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jfif" ContentType="image/jpeg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slicers/slicer4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slicers/slicer5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slicers/slicer6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ge\OneDrive\Documentos\"/>
    </mc:Choice>
  </mc:AlternateContent>
  <xr:revisionPtr revIDLastSave="0" documentId="13_ncr:1_{A8DF5839-86E3-43BE-AD0D-E768A3665EB9}" xr6:coauthVersionLast="43" xr6:coauthVersionMax="43" xr10:uidLastSave="{00000000-0000-0000-0000-000000000000}"/>
  <bookViews>
    <workbookView minimized="1" xWindow="690" yWindow="4470" windowWidth="7500" windowHeight="6000" tabRatio="1000" firstSheet="37" activeTab="42" xr2:uid="{389ABD90-B6F7-4886-A381-7F4ADE5ACDB3}"/>
  </bookViews>
  <sheets>
    <sheet name="Portada" sheetId="74" r:id="rId1"/>
    <sheet name="Modelos Nuevos Casos" sheetId="75" r:id="rId2"/>
    <sheet name="Modelos Muertes" sheetId="77" r:id="rId3"/>
    <sheet name=" España Nuevos Casos" sheetId="36" r:id="rId4"/>
    <sheet name="España Muertes" sheetId="39" r:id="rId5"/>
    <sheet name=" Muertes Italia" sheetId="47" r:id="rId6"/>
    <sheet name=" Italia Nuevos Casos" sheetId="44" r:id="rId7"/>
    <sheet name="Nuevos Casos(China)" sheetId="62" r:id="rId8"/>
    <sheet name=" Muertes (China)" sheetId="73" r:id="rId9"/>
    <sheet name="MMSNC(Epaña)" sheetId="1" r:id="rId10"/>
    <sheet name="MMPNC(España)" sheetId="2" r:id="rId11"/>
    <sheet name="RLMNC(España)" sheetId="12" r:id="rId12"/>
    <sheet name="SENC(España)Fecha" sheetId="5" r:id="rId13"/>
    <sheet name="SEATNC(España)" sheetId="8" r:id="rId14"/>
    <sheet name="SEM(España)" sheetId="6" r:id="rId15"/>
    <sheet name="MMPM(España) " sheetId="4" r:id="rId16"/>
    <sheet name="MMSM(Epaña) " sheetId="3" r:id="rId17"/>
    <sheet name="SEATM(España)" sheetId="9" r:id="rId18"/>
    <sheet name="RLMM(España)" sheetId="13" r:id="rId19"/>
    <sheet name="RLMCalculos(España)" sheetId="10" r:id="rId20"/>
    <sheet name="MMPM(Italia)  " sheetId="27" r:id="rId21"/>
    <sheet name="MMSM(Italia)" sheetId="25" r:id="rId22"/>
    <sheet name="SENM(Italia) " sheetId="29" r:id="rId23"/>
    <sheet name="SEATM(Italia) " sheetId="31" r:id="rId24"/>
    <sheet name="RLMCalculos(Italia) " sheetId="32" r:id="rId25"/>
    <sheet name="RLMM(Italia)" sheetId="34" r:id="rId26"/>
    <sheet name="MMSNC(Italia)" sheetId="24" r:id="rId27"/>
    <sheet name="MMPNC(Italia) " sheetId="26" r:id="rId28"/>
    <sheet name="SENC(Italia)" sheetId="28" r:id="rId29"/>
    <sheet name="SEATNC(Italia) " sheetId="30" r:id="rId30"/>
    <sheet name="RLMNC(Italia) " sheetId="48" r:id="rId31"/>
    <sheet name="MMSNC(China)" sheetId="56" r:id="rId32"/>
    <sheet name="MMPNC(China)" sheetId="57" r:id="rId33"/>
    <sheet name="SENC(China)" sheetId="58" r:id="rId34"/>
    <sheet name="SEATNC(China)" sheetId="59" r:id="rId35"/>
    <sheet name="RLMNC(China)" sheetId="60" r:id="rId36"/>
    <sheet name="MMSM(China)" sheetId="65" r:id="rId37"/>
    <sheet name="MMPM(China)" sheetId="66" r:id="rId38"/>
    <sheet name="SEM(China)" sheetId="67" r:id="rId39"/>
    <sheet name="SEATM(China)" sheetId="68" r:id="rId40"/>
    <sheet name="RLMM(China)" sheetId="69" r:id="rId41"/>
    <sheet name="RLMCalculos(China)" sheetId="64" r:id="rId42"/>
    <sheet name="analisi de datos(España)" sheetId="35" r:id="rId43"/>
    <sheet name="analisis de datos(China) " sheetId="61" r:id="rId44"/>
    <sheet name="Analisis de datos (Italia)" sheetId="37" r:id="rId45"/>
  </sheets>
  <definedNames>
    <definedName name="_xlcn.WorksheetConnection_covid.xlsxTabla101" hidden="1">Tabla10[]</definedName>
    <definedName name="_xlcn.WorksheetConnection_covid.xlsxTabla11" hidden="1">Tabla1[]</definedName>
    <definedName name="_xlcn.WorksheetConnection_covid.xlsxTabla131" hidden="1">Tabla13[]</definedName>
    <definedName name="_xlcn.WorksheetConnection_covid.xlsxTabla141" hidden="1">Tabla14[]</definedName>
    <definedName name="_xlcn.WorksheetConnection_covid.xlsxTabla21" hidden="1">Tabla2[]</definedName>
    <definedName name="_xlcn.WorksheetConnection_covid.xlsxTabla31" hidden="1">Tabla3[]</definedName>
    <definedName name="_xlcn.WorksheetConnection_covid.xlsxTabla41" hidden="1">Tabla4[]</definedName>
    <definedName name="_xlcn.WorksheetConnection_covid.xlsxTabla51" hidden="1">Tabla5[]</definedName>
    <definedName name="_xlcn.WorksheetConnection_covid.xlsxTabla61" hidden="1">Tabla6[]</definedName>
    <definedName name="_xlcn.WorksheetConnection_covid.xlsxTabla71" hidden="1">Tabla7[]</definedName>
    <definedName name="_xlcn.WorksheetConnection_covid.xlsxTabla81" hidden="1">Tabla8[]</definedName>
    <definedName name="_xlcn.WorksheetConnection_covid.xlsxTabla91" hidden="1">Tabla9[]</definedName>
    <definedName name="SegmentaciónDeDatos_modelo">#N/A</definedName>
    <definedName name="SegmentaciónDeDatos_modelo1">#N/A</definedName>
    <definedName name="SegmentaciónDeDatos_modelo2">#N/A</definedName>
    <definedName name="SegmentaciónDeDatos_modelo3">#N/A</definedName>
    <definedName name="SegmentaciónDeDatos_modelo4">#N/A</definedName>
    <definedName name="SegmentaciónDeDatos_modelo5">#N/A</definedName>
  </definedNames>
  <calcPr calcId="191029"/>
  <pivotCaches>
    <pivotCache cacheId="18" r:id="rId46"/>
    <pivotCache cacheId="19" r:id="rId47"/>
    <pivotCache cacheId="20" r:id="rId48"/>
    <pivotCache cacheId="22" r:id="rId49"/>
    <pivotCache cacheId="23" r:id="rId50"/>
    <pivotCache cacheId="50" r:id="rId51"/>
  </pivotCaches>
  <extLst>
    <ext xmlns:x14="http://schemas.microsoft.com/office/spreadsheetml/2009/9/main" uri="{876F7934-8845-4945-9796-88D515C7AA90}">
      <x14:pivotCaches>
        <pivotCache cacheId="24" r:id="rId52"/>
        <pivotCache cacheId="25" r:id="rId53"/>
        <pivotCache cacheId="26" r:id="rId54"/>
        <pivotCache cacheId="27" r:id="rId55"/>
        <pivotCache cacheId="28" r:id="rId56"/>
        <pivotCache cacheId="29" r:id="rId57"/>
      </x14:pivotCaches>
    </ext>
    <ext xmlns:x14="http://schemas.microsoft.com/office/spreadsheetml/2009/9/main" uri="{BBE1A952-AA13-448e-AADC-164F8A28A991}">
      <x14:slicerCaches>
        <x14:slicerCache r:id="rId58"/>
        <x14:slicerCache r:id="rId59"/>
        <x14:slicerCache r:id="rId60"/>
        <x14:slicerCache r:id="rId61"/>
        <x14:slicerCache r:id="rId62"/>
        <x14:slicerCache r:id="rId6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30" r:id="rId64"/>
        <pivotCache cacheId="31" r:id="rId65"/>
        <pivotCache cacheId="33" r:id="rId66"/>
        <pivotCache cacheId="34" r:id="rId67"/>
        <pivotCache cacheId="35" r:id="rId68"/>
        <pivotCache cacheId="53" r:id="rId69"/>
      </x15:pivotCaches>
    </ext>
    <ext xmlns:x15="http://schemas.microsoft.com/office/spreadsheetml/2010/11/main" uri="{983426D0-5260-488c-9760-48F4B6AC55F4}">
      <x15:pivotTableReferences>
        <x15:pivotTableReference r:id="rId70"/>
        <x15:pivotTableReference r:id="rId71"/>
        <x15:pivotTableReference r:id="rId72"/>
        <x15:pivotTableReference r:id="rId73"/>
        <x15:pivotTableReference r:id="rId74"/>
        <x15:pivotTableReference r:id="rId7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9" name="Tabla9" connection="WorksheetConnection_covid.xlsx!Tabla9"/>
          <x15:modelTable id="Tabla8" name="Tabla8" connection="WorksheetConnection_covid.xlsx!Tabla8"/>
          <x15:modelTable id="Tabla7" name="Tabla7" connection="WorksheetConnection_covid.xlsx!Tabla7"/>
          <x15:modelTable id="Tabla6" name="Tabla6" connection="WorksheetConnection_covid.xlsx!Tabla6"/>
          <x15:modelTable id="Tabla5" name="Tabla5" connection="WorksheetConnection_covid.xlsx!Tabla5"/>
          <x15:modelTable id="Tabla4" name="Tabla4" connection="WorksheetConnection_covid.xlsx!Tabla4"/>
          <x15:modelTable id="Tabla3" name="Tabla3" connection="WorksheetConnection_covid.xlsx!Tabla3"/>
          <x15:modelTable id="Tabla2" name="Tabla2" connection="WorksheetConnection_covid.xlsx!Tabla2"/>
          <x15:modelTable id="Tabla14" name="Tabla14" connection="WorksheetConnection_covid.xlsx!Tabla14"/>
          <x15:modelTable id="Tabla13" name="Tabla13" connection="WorksheetConnection_covid.xlsx!Tabla13"/>
          <x15:modelTable id="Tabla10" name="Tabla10" connection="WorksheetConnection_covid.xlsx!Tabla10"/>
          <x15:modelTable id="Tabla1" name="Tabla1" connection="WorksheetConnection_covid.xlsx!Tabla1"/>
        </x15:modelTables>
        <x15:modelRelationships>
          <x15:modelRelationship fromTable="Tabla1" fromColumn="modelo" toTable="Tabla2" toColumn="modelo"/>
          <x15:modelRelationship fromTable="Tabla3" fromColumn="modelo" toTable="Tabla5" toColumn="modelo"/>
          <x15:modelRelationship fromTable="Tabla9" fromColumn="modelo" toTable="Tabla10" toColumn="modelo"/>
          <x15:modelRelationship fromTable="Tabla13" fromColumn="modelo" toTable="Tabla14" toColumn="modelo"/>
          <x15:modelRelationship fromTable="Tabla4" fromColumn="modelo" toTable="Tabla6" toColumn="modelo"/>
          <x15:modelRelationship fromTable="Tabla7" fromColumn="Modelo" toTable="Tabla8" toColumn="modelo"/>
        </x15:modelRelationships>
      </x15:dataModel>
    </ext>
  </extLst>
</workbook>
</file>

<file path=xl/calcChain.xml><?xml version="1.0" encoding="utf-8"?>
<calcChain xmlns="http://schemas.openxmlformats.org/spreadsheetml/2006/main">
  <c r="R21" i="2" l="1"/>
  <c r="K14" i="2"/>
  <c r="D7" i="2"/>
  <c r="D109" i="69" l="1"/>
  <c r="E109" i="69" s="1"/>
  <c r="K109" i="69"/>
  <c r="L109" i="69" s="1"/>
  <c r="M109" i="69" s="1"/>
  <c r="R109" i="69"/>
  <c r="S109" i="69" s="1"/>
  <c r="Y109" i="69"/>
  <c r="Z109" i="69" s="1"/>
  <c r="D110" i="69"/>
  <c r="E110" i="69" s="1"/>
  <c r="K110" i="69"/>
  <c r="L110" i="69" s="1"/>
  <c r="M110" i="69" s="1"/>
  <c r="R110" i="69"/>
  <c r="S110" i="69" s="1"/>
  <c r="Y110" i="69"/>
  <c r="Z110" i="69" s="1"/>
  <c r="D111" i="69"/>
  <c r="E111" i="69" s="1"/>
  <c r="K111" i="69"/>
  <c r="L111" i="69" s="1"/>
  <c r="M111" i="69" s="1"/>
  <c r="R111" i="69"/>
  <c r="S111" i="69" s="1"/>
  <c r="Y111" i="69"/>
  <c r="Z111" i="69" s="1"/>
  <c r="D112" i="69"/>
  <c r="E112" i="69" s="1"/>
  <c r="K112" i="69"/>
  <c r="L112" i="69" s="1"/>
  <c r="M112" i="69" s="1"/>
  <c r="R112" i="69"/>
  <c r="S112" i="69" s="1"/>
  <c r="Y112" i="69"/>
  <c r="Z112" i="69" s="1"/>
  <c r="D113" i="69"/>
  <c r="E113" i="69" s="1"/>
  <c r="F113" i="69" s="1"/>
  <c r="K113" i="69"/>
  <c r="L113" i="69" s="1"/>
  <c r="M113" i="69" s="1"/>
  <c r="R113" i="69"/>
  <c r="S113" i="69" s="1"/>
  <c r="Y113" i="69"/>
  <c r="Z113" i="69" s="1"/>
  <c r="D114" i="69"/>
  <c r="E114" i="69" s="1"/>
  <c r="F114" i="69" s="1"/>
  <c r="K114" i="69"/>
  <c r="L114" i="69" s="1"/>
  <c r="M114" i="69" s="1"/>
  <c r="R114" i="69"/>
  <c r="S114" i="69" s="1"/>
  <c r="Y114" i="69"/>
  <c r="Z114" i="69" s="1"/>
  <c r="D115" i="69"/>
  <c r="E115" i="69" s="1"/>
  <c r="F115" i="69" s="1"/>
  <c r="K115" i="69"/>
  <c r="L115" i="69" s="1"/>
  <c r="M115" i="69" s="1"/>
  <c r="R115" i="69"/>
  <c r="S115" i="69" s="1"/>
  <c r="Y115" i="69"/>
  <c r="Z115" i="69" s="1"/>
  <c r="D116" i="69"/>
  <c r="E116" i="69" s="1"/>
  <c r="F116" i="69" s="1"/>
  <c r="K116" i="69"/>
  <c r="L116" i="69" s="1"/>
  <c r="M116" i="69" s="1"/>
  <c r="R116" i="69"/>
  <c r="S116" i="69" s="1"/>
  <c r="Y116" i="69"/>
  <c r="Z116" i="69" s="1"/>
  <c r="D117" i="69"/>
  <c r="E117" i="69" s="1"/>
  <c r="F117" i="69" s="1"/>
  <c r="K117" i="69"/>
  <c r="L117" i="69" s="1"/>
  <c r="M117" i="69" s="1"/>
  <c r="R117" i="69"/>
  <c r="S117" i="69" s="1"/>
  <c r="Y117" i="69"/>
  <c r="Z117" i="69" s="1"/>
  <c r="D118" i="69"/>
  <c r="E118" i="69" s="1"/>
  <c r="F118" i="69" s="1"/>
  <c r="K118" i="69"/>
  <c r="L118" i="69" s="1"/>
  <c r="M118" i="69" s="1"/>
  <c r="R118" i="69"/>
  <c r="S118" i="69" s="1"/>
  <c r="T118" i="69" s="1"/>
  <c r="Y118" i="69"/>
  <c r="Z118" i="69" s="1"/>
  <c r="D119" i="69"/>
  <c r="E119" i="69" s="1"/>
  <c r="F119" i="69" s="1"/>
  <c r="K119" i="69"/>
  <c r="L119" i="69" s="1"/>
  <c r="M119" i="69" s="1"/>
  <c r="R119" i="69"/>
  <c r="S119" i="69" s="1"/>
  <c r="T119" i="69" s="1"/>
  <c r="Y119" i="69"/>
  <c r="Z119" i="69" s="1"/>
  <c r="D120" i="69"/>
  <c r="E120" i="69" s="1"/>
  <c r="K120" i="69"/>
  <c r="L120" i="69" s="1"/>
  <c r="M120" i="69" s="1"/>
  <c r="R120" i="69"/>
  <c r="S120" i="69" s="1"/>
  <c r="T120" i="69" s="1"/>
  <c r="Y120" i="69"/>
  <c r="Z120" i="69" s="1"/>
  <c r="D121" i="69"/>
  <c r="E121" i="69" s="1"/>
  <c r="F121" i="69" s="1"/>
  <c r="K121" i="69"/>
  <c r="L121" i="69" s="1"/>
  <c r="M121" i="69" s="1"/>
  <c r="R121" i="69"/>
  <c r="S121" i="69" s="1"/>
  <c r="T121" i="69" s="1"/>
  <c r="Y121" i="69"/>
  <c r="Z121" i="69" s="1"/>
  <c r="D122" i="69"/>
  <c r="E122" i="69" s="1"/>
  <c r="F122" i="69" s="1"/>
  <c r="K122" i="69"/>
  <c r="L122" i="69" s="1"/>
  <c r="M122" i="69" s="1"/>
  <c r="R122" i="69"/>
  <c r="S122" i="69" s="1"/>
  <c r="T122" i="69" s="1"/>
  <c r="Y122" i="69"/>
  <c r="Z122" i="69" s="1"/>
  <c r="D123" i="69"/>
  <c r="E123" i="69" s="1"/>
  <c r="K123" i="69"/>
  <c r="L123" i="69" s="1"/>
  <c r="R123" i="69"/>
  <c r="S123" i="69" s="1"/>
  <c r="T123" i="69" s="1"/>
  <c r="Y123" i="69"/>
  <c r="Z123" i="69" s="1"/>
  <c r="D124" i="69"/>
  <c r="E124" i="69" s="1"/>
  <c r="K124" i="69"/>
  <c r="L124" i="69" s="1"/>
  <c r="R124" i="69"/>
  <c r="S124" i="69" s="1"/>
  <c r="T124" i="69" s="1"/>
  <c r="Y124" i="69"/>
  <c r="Z124" i="69" s="1"/>
  <c r="D125" i="69"/>
  <c r="E125" i="69" s="1"/>
  <c r="K125" i="69"/>
  <c r="L125" i="69" s="1"/>
  <c r="R125" i="69"/>
  <c r="S125" i="69" s="1"/>
  <c r="T125" i="69" s="1"/>
  <c r="Y125" i="69"/>
  <c r="Z125" i="69" s="1"/>
  <c r="D126" i="69"/>
  <c r="E126" i="69" s="1"/>
  <c r="K126" i="69"/>
  <c r="L126" i="69" s="1"/>
  <c r="R126" i="69"/>
  <c r="S126" i="69" s="1"/>
  <c r="T126" i="69" s="1"/>
  <c r="Y126" i="69"/>
  <c r="Z126" i="69" s="1"/>
  <c r="D127" i="69"/>
  <c r="E127" i="69" s="1"/>
  <c r="F127" i="69" s="1"/>
  <c r="K127" i="69"/>
  <c r="L127" i="69" s="1"/>
  <c r="M127" i="69" s="1"/>
  <c r="R127" i="69"/>
  <c r="S127" i="69" s="1"/>
  <c r="T127" i="69" s="1"/>
  <c r="Y127" i="69"/>
  <c r="Z127" i="69" s="1"/>
  <c r="D128" i="69"/>
  <c r="E128" i="69" s="1"/>
  <c r="F128" i="69" s="1"/>
  <c r="K128" i="69"/>
  <c r="L128" i="69" s="1"/>
  <c r="M128" i="69" s="1"/>
  <c r="R128" i="69"/>
  <c r="S128" i="69" s="1"/>
  <c r="T128" i="69" s="1"/>
  <c r="Y128" i="69"/>
  <c r="Z128" i="69" s="1"/>
  <c r="D7" i="65"/>
  <c r="E7" i="65" s="1"/>
  <c r="D8" i="65"/>
  <c r="E8" i="65" s="1"/>
  <c r="F8" i="65" s="1"/>
  <c r="D9" i="65"/>
  <c r="E9" i="65" s="1"/>
  <c r="F9" i="65" s="1"/>
  <c r="D10" i="65"/>
  <c r="E10" i="65" s="1"/>
  <c r="D11" i="65"/>
  <c r="E11" i="65" s="1"/>
  <c r="D12" i="65"/>
  <c r="E12" i="65" s="1"/>
  <c r="F12" i="65" s="1"/>
  <c r="K12" i="65"/>
  <c r="L12" i="65" s="1"/>
  <c r="D13" i="65"/>
  <c r="E13" i="65" s="1"/>
  <c r="K13" i="65"/>
  <c r="L13" i="65" s="1"/>
  <c r="D14" i="65"/>
  <c r="E14" i="65" s="1"/>
  <c r="F14" i="65" s="1"/>
  <c r="K14" i="65"/>
  <c r="L14" i="65" s="1"/>
  <c r="D15" i="65"/>
  <c r="E15" i="65" s="1"/>
  <c r="K15" i="65"/>
  <c r="L15" i="65" s="1"/>
  <c r="D16" i="65"/>
  <c r="E16" i="65" s="1"/>
  <c r="F16" i="65" s="1"/>
  <c r="K16" i="65"/>
  <c r="L16" i="65" s="1"/>
  <c r="D17" i="65"/>
  <c r="E17" i="65" s="1"/>
  <c r="K17" i="65"/>
  <c r="L17" i="65" s="1"/>
  <c r="R17" i="65"/>
  <c r="S17" i="65" s="1"/>
  <c r="T17" i="65" s="1"/>
  <c r="V17" i="65" s="1"/>
  <c r="W17" i="65" s="1"/>
  <c r="D18" i="65"/>
  <c r="E18" i="65" s="1"/>
  <c r="K18" i="65"/>
  <c r="L18" i="65" s="1"/>
  <c r="M18" i="65" s="1"/>
  <c r="R18" i="65"/>
  <c r="S18" i="65" s="1"/>
  <c r="D19" i="65"/>
  <c r="E19" i="65" s="1"/>
  <c r="F19" i="65" s="1"/>
  <c r="K19" i="65"/>
  <c r="L19" i="65" s="1"/>
  <c r="R19" i="65"/>
  <c r="S19" i="65" s="1"/>
  <c r="D20" i="65"/>
  <c r="E20" i="65" s="1"/>
  <c r="K20" i="65"/>
  <c r="L20" i="65" s="1"/>
  <c r="R20" i="65"/>
  <c r="S20" i="65" s="1"/>
  <c r="D21" i="65"/>
  <c r="E21" i="65" s="1"/>
  <c r="K21" i="65"/>
  <c r="L21" i="65" s="1"/>
  <c r="R21" i="65"/>
  <c r="S21" i="65" s="1"/>
  <c r="D22" i="65"/>
  <c r="E22" i="65" s="1"/>
  <c r="K22" i="65"/>
  <c r="L22" i="65" s="1"/>
  <c r="R22" i="65"/>
  <c r="S22" i="65" s="1"/>
  <c r="D23" i="65"/>
  <c r="E23" i="65" s="1"/>
  <c r="F23" i="65" s="1"/>
  <c r="K23" i="65"/>
  <c r="L23" i="65" s="1"/>
  <c r="R23" i="65"/>
  <c r="S23" i="65" s="1"/>
  <c r="D24" i="65"/>
  <c r="E24" i="65" s="1"/>
  <c r="K24" i="65"/>
  <c r="L24" i="65" s="1"/>
  <c r="M24" i="65" s="1"/>
  <c r="R24" i="65"/>
  <c r="S24" i="65" s="1"/>
  <c r="D25" i="65"/>
  <c r="E25" i="65" s="1"/>
  <c r="K25" i="65"/>
  <c r="L25" i="65" s="1"/>
  <c r="R25" i="65"/>
  <c r="S25" i="65" s="1"/>
  <c r="D26" i="65"/>
  <c r="E26" i="65" s="1"/>
  <c r="F26" i="65" s="1"/>
  <c r="K26" i="65"/>
  <c r="L26" i="65" s="1"/>
  <c r="M26" i="65" s="1"/>
  <c r="R26" i="65"/>
  <c r="S26" i="65" s="1"/>
  <c r="D27" i="65"/>
  <c r="E27" i="65" s="1"/>
  <c r="K27" i="65"/>
  <c r="L27" i="65" s="1"/>
  <c r="M27" i="65" s="1"/>
  <c r="R27" i="65"/>
  <c r="S27" i="65" s="1"/>
  <c r="T27" i="65" s="1"/>
  <c r="D28" i="65"/>
  <c r="E28" i="65" s="1"/>
  <c r="K28" i="65"/>
  <c r="L28" i="65" s="1"/>
  <c r="R28" i="65"/>
  <c r="S28" i="65" s="1"/>
  <c r="T28" i="65" s="1"/>
  <c r="D29" i="65"/>
  <c r="E29" i="65" s="1"/>
  <c r="F29" i="65" s="1"/>
  <c r="K29" i="65"/>
  <c r="L29" i="65" s="1"/>
  <c r="R29" i="65"/>
  <c r="S29" i="65" s="1"/>
  <c r="D30" i="65"/>
  <c r="E30" i="65" s="1"/>
  <c r="F30" i="65" s="1"/>
  <c r="K30" i="65"/>
  <c r="L30" i="65" s="1"/>
  <c r="M30" i="65" s="1"/>
  <c r="R30" i="65"/>
  <c r="S30" i="65" s="1"/>
  <c r="D31" i="65"/>
  <c r="E31" i="65" s="1"/>
  <c r="K31" i="65"/>
  <c r="L31" i="65" s="1"/>
  <c r="M31" i="65" s="1"/>
  <c r="R31" i="65"/>
  <c r="S31" i="65" s="1"/>
  <c r="T31" i="65" s="1"/>
  <c r="D32" i="65"/>
  <c r="E32" i="65" s="1"/>
  <c r="K32" i="65"/>
  <c r="L32" i="65" s="1"/>
  <c r="R32" i="65"/>
  <c r="S32" i="65" s="1"/>
  <c r="D33" i="65"/>
  <c r="E33" i="65" s="1"/>
  <c r="K33" i="65"/>
  <c r="L33" i="65" s="1"/>
  <c r="M33" i="65" s="1"/>
  <c r="R33" i="65"/>
  <c r="S33" i="65" s="1"/>
  <c r="D34" i="65"/>
  <c r="E34" i="65" s="1"/>
  <c r="K34" i="65"/>
  <c r="L34" i="65" s="1"/>
  <c r="M34" i="65" s="1"/>
  <c r="R34" i="65"/>
  <c r="S34" i="65" s="1"/>
  <c r="T34" i="65" s="1"/>
  <c r="D35" i="65"/>
  <c r="E35" i="65" s="1"/>
  <c r="K35" i="65"/>
  <c r="L35" i="65" s="1"/>
  <c r="R35" i="65"/>
  <c r="S35" i="65" s="1"/>
  <c r="T35" i="65" s="1"/>
  <c r="D36" i="65"/>
  <c r="E36" i="65" s="1"/>
  <c r="K36" i="65"/>
  <c r="L36" i="65" s="1"/>
  <c r="R36" i="65"/>
  <c r="S36" i="65" s="1"/>
  <c r="D37" i="65"/>
  <c r="E37" i="65" s="1"/>
  <c r="F37" i="65" s="1"/>
  <c r="K37" i="65"/>
  <c r="L37" i="65" s="1"/>
  <c r="M37" i="65" s="1"/>
  <c r="R37" i="65"/>
  <c r="S37" i="65" s="1"/>
  <c r="D38" i="65"/>
  <c r="E38" i="65" s="1"/>
  <c r="K38" i="65"/>
  <c r="L38" i="65" s="1"/>
  <c r="R38" i="65"/>
  <c r="S38" i="65" s="1"/>
  <c r="T38" i="65" s="1"/>
  <c r="D39" i="65"/>
  <c r="E39" i="65" s="1"/>
  <c r="K39" i="65"/>
  <c r="L39" i="65" s="1"/>
  <c r="R39" i="65"/>
  <c r="S39" i="65" s="1"/>
  <c r="T39" i="65" s="1"/>
  <c r="D40" i="65"/>
  <c r="E40" i="65" s="1"/>
  <c r="K40" i="65"/>
  <c r="L40" i="65" s="1"/>
  <c r="R40" i="65"/>
  <c r="S40" i="65" s="1"/>
  <c r="D41" i="65"/>
  <c r="E41" i="65" s="1"/>
  <c r="F41" i="65" s="1"/>
  <c r="K41" i="65"/>
  <c r="L41" i="65" s="1"/>
  <c r="M41" i="65" s="1"/>
  <c r="R41" i="65"/>
  <c r="S41" i="65" s="1"/>
  <c r="D42" i="65"/>
  <c r="E42" i="65" s="1"/>
  <c r="K42" i="65"/>
  <c r="L42" i="65" s="1"/>
  <c r="M42" i="65" s="1"/>
  <c r="R42" i="65"/>
  <c r="S42" i="65" s="1"/>
  <c r="T42" i="65" s="1"/>
  <c r="D43" i="65"/>
  <c r="E43" i="65" s="1"/>
  <c r="K43" i="65"/>
  <c r="L43" i="65" s="1"/>
  <c r="R43" i="65"/>
  <c r="S43" i="65" s="1"/>
  <c r="D44" i="65"/>
  <c r="E44" i="65" s="1"/>
  <c r="K44" i="65"/>
  <c r="L44" i="65" s="1"/>
  <c r="R44" i="65"/>
  <c r="S44" i="65" s="1"/>
  <c r="D45" i="65"/>
  <c r="E45" i="65" s="1"/>
  <c r="F45" i="65" s="1"/>
  <c r="K45" i="65"/>
  <c r="L45" i="65" s="1"/>
  <c r="M45" i="65" s="1"/>
  <c r="R45" i="65"/>
  <c r="S45" i="65" s="1"/>
  <c r="D46" i="65"/>
  <c r="E46" i="65" s="1"/>
  <c r="K46" i="65"/>
  <c r="L46" i="65" s="1"/>
  <c r="M46" i="65" s="1"/>
  <c r="R46" i="65"/>
  <c r="S46" i="65" s="1"/>
  <c r="T46" i="65" s="1"/>
  <c r="D47" i="65"/>
  <c r="E47" i="65" s="1"/>
  <c r="K47" i="65"/>
  <c r="L47" i="65" s="1"/>
  <c r="R47" i="65"/>
  <c r="S47" i="65" s="1"/>
  <c r="T47" i="65" s="1"/>
  <c r="D48" i="65"/>
  <c r="E48" i="65" s="1"/>
  <c r="K48" i="65"/>
  <c r="L48" i="65" s="1"/>
  <c r="R48" i="65"/>
  <c r="S48" i="65" s="1"/>
  <c r="T48" i="65" s="1"/>
  <c r="D49" i="65"/>
  <c r="E49" i="65" s="1"/>
  <c r="F49" i="65" s="1"/>
  <c r="K49" i="65"/>
  <c r="L49" i="65" s="1"/>
  <c r="M49" i="65" s="1"/>
  <c r="R49" i="65"/>
  <c r="S49" i="65" s="1"/>
  <c r="T49" i="65" s="1"/>
  <c r="D50" i="65"/>
  <c r="E50" i="65" s="1"/>
  <c r="K50" i="65"/>
  <c r="L50" i="65" s="1"/>
  <c r="R50" i="65"/>
  <c r="S50" i="65" s="1"/>
  <c r="T50" i="65" s="1"/>
  <c r="D51" i="65"/>
  <c r="E51" i="65" s="1"/>
  <c r="K51" i="65"/>
  <c r="L51" i="65" s="1"/>
  <c r="R51" i="65"/>
  <c r="S51" i="65" s="1"/>
  <c r="T51" i="65" s="1"/>
  <c r="D52" i="65"/>
  <c r="E52" i="65" s="1"/>
  <c r="K52" i="65"/>
  <c r="L52" i="65" s="1"/>
  <c r="R52" i="65"/>
  <c r="S52" i="65" s="1"/>
  <c r="D53" i="65"/>
  <c r="E53" i="65" s="1"/>
  <c r="F53" i="65" s="1"/>
  <c r="K53" i="65"/>
  <c r="L53" i="65" s="1"/>
  <c r="M53" i="65" s="1"/>
  <c r="R53" i="65"/>
  <c r="S53" i="65" s="1"/>
  <c r="D54" i="65"/>
  <c r="E54" i="65" s="1"/>
  <c r="K54" i="65"/>
  <c r="L54" i="65" s="1"/>
  <c r="M54" i="65" s="1"/>
  <c r="R54" i="65"/>
  <c r="S54" i="65" s="1"/>
  <c r="T54" i="65" s="1"/>
  <c r="D55" i="65"/>
  <c r="E55" i="65" s="1"/>
  <c r="K55" i="65"/>
  <c r="L55" i="65" s="1"/>
  <c r="R55" i="65"/>
  <c r="S55" i="65" s="1"/>
  <c r="D56" i="65"/>
  <c r="E56" i="65" s="1"/>
  <c r="K56" i="65"/>
  <c r="L56" i="65" s="1"/>
  <c r="R56" i="65"/>
  <c r="S56" i="65" s="1"/>
  <c r="D57" i="65"/>
  <c r="E57" i="65" s="1"/>
  <c r="F57" i="65" s="1"/>
  <c r="K57" i="65"/>
  <c r="L57" i="65" s="1"/>
  <c r="M57" i="65" s="1"/>
  <c r="R57" i="65"/>
  <c r="S57" i="65" s="1"/>
  <c r="D58" i="65"/>
  <c r="E58" i="65" s="1"/>
  <c r="K58" i="65"/>
  <c r="L58" i="65" s="1"/>
  <c r="M58" i="65" s="1"/>
  <c r="R58" i="65"/>
  <c r="S58" i="65" s="1"/>
  <c r="T58" i="65" s="1"/>
  <c r="D59" i="65"/>
  <c r="E59" i="65" s="1"/>
  <c r="K59" i="65"/>
  <c r="L59" i="65" s="1"/>
  <c r="R59" i="65"/>
  <c r="S59" i="65" s="1"/>
  <c r="T59" i="65" s="1"/>
  <c r="D60" i="65"/>
  <c r="E60" i="65" s="1"/>
  <c r="K60" i="65"/>
  <c r="L60" i="65" s="1"/>
  <c r="R60" i="65"/>
  <c r="S60" i="65" s="1"/>
  <c r="D61" i="65"/>
  <c r="E61" i="65" s="1"/>
  <c r="K61" i="65"/>
  <c r="L61" i="65" s="1"/>
  <c r="M61" i="65" s="1"/>
  <c r="R61" i="65"/>
  <c r="S61" i="65" s="1"/>
  <c r="D62" i="65"/>
  <c r="E62" i="65" s="1"/>
  <c r="K62" i="65"/>
  <c r="L62" i="65" s="1"/>
  <c r="M62" i="65" s="1"/>
  <c r="R62" i="65"/>
  <c r="S62" i="65" s="1"/>
  <c r="T62" i="65" s="1"/>
  <c r="D63" i="65"/>
  <c r="E63" i="65" s="1"/>
  <c r="K63" i="65"/>
  <c r="L63" i="65" s="1"/>
  <c r="R63" i="65"/>
  <c r="S63" i="65" s="1"/>
  <c r="T63" i="65" s="1"/>
  <c r="D64" i="65"/>
  <c r="E64" i="65" s="1"/>
  <c r="K64" i="65"/>
  <c r="L64" i="65" s="1"/>
  <c r="R64" i="65"/>
  <c r="S64" i="65" s="1"/>
  <c r="D65" i="65"/>
  <c r="E65" i="65" s="1"/>
  <c r="F65" i="65" s="1"/>
  <c r="K65" i="65"/>
  <c r="L65" i="65" s="1"/>
  <c r="M65" i="65" s="1"/>
  <c r="R65" i="65"/>
  <c r="S65" i="65" s="1"/>
  <c r="D66" i="65"/>
  <c r="E66" i="65" s="1"/>
  <c r="K66" i="65"/>
  <c r="L66" i="65" s="1"/>
  <c r="R66" i="65"/>
  <c r="S66" i="65" s="1"/>
  <c r="T66" i="65" s="1"/>
  <c r="D67" i="65"/>
  <c r="E67" i="65" s="1"/>
  <c r="K67" i="65"/>
  <c r="L67" i="65" s="1"/>
  <c r="R67" i="65"/>
  <c r="S67" i="65" s="1"/>
  <c r="T67" i="65" s="1"/>
  <c r="D68" i="65"/>
  <c r="E68" i="65" s="1"/>
  <c r="K68" i="65"/>
  <c r="L68" i="65" s="1"/>
  <c r="R68" i="65"/>
  <c r="S68" i="65" s="1"/>
  <c r="D69" i="65"/>
  <c r="E69" i="65" s="1"/>
  <c r="F69" i="65" s="1"/>
  <c r="K69" i="65"/>
  <c r="L69" i="65" s="1"/>
  <c r="M69" i="65" s="1"/>
  <c r="R69" i="65"/>
  <c r="S69" i="65" s="1"/>
  <c r="D70" i="65"/>
  <c r="E70" i="65" s="1"/>
  <c r="K70" i="65"/>
  <c r="L70" i="65" s="1"/>
  <c r="M70" i="65" s="1"/>
  <c r="R70" i="65"/>
  <c r="S70" i="65" s="1"/>
  <c r="T70" i="65" s="1"/>
  <c r="D71" i="65"/>
  <c r="E71" i="65" s="1"/>
  <c r="K71" i="65"/>
  <c r="L71" i="65" s="1"/>
  <c r="R71" i="65"/>
  <c r="S71" i="65" s="1"/>
  <c r="D72" i="65"/>
  <c r="E72" i="65" s="1"/>
  <c r="K72" i="65"/>
  <c r="L72" i="65" s="1"/>
  <c r="R72" i="65"/>
  <c r="S72" i="65" s="1"/>
  <c r="D73" i="65"/>
  <c r="E73" i="65" s="1"/>
  <c r="F73" i="65" s="1"/>
  <c r="K73" i="65"/>
  <c r="L73" i="65" s="1"/>
  <c r="M73" i="65" s="1"/>
  <c r="R73" i="65"/>
  <c r="S73" i="65" s="1"/>
  <c r="D74" i="65"/>
  <c r="E74" i="65" s="1"/>
  <c r="K74" i="65"/>
  <c r="L74" i="65" s="1"/>
  <c r="M74" i="65" s="1"/>
  <c r="R74" i="65"/>
  <c r="S74" i="65" s="1"/>
  <c r="T74" i="65" s="1"/>
  <c r="D75" i="65"/>
  <c r="E75" i="65" s="1"/>
  <c r="K75" i="65"/>
  <c r="L75" i="65" s="1"/>
  <c r="R75" i="65"/>
  <c r="S75" i="65" s="1"/>
  <c r="T75" i="65" s="1"/>
  <c r="D76" i="65"/>
  <c r="E76" i="65" s="1"/>
  <c r="K76" i="65"/>
  <c r="L76" i="65" s="1"/>
  <c r="R76" i="65"/>
  <c r="S76" i="65" s="1"/>
  <c r="D77" i="65"/>
  <c r="E77" i="65" s="1"/>
  <c r="K77" i="65"/>
  <c r="L77" i="65" s="1"/>
  <c r="M77" i="65" s="1"/>
  <c r="R77" i="65"/>
  <c r="S77" i="65" s="1"/>
  <c r="D78" i="65"/>
  <c r="E78" i="65" s="1"/>
  <c r="K78" i="65"/>
  <c r="L78" i="65" s="1"/>
  <c r="M78" i="65" s="1"/>
  <c r="R78" i="65"/>
  <c r="S78" i="65" s="1"/>
  <c r="T78" i="65" s="1"/>
  <c r="D79" i="65"/>
  <c r="E79" i="65" s="1"/>
  <c r="F79" i="65" s="1"/>
  <c r="K79" i="65"/>
  <c r="L79" i="65" s="1"/>
  <c r="M79" i="65" s="1"/>
  <c r="R79" i="65"/>
  <c r="S79" i="65" s="1"/>
  <c r="T79" i="65" s="1"/>
  <c r="D80" i="65"/>
  <c r="E80" i="65" s="1"/>
  <c r="K80" i="65"/>
  <c r="L80" i="65" s="1"/>
  <c r="M80" i="65" s="1"/>
  <c r="R80" i="65"/>
  <c r="S80" i="65" s="1"/>
  <c r="T80" i="65" s="1"/>
  <c r="D81" i="65"/>
  <c r="E81" i="65" s="1"/>
  <c r="F81" i="65" s="1"/>
  <c r="K81" i="65"/>
  <c r="L81" i="65" s="1"/>
  <c r="M81" i="65" s="1"/>
  <c r="R81" i="65"/>
  <c r="S81" i="65" s="1"/>
  <c r="T81" i="65" s="1"/>
  <c r="D82" i="65"/>
  <c r="E82" i="65" s="1"/>
  <c r="K82" i="65"/>
  <c r="L82" i="65" s="1"/>
  <c r="M82" i="65" s="1"/>
  <c r="R82" i="65"/>
  <c r="S82" i="65" s="1"/>
  <c r="D83" i="65"/>
  <c r="E83" i="65" s="1"/>
  <c r="K83" i="65"/>
  <c r="L83" i="65" s="1"/>
  <c r="M83" i="65" s="1"/>
  <c r="R83" i="65"/>
  <c r="S83" i="65" s="1"/>
  <c r="T83" i="65" s="1"/>
  <c r="D84" i="65"/>
  <c r="E84" i="65" s="1"/>
  <c r="K84" i="65"/>
  <c r="L84" i="65" s="1"/>
  <c r="R84" i="65"/>
  <c r="S84" i="65" s="1"/>
  <c r="T84" i="65" s="1"/>
  <c r="D85" i="65"/>
  <c r="E85" i="65" s="1"/>
  <c r="K85" i="65"/>
  <c r="L85" i="65" s="1"/>
  <c r="R85" i="65"/>
  <c r="S85" i="65" s="1"/>
  <c r="D86" i="65"/>
  <c r="E86" i="65" s="1"/>
  <c r="F86" i="65" s="1"/>
  <c r="K86" i="65"/>
  <c r="L86" i="65" s="1"/>
  <c r="M86" i="65" s="1"/>
  <c r="R86" i="65"/>
  <c r="S86" i="65" s="1"/>
  <c r="D87" i="65"/>
  <c r="E87" i="65" s="1"/>
  <c r="K87" i="65"/>
  <c r="L87" i="65" s="1"/>
  <c r="R87" i="65"/>
  <c r="S87" i="65" s="1"/>
  <c r="T87" i="65" s="1"/>
  <c r="D88" i="65"/>
  <c r="E88" i="65" s="1"/>
  <c r="K88" i="65"/>
  <c r="L88" i="65" s="1"/>
  <c r="R88" i="65"/>
  <c r="S88" i="65" s="1"/>
  <c r="T88" i="65" s="1"/>
  <c r="D89" i="65"/>
  <c r="E89" i="65" s="1"/>
  <c r="K89" i="65"/>
  <c r="L89" i="65" s="1"/>
  <c r="R89" i="65"/>
  <c r="S89" i="65" s="1"/>
  <c r="D90" i="65"/>
  <c r="E90" i="65" s="1"/>
  <c r="F90" i="65" s="1"/>
  <c r="K90" i="65"/>
  <c r="L90" i="65" s="1"/>
  <c r="M90" i="65" s="1"/>
  <c r="R90" i="65"/>
  <c r="S90" i="65" s="1"/>
  <c r="D91" i="65"/>
  <c r="E91" i="65" s="1"/>
  <c r="K91" i="65"/>
  <c r="L91" i="65" s="1"/>
  <c r="M91" i="65" s="1"/>
  <c r="R91" i="65"/>
  <c r="S91" i="65" s="1"/>
  <c r="T91" i="65" s="1"/>
  <c r="D92" i="65"/>
  <c r="E92" i="65" s="1"/>
  <c r="K92" i="65"/>
  <c r="L92" i="65" s="1"/>
  <c r="R92" i="65"/>
  <c r="S92" i="65" s="1"/>
  <c r="D93" i="65"/>
  <c r="E93" i="65" s="1"/>
  <c r="K93" i="65"/>
  <c r="L93" i="65" s="1"/>
  <c r="R93" i="65"/>
  <c r="S93" i="65" s="1"/>
  <c r="D94" i="65"/>
  <c r="E94" i="65" s="1"/>
  <c r="F94" i="65" s="1"/>
  <c r="K94" i="65"/>
  <c r="L94" i="65" s="1"/>
  <c r="M94" i="65" s="1"/>
  <c r="R94" i="65"/>
  <c r="S94" i="65" s="1"/>
  <c r="D95" i="65"/>
  <c r="E95" i="65" s="1"/>
  <c r="K95" i="65"/>
  <c r="L95" i="65" s="1"/>
  <c r="M95" i="65" s="1"/>
  <c r="R95" i="65"/>
  <c r="S95" i="65" s="1"/>
  <c r="T95" i="65" s="1"/>
  <c r="D96" i="65"/>
  <c r="E96" i="65" s="1"/>
  <c r="K96" i="65"/>
  <c r="L96" i="65" s="1"/>
  <c r="R96" i="65"/>
  <c r="S96" i="65" s="1"/>
  <c r="T96" i="65" s="1"/>
  <c r="D97" i="65"/>
  <c r="E97" i="65" s="1"/>
  <c r="K97" i="65"/>
  <c r="L97" i="65" s="1"/>
  <c r="R97" i="65"/>
  <c r="S97" i="65" s="1"/>
  <c r="D98" i="65"/>
  <c r="E98" i="65" s="1"/>
  <c r="K98" i="65"/>
  <c r="L98" i="65" s="1"/>
  <c r="M98" i="65" s="1"/>
  <c r="R98" i="65"/>
  <c r="S98" i="65" s="1"/>
  <c r="D99" i="65"/>
  <c r="E99" i="65" s="1"/>
  <c r="K99" i="65"/>
  <c r="L99" i="65" s="1"/>
  <c r="M99" i="65" s="1"/>
  <c r="R99" i="65"/>
  <c r="S99" i="65" s="1"/>
  <c r="T99" i="65" s="1"/>
  <c r="D100" i="65"/>
  <c r="E100" i="65" s="1"/>
  <c r="K100" i="65"/>
  <c r="L100" i="65" s="1"/>
  <c r="R100" i="65"/>
  <c r="S100" i="65" s="1"/>
  <c r="T100" i="65" s="1"/>
  <c r="D101" i="65"/>
  <c r="E101" i="65" s="1"/>
  <c r="K101" i="65"/>
  <c r="L101" i="65" s="1"/>
  <c r="R101" i="65"/>
  <c r="S101" i="65" s="1"/>
  <c r="D102" i="65"/>
  <c r="E102" i="65" s="1"/>
  <c r="F102" i="65" s="1"/>
  <c r="K102" i="65"/>
  <c r="L102" i="65" s="1"/>
  <c r="M102" i="65" s="1"/>
  <c r="R102" i="65"/>
  <c r="S102" i="65" s="1"/>
  <c r="D103" i="65"/>
  <c r="E103" i="65" s="1"/>
  <c r="K103" i="65"/>
  <c r="L103" i="65" s="1"/>
  <c r="R103" i="65"/>
  <c r="S103" i="65" s="1"/>
  <c r="T103" i="65" s="1"/>
  <c r="D104" i="65"/>
  <c r="E104" i="65" s="1"/>
  <c r="F104" i="65" s="1"/>
  <c r="K104" i="65"/>
  <c r="L104" i="65" s="1"/>
  <c r="M104" i="65" s="1"/>
  <c r="R104" i="65"/>
  <c r="S104" i="65" s="1"/>
  <c r="T104" i="65" s="1"/>
  <c r="D105" i="65"/>
  <c r="E105" i="65" s="1"/>
  <c r="K105" i="65"/>
  <c r="L105" i="65" s="1"/>
  <c r="M105" i="65" s="1"/>
  <c r="R105" i="65"/>
  <c r="S105" i="65" s="1"/>
  <c r="T105" i="65" s="1"/>
  <c r="D106" i="65"/>
  <c r="E106" i="65" s="1"/>
  <c r="K106" i="65"/>
  <c r="L106" i="65" s="1"/>
  <c r="M106" i="65" s="1"/>
  <c r="R106" i="65"/>
  <c r="S106" i="65" s="1"/>
  <c r="T106" i="65" s="1"/>
  <c r="D107" i="65"/>
  <c r="E107" i="65" s="1"/>
  <c r="K107" i="65"/>
  <c r="L107" i="65" s="1"/>
  <c r="M107" i="65" s="1"/>
  <c r="R107" i="65"/>
  <c r="S107" i="65" s="1"/>
  <c r="D108" i="65"/>
  <c r="E108" i="65" s="1"/>
  <c r="F108" i="65" s="1"/>
  <c r="K108" i="65"/>
  <c r="L108" i="65" s="1"/>
  <c r="M108" i="65" s="1"/>
  <c r="R108" i="65"/>
  <c r="S108" i="65" s="1"/>
  <c r="D109" i="65"/>
  <c r="E109" i="65" s="1"/>
  <c r="F109" i="65" s="1"/>
  <c r="K109" i="65"/>
  <c r="L109" i="65" s="1"/>
  <c r="R109" i="65"/>
  <c r="S109" i="65" s="1"/>
  <c r="T109" i="65" s="1"/>
  <c r="D110" i="65"/>
  <c r="E110" i="65" s="1"/>
  <c r="F110" i="65" s="1"/>
  <c r="K110" i="65"/>
  <c r="L110" i="65" s="1"/>
  <c r="R110" i="65"/>
  <c r="S110" i="65" s="1"/>
  <c r="D111" i="65"/>
  <c r="E111" i="65" s="1"/>
  <c r="F111" i="65" s="1"/>
  <c r="K111" i="65"/>
  <c r="L111" i="65" s="1"/>
  <c r="M111" i="65" s="1"/>
  <c r="R111" i="65"/>
  <c r="S111" i="65" s="1"/>
  <c r="D112" i="65"/>
  <c r="E112" i="65" s="1"/>
  <c r="K112" i="65"/>
  <c r="L112" i="65" s="1"/>
  <c r="M112" i="65" s="1"/>
  <c r="R112" i="65"/>
  <c r="S112" i="65" s="1"/>
  <c r="T112" i="65" s="1"/>
  <c r="D113" i="65"/>
  <c r="E113" i="65" s="1"/>
  <c r="K113" i="65"/>
  <c r="L113" i="65" s="1"/>
  <c r="R113" i="65"/>
  <c r="S113" i="65" s="1"/>
  <c r="T113" i="65" s="1"/>
  <c r="D114" i="65"/>
  <c r="E114" i="65" s="1"/>
  <c r="F114" i="65" s="1"/>
  <c r="K114" i="65"/>
  <c r="L114" i="65" s="1"/>
  <c r="R114" i="65"/>
  <c r="S114" i="65" s="1"/>
  <c r="D115" i="65"/>
  <c r="E115" i="65" s="1"/>
  <c r="F115" i="65" s="1"/>
  <c r="K115" i="65"/>
  <c r="L115" i="65" s="1"/>
  <c r="M115" i="65" s="1"/>
  <c r="R115" i="65"/>
  <c r="S115" i="65" s="1"/>
  <c r="D116" i="65"/>
  <c r="E116" i="65" s="1"/>
  <c r="K116" i="65"/>
  <c r="L116" i="65" s="1"/>
  <c r="M116" i="65" s="1"/>
  <c r="R116" i="65"/>
  <c r="S116" i="65" s="1"/>
  <c r="T116" i="65" s="1"/>
  <c r="D117" i="65"/>
  <c r="E117" i="65" s="1"/>
  <c r="K117" i="65"/>
  <c r="L117" i="65" s="1"/>
  <c r="R117" i="65"/>
  <c r="S117" i="65" s="1"/>
  <c r="T117" i="65" s="1"/>
  <c r="D118" i="65"/>
  <c r="E118" i="65" s="1"/>
  <c r="F118" i="65" s="1"/>
  <c r="K118" i="65"/>
  <c r="L118" i="65" s="1"/>
  <c r="R118" i="65"/>
  <c r="S118" i="65" s="1"/>
  <c r="D119" i="65"/>
  <c r="E119" i="65" s="1"/>
  <c r="F119" i="65" s="1"/>
  <c r="K119" i="65"/>
  <c r="L119" i="65" s="1"/>
  <c r="M119" i="65" s="1"/>
  <c r="R119" i="65"/>
  <c r="S119" i="65" s="1"/>
  <c r="D120" i="65"/>
  <c r="E120" i="65" s="1"/>
  <c r="K120" i="65"/>
  <c r="L120" i="65" s="1"/>
  <c r="M120" i="65" s="1"/>
  <c r="R120" i="65"/>
  <c r="S120" i="65" s="1"/>
  <c r="T120" i="65" s="1"/>
  <c r="D121" i="65"/>
  <c r="E121" i="65" s="1"/>
  <c r="K121" i="65"/>
  <c r="L121" i="65" s="1"/>
  <c r="R121" i="65"/>
  <c r="S121" i="65" s="1"/>
  <c r="T121" i="65" s="1"/>
  <c r="D122" i="65"/>
  <c r="E122" i="65" s="1"/>
  <c r="F122" i="65" s="1"/>
  <c r="K122" i="65"/>
  <c r="L122" i="65" s="1"/>
  <c r="R122" i="65"/>
  <c r="S122" i="65" s="1"/>
  <c r="D123" i="65"/>
  <c r="E123" i="65" s="1"/>
  <c r="F123" i="65" s="1"/>
  <c r="K123" i="65"/>
  <c r="L123" i="65" s="1"/>
  <c r="M123" i="65" s="1"/>
  <c r="R123" i="65"/>
  <c r="S123" i="65" s="1"/>
  <c r="D124" i="65"/>
  <c r="E124" i="65" s="1"/>
  <c r="K124" i="65"/>
  <c r="L124" i="65" s="1"/>
  <c r="M124" i="65" s="1"/>
  <c r="R124" i="65"/>
  <c r="S124" i="65" s="1"/>
  <c r="T124" i="65" s="1"/>
  <c r="D125" i="65"/>
  <c r="E125" i="65" s="1"/>
  <c r="K125" i="65"/>
  <c r="L125" i="65" s="1"/>
  <c r="R125" i="65"/>
  <c r="S125" i="65" s="1"/>
  <c r="T125" i="65" s="1"/>
  <c r="D126" i="65"/>
  <c r="E126" i="65" s="1"/>
  <c r="F126" i="65" s="1"/>
  <c r="K126" i="65"/>
  <c r="L126" i="65" s="1"/>
  <c r="R126" i="65"/>
  <c r="S126" i="65" s="1"/>
  <c r="D127" i="65"/>
  <c r="E127" i="65" s="1"/>
  <c r="F127" i="65" s="1"/>
  <c r="K127" i="65"/>
  <c r="L127" i="65" s="1"/>
  <c r="M127" i="65" s="1"/>
  <c r="R127" i="65"/>
  <c r="S127" i="65" s="1"/>
  <c r="D128" i="65"/>
  <c r="E128" i="65" s="1"/>
  <c r="K128" i="65"/>
  <c r="L128" i="65" s="1"/>
  <c r="M128" i="65" s="1"/>
  <c r="R128" i="65"/>
  <c r="S128" i="65" s="1"/>
  <c r="T128" i="65" s="1"/>
  <c r="Y108" i="69"/>
  <c r="Z108" i="69" s="1"/>
  <c r="AA108" i="69" s="1"/>
  <c r="R108" i="69"/>
  <c r="S108" i="69" s="1"/>
  <c r="K108" i="69"/>
  <c r="L108" i="69" s="1"/>
  <c r="M108" i="69" s="1"/>
  <c r="D108" i="69"/>
  <c r="E108" i="69" s="1"/>
  <c r="Y107" i="69"/>
  <c r="Z107" i="69" s="1"/>
  <c r="AA107" i="69" s="1"/>
  <c r="R107" i="69"/>
  <c r="S107" i="69" s="1"/>
  <c r="K107" i="69"/>
  <c r="L107" i="69" s="1"/>
  <c r="M107" i="69" s="1"/>
  <c r="D107" i="69"/>
  <c r="E107" i="69" s="1"/>
  <c r="Y106" i="69"/>
  <c r="Z106" i="69" s="1"/>
  <c r="AA106" i="69" s="1"/>
  <c r="R106" i="69"/>
  <c r="S106" i="69" s="1"/>
  <c r="K106" i="69"/>
  <c r="L106" i="69" s="1"/>
  <c r="M106" i="69" s="1"/>
  <c r="D106" i="69"/>
  <c r="E106" i="69" s="1"/>
  <c r="Y105" i="69"/>
  <c r="Z105" i="69" s="1"/>
  <c r="AA105" i="69" s="1"/>
  <c r="R105" i="69"/>
  <c r="S105" i="69" s="1"/>
  <c r="K105" i="69"/>
  <c r="L105" i="69" s="1"/>
  <c r="M105" i="69" s="1"/>
  <c r="D105" i="69"/>
  <c r="E105" i="69" s="1"/>
  <c r="Y104" i="69"/>
  <c r="Z104" i="69" s="1"/>
  <c r="AA104" i="69" s="1"/>
  <c r="R104" i="69"/>
  <c r="S104" i="69" s="1"/>
  <c r="K104" i="69"/>
  <c r="L104" i="69" s="1"/>
  <c r="M104" i="69" s="1"/>
  <c r="D104" i="69"/>
  <c r="E104" i="69" s="1"/>
  <c r="Y103" i="69"/>
  <c r="Z103" i="69" s="1"/>
  <c r="AA103" i="69" s="1"/>
  <c r="R103" i="69"/>
  <c r="S103" i="69" s="1"/>
  <c r="K103" i="69"/>
  <c r="L103" i="69" s="1"/>
  <c r="M103" i="69" s="1"/>
  <c r="D103" i="69"/>
  <c r="E103" i="69" s="1"/>
  <c r="Y102" i="69"/>
  <c r="Z102" i="69" s="1"/>
  <c r="AA102" i="69" s="1"/>
  <c r="R102" i="69"/>
  <c r="S102" i="69" s="1"/>
  <c r="K102" i="69"/>
  <c r="L102" i="69" s="1"/>
  <c r="M102" i="69" s="1"/>
  <c r="D102" i="69"/>
  <c r="E102" i="69" s="1"/>
  <c r="Y101" i="69"/>
  <c r="Z101" i="69" s="1"/>
  <c r="AA101" i="69" s="1"/>
  <c r="R101" i="69"/>
  <c r="S101" i="69" s="1"/>
  <c r="K101" i="69"/>
  <c r="L101" i="69" s="1"/>
  <c r="M101" i="69" s="1"/>
  <c r="D101" i="69"/>
  <c r="E101" i="69" s="1"/>
  <c r="Y100" i="69"/>
  <c r="Z100" i="69" s="1"/>
  <c r="AA100" i="69" s="1"/>
  <c r="R100" i="69"/>
  <c r="S100" i="69" s="1"/>
  <c r="K100" i="69"/>
  <c r="L100" i="69" s="1"/>
  <c r="M100" i="69" s="1"/>
  <c r="D100" i="69"/>
  <c r="E100" i="69" s="1"/>
  <c r="Y99" i="69"/>
  <c r="Z99" i="69" s="1"/>
  <c r="AA99" i="69" s="1"/>
  <c r="R99" i="69"/>
  <c r="S99" i="69" s="1"/>
  <c r="K99" i="69"/>
  <c r="L99" i="69" s="1"/>
  <c r="M99" i="69" s="1"/>
  <c r="D99" i="69"/>
  <c r="E99" i="69" s="1"/>
  <c r="Y98" i="69"/>
  <c r="Z98" i="69" s="1"/>
  <c r="AA98" i="69" s="1"/>
  <c r="R98" i="69"/>
  <c r="S98" i="69" s="1"/>
  <c r="T98" i="69" s="1"/>
  <c r="K98" i="69"/>
  <c r="L98" i="69" s="1"/>
  <c r="D98" i="69"/>
  <c r="E98" i="69" s="1"/>
  <c r="Y97" i="69"/>
  <c r="Z97" i="69" s="1"/>
  <c r="R97" i="69"/>
  <c r="S97" i="69" s="1"/>
  <c r="T97" i="69" s="1"/>
  <c r="K97" i="69"/>
  <c r="L97" i="69" s="1"/>
  <c r="M97" i="69" s="1"/>
  <c r="D97" i="69"/>
  <c r="E97" i="69" s="1"/>
  <c r="Y96" i="69"/>
  <c r="Z96" i="69" s="1"/>
  <c r="AA96" i="69" s="1"/>
  <c r="R96" i="69"/>
  <c r="S96" i="69" s="1"/>
  <c r="T96" i="69" s="1"/>
  <c r="K96" i="69"/>
  <c r="L96" i="69" s="1"/>
  <c r="D96" i="69"/>
  <c r="E96" i="69" s="1"/>
  <c r="Y95" i="69"/>
  <c r="Z95" i="69" s="1"/>
  <c r="R95" i="69"/>
  <c r="S95" i="69" s="1"/>
  <c r="T95" i="69" s="1"/>
  <c r="K95" i="69"/>
  <c r="L95" i="69" s="1"/>
  <c r="M95" i="69" s="1"/>
  <c r="D95" i="69"/>
  <c r="E95" i="69" s="1"/>
  <c r="Y94" i="69"/>
  <c r="Z94" i="69" s="1"/>
  <c r="AA94" i="69" s="1"/>
  <c r="R94" i="69"/>
  <c r="S94" i="69" s="1"/>
  <c r="T94" i="69" s="1"/>
  <c r="K94" i="69"/>
  <c r="L94" i="69" s="1"/>
  <c r="D94" i="69"/>
  <c r="E94" i="69" s="1"/>
  <c r="Y93" i="69"/>
  <c r="Z93" i="69" s="1"/>
  <c r="R93" i="69"/>
  <c r="S93" i="69" s="1"/>
  <c r="T93" i="69" s="1"/>
  <c r="K93" i="69"/>
  <c r="L93" i="69" s="1"/>
  <c r="M93" i="69" s="1"/>
  <c r="D93" i="69"/>
  <c r="E93" i="69" s="1"/>
  <c r="Y92" i="69"/>
  <c r="Z92" i="69" s="1"/>
  <c r="R92" i="69"/>
  <c r="S92" i="69" s="1"/>
  <c r="T92" i="69" s="1"/>
  <c r="K92" i="69"/>
  <c r="L92" i="69" s="1"/>
  <c r="D92" i="69"/>
  <c r="E92" i="69" s="1"/>
  <c r="Y91" i="69"/>
  <c r="Z91" i="69" s="1"/>
  <c r="R91" i="69"/>
  <c r="S91" i="69" s="1"/>
  <c r="T91" i="69" s="1"/>
  <c r="K91" i="69"/>
  <c r="L91" i="69" s="1"/>
  <c r="M91" i="69" s="1"/>
  <c r="D91" i="69"/>
  <c r="E91" i="69" s="1"/>
  <c r="Y90" i="69"/>
  <c r="Z90" i="69" s="1"/>
  <c r="R90" i="69"/>
  <c r="S90" i="69" s="1"/>
  <c r="T90" i="69" s="1"/>
  <c r="K90" i="69"/>
  <c r="L90" i="69" s="1"/>
  <c r="D90" i="69"/>
  <c r="E90" i="69" s="1"/>
  <c r="Y89" i="69"/>
  <c r="Z89" i="69" s="1"/>
  <c r="R89" i="69"/>
  <c r="S89" i="69" s="1"/>
  <c r="T89" i="69" s="1"/>
  <c r="K89" i="69"/>
  <c r="L89" i="69" s="1"/>
  <c r="D89" i="69"/>
  <c r="E89" i="69" s="1"/>
  <c r="Y88" i="69"/>
  <c r="Z88" i="69" s="1"/>
  <c r="R88" i="69"/>
  <c r="S88" i="69" s="1"/>
  <c r="T88" i="69" s="1"/>
  <c r="K88" i="69"/>
  <c r="L88" i="69" s="1"/>
  <c r="M88" i="69" s="1"/>
  <c r="D88" i="69"/>
  <c r="E88" i="69" s="1"/>
  <c r="Y87" i="69"/>
  <c r="Z87" i="69" s="1"/>
  <c r="R87" i="69"/>
  <c r="S87" i="69" s="1"/>
  <c r="T87" i="69" s="1"/>
  <c r="K87" i="69"/>
  <c r="L87" i="69" s="1"/>
  <c r="M87" i="69" s="1"/>
  <c r="D87" i="69"/>
  <c r="E87" i="69" s="1"/>
  <c r="Y86" i="69"/>
  <c r="Z86" i="69" s="1"/>
  <c r="R86" i="69"/>
  <c r="S86" i="69" s="1"/>
  <c r="T86" i="69" s="1"/>
  <c r="K86" i="69"/>
  <c r="L86" i="69" s="1"/>
  <c r="D86" i="69"/>
  <c r="E86" i="69" s="1"/>
  <c r="F86" i="69" s="1"/>
  <c r="Y85" i="69"/>
  <c r="Z85" i="69" s="1"/>
  <c r="R85" i="69"/>
  <c r="S85" i="69" s="1"/>
  <c r="T85" i="69" s="1"/>
  <c r="K85" i="69"/>
  <c r="L85" i="69" s="1"/>
  <c r="D85" i="69"/>
  <c r="E85" i="69" s="1"/>
  <c r="F85" i="69" s="1"/>
  <c r="Y84" i="69"/>
  <c r="Z84" i="69" s="1"/>
  <c r="R84" i="69"/>
  <c r="S84" i="69" s="1"/>
  <c r="T84" i="69" s="1"/>
  <c r="K84" i="69"/>
  <c r="L84" i="69" s="1"/>
  <c r="D84" i="69"/>
  <c r="E84" i="69" s="1"/>
  <c r="F84" i="69" s="1"/>
  <c r="Y83" i="69"/>
  <c r="Z83" i="69" s="1"/>
  <c r="R83" i="69"/>
  <c r="S83" i="69" s="1"/>
  <c r="T83" i="69" s="1"/>
  <c r="K83" i="69"/>
  <c r="L83" i="69" s="1"/>
  <c r="D83" i="69"/>
  <c r="E83" i="69" s="1"/>
  <c r="F83" i="69" s="1"/>
  <c r="Y82" i="69"/>
  <c r="Z82" i="69" s="1"/>
  <c r="R82" i="69"/>
  <c r="S82" i="69" s="1"/>
  <c r="T82" i="69" s="1"/>
  <c r="K82" i="69"/>
  <c r="L82" i="69" s="1"/>
  <c r="M82" i="69" s="1"/>
  <c r="D82" i="69"/>
  <c r="E82" i="69" s="1"/>
  <c r="Y81" i="69"/>
  <c r="Z81" i="69" s="1"/>
  <c r="R81" i="69"/>
  <c r="S81" i="69" s="1"/>
  <c r="T81" i="69" s="1"/>
  <c r="K81" i="69"/>
  <c r="L81" i="69" s="1"/>
  <c r="D81" i="69"/>
  <c r="E81" i="69" s="1"/>
  <c r="Y80" i="69"/>
  <c r="Z80" i="69" s="1"/>
  <c r="AA80" i="69" s="1"/>
  <c r="R80" i="69"/>
  <c r="S80" i="69" s="1"/>
  <c r="K80" i="69"/>
  <c r="L80" i="69" s="1"/>
  <c r="M80" i="69" s="1"/>
  <c r="D80" i="69"/>
  <c r="E80" i="69" s="1"/>
  <c r="Y79" i="69"/>
  <c r="Z79" i="69" s="1"/>
  <c r="R79" i="69"/>
  <c r="S79" i="69" s="1"/>
  <c r="T79" i="69" s="1"/>
  <c r="K79" i="69"/>
  <c r="L79" i="69" s="1"/>
  <c r="D79" i="69"/>
  <c r="E79" i="69" s="1"/>
  <c r="Y78" i="69"/>
  <c r="Z78" i="69" s="1"/>
  <c r="AA78" i="69" s="1"/>
  <c r="R78" i="69"/>
  <c r="S78" i="69" s="1"/>
  <c r="K78" i="69"/>
  <c r="L78" i="69" s="1"/>
  <c r="M78" i="69" s="1"/>
  <c r="D78" i="69"/>
  <c r="E78" i="69" s="1"/>
  <c r="Y77" i="69"/>
  <c r="Z77" i="69" s="1"/>
  <c r="R77" i="69"/>
  <c r="S77" i="69" s="1"/>
  <c r="T77" i="69" s="1"/>
  <c r="K77" i="69"/>
  <c r="L77" i="69" s="1"/>
  <c r="D77" i="69"/>
  <c r="E77" i="69" s="1"/>
  <c r="Y76" i="69"/>
  <c r="Z76" i="69" s="1"/>
  <c r="AA76" i="69" s="1"/>
  <c r="R76" i="69"/>
  <c r="S76" i="69" s="1"/>
  <c r="K76" i="69"/>
  <c r="L76" i="69" s="1"/>
  <c r="M76" i="69" s="1"/>
  <c r="D76" i="69"/>
  <c r="E76" i="69" s="1"/>
  <c r="Y75" i="69"/>
  <c r="Z75" i="69" s="1"/>
  <c r="R75" i="69"/>
  <c r="S75" i="69" s="1"/>
  <c r="T75" i="69" s="1"/>
  <c r="K75" i="69"/>
  <c r="L75" i="69" s="1"/>
  <c r="D75" i="69"/>
  <c r="E75" i="69" s="1"/>
  <c r="Y74" i="69"/>
  <c r="Z74" i="69" s="1"/>
  <c r="AA74" i="69" s="1"/>
  <c r="R74" i="69"/>
  <c r="S74" i="69" s="1"/>
  <c r="T74" i="69" s="1"/>
  <c r="K74" i="69"/>
  <c r="L74" i="69" s="1"/>
  <c r="D74" i="69"/>
  <c r="E74" i="69" s="1"/>
  <c r="Y73" i="69"/>
  <c r="Z73" i="69" s="1"/>
  <c r="AA73" i="69" s="1"/>
  <c r="R73" i="69"/>
  <c r="S73" i="69" s="1"/>
  <c r="T73" i="69" s="1"/>
  <c r="K73" i="69"/>
  <c r="L73" i="69" s="1"/>
  <c r="D73" i="69"/>
  <c r="E73" i="69" s="1"/>
  <c r="Y72" i="69"/>
  <c r="Z72" i="69" s="1"/>
  <c r="R72" i="69"/>
  <c r="S72" i="69" s="1"/>
  <c r="T72" i="69" s="1"/>
  <c r="K72" i="69"/>
  <c r="L72" i="69" s="1"/>
  <c r="D72" i="69"/>
  <c r="E72" i="69" s="1"/>
  <c r="Y71" i="69"/>
  <c r="Z71" i="69" s="1"/>
  <c r="AA71" i="69" s="1"/>
  <c r="R71" i="69"/>
  <c r="S71" i="69" s="1"/>
  <c r="T71" i="69" s="1"/>
  <c r="K71" i="69"/>
  <c r="L71" i="69" s="1"/>
  <c r="D71" i="69"/>
  <c r="E71" i="69" s="1"/>
  <c r="Y70" i="69"/>
  <c r="Z70" i="69" s="1"/>
  <c r="AA70" i="69" s="1"/>
  <c r="R70" i="69"/>
  <c r="S70" i="69" s="1"/>
  <c r="T70" i="69" s="1"/>
  <c r="K70" i="69"/>
  <c r="L70" i="69" s="1"/>
  <c r="D70" i="69"/>
  <c r="E70" i="69" s="1"/>
  <c r="Y69" i="69"/>
  <c r="Z69" i="69" s="1"/>
  <c r="AA69" i="69" s="1"/>
  <c r="R69" i="69"/>
  <c r="S69" i="69" s="1"/>
  <c r="T69" i="69" s="1"/>
  <c r="K69" i="69"/>
  <c r="L69" i="69" s="1"/>
  <c r="D69" i="69"/>
  <c r="E69" i="69" s="1"/>
  <c r="Y68" i="69"/>
  <c r="Z68" i="69" s="1"/>
  <c r="R68" i="69"/>
  <c r="S68" i="69" s="1"/>
  <c r="T68" i="69" s="1"/>
  <c r="K68" i="69"/>
  <c r="L68" i="69" s="1"/>
  <c r="D68" i="69"/>
  <c r="E68" i="69" s="1"/>
  <c r="Y67" i="69"/>
  <c r="Z67" i="69" s="1"/>
  <c r="AA67" i="69" s="1"/>
  <c r="R67" i="69"/>
  <c r="S67" i="69" s="1"/>
  <c r="T67" i="69" s="1"/>
  <c r="K67" i="69"/>
  <c r="L67" i="69" s="1"/>
  <c r="D67" i="69"/>
  <c r="E67" i="69" s="1"/>
  <c r="Y66" i="69"/>
  <c r="Z66" i="69" s="1"/>
  <c r="AA66" i="69" s="1"/>
  <c r="R66" i="69"/>
  <c r="S66" i="69" s="1"/>
  <c r="T66" i="69" s="1"/>
  <c r="K66" i="69"/>
  <c r="L66" i="69" s="1"/>
  <c r="D66" i="69"/>
  <c r="E66" i="69" s="1"/>
  <c r="Y65" i="69"/>
  <c r="Z65" i="69" s="1"/>
  <c r="AA65" i="69" s="1"/>
  <c r="R65" i="69"/>
  <c r="S65" i="69" s="1"/>
  <c r="K65" i="69"/>
  <c r="L65" i="69" s="1"/>
  <c r="D65" i="69"/>
  <c r="E65" i="69" s="1"/>
  <c r="Y64" i="69"/>
  <c r="Z64" i="69" s="1"/>
  <c r="AA64" i="69" s="1"/>
  <c r="R64" i="69"/>
  <c r="S64" i="69" s="1"/>
  <c r="T64" i="69" s="1"/>
  <c r="K64" i="69"/>
  <c r="L64" i="69" s="1"/>
  <c r="D64" i="69"/>
  <c r="E64" i="69" s="1"/>
  <c r="Y63" i="69"/>
  <c r="Z63" i="69" s="1"/>
  <c r="AA63" i="69" s="1"/>
  <c r="R63" i="69"/>
  <c r="S63" i="69" s="1"/>
  <c r="K63" i="69"/>
  <c r="L63" i="69" s="1"/>
  <c r="D63" i="69"/>
  <c r="E63" i="69" s="1"/>
  <c r="Y62" i="69"/>
  <c r="Z62" i="69" s="1"/>
  <c r="AA62" i="69" s="1"/>
  <c r="R62" i="69"/>
  <c r="S62" i="69" s="1"/>
  <c r="T62" i="69" s="1"/>
  <c r="K62" i="69"/>
  <c r="L62" i="69" s="1"/>
  <c r="D62" i="69"/>
  <c r="E62" i="69" s="1"/>
  <c r="Y61" i="69"/>
  <c r="Z61" i="69" s="1"/>
  <c r="AA61" i="69" s="1"/>
  <c r="R61" i="69"/>
  <c r="S61" i="69" s="1"/>
  <c r="K61" i="69"/>
  <c r="L61" i="69" s="1"/>
  <c r="D61" i="69"/>
  <c r="E61" i="69" s="1"/>
  <c r="Y60" i="69"/>
  <c r="Z60" i="69" s="1"/>
  <c r="AA60" i="69" s="1"/>
  <c r="R60" i="69"/>
  <c r="S60" i="69" s="1"/>
  <c r="T60" i="69" s="1"/>
  <c r="K60" i="69"/>
  <c r="L60" i="69" s="1"/>
  <c r="D60" i="69"/>
  <c r="E60" i="69" s="1"/>
  <c r="Y59" i="69"/>
  <c r="Z59" i="69" s="1"/>
  <c r="AA59" i="69" s="1"/>
  <c r="R59" i="69"/>
  <c r="S59" i="69" s="1"/>
  <c r="K59" i="69"/>
  <c r="L59" i="69" s="1"/>
  <c r="D59" i="69"/>
  <c r="E59" i="69" s="1"/>
  <c r="Y58" i="69"/>
  <c r="Z58" i="69" s="1"/>
  <c r="AA58" i="69" s="1"/>
  <c r="R58" i="69"/>
  <c r="S58" i="69" s="1"/>
  <c r="T58" i="69" s="1"/>
  <c r="K58" i="69"/>
  <c r="L58" i="69" s="1"/>
  <c r="D58" i="69"/>
  <c r="E58" i="69" s="1"/>
  <c r="Y57" i="69"/>
  <c r="Z57" i="69" s="1"/>
  <c r="AA57" i="69" s="1"/>
  <c r="R57" i="69"/>
  <c r="S57" i="69" s="1"/>
  <c r="K57" i="69"/>
  <c r="L57" i="69" s="1"/>
  <c r="D57" i="69"/>
  <c r="E57" i="69" s="1"/>
  <c r="Y56" i="69"/>
  <c r="Z56" i="69" s="1"/>
  <c r="AA56" i="69" s="1"/>
  <c r="R56" i="69"/>
  <c r="S56" i="69" s="1"/>
  <c r="T56" i="69" s="1"/>
  <c r="K56" i="69"/>
  <c r="L56" i="69" s="1"/>
  <c r="D56" i="69"/>
  <c r="E56" i="69" s="1"/>
  <c r="Y55" i="69"/>
  <c r="Z55" i="69" s="1"/>
  <c r="AA55" i="69" s="1"/>
  <c r="R55" i="69"/>
  <c r="S55" i="69" s="1"/>
  <c r="K55" i="69"/>
  <c r="L55" i="69" s="1"/>
  <c r="D55" i="69"/>
  <c r="E55" i="69" s="1"/>
  <c r="Y54" i="69"/>
  <c r="Z54" i="69" s="1"/>
  <c r="AA54" i="69" s="1"/>
  <c r="R54" i="69"/>
  <c r="S54" i="69" s="1"/>
  <c r="T54" i="69" s="1"/>
  <c r="K54" i="69"/>
  <c r="L54" i="69" s="1"/>
  <c r="D54" i="69"/>
  <c r="E54" i="69" s="1"/>
  <c r="Y53" i="69"/>
  <c r="Z53" i="69" s="1"/>
  <c r="AA53" i="69" s="1"/>
  <c r="R53" i="69"/>
  <c r="S53" i="69" s="1"/>
  <c r="K53" i="69"/>
  <c r="L53" i="69" s="1"/>
  <c r="D53" i="69"/>
  <c r="E53" i="69" s="1"/>
  <c r="Y52" i="69"/>
  <c r="Z52" i="69" s="1"/>
  <c r="AA52" i="69" s="1"/>
  <c r="R52" i="69"/>
  <c r="S52" i="69" s="1"/>
  <c r="T52" i="69" s="1"/>
  <c r="K52" i="69"/>
  <c r="L52" i="69" s="1"/>
  <c r="D52" i="69"/>
  <c r="E52" i="69" s="1"/>
  <c r="Y51" i="69"/>
  <c r="Z51" i="69" s="1"/>
  <c r="AA51" i="69" s="1"/>
  <c r="R51" i="69"/>
  <c r="S51" i="69" s="1"/>
  <c r="K51" i="69"/>
  <c r="L51" i="69" s="1"/>
  <c r="D51" i="69"/>
  <c r="E51" i="69" s="1"/>
  <c r="Y50" i="69"/>
  <c r="Z50" i="69" s="1"/>
  <c r="AA50" i="69" s="1"/>
  <c r="R50" i="69"/>
  <c r="S50" i="69" s="1"/>
  <c r="T50" i="69" s="1"/>
  <c r="K50" i="69"/>
  <c r="L50" i="69" s="1"/>
  <c r="D50" i="69"/>
  <c r="E50" i="69" s="1"/>
  <c r="Y49" i="69"/>
  <c r="Z49" i="69" s="1"/>
  <c r="AA49" i="69" s="1"/>
  <c r="R49" i="69"/>
  <c r="S49" i="69" s="1"/>
  <c r="K49" i="69"/>
  <c r="L49" i="69" s="1"/>
  <c r="D49" i="69"/>
  <c r="E49" i="69" s="1"/>
  <c r="Y48" i="69"/>
  <c r="Z48" i="69" s="1"/>
  <c r="AA48" i="69" s="1"/>
  <c r="R48" i="69"/>
  <c r="S48" i="69" s="1"/>
  <c r="T48" i="69" s="1"/>
  <c r="K48" i="69"/>
  <c r="L48" i="69" s="1"/>
  <c r="D48" i="69"/>
  <c r="E48" i="69" s="1"/>
  <c r="Y47" i="69"/>
  <c r="Z47" i="69" s="1"/>
  <c r="AA47" i="69" s="1"/>
  <c r="R47" i="69"/>
  <c r="S47" i="69" s="1"/>
  <c r="K47" i="69"/>
  <c r="L47" i="69" s="1"/>
  <c r="D47" i="69"/>
  <c r="E47" i="69" s="1"/>
  <c r="Y46" i="69"/>
  <c r="Z46" i="69" s="1"/>
  <c r="AA46" i="69" s="1"/>
  <c r="R46" i="69"/>
  <c r="S46" i="69" s="1"/>
  <c r="T46" i="69" s="1"/>
  <c r="K46" i="69"/>
  <c r="L46" i="69" s="1"/>
  <c r="D46" i="69"/>
  <c r="E46" i="69" s="1"/>
  <c r="Y45" i="69"/>
  <c r="Z45" i="69" s="1"/>
  <c r="AA45" i="69" s="1"/>
  <c r="R45" i="69"/>
  <c r="S45" i="69" s="1"/>
  <c r="K45" i="69"/>
  <c r="L45" i="69" s="1"/>
  <c r="D45" i="69"/>
  <c r="E45" i="69" s="1"/>
  <c r="Y44" i="69"/>
  <c r="Z44" i="69" s="1"/>
  <c r="AA44" i="69" s="1"/>
  <c r="R44" i="69"/>
  <c r="S44" i="69" s="1"/>
  <c r="T44" i="69" s="1"/>
  <c r="K44" i="69"/>
  <c r="L44" i="69" s="1"/>
  <c r="D44" i="69"/>
  <c r="E44" i="69" s="1"/>
  <c r="Y43" i="69"/>
  <c r="Z43" i="69" s="1"/>
  <c r="AA43" i="69" s="1"/>
  <c r="R43" i="69"/>
  <c r="S43" i="69" s="1"/>
  <c r="K43" i="69"/>
  <c r="L43" i="69" s="1"/>
  <c r="D43" i="69"/>
  <c r="E43" i="69" s="1"/>
  <c r="Y42" i="69"/>
  <c r="Z42" i="69" s="1"/>
  <c r="AA42" i="69" s="1"/>
  <c r="R42" i="69"/>
  <c r="S42" i="69" s="1"/>
  <c r="T42" i="69" s="1"/>
  <c r="K42" i="69"/>
  <c r="L42" i="69" s="1"/>
  <c r="D42" i="69"/>
  <c r="E42" i="69" s="1"/>
  <c r="Y41" i="69"/>
  <c r="Z41" i="69" s="1"/>
  <c r="AA41" i="69" s="1"/>
  <c r="R41" i="69"/>
  <c r="S41" i="69" s="1"/>
  <c r="K41" i="69"/>
  <c r="L41" i="69" s="1"/>
  <c r="D41" i="69"/>
  <c r="E41" i="69" s="1"/>
  <c r="Y40" i="69"/>
  <c r="Z40" i="69" s="1"/>
  <c r="AA40" i="69" s="1"/>
  <c r="R40" i="69"/>
  <c r="S40" i="69" s="1"/>
  <c r="T40" i="69" s="1"/>
  <c r="K40" i="69"/>
  <c r="L40" i="69" s="1"/>
  <c r="D40" i="69"/>
  <c r="E40" i="69" s="1"/>
  <c r="Y39" i="69"/>
  <c r="Z39" i="69" s="1"/>
  <c r="AA39" i="69" s="1"/>
  <c r="R39" i="69"/>
  <c r="S39" i="69" s="1"/>
  <c r="K39" i="69"/>
  <c r="L39" i="69" s="1"/>
  <c r="D39" i="69"/>
  <c r="E39" i="69" s="1"/>
  <c r="Y38" i="69"/>
  <c r="Z38" i="69" s="1"/>
  <c r="AA38" i="69" s="1"/>
  <c r="R38" i="69"/>
  <c r="S38" i="69" s="1"/>
  <c r="T38" i="69" s="1"/>
  <c r="K38" i="69"/>
  <c r="L38" i="69" s="1"/>
  <c r="D38" i="69"/>
  <c r="E38" i="69" s="1"/>
  <c r="Y37" i="69"/>
  <c r="Z37" i="69" s="1"/>
  <c r="AA37" i="69" s="1"/>
  <c r="R37" i="69"/>
  <c r="S37" i="69" s="1"/>
  <c r="T37" i="69" s="1"/>
  <c r="K37" i="69"/>
  <c r="L37" i="69" s="1"/>
  <c r="D37" i="69"/>
  <c r="E37" i="69" s="1"/>
  <c r="Y36" i="69"/>
  <c r="Z36" i="69" s="1"/>
  <c r="R36" i="69"/>
  <c r="S36" i="69" s="1"/>
  <c r="T36" i="69" s="1"/>
  <c r="K36" i="69"/>
  <c r="L36" i="69" s="1"/>
  <c r="M36" i="69" s="1"/>
  <c r="D36" i="69"/>
  <c r="E36" i="69" s="1"/>
  <c r="Y35" i="69"/>
  <c r="Z35" i="69" s="1"/>
  <c r="AA35" i="69" s="1"/>
  <c r="R35" i="69"/>
  <c r="S35" i="69" s="1"/>
  <c r="T35" i="69" s="1"/>
  <c r="K35" i="69"/>
  <c r="L35" i="69" s="1"/>
  <c r="D35" i="69"/>
  <c r="E35" i="69" s="1"/>
  <c r="Y34" i="69"/>
  <c r="Z34" i="69" s="1"/>
  <c r="R34" i="69"/>
  <c r="S34" i="69" s="1"/>
  <c r="T34" i="69" s="1"/>
  <c r="K34" i="69"/>
  <c r="L34" i="69" s="1"/>
  <c r="M34" i="69" s="1"/>
  <c r="D34" i="69"/>
  <c r="E34" i="69" s="1"/>
  <c r="Y33" i="69"/>
  <c r="Z33" i="69" s="1"/>
  <c r="AA33" i="69" s="1"/>
  <c r="R33" i="69"/>
  <c r="S33" i="69" s="1"/>
  <c r="T33" i="69" s="1"/>
  <c r="K33" i="69"/>
  <c r="L33" i="69" s="1"/>
  <c r="D33" i="69"/>
  <c r="E33" i="69" s="1"/>
  <c r="Y32" i="69"/>
  <c r="Z32" i="69" s="1"/>
  <c r="R32" i="69"/>
  <c r="S32" i="69" s="1"/>
  <c r="T32" i="69" s="1"/>
  <c r="K32" i="69"/>
  <c r="L32" i="69" s="1"/>
  <c r="M32" i="69" s="1"/>
  <c r="D32" i="69"/>
  <c r="E32" i="69" s="1"/>
  <c r="Y31" i="69"/>
  <c r="Z31" i="69" s="1"/>
  <c r="AA31" i="69" s="1"/>
  <c r="R31" i="69"/>
  <c r="S31" i="69" s="1"/>
  <c r="T31" i="69" s="1"/>
  <c r="K31" i="69"/>
  <c r="L31" i="69" s="1"/>
  <c r="D31" i="69"/>
  <c r="E31" i="69" s="1"/>
  <c r="Y30" i="69"/>
  <c r="Z30" i="69" s="1"/>
  <c r="R30" i="69"/>
  <c r="S30" i="69" s="1"/>
  <c r="T30" i="69" s="1"/>
  <c r="K30" i="69"/>
  <c r="L30" i="69" s="1"/>
  <c r="M30" i="69" s="1"/>
  <c r="D30" i="69"/>
  <c r="E30" i="69" s="1"/>
  <c r="Y29" i="69"/>
  <c r="Z29" i="69" s="1"/>
  <c r="R29" i="69"/>
  <c r="S29" i="69" s="1"/>
  <c r="T29" i="69" s="1"/>
  <c r="K29" i="69"/>
  <c r="L29" i="69" s="1"/>
  <c r="M29" i="69" s="1"/>
  <c r="D29" i="69"/>
  <c r="E29" i="69" s="1"/>
  <c r="Y28" i="69"/>
  <c r="Z28" i="69" s="1"/>
  <c r="R28" i="69"/>
  <c r="S28" i="69" s="1"/>
  <c r="K28" i="69"/>
  <c r="L28" i="69" s="1"/>
  <c r="M28" i="69" s="1"/>
  <c r="D28" i="69"/>
  <c r="E28" i="69" s="1"/>
  <c r="Y27" i="69"/>
  <c r="Z27" i="69" s="1"/>
  <c r="R27" i="69"/>
  <c r="S27" i="69" s="1"/>
  <c r="T27" i="69" s="1"/>
  <c r="K27" i="69"/>
  <c r="L27" i="69" s="1"/>
  <c r="M27" i="69" s="1"/>
  <c r="D27" i="69"/>
  <c r="E27" i="69" s="1"/>
  <c r="Y26" i="69"/>
  <c r="Z26" i="69" s="1"/>
  <c r="R26" i="69"/>
  <c r="S26" i="69" s="1"/>
  <c r="T26" i="69" s="1"/>
  <c r="K26" i="69"/>
  <c r="L26" i="69" s="1"/>
  <c r="M26" i="69" s="1"/>
  <c r="D26" i="69"/>
  <c r="E26" i="69" s="1"/>
  <c r="Y25" i="69"/>
  <c r="Z25" i="69" s="1"/>
  <c r="R25" i="69"/>
  <c r="S25" i="69" s="1"/>
  <c r="T25" i="69" s="1"/>
  <c r="K25" i="69"/>
  <c r="L25" i="69" s="1"/>
  <c r="M25" i="69" s="1"/>
  <c r="D25" i="69"/>
  <c r="E25" i="69" s="1"/>
  <c r="Y24" i="69"/>
  <c r="Z24" i="69" s="1"/>
  <c r="R24" i="69"/>
  <c r="S24" i="69" s="1"/>
  <c r="K24" i="69"/>
  <c r="L24" i="69" s="1"/>
  <c r="M24" i="69" s="1"/>
  <c r="D24" i="69"/>
  <c r="E24" i="69" s="1"/>
  <c r="Y23" i="69"/>
  <c r="Z23" i="69" s="1"/>
  <c r="R23" i="69"/>
  <c r="S23" i="69" s="1"/>
  <c r="T23" i="69" s="1"/>
  <c r="K23" i="69"/>
  <c r="L23" i="69" s="1"/>
  <c r="M23" i="69" s="1"/>
  <c r="D23" i="69"/>
  <c r="E23" i="69" s="1"/>
  <c r="Y22" i="69"/>
  <c r="Z22" i="69" s="1"/>
  <c r="R22" i="69"/>
  <c r="S22" i="69" s="1"/>
  <c r="T22" i="69" s="1"/>
  <c r="K22" i="69"/>
  <c r="L22" i="69" s="1"/>
  <c r="M22" i="69" s="1"/>
  <c r="D22" i="69"/>
  <c r="E22" i="69" s="1"/>
  <c r="Y21" i="69"/>
  <c r="Z21" i="69" s="1"/>
  <c r="R21" i="69"/>
  <c r="S21" i="69" s="1"/>
  <c r="T21" i="69" s="1"/>
  <c r="K21" i="69"/>
  <c r="L21" i="69" s="1"/>
  <c r="M21" i="69" s="1"/>
  <c r="D21" i="69"/>
  <c r="E21" i="69" s="1"/>
  <c r="Y20" i="69"/>
  <c r="Z20" i="69" s="1"/>
  <c r="R20" i="69"/>
  <c r="S20" i="69" s="1"/>
  <c r="K20" i="69"/>
  <c r="L20" i="69" s="1"/>
  <c r="M20" i="69" s="1"/>
  <c r="D20" i="69"/>
  <c r="E20" i="69" s="1"/>
  <c r="Y19" i="69"/>
  <c r="Z19" i="69" s="1"/>
  <c r="R19" i="69"/>
  <c r="S19" i="69" s="1"/>
  <c r="T19" i="69" s="1"/>
  <c r="K19" i="69"/>
  <c r="L19" i="69" s="1"/>
  <c r="M19" i="69" s="1"/>
  <c r="D19" i="69"/>
  <c r="E19" i="69" s="1"/>
  <c r="Y18" i="69"/>
  <c r="Z18" i="69" s="1"/>
  <c r="R18" i="69"/>
  <c r="S18" i="69" s="1"/>
  <c r="T18" i="69" s="1"/>
  <c r="K18" i="69"/>
  <c r="L18" i="69" s="1"/>
  <c r="M18" i="69" s="1"/>
  <c r="D18" i="69"/>
  <c r="E18" i="69" s="1"/>
  <c r="Y17" i="69"/>
  <c r="Z17" i="69" s="1"/>
  <c r="R17" i="69"/>
  <c r="S17" i="69" s="1"/>
  <c r="T17" i="69" s="1"/>
  <c r="K17" i="69"/>
  <c r="L17" i="69" s="1"/>
  <c r="M17" i="69" s="1"/>
  <c r="D17" i="69"/>
  <c r="E17" i="69" s="1"/>
  <c r="Y16" i="69"/>
  <c r="Z16" i="69" s="1"/>
  <c r="R16" i="69"/>
  <c r="S16" i="69" s="1"/>
  <c r="K16" i="69"/>
  <c r="L16" i="69" s="1"/>
  <c r="M16" i="69" s="1"/>
  <c r="D16" i="69"/>
  <c r="E16" i="69" s="1"/>
  <c r="Y15" i="69"/>
  <c r="Z15" i="69" s="1"/>
  <c r="R15" i="69"/>
  <c r="S15" i="69" s="1"/>
  <c r="T15" i="69" s="1"/>
  <c r="K15" i="69"/>
  <c r="L15" i="69" s="1"/>
  <c r="M15" i="69" s="1"/>
  <c r="D15" i="69"/>
  <c r="E15" i="69" s="1"/>
  <c r="Y14" i="69"/>
  <c r="Z14" i="69" s="1"/>
  <c r="R14" i="69"/>
  <c r="S14" i="69" s="1"/>
  <c r="T14" i="69" s="1"/>
  <c r="K14" i="69"/>
  <c r="L14" i="69" s="1"/>
  <c r="M14" i="69" s="1"/>
  <c r="D14" i="69"/>
  <c r="E14" i="69" s="1"/>
  <c r="Y13" i="69"/>
  <c r="Z13" i="69" s="1"/>
  <c r="R13" i="69"/>
  <c r="S13" i="69" s="1"/>
  <c r="T13" i="69" s="1"/>
  <c r="K13" i="69"/>
  <c r="L13" i="69" s="1"/>
  <c r="M13" i="69" s="1"/>
  <c r="D13" i="69"/>
  <c r="E13" i="69" s="1"/>
  <c r="Y12" i="69"/>
  <c r="Z12" i="69" s="1"/>
  <c r="R12" i="69"/>
  <c r="S12" i="69" s="1"/>
  <c r="K12" i="69"/>
  <c r="L12" i="69" s="1"/>
  <c r="M12" i="69" s="1"/>
  <c r="D12" i="69"/>
  <c r="E12" i="69" s="1"/>
  <c r="K11" i="69"/>
  <c r="L11" i="69" s="1"/>
  <c r="D11" i="69"/>
  <c r="E11" i="69" s="1"/>
  <c r="F11" i="69" s="1"/>
  <c r="K10" i="69"/>
  <c r="L10" i="69" s="1"/>
  <c r="M10" i="69" s="1"/>
  <c r="D10" i="69"/>
  <c r="E10" i="69" s="1"/>
  <c r="F10" i="69" s="1"/>
  <c r="K9" i="69"/>
  <c r="L9" i="69" s="1"/>
  <c r="D9" i="69"/>
  <c r="E9" i="69" s="1"/>
  <c r="F9" i="69" s="1"/>
  <c r="K8" i="69"/>
  <c r="L8" i="69" s="1"/>
  <c r="M8" i="69" s="1"/>
  <c r="D8" i="69"/>
  <c r="E8" i="69" s="1"/>
  <c r="K7" i="69"/>
  <c r="L7" i="69" s="1"/>
  <c r="D7" i="69"/>
  <c r="E7" i="69" s="1"/>
  <c r="F7" i="69" s="1"/>
  <c r="H7" i="69" s="1"/>
  <c r="I7" i="69" s="1"/>
  <c r="W3" i="68"/>
  <c r="N3" i="68"/>
  <c r="O3" i="68" s="1"/>
  <c r="E3" i="68"/>
  <c r="F3" i="68" s="1"/>
  <c r="Y2" i="68"/>
  <c r="P2" i="68"/>
  <c r="G2" i="68"/>
  <c r="R3" i="67"/>
  <c r="R4" i="67" s="1"/>
  <c r="R5" i="67" s="1"/>
  <c r="S5" i="67" s="1"/>
  <c r="K3" i="67"/>
  <c r="D3" i="67"/>
  <c r="D4" i="67" s="1"/>
  <c r="S2" i="67"/>
  <c r="U2" i="67" s="1"/>
  <c r="L2" i="67"/>
  <c r="N2" i="67" s="1"/>
  <c r="E2" i="67"/>
  <c r="G2" i="67" s="1"/>
  <c r="R128" i="66"/>
  <c r="S128" i="66" s="1"/>
  <c r="K128" i="66"/>
  <c r="L128" i="66" s="1"/>
  <c r="M128" i="66" s="1"/>
  <c r="D128" i="66"/>
  <c r="E128" i="66" s="1"/>
  <c r="F128" i="66" s="1"/>
  <c r="R127" i="66"/>
  <c r="S127" i="66" s="1"/>
  <c r="K127" i="66"/>
  <c r="L127" i="66" s="1"/>
  <c r="D127" i="66"/>
  <c r="E127" i="66" s="1"/>
  <c r="F127" i="66" s="1"/>
  <c r="R126" i="66"/>
  <c r="S126" i="66" s="1"/>
  <c r="T126" i="66" s="1"/>
  <c r="K126" i="66"/>
  <c r="L126" i="66" s="1"/>
  <c r="D126" i="66"/>
  <c r="E126" i="66" s="1"/>
  <c r="R125" i="66"/>
  <c r="S125" i="66" s="1"/>
  <c r="T125" i="66" s="1"/>
  <c r="K125" i="66"/>
  <c r="L125" i="66" s="1"/>
  <c r="M125" i="66" s="1"/>
  <c r="D125" i="66"/>
  <c r="E125" i="66" s="1"/>
  <c r="R124" i="66"/>
  <c r="S124" i="66" s="1"/>
  <c r="K124" i="66"/>
  <c r="L124" i="66" s="1"/>
  <c r="M124" i="66" s="1"/>
  <c r="D124" i="66"/>
  <c r="E124" i="66" s="1"/>
  <c r="F124" i="66" s="1"/>
  <c r="R123" i="66"/>
  <c r="S123" i="66" s="1"/>
  <c r="K123" i="66"/>
  <c r="L123" i="66" s="1"/>
  <c r="D123" i="66"/>
  <c r="E123" i="66" s="1"/>
  <c r="F123" i="66" s="1"/>
  <c r="R122" i="66"/>
  <c r="S122" i="66" s="1"/>
  <c r="T122" i="66" s="1"/>
  <c r="K122" i="66"/>
  <c r="L122" i="66" s="1"/>
  <c r="D122" i="66"/>
  <c r="E122" i="66" s="1"/>
  <c r="R121" i="66"/>
  <c r="S121" i="66" s="1"/>
  <c r="T121" i="66" s="1"/>
  <c r="K121" i="66"/>
  <c r="L121" i="66" s="1"/>
  <c r="M121" i="66" s="1"/>
  <c r="D121" i="66"/>
  <c r="E121" i="66" s="1"/>
  <c r="R120" i="66"/>
  <c r="S120" i="66" s="1"/>
  <c r="K120" i="66"/>
  <c r="L120" i="66" s="1"/>
  <c r="M120" i="66" s="1"/>
  <c r="D120" i="66"/>
  <c r="E120" i="66" s="1"/>
  <c r="F120" i="66" s="1"/>
  <c r="R119" i="66"/>
  <c r="S119" i="66" s="1"/>
  <c r="K119" i="66"/>
  <c r="L119" i="66" s="1"/>
  <c r="D119" i="66"/>
  <c r="E119" i="66" s="1"/>
  <c r="F119" i="66" s="1"/>
  <c r="R118" i="66"/>
  <c r="S118" i="66" s="1"/>
  <c r="T118" i="66" s="1"/>
  <c r="K118" i="66"/>
  <c r="L118" i="66" s="1"/>
  <c r="D118" i="66"/>
  <c r="E118" i="66" s="1"/>
  <c r="R117" i="66"/>
  <c r="S117" i="66" s="1"/>
  <c r="T117" i="66" s="1"/>
  <c r="K117" i="66"/>
  <c r="L117" i="66" s="1"/>
  <c r="M117" i="66" s="1"/>
  <c r="D117" i="66"/>
  <c r="E117" i="66" s="1"/>
  <c r="R116" i="66"/>
  <c r="S116" i="66" s="1"/>
  <c r="K116" i="66"/>
  <c r="L116" i="66" s="1"/>
  <c r="M116" i="66" s="1"/>
  <c r="D116" i="66"/>
  <c r="E116" i="66" s="1"/>
  <c r="F116" i="66" s="1"/>
  <c r="R115" i="66"/>
  <c r="S115" i="66" s="1"/>
  <c r="K115" i="66"/>
  <c r="L115" i="66" s="1"/>
  <c r="D115" i="66"/>
  <c r="E115" i="66" s="1"/>
  <c r="F115" i="66" s="1"/>
  <c r="R114" i="66"/>
  <c r="S114" i="66" s="1"/>
  <c r="T114" i="66" s="1"/>
  <c r="K114" i="66"/>
  <c r="L114" i="66" s="1"/>
  <c r="D114" i="66"/>
  <c r="E114" i="66" s="1"/>
  <c r="R113" i="66"/>
  <c r="S113" i="66" s="1"/>
  <c r="T113" i="66" s="1"/>
  <c r="K113" i="66"/>
  <c r="L113" i="66" s="1"/>
  <c r="M113" i="66" s="1"/>
  <c r="D113" i="66"/>
  <c r="E113" i="66" s="1"/>
  <c r="R112" i="66"/>
  <c r="S112" i="66" s="1"/>
  <c r="K112" i="66"/>
  <c r="L112" i="66" s="1"/>
  <c r="M112" i="66" s="1"/>
  <c r="D112" i="66"/>
  <c r="E112" i="66" s="1"/>
  <c r="F112" i="66" s="1"/>
  <c r="R111" i="66"/>
  <c r="S111" i="66" s="1"/>
  <c r="K111" i="66"/>
  <c r="L111" i="66" s="1"/>
  <c r="D111" i="66"/>
  <c r="E111" i="66" s="1"/>
  <c r="F111" i="66" s="1"/>
  <c r="R110" i="66"/>
  <c r="S110" i="66" s="1"/>
  <c r="T110" i="66" s="1"/>
  <c r="K110" i="66"/>
  <c r="L110" i="66" s="1"/>
  <c r="D110" i="66"/>
  <c r="E110" i="66" s="1"/>
  <c r="R109" i="66"/>
  <c r="S109" i="66" s="1"/>
  <c r="T109" i="66" s="1"/>
  <c r="K109" i="66"/>
  <c r="L109" i="66" s="1"/>
  <c r="M109" i="66" s="1"/>
  <c r="D109" i="66"/>
  <c r="E109" i="66" s="1"/>
  <c r="R108" i="66"/>
  <c r="S108" i="66" s="1"/>
  <c r="K108" i="66"/>
  <c r="L108" i="66" s="1"/>
  <c r="M108" i="66" s="1"/>
  <c r="D108" i="66"/>
  <c r="E108" i="66" s="1"/>
  <c r="F108" i="66" s="1"/>
  <c r="R107" i="66"/>
  <c r="S107" i="66" s="1"/>
  <c r="K107" i="66"/>
  <c r="L107" i="66" s="1"/>
  <c r="D107" i="66"/>
  <c r="E107" i="66" s="1"/>
  <c r="F107" i="66" s="1"/>
  <c r="R106" i="66"/>
  <c r="S106" i="66" s="1"/>
  <c r="T106" i="66" s="1"/>
  <c r="K106" i="66"/>
  <c r="L106" i="66" s="1"/>
  <c r="D106" i="66"/>
  <c r="E106" i="66" s="1"/>
  <c r="R105" i="66"/>
  <c r="S105" i="66" s="1"/>
  <c r="T105" i="66" s="1"/>
  <c r="K105" i="66"/>
  <c r="L105" i="66" s="1"/>
  <c r="M105" i="66" s="1"/>
  <c r="D105" i="66"/>
  <c r="E105" i="66" s="1"/>
  <c r="R104" i="66"/>
  <c r="S104" i="66" s="1"/>
  <c r="K104" i="66"/>
  <c r="L104" i="66" s="1"/>
  <c r="M104" i="66" s="1"/>
  <c r="D104" i="66"/>
  <c r="E104" i="66" s="1"/>
  <c r="F104" i="66" s="1"/>
  <c r="R103" i="66"/>
  <c r="S103" i="66" s="1"/>
  <c r="K103" i="66"/>
  <c r="L103" i="66" s="1"/>
  <c r="D103" i="66"/>
  <c r="E103" i="66" s="1"/>
  <c r="F103" i="66" s="1"/>
  <c r="R102" i="66"/>
  <c r="S102" i="66" s="1"/>
  <c r="T102" i="66" s="1"/>
  <c r="K102" i="66"/>
  <c r="L102" i="66" s="1"/>
  <c r="D102" i="66"/>
  <c r="E102" i="66" s="1"/>
  <c r="R101" i="66"/>
  <c r="S101" i="66" s="1"/>
  <c r="T101" i="66" s="1"/>
  <c r="K101" i="66"/>
  <c r="L101" i="66" s="1"/>
  <c r="M101" i="66" s="1"/>
  <c r="D101" i="66"/>
  <c r="E101" i="66" s="1"/>
  <c r="R100" i="66"/>
  <c r="S100" i="66" s="1"/>
  <c r="K100" i="66"/>
  <c r="L100" i="66" s="1"/>
  <c r="M100" i="66" s="1"/>
  <c r="D100" i="66"/>
  <c r="E100" i="66" s="1"/>
  <c r="F100" i="66" s="1"/>
  <c r="R99" i="66"/>
  <c r="S99" i="66" s="1"/>
  <c r="K99" i="66"/>
  <c r="L99" i="66" s="1"/>
  <c r="D99" i="66"/>
  <c r="E99" i="66" s="1"/>
  <c r="F99" i="66" s="1"/>
  <c r="R98" i="66"/>
  <c r="S98" i="66" s="1"/>
  <c r="T98" i="66" s="1"/>
  <c r="K98" i="66"/>
  <c r="L98" i="66" s="1"/>
  <c r="D98" i="66"/>
  <c r="E98" i="66" s="1"/>
  <c r="R97" i="66"/>
  <c r="S97" i="66" s="1"/>
  <c r="T97" i="66" s="1"/>
  <c r="K97" i="66"/>
  <c r="L97" i="66" s="1"/>
  <c r="M97" i="66" s="1"/>
  <c r="D97" i="66"/>
  <c r="E97" i="66" s="1"/>
  <c r="R96" i="66"/>
  <c r="S96" i="66" s="1"/>
  <c r="K96" i="66"/>
  <c r="L96" i="66" s="1"/>
  <c r="M96" i="66" s="1"/>
  <c r="D96" i="66"/>
  <c r="E96" i="66" s="1"/>
  <c r="F96" i="66" s="1"/>
  <c r="R95" i="66"/>
  <c r="S95" i="66" s="1"/>
  <c r="K95" i="66"/>
  <c r="L95" i="66" s="1"/>
  <c r="D95" i="66"/>
  <c r="E95" i="66" s="1"/>
  <c r="F95" i="66" s="1"/>
  <c r="R94" i="66"/>
  <c r="S94" i="66" s="1"/>
  <c r="T94" i="66" s="1"/>
  <c r="K94" i="66"/>
  <c r="L94" i="66" s="1"/>
  <c r="D94" i="66"/>
  <c r="E94" i="66" s="1"/>
  <c r="R93" i="66"/>
  <c r="S93" i="66" s="1"/>
  <c r="T93" i="66" s="1"/>
  <c r="K93" i="66"/>
  <c r="L93" i="66" s="1"/>
  <c r="M93" i="66" s="1"/>
  <c r="D93" i="66"/>
  <c r="E93" i="66" s="1"/>
  <c r="R92" i="66"/>
  <c r="S92" i="66" s="1"/>
  <c r="K92" i="66"/>
  <c r="L92" i="66" s="1"/>
  <c r="M92" i="66" s="1"/>
  <c r="D92" i="66"/>
  <c r="E92" i="66" s="1"/>
  <c r="F92" i="66" s="1"/>
  <c r="R91" i="66"/>
  <c r="S91" i="66" s="1"/>
  <c r="K91" i="66"/>
  <c r="L91" i="66" s="1"/>
  <c r="D91" i="66"/>
  <c r="E91" i="66" s="1"/>
  <c r="F91" i="66" s="1"/>
  <c r="R90" i="66"/>
  <c r="S90" i="66" s="1"/>
  <c r="T90" i="66" s="1"/>
  <c r="K90" i="66"/>
  <c r="L90" i="66" s="1"/>
  <c r="D90" i="66"/>
  <c r="E90" i="66" s="1"/>
  <c r="R89" i="66"/>
  <c r="S89" i="66" s="1"/>
  <c r="T89" i="66" s="1"/>
  <c r="K89" i="66"/>
  <c r="L89" i="66" s="1"/>
  <c r="M89" i="66" s="1"/>
  <c r="D89" i="66"/>
  <c r="E89" i="66" s="1"/>
  <c r="R88" i="66"/>
  <c r="S88" i="66" s="1"/>
  <c r="K88" i="66"/>
  <c r="L88" i="66" s="1"/>
  <c r="M88" i="66" s="1"/>
  <c r="D88" i="66"/>
  <c r="E88" i="66" s="1"/>
  <c r="F88" i="66" s="1"/>
  <c r="R87" i="66"/>
  <c r="S87" i="66" s="1"/>
  <c r="K87" i="66"/>
  <c r="L87" i="66" s="1"/>
  <c r="D87" i="66"/>
  <c r="E87" i="66" s="1"/>
  <c r="F87" i="66" s="1"/>
  <c r="R86" i="66"/>
  <c r="S86" i="66" s="1"/>
  <c r="T86" i="66" s="1"/>
  <c r="K86" i="66"/>
  <c r="L86" i="66" s="1"/>
  <c r="D86" i="66"/>
  <c r="E86" i="66" s="1"/>
  <c r="R85" i="66"/>
  <c r="S85" i="66" s="1"/>
  <c r="T85" i="66" s="1"/>
  <c r="K85" i="66"/>
  <c r="L85" i="66" s="1"/>
  <c r="M85" i="66" s="1"/>
  <c r="D85" i="66"/>
  <c r="E85" i="66" s="1"/>
  <c r="R84" i="66"/>
  <c r="S84" i="66" s="1"/>
  <c r="K84" i="66"/>
  <c r="L84" i="66" s="1"/>
  <c r="M84" i="66" s="1"/>
  <c r="D84" i="66"/>
  <c r="E84" i="66" s="1"/>
  <c r="F84" i="66" s="1"/>
  <c r="R83" i="66"/>
  <c r="S83" i="66" s="1"/>
  <c r="K83" i="66"/>
  <c r="L83" i="66" s="1"/>
  <c r="D83" i="66"/>
  <c r="E83" i="66" s="1"/>
  <c r="F83" i="66" s="1"/>
  <c r="R82" i="66"/>
  <c r="S82" i="66" s="1"/>
  <c r="T82" i="66" s="1"/>
  <c r="K82" i="66"/>
  <c r="L82" i="66" s="1"/>
  <c r="D82" i="66"/>
  <c r="E82" i="66" s="1"/>
  <c r="R81" i="66"/>
  <c r="S81" i="66" s="1"/>
  <c r="T81" i="66" s="1"/>
  <c r="K81" i="66"/>
  <c r="L81" i="66" s="1"/>
  <c r="M81" i="66" s="1"/>
  <c r="D81" i="66"/>
  <c r="E81" i="66" s="1"/>
  <c r="R80" i="66"/>
  <c r="S80" i="66" s="1"/>
  <c r="K80" i="66"/>
  <c r="L80" i="66" s="1"/>
  <c r="M80" i="66" s="1"/>
  <c r="D80" i="66"/>
  <c r="E80" i="66" s="1"/>
  <c r="F80" i="66" s="1"/>
  <c r="R79" i="66"/>
  <c r="S79" i="66" s="1"/>
  <c r="K79" i="66"/>
  <c r="L79" i="66" s="1"/>
  <c r="D79" i="66"/>
  <c r="E79" i="66" s="1"/>
  <c r="F79" i="66" s="1"/>
  <c r="R78" i="66"/>
  <c r="S78" i="66" s="1"/>
  <c r="T78" i="66" s="1"/>
  <c r="K78" i="66"/>
  <c r="L78" i="66" s="1"/>
  <c r="D78" i="66"/>
  <c r="E78" i="66" s="1"/>
  <c r="R77" i="66"/>
  <c r="S77" i="66" s="1"/>
  <c r="T77" i="66" s="1"/>
  <c r="K77" i="66"/>
  <c r="L77" i="66" s="1"/>
  <c r="M77" i="66" s="1"/>
  <c r="D77" i="66"/>
  <c r="E77" i="66" s="1"/>
  <c r="R76" i="66"/>
  <c r="S76" i="66" s="1"/>
  <c r="K76" i="66"/>
  <c r="L76" i="66" s="1"/>
  <c r="M76" i="66" s="1"/>
  <c r="D76" i="66"/>
  <c r="E76" i="66" s="1"/>
  <c r="F76" i="66" s="1"/>
  <c r="R75" i="66"/>
  <c r="S75" i="66" s="1"/>
  <c r="K75" i="66"/>
  <c r="L75" i="66" s="1"/>
  <c r="D75" i="66"/>
  <c r="E75" i="66" s="1"/>
  <c r="F75" i="66" s="1"/>
  <c r="R74" i="66"/>
  <c r="S74" i="66" s="1"/>
  <c r="T74" i="66" s="1"/>
  <c r="K74" i="66"/>
  <c r="L74" i="66" s="1"/>
  <c r="D74" i="66"/>
  <c r="E74" i="66" s="1"/>
  <c r="R73" i="66"/>
  <c r="S73" i="66" s="1"/>
  <c r="T73" i="66" s="1"/>
  <c r="K73" i="66"/>
  <c r="L73" i="66" s="1"/>
  <c r="M73" i="66" s="1"/>
  <c r="D73" i="66"/>
  <c r="E73" i="66" s="1"/>
  <c r="R72" i="66"/>
  <c r="S72" i="66" s="1"/>
  <c r="K72" i="66"/>
  <c r="L72" i="66" s="1"/>
  <c r="M72" i="66" s="1"/>
  <c r="D72" i="66"/>
  <c r="E72" i="66" s="1"/>
  <c r="F72" i="66" s="1"/>
  <c r="R71" i="66"/>
  <c r="S71" i="66" s="1"/>
  <c r="K71" i="66"/>
  <c r="L71" i="66" s="1"/>
  <c r="D71" i="66"/>
  <c r="E71" i="66" s="1"/>
  <c r="F71" i="66" s="1"/>
  <c r="R70" i="66"/>
  <c r="S70" i="66" s="1"/>
  <c r="T70" i="66" s="1"/>
  <c r="K70" i="66"/>
  <c r="L70" i="66" s="1"/>
  <c r="D70" i="66"/>
  <c r="E70" i="66" s="1"/>
  <c r="R69" i="66"/>
  <c r="S69" i="66" s="1"/>
  <c r="T69" i="66" s="1"/>
  <c r="K69" i="66"/>
  <c r="L69" i="66" s="1"/>
  <c r="M69" i="66" s="1"/>
  <c r="D69" i="66"/>
  <c r="E69" i="66" s="1"/>
  <c r="R68" i="66"/>
  <c r="S68" i="66" s="1"/>
  <c r="K68" i="66"/>
  <c r="L68" i="66" s="1"/>
  <c r="M68" i="66" s="1"/>
  <c r="D68" i="66"/>
  <c r="E68" i="66" s="1"/>
  <c r="F68" i="66" s="1"/>
  <c r="R67" i="66"/>
  <c r="S67" i="66" s="1"/>
  <c r="K67" i="66"/>
  <c r="L67" i="66" s="1"/>
  <c r="D67" i="66"/>
  <c r="E67" i="66" s="1"/>
  <c r="F67" i="66" s="1"/>
  <c r="R66" i="66"/>
  <c r="S66" i="66" s="1"/>
  <c r="T66" i="66" s="1"/>
  <c r="K66" i="66"/>
  <c r="L66" i="66" s="1"/>
  <c r="D66" i="66"/>
  <c r="E66" i="66" s="1"/>
  <c r="R65" i="66"/>
  <c r="S65" i="66" s="1"/>
  <c r="T65" i="66" s="1"/>
  <c r="K65" i="66"/>
  <c r="L65" i="66" s="1"/>
  <c r="M65" i="66" s="1"/>
  <c r="D65" i="66"/>
  <c r="E65" i="66" s="1"/>
  <c r="R64" i="66"/>
  <c r="S64" i="66" s="1"/>
  <c r="K64" i="66"/>
  <c r="L64" i="66" s="1"/>
  <c r="M64" i="66" s="1"/>
  <c r="D64" i="66"/>
  <c r="E64" i="66" s="1"/>
  <c r="F64" i="66" s="1"/>
  <c r="R63" i="66"/>
  <c r="S63" i="66" s="1"/>
  <c r="K63" i="66"/>
  <c r="L63" i="66" s="1"/>
  <c r="D63" i="66"/>
  <c r="E63" i="66" s="1"/>
  <c r="F63" i="66" s="1"/>
  <c r="R62" i="66"/>
  <c r="S62" i="66" s="1"/>
  <c r="T62" i="66" s="1"/>
  <c r="K62" i="66"/>
  <c r="L62" i="66" s="1"/>
  <c r="D62" i="66"/>
  <c r="E62" i="66" s="1"/>
  <c r="R61" i="66"/>
  <c r="S61" i="66" s="1"/>
  <c r="T61" i="66" s="1"/>
  <c r="K61" i="66"/>
  <c r="L61" i="66" s="1"/>
  <c r="M61" i="66" s="1"/>
  <c r="D61" i="66"/>
  <c r="E61" i="66" s="1"/>
  <c r="R60" i="66"/>
  <c r="S60" i="66" s="1"/>
  <c r="K60" i="66"/>
  <c r="L60" i="66" s="1"/>
  <c r="M60" i="66" s="1"/>
  <c r="D60" i="66"/>
  <c r="E60" i="66" s="1"/>
  <c r="F60" i="66" s="1"/>
  <c r="R59" i="66"/>
  <c r="S59" i="66" s="1"/>
  <c r="K59" i="66"/>
  <c r="L59" i="66" s="1"/>
  <c r="D59" i="66"/>
  <c r="E59" i="66" s="1"/>
  <c r="F59" i="66" s="1"/>
  <c r="R58" i="66"/>
  <c r="S58" i="66" s="1"/>
  <c r="T58" i="66" s="1"/>
  <c r="K58" i="66"/>
  <c r="L58" i="66" s="1"/>
  <c r="D58" i="66"/>
  <c r="E58" i="66" s="1"/>
  <c r="R57" i="66"/>
  <c r="S57" i="66" s="1"/>
  <c r="T57" i="66" s="1"/>
  <c r="K57" i="66"/>
  <c r="L57" i="66" s="1"/>
  <c r="M57" i="66" s="1"/>
  <c r="D57" i="66"/>
  <c r="E57" i="66" s="1"/>
  <c r="R56" i="66"/>
  <c r="S56" i="66" s="1"/>
  <c r="K56" i="66"/>
  <c r="L56" i="66" s="1"/>
  <c r="M56" i="66" s="1"/>
  <c r="D56" i="66"/>
  <c r="E56" i="66" s="1"/>
  <c r="F56" i="66" s="1"/>
  <c r="R55" i="66"/>
  <c r="S55" i="66" s="1"/>
  <c r="K55" i="66"/>
  <c r="L55" i="66" s="1"/>
  <c r="D55" i="66"/>
  <c r="E55" i="66" s="1"/>
  <c r="F55" i="66" s="1"/>
  <c r="R54" i="66"/>
  <c r="S54" i="66" s="1"/>
  <c r="T54" i="66" s="1"/>
  <c r="K54" i="66"/>
  <c r="L54" i="66" s="1"/>
  <c r="D54" i="66"/>
  <c r="E54" i="66" s="1"/>
  <c r="R53" i="66"/>
  <c r="S53" i="66" s="1"/>
  <c r="T53" i="66" s="1"/>
  <c r="K53" i="66"/>
  <c r="L53" i="66" s="1"/>
  <c r="M53" i="66" s="1"/>
  <c r="D53" i="66"/>
  <c r="E53" i="66" s="1"/>
  <c r="R52" i="66"/>
  <c r="S52" i="66" s="1"/>
  <c r="K52" i="66"/>
  <c r="L52" i="66" s="1"/>
  <c r="M52" i="66" s="1"/>
  <c r="D52" i="66"/>
  <c r="E52" i="66" s="1"/>
  <c r="F52" i="66" s="1"/>
  <c r="R51" i="66"/>
  <c r="S51" i="66" s="1"/>
  <c r="K51" i="66"/>
  <c r="L51" i="66" s="1"/>
  <c r="D51" i="66"/>
  <c r="E51" i="66" s="1"/>
  <c r="F51" i="66" s="1"/>
  <c r="R50" i="66"/>
  <c r="S50" i="66" s="1"/>
  <c r="T50" i="66" s="1"/>
  <c r="K50" i="66"/>
  <c r="L50" i="66" s="1"/>
  <c r="D50" i="66"/>
  <c r="E50" i="66" s="1"/>
  <c r="R49" i="66"/>
  <c r="S49" i="66" s="1"/>
  <c r="T49" i="66" s="1"/>
  <c r="K49" i="66"/>
  <c r="L49" i="66" s="1"/>
  <c r="M49" i="66" s="1"/>
  <c r="D49" i="66"/>
  <c r="E49" i="66" s="1"/>
  <c r="R48" i="66"/>
  <c r="S48" i="66" s="1"/>
  <c r="K48" i="66"/>
  <c r="L48" i="66" s="1"/>
  <c r="M48" i="66" s="1"/>
  <c r="D48" i="66"/>
  <c r="E48" i="66" s="1"/>
  <c r="F48" i="66" s="1"/>
  <c r="R47" i="66"/>
  <c r="S47" i="66" s="1"/>
  <c r="K47" i="66"/>
  <c r="L47" i="66" s="1"/>
  <c r="D47" i="66"/>
  <c r="E47" i="66" s="1"/>
  <c r="F47" i="66" s="1"/>
  <c r="R46" i="66"/>
  <c r="S46" i="66" s="1"/>
  <c r="T46" i="66" s="1"/>
  <c r="K46" i="66"/>
  <c r="L46" i="66" s="1"/>
  <c r="D46" i="66"/>
  <c r="E46" i="66" s="1"/>
  <c r="R45" i="66"/>
  <c r="S45" i="66" s="1"/>
  <c r="T45" i="66" s="1"/>
  <c r="K45" i="66"/>
  <c r="L45" i="66" s="1"/>
  <c r="M45" i="66" s="1"/>
  <c r="D45" i="66"/>
  <c r="E45" i="66" s="1"/>
  <c r="R44" i="66"/>
  <c r="S44" i="66" s="1"/>
  <c r="K44" i="66"/>
  <c r="L44" i="66" s="1"/>
  <c r="M44" i="66" s="1"/>
  <c r="D44" i="66"/>
  <c r="E44" i="66" s="1"/>
  <c r="F44" i="66" s="1"/>
  <c r="R43" i="66"/>
  <c r="S43" i="66" s="1"/>
  <c r="K43" i="66"/>
  <c r="L43" i="66" s="1"/>
  <c r="D43" i="66"/>
  <c r="E43" i="66" s="1"/>
  <c r="F43" i="66" s="1"/>
  <c r="R42" i="66"/>
  <c r="S42" i="66" s="1"/>
  <c r="T42" i="66" s="1"/>
  <c r="K42" i="66"/>
  <c r="L42" i="66" s="1"/>
  <c r="D42" i="66"/>
  <c r="E42" i="66" s="1"/>
  <c r="R41" i="66"/>
  <c r="S41" i="66" s="1"/>
  <c r="T41" i="66" s="1"/>
  <c r="K41" i="66"/>
  <c r="L41" i="66" s="1"/>
  <c r="M41" i="66" s="1"/>
  <c r="D41" i="66"/>
  <c r="E41" i="66" s="1"/>
  <c r="R40" i="66"/>
  <c r="S40" i="66" s="1"/>
  <c r="K40" i="66"/>
  <c r="L40" i="66" s="1"/>
  <c r="M40" i="66" s="1"/>
  <c r="D40" i="66"/>
  <c r="E40" i="66" s="1"/>
  <c r="F40" i="66" s="1"/>
  <c r="R39" i="66"/>
  <c r="S39" i="66" s="1"/>
  <c r="K39" i="66"/>
  <c r="L39" i="66" s="1"/>
  <c r="D39" i="66"/>
  <c r="E39" i="66" s="1"/>
  <c r="F39" i="66" s="1"/>
  <c r="R38" i="66"/>
  <c r="S38" i="66" s="1"/>
  <c r="T38" i="66" s="1"/>
  <c r="K38" i="66"/>
  <c r="L38" i="66" s="1"/>
  <c r="D38" i="66"/>
  <c r="E38" i="66" s="1"/>
  <c r="R37" i="66"/>
  <c r="S37" i="66" s="1"/>
  <c r="T37" i="66" s="1"/>
  <c r="K37" i="66"/>
  <c r="L37" i="66" s="1"/>
  <c r="M37" i="66" s="1"/>
  <c r="D37" i="66"/>
  <c r="E37" i="66" s="1"/>
  <c r="R36" i="66"/>
  <c r="S36" i="66" s="1"/>
  <c r="K36" i="66"/>
  <c r="L36" i="66" s="1"/>
  <c r="M36" i="66" s="1"/>
  <c r="D36" i="66"/>
  <c r="E36" i="66" s="1"/>
  <c r="F36" i="66" s="1"/>
  <c r="R35" i="66"/>
  <c r="S35" i="66" s="1"/>
  <c r="K35" i="66"/>
  <c r="L35" i="66" s="1"/>
  <c r="D35" i="66"/>
  <c r="E35" i="66" s="1"/>
  <c r="F35" i="66" s="1"/>
  <c r="R34" i="66"/>
  <c r="S34" i="66" s="1"/>
  <c r="T34" i="66" s="1"/>
  <c r="K34" i="66"/>
  <c r="L34" i="66" s="1"/>
  <c r="D34" i="66"/>
  <c r="E34" i="66" s="1"/>
  <c r="R33" i="66"/>
  <c r="S33" i="66" s="1"/>
  <c r="T33" i="66" s="1"/>
  <c r="K33" i="66"/>
  <c r="L33" i="66" s="1"/>
  <c r="M33" i="66" s="1"/>
  <c r="D33" i="66"/>
  <c r="E33" i="66" s="1"/>
  <c r="R32" i="66"/>
  <c r="S32" i="66" s="1"/>
  <c r="K32" i="66"/>
  <c r="L32" i="66" s="1"/>
  <c r="M32" i="66" s="1"/>
  <c r="D32" i="66"/>
  <c r="E32" i="66" s="1"/>
  <c r="F32" i="66" s="1"/>
  <c r="R31" i="66"/>
  <c r="S31" i="66" s="1"/>
  <c r="K31" i="66"/>
  <c r="L31" i="66" s="1"/>
  <c r="D31" i="66"/>
  <c r="E31" i="66" s="1"/>
  <c r="F31" i="66" s="1"/>
  <c r="R30" i="66"/>
  <c r="S30" i="66" s="1"/>
  <c r="T30" i="66" s="1"/>
  <c r="K30" i="66"/>
  <c r="L30" i="66" s="1"/>
  <c r="D30" i="66"/>
  <c r="E30" i="66" s="1"/>
  <c r="R29" i="66"/>
  <c r="S29" i="66" s="1"/>
  <c r="T29" i="66" s="1"/>
  <c r="K29" i="66"/>
  <c r="L29" i="66" s="1"/>
  <c r="M29" i="66" s="1"/>
  <c r="D29" i="66"/>
  <c r="E29" i="66" s="1"/>
  <c r="R28" i="66"/>
  <c r="S28" i="66" s="1"/>
  <c r="K28" i="66"/>
  <c r="L28" i="66" s="1"/>
  <c r="M28" i="66" s="1"/>
  <c r="D28" i="66"/>
  <c r="E28" i="66" s="1"/>
  <c r="F28" i="66" s="1"/>
  <c r="R27" i="66"/>
  <c r="S27" i="66" s="1"/>
  <c r="K27" i="66"/>
  <c r="L27" i="66" s="1"/>
  <c r="D27" i="66"/>
  <c r="E27" i="66" s="1"/>
  <c r="F27" i="66" s="1"/>
  <c r="R26" i="66"/>
  <c r="S26" i="66" s="1"/>
  <c r="T26" i="66" s="1"/>
  <c r="K26" i="66"/>
  <c r="L26" i="66" s="1"/>
  <c r="D26" i="66"/>
  <c r="E26" i="66" s="1"/>
  <c r="R25" i="66"/>
  <c r="S25" i="66" s="1"/>
  <c r="T25" i="66" s="1"/>
  <c r="K25" i="66"/>
  <c r="L25" i="66" s="1"/>
  <c r="M25" i="66" s="1"/>
  <c r="D25" i="66"/>
  <c r="E25" i="66" s="1"/>
  <c r="R24" i="66"/>
  <c r="S24" i="66" s="1"/>
  <c r="K24" i="66"/>
  <c r="L24" i="66" s="1"/>
  <c r="M24" i="66" s="1"/>
  <c r="D24" i="66"/>
  <c r="E24" i="66" s="1"/>
  <c r="F24" i="66" s="1"/>
  <c r="R23" i="66"/>
  <c r="S23" i="66" s="1"/>
  <c r="K23" i="66"/>
  <c r="L23" i="66" s="1"/>
  <c r="D23" i="66"/>
  <c r="E23" i="66" s="1"/>
  <c r="F23" i="66" s="1"/>
  <c r="R22" i="66"/>
  <c r="S22" i="66" s="1"/>
  <c r="T22" i="66" s="1"/>
  <c r="K22" i="66"/>
  <c r="L22" i="66" s="1"/>
  <c r="D22" i="66"/>
  <c r="E22" i="66" s="1"/>
  <c r="R21" i="66"/>
  <c r="S21" i="66" s="1"/>
  <c r="T21" i="66" s="1"/>
  <c r="K21" i="66"/>
  <c r="L21" i="66" s="1"/>
  <c r="M21" i="66" s="1"/>
  <c r="D21" i="66"/>
  <c r="E21" i="66" s="1"/>
  <c r="R20" i="66"/>
  <c r="S20" i="66" s="1"/>
  <c r="K20" i="66"/>
  <c r="L20" i="66" s="1"/>
  <c r="M20" i="66" s="1"/>
  <c r="D20" i="66"/>
  <c r="E20" i="66" s="1"/>
  <c r="F20" i="66" s="1"/>
  <c r="R19" i="66"/>
  <c r="S19" i="66" s="1"/>
  <c r="K19" i="66"/>
  <c r="L19" i="66" s="1"/>
  <c r="D19" i="66"/>
  <c r="E19" i="66" s="1"/>
  <c r="F19" i="66" s="1"/>
  <c r="R18" i="66"/>
  <c r="S18" i="66" s="1"/>
  <c r="T18" i="66" s="1"/>
  <c r="K18" i="66"/>
  <c r="L18" i="66" s="1"/>
  <c r="D18" i="66"/>
  <c r="E18" i="66" s="1"/>
  <c r="R17" i="66"/>
  <c r="S17" i="66" s="1"/>
  <c r="T17" i="66" s="1"/>
  <c r="V17" i="66" s="1"/>
  <c r="W17" i="66" s="1"/>
  <c r="K17" i="66"/>
  <c r="L17" i="66" s="1"/>
  <c r="M17" i="66" s="1"/>
  <c r="D17" i="66"/>
  <c r="E17" i="66" s="1"/>
  <c r="K16" i="66"/>
  <c r="L16" i="66" s="1"/>
  <c r="D16" i="66"/>
  <c r="E16" i="66" s="1"/>
  <c r="F16" i="66" s="1"/>
  <c r="K15" i="66"/>
  <c r="L15" i="66" s="1"/>
  <c r="M15" i="66" s="1"/>
  <c r="D15" i="66"/>
  <c r="E15" i="66" s="1"/>
  <c r="K14" i="66"/>
  <c r="L14" i="66" s="1"/>
  <c r="D14" i="66"/>
  <c r="E14" i="66" s="1"/>
  <c r="F14" i="66" s="1"/>
  <c r="K13" i="66"/>
  <c r="L13" i="66" s="1"/>
  <c r="M13" i="66" s="1"/>
  <c r="D13" i="66"/>
  <c r="E13" i="66" s="1"/>
  <c r="K12" i="66"/>
  <c r="L12" i="66" s="1"/>
  <c r="D12" i="66"/>
  <c r="E12" i="66" s="1"/>
  <c r="F12" i="66" s="1"/>
  <c r="D11" i="66"/>
  <c r="E11" i="66" s="1"/>
  <c r="F11" i="66" s="1"/>
  <c r="D10" i="66"/>
  <c r="E10" i="66" s="1"/>
  <c r="D9" i="66"/>
  <c r="E9" i="66" s="1"/>
  <c r="D8" i="66"/>
  <c r="E8" i="66" s="1"/>
  <c r="F8" i="66" s="1"/>
  <c r="D7" i="66"/>
  <c r="E7" i="66" s="1"/>
  <c r="G7" i="66" s="1"/>
  <c r="AA128" i="69" l="1"/>
  <c r="F126" i="69"/>
  <c r="AA124" i="69"/>
  <c r="AA120" i="69"/>
  <c r="AA127" i="69"/>
  <c r="AA125" i="69"/>
  <c r="F123" i="69"/>
  <c r="AA121" i="69"/>
  <c r="AA126" i="69"/>
  <c r="F124" i="69"/>
  <c r="AA122" i="69"/>
  <c r="F125" i="69"/>
  <c r="AA123" i="69"/>
  <c r="AA119" i="69"/>
  <c r="M126" i="69"/>
  <c r="M125" i="69"/>
  <c r="M124" i="69"/>
  <c r="M123" i="69"/>
  <c r="T114" i="69"/>
  <c r="T111" i="69"/>
  <c r="T109" i="69"/>
  <c r="AA118" i="69"/>
  <c r="T117" i="69"/>
  <c r="T113" i="69"/>
  <c r="F112" i="69"/>
  <c r="F110" i="69"/>
  <c r="AA117" i="69"/>
  <c r="T116" i="69"/>
  <c r="T112" i="69"/>
  <c r="T110" i="69"/>
  <c r="F120" i="69"/>
  <c r="T115" i="69"/>
  <c r="F111" i="69"/>
  <c r="F109" i="69"/>
  <c r="AA116" i="69"/>
  <c r="AA115" i="69"/>
  <c r="AA114" i="69"/>
  <c r="AA113" i="69"/>
  <c r="AA112" i="69"/>
  <c r="AA111" i="69"/>
  <c r="AA110" i="69"/>
  <c r="AA109" i="69"/>
  <c r="T126" i="65"/>
  <c r="T119" i="65"/>
  <c r="T108" i="65"/>
  <c r="F106" i="65"/>
  <c r="T92" i="65"/>
  <c r="T30" i="65"/>
  <c r="F27" i="65"/>
  <c r="M25" i="65"/>
  <c r="T22" i="65"/>
  <c r="M15" i="65"/>
  <c r="M125" i="65"/>
  <c r="T123" i="65"/>
  <c r="F120" i="65"/>
  <c r="M118" i="65"/>
  <c r="T114" i="65"/>
  <c r="F113" i="65"/>
  <c r="M109" i="65"/>
  <c r="T107" i="65"/>
  <c r="F98" i="65"/>
  <c r="F96" i="65"/>
  <c r="M84" i="65"/>
  <c r="T68" i="65"/>
  <c r="F11" i="65"/>
  <c r="T127" i="65"/>
  <c r="F124" i="65"/>
  <c r="M122" i="65"/>
  <c r="T118" i="65"/>
  <c r="F117" i="65"/>
  <c r="M113" i="65"/>
  <c r="T111" i="65"/>
  <c r="M103" i="65"/>
  <c r="M101" i="65"/>
  <c r="T89" i="65"/>
  <c r="F125" i="65"/>
  <c r="M121" i="65"/>
  <c r="F116" i="65"/>
  <c r="M114" i="65"/>
  <c r="T110" i="65"/>
  <c r="F107" i="65"/>
  <c r="M100" i="65"/>
  <c r="T90" i="65"/>
  <c r="F58" i="65"/>
  <c r="T21" i="65"/>
  <c r="T20" i="65"/>
  <c r="T18" i="65"/>
  <c r="V18" i="65" s="1"/>
  <c r="W18" i="65" s="1"/>
  <c r="F128" i="65"/>
  <c r="M126" i="65"/>
  <c r="T122" i="65"/>
  <c r="F121" i="65"/>
  <c r="M117" i="65"/>
  <c r="T115" i="65"/>
  <c r="F112" i="65"/>
  <c r="M110" i="65"/>
  <c r="F95" i="65"/>
  <c r="M87" i="65"/>
  <c r="M85" i="65"/>
  <c r="F105" i="65"/>
  <c r="T102" i="65"/>
  <c r="T101" i="65"/>
  <c r="M97" i="65"/>
  <c r="M96" i="65"/>
  <c r="F92" i="65"/>
  <c r="F91" i="65"/>
  <c r="T86" i="65"/>
  <c r="T85" i="65"/>
  <c r="F77" i="65"/>
  <c r="F75" i="65"/>
  <c r="M66" i="65"/>
  <c r="M64" i="65"/>
  <c r="T55" i="65"/>
  <c r="T53" i="65"/>
  <c r="F103" i="65"/>
  <c r="T98" i="65"/>
  <c r="T97" i="65"/>
  <c r="M93" i="65"/>
  <c r="M92" i="65"/>
  <c r="F88" i="65"/>
  <c r="F87" i="65"/>
  <c r="T82" i="65"/>
  <c r="F74" i="65"/>
  <c r="M63" i="65"/>
  <c r="T52" i="65"/>
  <c r="F100" i="65"/>
  <c r="F99" i="65"/>
  <c r="T94" i="65"/>
  <c r="T93" i="65"/>
  <c r="M89" i="65"/>
  <c r="M88" i="65"/>
  <c r="F84" i="65"/>
  <c r="F83" i="65"/>
  <c r="T71" i="65"/>
  <c r="T69" i="65"/>
  <c r="F61" i="65"/>
  <c r="F59" i="65"/>
  <c r="M50" i="65"/>
  <c r="T40" i="65"/>
  <c r="F101" i="65"/>
  <c r="F97" i="65"/>
  <c r="F93" i="65"/>
  <c r="F89" i="65"/>
  <c r="F85" i="65"/>
  <c r="M76" i="65"/>
  <c r="M75" i="65"/>
  <c r="F71" i="65"/>
  <c r="F70" i="65"/>
  <c r="T65" i="65"/>
  <c r="T64" i="65"/>
  <c r="M60" i="65"/>
  <c r="M59" i="65"/>
  <c r="F55" i="65"/>
  <c r="F54" i="65"/>
  <c r="F47" i="65"/>
  <c r="M38" i="65"/>
  <c r="M36" i="65"/>
  <c r="F82" i="65"/>
  <c r="F80" i="65"/>
  <c r="F78" i="65"/>
  <c r="T77" i="65"/>
  <c r="T76" i="65"/>
  <c r="M72" i="65"/>
  <c r="M71" i="65"/>
  <c r="F67" i="65"/>
  <c r="F66" i="65"/>
  <c r="T61" i="65"/>
  <c r="T60" i="65"/>
  <c r="M56" i="65"/>
  <c r="M55" i="65"/>
  <c r="F51" i="65"/>
  <c r="F50" i="65"/>
  <c r="F46" i="65"/>
  <c r="M35" i="65"/>
  <c r="T73" i="65"/>
  <c r="T72" i="65"/>
  <c r="M68" i="65"/>
  <c r="M67" i="65"/>
  <c r="F63" i="65"/>
  <c r="F62" i="65"/>
  <c r="T57" i="65"/>
  <c r="T56" i="65"/>
  <c r="M52" i="65"/>
  <c r="M51" i="65"/>
  <c r="T43" i="65"/>
  <c r="T41" i="65"/>
  <c r="F76" i="65"/>
  <c r="F72" i="65"/>
  <c r="F68" i="65"/>
  <c r="F64" i="65"/>
  <c r="F60" i="65"/>
  <c r="F56" i="65"/>
  <c r="F52" i="65"/>
  <c r="M48" i="65"/>
  <c r="M47" i="65"/>
  <c r="F43" i="65"/>
  <c r="F42" i="65"/>
  <c r="T37" i="65"/>
  <c r="T36" i="65"/>
  <c r="T32" i="65"/>
  <c r="M44" i="65"/>
  <c r="M43" i="65"/>
  <c r="F39" i="65"/>
  <c r="F38" i="65"/>
  <c r="T33" i="65"/>
  <c r="T45" i="65"/>
  <c r="T44" i="65"/>
  <c r="M40" i="65"/>
  <c r="M39" i="65"/>
  <c r="F35" i="65"/>
  <c r="F34" i="65"/>
  <c r="F33" i="65"/>
  <c r="F48" i="65"/>
  <c r="F44" i="65"/>
  <c r="F40" i="65"/>
  <c r="F36" i="65"/>
  <c r="F32" i="65"/>
  <c r="M28" i="65"/>
  <c r="T26" i="65"/>
  <c r="M23" i="65"/>
  <c r="M21" i="65"/>
  <c r="M20" i="65"/>
  <c r="M19" i="65"/>
  <c r="M16" i="65"/>
  <c r="M12" i="65"/>
  <c r="O12" i="65" s="1"/>
  <c r="P12" i="65" s="1"/>
  <c r="N12" i="65"/>
  <c r="F10" i="65"/>
  <c r="T29" i="65"/>
  <c r="F28" i="65"/>
  <c r="F24" i="65"/>
  <c r="F20" i="65"/>
  <c r="M17" i="65"/>
  <c r="M13" i="65"/>
  <c r="M32" i="65"/>
  <c r="F31" i="65"/>
  <c r="M29" i="65"/>
  <c r="T25" i="65"/>
  <c r="T24" i="65"/>
  <c r="F22" i="65"/>
  <c r="F18" i="65"/>
  <c r="M14" i="65"/>
  <c r="F7" i="65"/>
  <c r="H7" i="65" s="1"/>
  <c r="I7" i="65" s="1"/>
  <c r="G7" i="65"/>
  <c r="G8" i="65" s="1"/>
  <c r="F25" i="65"/>
  <c r="T23" i="65"/>
  <c r="M22" i="65"/>
  <c r="F21" i="65"/>
  <c r="T19" i="65"/>
  <c r="F17" i="65"/>
  <c r="F15" i="65"/>
  <c r="F13" i="65"/>
  <c r="U17" i="65"/>
  <c r="X17" i="65" s="1"/>
  <c r="R6" i="67"/>
  <c r="R7" i="67" s="1"/>
  <c r="D3" i="68"/>
  <c r="G3" i="68" s="1"/>
  <c r="H3" i="68" s="1"/>
  <c r="M2" i="67"/>
  <c r="O2" i="67" s="1"/>
  <c r="P2" i="67" s="1"/>
  <c r="Q2" i="67" s="1"/>
  <c r="E3" i="67"/>
  <c r="F3" i="67" s="1"/>
  <c r="F7" i="66"/>
  <c r="H7" i="66" s="1"/>
  <c r="I7" i="66" s="1"/>
  <c r="J7" i="66" s="1"/>
  <c r="S3" i="67"/>
  <c r="T3" i="67" s="1"/>
  <c r="AA2" i="68"/>
  <c r="Z2" i="68"/>
  <c r="AB2" i="68" s="1"/>
  <c r="AC2" i="68" s="1"/>
  <c r="X3" i="68"/>
  <c r="V3" i="68" s="1"/>
  <c r="G8" i="66"/>
  <c r="G9" i="66" s="1"/>
  <c r="I2" i="68"/>
  <c r="H2" i="68"/>
  <c r="J2" i="68" s="1"/>
  <c r="K2" i="68" s="1"/>
  <c r="T2" i="67"/>
  <c r="V2" i="67" s="1"/>
  <c r="W2" i="67" s="1"/>
  <c r="X2" i="67" s="1"/>
  <c r="M3" i="68"/>
  <c r="N4" i="68" s="1"/>
  <c r="O4" i="68" s="1"/>
  <c r="T19" i="66"/>
  <c r="F26" i="66"/>
  <c r="M30" i="66"/>
  <c r="F41" i="66"/>
  <c r="M46" i="66"/>
  <c r="F57" i="66"/>
  <c r="M63" i="66"/>
  <c r="T76" i="66"/>
  <c r="F82" i="66"/>
  <c r="M86" i="66"/>
  <c r="T92" i="66"/>
  <c r="T99" i="66"/>
  <c r="M110" i="66"/>
  <c r="T115" i="66"/>
  <c r="F121" i="66"/>
  <c r="M127" i="66"/>
  <c r="F10" i="66"/>
  <c r="U17" i="66"/>
  <c r="X17" i="66" s="1"/>
  <c r="M18" i="66"/>
  <c r="V18" i="66"/>
  <c r="W18" i="66" s="1"/>
  <c r="M19" i="66"/>
  <c r="T23" i="66"/>
  <c r="T24" i="66"/>
  <c r="F29" i="66"/>
  <c r="F30" i="66"/>
  <c r="M34" i="66"/>
  <c r="M35" i="66"/>
  <c r="T39" i="66"/>
  <c r="T40" i="66"/>
  <c r="F45" i="66"/>
  <c r="F46" i="66"/>
  <c r="M50" i="66"/>
  <c r="M51" i="66"/>
  <c r="T55" i="66"/>
  <c r="T56" i="66"/>
  <c r="F61" i="66"/>
  <c r="F62" i="66"/>
  <c r="M66" i="66"/>
  <c r="M67" i="66"/>
  <c r="T71" i="66"/>
  <c r="T72" i="66"/>
  <c r="M75" i="66"/>
  <c r="T79" i="66"/>
  <c r="T80" i="66"/>
  <c r="F85" i="66"/>
  <c r="F86" i="66"/>
  <c r="T88" i="66"/>
  <c r="M90" i="66"/>
  <c r="F94" i="66"/>
  <c r="M98" i="66"/>
  <c r="M99" i="66"/>
  <c r="T103" i="66"/>
  <c r="T104" i="66"/>
  <c r="F109" i="66"/>
  <c r="F110" i="66"/>
  <c r="M114" i="66"/>
  <c r="M115" i="66"/>
  <c r="T119" i="66"/>
  <c r="T120" i="66"/>
  <c r="F125" i="66"/>
  <c r="F126" i="66"/>
  <c r="K4" i="67"/>
  <c r="L3" i="67"/>
  <c r="M14" i="66"/>
  <c r="F25" i="66"/>
  <c r="M31" i="66"/>
  <c r="T35" i="66"/>
  <c r="T51" i="66"/>
  <c r="F58" i="66"/>
  <c r="T67" i="66"/>
  <c r="F74" i="66"/>
  <c r="F81" i="66"/>
  <c r="F89" i="66"/>
  <c r="M94" i="66"/>
  <c r="F105" i="66"/>
  <c r="M126" i="66"/>
  <c r="F9" i="66"/>
  <c r="F13" i="66"/>
  <c r="F17" i="66"/>
  <c r="F18" i="66"/>
  <c r="M22" i="66"/>
  <c r="M23" i="66"/>
  <c r="T27" i="66"/>
  <c r="T28" i="66"/>
  <c r="F33" i="66"/>
  <c r="F34" i="66"/>
  <c r="M38" i="66"/>
  <c r="M39" i="66"/>
  <c r="T43" i="66"/>
  <c r="T44" i="66"/>
  <c r="F49" i="66"/>
  <c r="F50" i="66"/>
  <c r="M54" i="66"/>
  <c r="M55" i="66"/>
  <c r="T59" i="66"/>
  <c r="T60" i="66"/>
  <c r="F65" i="66"/>
  <c r="F66" i="66"/>
  <c r="M70" i="66"/>
  <c r="M71" i="66"/>
  <c r="M78" i="66"/>
  <c r="M79" i="66"/>
  <c r="T83" i="66"/>
  <c r="T84" i="66"/>
  <c r="F90" i="66"/>
  <c r="T91" i="66"/>
  <c r="F97" i="66"/>
  <c r="F98" i="66"/>
  <c r="M102" i="66"/>
  <c r="M103" i="66"/>
  <c r="T107" i="66"/>
  <c r="T108" i="66"/>
  <c r="F113" i="66"/>
  <c r="F114" i="66"/>
  <c r="M118" i="66"/>
  <c r="M119" i="66"/>
  <c r="T123" i="66"/>
  <c r="T124" i="66"/>
  <c r="H8" i="66"/>
  <c r="I8" i="66" s="1"/>
  <c r="T20" i="66"/>
  <c r="T36" i="66"/>
  <c r="F42" i="66"/>
  <c r="M47" i="66"/>
  <c r="T52" i="66"/>
  <c r="M62" i="66"/>
  <c r="T68" i="66"/>
  <c r="F73" i="66"/>
  <c r="T75" i="66"/>
  <c r="M87" i="66"/>
  <c r="M95" i="66"/>
  <c r="T100" i="66"/>
  <c r="F106" i="66"/>
  <c r="M111" i="66"/>
  <c r="T116" i="66"/>
  <c r="F122" i="66"/>
  <c r="D5" i="67"/>
  <c r="E4" i="67"/>
  <c r="N12" i="66"/>
  <c r="M12" i="66"/>
  <c r="O12" i="66" s="1"/>
  <c r="P12" i="66" s="1"/>
  <c r="F15" i="66"/>
  <c r="M16" i="66"/>
  <c r="F21" i="66"/>
  <c r="F22" i="66"/>
  <c r="M26" i="66"/>
  <c r="M27" i="66"/>
  <c r="T31" i="66"/>
  <c r="T32" i="66"/>
  <c r="F37" i="66"/>
  <c r="F38" i="66"/>
  <c r="M42" i="66"/>
  <c r="M43" i="66"/>
  <c r="T47" i="66"/>
  <c r="T48" i="66"/>
  <c r="F53" i="66"/>
  <c r="F54" i="66"/>
  <c r="M58" i="66"/>
  <c r="M59" i="66"/>
  <c r="T63" i="66"/>
  <c r="T64" i="66"/>
  <c r="F69" i="66"/>
  <c r="F70" i="66"/>
  <c r="M74" i="66"/>
  <c r="F77" i="66"/>
  <c r="F78" i="66"/>
  <c r="M82" i="66"/>
  <c r="M83" i="66"/>
  <c r="T87" i="66"/>
  <c r="M91" i="66"/>
  <c r="F93" i="66"/>
  <c r="T95" i="66"/>
  <c r="T96" i="66"/>
  <c r="F101" i="66"/>
  <c r="F102" i="66"/>
  <c r="M106" i="66"/>
  <c r="M107" i="66"/>
  <c r="T111" i="66"/>
  <c r="T112" i="66"/>
  <c r="F117" i="66"/>
  <c r="F118" i="66"/>
  <c r="M122" i="66"/>
  <c r="M123" i="66"/>
  <c r="T127" i="66"/>
  <c r="T128" i="66"/>
  <c r="T5" i="67"/>
  <c r="F2" i="67"/>
  <c r="H2" i="67" s="1"/>
  <c r="I2" i="67" s="1"/>
  <c r="J2" i="67" s="1"/>
  <c r="R2" i="68"/>
  <c r="Q2" i="68"/>
  <c r="S2" i="68" s="1"/>
  <c r="T2" i="68" s="1"/>
  <c r="S4" i="67"/>
  <c r="M9" i="69"/>
  <c r="F67" i="69"/>
  <c r="F14" i="69"/>
  <c r="F18" i="69"/>
  <c r="F22" i="69"/>
  <c r="F26" i="69"/>
  <c r="F30" i="69"/>
  <c r="AA68" i="69"/>
  <c r="F71" i="69"/>
  <c r="N7" i="69"/>
  <c r="M7" i="69"/>
  <c r="O7" i="69" s="1"/>
  <c r="P7" i="69" s="1"/>
  <c r="T12" i="69"/>
  <c r="V12" i="69" s="1"/>
  <c r="W12" i="69" s="1"/>
  <c r="U12" i="69"/>
  <c r="AA14" i="69"/>
  <c r="T16" i="69"/>
  <c r="AA18" i="69"/>
  <c r="T20" i="69"/>
  <c r="AA22" i="69"/>
  <c r="T24" i="69"/>
  <c r="AA26" i="69"/>
  <c r="T28" i="69"/>
  <c r="AA30" i="69"/>
  <c r="F35" i="69"/>
  <c r="M37" i="69"/>
  <c r="T39" i="69"/>
  <c r="T43" i="69"/>
  <c r="T47" i="69"/>
  <c r="T51" i="69"/>
  <c r="T55" i="69"/>
  <c r="T59" i="69"/>
  <c r="T63" i="69"/>
  <c r="AA72" i="69"/>
  <c r="F13" i="69"/>
  <c r="AA13" i="69"/>
  <c r="F17" i="69"/>
  <c r="AA17" i="69"/>
  <c r="F21" i="69"/>
  <c r="AA21" i="69"/>
  <c r="F25" i="69"/>
  <c r="AA25" i="69"/>
  <c r="F29" i="69"/>
  <c r="AA29" i="69"/>
  <c r="M31" i="69"/>
  <c r="F32" i="69"/>
  <c r="AA32" i="69"/>
  <c r="F37" i="69"/>
  <c r="F38" i="69"/>
  <c r="M40" i="69"/>
  <c r="M44" i="69"/>
  <c r="M48" i="69"/>
  <c r="M52" i="69"/>
  <c r="M56" i="69"/>
  <c r="M60" i="69"/>
  <c r="M64" i="69"/>
  <c r="AA82" i="69"/>
  <c r="AA84" i="69"/>
  <c r="G7" i="69"/>
  <c r="J7" i="69" s="1"/>
  <c r="F8" i="69"/>
  <c r="H8" i="69" s="1"/>
  <c r="F12" i="69"/>
  <c r="AB12" i="69"/>
  <c r="AA12" i="69"/>
  <c r="AC12" i="69" s="1"/>
  <c r="AD12" i="69" s="1"/>
  <c r="F16" i="69"/>
  <c r="AA16" i="69"/>
  <c r="F20" i="69"/>
  <c r="AA20" i="69"/>
  <c r="F24" i="69"/>
  <c r="AA24" i="69"/>
  <c r="F28" i="69"/>
  <c r="AA28" i="69"/>
  <c r="F31" i="69"/>
  <c r="M33" i="69"/>
  <c r="F34" i="69"/>
  <c r="AA34" i="69"/>
  <c r="T41" i="69"/>
  <c r="T45" i="69"/>
  <c r="T49" i="69"/>
  <c r="T53" i="69"/>
  <c r="T57" i="69"/>
  <c r="T61" i="69"/>
  <c r="T65" i="69"/>
  <c r="F95" i="69"/>
  <c r="M11" i="69"/>
  <c r="F15" i="69"/>
  <c r="AA15" i="69"/>
  <c r="F19" i="69"/>
  <c r="AA19" i="69"/>
  <c r="F23" i="69"/>
  <c r="AA23" i="69"/>
  <c r="F27" i="69"/>
  <c r="AA27" i="69"/>
  <c r="F33" i="69"/>
  <c r="M35" i="69"/>
  <c r="F36" i="69"/>
  <c r="AA36" i="69"/>
  <c r="M38" i="69"/>
  <c r="M42" i="69"/>
  <c r="M46" i="69"/>
  <c r="M50" i="69"/>
  <c r="M54" i="69"/>
  <c r="M58" i="69"/>
  <c r="M62" i="69"/>
  <c r="M66" i="69"/>
  <c r="M70" i="69"/>
  <c r="M74" i="69"/>
  <c r="AA88" i="69"/>
  <c r="F40" i="69"/>
  <c r="F42" i="69"/>
  <c r="F44" i="69"/>
  <c r="F46" i="69"/>
  <c r="F48" i="69"/>
  <c r="F50" i="69"/>
  <c r="F52" i="69"/>
  <c r="F54" i="69"/>
  <c r="F56" i="69"/>
  <c r="F58" i="69"/>
  <c r="F60" i="69"/>
  <c r="F62" i="69"/>
  <c r="F64" i="69"/>
  <c r="F66" i="69"/>
  <c r="M69" i="69"/>
  <c r="F70" i="69"/>
  <c r="M73" i="69"/>
  <c r="F74" i="69"/>
  <c r="F75" i="69"/>
  <c r="F76" i="69"/>
  <c r="F77" i="69"/>
  <c r="F78" i="69"/>
  <c r="F79" i="69"/>
  <c r="F80" i="69"/>
  <c r="F81" i="69"/>
  <c r="F82" i="69"/>
  <c r="M84" i="69"/>
  <c r="M86" i="69"/>
  <c r="AA97" i="69"/>
  <c r="M39" i="69"/>
  <c r="M41" i="69"/>
  <c r="M43" i="69"/>
  <c r="M45" i="69"/>
  <c r="M47" i="69"/>
  <c r="M49" i="69"/>
  <c r="M51" i="69"/>
  <c r="M53" i="69"/>
  <c r="M55" i="69"/>
  <c r="M57" i="69"/>
  <c r="M59" i="69"/>
  <c r="M61" i="69"/>
  <c r="M63" i="69"/>
  <c r="M65" i="69"/>
  <c r="M68" i="69"/>
  <c r="F69" i="69"/>
  <c r="M72" i="69"/>
  <c r="F73" i="69"/>
  <c r="M75" i="69"/>
  <c r="M77" i="69"/>
  <c r="M79" i="69"/>
  <c r="M81" i="69"/>
  <c r="AA83" i="69"/>
  <c r="AA85" i="69"/>
  <c r="F88" i="69"/>
  <c r="AA92" i="69"/>
  <c r="M94" i="69"/>
  <c r="F39" i="69"/>
  <c r="F41" i="69"/>
  <c r="F43" i="69"/>
  <c r="F45" i="69"/>
  <c r="F47" i="69"/>
  <c r="F49" i="69"/>
  <c r="F51" i="69"/>
  <c r="F53" i="69"/>
  <c r="F55" i="69"/>
  <c r="F57" i="69"/>
  <c r="F59" i="69"/>
  <c r="F61" i="69"/>
  <c r="F63" i="69"/>
  <c r="F65" i="69"/>
  <c r="M67" i="69"/>
  <c r="F68" i="69"/>
  <c r="M71" i="69"/>
  <c r="F72" i="69"/>
  <c r="AA75" i="69"/>
  <c r="AA77" i="69"/>
  <c r="AA79" i="69"/>
  <c r="AA81" i="69"/>
  <c r="M83" i="69"/>
  <c r="M85" i="69"/>
  <c r="M90" i="69"/>
  <c r="F87" i="69"/>
  <c r="AA87" i="69"/>
  <c r="F91" i="69"/>
  <c r="AA91" i="69"/>
  <c r="M96" i="69"/>
  <c r="F97" i="69"/>
  <c r="T76" i="69"/>
  <c r="T78" i="69"/>
  <c r="T80" i="69"/>
  <c r="AA86" i="69"/>
  <c r="M89" i="69"/>
  <c r="F90" i="69"/>
  <c r="AA90" i="69"/>
  <c r="AA93" i="69"/>
  <c r="M98" i="69"/>
  <c r="F89" i="69"/>
  <c r="AA89" i="69"/>
  <c r="M92" i="69"/>
  <c r="F93" i="69"/>
  <c r="AA95" i="69"/>
  <c r="F92" i="69"/>
  <c r="F94" i="69"/>
  <c r="F96" i="69"/>
  <c r="F98" i="69"/>
  <c r="F99" i="69"/>
  <c r="T99" i="69"/>
  <c r="F100" i="69"/>
  <c r="T100" i="69"/>
  <c r="F101" i="69"/>
  <c r="T101" i="69"/>
  <c r="F102" i="69"/>
  <c r="T102" i="69"/>
  <c r="F103" i="69"/>
  <c r="T103" i="69"/>
  <c r="F104" i="69"/>
  <c r="T104" i="69"/>
  <c r="F105" i="69"/>
  <c r="T105" i="69"/>
  <c r="F106" i="69"/>
  <c r="T106" i="69"/>
  <c r="F107" i="69"/>
  <c r="T107" i="69"/>
  <c r="F108" i="69"/>
  <c r="T108" i="69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7" i="24"/>
  <c r="K15" i="24"/>
  <c r="K14" i="24"/>
  <c r="R18" i="56"/>
  <c r="S18" i="56" s="1"/>
  <c r="R19" i="56"/>
  <c r="S19" i="56" s="1"/>
  <c r="R20" i="56"/>
  <c r="S20" i="56" s="1"/>
  <c r="R21" i="56"/>
  <c r="S21" i="56" s="1"/>
  <c r="R22" i="56"/>
  <c r="S22" i="56" s="1"/>
  <c r="R23" i="56"/>
  <c r="S23" i="56" s="1"/>
  <c r="R24" i="56"/>
  <c r="S24" i="56" s="1"/>
  <c r="R25" i="56"/>
  <c r="S25" i="56" s="1"/>
  <c r="R26" i="56"/>
  <c r="S26" i="56" s="1"/>
  <c r="R27" i="56"/>
  <c r="S27" i="56" s="1"/>
  <c r="R28" i="56"/>
  <c r="S28" i="56" s="1"/>
  <c r="R29" i="56"/>
  <c r="S29" i="56" s="1"/>
  <c r="R30" i="56"/>
  <c r="S30" i="56" s="1"/>
  <c r="R31" i="56"/>
  <c r="S31" i="56" s="1"/>
  <c r="R32" i="56"/>
  <c r="S32" i="56" s="1"/>
  <c r="R33" i="56"/>
  <c r="S33" i="56" s="1"/>
  <c r="R34" i="56"/>
  <c r="S34" i="56" s="1"/>
  <c r="R35" i="56"/>
  <c r="S35" i="56" s="1"/>
  <c r="R36" i="56"/>
  <c r="S36" i="56" s="1"/>
  <c r="R37" i="56"/>
  <c r="S37" i="56" s="1"/>
  <c r="R38" i="56"/>
  <c r="S38" i="56" s="1"/>
  <c r="R39" i="56"/>
  <c r="S39" i="56" s="1"/>
  <c r="R40" i="56"/>
  <c r="S40" i="56" s="1"/>
  <c r="R41" i="56"/>
  <c r="S41" i="56" s="1"/>
  <c r="R42" i="56"/>
  <c r="S42" i="56" s="1"/>
  <c r="R43" i="56"/>
  <c r="S43" i="56" s="1"/>
  <c r="R44" i="56"/>
  <c r="S44" i="56" s="1"/>
  <c r="R45" i="56"/>
  <c r="S45" i="56" s="1"/>
  <c r="R46" i="56"/>
  <c r="S46" i="56" s="1"/>
  <c r="R47" i="56"/>
  <c r="S47" i="56" s="1"/>
  <c r="R48" i="56"/>
  <c r="S48" i="56" s="1"/>
  <c r="R49" i="56"/>
  <c r="S49" i="56" s="1"/>
  <c r="R50" i="56"/>
  <c r="S50" i="56" s="1"/>
  <c r="T50" i="56" s="1"/>
  <c r="R51" i="56"/>
  <c r="S51" i="56" s="1"/>
  <c r="T51" i="56" s="1"/>
  <c r="R52" i="56"/>
  <c r="S52" i="56" s="1"/>
  <c r="T52" i="56" s="1"/>
  <c r="R53" i="56"/>
  <c r="S53" i="56" s="1"/>
  <c r="T53" i="56" s="1"/>
  <c r="R54" i="56"/>
  <c r="S54" i="56" s="1"/>
  <c r="T54" i="56" s="1"/>
  <c r="R55" i="56"/>
  <c r="S55" i="56" s="1"/>
  <c r="T55" i="56" s="1"/>
  <c r="R56" i="56"/>
  <c r="S56" i="56" s="1"/>
  <c r="T56" i="56" s="1"/>
  <c r="R57" i="56"/>
  <c r="S57" i="56" s="1"/>
  <c r="T57" i="56" s="1"/>
  <c r="R58" i="56"/>
  <c r="S58" i="56" s="1"/>
  <c r="T58" i="56" s="1"/>
  <c r="R59" i="56"/>
  <c r="S59" i="56" s="1"/>
  <c r="T59" i="56" s="1"/>
  <c r="R60" i="56"/>
  <c r="S60" i="56" s="1"/>
  <c r="T60" i="56" s="1"/>
  <c r="R61" i="56"/>
  <c r="S61" i="56" s="1"/>
  <c r="T61" i="56" s="1"/>
  <c r="R62" i="56"/>
  <c r="S62" i="56" s="1"/>
  <c r="T62" i="56" s="1"/>
  <c r="R63" i="56"/>
  <c r="S63" i="56" s="1"/>
  <c r="T63" i="56" s="1"/>
  <c r="R64" i="56"/>
  <c r="S64" i="56" s="1"/>
  <c r="T64" i="56" s="1"/>
  <c r="R65" i="56"/>
  <c r="S65" i="56" s="1"/>
  <c r="T65" i="56" s="1"/>
  <c r="R66" i="56"/>
  <c r="S66" i="56" s="1"/>
  <c r="T66" i="56" s="1"/>
  <c r="R67" i="56"/>
  <c r="S67" i="56" s="1"/>
  <c r="T67" i="56" s="1"/>
  <c r="R68" i="56"/>
  <c r="S68" i="56" s="1"/>
  <c r="T68" i="56" s="1"/>
  <c r="R69" i="56"/>
  <c r="S69" i="56" s="1"/>
  <c r="T69" i="56" s="1"/>
  <c r="R70" i="56"/>
  <c r="S70" i="56" s="1"/>
  <c r="T70" i="56" s="1"/>
  <c r="R71" i="56"/>
  <c r="S71" i="56" s="1"/>
  <c r="T71" i="56" s="1"/>
  <c r="R72" i="56"/>
  <c r="S72" i="56" s="1"/>
  <c r="T72" i="56" s="1"/>
  <c r="R73" i="56"/>
  <c r="S73" i="56" s="1"/>
  <c r="T73" i="56" s="1"/>
  <c r="R74" i="56"/>
  <c r="S74" i="56" s="1"/>
  <c r="T74" i="56" s="1"/>
  <c r="R75" i="56"/>
  <c r="S75" i="56" s="1"/>
  <c r="T75" i="56" s="1"/>
  <c r="R76" i="56"/>
  <c r="S76" i="56" s="1"/>
  <c r="T76" i="56" s="1"/>
  <c r="R77" i="56"/>
  <c r="S77" i="56" s="1"/>
  <c r="T77" i="56" s="1"/>
  <c r="R78" i="56"/>
  <c r="S78" i="56" s="1"/>
  <c r="T78" i="56" s="1"/>
  <c r="R79" i="56"/>
  <c r="S79" i="56" s="1"/>
  <c r="T79" i="56" s="1"/>
  <c r="R80" i="56"/>
  <c r="S80" i="56" s="1"/>
  <c r="T80" i="56" s="1"/>
  <c r="R81" i="56"/>
  <c r="S81" i="56" s="1"/>
  <c r="T81" i="56" s="1"/>
  <c r="R82" i="56"/>
  <c r="S82" i="56" s="1"/>
  <c r="T82" i="56" s="1"/>
  <c r="R83" i="56"/>
  <c r="S83" i="56" s="1"/>
  <c r="T83" i="56" s="1"/>
  <c r="R84" i="56"/>
  <c r="S84" i="56" s="1"/>
  <c r="T84" i="56" s="1"/>
  <c r="R85" i="56"/>
  <c r="S85" i="56" s="1"/>
  <c r="T85" i="56" s="1"/>
  <c r="R86" i="56"/>
  <c r="S86" i="56" s="1"/>
  <c r="T86" i="56" s="1"/>
  <c r="R87" i="56"/>
  <c r="S87" i="56" s="1"/>
  <c r="T87" i="56" s="1"/>
  <c r="R88" i="56"/>
  <c r="S88" i="56" s="1"/>
  <c r="T88" i="56" s="1"/>
  <c r="R89" i="56"/>
  <c r="S89" i="56" s="1"/>
  <c r="T89" i="56" s="1"/>
  <c r="R90" i="56"/>
  <c r="S90" i="56" s="1"/>
  <c r="T90" i="56" s="1"/>
  <c r="R91" i="56"/>
  <c r="S91" i="56" s="1"/>
  <c r="T91" i="56" s="1"/>
  <c r="R92" i="56"/>
  <c r="S92" i="56" s="1"/>
  <c r="T92" i="56" s="1"/>
  <c r="R93" i="56"/>
  <c r="S93" i="56" s="1"/>
  <c r="T93" i="56" s="1"/>
  <c r="R94" i="56"/>
  <c r="S94" i="56" s="1"/>
  <c r="T94" i="56" s="1"/>
  <c r="R95" i="56"/>
  <c r="S95" i="56" s="1"/>
  <c r="T95" i="56" s="1"/>
  <c r="R96" i="56"/>
  <c r="S96" i="56" s="1"/>
  <c r="T96" i="56" s="1"/>
  <c r="R97" i="56"/>
  <c r="S97" i="56" s="1"/>
  <c r="T97" i="56" s="1"/>
  <c r="R98" i="56"/>
  <c r="S98" i="56" s="1"/>
  <c r="T98" i="56" s="1"/>
  <c r="R99" i="56"/>
  <c r="S99" i="56" s="1"/>
  <c r="T99" i="56" s="1"/>
  <c r="R100" i="56"/>
  <c r="S100" i="56" s="1"/>
  <c r="T100" i="56" s="1"/>
  <c r="R101" i="56"/>
  <c r="S101" i="56" s="1"/>
  <c r="T101" i="56" s="1"/>
  <c r="R102" i="56"/>
  <c r="S102" i="56" s="1"/>
  <c r="T102" i="56" s="1"/>
  <c r="R103" i="56"/>
  <c r="S103" i="56" s="1"/>
  <c r="T103" i="56" s="1"/>
  <c r="R104" i="56"/>
  <c r="S104" i="56" s="1"/>
  <c r="T104" i="56" s="1"/>
  <c r="R105" i="56"/>
  <c r="S105" i="56" s="1"/>
  <c r="T105" i="56" s="1"/>
  <c r="R106" i="56"/>
  <c r="S106" i="56" s="1"/>
  <c r="T106" i="56" s="1"/>
  <c r="R107" i="56"/>
  <c r="S107" i="56" s="1"/>
  <c r="T107" i="56" s="1"/>
  <c r="R108" i="56"/>
  <c r="S108" i="56" s="1"/>
  <c r="T108" i="56" s="1"/>
  <c r="R109" i="56"/>
  <c r="S109" i="56" s="1"/>
  <c r="T109" i="56" s="1"/>
  <c r="R110" i="56"/>
  <c r="S110" i="56" s="1"/>
  <c r="T110" i="56" s="1"/>
  <c r="R111" i="56"/>
  <c r="S111" i="56" s="1"/>
  <c r="T111" i="56" s="1"/>
  <c r="R112" i="56"/>
  <c r="S112" i="56" s="1"/>
  <c r="T112" i="56" s="1"/>
  <c r="R113" i="56"/>
  <c r="S113" i="56" s="1"/>
  <c r="T113" i="56" s="1"/>
  <c r="R114" i="56"/>
  <c r="S114" i="56" s="1"/>
  <c r="T114" i="56" s="1"/>
  <c r="R115" i="56"/>
  <c r="S115" i="56" s="1"/>
  <c r="T115" i="56" s="1"/>
  <c r="R116" i="56"/>
  <c r="S116" i="56" s="1"/>
  <c r="T116" i="56" s="1"/>
  <c r="R117" i="56"/>
  <c r="S117" i="56" s="1"/>
  <c r="T117" i="56" s="1"/>
  <c r="R118" i="56"/>
  <c r="S118" i="56" s="1"/>
  <c r="T118" i="56" s="1"/>
  <c r="R119" i="56"/>
  <c r="S119" i="56" s="1"/>
  <c r="T119" i="56" s="1"/>
  <c r="R120" i="56"/>
  <c r="S120" i="56" s="1"/>
  <c r="T120" i="56" s="1"/>
  <c r="R121" i="56"/>
  <c r="S121" i="56" s="1"/>
  <c r="T121" i="56" s="1"/>
  <c r="R122" i="56"/>
  <c r="S122" i="56" s="1"/>
  <c r="T122" i="56" s="1"/>
  <c r="R123" i="56"/>
  <c r="S123" i="56" s="1"/>
  <c r="T123" i="56" s="1"/>
  <c r="R124" i="56"/>
  <c r="S124" i="56" s="1"/>
  <c r="T124" i="56" s="1"/>
  <c r="R125" i="56"/>
  <c r="S125" i="56" s="1"/>
  <c r="T125" i="56" s="1"/>
  <c r="R126" i="56"/>
  <c r="S126" i="56" s="1"/>
  <c r="T126" i="56" s="1"/>
  <c r="R127" i="56"/>
  <c r="S127" i="56" s="1"/>
  <c r="T127" i="56" s="1"/>
  <c r="R128" i="56"/>
  <c r="S128" i="56" s="1"/>
  <c r="T128" i="56" s="1"/>
  <c r="R129" i="56"/>
  <c r="S129" i="56" s="1"/>
  <c r="T129" i="56" s="1"/>
  <c r="R130" i="56"/>
  <c r="S130" i="56" s="1"/>
  <c r="T130" i="56" s="1"/>
  <c r="R131" i="56"/>
  <c r="S131" i="56" s="1"/>
  <c r="T131" i="56" s="1"/>
  <c r="R132" i="56"/>
  <c r="S132" i="56" s="1"/>
  <c r="T132" i="56" s="1"/>
  <c r="R133" i="56"/>
  <c r="S133" i="56" s="1"/>
  <c r="T133" i="56" s="1"/>
  <c r="R134" i="56"/>
  <c r="S134" i="56" s="1"/>
  <c r="T134" i="56" s="1"/>
  <c r="R135" i="56"/>
  <c r="S135" i="56" s="1"/>
  <c r="T135" i="56" s="1"/>
  <c r="R136" i="56"/>
  <c r="S136" i="56" s="1"/>
  <c r="T136" i="56" s="1"/>
  <c r="R137" i="56"/>
  <c r="S137" i="56" s="1"/>
  <c r="T137" i="56" s="1"/>
  <c r="R138" i="56"/>
  <c r="S138" i="56" s="1"/>
  <c r="T138" i="56" s="1"/>
  <c r="R139" i="56"/>
  <c r="R140" i="56"/>
  <c r="S140" i="56" s="1"/>
  <c r="T140" i="56" s="1"/>
  <c r="R141" i="56"/>
  <c r="S141" i="56" s="1"/>
  <c r="R142" i="56"/>
  <c r="S142" i="56" s="1"/>
  <c r="R143" i="56"/>
  <c r="S143" i="56" s="1"/>
  <c r="R144" i="56"/>
  <c r="S144" i="56" s="1"/>
  <c r="R145" i="56"/>
  <c r="S145" i="56" s="1"/>
  <c r="T145" i="56" s="1"/>
  <c r="R146" i="56"/>
  <c r="S146" i="56" s="1"/>
  <c r="T146" i="56" s="1"/>
  <c r="R147" i="56"/>
  <c r="S147" i="56" s="1"/>
  <c r="T147" i="56" s="1"/>
  <c r="R148" i="56"/>
  <c r="S148" i="56" s="1"/>
  <c r="T148" i="56" s="1"/>
  <c r="R149" i="56"/>
  <c r="S149" i="56" s="1"/>
  <c r="T149" i="56" s="1"/>
  <c r="R150" i="56"/>
  <c r="S150" i="56" s="1"/>
  <c r="T150" i="56" s="1"/>
  <c r="R151" i="56"/>
  <c r="S151" i="56" s="1"/>
  <c r="T151" i="56" s="1"/>
  <c r="R152" i="56"/>
  <c r="S152" i="56" s="1"/>
  <c r="T152" i="56" s="1"/>
  <c r="R153" i="56"/>
  <c r="S153" i="56" s="1"/>
  <c r="T153" i="56" s="1"/>
  <c r="R154" i="56"/>
  <c r="S154" i="56" s="1"/>
  <c r="T154" i="56" s="1"/>
  <c r="R155" i="56"/>
  <c r="S155" i="56" s="1"/>
  <c r="T155" i="56" s="1"/>
  <c r="R156" i="56"/>
  <c r="S156" i="56" s="1"/>
  <c r="T156" i="56" s="1"/>
  <c r="R157" i="56"/>
  <c r="S157" i="56" s="1"/>
  <c r="T157" i="56" s="1"/>
  <c r="R158" i="56"/>
  <c r="S158" i="56" s="1"/>
  <c r="T158" i="56" s="1"/>
  <c r="S139" i="56"/>
  <c r="T139" i="56" s="1"/>
  <c r="R17" i="56"/>
  <c r="S17" i="56" s="1"/>
  <c r="U17" i="56" s="1"/>
  <c r="K13" i="56"/>
  <c r="L13" i="56" s="1"/>
  <c r="M13" i="56" s="1"/>
  <c r="D158" i="60"/>
  <c r="E158" i="60" s="1"/>
  <c r="D124" i="56"/>
  <c r="E124" i="56" s="1"/>
  <c r="K124" i="56"/>
  <c r="L124" i="56" s="1"/>
  <c r="D125" i="56"/>
  <c r="E125" i="56" s="1"/>
  <c r="K125" i="56"/>
  <c r="L125" i="56" s="1"/>
  <c r="D126" i="56"/>
  <c r="E126" i="56" s="1"/>
  <c r="K126" i="56"/>
  <c r="L126" i="56" s="1"/>
  <c r="D127" i="56"/>
  <c r="E127" i="56" s="1"/>
  <c r="K127" i="56"/>
  <c r="L127" i="56" s="1"/>
  <c r="D128" i="56"/>
  <c r="E128" i="56" s="1"/>
  <c r="K128" i="56"/>
  <c r="L128" i="56" s="1"/>
  <c r="D129" i="56"/>
  <c r="E129" i="56" s="1"/>
  <c r="K129" i="56"/>
  <c r="L129" i="56" s="1"/>
  <c r="D130" i="56"/>
  <c r="E130" i="56" s="1"/>
  <c r="K130" i="56"/>
  <c r="L130" i="56" s="1"/>
  <c r="D131" i="56"/>
  <c r="E131" i="56" s="1"/>
  <c r="K131" i="56"/>
  <c r="L131" i="56" s="1"/>
  <c r="D132" i="56"/>
  <c r="E132" i="56" s="1"/>
  <c r="K132" i="56"/>
  <c r="L132" i="56" s="1"/>
  <c r="D133" i="56"/>
  <c r="E133" i="56" s="1"/>
  <c r="K133" i="56"/>
  <c r="L133" i="56" s="1"/>
  <c r="D134" i="56"/>
  <c r="E134" i="56" s="1"/>
  <c r="F134" i="56" s="1"/>
  <c r="K134" i="56"/>
  <c r="L134" i="56" s="1"/>
  <c r="D135" i="56"/>
  <c r="E135" i="56" s="1"/>
  <c r="F135" i="56" s="1"/>
  <c r="K135" i="56"/>
  <c r="L135" i="56" s="1"/>
  <c r="D136" i="56"/>
  <c r="E136" i="56" s="1"/>
  <c r="F136" i="56" s="1"/>
  <c r="K136" i="56"/>
  <c r="L136" i="56" s="1"/>
  <c r="D137" i="56"/>
  <c r="E137" i="56" s="1"/>
  <c r="K137" i="56"/>
  <c r="L137" i="56" s="1"/>
  <c r="D138" i="56"/>
  <c r="E138" i="56" s="1"/>
  <c r="F138" i="56" s="1"/>
  <c r="K138" i="56"/>
  <c r="L138" i="56" s="1"/>
  <c r="M138" i="56" s="1"/>
  <c r="D139" i="56"/>
  <c r="E139" i="56" s="1"/>
  <c r="K139" i="56"/>
  <c r="L139" i="56" s="1"/>
  <c r="M139" i="56" s="1"/>
  <c r="D140" i="56"/>
  <c r="E140" i="56" s="1"/>
  <c r="F140" i="56" s="1"/>
  <c r="K140" i="56"/>
  <c r="L140" i="56" s="1"/>
  <c r="D141" i="56"/>
  <c r="E141" i="56" s="1"/>
  <c r="F141" i="56" s="1"/>
  <c r="K141" i="56"/>
  <c r="L141" i="56" s="1"/>
  <c r="M141" i="56" s="1"/>
  <c r="D142" i="56"/>
  <c r="E142" i="56" s="1"/>
  <c r="F142" i="56" s="1"/>
  <c r="K142" i="56"/>
  <c r="L142" i="56" s="1"/>
  <c r="M142" i="56" s="1"/>
  <c r="D143" i="56"/>
  <c r="E143" i="56" s="1"/>
  <c r="F143" i="56" s="1"/>
  <c r="K143" i="56"/>
  <c r="L143" i="56" s="1"/>
  <c r="M143" i="56" s="1"/>
  <c r="D144" i="56"/>
  <c r="E144" i="56" s="1"/>
  <c r="F144" i="56" s="1"/>
  <c r="K144" i="56"/>
  <c r="L144" i="56" s="1"/>
  <c r="M144" i="56" s="1"/>
  <c r="D145" i="56"/>
  <c r="E145" i="56" s="1"/>
  <c r="F145" i="56" s="1"/>
  <c r="K145" i="56"/>
  <c r="L145" i="56" s="1"/>
  <c r="M145" i="56" s="1"/>
  <c r="D146" i="56"/>
  <c r="E146" i="56" s="1"/>
  <c r="K146" i="56"/>
  <c r="L146" i="56" s="1"/>
  <c r="M146" i="56" s="1"/>
  <c r="D147" i="56"/>
  <c r="E147" i="56" s="1"/>
  <c r="F147" i="56" s="1"/>
  <c r="K147" i="56"/>
  <c r="L147" i="56" s="1"/>
  <c r="M147" i="56" s="1"/>
  <c r="D148" i="56"/>
  <c r="E148" i="56" s="1"/>
  <c r="F148" i="56" s="1"/>
  <c r="K148" i="56"/>
  <c r="L148" i="56" s="1"/>
  <c r="M148" i="56" s="1"/>
  <c r="D149" i="56"/>
  <c r="E149" i="56" s="1"/>
  <c r="F149" i="56" s="1"/>
  <c r="K149" i="56"/>
  <c r="L149" i="56" s="1"/>
  <c r="M149" i="56" s="1"/>
  <c r="D150" i="56"/>
  <c r="E150" i="56" s="1"/>
  <c r="K150" i="56"/>
  <c r="L150" i="56" s="1"/>
  <c r="M150" i="56" s="1"/>
  <c r="D151" i="56"/>
  <c r="E151" i="56" s="1"/>
  <c r="F151" i="56" s="1"/>
  <c r="K151" i="56"/>
  <c r="L151" i="56" s="1"/>
  <c r="M151" i="56" s="1"/>
  <c r="D152" i="56"/>
  <c r="E152" i="56" s="1"/>
  <c r="F152" i="56" s="1"/>
  <c r="K152" i="56"/>
  <c r="L152" i="56" s="1"/>
  <c r="M152" i="56" s="1"/>
  <c r="D153" i="56"/>
  <c r="E153" i="56" s="1"/>
  <c r="F153" i="56" s="1"/>
  <c r="K153" i="56"/>
  <c r="L153" i="56" s="1"/>
  <c r="M153" i="56" s="1"/>
  <c r="D154" i="56"/>
  <c r="E154" i="56" s="1"/>
  <c r="F154" i="56" s="1"/>
  <c r="K154" i="56"/>
  <c r="L154" i="56" s="1"/>
  <c r="M154" i="56" s="1"/>
  <c r="D155" i="56"/>
  <c r="E155" i="56" s="1"/>
  <c r="F155" i="56" s="1"/>
  <c r="K155" i="56"/>
  <c r="L155" i="56" s="1"/>
  <c r="M155" i="56" s="1"/>
  <c r="D156" i="56"/>
  <c r="E156" i="56" s="1"/>
  <c r="F156" i="56" s="1"/>
  <c r="K156" i="56"/>
  <c r="L156" i="56" s="1"/>
  <c r="M156" i="56" s="1"/>
  <c r="D157" i="56"/>
  <c r="E157" i="56" s="1"/>
  <c r="F157" i="56" s="1"/>
  <c r="K157" i="56"/>
  <c r="L157" i="56" s="1"/>
  <c r="M157" i="56" s="1"/>
  <c r="D158" i="56"/>
  <c r="E158" i="56" s="1"/>
  <c r="F158" i="56" s="1"/>
  <c r="K158" i="56"/>
  <c r="L158" i="56" s="1"/>
  <c r="M158" i="56" s="1"/>
  <c r="D124" i="57"/>
  <c r="E124" i="57" s="1"/>
  <c r="F124" i="57" s="1"/>
  <c r="K124" i="57"/>
  <c r="L124" i="57" s="1"/>
  <c r="R124" i="57"/>
  <c r="S124" i="57" s="1"/>
  <c r="D125" i="57"/>
  <c r="E125" i="57" s="1"/>
  <c r="F125" i="57" s="1"/>
  <c r="K125" i="57"/>
  <c r="L125" i="57" s="1"/>
  <c r="M125" i="57" s="1"/>
  <c r="R125" i="57"/>
  <c r="S125" i="57" s="1"/>
  <c r="D126" i="57"/>
  <c r="E126" i="57" s="1"/>
  <c r="F126" i="57" s="1"/>
  <c r="K126" i="57"/>
  <c r="L126" i="57" s="1"/>
  <c r="M126" i="57" s="1"/>
  <c r="R126" i="57"/>
  <c r="S126" i="57" s="1"/>
  <c r="D127" i="57"/>
  <c r="E127" i="57" s="1"/>
  <c r="F127" i="57" s="1"/>
  <c r="K127" i="57"/>
  <c r="L127" i="57" s="1"/>
  <c r="R127" i="57"/>
  <c r="S127" i="57" s="1"/>
  <c r="T127" i="57" s="1"/>
  <c r="D128" i="57"/>
  <c r="E128" i="57" s="1"/>
  <c r="F128" i="57" s="1"/>
  <c r="K128" i="57"/>
  <c r="L128" i="57" s="1"/>
  <c r="R128" i="57"/>
  <c r="S128" i="57" s="1"/>
  <c r="T128" i="57" s="1"/>
  <c r="D129" i="57"/>
  <c r="E129" i="57" s="1"/>
  <c r="K129" i="57"/>
  <c r="L129" i="57" s="1"/>
  <c r="R129" i="57"/>
  <c r="S129" i="57" s="1"/>
  <c r="T129" i="57" s="1"/>
  <c r="D130" i="57"/>
  <c r="E130" i="57" s="1"/>
  <c r="K130" i="57"/>
  <c r="L130" i="57" s="1"/>
  <c r="M130" i="57" s="1"/>
  <c r="R130" i="57"/>
  <c r="S130" i="57" s="1"/>
  <c r="T130" i="57" s="1"/>
  <c r="D131" i="57"/>
  <c r="E131" i="57" s="1"/>
  <c r="K131" i="57"/>
  <c r="L131" i="57" s="1"/>
  <c r="M131" i="57" s="1"/>
  <c r="R131" i="57"/>
  <c r="S131" i="57" s="1"/>
  <c r="T131" i="57" s="1"/>
  <c r="D132" i="57"/>
  <c r="E132" i="57" s="1"/>
  <c r="K132" i="57"/>
  <c r="L132" i="57" s="1"/>
  <c r="M132" i="57" s="1"/>
  <c r="R132" i="57"/>
  <c r="S132" i="57" s="1"/>
  <c r="D133" i="57"/>
  <c r="E133" i="57" s="1"/>
  <c r="K133" i="57"/>
  <c r="L133" i="57" s="1"/>
  <c r="M133" i="57" s="1"/>
  <c r="R133" i="57"/>
  <c r="S133" i="57" s="1"/>
  <c r="D134" i="57"/>
  <c r="E134" i="57" s="1"/>
  <c r="F134" i="57" s="1"/>
  <c r="K134" i="57"/>
  <c r="L134" i="57" s="1"/>
  <c r="M134" i="57" s="1"/>
  <c r="R134" i="57"/>
  <c r="S134" i="57" s="1"/>
  <c r="D135" i="57"/>
  <c r="E135" i="57" s="1"/>
  <c r="F135" i="57" s="1"/>
  <c r="K135" i="57"/>
  <c r="L135" i="57" s="1"/>
  <c r="M135" i="57" s="1"/>
  <c r="R135" i="57"/>
  <c r="S135" i="57" s="1"/>
  <c r="T135" i="57" s="1"/>
  <c r="D136" i="57"/>
  <c r="E136" i="57" s="1"/>
  <c r="K136" i="57"/>
  <c r="L136" i="57" s="1"/>
  <c r="R136" i="57"/>
  <c r="S136" i="57" s="1"/>
  <c r="T136" i="57" s="1"/>
  <c r="D137" i="57"/>
  <c r="E137" i="57" s="1"/>
  <c r="F137" i="57" s="1"/>
  <c r="K137" i="57"/>
  <c r="L137" i="57" s="1"/>
  <c r="R137" i="57"/>
  <c r="S137" i="57" s="1"/>
  <c r="T137" i="57" s="1"/>
  <c r="D138" i="57"/>
  <c r="E138" i="57" s="1"/>
  <c r="F138" i="57" s="1"/>
  <c r="K138" i="57"/>
  <c r="L138" i="57" s="1"/>
  <c r="M138" i="57" s="1"/>
  <c r="R138" i="57"/>
  <c r="S138" i="57" s="1"/>
  <c r="T138" i="57" s="1"/>
  <c r="D139" i="57"/>
  <c r="E139" i="57" s="1"/>
  <c r="F139" i="57" s="1"/>
  <c r="K139" i="57"/>
  <c r="L139" i="57" s="1"/>
  <c r="M139" i="57" s="1"/>
  <c r="R139" i="57"/>
  <c r="S139" i="57" s="1"/>
  <c r="D140" i="57"/>
  <c r="E140" i="57" s="1"/>
  <c r="K140" i="57"/>
  <c r="L140" i="57" s="1"/>
  <c r="R140" i="57"/>
  <c r="S140" i="57" s="1"/>
  <c r="T140" i="57" s="1"/>
  <c r="D141" i="57"/>
  <c r="E141" i="57" s="1"/>
  <c r="F141" i="57" s="1"/>
  <c r="K141" i="57"/>
  <c r="L141" i="57" s="1"/>
  <c r="M141" i="57" s="1"/>
  <c r="R141" i="57"/>
  <c r="S141" i="57" s="1"/>
  <c r="T141" i="57" s="1"/>
  <c r="D142" i="57"/>
  <c r="E142" i="57" s="1"/>
  <c r="F142" i="57" s="1"/>
  <c r="K142" i="57"/>
  <c r="L142" i="57" s="1"/>
  <c r="M142" i="57" s="1"/>
  <c r="R142" i="57"/>
  <c r="S142" i="57" s="1"/>
  <c r="D143" i="57"/>
  <c r="E143" i="57" s="1"/>
  <c r="F143" i="57" s="1"/>
  <c r="K143" i="57"/>
  <c r="L143" i="57" s="1"/>
  <c r="M143" i="57" s="1"/>
  <c r="R143" i="57"/>
  <c r="S143" i="57" s="1"/>
  <c r="D144" i="57"/>
  <c r="E144" i="57" s="1"/>
  <c r="K144" i="57"/>
  <c r="L144" i="57" s="1"/>
  <c r="M144" i="57" s="1"/>
  <c r="R144" i="57"/>
  <c r="S144" i="57" s="1"/>
  <c r="D145" i="57"/>
  <c r="E145" i="57" s="1"/>
  <c r="F145" i="57" s="1"/>
  <c r="K145" i="57"/>
  <c r="L145" i="57" s="1"/>
  <c r="M145" i="57" s="1"/>
  <c r="R145" i="57"/>
  <c r="S145" i="57" s="1"/>
  <c r="T145" i="57" s="1"/>
  <c r="D146" i="57"/>
  <c r="E146" i="57" s="1"/>
  <c r="F146" i="57" s="1"/>
  <c r="K146" i="57"/>
  <c r="L146" i="57" s="1"/>
  <c r="R146" i="57"/>
  <c r="S146" i="57" s="1"/>
  <c r="D147" i="57"/>
  <c r="E147" i="57" s="1"/>
  <c r="F147" i="57" s="1"/>
  <c r="K147" i="57"/>
  <c r="L147" i="57" s="1"/>
  <c r="R147" i="57"/>
  <c r="S147" i="57" s="1"/>
  <c r="T147" i="57" s="1"/>
  <c r="D148" i="57"/>
  <c r="E148" i="57" s="1"/>
  <c r="K148" i="57"/>
  <c r="L148" i="57" s="1"/>
  <c r="R148" i="57"/>
  <c r="S148" i="57" s="1"/>
  <c r="T148" i="57" s="1"/>
  <c r="D149" i="57"/>
  <c r="E149" i="57" s="1"/>
  <c r="F149" i="57" s="1"/>
  <c r="K149" i="57"/>
  <c r="L149" i="57" s="1"/>
  <c r="R149" i="57"/>
  <c r="S149" i="57" s="1"/>
  <c r="D150" i="57"/>
  <c r="E150" i="57" s="1"/>
  <c r="F150" i="57" s="1"/>
  <c r="K150" i="57"/>
  <c r="L150" i="57" s="1"/>
  <c r="M150" i="57" s="1"/>
  <c r="R150" i="57"/>
  <c r="S150" i="57" s="1"/>
  <c r="D151" i="57"/>
  <c r="E151" i="57" s="1"/>
  <c r="K151" i="57"/>
  <c r="L151" i="57" s="1"/>
  <c r="M151" i="57" s="1"/>
  <c r="R151" i="57"/>
  <c r="S151" i="57" s="1"/>
  <c r="T151" i="57" s="1"/>
  <c r="D152" i="57"/>
  <c r="E152" i="57" s="1"/>
  <c r="F152" i="57" s="1"/>
  <c r="K152" i="57"/>
  <c r="L152" i="57" s="1"/>
  <c r="M152" i="57" s="1"/>
  <c r="R152" i="57"/>
  <c r="S152" i="57" s="1"/>
  <c r="T152" i="57" s="1"/>
  <c r="D153" i="57"/>
  <c r="E153" i="57" s="1"/>
  <c r="F153" i="57" s="1"/>
  <c r="K153" i="57"/>
  <c r="L153" i="57" s="1"/>
  <c r="M153" i="57" s="1"/>
  <c r="R153" i="57"/>
  <c r="S153" i="57" s="1"/>
  <c r="T153" i="57" s="1"/>
  <c r="D154" i="57"/>
  <c r="E154" i="57" s="1"/>
  <c r="F154" i="57" s="1"/>
  <c r="K154" i="57"/>
  <c r="L154" i="57" s="1"/>
  <c r="M154" i="57" s="1"/>
  <c r="R154" i="57"/>
  <c r="S154" i="57" s="1"/>
  <c r="D155" i="57"/>
  <c r="E155" i="57" s="1"/>
  <c r="F155" i="57" s="1"/>
  <c r="K155" i="57"/>
  <c r="L155" i="57" s="1"/>
  <c r="M155" i="57" s="1"/>
  <c r="R155" i="57"/>
  <c r="S155" i="57" s="1"/>
  <c r="D156" i="57"/>
  <c r="E156" i="57" s="1"/>
  <c r="K156" i="57"/>
  <c r="L156" i="57" s="1"/>
  <c r="M156" i="57" s="1"/>
  <c r="R156" i="57"/>
  <c r="S156" i="57" s="1"/>
  <c r="T156" i="57" s="1"/>
  <c r="D157" i="57"/>
  <c r="E157" i="57" s="1"/>
  <c r="F157" i="57" s="1"/>
  <c r="K157" i="57"/>
  <c r="L157" i="57" s="1"/>
  <c r="R157" i="57"/>
  <c r="S157" i="57" s="1"/>
  <c r="T157" i="57" s="1"/>
  <c r="D158" i="57"/>
  <c r="E158" i="57" s="1"/>
  <c r="F158" i="57" s="1"/>
  <c r="K158" i="57"/>
  <c r="L158" i="57" s="1"/>
  <c r="R158" i="57"/>
  <c r="S158" i="57" s="1"/>
  <c r="D124" i="60"/>
  <c r="E124" i="60" s="1"/>
  <c r="F124" i="60" s="1"/>
  <c r="K124" i="60"/>
  <c r="L124" i="60" s="1"/>
  <c r="R124" i="60"/>
  <c r="S124" i="60" s="1"/>
  <c r="Y124" i="60"/>
  <c r="Z124" i="60" s="1"/>
  <c r="D125" i="60"/>
  <c r="E125" i="60" s="1"/>
  <c r="F125" i="60" s="1"/>
  <c r="K125" i="60"/>
  <c r="L125" i="60" s="1"/>
  <c r="R125" i="60"/>
  <c r="S125" i="60" s="1"/>
  <c r="Y125" i="60"/>
  <c r="Z125" i="60" s="1"/>
  <c r="AA125" i="60" s="1"/>
  <c r="D126" i="60"/>
  <c r="E126" i="60" s="1"/>
  <c r="F126" i="60" s="1"/>
  <c r="K126" i="60"/>
  <c r="L126" i="60" s="1"/>
  <c r="R126" i="60"/>
  <c r="S126" i="60" s="1"/>
  <c r="Y126" i="60"/>
  <c r="Z126" i="60" s="1"/>
  <c r="AA126" i="60" s="1"/>
  <c r="D127" i="60"/>
  <c r="E127" i="60" s="1"/>
  <c r="F127" i="60" s="1"/>
  <c r="K127" i="60"/>
  <c r="L127" i="60" s="1"/>
  <c r="R127" i="60"/>
  <c r="S127" i="60" s="1"/>
  <c r="Y127" i="60"/>
  <c r="Z127" i="60" s="1"/>
  <c r="AA127" i="60" s="1"/>
  <c r="D128" i="60"/>
  <c r="E128" i="60" s="1"/>
  <c r="F128" i="60" s="1"/>
  <c r="K128" i="60"/>
  <c r="L128" i="60" s="1"/>
  <c r="R128" i="60"/>
  <c r="S128" i="60" s="1"/>
  <c r="Y128" i="60"/>
  <c r="Z128" i="60" s="1"/>
  <c r="D129" i="60"/>
  <c r="E129" i="60" s="1"/>
  <c r="F129" i="60" s="1"/>
  <c r="K129" i="60"/>
  <c r="L129" i="60" s="1"/>
  <c r="R129" i="60"/>
  <c r="S129" i="60" s="1"/>
  <c r="Y129" i="60"/>
  <c r="Z129" i="60" s="1"/>
  <c r="AA129" i="60" s="1"/>
  <c r="D130" i="60"/>
  <c r="E130" i="60" s="1"/>
  <c r="F130" i="60" s="1"/>
  <c r="K130" i="60"/>
  <c r="L130" i="60" s="1"/>
  <c r="R130" i="60"/>
  <c r="S130" i="60" s="1"/>
  <c r="Y130" i="60"/>
  <c r="Z130" i="60" s="1"/>
  <c r="AA130" i="60" s="1"/>
  <c r="D131" i="60"/>
  <c r="E131" i="60" s="1"/>
  <c r="F131" i="60" s="1"/>
  <c r="K131" i="60"/>
  <c r="L131" i="60" s="1"/>
  <c r="R131" i="60"/>
  <c r="S131" i="60" s="1"/>
  <c r="Y131" i="60"/>
  <c r="Z131" i="60" s="1"/>
  <c r="AA131" i="60" s="1"/>
  <c r="D132" i="60"/>
  <c r="E132" i="60" s="1"/>
  <c r="F132" i="60" s="1"/>
  <c r="K132" i="60"/>
  <c r="L132" i="60" s="1"/>
  <c r="R132" i="60"/>
  <c r="S132" i="60" s="1"/>
  <c r="Y132" i="60"/>
  <c r="Z132" i="60" s="1"/>
  <c r="D133" i="60"/>
  <c r="E133" i="60" s="1"/>
  <c r="F133" i="60" s="1"/>
  <c r="K133" i="60"/>
  <c r="L133" i="60" s="1"/>
  <c r="R133" i="60"/>
  <c r="S133" i="60" s="1"/>
  <c r="Y133" i="60"/>
  <c r="Z133" i="60" s="1"/>
  <c r="AA133" i="60" s="1"/>
  <c r="D134" i="60"/>
  <c r="E134" i="60" s="1"/>
  <c r="F134" i="60" s="1"/>
  <c r="K134" i="60"/>
  <c r="L134" i="60" s="1"/>
  <c r="M134" i="60" s="1"/>
  <c r="R134" i="60"/>
  <c r="S134" i="60" s="1"/>
  <c r="T134" i="60" s="1"/>
  <c r="Y134" i="60"/>
  <c r="Z134" i="60" s="1"/>
  <c r="AA134" i="60" s="1"/>
  <c r="D135" i="60"/>
  <c r="E135" i="60" s="1"/>
  <c r="F135" i="60" s="1"/>
  <c r="K135" i="60"/>
  <c r="L135" i="60" s="1"/>
  <c r="M135" i="60" s="1"/>
  <c r="R135" i="60"/>
  <c r="S135" i="60" s="1"/>
  <c r="T135" i="60" s="1"/>
  <c r="Y135" i="60"/>
  <c r="Z135" i="60" s="1"/>
  <c r="AA135" i="60" s="1"/>
  <c r="D136" i="60"/>
  <c r="E136" i="60" s="1"/>
  <c r="F136" i="60" s="1"/>
  <c r="K136" i="60"/>
  <c r="L136" i="60" s="1"/>
  <c r="M136" i="60" s="1"/>
  <c r="R136" i="60"/>
  <c r="S136" i="60" s="1"/>
  <c r="T136" i="60" s="1"/>
  <c r="Y136" i="60"/>
  <c r="Z136" i="60" s="1"/>
  <c r="D137" i="60"/>
  <c r="E137" i="60" s="1"/>
  <c r="F137" i="60" s="1"/>
  <c r="K137" i="60"/>
  <c r="L137" i="60" s="1"/>
  <c r="M137" i="60" s="1"/>
  <c r="R137" i="60"/>
  <c r="S137" i="60" s="1"/>
  <c r="Y137" i="60"/>
  <c r="Z137" i="60" s="1"/>
  <c r="AA137" i="60" s="1"/>
  <c r="D138" i="60"/>
  <c r="E138" i="60" s="1"/>
  <c r="K138" i="60"/>
  <c r="L138" i="60" s="1"/>
  <c r="M138" i="60" s="1"/>
  <c r="R138" i="60"/>
  <c r="S138" i="60" s="1"/>
  <c r="Y138" i="60"/>
  <c r="Z138" i="60" s="1"/>
  <c r="D139" i="60"/>
  <c r="E139" i="60" s="1"/>
  <c r="F139" i="60" s="1"/>
  <c r="K139" i="60"/>
  <c r="L139" i="60" s="1"/>
  <c r="M139" i="60" s="1"/>
  <c r="R139" i="60"/>
  <c r="S139" i="60" s="1"/>
  <c r="Y139" i="60"/>
  <c r="Z139" i="60" s="1"/>
  <c r="D140" i="60"/>
  <c r="E140" i="60" s="1"/>
  <c r="F140" i="60" s="1"/>
  <c r="K140" i="60"/>
  <c r="L140" i="60" s="1"/>
  <c r="M140" i="60" s="1"/>
  <c r="R140" i="60"/>
  <c r="S140" i="60" s="1"/>
  <c r="Y140" i="60"/>
  <c r="Z140" i="60" s="1"/>
  <c r="D141" i="60"/>
  <c r="E141" i="60" s="1"/>
  <c r="F141" i="60" s="1"/>
  <c r="K141" i="60"/>
  <c r="L141" i="60" s="1"/>
  <c r="M141" i="60" s="1"/>
  <c r="R141" i="60"/>
  <c r="S141" i="60" s="1"/>
  <c r="Y141" i="60"/>
  <c r="Z141" i="60" s="1"/>
  <c r="D142" i="60"/>
  <c r="E142" i="60" s="1"/>
  <c r="F142" i="60" s="1"/>
  <c r="K142" i="60"/>
  <c r="L142" i="60" s="1"/>
  <c r="M142" i="60" s="1"/>
  <c r="R142" i="60"/>
  <c r="S142" i="60" s="1"/>
  <c r="Y142" i="60"/>
  <c r="Z142" i="60" s="1"/>
  <c r="D143" i="60"/>
  <c r="E143" i="60" s="1"/>
  <c r="F143" i="60" s="1"/>
  <c r="K143" i="60"/>
  <c r="L143" i="60" s="1"/>
  <c r="M143" i="60" s="1"/>
  <c r="R143" i="60"/>
  <c r="S143" i="60" s="1"/>
  <c r="Y143" i="60"/>
  <c r="Z143" i="60" s="1"/>
  <c r="D144" i="60"/>
  <c r="E144" i="60" s="1"/>
  <c r="F144" i="60" s="1"/>
  <c r="K144" i="60"/>
  <c r="L144" i="60" s="1"/>
  <c r="M144" i="60" s="1"/>
  <c r="R144" i="60"/>
  <c r="S144" i="60" s="1"/>
  <c r="Y144" i="60"/>
  <c r="Z144" i="60" s="1"/>
  <c r="D145" i="60"/>
  <c r="E145" i="60" s="1"/>
  <c r="K145" i="60"/>
  <c r="L145" i="60" s="1"/>
  <c r="M145" i="60" s="1"/>
  <c r="R145" i="60"/>
  <c r="S145" i="60" s="1"/>
  <c r="T145" i="60" s="1"/>
  <c r="Y145" i="60"/>
  <c r="Z145" i="60" s="1"/>
  <c r="D146" i="60"/>
  <c r="E146" i="60" s="1"/>
  <c r="F146" i="60" s="1"/>
  <c r="K146" i="60"/>
  <c r="L146" i="60" s="1"/>
  <c r="M146" i="60" s="1"/>
  <c r="R146" i="60"/>
  <c r="S146" i="60" s="1"/>
  <c r="Y146" i="60"/>
  <c r="Z146" i="60" s="1"/>
  <c r="D147" i="60"/>
  <c r="E147" i="60" s="1"/>
  <c r="K147" i="60"/>
  <c r="L147" i="60" s="1"/>
  <c r="M147" i="60" s="1"/>
  <c r="R147" i="60"/>
  <c r="S147" i="60" s="1"/>
  <c r="T147" i="60" s="1"/>
  <c r="Y147" i="60"/>
  <c r="Z147" i="60" s="1"/>
  <c r="D148" i="60"/>
  <c r="E148" i="60" s="1"/>
  <c r="F148" i="60" s="1"/>
  <c r="K148" i="60"/>
  <c r="L148" i="60" s="1"/>
  <c r="M148" i="60" s="1"/>
  <c r="R148" i="60"/>
  <c r="S148" i="60" s="1"/>
  <c r="T148" i="60" s="1"/>
  <c r="Y148" i="60"/>
  <c r="Z148" i="60" s="1"/>
  <c r="AA148" i="60" s="1"/>
  <c r="D149" i="60"/>
  <c r="E149" i="60" s="1"/>
  <c r="K149" i="60"/>
  <c r="L149" i="60" s="1"/>
  <c r="M149" i="60" s="1"/>
  <c r="R149" i="60"/>
  <c r="S149" i="60" s="1"/>
  <c r="Y149" i="60"/>
  <c r="Z149" i="60" s="1"/>
  <c r="D150" i="60"/>
  <c r="E150" i="60" s="1"/>
  <c r="F150" i="60" s="1"/>
  <c r="K150" i="60"/>
  <c r="L150" i="60" s="1"/>
  <c r="M150" i="60" s="1"/>
  <c r="R150" i="60"/>
  <c r="S150" i="60" s="1"/>
  <c r="Y150" i="60"/>
  <c r="Z150" i="60" s="1"/>
  <c r="D151" i="60"/>
  <c r="E151" i="60" s="1"/>
  <c r="F151" i="60" s="1"/>
  <c r="K151" i="60"/>
  <c r="L151" i="60" s="1"/>
  <c r="M151" i="60" s="1"/>
  <c r="R151" i="60"/>
  <c r="S151" i="60" s="1"/>
  <c r="Y151" i="60"/>
  <c r="Z151" i="60" s="1"/>
  <c r="D152" i="60"/>
  <c r="E152" i="60" s="1"/>
  <c r="F152" i="60" s="1"/>
  <c r="K152" i="60"/>
  <c r="L152" i="60" s="1"/>
  <c r="M152" i="60" s="1"/>
  <c r="R152" i="60"/>
  <c r="S152" i="60" s="1"/>
  <c r="Y152" i="60"/>
  <c r="Z152" i="60" s="1"/>
  <c r="D153" i="60"/>
  <c r="E153" i="60" s="1"/>
  <c r="F153" i="60" s="1"/>
  <c r="K153" i="60"/>
  <c r="L153" i="60" s="1"/>
  <c r="M153" i="60" s="1"/>
  <c r="R153" i="60"/>
  <c r="S153" i="60" s="1"/>
  <c r="Y153" i="60"/>
  <c r="Z153" i="60" s="1"/>
  <c r="D154" i="60"/>
  <c r="E154" i="60" s="1"/>
  <c r="F154" i="60" s="1"/>
  <c r="K154" i="60"/>
  <c r="L154" i="60" s="1"/>
  <c r="M154" i="60" s="1"/>
  <c r="R154" i="60"/>
  <c r="S154" i="60" s="1"/>
  <c r="Y154" i="60"/>
  <c r="Z154" i="60" s="1"/>
  <c r="D155" i="60"/>
  <c r="E155" i="60" s="1"/>
  <c r="F155" i="60" s="1"/>
  <c r="K155" i="60"/>
  <c r="L155" i="60" s="1"/>
  <c r="M155" i="60" s="1"/>
  <c r="R155" i="60"/>
  <c r="S155" i="60" s="1"/>
  <c r="Y155" i="60"/>
  <c r="Z155" i="60" s="1"/>
  <c r="D156" i="60"/>
  <c r="E156" i="60" s="1"/>
  <c r="F156" i="60" s="1"/>
  <c r="K156" i="60"/>
  <c r="L156" i="60" s="1"/>
  <c r="M156" i="60" s="1"/>
  <c r="R156" i="60"/>
  <c r="S156" i="60" s="1"/>
  <c r="Y156" i="60"/>
  <c r="Z156" i="60" s="1"/>
  <c r="AA156" i="60" s="1"/>
  <c r="D157" i="60"/>
  <c r="E157" i="60" s="1"/>
  <c r="K157" i="60"/>
  <c r="L157" i="60" s="1"/>
  <c r="R157" i="60"/>
  <c r="S157" i="60" s="1"/>
  <c r="Y157" i="60"/>
  <c r="Z157" i="60" s="1"/>
  <c r="AA157" i="60" s="1"/>
  <c r="K158" i="60"/>
  <c r="L158" i="60" s="1"/>
  <c r="R158" i="60"/>
  <c r="S158" i="60" s="1"/>
  <c r="Y158" i="60"/>
  <c r="Z158" i="60" s="1"/>
  <c r="AA158" i="60" s="1"/>
  <c r="Y123" i="60"/>
  <c r="Z123" i="60" s="1"/>
  <c r="AA123" i="60" s="1"/>
  <c r="R123" i="60"/>
  <c r="S123" i="60" s="1"/>
  <c r="K123" i="60"/>
  <c r="L123" i="60" s="1"/>
  <c r="D123" i="60"/>
  <c r="E123" i="60" s="1"/>
  <c r="F123" i="60" s="1"/>
  <c r="Y122" i="60"/>
  <c r="Z122" i="60" s="1"/>
  <c r="AA122" i="60" s="1"/>
  <c r="R122" i="60"/>
  <c r="S122" i="60" s="1"/>
  <c r="K122" i="60"/>
  <c r="L122" i="60" s="1"/>
  <c r="D122" i="60"/>
  <c r="E122" i="60" s="1"/>
  <c r="F122" i="60" s="1"/>
  <c r="Y121" i="60"/>
  <c r="Z121" i="60" s="1"/>
  <c r="AA121" i="60" s="1"/>
  <c r="R121" i="60"/>
  <c r="S121" i="60" s="1"/>
  <c r="K121" i="60"/>
  <c r="L121" i="60" s="1"/>
  <c r="D121" i="60"/>
  <c r="E121" i="60" s="1"/>
  <c r="F121" i="60" s="1"/>
  <c r="Y120" i="60"/>
  <c r="Z120" i="60" s="1"/>
  <c r="AA120" i="60" s="1"/>
  <c r="R120" i="60"/>
  <c r="S120" i="60" s="1"/>
  <c r="K120" i="60"/>
  <c r="L120" i="60" s="1"/>
  <c r="D120" i="60"/>
  <c r="E120" i="60" s="1"/>
  <c r="F120" i="60" s="1"/>
  <c r="Y119" i="60"/>
  <c r="Z119" i="60" s="1"/>
  <c r="AA119" i="60" s="1"/>
  <c r="R119" i="60"/>
  <c r="S119" i="60" s="1"/>
  <c r="K119" i="60"/>
  <c r="L119" i="60" s="1"/>
  <c r="D119" i="60"/>
  <c r="E119" i="60" s="1"/>
  <c r="F119" i="60" s="1"/>
  <c r="Y118" i="60"/>
  <c r="Z118" i="60" s="1"/>
  <c r="AA118" i="60" s="1"/>
  <c r="R118" i="60"/>
  <c r="S118" i="60" s="1"/>
  <c r="K118" i="60"/>
  <c r="L118" i="60" s="1"/>
  <c r="D118" i="60"/>
  <c r="E118" i="60" s="1"/>
  <c r="F118" i="60" s="1"/>
  <c r="Y117" i="60"/>
  <c r="Z117" i="60" s="1"/>
  <c r="AA117" i="60" s="1"/>
  <c r="R117" i="60"/>
  <c r="S117" i="60" s="1"/>
  <c r="K117" i="60"/>
  <c r="L117" i="60" s="1"/>
  <c r="D117" i="60"/>
  <c r="E117" i="60" s="1"/>
  <c r="F117" i="60" s="1"/>
  <c r="Y116" i="60"/>
  <c r="Z116" i="60" s="1"/>
  <c r="AA116" i="60" s="1"/>
  <c r="R116" i="60"/>
  <c r="S116" i="60" s="1"/>
  <c r="K116" i="60"/>
  <c r="L116" i="60" s="1"/>
  <c r="D116" i="60"/>
  <c r="E116" i="60" s="1"/>
  <c r="F116" i="60" s="1"/>
  <c r="Y115" i="60"/>
  <c r="Z115" i="60" s="1"/>
  <c r="R115" i="60"/>
  <c r="S115" i="60" s="1"/>
  <c r="K115" i="60"/>
  <c r="L115" i="60" s="1"/>
  <c r="D115" i="60"/>
  <c r="E115" i="60" s="1"/>
  <c r="F115" i="60" s="1"/>
  <c r="Y114" i="60"/>
  <c r="Z114" i="60" s="1"/>
  <c r="AA114" i="60" s="1"/>
  <c r="R114" i="60"/>
  <c r="S114" i="60" s="1"/>
  <c r="K114" i="60"/>
  <c r="L114" i="60" s="1"/>
  <c r="D114" i="60"/>
  <c r="E114" i="60" s="1"/>
  <c r="Y113" i="60"/>
  <c r="Z113" i="60" s="1"/>
  <c r="R113" i="60"/>
  <c r="S113" i="60" s="1"/>
  <c r="K113" i="60"/>
  <c r="L113" i="60" s="1"/>
  <c r="M113" i="60" s="1"/>
  <c r="D113" i="60"/>
  <c r="E113" i="60" s="1"/>
  <c r="F113" i="60" s="1"/>
  <c r="Y112" i="60"/>
  <c r="Z112" i="60" s="1"/>
  <c r="AA112" i="60" s="1"/>
  <c r="R112" i="60"/>
  <c r="S112" i="60" s="1"/>
  <c r="K112" i="60"/>
  <c r="L112" i="60" s="1"/>
  <c r="D112" i="60"/>
  <c r="E112" i="60" s="1"/>
  <c r="Y111" i="60"/>
  <c r="Z111" i="60" s="1"/>
  <c r="R111" i="60"/>
  <c r="S111" i="60" s="1"/>
  <c r="T111" i="60" s="1"/>
  <c r="K111" i="60"/>
  <c r="L111" i="60" s="1"/>
  <c r="M111" i="60" s="1"/>
  <c r="D111" i="60"/>
  <c r="E111" i="60" s="1"/>
  <c r="F111" i="60" s="1"/>
  <c r="Y110" i="60"/>
  <c r="Z110" i="60" s="1"/>
  <c r="AA110" i="60" s="1"/>
  <c r="R110" i="60"/>
  <c r="S110" i="60" s="1"/>
  <c r="K110" i="60"/>
  <c r="L110" i="60" s="1"/>
  <c r="D110" i="60"/>
  <c r="E110" i="60" s="1"/>
  <c r="Y109" i="60"/>
  <c r="Z109" i="60" s="1"/>
  <c r="R109" i="60"/>
  <c r="S109" i="60" s="1"/>
  <c r="T109" i="60" s="1"/>
  <c r="K109" i="60"/>
  <c r="L109" i="60" s="1"/>
  <c r="D109" i="60"/>
  <c r="E109" i="60" s="1"/>
  <c r="F109" i="60" s="1"/>
  <c r="Y108" i="60"/>
  <c r="Z108" i="60" s="1"/>
  <c r="R108" i="60"/>
  <c r="S108" i="60" s="1"/>
  <c r="K108" i="60"/>
  <c r="L108" i="60" s="1"/>
  <c r="M108" i="60" s="1"/>
  <c r="D108" i="60"/>
  <c r="E108" i="60" s="1"/>
  <c r="Y107" i="60"/>
  <c r="Z107" i="60" s="1"/>
  <c r="AA107" i="60" s="1"/>
  <c r="R107" i="60"/>
  <c r="S107" i="60" s="1"/>
  <c r="T107" i="60" s="1"/>
  <c r="K107" i="60"/>
  <c r="L107" i="60" s="1"/>
  <c r="D107" i="60"/>
  <c r="E107" i="60" s="1"/>
  <c r="F107" i="60" s="1"/>
  <c r="Y106" i="60"/>
  <c r="Z106" i="60" s="1"/>
  <c r="R106" i="60"/>
  <c r="S106" i="60" s="1"/>
  <c r="K106" i="60"/>
  <c r="L106" i="60" s="1"/>
  <c r="M106" i="60" s="1"/>
  <c r="D106" i="60"/>
  <c r="E106" i="60" s="1"/>
  <c r="Y105" i="60"/>
  <c r="Z105" i="60" s="1"/>
  <c r="AA105" i="60" s="1"/>
  <c r="R105" i="60"/>
  <c r="S105" i="60" s="1"/>
  <c r="T105" i="60" s="1"/>
  <c r="K105" i="60"/>
  <c r="L105" i="60" s="1"/>
  <c r="D105" i="60"/>
  <c r="E105" i="60" s="1"/>
  <c r="F105" i="60" s="1"/>
  <c r="Y104" i="60"/>
  <c r="Z104" i="60" s="1"/>
  <c r="R104" i="60"/>
  <c r="S104" i="60" s="1"/>
  <c r="K104" i="60"/>
  <c r="L104" i="60" s="1"/>
  <c r="M104" i="60" s="1"/>
  <c r="D104" i="60"/>
  <c r="E104" i="60" s="1"/>
  <c r="Y103" i="60"/>
  <c r="Z103" i="60" s="1"/>
  <c r="AA103" i="60" s="1"/>
  <c r="R103" i="60"/>
  <c r="S103" i="60" s="1"/>
  <c r="T103" i="60" s="1"/>
  <c r="K103" i="60"/>
  <c r="L103" i="60" s="1"/>
  <c r="D103" i="60"/>
  <c r="E103" i="60" s="1"/>
  <c r="F103" i="60" s="1"/>
  <c r="Y102" i="60"/>
  <c r="Z102" i="60" s="1"/>
  <c r="R102" i="60"/>
  <c r="S102" i="60" s="1"/>
  <c r="T102" i="60" s="1"/>
  <c r="K102" i="60"/>
  <c r="L102" i="60" s="1"/>
  <c r="M102" i="60" s="1"/>
  <c r="D102" i="60"/>
  <c r="E102" i="60" s="1"/>
  <c r="Y101" i="60"/>
  <c r="Z101" i="60" s="1"/>
  <c r="AA101" i="60" s="1"/>
  <c r="R101" i="60"/>
  <c r="S101" i="60" s="1"/>
  <c r="T101" i="60" s="1"/>
  <c r="K101" i="60"/>
  <c r="L101" i="60" s="1"/>
  <c r="D101" i="60"/>
  <c r="E101" i="60" s="1"/>
  <c r="F101" i="60" s="1"/>
  <c r="Y100" i="60"/>
  <c r="Z100" i="60" s="1"/>
  <c r="AA100" i="60" s="1"/>
  <c r="R100" i="60"/>
  <c r="S100" i="60" s="1"/>
  <c r="T100" i="60" s="1"/>
  <c r="K100" i="60"/>
  <c r="L100" i="60" s="1"/>
  <c r="D100" i="60"/>
  <c r="E100" i="60" s="1"/>
  <c r="F100" i="60" s="1"/>
  <c r="Y99" i="60"/>
  <c r="Z99" i="60" s="1"/>
  <c r="AA99" i="60" s="1"/>
  <c r="R99" i="60"/>
  <c r="S99" i="60" s="1"/>
  <c r="K99" i="60"/>
  <c r="L99" i="60" s="1"/>
  <c r="D99" i="60"/>
  <c r="E99" i="60" s="1"/>
  <c r="Y98" i="60"/>
  <c r="Z98" i="60" s="1"/>
  <c r="AA98" i="60" s="1"/>
  <c r="R98" i="60"/>
  <c r="S98" i="60" s="1"/>
  <c r="K98" i="60"/>
  <c r="L98" i="60" s="1"/>
  <c r="M98" i="60" s="1"/>
  <c r="D98" i="60"/>
  <c r="E98" i="60" s="1"/>
  <c r="Y97" i="60"/>
  <c r="Z97" i="60" s="1"/>
  <c r="AA97" i="60" s="1"/>
  <c r="R97" i="60"/>
  <c r="S97" i="60" s="1"/>
  <c r="K97" i="60"/>
  <c r="L97" i="60" s="1"/>
  <c r="D97" i="60"/>
  <c r="E97" i="60" s="1"/>
  <c r="F97" i="60" s="1"/>
  <c r="Y96" i="60"/>
  <c r="Z96" i="60" s="1"/>
  <c r="AA96" i="60" s="1"/>
  <c r="R96" i="60"/>
  <c r="S96" i="60" s="1"/>
  <c r="K96" i="60"/>
  <c r="L96" i="60" s="1"/>
  <c r="M96" i="60" s="1"/>
  <c r="D96" i="60"/>
  <c r="E96" i="60" s="1"/>
  <c r="Y95" i="60"/>
  <c r="Z95" i="60" s="1"/>
  <c r="R95" i="60"/>
  <c r="S95" i="60" s="1"/>
  <c r="K95" i="60"/>
  <c r="L95" i="60" s="1"/>
  <c r="D95" i="60"/>
  <c r="E95" i="60" s="1"/>
  <c r="F95" i="60" s="1"/>
  <c r="Y94" i="60"/>
  <c r="Z94" i="60" s="1"/>
  <c r="AA94" i="60" s="1"/>
  <c r="R94" i="60"/>
  <c r="S94" i="60" s="1"/>
  <c r="K94" i="60"/>
  <c r="L94" i="60" s="1"/>
  <c r="M94" i="60" s="1"/>
  <c r="D94" i="60"/>
  <c r="E94" i="60" s="1"/>
  <c r="F94" i="60" s="1"/>
  <c r="Y93" i="60"/>
  <c r="Z93" i="60" s="1"/>
  <c r="AA93" i="60" s="1"/>
  <c r="R93" i="60"/>
  <c r="S93" i="60" s="1"/>
  <c r="K93" i="60"/>
  <c r="L93" i="60" s="1"/>
  <c r="M93" i="60" s="1"/>
  <c r="D93" i="60"/>
  <c r="E93" i="60" s="1"/>
  <c r="F93" i="60" s="1"/>
  <c r="Y92" i="60"/>
  <c r="Z92" i="60" s="1"/>
  <c r="AA92" i="60" s="1"/>
  <c r="R92" i="60"/>
  <c r="S92" i="60" s="1"/>
  <c r="K92" i="60"/>
  <c r="L92" i="60" s="1"/>
  <c r="M92" i="60" s="1"/>
  <c r="D92" i="60"/>
  <c r="E92" i="60" s="1"/>
  <c r="F92" i="60" s="1"/>
  <c r="Y91" i="60"/>
  <c r="Z91" i="60" s="1"/>
  <c r="R91" i="60"/>
  <c r="S91" i="60" s="1"/>
  <c r="K91" i="60"/>
  <c r="L91" i="60" s="1"/>
  <c r="D91" i="60"/>
  <c r="E91" i="60" s="1"/>
  <c r="F91" i="60" s="1"/>
  <c r="Y90" i="60"/>
  <c r="Z90" i="60" s="1"/>
  <c r="R90" i="60"/>
  <c r="S90" i="60" s="1"/>
  <c r="K90" i="60"/>
  <c r="L90" i="60" s="1"/>
  <c r="M90" i="60" s="1"/>
  <c r="D90" i="60"/>
  <c r="E90" i="60" s="1"/>
  <c r="F90" i="60" s="1"/>
  <c r="Y89" i="60"/>
  <c r="Z89" i="60" s="1"/>
  <c r="AA89" i="60" s="1"/>
  <c r="R89" i="60"/>
  <c r="S89" i="60" s="1"/>
  <c r="K89" i="60"/>
  <c r="L89" i="60" s="1"/>
  <c r="M89" i="60" s="1"/>
  <c r="D89" i="60"/>
  <c r="E89" i="60" s="1"/>
  <c r="F89" i="60" s="1"/>
  <c r="Y88" i="60"/>
  <c r="Z88" i="60" s="1"/>
  <c r="AA88" i="60" s="1"/>
  <c r="R88" i="60"/>
  <c r="S88" i="60" s="1"/>
  <c r="K88" i="60"/>
  <c r="L88" i="60" s="1"/>
  <c r="M88" i="60" s="1"/>
  <c r="D88" i="60"/>
  <c r="E88" i="60" s="1"/>
  <c r="F88" i="60" s="1"/>
  <c r="Y87" i="60"/>
  <c r="Z87" i="60" s="1"/>
  <c r="R87" i="60"/>
  <c r="S87" i="60" s="1"/>
  <c r="K87" i="60"/>
  <c r="L87" i="60" s="1"/>
  <c r="D87" i="60"/>
  <c r="E87" i="60" s="1"/>
  <c r="F87" i="60" s="1"/>
  <c r="Y86" i="60"/>
  <c r="Z86" i="60" s="1"/>
  <c r="AA86" i="60" s="1"/>
  <c r="R86" i="60"/>
  <c r="S86" i="60" s="1"/>
  <c r="K86" i="60"/>
  <c r="L86" i="60" s="1"/>
  <c r="M86" i="60" s="1"/>
  <c r="D86" i="60"/>
  <c r="E86" i="60" s="1"/>
  <c r="F86" i="60" s="1"/>
  <c r="Y85" i="60"/>
  <c r="Z85" i="60" s="1"/>
  <c r="AA85" i="60" s="1"/>
  <c r="R85" i="60"/>
  <c r="S85" i="60" s="1"/>
  <c r="K85" i="60"/>
  <c r="L85" i="60" s="1"/>
  <c r="M85" i="60" s="1"/>
  <c r="D85" i="60"/>
  <c r="E85" i="60" s="1"/>
  <c r="F85" i="60" s="1"/>
  <c r="Y84" i="60"/>
  <c r="Z84" i="60" s="1"/>
  <c r="AA84" i="60" s="1"/>
  <c r="R84" i="60"/>
  <c r="S84" i="60" s="1"/>
  <c r="K84" i="60"/>
  <c r="L84" i="60" s="1"/>
  <c r="M84" i="60" s="1"/>
  <c r="D84" i="60"/>
  <c r="E84" i="60" s="1"/>
  <c r="F84" i="60" s="1"/>
  <c r="Y83" i="60"/>
  <c r="Z83" i="60" s="1"/>
  <c r="R83" i="60"/>
  <c r="S83" i="60" s="1"/>
  <c r="K83" i="60"/>
  <c r="L83" i="60" s="1"/>
  <c r="D83" i="60"/>
  <c r="E83" i="60" s="1"/>
  <c r="F83" i="60" s="1"/>
  <c r="Y82" i="60"/>
  <c r="Z82" i="60" s="1"/>
  <c r="R82" i="60"/>
  <c r="S82" i="60" s="1"/>
  <c r="K82" i="60"/>
  <c r="L82" i="60" s="1"/>
  <c r="M82" i="60" s="1"/>
  <c r="D82" i="60"/>
  <c r="E82" i="60" s="1"/>
  <c r="F82" i="60" s="1"/>
  <c r="Y81" i="60"/>
  <c r="Z81" i="60" s="1"/>
  <c r="AA81" i="60" s="1"/>
  <c r="R81" i="60"/>
  <c r="S81" i="60" s="1"/>
  <c r="K81" i="60"/>
  <c r="L81" i="60" s="1"/>
  <c r="M81" i="60" s="1"/>
  <c r="D81" i="60"/>
  <c r="E81" i="60" s="1"/>
  <c r="F81" i="60" s="1"/>
  <c r="Y80" i="60"/>
  <c r="Z80" i="60" s="1"/>
  <c r="R80" i="60"/>
  <c r="S80" i="60" s="1"/>
  <c r="K80" i="60"/>
  <c r="L80" i="60" s="1"/>
  <c r="M80" i="60" s="1"/>
  <c r="D80" i="60"/>
  <c r="E80" i="60" s="1"/>
  <c r="Y79" i="60"/>
  <c r="Z79" i="60" s="1"/>
  <c r="AA79" i="60" s="1"/>
  <c r="R79" i="60"/>
  <c r="S79" i="60" s="1"/>
  <c r="K79" i="60"/>
  <c r="L79" i="60" s="1"/>
  <c r="D79" i="60"/>
  <c r="E79" i="60" s="1"/>
  <c r="F79" i="60" s="1"/>
  <c r="Y78" i="60"/>
  <c r="Z78" i="60" s="1"/>
  <c r="R78" i="60"/>
  <c r="S78" i="60" s="1"/>
  <c r="T78" i="60" s="1"/>
  <c r="K78" i="60"/>
  <c r="L78" i="60" s="1"/>
  <c r="M78" i="60" s="1"/>
  <c r="D78" i="60"/>
  <c r="E78" i="60" s="1"/>
  <c r="Y77" i="60"/>
  <c r="Z77" i="60" s="1"/>
  <c r="AA77" i="60" s="1"/>
  <c r="R77" i="60"/>
  <c r="S77" i="60" s="1"/>
  <c r="K77" i="60"/>
  <c r="L77" i="60" s="1"/>
  <c r="D77" i="60"/>
  <c r="E77" i="60" s="1"/>
  <c r="F77" i="60" s="1"/>
  <c r="Y76" i="60"/>
  <c r="Z76" i="60" s="1"/>
  <c r="R76" i="60"/>
  <c r="S76" i="60" s="1"/>
  <c r="T76" i="60" s="1"/>
  <c r="K76" i="60"/>
  <c r="L76" i="60" s="1"/>
  <c r="M76" i="60" s="1"/>
  <c r="D76" i="60"/>
  <c r="E76" i="60" s="1"/>
  <c r="F76" i="60" s="1"/>
  <c r="Y75" i="60"/>
  <c r="Z75" i="60" s="1"/>
  <c r="R75" i="60"/>
  <c r="S75" i="60" s="1"/>
  <c r="K75" i="60"/>
  <c r="L75" i="60" s="1"/>
  <c r="M75" i="60" s="1"/>
  <c r="D75" i="60"/>
  <c r="E75" i="60" s="1"/>
  <c r="F75" i="60" s="1"/>
  <c r="Y74" i="60"/>
  <c r="Z74" i="60" s="1"/>
  <c r="R74" i="60"/>
  <c r="S74" i="60" s="1"/>
  <c r="K74" i="60"/>
  <c r="L74" i="60" s="1"/>
  <c r="D74" i="60"/>
  <c r="E74" i="60" s="1"/>
  <c r="F74" i="60" s="1"/>
  <c r="Y73" i="60"/>
  <c r="Z73" i="60" s="1"/>
  <c r="AA73" i="60" s="1"/>
  <c r="R73" i="60"/>
  <c r="S73" i="60" s="1"/>
  <c r="K73" i="60"/>
  <c r="L73" i="60" s="1"/>
  <c r="M73" i="60" s="1"/>
  <c r="D73" i="60"/>
  <c r="E73" i="60" s="1"/>
  <c r="F73" i="60" s="1"/>
  <c r="Y72" i="60"/>
  <c r="Z72" i="60" s="1"/>
  <c r="AA72" i="60" s="1"/>
  <c r="R72" i="60"/>
  <c r="S72" i="60" s="1"/>
  <c r="K72" i="60"/>
  <c r="L72" i="60" s="1"/>
  <c r="M72" i="60" s="1"/>
  <c r="D72" i="60"/>
  <c r="E72" i="60" s="1"/>
  <c r="F72" i="60" s="1"/>
  <c r="Y71" i="60"/>
  <c r="Z71" i="60" s="1"/>
  <c r="R71" i="60"/>
  <c r="S71" i="60" s="1"/>
  <c r="K71" i="60"/>
  <c r="L71" i="60" s="1"/>
  <c r="M71" i="60" s="1"/>
  <c r="D71" i="60"/>
  <c r="E71" i="60" s="1"/>
  <c r="F71" i="60" s="1"/>
  <c r="Y70" i="60"/>
  <c r="Z70" i="60" s="1"/>
  <c r="R70" i="60"/>
  <c r="S70" i="60" s="1"/>
  <c r="K70" i="60"/>
  <c r="L70" i="60" s="1"/>
  <c r="D70" i="60"/>
  <c r="E70" i="60" s="1"/>
  <c r="F70" i="60" s="1"/>
  <c r="Y69" i="60"/>
  <c r="Z69" i="60" s="1"/>
  <c r="AA69" i="60" s="1"/>
  <c r="R69" i="60"/>
  <c r="S69" i="60" s="1"/>
  <c r="K69" i="60"/>
  <c r="L69" i="60" s="1"/>
  <c r="M69" i="60" s="1"/>
  <c r="D69" i="60"/>
  <c r="E69" i="60" s="1"/>
  <c r="F69" i="60" s="1"/>
  <c r="Y68" i="60"/>
  <c r="Z68" i="60" s="1"/>
  <c r="AA68" i="60" s="1"/>
  <c r="R68" i="60"/>
  <c r="S68" i="60" s="1"/>
  <c r="K68" i="60"/>
  <c r="L68" i="60" s="1"/>
  <c r="M68" i="60" s="1"/>
  <c r="D68" i="60"/>
  <c r="E68" i="60" s="1"/>
  <c r="F68" i="60" s="1"/>
  <c r="Y67" i="60"/>
  <c r="Z67" i="60" s="1"/>
  <c r="R67" i="60"/>
  <c r="S67" i="60" s="1"/>
  <c r="K67" i="60"/>
  <c r="L67" i="60" s="1"/>
  <c r="M67" i="60" s="1"/>
  <c r="D67" i="60"/>
  <c r="E67" i="60" s="1"/>
  <c r="F67" i="60" s="1"/>
  <c r="Y66" i="60"/>
  <c r="Z66" i="60" s="1"/>
  <c r="R66" i="60"/>
  <c r="S66" i="60" s="1"/>
  <c r="K66" i="60"/>
  <c r="L66" i="60" s="1"/>
  <c r="D66" i="60"/>
  <c r="E66" i="60" s="1"/>
  <c r="F66" i="60" s="1"/>
  <c r="Y65" i="60"/>
  <c r="Z65" i="60" s="1"/>
  <c r="AA65" i="60" s="1"/>
  <c r="R65" i="60"/>
  <c r="S65" i="60" s="1"/>
  <c r="K65" i="60"/>
  <c r="L65" i="60" s="1"/>
  <c r="D65" i="60"/>
  <c r="E65" i="60" s="1"/>
  <c r="F65" i="60" s="1"/>
  <c r="Y64" i="60"/>
  <c r="Z64" i="60" s="1"/>
  <c r="AA64" i="60" s="1"/>
  <c r="R64" i="60"/>
  <c r="S64" i="60" s="1"/>
  <c r="K64" i="60"/>
  <c r="L64" i="60" s="1"/>
  <c r="M64" i="60" s="1"/>
  <c r="D64" i="60"/>
  <c r="E64" i="60" s="1"/>
  <c r="F64" i="60" s="1"/>
  <c r="Y63" i="60"/>
  <c r="Z63" i="60" s="1"/>
  <c r="R63" i="60"/>
  <c r="S63" i="60" s="1"/>
  <c r="K63" i="60"/>
  <c r="L63" i="60" s="1"/>
  <c r="D63" i="60"/>
  <c r="E63" i="60" s="1"/>
  <c r="F63" i="60" s="1"/>
  <c r="Y62" i="60"/>
  <c r="Z62" i="60" s="1"/>
  <c r="AA62" i="60" s="1"/>
  <c r="R62" i="60"/>
  <c r="S62" i="60" s="1"/>
  <c r="K62" i="60"/>
  <c r="L62" i="60" s="1"/>
  <c r="M62" i="60" s="1"/>
  <c r="D62" i="60"/>
  <c r="E62" i="60" s="1"/>
  <c r="F62" i="60" s="1"/>
  <c r="Y61" i="60"/>
  <c r="Z61" i="60" s="1"/>
  <c r="AA61" i="60" s="1"/>
  <c r="R61" i="60"/>
  <c r="S61" i="60" s="1"/>
  <c r="K61" i="60"/>
  <c r="L61" i="60" s="1"/>
  <c r="M61" i="60" s="1"/>
  <c r="D61" i="60"/>
  <c r="E61" i="60" s="1"/>
  <c r="F61" i="60" s="1"/>
  <c r="Y60" i="60"/>
  <c r="Z60" i="60" s="1"/>
  <c r="AA60" i="60" s="1"/>
  <c r="R60" i="60"/>
  <c r="S60" i="60" s="1"/>
  <c r="K60" i="60"/>
  <c r="L60" i="60" s="1"/>
  <c r="M60" i="60" s="1"/>
  <c r="D60" i="60"/>
  <c r="E60" i="60" s="1"/>
  <c r="F60" i="60" s="1"/>
  <c r="Y59" i="60"/>
  <c r="Z59" i="60" s="1"/>
  <c r="R59" i="60"/>
  <c r="S59" i="60" s="1"/>
  <c r="K59" i="60"/>
  <c r="L59" i="60" s="1"/>
  <c r="D59" i="60"/>
  <c r="E59" i="60" s="1"/>
  <c r="F59" i="60" s="1"/>
  <c r="Y58" i="60"/>
  <c r="Z58" i="60" s="1"/>
  <c r="R58" i="60"/>
  <c r="S58" i="60" s="1"/>
  <c r="K58" i="60"/>
  <c r="L58" i="60" s="1"/>
  <c r="M58" i="60" s="1"/>
  <c r="D58" i="60"/>
  <c r="E58" i="60" s="1"/>
  <c r="F58" i="60" s="1"/>
  <c r="Y57" i="60"/>
  <c r="Z57" i="60" s="1"/>
  <c r="R57" i="60"/>
  <c r="S57" i="60" s="1"/>
  <c r="T57" i="60" s="1"/>
  <c r="K57" i="60"/>
  <c r="L57" i="60" s="1"/>
  <c r="M57" i="60" s="1"/>
  <c r="D57" i="60"/>
  <c r="E57" i="60" s="1"/>
  <c r="F57" i="60" s="1"/>
  <c r="Y56" i="60"/>
  <c r="Z56" i="60" s="1"/>
  <c r="R56" i="60"/>
  <c r="S56" i="60" s="1"/>
  <c r="T56" i="60" s="1"/>
  <c r="K56" i="60"/>
  <c r="L56" i="60" s="1"/>
  <c r="M56" i="60" s="1"/>
  <c r="D56" i="60"/>
  <c r="E56" i="60" s="1"/>
  <c r="Y55" i="60"/>
  <c r="Z55" i="60" s="1"/>
  <c r="R55" i="60"/>
  <c r="S55" i="60" s="1"/>
  <c r="K55" i="60"/>
  <c r="L55" i="60" s="1"/>
  <c r="M55" i="60" s="1"/>
  <c r="D55" i="60"/>
  <c r="E55" i="60" s="1"/>
  <c r="F55" i="60" s="1"/>
  <c r="Y54" i="60"/>
  <c r="Z54" i="60" s="1"/>
  <c r="R54" i="60"/>
  <c r="S54" i="60" s="1"/>
  <c r="T54" i="60" s="1"/>
  <c r="K54" i="60"/>
  <c r="L54" i="60" s="1"/>
  <c r="M54" i="60" s="1"/>
  <c r="D54" i="60"/>
  <c r="E54" i="60" s="1"/>
  <c r="Y53" i="60"/>
  <c r="Z53" i="60" s="1"/>
  <c r="R53" i="60"/>
  <c r="S53" i="60" s="1"/>
  <c r="K53" i="60"/>
  <c r="L53" i="60" s="1"/>
  <c r="M53" i="60" s="1"/>
  <c r="D53" i="60"/>
  <c r="E53" i="60" s="1"/>
  <c r="F53" i="60" s="1"/>
  <c r="Y52" i="60"/>
  <c r="Z52" i="60" s="1"/>
  <c r="R52" i="60"/>
  <c r="S52" i="60" s="1"/>
  <c r="T52" i="60" s="1"/>
  <c r="K52" i="60"/>
  <c r="L52" i="60" s="1"/>
  <c r="M52" i="60" s="1"/>
  <c r="D52" i="60"/>
  <c r="E52" i="60" s="1"/>
  <c r="Y51" i="60"/>
  <c r="Z51" i="60" s="1"/>
  <c r="R51" i="60"/>
  <c r="S51" i="60" s="1"/>
  <c r="K51" i="60"/>
  <c r="L51" i="60" s="1"/>
  <c r="M51" i="60" s="1"/>
  <c r="D51" i="60"/>
  <c r="E51" i="60" s="1"/>
  <c r="Y50" i="60"/>
  <c r="Z50" i="60" s="1"/>
  <c r="AA50" i="60" s="1"/>
  <c r="R50" i="60"/>
  <c r="S50" i="60" s="1"/>
  <c r="T50" i="60" s="1"/>
  <c r="K50" i="60"/>
  <c r="L50" i="60" s="1"/>
  <c r="D50" i="60"/>
  <c r="E50" i="60" s="1"/>
  <c r="Y49" i="60"/>
  <c r="Z49" i="60" s="1"/>
  <c r="R49" i="60"/>
  <c r="S49" i="60" s="1"/>
  <c r="T49" i="60" s="1"/>
  <c r="K49" i="60"/>
  <c r="L49" i="60" s="1"/>
  <c r="D49" i="60"/>
  <c r="E49" i="60" s="1"/>
  <c r="Y48" i="60"/>
  <c r="Z48" i="60" s="1"/>
  <c r="AA48" i="60" s="1"/>
  <c r="R48" i="60"/>
  <c r="S48" i="60" s="1"/>
  <c r="T48" i="60" s="1"/>
  <c r="K48" i="60"/>
  <c r="L48" i="60" s="1"/>
  <c r="D48" i="60"/>
  <c r="E48" i="60" s="1"/>
  <c r="Y47" i="60"/>
  <c r="Z47" i="60" s="1"/>
  <c r="AA47" i="60" s="1"/>
  <c r="R47" i="60"/>
  <c r="S47" i="60" s="1"/>
  <c r="T47" i="60" s="1"/>
  <c r="K47" i="60"/>
  <c r="L47" i="60" s="1"/>
  <c r="D47" i="60"/>
  <c r="E47" i="60" s="1"/>
  <c r="Y46" i="60"/>
  <c r="Z46" i="60" s="1"/>
  <c r="AA46" i="60" s="1"/>
  <c r="R46" i="60"/>
  <c r="S46" i="60" s="1"/>
  <c r="T46" i="60" s="1"/>
  <c r="K46" i="60"/>
  <c r="L46" i="60" s="1"/>
  <c r="D46" i="60"/>
  <c r="E46" i="60" s="1"/>
  <c r="Y45" i="60"/>
  <c r="Z45" i="60" s="1"/>
  <c r="R45" i="60"/>
  <c r="S45" i="60" s="1"/>
  <c r="T45" i="60" s="1"/>
  <c r="K45" i="60"/>
  <c r="L45" i="60" s="1"/>
  <c r="D45" i="60"/>
  <c r="E45" i="60" s="1"/>
  <c r="Y44" i="60"/>
  <c r="Z44" i="60" s="1"/>
  <c r="AA44" i="60" s="1"/>
  <c r="R44" i="60"/>
  <c r="S44" i="60" s="1"/>
  <c r="T44" i="60" s="1"/>
  <c r="K44" i="60"/>
  <c r="L44" i="60" s="1"/>
  <c r="D44" i="60"/>
  <c r="E44" i="60" s="1"/>
  <c r="Y43" i="60"/>
  <c r="Z43" i="60" s="1"/>
  <c r="AA43" i="60" s="1"/>
  <c r="R43" i="60"/>
  <c r="S43" i="60" s="1"/>
  <c r="T43" i="60" s="1"/>
  <c r="K43" i="60"/>
  <c r="L43" i="60" s="1"/>
  <c r="D43" i="60"/>
  <c r="E43" i="60" s="1"/>
  <c r="Y42" i="60"/>
  <c r="Z42" i="60" s="1"/>
  <c r="R42" i="60"/>
  <c r="S42" i="60" s="1"/>
  <c r="K42" i="60"/>
  <c r="L42" i="60" s="1"/>
  <c r="D42" i="60"/>
  <c r="E42" i="60" s="1"/>
  <c r="Y41" i="60"/>
  <c r="Z41" i="60" s="1"/>
  <c r="R41" i="60"/>
  <c r="S41" i="60" s="1"/>
  <c r="K41" i="60"/>
  <c r="L41" i="60" s="1"/>
  <c r="D41" i="60"/>
  <c r="E41" i="60" s="1"/>
  <c r="Y40" i="60"/>
  <c r="Z40" i="60" s="1"/>
  <c r="R40" i="60"/>
  <c r="S40" i="60" s="1"/>
  <c r="K40" i="60"/>
  <c r="L40" i="60" s="1"/>
  <c r="D40" i="60"/>
  <c r="E40" i="60" s="1"/>
  <c r="Y39" i="60"/>
  <c r="Z39" i="60" s="1"/>
  <c r="R39" i="60"/>
  <c r="S39" i="60" s="1"/>
  <c r="K39" i="60"/>
  <c r="L39" i="60" s="1"/>
  <c r="D39" i="60"/>
  <c r="E39" i="60" s="1"/>
  <c r="Y38" i="60"/>
  <c r="Z38" i="60" s="1"/>
  <c r="R38" i="60"/>
  <c r="S38" i="60" s="1"/>
  <c r="K38" i="60"/>
  <c r="L38" i="60" s="1"/>
  <c r="D38" i="60"/>
  <c r="E38" i="60" s="1"/>
  <c r="Y37" i="60"/>
  <c r="Z37" i="60" s="1"/>
  <c r="R37" i="60"/>
  <c r="S37" i="60" s="1"/>
  <c r="K37" i="60"/>
  <c r="L37" i="60" s="1"/>
  <c r="D37" i="60"/>
  <c r="E37" i="60" s="1"/>
  <c r="Y36" i="60"/>
  <c r="Z36" i="60" s="1"/>
  <c r="R36" i="60"/>
  <c r="S36" i="60" s="1"/>
  <c r="K36" i="60"/>
  <c r="L36" i="60" s="1"/>
  <c r="D36" i="60"/>
  <c r="E36" i="60" s="1"/>
  <c r="Y35" i="60"/>
  <c r="Z35" i="60" s="1"/>
  <c r="R35" i="60"/>
  <c r="S35" i="60" s="1"/>
  <c r="K35" i="60"/>
  <c r="L35" i="60" s="1"/>
  <c r="D35" i="60"/>
  <c r="E35" i="60" s="1"/>
  <c r="Y34" i="60"/>
  <c r="Z34" i="60" s="1"/>
  <c r="R34" i="60"/>
  <c r="S34" i="60" s="1"/>
  <c r="K34" i="60"/>
  <c r="L34" i="60" s="1"/>
  <c r="D34" i="60"/>
  <c r="E34" i="60" s="1"/>
  <c r="Y33" i="60"/>
  <c r="Z33" i="60" s="1"/>
  <c r="R33" i="60"/>
  <c r="S33" i="60" s="1"/>
  <c r="K33" i="60"/>
  <c r="L33" i="60" s="1"/>
  <c r="M33" i="60" s="1"/>
  <c r="D33" i="60"/>
  <c r="E33" i="60" s="1"/>
  <c r="F33" i="60" s="1"/>
  <c r="Y32" i="60"/>
  <c r="Z32" i="60" s="1"/>
  <c r="AA32" i="60" s="1"/>
  <c r="R32" i="60"/>
  <c r="S32" i="60" s="1"/>
  <c r="K32" i="60"/>
  <c r="L32" i="60" s="1"/>
  <c r="D32" i="60"/>
  <c r="E32" i="60" s="1"/>
  <c r="F32" i="60" s="1"/>
  <c r="Y31" i="60"/>
  <c r="Z31" i="60" s="1"/>
  <c r="R31" i="60"/>
  <c r="S31" i="60" s="1"/>
  <c r="K31" i="60"/>
  <c r="L31" i="60" s="1"/>
  <c r="D31" i="60"/>
  <c r="E31" i="60" s="1"/>
  <c r="F31" i="60" s="1"/>
  <c r="Y30" i="60"/>
  <c r="Z30" i="60" s="1"/>
  <c r="AA30" i="60" s="1"/>
  <c r="R30" i="60"/>
  <c r="S30" i="60" s="1"/>
  <c r="K30" i="60"/>
  <c r="L30" i="60" s="1"/>
  <c r="D30" i="60"/>
  <c r="E30" i="60" s="1"/>
  <c r="F30" i="60" s="1"/>
  <c r="Y29" i="60"/>
  <c r="Z29" i="60" s="1"/>
  <c r="R29" i="60"/>
  <c r="S29" i="60" s="1"/>
  <c r="K29" i="60"/>
  <c r="L29" i="60" s="1"/>
  <c r="D29" i="60"/>
  <c r="E29" i="60" s="1"/>
  <c r="F29" i="60" s="1"/>
  <c r="Y28" i="60"/>
  <c r="Z28" i="60" s="1"/>
  <c r="AA28" i="60" s="1"/>
  <c r="R28" i="60"/>
  <c r="S28" i="60" s="1"/>
  <c r="K28" i="60"/>
  <c r="L28" i="60" s="1"/>
  <c r="D28" i="60"/>
  <c r="E28" i="60" s="1"/>
  <c r="F28" i="60" s="1"/>
  <c r="Y27" i="60"/>
  <c r="Z27" i="60" s="1"/>
  <c r="R27" i="60"/>
  <c r="S27" i="60" s="1"/>
  <c r="K27" i="60"/>
  <c r="L27" i="60" s="1"/>
  <c r="D27" i="60"/>
  <c r="E27" i="60" s="1"/>
  <c r="F27" i="60" s="1"/>
  <c r="Y26" i="60"/>
  <c r="Z26" i="60" s="1"/>
  <c r="AA26" i="60" s="1"/>
  <c r="R26" i="60"/>
  <c r="S26" i="60" s="1"/>
  <c r="K26" i="60"/>
  <c r="L26" i="60" s="1"/>
  <c r="D26" i="60"/>
  <c r="E26" i="60" s="1"/>
  <c r="F26" i="60" s="1"/>
  <c r="Y25" i="60"/>
  <c r="Z25" i="60" s="1"/>
  <c r="R25" i="60"/>
  <c r="S25" i="60" s="1"/>
  <c r="K25" i="60"/>
  <c r="L25" i="60" s="1"/>
  <c r="D25" i="60"/>
  <c r="E25" i="60" s="1"/>
  <c r="F25" i="60" s="1"/>
  <c r="Y24" i="60"/>
  <c r="Z24" i="60" s="1"/>
  <c r="AA24" i="60" s="1"/>
  <c r="R24" i="60"/>
  <c r="S24" i="60" s="1"/>
  <c r="K24" i="60"/>
  <c r="L24" i="60" s="1"/>
  <c r="D24" i="60"/>
  <c r="E24" i="60" s="1"/>
  <c r="F24" i="60" s="1"/>
  <c r="Y23" i="60"/>
  <c r="Z23" i="60" s="1"/>
  <c r="R23" i="60"/>
  <c r="S23" i="60" s="1"/>
  <c r="K23" i="60"/>
  <c r="L23" i="60" s="1"/>
  <c r="D23" i="60"/>
  <c r="E23" i="60" s="1"/>
  <c r="F23" i="60" s="1"/>
  <c r="Y22" i="60"/>
  <c r="Z22" i="60" s="1"/>
  <c r="AA22" i="60" s="1"/>
  <c r="R22" i="60"/>
  <c r="S22" i="60" s="1"/>
  <c r="K22" i="60"/>
  <c r="L22" i="60" s="1"/>
  <c r="D22" i="60"/>
  <c r="E22" i="60" s="1"/>
  <c r="F22" i="60" s="1"/>
  <c r="Y21" i="60"/>
  <c r="Z21" i="60" s="1"/>
  <c r="R21" i="60"/>
  <c r="S21" i="60" s="1"/>
  <c r="K21" i="60"/>
  <c r="L21" i="60" s="1"/>
  <c r="D21" i="60"/>
  <c r="E21" i="60" s="1"/>
  <c r="F21" i="60" s="1"/>
  <c r="Y20" i="60"/>
  <c r="Z20" i="60" s="1"/>
  <c r="AA20" i="60" s="1"/>
  <c r="R20" i="60"/>
  <c r="S20" i="60" s="1"/>
  <c r="K20" i="60"/>
  <c r="L20" i="60" s="1"/>
  <c r="D20" i="60"/>
  <c r="E20" i="60" s="1"/>
  <c r="F20" i="60" s="1"/>
  <c r="Y19" i="60"/>
  <c r="Z19" i="60" s="1"/>
  <c r="R19" i="60"/>
  <c r="S19" i="60" s="1"/>
  <c r="K19" i="60"/>
  <c r="L19" i="60" s="1"/>
  <c r="D19" i="60"/>
  <c r="E19" i="60" s="1"/>
  <c r="F19" i="60" s="1"/>
  <c r="Y18" i="60"/>
  <c r="Z18" i="60" s="1"/>
  <c r="AA18" i="60" s="1"/>
  <c r="R18" i="60"/>
  <c r="S18" i="60" s="1"/>
  <c r="K18" i="60"/>
  <c r="L18" i="60" s="1"/>
  <c r="D18" i="60"/>
  <c r="E18" i="60" s="1"/>
  <c r="F18" i="60" s="1"/>
  <c r="Y17" i="60"/>
  <c r="Z17" i="60" s="1"/>
  <c r="R17" i="60"/>
  <c r="S17" i="60" s="1"/>
  <c r="K17" i="60"/>
  <c r="L17" i="60" s="1"/>
  <c r="D17" i="60"/>
  <c r="E17" i="60" s="1"/>
  <c r="F17" i="60" s="1"/>
  <c r="Y16" i="60"/>
  <c r="Z16" i="60" s="1"/>
  <c r="AA16" i="60" s="1"/>
  <c r="R16" i="60"/>
  <c r="S16" i="60" s="1"/>
  <c r="K16" i="60"/>
  <c r="L16" i="60" s="1"/>
  <c r="D16" i="60"/>
  <c r="E16" i="60" s="1"/>
  <c r="F16" i="60" s="1"/>
  <c r="Y15" i="60"/>
  <c r="Z15" i="60" s="1"/>
  <c r="R15" i="60"/>
  <c r="S15" i="60" s="1"/>
  <c r="K15" i="60"/>
  <c r="L15" i="60" s="1"/>
  <c r="D15" i="60"/>
  <c r="E15" i="60" s="1"/>
  <c r="F15" i="60" s="1"/>
  <c r="Y14" i="60"/>
  <c r="Z14" i="60" s="1"/>
  <c r="AA14" i="60" s="1"/>
  <c r="R14" i="60"/>
  <c r="S14" i="60" s="1"/>
  <c r="K14" i="60"/>
  <c r="L14" i="60" s="1"/>
  <c r="D14" i="60"/>
  <c r="E14" i="60" s="1"/>
  <c r="F14" i="60" s="1"/>
  <c r="Y13" i="60"/>
  <c r="Z13" i="60" s="1"/>
  <c r="R13" i="60"/>
  <c r="S13" i="60" s="1"/>
  <c r="K13" i="60"/>
  <c r="L13" i="60" s="1"/>
  <c r="D13" i="60"/>
  <c r="E13" i="60" s="1"/>
  <c r="F13" i="60" s="1"/>
  <c r="Y12" i="60"/>
  <c r="Z12" i="60" s="1"/>
  <c r="AB12" i="60" s="1"/>
  <c r="R12" i="60"/>
  <c r="S12" i="60" s="1"/>
  <c r="K12" i="60"/>
  <c r="L12" i="60" s="1"/>
  <c r="D12" i="60"/>
  <c r="E12" i="60" s="1"/>
  <c r="F12" i="60" s="1"/>
  <c r="K11" i="60"/>
  <c r="L11" i="60" s="1"/>
  <c r="D11" i="60"/>
  <c r="E11" i="60" s="1"/>
  <c r="K10" i="60"/>
  <c r="L10" i="60" s="1"/>
  <c r="D10" i="60"/>
  <c r="E10" i="60" s="1"/>
  <c r="F10" i="60" s="1"/>
  <c r="K9" i="60"/>
  <c r="L9" i="60" s="1"/>
  <c r="M9" i="60" s="1"/>
  <c r="D9" i="60"/>
  <c r="E9" i="60" s="1"/>
  <c r="K8" i="60"/>
  <c r="L8" i="60" s="1"/>
  <c r="D8" i="60"/>
  <c r="E8" i="60" s="1"/>
  <c r="F8" i="60" s="1"/>
  <c r="K7" i="60"/>
  <c r="L7" i="60" s="1"/>
  <c r="D7" i="60"/>
  <c r="E7" i="60" s="1"/>
  <c r="F7" i="60" s="1"/>
  <c r="H7" i="60" s="1"/>
  <c r="I7" i="60" s="1"/>
  <c r="W3" i="59"/>
  <c r="N3" i="59"/>
  <c r="O3" i="59" s="1"/>
  <c r="E3" i="59"/>
  <c r="F3" i="59" s="1"/>
  <c r="Y2" i="59"/>
  <c r="Z2" i="59" s="1"/>
  <c r="AB2" i="59" s="1"/>
  <c r="AC2" i="59" s="1"/>
  <c r="P2" i="59"/>
  <c r="G2" i="59"/>
  <c r="I2" i="59" s="1"/>
  <c r="R3" i="58"/>
  <c r="K3" i="58"/>
  <c r="K4" i="58" s="1"/>
  <c r="D3" i="58"/>
  <c r="D4" i="58" s="1"/>
  <c r="S2" i="58"/>
  <c r="L2" i="58"/>
  <c r="N2" i="58" s="1"/>
  <c r="E2" i="58"/>
  <c r="R123" i="57"/>
  <c r="S123" i="57" s="1"/>
  <c r="T123" i="57" s="1"/>
  <c r="K123" i="57"/>
  <c r="L123" i="57" s="1"/>
  <c r="M123" i="57" s="1"/>
  <c r="D123" i="57"/>
  <c r="E123" i="57" s="1"/>
  <c r="R122" i="57"/>
  <c r="S122" i="57" s="1"/>
  <c r="K122" i="57"/>
  <c r="L122" i="57" s="1"/>
  <c r="M122" i="57" s="1"/>
  <c r="D122" i="57"/>
  <c r="E122" i="57" s="1"/>
  <c r="F122" i="57" s="1"/>
  <c r="R121" i="57"/>
  <c r="S121" i="57" s="1"/>
  <c r="K121" i="57"/>
  <c r="L121" i="57" s="1"/>
  <c r="D121" i="57"/>
  <c r="E121" i="57" s="1"/>
  <c r="F121" i="57" s="1"/>
  <c r="R120" i="57"/>
  <c r="S120" i="57" s="1"/>
  <c r="T120" i="57" s="1"/>
  <c r="K120" i="57"/>
  <c r="L120" i="57" s="1"/>
  <c r="D120" i="57"/>
  <c r="E120" i="57" s="1"/>
  <c r="R119" i="57"/>
  <c r="S119" i="57" s="1"/>
  <c r="T119" i="57" s="1"/>
  <c r="K119" i="57"/>
  <c r="L119" i="57" s="1"/>
  <c r="M119" i="57" s="1"/>
  <c r="D119" i="57"/>
  <c r="E119" i="57" s="1"/>
  <c r="R118" i="57"/>
  <c r="S118" i="57" s="1"/>
  <c r="K118" i="57"/>
  <c r="L118" i="57" s="1"/>
  <c r="M118" i="57" s="1"/>
  <c r="D118" i="57"/>
  <c r="E118" i="57" s="1"/>
  <c r="F118" i="57" s="1"/>
  <c r="R117" i="57"/>
  <c r="S117" i="57" s="1"/>
  <c r="K117" i="57"/>
  <c r="L117" i="57" s="1"/>
  <c r="D117" i="57"/>
  <c r="E117" i="57" s="1"/>
  <c r="F117" i="57" s="1"/>
  <c r="R116" i="57"/>
  <c r="S116" i="57" s="1"/>
  <c r="T116" i="57" s="1"/>
  <c r="K116" i="57"/>
  <c r="L116" i="57" s="1"/>
  <c r="D116" i="57"/>
  <c r="E116" i="57" s="1"/>
  <c r="R115" i="57"/>
  <c r="S115" i="57" s="1"/>
  <c r="T115" i="57" s="1"/>
  <c r="K115" i="57"/>
  <c r="L115" i="57" s="1"/>
  <c r="M115" i="57" s="1"/>
  <c r="D115" i="57"/>
  <c r="E115" i="57" s="1"/>
  <c r="R114" i="57"/>
  <c r="S114" i="57" s="1"/>
  <c r="K114" i="57"/>
  <c r="L114" i="57" s="1"/>
  <c r="M114" i="57" s="1"/>
  <c r="D114" i="57"/>
  <c r="E114" i="57" s="1"/>
  <c r="F114" i="57" s="1"/>
  <c r="R113" i="57"/>
  <c r="S113" i="57" s="1"/>
  <c r="K113" i="57"/>
  <c r="L113" i="57" s="1"/>
  <c r="D113" i="57"/>
  <c r="E113" i="57" s="1"/>
  <c r="F113" i="57" s="1"/>
  <c r="R112" i="57"/>
  <c r="S112" i="57" s="1"/>
  <c r="T112" i="57" s="1"/>
  <c r="K112" i="57"/>
  <c r="L112" i="57" s="1"/>
  <c r="D112" i="57"/>
  <c r="E112" i="57" s="1"/>
  <c r="R111" i="57"/>
  <c r="S111" i="57" s="1"/>
  <c r="T111" i="57" s="1"/>
  <c r="K111" i="57"/>
  <c r="L111" i="57" s="1"/>
  <c r="M111" i="57" s="1"/>
  <c r="D111" i="57"/>
  <c r="E111" i="57" s="1"/>
  <c r="R110" i="57"/>
  <c r="S110" i="57" s="1"/>
  <c r="K110" i="57"/>
  <c r="L110" i="57" s="1"/>
  <c r="M110" i="57" s="1"/>
  <c r="D110" i="57"/>
  <c r="E110" i="57" s="1"/>
  <c r="F110" i="57" s="1"/>
  <c r="R109" i="57"/>
  <c r="S109" i="57" s="1"/>
  <c r="K109" i="57"/>
  <c r="L109" i="57" s="1"/>
  <c r="D109" i="57"/>
  <c r="E109" i="57" s="1"/>
  <c r="F109" i="57" s="1"/>
  <c r="R108" i="57"/>
  <c r="S108" i="57" s="1"/>
  <c r="T108" i="57" s="1"/>
  <c r="K108" i="57"/>
  <c r="L108" i="57" s="1"/>
  <c r="D108" i="57"/>
  <c r="E108" i="57" s="1"/>
  <c r="R107" i="57"/>
  <c r="S107" i="57" s="1"/>
  <c r="T107" i="57" s="1"/>
  <c r="K107" i="57"/>
  <c r="L107" i="57" s="1"/>
  <c r="M107" i="57" s="1"/>
  <c r="D107" i="57"/>
  <c r="E107" i="57" s="1"/>
  <c r="R106" i="57"/>
  <c r="S106" i="57" s="1"/>
  <c r="K106" i="57"/>
  <c r="L106" i="57" s="1"/>
  <c r="M106" i="57" s="1"/>
  <c r="D106" i="57"/>
  <c r="E106" i="57" s="1"/>
  <c r="F106" i="57" s="1"/>
  <c r="R105" i="57"/>
  <c r="S105" i="57" s="1"/>
  <c r="K105" i="57"/>
  <c r="L105" i="57" s="1"/>
  <c r="D105" i="57"/>
  <c r="E105" i="57" s="1"/>
  <c r="F105" i="57" s="1"/>
  <c r="R104" i="57"/>
  <c r="S104" i="57" s="1"/>
  <c r="T104" i="57" s="1"/>
  <c r="K104" i="57"/>
  <c r="L104" i="57" s="1"/>
  <c r="D104" i="57"/>
  <c r="E104" i="57" s="1"/>
  <c r="R103" i="57"/>
  <c r="S103" i="57" s="1"/>
  <c r="T103" i="57" s="1"/>
  <c r="K103" i="57"/>
  <c r="L103" i="57" s="1"/>
  <c r="M103" i="57" s="1"/>
  <c r="D103" i="57"/>
  <c r="E103" i="57" s="1"/>
  <c r="R102" i="57"/>
  <c r="S102" i="57" s="1"/>
  <c r="K102" i="57"/>
  <c r="L102" i="57" s="1"/>
  <c r="M102" i="57" s="1"/>
  <c r="D102" i="57"/>
  <c r="E102" i="57" s="1"/>
  <c r="F102" i="57" s="1"/>
  <c r="R101" i="57"/>
  <c r="S101" i="57" s="1"/>
  <c r="K101" i="57"/>
  <c r="L101" i="57" s="1"/>
  <c r="D101" i="57"/>
  <c r="E101" i="57" s="1"/>
  <c r="F101" i="57" s="1"/>
  <c r="R100" i="57"/>
  <c r="S100" i="57" s="1"/>
  <c r="T100" i="57" s="1"/>
  <c r="K100" i="57"/>
  <c r="L100" i="57" s="1"/>
  <c r="D100" i="57"/>
  <c r="E100" i="57" s="1"/>
  <c r="R99" i="57"/>
  <c r="S99" i="57" s="1"/>
  <c r="T99" i="57" s="1"/>
  <c r="K99" i="57"/>
  <c r="L99" i="57" s="1"/>
  <c r="M99" i="57" s="1"/>
  <c r="D99" i="57"/>
  <c r="E99" i="57" s="1"/>
  <c r="R98" i="57"/>
  <c r="S98" i="57" s="1"/>
  <c r="K98" i="57"/>
  <c r="L98" i="57" s="1"/>
  <c r="M98" i="57" s="1"/>
  <c r="D98" i="57"/>
  <c r="E98" i="57" s="1"/>
  <c r="F98" i="57" s="1"/>
  <c r="R97" i="57"/>
  <c r="S97" i="57" s="1"/>
  <c r="K97" i="57"/>
  <c r="L97" i="57" s="1"/>
  <c r="D97" i="57"/>
  <c r="E97" i="57" s="1"/>
  <c r="F97" i="57" s="1"/>
  <c r="R96" i="57"/>
  <c r="S96" i="57" s="1"/>
  <c r="T96" i="57" s="1"/>
  <c r="K96" i="57"/>
  <c r="L96" i="57" s="1"/>
  <c r="D96" i="57"/>
  <c r="E96" i="57" s="1"/>
  <c r="R95" i="57"/>
  <c r="S95" i="57" s="1"/>
  <c r="T95" i="57" s="1"/>
  <c r="K95" i="57"/>
  <c r="L95" i="57" s="1"/>
  <c r="M95" i="57" s="1"/>
  <c r="D95" i="57"/>
  <c r="E95" i="57" s="1"/>
  <c r="R94" i="57"/>
  <c r="S94" i="57" s="1"/>
  <c r="K94" i="57"/>
  <c r="L94" i="57" s="1"/>
  <c r="M94" i="57" s="1"/>
  <c r="D94" i="57"/>
  <c r="E94" i="57" s="1"/>
  <c r="F94" i="57" s="1"/>
  <c r="R93" i="57"/>
  <c r="S93" i="57" s="1"/>
  <c r="K93" i="57"/>
  <c r="L93" i="57" s="1"/>
  <c r="D93" i="57"/>
  <c r="E93" i="57" s="1"/>
  <c r="F93" i="57" s="1"/>
  <c r="R92" i="57"/>
  <c r="S92" i="57" s="1"/>
  <c r="T92" i="57" s="1"/>
  <c r="K92" i="57"/>
  <c r="L92" i="57" s="1"/>
  <c r="D92" i="57"/>
  <c r="E92" i="57" s="1"/>
  <c r="R91" i="57"/>
  <c r="S91" i="57" s="1"/>
  <c r="T91" i="57" s="1"/>
  <c r="K91" i="57"/>
  <c r="L91" i="57" s="1"/>
  <c r="M91" i="57" s="1"/>
  <c r="D91" i="57"/>
  <c r="E91" i="57" s="1"/>
  <c r="R90" i="57"/>
  <c r="S90" i="57" s="1"/>
  <c r="K90" i="57"/>
  <c r="L90" i="57" s="1"/>
  <c r="M90" i="57" s="1"/>
  <c r="D90" i="57"/>
  <c r="E90" i="57" s="1"/>
  <c r="F90" i="57" s="1"/>
  <c r="R89" i="57"/>
  <c r="S89" i="57" s="1"/>
  <c r="K89" i="57"/>
  <c r="L89" i="57" s="1"/>
  <c r="D89" i="57"/>
  <c r="E89" i="57" s="1"/>
  <c r="F89" i="57" s="1"/>
  <c r="R88" i="57"/>
  <c r="S88" i="57" s="1"/>
  <c r="T88" i="57" s="1"/>
  <c r="K88" i="57"/>
  <c r="L88" i="57" s="1"/>
  <c r="D88" i="57"/>
  <c r="E88" i="57" s="1"/>
  <c r="R87" i="57"/>
  <c r="S87" i="57" s="1"/>
  <c r="T87" i="57" s="1"/>
  <c r="K87" i="57"/>
  <c r="L87" i="57" s="1"/>
  <c r="M87" i="57" s="1"/>
  <c r="D87" i="57"/>
  <c r="E87" i="57" s="1"/>
  <c r="R86" i="57"/>
  <c r="S86" i="57" s="1"/>
  <c r="K86" i="57"/>
  <c r="L86" i="57" s="1"/>
  <c r="M86" i="57" s="1"/>
  <c r="D86" i="57"/>
  <c r="E86" i="57" s="1"/>
  <c r="F86" i="57" s="1"/>
  <c r="R85" i="57"/>
  <c r="S85" i="57" s="1"/>
  <c r="K85" i="57"/>
  <c r="L85" i="57" s="1"/>
  <c r="D85" i="57"/>
  <c r="E85" i="57" s="1"/>
  <c r="F85" i="57" s="1"/>
  <c r="R84" i="57"/>
  <c r="S84" i="57" s="1"/>
  <c r="T84" i="57" s="1"/>
  <c r="K84" i="57"/>
  <c r="L84" i="57" s="1"/>
  <c r="D84" i="57"/>
  <c r="E84" i="57" s="1"/>
  <c r="R83" i="57"/>
  <c r="S83" i="57" s="1"/>
  <c r="T83" i="57" s="1"/>
  <c r="K83" i="57"/>
  <c r="L83" i="57" s="1"/>
  <c r="M83" i="57" s="1"/>
  <c r="D83" i="57"/>
  <c r="E83" i="57" s="1"/>
  <c r="R82" i="57"/>
  <c r="S82" i="57" s="1"/>
  <c r="K82" i="57"/>
  <c r="L82" i="57" s="1"/>
  <c r="M82" i="57" s="1"/>
  <c r="D82" i="57"/>
  <c r="E82" i="57" s="1"/>
  <c r="F82" i="57" s="1"/>
  <c r="R81" i="57"/>
  <c r="S81" i="57" s="1"/>
  <c r="K81" i="57"/>
  <c r="L81" i="57" s="1"/>
  <c r="D81" i="57"/>
  <c r="E81" i="57" s="1"/>
  <c r="F81" i="57" s="1"/>
  <c r="R80" i="57"/>
  <c r="S80" i="57" s="1"/>
  <c r="T80" i="57" s="1"/>
  <c r="K80" i="57"/>
  <c r="L80" i="57" s="1"/>
  <c r="D80" i="57"/>
  <c r="E80" i="57" s="1"/>
  <c r="R79" i="57"/>
  <c r="S79" i="57" s="1"/>
  <c r="T79" i="57" s="1"/>
  <c r="K79" i="57"/>
  <c r="L79" i="57" s="1"/>
  <c r="M79" i="57" s="1"/>
  <c r="D79" i="57"/>
  <c r="E79" i="57" s="1"/>
  <c r="R78" i="57"/>
  <c r="S78" i="57" s="1"/>
  <c r="K78" i="57"/>
  <c r="L78" i="57" s="1"/>
  <c r="M78" i="57" s="1"/>
  <c r="D78" i="57"/>
  <c r="E78" i="57" s="1"/>
  <c r="F78" i="57" s="1"/>
  <c r="R77" i="57"/>
  <c r="S77" i="57" s="1"/>
  <c r="K77" i="57"/>
  <c r="L77" i="57" s="1"/>
  <c r="D77" i="57"/>
  <c r="E77" i="57" s="1"/>
  <c r="F77" i="57" s="1"/>
  <c r="R76" i="57"/>
  <c r="S76" i="57" s="1"/>
  <c r="T76" i="57" s="1"/>
  <c r="K76" i="57"/>
  <c r="L76" i="57" s="1"/>
  <c r="D76" i="57"/>
  <c r="E76" i="57" s="1"/>
  <c r="R75" i="57"/>
  <c r="S75" i="57" s="1"/>
  <c r="T75" i="57" s="1"/>
  <c r="K75" i="57"/>
  <c r="L75" i="57" s="1"/>
  <c r="M75" i="57" s="1"/>
  <c r="D75" i="57"/>
  <c r="E75" i="57" s="1"/>
  <c r="R74" i="57"/>
  <c r="S74" i="57" s="1"/>
  <c r="K74" i="57"/>
  <c r="L74" i="57" s="1"/>
  <c r="M74" i="57" s="1"/>
  <c r="D74" i="57"/>
  <c r="E74" i="57" s="1"/>
  <c r="F74" i="57" s="1"/>
  <c r="R73" i="57"/>
  <c r="S73" i="57" s="1"/>
  <c r="K73" i="57"/>
  <c r="L73" i="57" s="1"/>
  <c r="D73" i="57"/>
  <c r="E73" i="57" s="1"/>
  <c r="F73" i="57" s="1"/>
  <c r="R72" i="57"/>
  <c r="S72" i="57" s="1"/>
  <c r="T72" i="57" s="1"/>
  <c r="K72" i="57"/>
  <c r="L72" i="57" s="1"/>
  <c r="D72" i="57"/>
  <c r="E72" i="57" s="1"/>
  <c r="R71" i="57"/>
  <c r="S71" i="57" s="1"/>
  <c r="T71" i="57" s="1"/>
  <c r="K71" i="57"/>
  <c r="L71" i="57" s="1"/>
  <c r="M71" i="57" s="1"/>
  <c r="D71" i="57"/>
  <c r="E71" i="57" s="1"/>
  <c r="R70" i="57"/>
  <c r="S70" i="57" s="1"/>
  <c r="K70" i="57"/>
  <c r="L70" i="57" s="1"/>
  <c r="M70" i="57" s="1"/>
  <c r="D70" i="57"/>
  <c r="E70" i="57" s="1"/>
  <c r="F70" i="57" s="1"/>
  <c r="R69" i="57"/>
  <c r="S69" i="57" s="1"/>
  <c r="K69" i="57"/>
  <c r="L69" i="57" s="1"/>
  <c r="D69" i="57"/>
  <c r="E69" i="57" s="1"/>
  <c r="F69" i="57" s="1"/>
  <c r="R68" i="57"/>
  <c r="S68" i="57" s="1"/>
  <c r="T68" i="57" s="1"/>
  <c r="K68" i="57"/>
  <c r="L68" i="57" s="1"/>
  <c r="D68" i="57"/>
  <c r="E68" i="57" s="1"/>
  <c r="R67" i="57"/>
  <c r="S67" i="57" s="1"/>
  <c r="T67" i="57" s="1"/>
  <c r="K67" i="57"/>
  <c r="L67" i="57" s="1"/>
  <c r="M67" i="57" s="1"/>
  <c r="D67" i="57"/>
  <c r="E67" i="57" s="1"/>
  <c r="R66" i="57"/>
  <c r="S66" i="57" s="1"/>
  <c r="K66" i="57"/>
  <c r="L66" i="57" s="1"/>
  <c r="M66" i="57" s="1"/>
  <c r="D66" i="57"/>
  <c r="E66" i="57" s="1"/>
  <c r="F66" i="57" s="1"/>
  <c r="R65" i="57"/>
  <c r="S65" i="57" s="1"/>
  <c r="K65" i="57"/>
  <c r="L65" i="57" s="1"/>
  <c r="D65" i="57"/>
  <c r="E65" i="57" s="1"/>
  <c r="F65" i="57" s="1"/>
  <c r="R64" i="57"/>
  <c r="S64" i="57" s="1"/>
  <c r="T64" i="57" s="1"/>
  <c r="K64" i="57"/>
  <c r="L64" i="57" s="1"/>
  <c r="D64" i="57"/>
  <c r="E64" i="57" s="1"/>
  <c r="R63" i="57"/>
  <c r="S63" i="57" s="1"/>
  <c r="T63" i="57" s="1"/>
  <c r="K63" i="57"/>
  <c r="L63" i="57" s="1"/>
  <c r="M63" i="57" s="1"/>
  <c r="D63" i="57"/>
  <c r="E63" i="57" s="1"/>
  <c r="R62" i="57"/>
  <c r="S62" i="57" s="1"/>
  <c r="K62" i="57"/>
  <c r="L62" i="57" s="1"/>
  <c r="M62" i="57" s="1"/>
  <c r="D62" i="57"/>
  <c r="E62" i="57" s="1"/>
  <c r="F62" i="57" s="1"/>
  <c r="R61" i="57"/>
  <c r="S61" i="57" s="1"/>
  <c r="K61" i="57"/>
  <c r="L61" i="57" s="1"/>
  <c r="D61" i="57"/>
  <c r="E61" i="57" s="1"/>
  <c r="F61" i="57" s="1"/>
  <c r="R60" i="57"/>
  <c r="S60" i="57" s="1"/>
  <c r="T60" i="57" s="1"/>
  <c r="K60" i="57"/>
  <c r="L60" i="57" s="1"/>
  <c r="D60" i="57"/>
  <c r="E60" i="57" s="1"/>
  <c r="R59" i="57"/>
  <c r="S59" i="57" s="1"/>
  <c r="T59" i="57" s="1"/>
  <c r="K59" i="57"/>
  <c r="L59" i="57" s="1"/>
  <c r="M59" i="57" s="1"/>
  <c r="D59" i="57"/>
  <c r="E59" i="57" s="1"/>
  <c r="R58" i="57"/>
  <c r="S58" i="57" s="1"/>
  <c r="K58" i="57"/>
  <c r="L58" i="57" s="1"/>
  <c r="M58" i="57" s="1"/>
  <c r="D58" i="57"/>
  <c r="E58" i="57" s="1"/>
  <c r="F58" i="57" s="1"/>
  <c r="R57" i="57"/>
  <c r="S57" i="57" s="1"/>
  <c r="K57" i="57"/>
  <c r="L57" i="57" s="1"/>
  <c r="D57" i="57"/>
  <c r="E57" i="57" s="1"/>
  <c r="F57" i="57" s="1"/>
  <c r="R56" i="57"/>
  <c r="S56" i="57" s="1"/>
  <c r="T56" i="57" s="1"/>
  <c r="K56" i="57"/>
  <c r="L56" i="57" s="1"/>
  <c r="D56" i="57"/>
  <c r="E56" i="57" s="1"/>
  <c r="R55" i="57"/>
  <c r="S55" i="57" s="1"/>
  <c r="T55" i="57" s="1"/>
  <c r="K55" i="57"/>
  <c r="L55" i="57" s="1"/>
  <c r="M55" i="57" s="1"/>
  <c r="D55" i="57"/>
  <c r="E55" i="57" s="1"/>
  <c r="R54" i="57"/>
  <c r="S54" i="57" s="1"/>
  <c r="K54" i="57"/>
  <c r="L54" i="57" s="1"/>
  <c r="M54" i="57" s="1"/>
  <c r="D54" i="57"/>
  <c r="E54" i="57" s="1"/>
  <c r="F54" i="57" s="1"/>
  <c r="R53" i="57"/>
  <c r="S53" i="57" s="1"/>
  <c r="K53" i="57"/>
  <c r="L53" i="57" s="1"/>
  <c r="D53" i="57"/>
  <c r="E53" i="57" s="1"/>
  <c r="F53" i="57" s="1"/>
  <c r="R52" i="57"/>
  <c r="S52" i="57" s="1"/>
  <c r="T52" i="57" s="1"/>
  <c r="K52" i="57"/>
  <c r="L52" i="57" s="1"/>
  <c r="D52" i="57"/>
  <c r="E52" i="57" s="1"/>
  <c r="R51" i="57"/>
  <c r="S51" i="57" s="1"/>
  <c r="T51" i="57" s="1"/>
  <c r="K51" i="57"/>
  <c r="L51" i="57" s="1"/>
  <c r="M51" i="57" s="1"/>
  <c r="D51" i="57"/>
  <c r="E51" i="57" s="1"/>
  <c r="R50" i="57"/>
  <c r="S50" i="57" s="1"/>
  <c r="K50" i="57"/>
  <c r="L50" i="57" s="1"/>
  <c r="M50" i="57" s="1"/>
  <c r="D50" i="57"/>
  <c r="E50" i="57" s="1"/>
  <c r="F50" i="57" s="1"/>
  <c r="R49" i="57"/>
  <c r="S49" i="57" s="1"/>
  <c r="K49" i="57"/>
  <c r="L49" i="57" s="1"/>
  <c r="D49" i="57"/>
  <c r="E49" i="57" s="1"/>
  <c r="F49" i="57" s="1"/>
  <c r="R48" i="57"/>
  <c r="S48" i="57" s="1"/>
  <c r="T48" i="57" s="1"/>
  <c r="K48" i="57"/>
  <c r="L48" i="57" s="1"/>
  <c r="D48" i="57"/>
  <c r="E48" i="57" s="1"/>
  <c r="R47" i="57"/>
  <c r="S47" i="57" s="1"/>
  <c r="T47" i="57" s="1"/>
  <c r="K47" i="57"/>
  <c r="L47" i="57" s="1"/>
  <c r="M47" i="57" s="1"/>
  <c r="D47" i="57"/>
  <c r="E47" i="57" s="1"/>
  <c r="R46" i="57"/>
  <c r="S46" i="57" s="1"/>
  <c r="K46" i="57"/>
  <c r="L46" i="57" s="1"/>
  <c r="M46" i="57" s="1"/>
  <c r="D46" i="57"/>
  <c r="E46" i="57" s="1"/>
  <c r="F46" i="57" s="1"/>
  <c r="R45" i="57"/>
  <c r="S45" i="57" s="1"/>
  <c r="K45" i="57"/>
  <c r="L45" i="57" s="1"/>
  <c r="D45" i="57"/>
  <c r="E45" i="57" s="1"/>
  <c r="F45" i="57" s="1"/>
  <c r="R44" i="57"/>
  <c r="S44" i="57" s="1"/>
  <c r="T44" i="57" s="1"/>
  <c r="K44" i="57"/>
  <c r="L44" i="57" s="1"/>
  <c r="D44" i="57"/>
  <c r="E44" i="57" s="1"/>
  <c r="R43" i="57"/>
  <c r="S43" i="57" s="1"/>
  <c r="T43" i="57" s="1"/>
  <c r="K43" i="57"/>
  <c r="L43" i="57" s="1"/>
  <c r="M43" i="57" s="1"/>
  <c r="D43" i="57"/>
  <c r="E43" i="57" s="1"/>
  <c r="R42" i="57"/>
  <c r="S42" i="57" s="1"/>
  <c r="K42" i="57"/>
  <c r="L42" i="57" s="1"/>
  <c r="M42" i="57" s="1"/>
  <c r="D42" i="57"/>
  <c r="E42" i="57" s="1"/>
  <c r="F42" i="57" s="1"/>
  <c r="R41" i="57"/>
  <c r="S41" i="57" s="1"/>
  <c r="K41" i="57"/>
  <c r="L41" i="57" s="1"/>
  <c r="D41" i="57"/>
  <c r="E41" i="57" s="1"/>
  <c r="F41" i="57" s="1"/>
  <c r="R40" i="57"/>
  <c r="S40" i="57" s="1"/>
  <c r="T40" i="57" s="1"/>
  <c r="K40" i="57"/>
  <c r="L40" i="57" s="1"/>
  <c r="D40" i="57"/>
  <c r="E40" i="57" s="1"/>
  <c r="R39" i="57"/>
  <c r="S39" i="57" s="1"/>
  <c r="T39" i="57" s="1"/>
  <c r="K39" i="57"/>
  <c r="L39" i="57" s="1"/>
  <c r="M39" i="57" s="1"/>
  <c r="D39" i="57"/>
  <c r="E39" i="57" s="1"/>
  <c r="R38" i="57"/>
  <c r="S38" i="57" s="1"/>
  <c r="K38" i="57"/>
  <c r="L38" i="57" s="1"/>
  <c r="M38" i="57" s="1"/>
  <c r="D38" i="57"/>
  <c r="E38" i="57" s="1"/>
  <c r="F38" i="57" s="1"/>
  <c r="R37" i="57"/>
  <c r="S37" i="57" s="1"/>
  <c r="K37" i="57"/>
  <c r="L37" i="57" s="1"/>
  <c r="D37" i="57"/>
  <c r="E37" i="57" s="1"/>
  <c r="F37" i="57" s="1"/>
  <c r="R36" i="57"/>
  <c r="S36" i="57" s="1"/>
  <c r="T36" i="57" s="1"/>
  <c r="K36" i="57"/>
  <c r="L36" i="57" s="1"/>
  <c r="D36" i="57"/>
  <c r="E36" i="57" s="1"/>
  <c r="R35" i="57"/>
  <c r="S35" i="57" s="1"/>
  <c r="T35" i="57" s="1"/>
  <c r="K35" i="57"/>
  <c r="L35" i="57" s="1"/>
  <c r="M35" i="57" s="1"/>
  <c r="D35" i="57"/>
  <c r="E35" i="57" s="1"/>
  <c r="R34" i="57"/>
  <c r="S34" i="57" s="1"/>
  <c r="K34" i="57"/>
  <c r="L34" i="57" s="1"/>
  <c r="M34" i="57" s="1"/>
  <c r="D34" i="57"/>
  <c r="E34" i="57" s="1"/>
  <c r="F34" i="57" s="1"/>
  <c r="R33" i="57"/>
  <c r="S33" i="57" s="1"/>
  <c r="K33" i="57"/>
  <c r="L33" i="57" s="1"/>
  <c r="D33" i="57"/>
  <c r="E33" i="57" s="1"/>
  <c r="F33" i="57" s="1"/>
  <c r="R32" i="57"/>
  <c r="S32" i="57" s="1"/>
  <c r="T32" i="57" s="1"/>
  <c r="K32" i="57"/>
  <c r="L32" i="57" s="1"/>
  <c r="D32" i="57"/>
  <c r="E32" i="57" s="1"/>
  <c r="R31" i="57"/>
  <c r="S31" i="57" s="1"/>
  <c r="T31" i="57" s="1"/>
  <c r="K31" i="57"/>
  <c r="L31" i="57" s="1"/>
  <c r="M31" i="57" s="1"/>
  <c r="D31" i="57"/>
  <c r="E31" i="57" s="1"/>
  <c r="R30" i="57"/>
  <c r="S30" i="57" s="1"/>
  <c r="K30" i="57"/>
  <c r="L30" i="57" s="1"/>
  <c r="M30" i="57" s="1"/>
  <c r="D30" i="57"/>
  <c r="E30" i="57" s="1"/>
  <c r="F30" i="57" s="1"/>
  <c r="R29" i="57"/>
  <c r="S29" i="57" s="1"/>
  <c r="K29" i="57"/>
  <c r="L29" i="57" s="1"/>
  <c r="D29" i="57"/>
  <c r="E29" i="57" s="1"/>
  <c r="F29" i="57" s="1"/>
  <c r="R28" i="57"/>
  <c r="S28" i="57" s="1"/>
  <c r="T28" i="57" s="1"/>
  <c r="K28" i="57"/>
  <c r="L28" i="57" s="1"/>
  <c r="D28" i="57"/>
  <c r="E28" i="57" s="1"/>
  <c r="R27" i="57"/>
  <c r="S27" i="57" s="1"/>
  <c r="T27" i="57" s="1"/>
  <c r="K27" i="57"/>
  <c r="L27" i="57" s="1"/>
  <c r="M27" i="57" s="1"/>
  <c r="D27" i="57"/>
  <c r="E27" i="57" s="1"/>
  <c r="R26" i="57"/>
  <c r="S26" i="57" s="1"/>
  <c r="K26" i="57"/>
  <c r="L26" i="57" s="1"/>
  <c r="M26" i="57" s="1"/>
  <c r="D26" i="57"/>
  <c r="E26" i="57" s="1"/>
  <c r="F26" i="57" s="1"/>
  <c r="R25" i="57"/>
  <c r="S25" i="57" s="1"/>
  <c r="K25" i="57"/>
  <c r="L25" i="57" s="1"/>
  <c r="D25" i="57"/>
  <c r="E25" i="57" s="1"/>
  <c r="F25" i="57" s="1"/>
  <c r="R24" i="57"/>
  <c r="S24" i="57" s="1"/>
  <c r="T24" i="57" s="1"/>
  <c r="K24" i="57"/>
  <c r="L24" i="57" s="1"/>
  <c r="D24" i="57"/>
  <c r="E24" i="57" s="1"/>
  <c r="R23" i="57"/>
  <c r="S23" i="57" s="1"/>
  <c r="T23" i="57" s="1"/>
  <c r="K23" i="57"/>
  <c r="L23" i="57" s="1"/>
  <c r="M23" i="57" s="1"/>
  <c r="D23" i="57"/>
  <c r="E23" i="57" s="1"/>
  <c r="R22" i="57"/>
  <c r="S22" i="57" s="1"/>
  <c r="K22" i="57"/>
  <c r="L22" i="57" s="1"/>
  <c r="M22" i="57" s="1"/>
  <c r="D22" i="57"/>
  <c r="E22" i="57" s="1"/>
  <c r="F22" i="57" s="1"/>
  <c r="R21" i="57"/>
  <c r="S21" i="57" s="1"/>
  <c r="K21" i="57"/>
  <c r="L21" i="57" s="1"/>
  <c r="D21" i="57"/>
  <c r="E21" i="57" s="1"/>
  <c r="F21" i="57" s="1"/>
  <c r="R20" i="57"/>
  <c r="S20" i="57" s="1"/>
  <c r="T20" i="57" s="1"/>
  <c r="K20" i="57"/>
  <c r="L20" i="57" s="1"/>
  <c r="M20" i="57" s="1"/>
  <c r="D20" i="57"/>
  <c r="E20" i="57" s="1"/>
  <c r="R19" i="57"/>
  <c r="S19" i="57" s="1"/>
  <c r="T19" i="57" s="1"/>
  <c r="K19" i="57"/>
  <c r="L19" i="57" s="1"/>
  <c r="M19" i="57" s="1"/>
  <c r="D19" i="57"/>
  <c r="E19" i="57" s="1"/>
  <c r="F19" i="57" s="1"/>
  <c r="R18" i="57"/>
  <c r="S18" i="57" s="1"/>
  <c r="K18" i="57"/>
  <c r="L18" i="57" s="1"/>
  <c r="M18" i="57" s="1"/>
  <c r="D18" i="57"/>
  <c r="E18" i="57" s="1"/>
  <c r="F18" i="57" s="1"/>
  <c r="R17" i="57"/>
  <c r="S17" i="57" s="1"/>
  <c r="U17" i="57" s="1"/>
  <c r="K17" i="57"/>
  <c r="L17" i="57" s="1"/>
  <c r="D17" i="57"/>
  <c r="E17" i="57" s="1"/>
  <c r="F17" i="57" s="1"/>
  <c r="K16" i="57"/>
  <c r="L16" i="57" s="1"/>
  <c r="M16" i="57" s="1"/>
  <c r="D16" i="57"/>
  <c r="E16" i="57" s="1"/>
  <c r="F16" i="57" s="1"/>
  <c r="K15" i="57"/>
  <c r="L15" i="57" s="1"/>
  <c r="D15" i="57"/>
  <c r="E15" i="57" s="1"/>
  <c r="F15" i="57" s="1"/>
  <c r="K14" i="57"/>
  <c r="L14" i="57" s="1"/>
  <c r="M14" i="57" s="1"/>
  <c r="D14" i="57"/>
  <c r="E14" i="57" s="1"/>
  <c r="F14" i="57" s="1"/>
  <c r="K13" i="57"/>
  <c r="L13" i="57" s="1"/>
  <c r="D13" i="57"/>
  <c r="E13" i="57" s="1"/>
  <c r="F13" i="57" s="1"/>
  <c r="K12" i="57"/>
  <c r="L12" i="57" s="1"/>
  <c r="D12" i="57"/>
  <c r="E12" i="57" s="1"/>
  <c r="F12" i="57" s="1"/>
  <c r="D11" i="57"/>
  <c r="E11" i="57" s="1"/>
  <c r="D10" i="57"/>
  <c r="E10" i="57" s="1"/>
  <c r="F10" i="57" s="1"/>
  <c r="D9" i="57"/>
  <c r="E9" i="57" s="1"/>
  <c r="F9" i="57" s="1"/>
  <c r="D8" i="57"/>
  <c r="E8" i="57" s="1"/>
  <c r="F8" i="57" s="1"/>
  <c r="D7" i="57"/>
  <c r="E7" i="57" s="1"/>
  <c r="K123" i="56"/>
  <c r="L123" i="56" s="1"/>
  <c r="M123" i="56" s="1"/>
  <c r="D123" i="56"/>
  <c r="E123" i="56" s="1"/>
  <c r="K122" i="56"/>
  <c r="L122" i="56" s="1"/>
  <c r="M122" i="56" s="1"/>
  <c r="D122" i="56"/>
  <c r="E122" i="56" s="1"/>
  <c r="K121" i="56"/>
  <c r="L121" i="56" s="1"/>
  <c r="M121" i="56" s="1"/>
  <c r="D121" i="56"/>
  <c r="E121" i="56" s="1"/>
  <c r="K120" i="56"/>
  <c r="L120" i="56" s="1"/>
  <c r="M120" i="56" s="1"/>
  <c r="D120" i="56"/>
  <c r="E120" i="56" s="1"/>
  <c r="K119" i="56"/>
  <c r="L119" i="56" s="1"/>
  <c r="M119" i="56" s="1"/>
  <c r="D119" i="56"/>
  <c r="E119" i="56" s="1"/>
  <c r="K118" i="56"/>
  <c r="L118" i="56" s="1"/>
  <c r="M118" i="56" s="1"/>
  <c r="D118" i="56"/>
  <c r="E118" i="56" s="1"/>
  <c r="K117" i="56"/>
  <c r="L117" i="56" s="1"/>
  <c r="M117" i="56" s="1"/>
  <c r="D117" i="56"/>
  <c r="E117" i="56" s="1"/>
  <c r="K116" i="56"/>
  <c r="L116" i="56" s="1"/>
  <c r="M116" i="56" s="1"/>
  <c r="D116" i="56"/>
  <c r="E116" i="56" s="1"/>
  <c r="K115" i="56"/>
  <c r="L115" i="56" s="1"/>
  <c r="M115" i="56" s="1"/>
  <c r="D115" i="56"/>
  <c r="E115" i="56" s="1"/>
  <c r="K114" i="56"/>
  <c r="L114" i="56" s="1"/>
  <c r="M114" i="56" s="1"/>
  <c r="D114" i="56"/>
  <c r="E114" i="56" s="1"/>
  <c r="K113" i="56"/>
  <c r="L113" i="56" s="1"/>
  <c r="M113" i="56" s="1"/>
  <c r="D113" i="56"/>
  <c r="E113" i="56" s="1"/>
  <c r="K112" i="56"/>
  <c r="L112" i="56" s="1"/>
  <c r="M112" i="56" s="1"/>
  <c r="D112" i="56"/>
  <c r="E112" i="56" s="1"/>
  <c r="K111" i="56"/>
  <c r="L111" i="56" s="1"/>
  <c r="M111" i="56" s="1"/>
  <c r="D111" i="56"/>
  <c r="E111" i="56" s="1"/>
  <c r="K110" i="56"/>
  <c r="L110" i="56" s="1"/>
  <c r="M110" i="56" s="1"/>
  <c r="D110" i="56"/>
  <c r="E110" i="56" s="1"/>
  <c r="K109" i="56"/>
  <c r="L109" i="56" s="1"/>
  <c r="M109" i="56" s="1"/>
  <c r="D109" i="56"/>
  <c r="E109" i="56" s="1"/>
  <c r="K108" i="56"/>
  <c r="L108" i="56" s="1"/>
  <c r="M108" i="56" s="1"/>
  <c r="D108" i="56"/>
  <c r="E108" i="56" s="1"/>
  <c r="K107" i="56"/>
  <c r="L107" i="56" s="1"/>
  <c r="M107" i="56" s="1"/>
  <c r="D107" i="56"/>
  <c r="E107" i="56" s="1"/>
  <c r="K106" i="56"/>
  <c r="L106" i="56" s="1"/>
  <c r="M106" i="56" s="1"/>
  <c r="D106" i="56"/>
  <c r="E106" i="56" s="1"/>
  <c r="K105" i="56"/>
  <c r="L105" i="56" s="1"/>
  <c r="M105" i="56" s="1"/>
  <c r="D105" i="56"/>
  <c r="E105" i="56" s="1"/>
  <c r="K104" i="56"/>
  <c r="L104" i="56" s="1"/>
  <c r="D104" i="56"/>
  <c r="E104" i="56" s="1"/>
  <c r="K103" i="56"/>
  <c r="L103" i="56" s="1"/>
  <c r="M103" i="56" s="1"/>
  <c r="D103" i="56"/>
  <c r="E103" i="56" s="1"/>
  <c r="K102" i="56"/>
  <c r="L102" i="56" s="1"/>
  <c r="M102" i="56" s="1"/>
  <c r="D102" i="56"/>
  <c r="E102" i="56" s="1"/>
  <c r="K101" i="56"/>
  <c r="L101" i="56" s="1"/>
  <c r="M101" i="56" s="1"/>
  <c r="D101" i="56"/>
  <c r="E101" i="56" s="1"/>
  <c r="K100" i="56"/>
  <c r="L100" i="56" s="1"/>
  <c r="D100" i="56"/>
  <c r="E100" i="56" s="1"/>
  <c r="K99" i="56"/>
  <c r="L99" i="56" s="1"/>
  <c r="M99" i="56" s="1"/>
  <c r="D99" i="56"/>
  <c r="E99" i="56" s="1"/>
  <c r="K98" i="56"/>
  <c r="L98" i="56" s="1"/>
  <c r="M98" i="56" s="1"/>
  <c r="D98" i="56"/>
  <c r="E98" i="56" s="1"/>
  <c r="K97" i="56"/>
  <c r="L97" i="56" s="1"/>
  <c r="M97" i="56" s="1"/>
  <c r="D97" i="56"/>
  <c r="E97" i="56" s="1"/>
  <c r="K96" i="56"/>
  <c r="L96" i="56" s="1"/>
  <c r="M96" i="56" s="1"/>
  <c r="D96" i="56"/>
  <c r="E96" i="56" s="1"/>
  <c r="K95" i="56"/>
  <c r="L95" i="56" s="1"/>
  <c r="M95" i="56" s="1"/>
  <c r="D95" i="56"/>
  <c r="E95" i="56" s="1"/>
  <c r="K94" i="56"/>
  <c r="L94" i="56" s="1"/>
  <c r="M94" i="56" s="1"/>
  <c r="D94" i="56"/>
  <c r="E94" i="56" s="1"/>
  <c r="K93" i="56"/>
  <c r="L93" i="56" s="1"/>
  <c r="M93" i="56" s="1"/>
  <c r="D93" i="56"/>
  <c r="E93" i="56" s="1"/>
  <c r="K92" i="56"/>
  <c r="L92" i="56" s="1"/>
  <c r="M92" i="56" s="1"/>
  <c r="D92" i="56"/>
  <c r="E92" i="56" s="1"/>
  <c r="K91" i="56"/>
  <c r="L91" i="56" s="1"/>
  <c r="M91" i="56" s="1"/>
  <c r="D91" i="56"/>
  <c r="E91" i="56" s="1"/>
  <c r="K90" i="56"/>
  <c r="L90" i="56" s="1"/>
  <c r="M90" i="56" s="1"/>
  <c r="D90" i="56"/>
  <c r="E90" i="56" s="1"/>
  <c r="K89" i="56"/>
  <c r="L89" i="56" s="1"/>
  <c r="M89" i="56" s="1"/>
  <c r="D89" i="56"/>
  <c r="E89" i="56" s="1"/>
  <c r="K88" i="56"/>
  <c r="L88" i="56" s="1"/>
  <c r="D88" i="56"/>
  <c r="E88" i="56" s="1"/>
  <c r="K87" i="56"/>
  <c r="L87" i="56" s="1"/>
  <c r="M87" i="56" s="1"/>
  <c r="D87" i="56"/>
  <c r="E87" i="56" s="1"/>
  <c r="K86" i="56"/>
  <c r="L86" i="56" s="1"/>
  <c r="M86" i="56" s="1"/>
  <c r="D86" i="56"/>
  <c r="E86" i="56" s="1"/>
  <c r="K85" i="56"/>
  <c r="L85" i="56" s="1"/>
  <c r="M85" i="56" s="1"/>
  <c r="D85" i="56"/>
  <c r="E85" i="56" s="1"/>
  <c r="K84" i="56"/>
  <c r="L84" i="56" s="1"/>
  <c r="M84" i="56" s="1"/>
  <c r="D84" i="56"/>
  <c r="E84" i="56" s="1"/>
  <c r="K83" i="56"/>
  <c r="L83" i="56" s="1"/>
  <c r="M83" i="56" s="1"/>
  <c r="D83" i="56"/>
  <c r="E83" i="56" s="1"/>
  <c r="K82" i="56"/>
  <c r="L82" i="56" s="1"/>
  <c r="M82" i="56" s="1"/>
  <c r="D82" i="56"/>
  <c r="E82" i="56" s="1"/>
  <c r="K81" i="56"/>
  <c r="L81" i="56" s="1"/>
  <c r="M81" i="56" s="1"/>
  <c r="D81" i="56"/>
  <c r="E81" i="56" s="1"/>
  <c r="K80" i="56"/>
  <c r="L80" i="56" s="1"/>
  <c r="D80" i="56"/>
  <c r="E80" i="56" s="1"/>
  <c r="K79" i="56"/>
  <c r="L79" i="56" s="1"/>
  <c r="M79" i="56" s="1"/>
  <c r="D79" i="56"/>
  <c r="E79" i="56" s="1"/>
  <c r="K78" i="56"/>
  <c r="L78" i="56" s="1"/>
  <c r="M78" i="56" s="1"/>
  <c r="D78" i="56"/>
  <c r="E78" i="56" s="1"/>
  <c r="K77" i="56"/>
  <c r="L77" i="56" s="1"/>
  <c r="M77" i="56" s="1"/>
  <c r="D77" i="56"/>
  <c r="E77" i="56" s="1"/>
  <c r="K76" i="56"/>
  <c r="L76" i="56" s="1"/>
  <c r="M76" i="56" s="1"/>
  <c r="D76" i="56"/>
  <c r="E76" i="56" s="1"/>
  <c r="K75" i="56"/>
  <c r="L75" i="56" s="1"/>
  <c r="M75" i="56" s="1"/>
  <c r="D75" i="56"/>
  <c r="E75" i="56" s="1"/>
  <c r="K74" i="56"/>
  <c r="L74" i="56" s="1"/>
  <c r="M74" i="56" s="1"/>
  <c r="D74" i="56"/>
  <c r="E74" i="56" s="1"/>
  <c r="K73" i="56"/>
  <c r="L73" i="56" s="1"/>
  <c r="M73" i="56" s="1"/>
  <c r="D73" i="56"/>
  <c r="E73" i="56" s="1"/>
  <c r="K72" i="56"/>
  <c r="L72" i="56" s="1"/>
  <c r="M72" i="56" s="1"/>
  <c r="D72" i="56"/>
  <c r="E72" i="56" s="1"/>
  <c r="K71" i="56"/>
  <c r="L71" i="56" s="1"/>
  <c r="M71" i="56" s="1"/>
  <c r="D71" i="56"/>
  <c r="E71" i="56" s="1"/>
  <c r="K70" i="56"/>
  <c r="L70" i="56" s="1"/>
  <c r="M70" i="56" s="1"/>
  <c r="D70" i="56"/>
  <c r="E70" i="56" s="1"/>
  <c r="K69" i="56"/>
  <c r="L69" i="56" s="1"/>
  <c r="M69" i="56" s="1"/>
  <c r="D69" i="56"/>
  <c r="E69" i="56" s="1"/>
  <c r="K68" i="56"/>
  <c r="L68" i="56" s="1"/>
  <c r="M68" i="56" s="1"/>
  <c r="D68" i="56"/>
  <c r="E68" i="56" s="1"/>
  <c r="K67" i="56"/>
  <c r="L67" i="56" s="1"/>
  <c r="M67" i="56" s="1"/>
  <c r="D67" i="56"/>
  <c r="E67" i="56" s="1"/>
  <c r="F67" i="56" s="1"/>
  <c r="K66" i="56"/>
  <c r="L66" i="56" s="1"/>
  <c r="M66" i="56" s="1"/>
  <c r="D66" i="56"/>
  <c r="E66" i="56" s="1"/>
  <c r="F66" i="56" s="1"/>
  <c r="K65" i="56"/>
  <c r="L65" i="56" s="1"/>
  <c r="M65" i="56" s="1"/>
  <c r="D65" i="56"/>
  <c r="E65" i="56" s="1"/>
  <c r="F65" i="56" s="1"/>
  <c r="K64" i="56"/>
  <c r="L64" i="56" s="1"/>
  <c r="M64" i="56" s="1"/>
  <c r="D64" i="56"/>
  <c r="E64" i="56" s="1"/>
  <c r="F64" i="56" s="1"/>
  <c r="K63" i="56"/>
  <c r="L63" i="56" s="1"/>
  <c r="M63" i="56" s="1"/>
  <c r="D63" i="56"/>
  <c r="E63" i="56" s="1"/>
  <c r="F63" i="56" s="1"/>
  <c r="K62" i="56"/>
  <c r="L62" i="56" s="1"/>
  <c r="M62" i="56" s="1"/>
  <c r="D62" i="56"/>
  <c r="E62" i="56" s="1"/>
  <c r="F62" i="56" s="1"/>
  <c r="K61" i="56"/>
  <c r="L61" i="56" s="1"/>
  <c r="M61" i="56" s="1"/>
  <c r="D61" i="56"/>
  <c r="E61" i="56" s="1"/>
  <c r="F61" i="56" s="1"/>
  <c r="K60" i="56"/>
  <c r="L60" i="56" s="1"/>
  <c r="M60" i="56" s="1"/>
  <c r="D60" i="56"/>
  <c r="E60" i="56" s="1"/>
  <c r="F60" i="56" s="1"/>
  <c r="K59" i="56"/>
  <c r="L59" i="56" s="1"/>
  <c r="M59" i="56" s="1"/>
  <c r="D59" i="56"/>
  <c r="E59" i="56" s="1"/>
  <c r="F59" i="56" s="1"/>
  <c r="K58" i="56"/>
  <c r="L58" i="56" s="1"/>
  <c r="M58" i="56" s="1"/>
  <c r="D58" i="56"/>
  <c r="E58" i="56" s="1"/>
  <c r="F58" i="56" s="1"/>
  <c r="K57" i="56"/>
  <c r="L57" i="56" s="1"/>
  <c r="M57" i="56" s="1"/>
  <c r="D57" i="56"/>
  <c r="E57" i="56" s="1"/>
  <c r="F57" i="56" s="1"/>
  <c r="K56" i="56"/>
  <c r="L56" i="56" s="1"/>
  <c r="M56" i="56" s="1"/>
  <c r="D56" i="56"/>
  <c r="E56" i="56" s="1"/>
  <c r="F56" i="56" s="1"/>
  <c r="K55" i="56"/>
  <c r="L55" i="56" s="1"/>
  <c r="M55" i="56" s="1"/>
  <c r="D55" i="56"/>
  <c r="E55" i="56" s="1"/>
  <c r="F55" i="56" s="1"/>
  <c r="K54" i="56"/>
  <c r="L54" i="56" s="1"/>
  <c r="M54" i="56" s="1"/>
  <c r="D54" i="56"/>
  <c r="E54" i="56" s="1"/>
  <c r="F54" i="56" s="1"/>
  <c r="K53" i="56"/>
  <c r="L53" i="56" s="1"/>
  <c r="M53" i="56" s="1"/>
  <c r="D53" i="56"/>
  <c r="E53" i="56" s="1"/>
  <c r="F53" i="56" s="1"/>
  <c r="K52" i="56"/>
  <c r="L52" i="56" s="1"/>
  <c r="M52" i="56" s="1"/>
  <c r="D52" i="56"/>
  <c r="E52" i="56" s="1"/>
  <c r="F52" i="56" s="1"/>
  <c r="K51" i="56"/>
  <c r="L51" i="56" s="1"/>
  <c r="M51" i="56" s="1"/>
  <c r="D51" i="56"/>
  <c r="E51" i="56" s="1"/>
  <c r="F51" i="56" s="1"/>
  <c r="K50" i="56"/>
  <c r="L50" i="56" s="1"/>
  <c r="M50" i="56" s="1"/>
  <c r="D50" i="56"/>
  <c r="E50" i="56" s="1"/>
  <c r="F50" i="56" s="1"/>
  <c r="K49" i="56"/>
  <c r="L49" i="56" s="1"/>
  <c r="M49" i="56" s="1"/>
  <c r="D49" i="56"/>
  <c r="E49" i="56" s="1"/>
  <c r="F49" i="56" s="1"/>
  <c r="K48" i="56"/>
  <c r="L48" i="56" s="1"/>
  <c r="M48" i="56" s="1"/>
  <c r="D48" i="56"/>
  <c r="E48" i="56" s="1"/>
  <c r="F48" i="56" s="1"/>
  <c r="K47" i="56"/>
  <c r="L47" i="56" s="1"/>
  <c r="M47" i="56" s="1"/>
  <c r="D47" i="56"/>
  <c r="E47" i="56" s="1"/>
  <c r="F47" i="56" s="1"/>
  <c r="K46" i="56"/>
  <c r="L46" i="56" s="1"/>
  <c r="M46" i="56" s="1"/>
  <c r="D46" i="56"/>
  <c r="E46" i="56" s="1"/>
  <c r="F46" i="56" s="1"/>
  <c r="K45" i="56"/>
  <c r="L45" i="56" s="1"/>
  <c r="M45" i="56" s="1"/>
  <c r="D45" i="56"/>
  <c r="E45" i="56" s="1"/>
  <c r="F45" i="56" s="1"/>
  <c r="K44" i="56"/>
  <c r="L44" i="56" s="1"/>
  <c r="M44" i="56" s="1"/>
  <c r="D44" i="56"/>
  <c r="E44" i="56" s="1"/>
  <c r="F44" i="56" s="1"/>
  <c r="K43" i="56"/>
  <c r="L43" i="56" s="1"/>
  <c r="M43" i="56" s="1"/>
  <c r="D43" i="56"/>
  <c r="E43" i="56" s="1"/>
  <c r="F43" i="56" s="1"/>
  <c r="K42" i="56"/>
  <c r="L42" i="56" s="1"/>
  <c r="M42" i="56" s="1"/>
  <c r="D42" i="56"/>
  <c r="E42" i="56" s="1"/>
  <c r="F42" i="56" s="1"/>
  <c r="K41" i="56"/>
  <c r="L41" i="56" s="1"/>
  <c r="M41" i="56" s="1"/>
  <c r="D41" i="56"/>
  <c r="E41" i="56" s="1"/>
  <c r="F41" i="56" s="1"/>
  <c r="K40" i="56"/>
  <c r="L40" i="56" s="1"/>
  <c r="M40" i="56" s="1"/>
  <c r="D40" i="56"/>
  <c r="E40" i="56" s="1"/>
  <c r="F40" i="56" s="1"/>
  <c r="K39" i="56"/>
  <c r="L39" i="56" s="1"/>
  <c r="M39" i="56" s="1"/>
  <c r="D39" i="56"/>
  <c r="E39" i="56" s="1"/>
  <c r="F39" i="56" s="1"/>
  <c r="K38" i="56"/>
  <c r="L38" i="56" s="1"/>
  <c r="M38" i="56" s="1"/>
  <c r="D38" i="56"/>
  <c r="E38" i="56" s="1"/>
  <c r="F38" i="56" s="1"/>
  <c r="K37" i="56"/>
  <c r="L37" i="56" s="1"/>
  <c r="M37" i="56" s="1"/>
  <c r="D37" i="56"/>
  <c r="E37" i="56" s="1"/>
  <c r="F37" i="56" s="1"/>
  <c r="K36" i="56"/>
  <c r="L36" i="56" s="1"/>
  <c r="M36" i="56" s="1"/>
  <c r="D36" i="56"/>
  <c r="E36" i="56" s="1"/>
  <c r="F36" i="56" s="1"/>
  <c r="K35" i="56"/>
  <c r="L35" i="56" s="1"/>
  <c r="M35" i="56" s="1"/>
  <c r="D35" i="56"/>
  <c r="E35" i="56" s="1"/>
  <c r="F35" i="56" s="1"/>
  <c r="K34" i="56"/>
  <c r="L34" i="56" s="1"/>
  <c r="M34" i="56" s="1"/>
  <c r="D34" i="56"/>
  <c r="E34" i="56" s="1"/>
  <c r="F34" i="56" s="1"/>
  <c r="K33" i="56"/>
  <c r="L33" i="56" s="1"/>
  <c r="M33" i="56" s="1"/>
  <c r="D33" i="56"/>
  <c r="E33" i="56" s="1"/>
  <c r="F33" i="56" s="1"/>
  <c r="K32" i="56"/>
  <c r="L32" i="56" s="1"/>
  <c r="M32" i="56" s="1"/>
  <c r="D32" i="56"/>
  <c r="E32" i="56" s="1"/>
  <c r="F32" i="56" s="1"/>
  <c r="K31" i="56"/>
  <c r="L31" i="56" s="1"/>
  <c r="M31" i="56" s="1"/>
  <c r="D31" i="56"/>
  <c r="E31" i="56" s="1"/>
  <c r="F31" i="56" s="1"/>
  <c r="K30" i="56"/>
  <c r="L30" i="56" s="1"/>
  <c r="M30" i="56" s="1"/>
  <c r="D30" i="56"/>
  <c r="E30" i="56" s="1"/>
  <c r="F30" i="56" s="1"/>
  <c r="K29" i="56"/>
  <c r="L29" i="56" s="1"/>
  <c r="M29" i="56" s="1"/>
  <c r="D29" i="56"/>
  <c r="E29" i="56" s="1"/>
  <c r="F29" i="56" s="1"/>
  <c r="K28" i="56"/>
  <c r="L28" i="56" s="1"/>
  <c r="M28" i="56" s="1"/>
  <c r="D28" i="56"/>
  <c r="E28" i="56" s="1"/>
  <c r="F28" i="56" s="1"/>
  <c r="K27" i="56"/>
  <c r="L27" i="56" s="1"/>
  <c r="M27" i="56" s="1"/>
  <c r="D27" i="56"/>
  <c r="E27" i="56" s="1"/>
  <c r="F27" i="56" s="1"/>
  <c r="K26" i="56"/>
  <c r="L26" i="56" s="1"/>
  <c r="M26" i="56" s="1"/>
  <c r="D26" i="56"/>
  <c r="E26" i="56" s="1"/>
  <c r="F26" i="56" s="1"/>
  <c r="K25" i="56"/>
  <c r="L25" i="56" s="1"/>
  <c r="M25" i="56" s="1"/>
  <c r="D25" i="56"/>
  <c r="E25" i="56" s="1"/>
  <c r="F25" i="56" s="1"/>
  <c r="K24" i="56"/>
  <c r="L24" i="56" s="1"/>
  <c r="M24" i="56" s="1"/>
  <c r="D24" i="56"/>
  <c r="E24" i="56" s="1"/>
  <c r="F24" i="56" s="1"/>
  <c r="K23" i="56"/>
  <c r="L23" i="56" s="1"/>
  <c r="M23" i="56" s="1"/>
  <c r="D23" i="56"/>
  <c r="E23" i="56" s="1"/>
  <c r="F23" i="56" s="1"/>
  <c r="K22" i="56"/>
  <c r="L22" i="56" s="1"/>
  <c r="M22" i="56" s="1"/>
  <c r="D22" i="56"/>
  <c r="E22" i="56" s="1"/>
  <c r="F22" i="56" s="1"/>
  <c r="K21" i="56"/>
  <c r="L21" i="56" s="1"/>
  <c r="M21" i="56" s="1"/>
  <c r="D21" i="56"/>
  <c r="E21" i="56" s="1"/>
  <c r="F21" i="56" s="1"/>
  <c r="K20" i="56"/>
  <c r="L20" i="56" s="1"/>
  <c r="M20" i="56" s="1"/>
  <c r="D20" i="56"/>
  <c r="E20" i="56" s="1"/>
  <c r="F20" i="56" s="1"/>
  <c r="K19" i="56"/>
  <c r="L19" i="56" s="1"/>
  <c r="M19" i="56" s="1"/>
  <c r="D19" i="56"/>
  <c r="E19" i="56" s="1"/>
  <c r="F19" i="56" s="1"/>
  <c r="K18" i="56"/>
  <c r="L18" i="56" s="1"/>
  <c r="M18" i="56" s="1"/>
  <c r="D18" i="56"/>
  <c r="E18" i="56" s="1"/>
  <c r="F18" i="56" s="1"/>
  <c r="K17" i="56"/>
  <c r="L17" i="56" s="1"/>
  <c r="M17" i="56" s="1"/>
  <c r="D17" i="56"/>
  <c r="E17" i="56" s="1"/>
  <c r="F17" i="56" s="1"/>
  <c r="K16" i="56"/>
  <c r="L16" i="56" s="1"/>
  <c r="D16" i="56"/>
  <c r="E16" i="56" s="1"/>
  <c r="K15" i="56"/>
  <c r="L15" i="56" s="1"/>
  <c r="M15" i="56" s="1"/>
  <c r="D15" i="56"/>
  <c r="E15" i="56" s="1"/>
  <c r="F15" i="56" s="1"/>
  <c r="K14" i="56"/>
  <c r="L14" i="56" s="1"/>
  <c r="D14" i="56"/>
  <c r="E14" i="56" s="1"/>
  <c r="D13" i="56"/>
  <c r="E13" i="56" s="1"/>
  <c r="F13" i="56" s="1"/>
  <c r="K12" i="56"/>
  <c r="L12" i="56" s="1"/>
  <c r="N12" i="56" s="1"/>
  <c r="D12" i="56"/>
  <c r="E12" i="56" s="1"/>
  <c r="D11" i="56"/>
  <c r="E11" i="56" s="1"/>
  <c r="F11" i="56" s="1"/>
  <c r="D10" i="56"/>
  <c r="E10" i="56" s="1"/>
  <c r="F10" i="56" s="1"/>
  <c r="D9" i="56"/>
  <c r="E9" i="56" s="1"/>
  <c r="D8" i="56"/>
  <c r="E8" i="56" s="1"/>
  <c r="D7" i="56"/>
  <c r="E7" i="56" s="1"/>
  <c r="Y12" i="48"/>
  <c r="Z12" i="48" s="1"/>
  <c r="Y13" i="48"/>
  <c r="Z13" i="48" s="1"/>
  <c r="Y14" i="48"/>
  <c r="Z14" i="48" s="1"/>
  <c r="Y15" i="48"/>
  <c r="Z15" i="48" s="1"/>
  <c r="Y16" i="48"/>
  <c r="Z16" i="48" s="1"/>
  <c r="Y17" i="48"/>
  <c r="Z17" i="48" s="1"/>
  <c r="Y18" i="48"/>
  <c r="Z18" i="48" s="1"/>
  <c r="Y19" i="48"/>
  <c r="Z19" i="48" s="1"/>
  <c r="Y20" i="48"/>
  <c r="Z20" i="48" s="1"/>
  <c r="Y21" i="48"/>
  <c r="Z21" i="48" s="1"/>
  <c r="Y22" i="48"/>
  <c r="Z22" i="48" s="1"/>
  <c r="Y23" i="48"/>
  <c r="Z23" i="48" s="1"/>
  <c r="Y24" i="48"/>
  <c r="Z24" i="48" s="1"/>
  <c r="AA24" i="48" s="1"/>
  <c r="Y25" i="48"/>
  <c r="Z25" i="48" s="1"/>
  <c r="AA25" i="48" s="1"/>
  <c r="Y26" i="48"/>
  <c r="Z26" i="48" s="1"/>
  <c r="AA26" i="48" s="1"/>
  <c r="Y27" i="48"/>
  <c r="Z27" i="48" s="1"/>
  <c r="AA27" i="48" s="1"/>
  <c r="Y28" i="48"/>
  <c r="Z28" i="48" s="1"/>
  <c r="AA28" i="48" s="1"/>
  <c r="Y29" i="48"/>
  <c r="Z29" i="48" s="1"/>
  <c r="AA29" i="48" s="1"/>
  <c r="Y30" i="48"/>
  <c r="Z30" i="48" s="1"/>
  <c r="Y31" i="48"/>
  <c r="Z31" i="48" s="1"/>
  <c r="AA31" i="48" s="1"/>
  <c r="Y32" i="48"/>
  <c r="Z32" i="48" s="1"/>
  <c r="Y33" i="48"/>
  <c r="Z33" i="48" s="1"/>
  <c r="AA33" i="48" s="1"/>
  <c r="Y34" i="48"/>
  <c r="Z34" i="48" s="1"/>
  <c r="AA34" i="48" s="1"/>
  <c r="Y35" i="48"/>
  <c r="Z35" i="48" s="1"/>
  <c r="AA35" i="48" s="1"/>
  <c r="Y36" i="48"/>
  <c r="Z36" i="48" s="1"/>
  <c r="AA36" i="48" s="1"/>
  <c r="Y37" i="48"/>
  <c r="Z37" i="48" s="1"/>
  <c r="AA37" i="48" s="1"/>
  <c r="Y38" i="48"/>
  <c r="Z38" i="48" s="1"/>
  <c r="AA38" i="48" s="1"/>
  <c r="Y39" i="48"/>
  <c r="Z39" i="48" s="1"/>
  <c r="AA39" i="48" s="1"/>
  <c r="Y40" i="48"/>
  <c r="Z40" i="48" s="1"/>
  <c r="AA40" i="48" s="1"/>
  <c r="Y41" i="48"/>
  <c r="Z41" i="48" s="1"/>
  <c r="AA41" i="48" s="1"/>
  <c r="Y42" i="48"/>
  <c r="Z42" i="48" s="1"/>
  <c r="AA42" i="48" s="1"/>
  <c r="Y43" i="48"/>
  <c r="Z43" i="48" s="1"/>
  <c r="AA43" i="48" s="1"/>
  <c r="Y44" i="48"/>
  <c r="Z44" i="48" s="1"/>
  <c r="Y45" i="48"/>
  <c r="Z45" i="48" s="1"/>
  <c r="AA45" i="48" s="1"/>
  <c r="Y46" i="48"/>
  <c r="Z46" i="48" s="1"/>
  <c r="Y47" i="48"/>
  <c r="Z47" i="48" s="1"/>
  <c r="AA47" i="48" s="1"/>
  <c r="Y48" i="48"/>
  <c r="Z48" i="48" s="1"/>
  <c r="Y49" i="48"/>
  <c r="Z49" i="48" s="1"/>
  <c r="AA49" i="48" s="1"/>
  <c r="Y50" i="48"/>
  <c r="Z50" i="48" s="1"/>
  <c r="Y51" i="48"/>
  <c r="Z51" i="48" s="1"/>
  <c r="AA51" i="48" s="1"/>
  <c r="Y52" i="48"/>
  <c r="Z52" i="48" s="1"/>
  <c r="Y53" i="48"/>
  <c r="Z53" i="48" s="1"/>
  <c r="AA53" i="48" s="1"/>
  <c r="Y54" i="48"/>
  <c r="Z54" i="48" s="1"/>
  <c r="Y55" i="48"/>
  <c r="Z55" i="48" s="1"/>
  <c r="AA55" i="48" s="1"/>
  <c r="Y56" i="48"/>
  <c r="Y57" i="48"/>
  <c r="Z57" i="48" s="1"/>
  <c r="AA57" i="48" s="1"/>
  <c r="Y58" i="48"/>
  <c r="Z58" i="48" s="1"/>
  <c r="AA58" i="48" s="1"/>
  <c r="Y59" i="48"/>
  <c r="Z59" i="48" s="1"/>
  <c r="AA59" i="48" s="1"/>
  <c r="Y60" i="48"/>
  <c r="Z60" i="48" s="1"/>
  <c r="AA60" i="48" s="1"/>
  <c r="Y61" i="48"/>
  <c r="Z61" i="48" s="1"/>
  <c r="AA61" i="48" s="1"/>
  <c r="Y62" i="48"/>
  <c r="Z62" i="48" s="1"/>
  <c r="AA62" i="48" s="1"/>
  <c r="Y63" i="48"/>
  <c r="Z63" i="48" s="1"/>
  <c r="AA63" i="48" s="1"/>
  <c r="Y64" i="48"/>
  <c r="Z64" i="48" s="1"/>
  <c r="Y65" i="48"/>
  <c r="Z65" i="48" s="1"/>
  <c r="Y66" i="48"/>
  <c r="Z66" i="48" s="1"/>
  <c r="Y67" i="48"/>
  <c r="Z67" i="48" s="1"/>
  <c r="Y68" i="48"/>
  <c r="Z68" i="48" s="1"/>
  <c r="Y69" i="48"/>
  <c r="Z69" i="48" s="1"/>
  <c r="AA69" i="48" s="1"/>
  <c r="Y70" i="48"/>
  <c r="Z70" i="48" s="1"/>
  <c r="AA70" i="48" s="1"/>
  <c r="Y71" i="48"/>
  <c r="Z71" i="48" s="1"/>
  <c r="AA71" i="48" s="1"/>
  <c r="Y72" i="48"/>
  <c r="Z72" i="48" s="1"/>
  <c r="AA72" i="48" s="1"/>
  <c r="Y73" i="48"/>
  <c r="Z73" i="48" s="1"/>
  <c r="AA73" i="48" s="1"/>
  <c r="Y74" i="48"/>
  <c r="Z74" i="48" s="1"/>
  <c r="AA74" i="48" s="1"/>
  <c r="Y75" i="48"/>
  <c r="Z75" i="48" s="1"/>
  <c r="AA75" i="48" s="1"/>
  <c r="Y76" i="48"/>
  <c r="Z76" i="48" s="1"/>
  <c r="AA76" i="48" s="1"/>
  <c r="Y77" i="48"/>
  <c r="Z77" i="48" s="1"/>
  <c r="AA77" i="48" s="1"/>
  <c r="Y78" i="48"/>
  <c r="Z78" i="48" s="1"/>
  <c r="AA78" i="48" s="1"/>
  <c r="Y79" i="48"/>
  <c r="Z79" i="48" s="1"/>
  <c r="AA79" i="48" s="1"/>
  <c r="Y80" i="48"/>
  <c r="Z80" i="48" s="1"/>
  <c r="AA80" i="48" s="1"/>
  <c r="Y81" i="48"/>
  <c r="Z81" i="48" s="1"/>
  <c r="AA81" i="48" s="1"/>
  <c r="Y82" i="48"/>
  <c r="Z82" i="48" s="1"/>
  <c r="AA82" i="48" s="1"/>
  <c r="Y83" i="48"/>
  <c r="Z83" i="48" s="1"/>
  <c r="Y84" i="48"/>
  <c r="Z84" i="48" s="1"/>
  <c r="AA84" i="48" s="1"/>
  <c r="Y85" i="48"/>
  <c r="Z85" i="48" s="1"/>
  <c r="AA85" i="48" s="1"/>
  <c r="Y86" i="48"/>
  <c r="Z86" i="48" s="1"/>
  <c r="AA86" i="48" s="1"/>
  <c r="Y87" i="48"/>
  <c r="Z87" i="48" s="1"/>
  <c r="Y88" i="48"/>
  <c r="Z88" i="48" s="1"/>
  <c r="AA88" i="48" s="1"/>
  <c r="Y89" i="48"/>
  <c r="Z89" i="48" s="1"/>
  <c r="Y90" i="48"/>
  <c r="Z90" i="48" s="1"/>
  <c r="AA90" i="48" s="1"/>
  <c r="Y91" i="48"/>
  <c r="Z91" i="48" s="1"/>
  <c r="Y92" i="48"/>
  <c r="Z92" i="48" s="1"/>
  <c r="Y93" i="48"/>
  <c r="Z93" i="48" s="1"/>
  <c r="Y94" i="48"/>
  <c r="Z94" i="48" s="1"/>
  <c r="AA94" i="48" s="1"/>
  <c r="Y95" i="48"/>
  <c r="Z95" i="48" s="1"/>
  <c r="AA95" i="48" s="1"/>
  <c r="Y96" i="48"/>
  <c r="Z96" i="48" s="1"/>
  <c r="Y97" i="48"/>
  <c r="Z97" i="48" s="1"/>
  <c r="Y98" i="48"/>
  <c r="Z98" i="48" s="1"/>
  <c r="AA98" i="48" s="1"/>
  <c r="Y99" i="48"/>
  <c r="Z99" i="48" s="1"/>
  <c r="Y100" i="48"/>
  <c r="Z100" i="48" s="1"/>
  <c r="Y101" i="48"/>
  <c r="Z101" i="48" s="1"/>
  <c r="Y102" i="48"/>
  <c r="Z102" i="48" s="1"/>
  <c r="Y103" i="48"/>
  <c r="Z103" i="48" s="1"/>
  <c r="Y104" i="48"/>
  <c r="Z104" i="48" s="1"/>
  <c r="AA104" i="48" s="1"/>
  <c r="Y105" i="48"/>
  <c r="Z105" i="48" s="1"/>
  <c r="Y106" i="48"/>
  <c r="Z106" i="48" s="1"/>
  <c r="AA106" i="48" s="1"/>
  <c r="Y107" i="48"/>
  <c r="Z107" i="48" s="1"/>
  <c r="AA107" i="48" s="1"/>
  <c r="Y108" i="48"/>
  <c r="Z108" i="48" s="1"/>
  <c r="AA108" i="48" s="1"/>
  <c r="Y109" i="48"/>
  <c r="Z109" i="48" s="1"/>
  <c r="Y110" i="48"/>
  <c r="Z110" i="48" s="1"/>
  <c r="Y111" i="48"/>
  <c r="Z111" i="48" s="1"/>
  <c r="Y112" i="48"/>
  <c r="Z112" i="48" s="1"/>
  <c r="Y113" i="48"/>
  <c r="Z113" i="48" s="1"/>
  <c r="Y114" i="48"/>
  <c r="Z114" i="48" s="1"/>
  <c r="Y115" i="48"/>
  <c r="Z115" i="48" s="1"/>
  <c r="Y116" i="48"/>
  <c r="Z116" i="48" s="1"/>
  <c r="Y117" i="48"/>
  <c r="Z117" i="48" s="1"/>
  <c r="AA117" i="48" s="1"/>
  <c r="Y118" i="48"/>
  <c r="Z118" i="48" s="1"/>
  <c r="Y119" i="48"/>
  <c r="Z119" i="48" s="1"/>
  <c r="AA119" i="48" s="1"/>
  <c r="Y120" i="48"/>
  <c r="Z120" i="48" s="1"/>
  <c r="Y121" i="48"/>
  <c r="Z121" i="48" s="1"/>
  <c r="AA121" i="48" s="1"/>
  <c r="Y122" i="48"/>
  <c r="Z122" i="48" s="1"/>
  <c r="Y123" i="48"/>
  <c r="Z123" i="48" s="1"/>
  <c r="Z56" i="48"/>
  <c r="AA56" i="48" s="1"/>
  <c r="R123" i="48"/>
  <c r="S123" i="48" s="1"/>
  <c r="K123" i="48"/>
  <c r="L123" i="48" s="1"/>
  <c r="M123" i="48" s="1"/>
  <c r="D123" i="48"/>
  <c r="E123" i="48" s="1"/>
  <c r="F123" i="48" s="1"/>
  <c r="R122" i="48"/>
  <c r="S122" i="48" s="1"/>
  <c r="K122" i="48"/>
  <c r="L122" i="48" s="1"/>
  <c r="D122" i="48"/>
  <c r="E122" i="48" s="1"/>
  <c r="F122" i="48" s="1"/>
  <c r="R121" i="48"/>
  <c r="S121" i="48" s="1"/>
  <c r="K121" i="48"/>
  <c r="L121" i="48" s="1"/>
  <c r="M121" i="48" s="1"/>
  <c r="D121" i="48"/>
  <c r="E121" i="48" s="1"/>
  <c r="F121" i="48" s="1"/>
  <c r="R120" i="48"/>
  <c r="S120" i="48" s="1"/>
  <c r="K120" i="48"/>
  <c r="L120" i="48" s="1"/>
  <c r="M120" i="48" s="1"/>
  <c r="D120" i="48"/>
  <c r="E120" i="48" s="1"/>
  <c r="F120" i="48" s="1"/>
  <c r="R119" i="48"/>
  <c r="S119" i="48" s="1"/>
  <c r="K119" i="48"/>
  <c r="L119" i="48" s="1"/>
  <c r="M119" i="48" s="1"/>
  <c r="D119" i="48"/>
  <c r="E119" i="48" s="1"/>
  <c r="F119" i="48" s="1"/>
  <c r="R118" i="48"/>
  <c r="S118" i="48" s="1"/>
  <c r="K118" i="48"/>
  <c r="L118" i="48" s="1"/>
  <c r="D118" i="48"/>
  <c r="E118" i="48" s="1"/>
  <c r="F118" i="48" s="1"/>
  <c r="R117" i="48"/>
  <c r="S117" i="48" s="1"/>
  <c r="K117" i="48"/>
  <c r="L117" i="48" s="1"/>
  <c r="M117" i="48" s="1"/>
  <c r="D117" i="48"/>
  <c r="E117" i="48" s="1"/>
  <c r="F117" i="48" s="1"/>
  <c r="R116" i="48"/>
  <c r="S116" i="48" s="1"/>
  <c r="K116" i="48"/>
  <c r="L116" i="48" s="1"/>
  <c r="M116" i="48" s="1"/>
  <c r="D116" i="48"/>
  <c r="E116" i="48" s="1"/>
  <c r="R115" i="48"/>
  <c r="S115" i="48" s="1"/>
  <c r="K115" i="48"/>
  <c r="L115" i="48" s="1"/>
  <c r="M115" i="48" s="1"/>
  <c r="D115" i="48"/>
  <c r="E115" i="48" s="1"/>
  <c r="F115" i="48" s="1"/>
  <c r="R114" i="48"/>
  <c r="S114" i="48" s="1"/>
  <c r="T114" i="48" s="1"/>
  <c r="K114" i="48"/>
  <c r="L114" i="48" s="1"/>
  <c r="M114" i="48" s="1"/>
  <c r="D114" i="48"/>
  <c r="E114" i="48" s="1"/>
  <c r="R113" i="48"/>
  <c r="S113" i="48" s="1"/>
  <c r="K113" i="48"/>
  <c r="L113" i="48" s="1"/>
  <c r="M113" i="48" s="1"/>
  <c r="D113" i="48"/>
  <c r="E113" i="48" s="1"/>
  <c r="F113" i="48" s="1"/>
  <c r="R112" i="48"/>
  <c r="S112" i="48" s="1"/>
  <c r="T112" i="48" s="1"/>
  <c r="K112" i="48"/>
  <c r="L112" i="48" s="1"/>
  <c r="M112" i="48" s="1"/>
  <c r="D112" i="48"/>
  <c r="E112" i="48" s="1"/>
  <c r="R111" i="48"/>
  <c r="S111" i="48" s="1"/>
  <c r="K111" i="48"/>
  <c r="L111" i="48" s="1"/>
  <c r="M111" i="48" s="1"/>
  <c r="D111" i="48"/>
  <c r="E111" i="48" s="1"/>
  <c r="F111" i="48" s="1"/>
  <c r="R110" i="48"/>
  <c r="S110" i="48" s="1"/>
  <c r="T110" i="48" s="1"/>
  <c r="K110" i="48"/>
  <c r="L110" i="48" s="1"/>
  <c r="M110" i="48" s="1"/>
  <c r="D110" i="48"/>
  <c r="E110" i="48" s="1"/>
  <c r="R109" i="48"/>
  <c r="S109" i="48" s="1"/>
  <c r="K109" i="48"/>
  <c r="L109" i="48" s="1"/>
  <c r="D109" i="48"/>
  <c r="E109" i="48" s="1"/>
  <c r="R108" i="48"/>
  <c r="S108" i="48" s="1"/>
  <c r="T108" i="48" s="1"/>
  <c r="K108" i="48"/>
  <c r="L108" i="48" s="1"/>
  <c r="D108" i="48"/>
  <c r="E108" i="48" s="1"/>
  <c r="R107" i="48"/>
  <c r="S107" i="48" s="1"/>
  <c r="T107" i="48" s="1"/>
  <c r="K107" i="48"/>
  <c r="L107" i="48" s="1"/>
  <c r="M107" i="48" s="1"/>
  <c r="D107" i="48"/>
  <c r="E107" i="48" s="1"/>
  <c r="F107" i="48" s="1"/>
  <c r="R106" i="48"/>
  <c r="S106" i="48" s="1"/>
  <c r="T106" i="48" s="1"/>
  <c r="K106" i="48"/>
  <c r="L106" i="48" s="1"/>
  <c r="M106" i="48" s="1"/>
  <c r="D106" i="48"/>
  <c r="E106" i="48" s="1"/>
  <c r="R105" i="48"/>
  <c r="S105" i="48" s="1"/>
  <c r="T105" i="48" s="1"/>
  <c r="K105" i="48"/>
  <c r="L105" i="48" s="1"/>
  <c r="M105" i="48" s="1"/>
  <c r="D105" i="48"/>
  <c r="E105" i="48" s="1"/>
  <c r="R104" i="48"/>
  <c r="S104" i="48" s="1"/>
  <c r="K104" i="48"/>
  <c r="L104" i="48" s="1"/>
  <c r="D104" i="48"/>
  <c r="E104" i="48" s="1"/>
  <c r="R103" i="48"/>
  <c r="S103" i="48" s="1"/>
  <c r="T103" i="48" s="1"/>
  <c r="K103" i="48"/>
  <c r="L103" i="48" s="1"/>
  <c r="M103" i="48" s="1"/>
  <c r="D103" i="48"/>
  <c r="E103" i="48" s="1"/>
  <c r="F103" i="48" s="1"/>
  <c r="R102" i="48"/>
  <c r="S102" i="48" s="1"/>
  <c r="T102" i="48" s="1"/>
  <c r="K102" i="48"/>
  <c r="L102" i="48" s="1"/>
  <c r="M102" i="48" s="1"/>
  <c r="D102" i="48"/>
  <c r="E102" i="48" s="1"/>
  <c r="R101" i="48"/>
  <c r="S101" i="48" s="1"/>
  <c r="K101" i="48"/>
  <c r="L101" i="48" s="1"/>
  <c r="M101" i="48" s="1"/>
  <c r="D101" i="48"/>
  <c r="E101" i="48" s="1"/>
  <c r="F101" i="48" s="1"/>
  <c r="R100" i="48"/>
  <c r="S100" i="48" s="1"/>
  <c r="T100" i="48" s="1"/>
  <c r="K100" i="48"/>
  <c r="L100" i="48" s="1"/>
  <c r="M100" i="48" s="1"/>
  <c r="D100" i="48"/>
  <c r="E100" i="48" s="1"/>
  <c r="F100" i="48" s="1"/>
  <c r="R99" i="48"/>
  <c r="S99" i="48" s="1"/>
  <c r="T99" i="48" s="1"/>
  <c r="K99" i="48"/>
  <c r="L99" i="48" s="1"/>
  <c r="M99" i="48" s="1"/>
  <c r="D99" i="48"/>
  <c r="E99" i="48" s="1"/>
  <c r="R98" i="48"/>
  <c r="S98" i="48" s="1"/>
  <c r="T98" i="48" s="1"/>
  <c r="K98" i="48"/>
  <c r="L98" i="48" s="1"/>
  <c r="D98" i="48"/>
  <c r="E98" i="48" s="1"/>
  <c r="F98" i="48" s="1"/>
  <c r="R97" i="48"/>
  <c r="S97" i="48" s="1"/>
  <c r="T97" i="48" s="1"/>
  <c r="K97" i="48"/>
  <c r="L97" i="48" s="1"/>
  <c r="M97" i="48" s="1"/>
  <c r="D97" i="48"/>
  <c r="E97" i="48" s="1"/>
  <c r="R96" i="48"/>
  <c r="S96" i="48" s="1"/>
  <c r="T96" i="48" s="1"/>
  <c r="K96" i="48"/>
  <c r="L96" i="48" s="1"/>
  <c r="D96" i="48"/>
  <c r="E96" i="48" s="1"/>
  <c r="F96" i="48" s="1"/>
  <c r="R95" i="48"/>
  <c r="S95" i="48" s="1"/>
  <c r="K95" i="48"/>
  <c r="L95" i="48" s="1"/>
  <c r="M95" i="48" s="1"/>
  <c r="D95" i="48"/>
  <c r="E95" i="48" s="1"/>
  <c r="F95" i="48" s="1"/>
  <c r="R94" i="48"/>
  <c r="S94" i="48" s="1"/>
  <c r="K94" i="48"/>
  <c r="L94" i="48" s="1"/>
  <c r="D94" i="48"/>
  <c r="E94" i="48" s="1"/>
  <c r="R93" i="48"/>
  <c r="S93" i="48" s="1"/>
  <c r="K93" i="48"/>
  <c r="L93" i="48" s="1"/>
  <c r="M93" i="48" s="1"/>
  <c r="D93" i="48"/>
  <c r="E93" i="48" s="1"/>
  <c r="F93" i="48" s="1"/>
  <c r="R92" i="48"/>
  <c r="S92" i="48" s="1"/>
  <c r="T92" i="48" s="1"/>
  <c r="K92" i="48"/>
  <c r="L92" i="48" s="1"/>
  <c r="D92" i="48"/>
  <c r="E92" i="48" s="1"/>
  <c r="F92" i="48" s="1"/>
  <c r="R91" i="48"/>
  <c r="S91" i="48" s="1"/>
  <c r="K91" i="48"/>
  <c r="L91" i="48" s="1"/>
  <c r="M91" i="48" s="1"/>
  <c r="D91" i="48"/>
  <c r="E91" i="48" s="1"/>
  <c r="F91" i="48" s="1"/>
  <c r="R90" i="48"/>
  <c r="S90" i="48" s="1"/>
  <c r="T90" i="48" s="1"/>
  <c r="K90" i="48"/>
  <c r="L90" i="48" s="1"/>
  <c r="D90" i="48"/>
  <c r="E90" i="48" s="1"/>
  <c r="R89" i="48"/>
  <c r="S89" i="48" s="1"/>
  <c r="T89" i="48" s="1"/>
  <c r="K89" i="48"/>
  <c r="L89" i="48" s="1"/>
  <c r="M89" i="48" s="1"/>
  <c r="D89" i="48"/>
  <c r="E89" i="48" s="1"/>
  <c r="R88" i="48"/>
  <c r="S88" i="48" s="1"/>
  <c r="T88" i="48" s="1"/>
  <c r="K88" i="48"/>
  <c r="L88" i="48" s="1"/>
  <c r="D88" i="48"/>
  <c r="E88" i="48" s="1"/>
  <c r="R87" i="48"/>
  <c r="S87" i="48" s="1"/>
  <c r="T87" i="48" s="1"/>
  <c r="K87" i="48"/>
  <c r="L87" i="48" s="1"/>
  <c r="M87" i="48" s="1"/>
  <c r="D87" i="48"/>
  <c r="E87" i="48" s="1"/>
  <c r="R86" i="48"/>
  <c r="S86" i="48" s="1"/>
  <c r="T86" i="48" s="1"/>
  <c r="K86" i="48"/>
  <c r="L86" i="48" s="1"/>
  <c r="D86" i="48"/>
  <c r="E86" i="48" s="1"/>
  <c r="R85" i="48"/>
  <c r="S85" i="48" s="1"/>
  <c r="T85" i="48" s="1"/>
  <c r="K85" i="48"/>
  <c r="L85" i="48" s="1"/>
  <c r="M85" i="48" s="1"/>
  <c r="D85" i="48"/>
  <c r="E85" i="48" s="1"/>
  <c r="R84" i="48"/>
  <c r="S84" i="48" s="1"/>
  <c r="T84" i="48" s="1"/>
  <c r="K84" i="48"/>
  <c r="L84" i="48" s="1"/>
  <c r="D84" i="48"/>
  <c r="E84" i="48" s="1"/>
  <c r="R83" i="48"/>
  <c r="S83" i="48" s="1"/>
  <c r="T83" i="48" s="1"/>
  <c r="K83" i="48"/>
  <c r="L83" i="48" s="1"/>
  <c r="M83" i="48" s="1"/>
  <c r="D83" i="48"/>
  <c r="E83" i="48" s="1"/>
  <c r="R82" i="48"/>
  <c r="S82" i="48" s="1"/>
  <c r="T82" i="48" s="1"/>
  <c r="K82" i="48"/>
  <c r="L82" i="48" s="1"/>
  <c r="M82" i="48" s="1"/>
  <c r="D82" i="48"/>
  <c r="E82" i="48" s="1"/>
  <c r="R81" i="48"/>
  <c r="S81" i="48" s="1"/>
  <c r="T81" i="48" s="1"/>
  <c r="K81" i="48"/>
  <c r="L81" i="48" s="1"/>
  <c r="M81" i="48" s="1"/>
  <c r="D81" i="48"/>
  <c r="E81" i="48" s="1"/>
  <c r="R80" i="48"/>
  <c r="S80" i="48" s="1"/>
  <c r="T80" i="48" s="1"/>
  <c r="K80" i="48"/>
  <c r="L80" i="48" s="1"/>
  <c r="M80" i="48" s="1"/>
  <c r="D80" i="48"/>
  <c r="E80" i="48" s="1"/>
  <c r="R79" i="48"/>
  <c r="S79" i="48" s="1"/>
  <c r="T79" i="48" s="1"/>
  <c r="K79" i="48"/>
  <c r="L79" i="48" s="1"/>
  <c r="M79" i="48" s="1"/>
  <c r="D79" i="48"/>
  <c r="E79" i="48" s="1"/>
  <c r="R78" i="48"/>
  <c r="S78" i="48" s="1"/>
  <c r="T78" i="48" s="1"/>
  <c r="K78" i="48"/>
  <c r="L78" i="48" s="1"/>
  <c r="M78" i="48" s="1"/>
  <c r="D78" i="48"/>
  <c r="E78" i="48" s="1"/>
  <c r="R77" i="48"/>
  <c r="S77" i="48" s="1"/>
  <c r="T77" i="48" s="1"/>
  <c r="K77" i="48"/>
  <c r="L77" i="48" s="1"/>
  <c r="M77" i="48" s="1"/>
  <c r="D77" i="48"/>
  <c r="E77" i="48" s="1"/>
  <c r="R76" i="48"/>
  <c r="S76" i="48" s="1"/>
  <c r="T76" i="48" s="1"/>
  <c r="K76" i="48"/>
  <c r="L76" i="48" s="1"/>
  <c r="M76" i="48" s="1"/>
  <c r="D76" i="48"/>
  <c r="E76" i="48" s="1"/>
  <c r="R75" i="48"/>
  <c r="S75" i="48" s="1"/>
  <c r="T75" i="48" s="1"/>
  <c r="K75" i="48"/>
  <c r="L75" i="48" s="1"/>
  <c r="M75" i="48" s="1"/>
  <c r="D75" i="48"/>
  <c r="E75" i="48" s="1"/>
  <c r="R74" i="48"/>
  <c r="S74" i="48" s="1"/>
  <c r="T74" i="48" s="1"/>
  <c r="K74" i="48"/>
  <c r="L74" i="48" s="1"/>
  <c r="M74" i="48" s="1"/>
  <c r="D74" i="48"/>
  <c r="E74" i="48" s="1"/>
  <c r="R73" i="48"/>
  <c r="S73" i="48" s="1"/>
  <c r="T73" i="48" s="1"/>
  <c r="K73" i="48"/>
  <c r="L73" i="48" s="1"/>
  <c r="M73" i="48" s="1"/>
  <c r="D73" i="48"/>
  <c r="E73" i="48" s="1"/>
  <c r="R72" i="48"/>
  <c r="S72" i="48" s="1"/>
  <c r="T72" i="48" s="1"/>
  <c r="K72" i="48"/>
  <c r="L72" i="48" s="1"/>
  <c r="M72" i="48" s="1"/>
  <c r="D72" i="48"/>
  <c r="E72" i="48" s="1"/>
  <c r="R71" i="48"/>
  <c r="S71" i="48" s="1"/>
  <c r="T71" i="48" s="1"/>
  <c r="K71" i="48"/>
  <c r="L71" i="48" s="1"/>
  <c r="M71" i="48" s="1"/>
  <c r="D71" i="48"/>
  <c r="E71" i="48" s="1"/>
  <c r="R70" i="48"/>
  <c r="S70" i="48" s="1"/>
  <c r="T70" i="48" s="1"/>
  <c r="K70" i="48"/>
  <c r="L70" i="48" s="1"/>
  <c r="M70" i="48" s="1"/>
  <c r="D70" i="48"/>
  <c r="E70" i="48" s="1"/>
  <c r="R69" i="48"/>
  <c r="S69" i="48" s="1"/>
  <c r="T69" i="48" s="1"/>
  <c r="K69" i="48"/>
  <c r="L69" i="48" s="1"/>
  <c r="D69" i="48"/>
  <c r="E69" i="48" s="1"/>
  <c r="F69" i="48" s="1"/>
  <c r="R68" i="48"/>
  <c r="S68" i="48" s="1"/>
  <c r="T68" i="48" s="1"/>
  <c r="K68" i="48"/>
  <c r="L68" i="48" s="1"/>
  <c r="M68" i="48" s="1"/>
  <c r="D68" i="48"/>
  <c r="E68" i="48" s="1"/>
  <c r="R67" i="48"/>
  <c r="S67" i="48" s="1"/>
  <c r="T67" i="48" s="1"/>
  <c r="K67" i="48"/>
  <c r="L67" i="48" s="1"/>
  <c r="M67" i="48" s="1"/>
  <c r="D67" i="48"/>
  <c r="E67" i="48" s="1"/>
  <c r="R66" i="48"/>
  <c r="S66" i="48" s="1"/>
  <c r="T66" i="48" s="1"/>
  <c r="K66" i="48"/>
  <c r="L66" i="48" s="1"/>
  <c r="M66" i="48" s="1"/>
  <c r="D66" i="48"/>
  <c r="E66" i="48" s="1"/>
  <c r="R65" i="48"/>
  <c r="S65" i="48" s="1"/>
  <c r="T65" i="48" s="1"/>
  <c r="K65" i="48"/>
  <c r="L65" i="48" s="1"/>
  <c r="M65" i="48" s="1"/>
  <c r="D65" i="48"/>
  <c r="E65" i="48" s="1"/>
  <c r="R64" i="48"/>
  <c r="S64" i="48" s="1"/>
  <c r="K64" i="48"/>
  <c r="L64" i="48" s="1"/>
  <c r="M64" i="48" s="1"/>
  <c r="D64" i="48"/>
  <c r="E64" i="48" s="1"/>
  <c r="R63" i="48"/>
  <c r="S63" i="48" s="1"/>
  <c r="T63" i="48" s="1"/>
  <c r="K63" i="48"/>
  <c r="L63" i="48" s="1"/>
  <c r="M63" i="48" s="1"/>
  <c r="D63" i="48"/>
  <c r="E63" i="48" s="1"/>
  <c r="R62" i="48"/>
  <c r="S62" i="48" s="1"/>
  <c r="T62" i="48" s="1"/>
  <c r="K62" i="48"/>
  <c r="L62" i="48" s="1"/>
  <c r="M62" i="48" s="1"/>
  <c r="D62" i="48"/>
  <c r="E62" i="48" s="1"/>
  <c r="R61" i="48"/>
  <c r="S61" i="48" s="1"/>
  <c r="T61" i="48" s="1"/>
  <c r="K61" i="48"/>
  <c r="L61" i="48" s="1"/>
  <c r="M61" i="48" s="1"/>
  <c r="D61" i="48"/>
  <c r="E61" i="48" s="1"/>
  <c r="R60" i="48"/>
  <c r="S60" i="48" s="1"/>
  <c r="K60" i="48"/>
  <c r="L60" i="48" s="1"/>
  <c r="D60" i="48"/>
  <c r="E60" i="48" s="1"/>
  <c r="R59" i="48"/>
  <c r="S59" i="48" s="1"/>
  <c r="K59" i="48"/>
  <c r="L59" i="48" s="1"/>
  <c r="D59" i="48"/>
  <c r="E59" i="48" s="1"/>
  <c r="R58" i="48"/>
  <c r="S58" i="48" s="1"/>
  <c r="K58" i="48"/>
  <c r="L58" i="48" s="1"/>
  <c r="D58" i="48"/>
  <c r="E58" i="48" s="1"/>
  <c r="R57" i="48"/>
  <c r="S57" i="48" s="1"/>
  <c r="K57" i="48"/>
  <c r="L57" i="48" s="1"/>
  <c r="D57" i="48"/>
  <c r="E57" i="48" s="1"/>
  <c r="R56" i="48"/>
  <c r="S56" i="48" s="1"/>
  <c r="K56" i="48"/>
  <c r="L56" i="48" s="1"/>
  <c r="D56" i="48"/>
  <c r="E56" i="48" s="1"/>
  <c r="R55" i="48"/>
  <c r="S55" i="48" s="1"/>
  <c r="K55" i="48"/>
  <c r="L55" i="48" s="1"/>
  <c r="D55" i="48"/>
  <c r="E55" i="48" s="1"/>
  <c r="R54" i="48"/>
  <c r="S54" i="48" s="1"/>
  <c r="T54" i="48" s="1"/>
  <c r="K54" i="48"/>
  <c r="L54" i="48" s="1"/>
  <c r="M54" i="48" s="1"/>
  <c r="D54" i="48"/>
  <c r="E54" i="48" s="1"/>
  <c r="R53" i="48"/>
  <c r="S53" i="48" s="1"/>
  <c r="K53" i="48"/>
  <c r="L53" i="48" s="1"/>
  <c r="D53" i="48"/>
  <c r="E53" i="48" s="1"/>
  <c r="R52" i="48"/>
  <c r="S52" i="48" s="1"/>
  <c r="T52" i="48" s="1"/>
  <c r="K52" i="48"/>
  <c r="L52" i="48" s="1"/>
  <c r="M52" i="48" s="1"/>
  <c r="D52" i="48"/>
  <c r="E52" i="48" s="1"/>
  <c r="R51" i="48"/>
  <c r="S51" i="48" s="1"/>
  <c r="K51" i="48"/>
  <c r="L51" i="48" s="1"/>
  <c r="D51" i="48"/>
  <c r="E51" i="48" s="1"/>
  <c r="R50" i="48"/>
  <c r="S50" i="48" s="1"/>
  <c r="T50" i="48" s="1"/>
  <c r="K50" i="48"/>
  <c r="L50" i="48" s="1"/>
  <c r="M50" i="48" s="1"/>
  <c r="D50" i="48"/>
  <c r="E50" i="48" s="1"/>
  <c r="R49" i="48"/>
  <c r="S49" i="48" s="1"/>
  <c r="K49" i="48"/>
  <c r="L49" i="48" s="1"/>
  <c r="D49" i="48"/>
  <c r="E49" i="48" s="1"/>
  <c r="R48" i="48"/>
  <c r="S48" i="48" s="1"/>
  <c r="T48" i="48" s="1"/>
  <c r="K48" i="48"/>
  <c r="L48" i="48" s="1"/>
  <c r="M48" i="48" s="1"/>
  <c r="D48" i="48"/>
  <c r="E48" i="48" s="1"/>
  <c r="R47" i="48"/>
  <c r="S47" i="48" s="1"/>
  <c r="K47" i="48"/>
  <c r="L47" i="48" s="1"/>
  <c r="D47" i="48"/>
  <c r="E47" i="48" s="1"/>
  <c r="R46" i="48"/>
  <c r="S46" i="48" s="1"/>
  <c r="T46" i="48" s="1"/>
  <c r="K46" i="48"/>
  <c r="L46" i="48" s="1"/>
  <c r="M46" i="48" s="1"/>
  <c r="D46" i="48"/>
  <c r="E46" i="48" s="1"/>
  <c r="R45" i="48"/>
  <c r="S45" i="48" s="1"/>
  <c r="K45" i="48"/>
  <c r="L45" i="48" s="1"/>
  <c r="D45" i="48"/>
  <c r="E45" i="48" s="1"/>
  <c r="R44" i="48"/>
  <c r="S44" i="48" s="1"/>
  <c r="T44" i="48" s="1"/>
  <c r="K44" i="48"/>
  <c r="L44" i="48" s="1"/>
  <c r="M44" i="48" s="1"/>
  <c r="D44" i="48"/>
  <c r="E44" i="48" s="1"/>
  <c r="R43" i="48"/>
  <c r="S43" i="48" s="1"/>
  <c r="K43" i="48"/>
  <c r="L43" i="48" s="1"/>
  <c r="D43" i="48"/>
  <c r="E43" i="48" s="1"/>
  <c r="R42" i="48"/>
  <c r="S42" i="48" s="1"/>
  <c r="T42" i="48" s="1"/>
  <c r="K42" i="48"/>
  <c r="L42" i="48" s="1"/>
  <c r="D42" i="48"/>
  <c r="E42" i="48" s="1"/>
  <c r="R41" i="48"/>
  <c r="S41" i="48" s="1"/>
  <c r="T41" i="48" s="1"/>
  <c r="K41" i="48"/>
  <c r="L41" i="48" s="1"/>
  <c r="D41" i="48"/>
  <c r="E41" i="48" s="1"/>
  <c r="R40" i="48"/>
  <c r="S40" i="48" s="1"/>
  <c r="T40" i="48" s="1"/>
  <c r="K40" i="48"/>
  <c r="L40" i="48" s="1"/>
  <c r="D40" i="48"/>
  <c r="E40" i="48" s="1"/>
  <c r="R39" i="48"/>
  <c r="S39" i="48" s="1"/>
  <c r="T39" i="48" s="1"/>
  <c r="K39" i="48"/>
  <c r="L39" i="48" s="1"/>
  <c r="M39" i="48" s="1"/>
  <c r="D39" i="48"/>
  <c r="E39" i="48" s="1"/>
  <c r="R38" i="48"/>
  <c r="S38" i="48" s="1"/>
  <c r="T38" i="48" s="1"/>
  <c r="K38" i="48"/>
  <c r="L38" i="48" s="1"/>
  <c r="D38" i="48"/>
  <c r="E38" i="48" s="1"/>
  <c r="R37" i="48"/>
  <c r="S37" i="48" s="1"/>
  <c r="T37" i="48" s="1"/>
  <c r="K37" i="48"/>
  <c r="L37" i="48" s="1"/>
  <c r="M37" i="48" s="1"/>
  <c r="D37" i="48"/>
  <c r="E37" i="48" s="1"/>
  <c r="R36" i="48"/>
  <c r="S36" i="48" s="1"/>
  <c r="T36" i="48" s="1"/>
  <c r="K36" i="48"/>
  <c r="L36" i="48" s="1"/>
  <c r="M36" i="48" s="1"/>
  <c r="D36" i="48"/>
  <c r="E36" i="48" s="1"/>
  <c r="R35" i="48"/>
  <c r="S35" i="48" s="1"/>
  <c r="T35" i="48" s="1"/>
  <c r="K35" i="48"/>
  <c r="L35" i="48" s="1"/>
  <c r="M35" i="48" s="1"/>
  <c r="D35" i="48"/>
  <c r="E35" i="48" s="1"/>
  <c r="R34" i="48"/>
  <c r="S34" i="48" s="1"/>
  <c r="T34" i="48" s="1"/>
  <c r="K34" i="48"/>
  <c r="L34" i="48" s="1"/>
  <c r="D34" i="48"/>
  <c r="E34" i="48" s="1"/>
  <c r="R33" i="48"/>
  <c r="S33" i="48" s="1"/>
  <c r="T33" i="48" s="1"/>
  <c r="K33" i="48"/>
  <c r="L33" i="48" s="1"/>
  <c r="D33" i="48"/>
  <c r="E33" i="48" s="1"/>
  <c r="F33" i="48" s="1"/>
  <c r="R32" i="48"/>
  <c r="S32" i="48" s="1"/>
  <c r="K32" i="48"/>
  <c r="L32" i="48" s="1"/>
  <c r="D32" i="48"/>
  <c r="E32" i="48" s="1"/>
  <c r="R31" i="48"/>
  <c r="S31" i="48" s="1"/>
  <c r="T31" i="48" s="1"/>
  <c r="K31" i="48"/>
  <c r="L31" i="48" s="1"/>
  <c r="M31" i="48" s="1"/>
  <c r="D31" i="48"/>
  <c r="E31" i="48" s="1"/>
  <c r="F31" i="48" s="1"/>
  <c r="R30" i="48"/>
  <c r="S30" i="48" s="1"/>
  <c r="K30" i="48"/>
  <c r="L30" i="48" s="1"/>
  <c r="D30" i="48"/>
  <c r="E30" i="48" s="1"/>
  <c r="R29" i="48"/>
  <c r="S29" i="48" s="1"/>
  <c r="T29" i="48" s="1"/>
  <c r="K29" i="48"/>
  <c r="L29" i="48" s="1"/>
  <c r="M29" i="48" s="1"/>
  <c r="D29" i="48"/>
  <c r="E29" i="48" s="1"/>
  <c r="F29" i="48" s="1"/>
  <c r="R28" i="48"/>
  <c r="S28" i="48" s="1"/>
  <c r="K28" i="48"/>
  <c r="L28" i="48" s="1"/>
  <c r="D28" i="48"/>
  <c r="E28" i="48" s="1"/>
  <c r="R27" i="48"/>
  <c r="S27" i="48" s="1"/>
  <c r="T27" i="48" s="1"/>
  <c r="K27" i="48"/>
  <c r="L27" i="48" s="1"/>
  <c r="M27" i="48" s="1"/>
  <c r="D27" i="48"/>
  <c r="E27" i="48" s="1"/>
  <c r="F27" i="48" s="1"/>
  <c r="R26" i="48"/>
  <c r="S26" i="48" s="1"/>
  <c r="K26" i="48"/>
  <c r="L26" i="48" s="1"/>
  <c r="D26" i="48"/>
  <c r="E26" i="48" s="1"/>
  <c r="R25" i="48"/>
  <c r="S25" i="48" s="1"/>
  <c r="T25" i="48" s="1"/>
  <c r="K25" i="48"/>
  <c r="L25" i="48" s="1"/>
  <c r="M25" i="48" s="1"/>
  <c r="D25" i="48"/>
  <c r="E25" i="48" s="1"/>
  <c r="F25" i="48" s="1"/>
  <c r="R24" i="48"/>
  <c r="S24" i="48" s="1"/>
  <c r="K24" i="48"/>
  <c r="L24" i="48" s="1"/>
  <c r="D24" i="48"/>
  <c r="E24" i="48" s="1"/>
  <c r="R23" i="48"/>
  <c r="S23" i="48" s="1"/>
  <c r="T23" i="48" s="1"/>
  <c r="K23" i="48"/>
  <c r="L23" i="48" s="1"/>
  <c r="D23" i="48"/>
  <c r="E23" i="48" s="1"/>
  <c r="R22" i="48"/>
  <c r="S22" i="48" s="1"/>
  <c r="T22" i="48" s="1"/>
  <c r="K22" i="48"/>
  <c r="L22" i="48" s="1"/>
  <c r="D22" i="48"/>
  <c r="E22" i="48" s="1"/>
  <c r="R21" i="48"/>
  <c r="S21" i="48" s="1"/>
  <c r="T21" i="48" s="1"/>
  <c r="K21" i="48"/>
  <c r="L21" i="48" s="1"/>
  <c r="D21" i="48"/>
  <c r="E21" i="48" s="1"/>
  <c r="R20" i="48"/>
  <c r="S20" i="48" s="1"/>
  <c r="T20" i="48" s="1"/>
  <c r="K20" i="48"/>
  <c r="L20" i="48" s="1"/>
  <c r="D20" i="48"/>
  <c r="E20" i="48" s="1"/>
  <c r="R19" i="48"/>
  <c r="S19" i="48" s="1"/>
  <c r="T19" i="48" s="1"/>
  <c r="K19" i="48"/>
  <c r="L19" i="48" s="1"/>
  <c r="D19" i="48"/>
  <c r="E19" i="48" s="1"/>
  <c r="R18" i="48"/>
  <c r="S18" i="48" s="1"/>
  <c r="T18" i="48" s="1"/>
  <c r="K18" i="48"/>
  <c r="L18" i="48" s="1"/>
  <c r="D18" i="48"/>
  <c r="E18" i="48" s="1"/>
  <c r="R17" i="48"/>
  <c r="S17" i="48" s="1"/>
  <c r="T17" i="48" s="1"/>
  <c r="K17" i="48"/>
  <c r="L17" i="48" s="1"/>
  <c r="D17" i="48"/>
  <c r="E17" i="48" s="1"/>
  <c r="R16" i="48"/>
  <c r="S16" i="48" s="1"/>
  <c r="T16" i="48" s="1"/>
  <c r="K16" i="48"/>
  <c r="L16" i="48" s="1"/>
  <c r="D16" i="48"/>
  <c r="E16" i="48" s="1"/>
  <c r="R15" i="48"/>
  <c r="S15" i="48" s="1"/>
  <c r="T15" i="48" s="1"/>
  <c r="K15" i="48"/>
  <c r="L15" i="48" s="1"/>
  <c r="D15" i="48"/>
  <c r="E15" i="48" s="1"/>
  <c r="R14" i="48"/>
  <c r="S14" i="48" s="1"/>
  <c r="T14" i="48" s="1"/>
  <c r="K14" i="48"/>
  <c r="L14" i="48" s="1"/>
  <c r="D14" i="48"/>
  <c r="E14" i="48" s="1"/>
  <c r="R13" i="48"/>
  <c r="S13" i="48" s="1"/>
  <c r="T13" i="48" s="1"/>
  <c r="K13" i="48"/>
  <c r="L13" i="48" s="1"/>
  <c r="D13" i="48"/>
  <c r="E13" i="48" s="1"/>
  <c r="R12" i="48"/>
  <c r="S12" i="48" s="1"/>
  <c r="K12" i="48"/>
  <c r="L12" i="48" s="1"/>
  <c r="D12" i="48"/>
  <c r="E12" i="48" s="1"/>
  <c r="K11" i="48"/>
  <c r="L11" i="48" s="1"/>
  <c r="D11" i="48"/>
  <c r="E11" i="48" s="1"/>
  <c r="F11" i="48" s="1"/>
  <c r="K10" i="48"/>
  <c r="L10" i="48" s="1"/>
  <c r="D10" i="48"/>
  <c r="E10" i="48" s="1"/>
  <c r="K9" i="48"/>
  <c r="L9" i="48" s="1"/>
  <c r="D9" i="48"/>
  <c r="E9" i="48" s="1"/>
  <c r="F9" i="48" s="1"/>
  <c r="K8" i="48"/>
  <c r="L8" i="48" s="1"/>
  <c r="D8" i="48"/>
  <c r="E8" i="48" s="1"/>
  <c r="K7" i="48"/>
  <c r="L7" i="48" s="1"/>
  <c r="D7" i="48"/>
  <c r="E7" i="48" s="1"/>
  <c r="G7" i="48" s="1"/>
  <c r="H8" i="65" l="1"/>
  <c r="H9" i="65" s="1"/>
  <c r="H10" i="65" s="1"/>
  <c r="H11" i="65" s="1"/>
  <c r="H12" i="65" s="1"/>
  <c r="H13" i="65" s="1"/>
  <c r="H14" i="65" s="1"/>
  <c r="H15" i="65" s="1"/>
  <c r="H16" i="65" s="1"/>
  <c r="H17" i="65" s="1"/>
  <c r="H18" i="65" s="1"/>
  <c r="H19" i="65" s="1"/>
  <c r="H20" i="65" s="1"/>
  <c r="H21" i="65" s="1"/>
  <c r="H22" i="65" s="1"/>
  <c r="H23" i="65" s="1"/>
  <c r="H24" i="65" s="1"/>
  <c r="H25" i="65" s="1"/>
  <c r="H26" i="65" s="1"/>
  <c r="H27" i="65" s="1"/>
  <c r="H28" i="65" s="1"/>
  <c r="H29" i="65" s="1"/>
  <c r="H30" i="65" s="1"/>
  <c r="H31" i="65" s="1"/>
  <c r="H32" i="65" s="1"/>
  <c r="H33" i="65" s="1"/>
  <c r="H34" i="65" s="1"/>
  <c r="H35" i="65" s="1"/>
  <c r="H36" i="65" s="1"/>
  <c r="H37" i="65" s="1"/>
  <c r="H38" i="65" s="1"/>
  <c r="H39" i="65" s="1"/>
  <c r="H40" i="65" s="1"/>
  <c r="H41" i="65" s="1"/>
  <c r="H42" i="65" s="1"/>
  <c r="H43" i="65" s="1"/>
  <c r="H44" i="65" s="1"/>
  <c r="H45" i="65" s="1"/>
  <c r="H46" i="65" s="1"/>
  <c r="H47" i="65" s="1"/>
  <c r="H48" i="65" s="1"/>
  <c r="H49" i="65" s="1"/>
  <c r="H50" i="65" s="1"/>
  <c r="H51" i="65" s="1"/>
  <c r="H52" i="65" s="1"/>
  <c r="H53" i="65" s="1"/>
  <c r="H54" i="65" s="1"/>
  <c r="H55" i="65" s="1"/>
  <c r="H56" i="65" s="1"/>
  <c r="H57" i="65" s="1"/>
  <c r="H58" i="65" s="1"/>
  <c r="H59" i="65" s="1"/>
  <c r="H60" i="65" s="1"/>
  <c r="H61" i="65" s="1"/>
  <c r="H62" i="65" s="1"/>
  <c r="H63" i="65" s="1"/>
  <c r="H64" i="65" s="1"/>
  <c r="H65" i="65" s="1"/>
  <c r="H66" i="65" s="1"/>
  <c r="H67" i="65" s="1"/>
  <c r="H68" i="65" s="1"/>
  <c r="H69" i="65" s="1"/>
  <c r="H70" i="65" s="1"/>
  <c r="H71" i="65" s="1"/>
  <c r="H72" i="65" s="1"/>
  <c r="H73" i="65" s="1"/>
  <c r="H74" i="65" s="1"/>
  <c r="H75" i="65" s="1"/>
  <c r="H76" i="65" s="1"/>
  <c r="H77" i="65" s="1"/>
  <c r="H78" i="65" s="1"/>
  <c r="H79" i="65" s="1"/>
  <c r="H80" i="65" s="1"/>
  <c r="H81" i="65" s="1"/>
  <c r="H82" i="65" s="1"/>
  <c r="H83" i="65" s="1"/>
  <c r="H84" i="65" s="1"/>
  <c r="H85" i="65" s="1"/>
  <c r="H86" i="65" s="1"/>
  <c r="H87" i="65" s="1"/>
  <c r="H88" i="65" s="1"/>
  <c r="H89" i="65" s="1"/>
  <c r="H90" i="65" s="1"/>
  <c r="H91" i="65" s="1"/>
  <c r="H92" i="65" s="1"/>
  <c r="H93" i="65" s="1"/>
  <c r="H94" i="65" s="1"/>
  <c r="H95" i="65" s="1"/>
  <c r="H96" i="65" s="1"/>
  <c r="H97" i="65" s="1"/>
  <c r="H98" i="65" s="1"/>
  <c r="H99" i="65" s="1"/>
  <c r="H100" i="65" s="1"/>
  <c r="H101" i="65" s="1"/>
  <c r="H102" i="65" s="1"/>
  <c r="H103" i="65" s="1"/>
  <c r="H104" i="65" s="1"/>
  <c r="H105" i="65" s="1"/>
  <c r="H106" i="65" s="1"/>
  <c r="H107" i="65" s="1"/>
  <c r="H108" i="65" s="1"/>
  <c r="Q12" i="65"/>
  <c r="V19" i="65"/>
  <c r="W19" i="65" s="1"/>
  <c r="N13" i="65"/>
  <c r="G9" i="65"/>
  <c r="O13" i="65"/>
  <c r="P13" i="65" s="1"/>
  <c r="J7" i="65"/>
  <c r="U18" i="65"/>
  <c r="E4" i="68"/>
  <c r="F4" i="68" s="1"/>
  <c r="J3" i="68"/>
  <c r="K3" i="68" s="1"/>
  <c r="S6" i="67"/>
  <c r="T6" i="67" s="1"/>
  <c r="AA2" i="59"/>
  <c r="AD2" i="59" s="1"/>
  <c r="O8" i="69"/>
  <c r="P8" i="69" s="1"/>
  <c r="G3" i="67"/>
  <c r="G4" i="67" s="1"/>
  <c r="L2" i="68"/>
  <c r="AE12" i="69"/>
  <c r="I3" i="68"/>
  <c r="U3" i="67"/>
  <c r="U4" i="67" s="1"/>
  <c r="J8" i="66"/>
  <c r="AD2" i="68"/>
  <c r="Y3" i="68"/>
  <c r="Z3" i="68" s="1"/>
  <c r="AB3" i="68" s="1"/>
  <c r="AC3" i="68" s="1"/>
  <c r="W4" i="68"/>
  <c r="X4" i="68" s="1"/>
  <c r="V4" i="68" s="1"/>
  <c r="V13" i="69"/>
  <c r="AB13" i="69"/>
  <c r="AB14" i="69" s="1"/>
  <c r="P3" i="68"/>
  <c r="Q3" i="68" s="1"/>
  <c r="S3" i="68" s="1"/>
  <c r="T3" i="68" s="1"/>
  <c r="V3" i="67"/>
  <c r="W3" i="67" s="1"/>
  <c r="U18" i="66"/>
  <c r="U19" i="66" s="1"/>
  <c r="U20" i="66" s="1"/>
  <c r="H9" i="66"/>
  <c r="I9" i="66" s="1"/>
  <c r="J9" i="66" s="1"/>
  <c r="F4" i="67"/>
  <c r="G8" i="69"/>
  <c r="X12" i="69"/>
  <c r="U13" i="69"/>
  <c r="Q12" i="66"/>
  <c r="D6" i="67"/>
  <c r="E5" i="67"/>
  <c r="O13" i="66"/>
  <c r="P13" i="66" s="1"/>
  <c r="V19" i="66"/>
  <c r="W19" i="66" s="1"/>
  <c r="Q7" i="69"/>
  <c r="N8" i="69"/>
  <c r="R8" i="67"/>
  <c r="S7" i="67"/>
  <c r="M4" i="68"/>
  <c r="N13" i="66"/>
  <c r="G10" i="66"/>
  <c r="I8" i="69"/>
  <c r="H9" i="69"/>
  <c r="K5" i="67"/>
  <c r="L4" i="67"/>
  <c r="AC13" i="69"/>
  <c r="AD13" i="69" s="1"/>
  <c r="T4" i="67"/>
  <c r="U2" i="68"/>
  <c r="H3" i="67"/>
  <c r="I3" i="67" s="1"/>
  <c r="N3" i="67"/>
  <c r="M3" i="67"/>
  <c r="O3" i="67" s="1"/>
  <c r="P3" i="67" s="1"/>
  <c r="T144" i="56"/>
  <c r="T141" i="56"/>
  <c r="F139" i="56"/>
  <c r="M137" i="56"/>
  <c r="T143" i="56"/>
  <c r="T142" i="56"/>
  <c r="M134" i="56"/>
  <c r="M136" i="56"/>
  <c r="M133" i="56"/>
  <c r="F150" i="56"/>
  <c r="F146" i="56"/>
  <c r="M140" i="56"/>
  <c r="F137" i="56"/>
  <c r="M132" i="56"/>
  <c r="M131" i="56"/>
  <c r="M130" i="56"/>
  <c r="M129" i="56"/>
  <c r="M128" i="56"/>
  <c r="M127" i="56"/>
  <c r="M126" i="56"/>
  <c r="M125" i="56"/>
  <c r="M124" i="56"/>
  <c r="M135" i="56"/>
  <c r="F133" i="56"/>
  <c r="F132" i="56"/>
  <c r="F131" i="56"/>
  <c r="F130" i="56"/>
  <c r="F129" i="56"/>
  <c r="F128" i="56"/>
  <c r="F127" i="56"/>
  <c r="F126" i="56"/>
  <c r="F125" i="56"/>
  <c r="F124" i="56"/>
  <c r="M158" i="57"/>
  <c r="T155" i="57"/>
  <c r="M157" i="57"/>
  <c r="T154" i="57"/>
  <c r="T158" i="57"/>
  <c r="F156" i="57"/>
  <c r="T150" i="57"/>
  <c r="T149" i="57"/>
  <c r="T146" i="57"/>
  <c r="F144" i="57"/>
  <c r="M140" i="57"/>
  <c r="F133" i="57"/>
  <c r="F131" i="57"/>
  <c r="F129" i="57"/>
  <c r="M128" i="57"/>
  <c r="F151" i="57"/>
  <c r="M146" i="57"/>
  <c r="T143" i="57"/>
  <c r="T142" i="57"/>
  <c r="F140" i="57"/>
  <c r="M136" i="57"/>
  <c r="T134" i="57"/>
  <c r="T133" i="57"/>
  <c r="T125" i="57"/>
  <c r="M124" i="57"/>
  <c r="F148" i="57"/>
  <c r="T139" i="57"/>
  <c r="T126" i="57"/>
  <c r="M149" i="57"/>
  <c r="M148" i="57"/>
  <c r="M147" i="57"/>
  <c r="T144" i="57"/>
  <c r="F136" i="57"/>
  <c r="T124" i="57"/>
  <c r="M129" i="57"/>
  <c r="M127" i="57"/>
  <c r="M137" i="57"/>
  <c r="F132" i="57"/>
  <c r="F130" i="57"/>
  <c r="T132" i="57"/>
  <c r="AA145" i="60"/>
  <c r="F158" i="60"/>
  <c r="M157" i="60"/>
  <c r="T156" i="60"/>
  <c r="AA155" i="60"/>
  <c r="T154" i="60"/>
  <c r="AA153" i="60"/>
  <c r="T152" i="60"/>
  <c r="AA151" i="60"/>
  <c r="T150" i="60"/>
  <c r="AA149" i="60"/>
  <c r="T158" i="60"/>
  <c r="M158" i="60"/>
  <c r="T157" i="60"/>
  <c r="F157" i="60"/>
  <c r="T155" i="60"/>
  <c r="T153" i="60"/>
  <c r="T151" i="60"/>
  <c r="T149" i="60"/>
  <c r="F149" i="60"/>
  <c r="F147" i="60"/>
  <c r="T137" i="60"/>
  <c r="AA128" i="60"/>
  <c r="AA144" i="60"/>
  <c r="AA141" i="60"/>
  <c r="T139" i="60"/>
  <c r="F138" i="60"/>
  <c r="AA132" i="60"/>
  <c r="M127" i="60"/>
  <c r="AA147" i="60"/>
  <c r="T141" i="60"/>
  <c r="AA146" i="60"/>
  <c r="T143" i="60"/>
  <c r="AA140" i="60"/>
  <c r="T130" i="60"/>
  <c r="AA154" i="60"/>
  <c r="AA152" i="60"/>
  <c r="AA150" i="60"/>
  <c r="T146" i="60"/>
  <c r="F145" i="60"/>
  <c r="T144" i="60"/>
  <c r="AA142" i="60"/>
  <c r="T140" i="60"/>
  <c r="AA138" i="60"/>
  <c r="AA136" i="60"/>
  <c r="AA124" i="60"/>
  <c r="AA143" i="60"/>
  <c r="T142" i="60"/>
  <c r="AA139" i="60"/>
  <c r="T138" i="60"/>
  <c r="M131" i="60"/>
  <c r="T126" i="60"/>
  <c r="M132" i="60"/>
  <c r="T131" i="60"/>
  <c r="M128" i="60"/>
  <c r="T127" i="60"/>
  <c r="M124" i="60"/>
  <c r="M133" i="60"/>
  <c r="T132" i="60"/>
  <c r="M129" i="60"/>
  <c r="T128" i="60"/>
  <c r="M125" i="60"/>
  <c r="T124" i="60"/>
  <c r="T133" i="60"/>
  <c r="M130" i="60"/>
  <c r="T129" i="60"/>
  <c r="M126" i="60"/>
  <c r="T125" i="60"/>
  <c r="H8" i="60"/>
  <c r="I8" i="60" s="1"/>
  <c r="G7" i="60"/>
  <c r="J7" i="60" s="1"/>
  <c r="AA12" i="60"/>
  <c r="AC12" i="60" s="1"/>
  <c r="AD12" i="60" s="1"/>
  <c r="AE12" i="60" s="1"/>
  <c r="D3" i="59"/>
  <c r="E4" i="59" s="1"/>
  <c r="F4" i="59" s="1"/>
  <c r="H2" i="59"/>
  <c r="J2" i="59" s="1"/>
  <c r="K2" i="59" s="1"/>
  <c r="L2" i="59" s="1"/>
  <c r="G7" i="56"/>
  <c r="F7" i="56"/>
  <c r="H7" i="56" s="1"/>
  <c r="I7" i="56" s="1"/>
  <c r="U18" i="56"/>
  <c r="U19" i="56" s="1"/>
  <c r="U20" i="56" s="1"/>
  <c r="U21" i="56" s="1"/>
  <c r="N12" i="57"/>
  <c r="M12" i="57"/>
  <c r="O12" i="57" s="1"/>
  <c r="P12" i="57" s="1"/>
  <c r="E4" i="58"/>
  <c r="F4" i="58" s="1"/>
  <c r="D5" i="58"/>
  <c r="D6" i="58" s="1"/>
  <c r="M2" i="58"/>
  <c r="O2" i="58" s="1"/>
  <c r="P2" i="58" s="1"/>
  <c r="Q2" i="58" s="1"/>
  <c r="E3" i="58"/>
  <c r="F3" i="58" s="1"/>
  <c r="F101" i="56"/>
  <c r="F109" i="56"/>
  <c r="N13" i="56"/>
  <c r="N14" i="56" s="1"/>
  <c r="F16" i="56"/>
  <c r="U18" i="57"/>
  <c r="T18" i="57"/>
  <c r="F12" i="56"/>
  <c r="F14" i="56"/>
  <c r="F69" i="56"/>
  <c r="F77" i="56"/>
  <c r="F85" i="56"/>
  <c r="F93" i="56"/>
  <c r="F117" i="56"/>
  <c r="F8" i="56"/>
  <c r="F73" i="56"/>
  <c r="F81" i="56"/>
  <c r="F89" i="56"/>
  <c r="F97" i="56"/>
  <c r="F105" i="56"/>
  <c r="F113" i="56"/>
  <c r="F121" i="56"/>
  <c r="F11" i="57"/>
  <c r="F68" i="56"/>
  <c r="F72" i="56"/>
  <c r="F76" i="56"/>
  <c r="F84" i="56"/>
  <c r="F92" i="56"/>
  <c r="F96" i="56"/>
  <c r="G7" i="57"/>
  <c r="F7" i="57"/>
  <c r="H7" i="57" s="1"/>
  <c r="I7" i="57" s="1"/>
  <c r="M25" i="57"/>
  <c r="T29" i="57"/>
  <c r="F36" i="57"/>
  <c r="M40" i="57"/>
  <c r="T46" i="57"/>
  <c r="F51" i="57"/>
  <c r="F52" i="57"/>
  <c r="M56" i="57"/>
  <c r="T61" i="57"/>
  <c r="F67" i="57"/>
  <c r="M73" i="57"/>
  <c r="T77" i="57"/>
  <c r="F84" i="57"/>
  <c r="M88" i="57"/>
  <c r="T93" i="57"/>
  <c r="F99" i="57"/>
  <c r="F100" i="57"/>
  <c r="M104" i="57"/>
  <c r="F108" i="57"/>
  <c r="M112" i="57"/>
  <c r="T117" i="57"/>
  <c r="M121" i="60"/>
  <c r="F9" i="56"/>
  <c r="M12" i="56"/>
  <c r="O12" i="56" s="1"/>
  <c r="P12" i="56" s="1"/>
  <c r="Q12" i="56" s="1"/>
  <c r="M14" i="56"/>
  <c r="M16" i="56"/>
  <c r="T17" i="56"/>
  <c r="V17" i="56" s="1"/>
  <c r="W17" i="56" s="1"/>
  <c r="X17" i="56" s="1"/>
  <c r="T18" i="56"/>
  <c r="T19" i="56"/>
  <c r="T20" i="56"/>
  <c r="T21" i="56"/>
  <c r="T22" i="56"/>
  <c r="T23" i="56"/>
  <c r="T24" i="56"/>
  <c r="T25" i="56"/>
  <c r="T26" i="56"/>
  <c r="T27" i="56"/>
  <c r="T28" i="56"/>
  <c r="T29" i="56"/>
  <c r="T30" i="56"/>
  <c r="T31" i="56"/>
  <c r="T32" i="56"/>
  <c r="T33" i="56"/>
  <c r="T34" i="56"/>
  <c r="T35" i="56"/>
  <c r="T36" i="56"/>
  <c r="T37" i="56"/>
  <c r="T38" i="56"/>
  <c r="T39" i="56"/>
  <c r="T40" i="56"/>
  <c r="T41" i="56"/>
  <c r="T42" i="56"/>
  <c r="T43" i="56"/>
  <c r="T44" i="56"/>
  <c r="T45" i="56"/>
  <c r="T46" i="56"/>
  <c r="T47" i="56"/>
  <c r="T48" i="56"/>
  <c r="T49" i="56"/>
  <c r="M80" i="56"/>
  <c r="M88" i="56"/>
  <c r="M100" i="56"/>
  <c r="M104" i="56"/>
  <c r="T17" i="57"/>
  <c r="V17" i="57" s="1"/>
  <c r="W17" i="57" s="1"/>
  <c r="X17" i="57" s="1"/>
  <c r="F23" i="57"/>
  <c r="F24" i="57"/>
  <c r="M28" i="57"/>
  <c r="M29" i="57"/>
  <c r="T33" i="57"/>
  <c r="T34" i="57"/>
  <c r="F39" i="57"/>
  <c r="F40" i="57"/>
  <c r="M44" i="57"/>
  <c r="M45" i="57"/>
  <c r="T49" i="57"/>
  <c r="T50" i="57"/>
  <c r="F55" i="57"/>
  <c r="F56" i="57"/>
  <c r="M60" i="57"/>
  <c r="M61" i="57"/>
  <c r="T65" i="57"/>
  <c r="T66" i="57"/>
  <c r="F71" i="57"/>
  <c r="F72" i="57"/>
  <c r="M76" i="57"/>
  <c r="M77" i="57"/>
  <c r="T81" i="57"/>
  <c r="T82" i="57"/>
  <c r="F87" i="57"/>
  <c r="F88" i="57"/>
  <c r="M92" i="57"/>
  <c r="M93" i="57"/>
  <c r="T97" i="57"/>
  <c r="T98" i="57"/>
  <c r="F104" i="57"/>
  <c r="T105" i="57"/>
  <c r="F111" i="57"/>
  <c r="F112" i="57"/>
  <c r="M116" i="57"/>
  <c r="M117" i="57"/>
  <c r="T121" i="57"/>
  <c r="T122" i="57"/>
  <c r="U2" i="58"/>
  <c r="T2" i="58"/>
  <c r="V2" i="58" s="1"/>
  <c r="W2" i="58" s="1"/>
  <c r="R4" i="58"/>
  <c r="S3" i="58"/>
  <c r="F80" i="56"/>
  <c r="F88" i="56"/>
  <c r="F100" i="56"/>
  <c r="F104" i="56"/>
  <c r="F108" i="56"/>
  <c r="F112" i="56"/>
  <c r="F116" i="56"/>
  <c r="F120" i="56"/>
  <c r="M17" i="57"/>
  <c r="M24" i="57"/>
  <c r="T30" i="57"/>
  <c r="F35" i="57"/>
  <c r="M41" i="57"/>
  <c r="T45" i="57"/>
  <c r="M57" i="57"/>
  <c r="T62" i="57"/>
  <c r="F68" i="57"/>
  <c r="M72" i="57"/>
  <c r="T78" i="57"/>
  <c r="F83" i="57"/>
  <c r="M89" i="57"/>
  <c r="T94" i="57"/>
  <c r="T102" i="57"/>
  <c r="M113" i="57"/>
  <c r="T118" i="57"/>
  <c r="F123" i="57"/>
  <c r="G2" i="58"/>
  <c r="F2" i="58"/>
  <c r="H2" i="58" s="1"/>
  <c r="I2" i="58" s="1"/>
  <c r="F70" i="56"/>
  <c r="F74" i="56"/>
  <c r="F78" i="56"/>
  <c r="F82" i="56"/>
  <c r="F86" i="56"/>
  <c r="F90" i="56"/>
  <c r="F94" i="56"/>
  <c r="F98" i="56"/>
  <c r="F102" i="56"/>
  <c r="F106" i="56"/>
  <c r="F110" i="56"/>
  <c r="F114" i="56"/>
  <c r="F118" i="56"/>
  <c r="F122" i="56"/>
  <c r="N13" i="57"/>
  <c r="M13" i="57"/>
  <c r="F20" i="57"/>
  <c r="T21" i="57"/>
  <c r="T22" i="57"/>
  <c r="F27" i="57"/>
  <c r="F28" i="57"/>
  <c r="M32" i="57"/>
  <c r="M33" i="57"/>
  <c r="T37" i="57"/>
  <c r="T38" i="57"/>
  <c r="F43" i="57"/>
  <c r="F44" i="57"/>
  <c r="M48" i="57"/>
  <c r="M49" i="57"/>
  <c r="T53" i="57"/>
  <c r="T54" i="57"/>
  <c r="F59" i="57"/>
  <c r="F60" i="57"/>
  <c r="M64" i="57"/>
  <c r="M65" i="57"/>
  <c r="T69" i="57"/>
  <c r="T70" i="57"/>
  <c r="F75" i="57"/>
  <c r="F76" i="57"/>
  <c r="M80" i="57"/>
  <c r="M81" i="57"/>
  <c r="T85" i="57"/>
  <c r="T86" i="57"/>
  <c r="F91" i="57"/>
  <c r="F92" i="57"/>
  <c r="M96" i="57"/>
  <c r="M97" i="57"/>
  <c r="T101" i="57"/>
  <c r="M105" i="57"/>
  <c r="F107" i="57"/>
  <c r="T109" i="57"/>
  <c r="T110" i="57"/>
  <c r="F115" i="57"/>
  <c r="F116" i="57"/>
  <c r="M120" i="57"/>
  <c r="M121" i="57"/>
  <c r="F71" i="56"/>
  <c r="F75" i="56"/>
  <c r="F79" i="56"/>
  <c r="F83" i="56"/>
  <c r="F87" i="56"/>
  <c r="F91" i="56"/>
  <c r="F95" i="56"/>
  <c r="F99" i="56"/>
  <c r="F103" i="56"/>
  <c r="F107" i="56"/>
  <c r="F111" i="56"/>
  <c r="F115" i="56"/>
  <c r="F119" i="56"/>
  <c r="F123" i="56"/>
  <c r="M15" i="57"/>
  <c r="M21" i="57"/>
  <c r="T25" i="57"/>
  <c r="T26" i="57"/>
  <c r="F31" i="57"/>
  <c r="F32" i="57"/>
  <c r="M36" i="57"/>
  <c r="M37" i="57"/>
  <c r="T41" i="57"/>
  <c r="T42" i="57"/>
  <c r="F47" i="57"/>
  <c r="F48" i="57"/>
  <c r="M52" i="57"/>
  <c r="M53" i="57"/>
  <c r="T57" i="57"/>
  <c r="T58" i="57"/>
  <c r="F63" i="57"/>
  <c r="F64" i="57"/>
  <c r="M68" i="57"/>
  <c r="M69" i="57"/>
  <c r="T73" i="57"/>
  <c r="T74" i="57"/>
  <c r="F79" i="57"/>
  <c r="F80" i="57"/>
  <c r="M84" i="57"/>
  <c r="M85" i="57"/>
  <c r="T89" i="57"/>
  <c r="T90" i="57"/>
  <c r="F95" i="57"/>
  <c r="F96" i="57"/>
  <c r="M100" i="57"/>
  <c r="M101" i="57"/>
  <c r="F103" i="57"/>
  <c r="T106" i="57"/>
  <c r="M108" i="57"/>
  <c r="M109" i="57"/>
  <c r="T113" i="57"/>
  <c r="T114" i="57"/>
  <c r="F119" i="57"/>
  <c r="F120" i="57"/>
  <c r="K5" i="58"/>
  <c r="L4" i="58"/>
  <c r="X3" i="59"/>
  <c r="L3" i="58"/>
  <c r="R2" i="59"/>
  <c r="Q2" i="59"/>
  <c r="S2" i="59" s="1"/>
  <c r="T2" i="59" s="1"/>
  <c r="AB13" i="60"/>
  <c r="AA13" i="60"/>
  <c r="M3" i="59"/>
  <c r="M11" i="60"/>
  <c r="M12" i="60"/>
  <c r="AA19" i="60"/>
  <c r="M20" i="60"/>
  <c r="T15" i="60"/>
  <c r="AA27" i="60"/>
  <c r="T13" i="60"/>
  <c r="M14" i="60"/>
  <c r="T25" i="60"/>
  <c r="M26" i="60"/>
  <c r="T33" i="60"/>
  <c r="M34" i="60"/>
  <c r="F35" i="60"/>
  <c r="T35" i="60"/>
  <c r="M36" i="60"/>
  <c r="F37" i="60"/>
  <c r="T37" i="60"/>
  <c r="M38" i="60"/>
  <c r="F39" i="60"/>
  <c r="T39" i="60"/>
  <c r="M40" i="60"/>
  <c r="F41" i="60"/>
  <c r="T41" i="60"/>
  <c r="M42" i="60"/>
  <c r="F43" i="60"/>
  <c r="AA15" i="60"/>
  <c r="M16" i="60"/>
  <c r="T17" i="60"/>
  <c r="T21" i="60"/>
  <c r="T29" i="60"/>
  <c r="AA53" i="60"/>
  <c r="F56" i="60"/>
  <c r="N7" i="60"/>
  <c r="M7" i="60"/>
  <c r="O7" i="60" s="1"/>
  <c r="P7" i="60" s="1"/>
  <c r="M8" i="60"/>
  <c r="F11" i="60"/>
  <c r="AA17" i="60"/>
  <c r="M18" i="60"/>
  <c r="T19" i="60"/>
  <c r="M22" i="60"/>
  <c r="AA23" i="60"/>
  <c r="M30" i="60"/>
  <c r="AA31" i="60"/>
  <c r="U12" i="60"/>
  <c r="U13" i="60" s="1"/>
  <c r="T12" i="60"/>
  <c r="V12" i="60" s="1"/>
  <c r="W12" i="60" s="1"/>
  <c r="M13" i="60"/>
  <c r="T16" i="60"/>
  <c r="M17" i="60"/>
  <c r="T20" i="60"/>
  <c r="M21" i="60"/>
  <c r="T24" i="60"/>
  <c r="M25" i="60"/>
  <c r="T28" i="60"/>
  <c r="M29" i="60"/>
  <c r="T32" i="60"/>
  <c r="AA33" i="60"/>
  <c r="AA35" i="60"/>
  <c r="AA37" i="60"/>
  <c r="AA39" i="60"/>
  <c r="AA41" i="60"/>
  <c r="AA56" i="60"/>
  <c r="T23" i="60"/>
  <c r="M24" i="60"/>
  <c r="T27" i="60"/>
  <c r="M28" i="60"/>
  <c r="T31" i="60"/>
  <c r="M32" i="60"/>
  <c r="F34" i="60"/>
  <c r="T34" i="60"/>
  <c r="M35" i="60"/>
  <c r="F36" i="60"/>
  <c r="T36" i="60"/>
  <c r="M37" i="60"/>
  <c r="F38" i="60"/>
  <c r="T38" i="60"/>
  <c r="M39" i="60"/>
  <c r="F40" i="60"/>
  <c r="T40" i="60"/>
  <c r="M41" i="60"/>
  <c r="F42" i="60"/>
  <c r="T42" i="60"/>
  <c r="M43" i="60"/>
  <c r="M47" i="60"/>
  <c r="F9" i="60"/>
  <c r="M10" i="60"/>
  <c r="T14" i="60"/>
  <c r="M15" i="60"/>
  <c r="T18" i="60"/>
  <c r="M19" i="60"/>
  <c r="AA21" i="60"/>
  <c r="T22" i="60"/>
  <c r="M23" i="60"/>
  <c r="AA25" i="60"/>
  <c r="T26" i="60"/>
  <c r="M27" i="60"/>
  <c r="AA29" i="60"/>
  <c r="T30" i="60"/>
  <c r="M31" i="60"/>
  <c r="AA34" i="60"/>
  <c r="AA36" i="60"/>
  <c r="AA38" i="60"/>
  <c r="AA40" i="60"/>
  <c r="AA42" i="60"/>
  <c r="F44" i="60"/>
  <c r="AA45" i="60"/>
  <c r="F48" i="60"/>
  <c r="AA49" i="60"/>
  <c r="T59" i="60"/>
  <c r="M46" i="60"/>
  <c r="F47" i="60"/>
  <c r="M50" i="60"/>
  <c r="F51" i="60"/>
  <c r="T51" i="60"/>
  <c r="AA55" i="60"/>
  <c r="T62" i="60"/>
  <c r="M65" i="60"/>
  <c r="AA78" i="60"/>
  <c r="T86" i="60"/>
  <c r="M45" i="60"/>
  <c r="F46" i="60"/>
  <c r="M49" i="60"/>
  <c r="F50" i="60"/>
  <c r="F52" i="60"/>
  <c r="AA52" i="60"/>
  <c r="T53" i="60"/>
  <c r="AA57" i="60"/>
  <c r="T63" i="60"/>
  <c r="T64" i="60"/>
  <c r="T84" i="60"/>
  <c r="M44" i="60"/>
  <c r="F45" i="60"/>
  <c r="M48" i="60"/>
  <c r="F49" i="60"/>
  <c r="AA51" i="60"/>
  <c r="F54" i="60"/>
  <c r="AA54" i="60"/>
  <c r="T55" i="60"/>
  <c r="T58" i="60"/>
  <c r="F80" i="60"/>
  <c r="T80" i="60"/>
  <c r="M99" i="60"/>
  <c r="M59" i="60"/>
  <c r="AA63" i="60"/>
  <c r="T66" i="60"/>
  <c r="T67" i="60"/>
  <c r="T70" i="60"/>
  <c r="T71" i="60"/>
  <c r="T74" i="60"/>
  <c r="T75" i="60"/>
  <c r="AA76" i="60"/>
  <c r="M77" i="60"/>
  <c r="T91" i="60"/>
  <c r="AA58" i="60"/>
  <c r="T60" i="60"/>
  <c r="T61" i="60"/>
  <c r="T92" i="60"/>
  <c r="T94" i="60"/>
  <c r="M97" i="60"/>
  <c r="AA59" i="60"/>
  <c r="M63" i="60"/>
  <c r="M66" i="60"/>
  <c r="AA66" i="60"/>
  <c r="T68" i="60"/>
  <c r="M70" i="60"/>
  <c r="AA70" i="60"/>
  <c r="T72" i="60"/>
  <c r="M74" i="60"/>
  <c r="AA74" i="60"/>
  <c r="T79" i="60"/>
  <c r="T83" i="60"/>
  <c r="T96" i="60"/>
  <c r="F98" i="60"/>
  <c r="T98" i="60"/>
  <c r="M100" i="60"/>
  <c r="T81" i="60"/>
  <c r="M87" i="60"/>
  <c r="AA87" i="60"/>
  <c r="M95" i="60"/>
  <c r="AA95" i="60"/>
  <c r="AA67" i="60"/>
  <c r="AA71" i="60"/>
  <c r="AA75" i="60"/>
  <c r="M79" i="60"/>
  <c r="T82" i="60"/>
  <c r="AA82" i="60"/>
  <c r="T88" i="60"/>
  <c r="T90" i="60"/>
  <c r="AA90" i="60"/>
  <c r="F96" i="60"/>
  <c r="F106" i="60"/>
  <c r="T65" i="60"/>
  <c r="T69" i="60"/>
  <c r="T73" i="60"/>
  <c r="T77" i="60"/>
  <c r="F78" i="60"/>
  <c r="AA80" i="60"/>
  <c r="M83" i="60"/>
  <c r="AA83" i="60"/>
  <c r="T87" i="60"/>
  <c r="M91" i="60"/>
  <c r="AA91" i="60"/>
  <c r="T95" i="60"/>
  <c r="F104" i="60"/>
  <c r="T104" i="60"/>
  <c r="AA106" i="60"/>
  <c r="M109" i="60"/>
  <c r="AA109" i="60"/>
  <c r="T110" i="60"/>
  <c r="M114" i="60"/>
  <c r="T97" i="60"/>
  <c r="F102" i="60"/>
  <c r="M107" i="60"/>
  <c r="F108" i="60"/>
  <c r="F110" i="60"/>
  <c r="T112" i="60"/>
  <c r="T85" i="60"/>
  <c r="T89" i="60"/>
  <c r="T93" i="60"/>
  <c r="F99" i="60"/>
  <c r="T99" i="60"/>
  <c r="T106" i="60"/>
  <c r="AA108" i="60"/>
  <c r="F112" i="60"/>
  <c r="T113" i="60"/>
  <c r="M117" i="60"/>
  <c r="T115" i="60"/>
  <c r="AA102" i="60"/>
  <c r="M103" i="60"/>
  <c r="M110" i="60"/>
  <c r="AA111" i="60"/>
  <c r="F114" i="60"/>
  <c r="T114" i="60"/>
  <c r="T118" i="60"/>
  <c r="T122" i="60"/>
  <c r="M101" i="60"/>
  <c r="AA104" i="60"/>
  <c r="M105" i="60"/>
  <c r="T108" i="60"/>
  <c r="M112" i="60"/>
  <c r="AA113" i="60"/>
  <c r="M115" i="60"/>
  <c r="AA115" i="60"/>
  <c r="M116" i="60"/>
  <c r="M120" i="60"/>
  <c r="T116" i="60"/>
  <c r="T117" i="60"/>
  <c r="M119" i="60"/>
  <c r="T120" i="60"/>
  <c r="T121" i="60"/>
  <c r="M123" i="60"/>
  <c r="M118" i="60"/>
  <c r="T119" i="60"/>
  <c r="M122" i="60"/>
  <c r="T123" i="60"/>
  <c r="U12" i="48"/>
  <c r="U13" i="48" s="1"/>
  <c r="U14" i="48" s="1"/>
  <c r="T12" i="48"/>
  <c r="V12" i="48" s="1"/>
  <c r="W12" i="48" s="1"/>
  <c r="F7" i="48"/>
  <c r="H7" i="48" s="1"/>
  <c r="I7" i="48" s="1"/>
  <c r="J7" i="48" s="1"/>
  <c r="F15" i="48"/>
  <c r="AA17" i="48"/>
  <c r="M24" i="48"/>
  <c r="F34" i="48"/>
  <c r="G8" i="48"/>
  <c r="F8" i="48"/>
  <c r="AA12" i="48"/>
  <c r="AC12" i="48" s="1"/>
  <c r="AD12" i="48" s="1"/>
  <c r="AB12" i="48"/>
  <c r="AB13" i="48" s="1"/>
  <c r="AB14" i="48" s="1"/>
  <c r="F14" i="48"/>
  <c r="AA16" i="48"/>
  <c r="F18" i="48"/>
  <c r="AA20" i="48"/>
  <c r="F22" i="48"/>
  <c r="F26" i="48"/>
  <c r="F30" i="48"/>
  <c r="F10" i="48"/>
  <c r="F19" i="48"/>
  <c r="AA21" i="48"/>
  <c r="M28" i="48"/>
  <c r="F38" i="48"/>
  <c r="M11" i="48"/>
  <c r="F13" i="48"/>
  <c r="AA15" i="48"/>
  <c r="F17" i="48"/>
  <c r="AA19" i="48"/>
  <c r="F21" i="48"/>
  <c r="AA23" i="48"/>
  <c r="M26" i="48"/>
  <c r="M30" i="48"/>
  <c r="M7" i="48"/>
  <c r="O7" i="48" s="1"/>
  <c r="P7" i="48" s="1"/>
  <c r="N7" i="48"/>
  <c r="N8" i="48" s="1"/>
  <c r="N9" i="48" s="1"/>
  <c r="AA13" i="48"/>
  <c r="F23" i="48"/>
  <c r="M32" i="48"/>
  <c r="M9" i="48"/>
  <c r="F12" i="48"/>
  <c r="AA14" i="48"/>
  <c r="F16" i="48"/>
  <c r="AA18" i="48"/>
  <c r="F20" i="48"/>
  <c r="AA22" i="48"/>
  <c r="F24" i="48"/>
  <c r="F28" i="48"/>
  <c r="F32" i="48"/>
  <c r="F35" i="48"/>
  <c r="F39" i="48"/>
  <c r="F40" i="48"/>
  <c r="M43" i="48"/>
  <c r="AA52" i="48"/>
  <c r="F57" i="48"/>
  <c r="F88" i="48"/>
  <c r="T94" i="48"/>
  <c r="M8" i="48"/>
  <c r="M10" i="48"/>
  <c r="M13" i="48"/>
  <c r="M14" i="48"/>
  <c r="M16" i="48"/>
  <c r="M17" i="48"/>
  <c r="M20" i="48"/>
  <c r="M21" i="48"/>
  <c r="M22" i="48"/>
  <c r="M23" i="48"/>
  <c r="T24" i="48"/>
  <c r="T26" i="48"/>
  <c r="T28" i="48"/>
  <c r="T30" i="48"/>
  <c r="T32" i="48"/>
  <c r="M33" i="48"/>
  <c r="M42" i="48"/>
  <c r="F43" i="48"/>
  <c r="M45" i="48"/>
  <c r="F46" i="48"/>
  <c r="AA46" i="48"/>
  <c r="F51" i="48"/>
  <c r="M53" i="48"/>
  <c r="F54" i="48"/>
  <c r="AA54" i="48"/>
  <c r="F56" i="48"/>
  <c r="F60" i="48"/>
  <c r="F62" i="48"/>
  <c r="F37" i="48"/>
  <c r="F44" i="48"/>
  <c r="F49" i="48"/>
  <c r="M51" i="48"/>
  <c r="F52" i="48"/>
  <c r="F61" i="48"/>
  <c r="M12" i="48"/>
  <c r="M15" i="48"/>
  <c r="M18" i="48"/>
  <c r="M19" i="48"/>
  <c r="AA30" i="48"/>
  <c r="AA32" i="48"/>
  <c r="M34" i="48"/>
  <c r="M38" i="48"/>
  <c r="M41" i="48"/>
  <c r="F42" i="48"/>
  <c r="F45" i="48"/>
  <c r="M47" i="48"/>
  <c r="F48" i="48"/>
  <c r="AA48" i="48"/>
  <c r="F53" i="48"/>
  <c r="F55" i="48"/>
  <c r="F59" i="48"/>
  <c r="F63" i="48"/>
  <c r="F66" i="48"/>
  <c r="AA44" i="48"/>
  <c r="F36" i="48"/>
  <c r="M40" i="48"/>
  <c r="F41" i="48"/>
  <c r="F47" i="48"/>
  <c r="M49" i="48"/>
  <c r="F50" i="48"/>
  <c r="AA50" i="48"/>
  <c r="F58" i="48"/>
  <c r="F64" i="48"/>
  <c r="T64" i="48"/>
  <c r="AA66" i="48"/>
  <c r="F86" i="48"/>
  <c r="F89" i="48"/>
  <c r="F65" i="48"/>
  <c r="AA65" i="48"/>
  <c r="M69" i="48"/>
  <c r="F84" i="48"/>
  <c r="F85" i="48"/>
  <c r="T43" i="48"/>
  <c r="T45" i="48"/>
  <c r="T47" i="48"/>
  <c r="T49" i="48"/>
  <c r="T51" i="48"/>
  <c r="T53" i="48"/>
  <c r="M55" i="48"/>
  <c r="T55" i="48"/>
  <c r="M56" i="48"/>
  <c r="T56" i="48"/>
  <c r="M57" i="48"/>
  <c r="T57" i="48"/>
  <c r="M58" i="48"/>
  <c r="T58" i="48"/>
  <c r="M59" i="48"/>
  <c r="T59" i="48"/>
  <c r="M60" i="48"/>
  <c r="T60" i="48"/>
  <c r="AA64" i="48"/>
  <c r="F68" i="48"/>
  <c r="AA68" i="48"/>
  <c r="F87" i="48"/>
  <c r="AA87" i="48"/>
  <c r="M88" i="48"/>
  <c r="T91" i="48"/>
  <c r="F94" i="48"/>
  <c r="F67" i="48"/>
  <c r="AA67" i="48"/>
  <c r="F83" i="48"/>
  <c r="AA83" i="48"/>
  <c r="M84" i="48"/>
  <c r="M90" i="48"/>
  <c r="AA93" i="48"/>
  <c r="M96" i="48"/>
  <c r="AA96" i="48"/>
  <c r="AA89" i="48"/>
  <c r="M92" i="48"/>
  <c r="F99" i="48"/>
  <c r="AA105" i="48"/>
  <c r="F110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M86" i="48"/>
  <c r="F90" i="48"/>
  <c r="AA91" i="48"/>
  <c r="AA92" i="48"/>
  <c r="T93" i="48"/>
  <c r="AA100" i="48"/>
  <c r="F105" i="48"/>
  <c r="AA97" i="48"/>
  <c r="M98" i="48"/>
  <c r="T101" i="48"/>
  <c r="F102" i="48"/>
  <c r="M104" i="48"/>
  <c r="M94" i="48"/>
  <c r="AA102" i="48"/>
  <c r="T104" i="48"/>
  <c r="M109" i="48"/>
  <c r="T117" i="48"/>
  <c r="M118" i="48"/>
  <c r="AA118" i="48"/>
  <c r="T95" i="48"/>
  <c r="F97" i="48"/>
  <c r="AA101" i="48"/>
  <c r="F104" i="48"/>
  <c r="M108" i="48"/>
  <c r="T111" i="48"/>
  <c r="T113" i="48"/>
  <c r="F106" i="48"/>
  <c r="AA110" i="48"/>
  <c r="AA99" i="48"/>
  <c r="AA103" i="48"/>
  <c r="F109" i="48"/>
  <c r="F116" i="48"/>
  <c r="T121" i="48"/>
  <c r="M122" i="48"/>
  <c r="AA122" i="48"/>
  <c r="F108" i="48"/>
  <c r="F112" i="48"/>
  <c r="AA112" i="48"/>
  <c r="T115" i="48"/>
  <c r="T118" i="48"/>
  <c r="T119" i="48"/>
  <c r="T122" i="48"/>
  <c r="T123" i="48"/>
  <c r="T109" i="48"/>
  <c r="F114" i="48"/>
  <c r="AA114" i="48"/>
  <c r="T116" i="48"/>
  <c r="T120" i="48"/>
  <c r="AA123" i="48"/>
  <c r="AA109" i="48"/>
  <c r="AA111" i="48"/>
  <c r="AA113" i="48"/>
  <c r="AA115" i="48"/>
  <c r="AA116" i="48"/>
  <c r="AA120" i="48"/>
  <c r="F19" i="37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I8" i="65" l="1"/>
  <c r="J8" i="65" s="1"/>
  <c r="H8" i="56"/>
  <c r="H9" i="56" s="1"/>
  <c r="H10" i="56" s="1"/>
  <c r="H11" i="56" s="1"/>
  <c r="H12" i="56" s="1"/>
  <c r="H13" i="56" s="1"/>
  <c r="H14" i="56" s="1"/>
  <c r="H15" i="56" s="1"/>
  <c r="H16" i="56" s="1"/>
  <c r="H17" i="56" s="1"/>
  <c r="H18" i="56" s="1"/>
  <c r="H19" i="56" s="1"/>
  <c r="H20" i="56" s="1"/>
  <c r="H21" i="56" s="1"/>
  <c r="H22" i="56" s="1"/>
  <c r="H23" i="56" s="1"/>
  <c r="H24" i="56" s="1"/>
  <c r="H25" i="56" s="1"/>
  <c r="H26" i="56" s="1"/>
  <c r="H27" i="56" s="1"/>
  <c r="H28" i="56" s="1"/>
  <c r="H29" i="56" s="1"/>
  <c r="H30" i="56" s="1"/>
  <c r="H31" i="56" s="1"/>
  <c r="H32" i="56" s="1"/>
  <c r="H33" i="56" s="1"/>
  <c r="H34" i="56" s="1"/>
  <c r="H35" i="56" s="1"/>
  <c r="H36" i="56" s="1"/>
  <c r="H37" i="56" s="1"/>
  <c r="H38" i="56" s="1"/>
  <c r="H39" i="56" s="1"/>
  <c r="H40" i="56" s="1"/>
  <c r="H41" i="56" s="1"/>
  <c r="H42" i="56" s="1"/>
  <c r="H43" i="56" s="1"/>
  <c r="H44" i="56" s="1"/>
  <c r="H45" i="56" s="1"/>
  <c r="H46" i="56" s="1"/>
  <c r="H47" i="56" s="1"/>
  <c r="H48" i="56" s="1"/>
  <c r="H49" i="56" s="1"/>
  <c r="H50" i="56" s="1"/>
  <c r="H51" i="56" s="1"/>
  <c r="H52" i="56" s="1"/>
  <c r="H53" i="56" s="1"/>
  <c r="H54" i="56" s="1"/>
  <c r="H55" i="56" s="1"/>
  <c r="H56" i="56" s="1"/>
  <c r="H57" i="56" s="1"/>
  <c r="H58" i="56" s="1"/>
  <c r="H59" i="56" s="1"/>
  <c r="H60" i="56" s="1"/>
  <c r="H61" i="56" s="1"/>
  <c r="H62" i="56" s="1"/>
  <c r="H63" i="56" s="1"/>
  <c r="H64" i="56" s="1"/>
  <c r="H65" i="56" s="1"/>
  <c r="H66" i="56" s="1"/>
  <c r="H67" i="56" s="1"/>
  <c r="H68" i="56" s="1"/>
  <c r="H69" i="56" s="1"/>
  <c r="H70" i="56" s="1"/>
  <c r="H71" i="56" s="1"/>
  <c r="H72" i="56" s="1"/>
  <c r="H73" i="56" s="1"/>
  <c r="H74" i="56" s="1"/>
  <c r="H75" i="56" s="1"/>
  <c r="H76" i="56" s="1"/>
  <c r="H77" i="56" s="1"/>
  <c r="H78" i="56" s="1"/>
  <c r="H79" i="56" s="1"/>
  <c r="H80" i="56" s="1"/>
  <c r="H81" i="56" s="1"/>
  <c r="H82" i="56" s="1"/>
  <c r="H83" i="56" s="1"/>
  <c r="H84" i="56" s="1"/>
  <c r="H85" i="56" s="1"/>
  <c r="H86" i="56" s="1"/>
  <c r="H87" i="56" s="1"/>
  <c r="H88" i="56" s="1"/>
  <c r="H89" i="56" s="1"/>
  <c r="H90" i="56" s="1"/>
  <c r="H91" i="56" s="1"/>
  <c r="H92" i="56" s="1"/>
  <c r="H93" i="56" s="1"/>
  <c r="H94" i="56" s="1"/>
  <c r="H95" i="56" s="1"/>
  <c r="H96" i="56" s="1"/>
  <c r="H97" i="56" s="1"/>
  <c r="H98" i="56" s="1"/>
  <c r="H99" i="56" s="1"/>
  <c r="H100" i="56" s="1"/>
  <c r="H101" i="56" s="1"/>
  <c r="H102" i="56" s="1"/>
  <c r="H103" i="56" s="1"/>
  <c r="H104" i="56" s="1"/>
  <c r="H105" i="56" s="1"/>
  <c r="H106" i="56" s="1"/>
  <c r="H107" i="56" s="1"/>
  <c r="H108" i="56" s="1"/>
  <c r="H109" i="56" s="1"/>
  <c r="H110" i="56" s="1"/>
  <c r="H111" i="56" s="1"/>
  <c r="H112" i="56" s="1"/>
  <c r="H113" i="56" s="1"/>
  <c r="H114" i="56" s="1"/>
  <c r="H115" i="56" s="1"/>
  <c r="H116" i="56" s="1"/>
  <c r="H117" i="56" s="1"/>
  <c r="H118" i="56" s="1"/>
  <c r="H119" i="56" s="1"/>
  <c r="H120" i="56" s="1"/>
  <c r="H121" i="56" s="1"/>
  <c r="H122" i="56" s="1"/>
  <c r="H123" i="56" s="1"/>
  <c r="H124" i="56" s="1"/>
  <c r="H125" i="56" s="1"/>
  <c r="H126" i="56" s="1"/>
  <c r="H127" i="56" s="1"/>
  <c r="H128" i="56" s="1"/>
  <c r="H129" i="56" s="1"/>
  <c r="H130" i="56" s="1"/>
  <c r="H131" i="56" s="1"/>
  <c r="H132" i="56" s="1"/>
  <c r="H133" i="56" s="1"/>
  <c r="H134" i="56" s="1"/>
  <c r="H135" i="56" s="1"/>
  <c r="H136" i="56" s="1"/>
  <c r="H137" i="56" s="1"/>
  <c r="H138" i="56" s="1"/>
  <c r="H139" i="56" s="1"/>
  <c r="H140" i="56" s="1"/>
  <c r="H141" i="56" s="1"/>
  <c r="H142" i="56" s="1"/>
  <c r="H143" i="56" s="1"/>
  <c r="H144" i="56" s="1"/>
  <c r="H145" i="56" s="1"/>
  <c r="H146" i="56" s="1"/>
  <c r="H147" i="56" s="1"/>
  <c r="H148" i="56" s="1"/>
  <c r="H149" i="56" s="1"/>
  <c r="H150" i="56" s="1"/>
  <c r="H151" i="56" s="1"/>
  <c r="H152" i="56" s="1"/>
  <c r="H153" i="56" s="1"/>
  <c r="H154" i="56" s="1"/>
  <c r="H155" i="56" s="1"/>
  <c r="H156" i="56" s="1"/>
  <c r="H157" i="56" s="1"/>
  <c r="D4" i="68"/>
  <c r="E5" i="68" s="1"/>
  <c r="I9" i="65"/>
  <c r="J9" i="65" s="1"/>
  <c r="V20" i="65"/>
  <c r="W20" i="65" s="1"/>
  <c r="Q13" i="65"/>
  <c r="N14" i="65"/>
  <c r="X18" i="65"/>
  <c r="U19" i="65"/>
  <c r="G10" i="65"/>
  <c r="O14" i="65"/>
  <c r="L3" i="68"/>
  <c r="AA3" i="68"/>
  <c r="AD3" i="68" s="1"/>
  <c r="O9" i="69"/>
  <c r="P9" i="69" s="1"/>
  <c r="V4" i="67"/>
  <c r="W4" i="67" s="1"/>
  <c r="X4" i="67" s="1"/>
  <c r="J3" i="67"/>
  <c r="X3" i="67"/>
  <c r="G3" i="59"/>
  <c r="I3" i="59" s="1"/>
  <c r="J7" i="56"/>
  <c r="V13" i="48"/>
  <c r="W13" i="48" s="1"/>
  <c r="X13" i="48" s="1"/>
  <c r="X19" i="66"/>
  <c r="H10" i="66"/>
  <c r="I10" i="66" s="1"/>
  <c r="J10" i="66" s="1"/>
  <c r="G8" i="56"/>
  <c r="G9" i="56" s="1"/>
  <c r="G10" i="56" s="1"/>
  <c r="Q12" i="57"/>
  <c r="X18" i="66"/>
  <c r="AE13" i="69"/>
  <c r="R3" i="68"/>
  <c r="U3" i="68" s="1"/>
  <c r="AC14" i="69"/>
  <c r="W13" i="69"/>
  <c r="X13" i="69" s="1"/>
  <c r="V14" i="69"/>
  <c r="H8" i="48"/>
  <c r="I8" i="48" s="1"/>
  <c r="J8" i="48" s="1"/>
  <c r="O13" i="57"/>
  <c r="P13" i="57" s="1"/>
  <c r="Q13" i="57" s="1"/>
  <c r="M4" i="67"/>
  <c r="O4" i="67" s="1"/>
  <c r="P4" i="67" s="1"/>
  <c r="N4" i="67"/>
  <c r="P4" i="68"/>
  <c r="N5" i="68"/>
  <c r="F5" i="67"/>
  <c r="G5" i="67"/>
  <c r="G9" i="69"/>
  <c r="J8" i="69"/>
  <c r="K6" i="67"/>
  <c r="L5" i="67"/>
  <c r="AB15" i="69"/>
  <c r="I9" i="69"/>
  <c r="H10" i="69"/>
  <c r="D7" i="67"/>
  <c r="E6" i="67"/>
  <c r="H4" i="67"/>
  <c r="I4" i="67" s="1"/>
  <c r="J4" i="67" s="1"/>
  <c r="W5" i="68"/>
  <c r="Y4" i="68"/>
  <c r="Q13" i="66"/>
  <c r="N14" i="66"/>
  <c r="V20" i="66"/>
  <c r="U5" i="67"/>
  <c r="T7" i="67"/>
  <c r="U14" i="69"/>
  <c r="U21" i="66"/>
  <c r="Q8" i="69"/>
  <c r="N9" i="69"/>
  <c r="X12" i="48"/>
  <c r="H9" i="60"/>
  <c r="I9" i="60" s="1"/>
  <c r="Q3" i="67"/>
  <c r="G11" i="66"/>
  <c r="R9" i="67"/>
  <c r="S8" i="67"/>
  <c r="O14" i="66"/>
  <c r="E5" i="58"/>
  <c r="F5" i="58" s="1"/>
  <c r="Q7" i="60"/>
  <c r="G8" i="60"/>
  <c r="J8" i="60" s="1"/>
  <c r="N8" i="60"/>
  <c r="N9" i="60" s="1"/>
  <c r="N10" i="60" s="1"/>
  <c r="AC13" i="60"/>
  <c r="V18" i="56"/>
  <c r="W18" i="56" s="1"/>
  <c r="X18" i="56" s="1"/>
  <c r="J7" i="57"/>
  <c r="G3" i="58"/>
  <c r="G4" i="58" s="1"/>
  <c r="J2" i="58"/>
  <c r="U14" i="60"/>
  <c r="U2" i="59"/>
  <c r="M3" i="58"/>
  <c r="O3" i="58" s="1"/>
  <c r="P3" i="58" s="1"/>
  <c r="N3" i="58"/>
  <c r="L5" i="58"/>
  <c r="K6" i="58"/>
  <c r="N14" i="57"/>
  <c r="U3" i="58"/>
  <c r="T3" i="58"/>
  <c r="V3" i="58" s="1"/>
  <c r="W3" i="58" s="1"/>
  <c r="X2" i="58"/>
  <c r="O13" i="56"/>
  <c r="P13" i="56" s="1"/>
  <c r="Q13" i="56" s="1"/>
  <c r="V18" i="57"/>
  <c r="M4" i="58"/>
  <c r="R5" i="58"/>
  <c r="S4" i="58"/>
  <c r="U19" i="57"/>
  <c r="D7" i="58"/>
  <c r="E6" i="58"/>
  <c r="AB14" i="60"/>
  <c r="X12" i="60"/>
  <c r="O8" i="60"/>
  <c r="V13" i="60"/>
  <c r="W13" i="60" s="1"/>
  <c r="X13" i="60" s="1"/>
  <c r="N4" i="59"/>
  <c r="P3" i="59"/>
  <c r="D4" i="59"/>
  <c r="V3" i="59"/>
  <c r="G8" i="57"/>
  <c r="H3" i="58"/>
  <c r="I3" i="58" s="1"/>
  <c r="N15" i="56"/>
  <c r="H8" i="57"/>
  <c r="U22" i="56"/>
  <c r="AC13" i="48"/>
  <c r="AD13" i="48" s="1"/>
  <c r="AE13" i="48" s="1"/>
  <c r="O8" i="48"/>
  <c r="P8" i="48" s="1"/>
  <c r="Q8" i="48" s="1"/>
  <c r="AB15" i="48"/>
  <c r="N10" i="48"/>
  <c r="Q7" i="48"/>
  <c r="U15" i="48"/>
  <c r="AE12" i="48"/>
  <c r="G9" i="48"/>
  <c r="R3" i="5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I8" i="56" l="1"/>
  <c r="J8" i="56" s="1"/>
  <c r="G4" i="68"/>
  <c r="I4" i="68" s="1"/>
  <c r="I10" i="65"/>
  <c r="J10" i="65" s="1"/>
  <c r="V21" i="65"/>
  <c r="V22" i="65" s="1"/>
  <c r="X19" i="65"/>
  <c r="U20" i="65"/>
  <c r="N15" i="65"/>
  <c r="P14" i="65"/>
  <c r="Q14" i="65" s="1"/>
  <c r="O15" i="65"/>
  <c r="G11" i="65"/>
  <c r="V5" i="67"/>
  <c r="W5" i="67" s="1"/>
  <c r="X5" i="67" s="1"/>
  <c r="O10" i="69"/>
  <c r="P10" i="69" s="1"/>
  <c r="V14" i="48"/>
  <c r="V15" i="48" s="1"/>
  <c r="H9" i="48"/>
  <c r="I9" i="48" s="1"/>
  <c r="J9" i="48" s="1"/>
  <c r="H3" i="59"/>
  <c r="J3" i="59" s="1"/>
  <c r="K3" i="59" s="1"/>
  <c r="L3" i="59" s="1"/>
  <c r="O14" i="56"/>
  <c r="P14" i="56" s="1"/>
  <c r="Q14" i="56" s="1"/>
  <c r="G5" i="58"/>
  <c r="G6" i="58" s="1"/>
  <c r="H11" i="66"/>
  <c r="H12" i="66" s="1"/>
  <c r="Q4" i="67"/>
  <c r="H10" i="60"/>
  <c r="I10" i="60" s="1"/>
  <c r="AD14" i="69"/>
  <c r="AE14" i="69" s="1"/>
  <c r="AC15" i="69"/>
  <c r="W14" i="69"/>
  <c r="X14" i="69" s="1"/>
  <c r="V15" i="69"/>
  <c r="O14" i="57"/>
  <c r="P14" i="57" s="1"/>
  <c r="Q14" i="57" s="1"/>
  <c r="P14" i="66"/>
  <c r="Q14" i="66" s="1"/>
  <c r="O15" i="66"/>
  <c r="W20" i="66"/>
  <c r="X20" i="66" s="1"/>
  <c r="V21" i="66"/>
  <c r="F5" i="68"/>
  <c r="K7" i="67"/>
  <c r="L6" i="67"/>
  <c r="O5" i="68"/>
  <c r="M5" i="68" s="1"/>
  <c r="T8" i="67"/>
  <c r="G12" i="66"/>
  <c r="Q9" i="69"/>
  <c r="N10" i="69"/>
  <c r="U6" i="67"/>
  <c r="G6" i="67"/>
  <c r="F6" i="67"/>
  <c r="AB16" i="69"/>
  <c r="J9" i="69"/>
  <c r="G10" i="69"/>
  <c r="R4" i="68"/>
  <c r="Q4" i="68"/>
  <c r="S4" i="68" s="1"/>
  <c r="T4" i="68" s="1"/>
  <c r="R10" i="67"/>
  <c r="S9" i="67"/>
  <c r="U15" i="69"/>
  <c r="N15" i="66"/>
  <c r="AA4" i="68"/>
  <c r="Z4" i="68"/>
  <c r="AB4" i="68" s="1"/>
  <c r="AC4" i="68" s="1"/>
  <c r="D8" i="67"/>
  <c r="E7" i="67"/>
  <c r="O9" i="48"/>
  <c r="P9" i="48" s="1"/>
  <c r="Q9" i="48" s="1"/>
  <c r="U22" i="66"/>
  <c r="X5" i="68"/>
  <c r="I10" i="69"/>
  <c r="H11" i="69"/>
  <c r="N5" i="67"/>
  <c r="M5" i="67"/>
  <c r="O5" i="67" s="1"/>
  <c r="P5" i="67" s="1"/>
  <c r="H5" i="67"/>
  <c r="I5" i="67" s="1"/>
  <c r="J5" i="67" s="1"/>
  <c r="J3" i="58"/>
  <c r="G9" i="60"/>
  <c r="AD13" i="60"/>
  <c r="AE13" i="60" s="1"/>
  <c r="AC14" i="60"/>
  <c r="V19" i="56"/>
  <c r="Q3" i="58"/>
  <c r="N16" i="56"/>
  <c r="D8" i="58"/>
  <c r="E7" i="58"/>
  <c r="W18" i="57"/>
  <c r="X18" i="57" s="1"/>
  <c r="V19" i="57"/>
  <c r="G4" i="59"/>
  <c r="E5" i="59"/>
  <c r="T4" i="58"/>
  <c r="V4" i="58" s="1"/>
  <c r="W4" i="58" s="1"/>
  <c r="U4" i="58"/>
  <c r="W4" i="59"/>
  <c r="Y3" i="59"/>
  <c r="G11" i="56"/>
  <c r="I8" i="57"/>
  <c r="J8" i="57" s="1"/>
  <c r="H9" i="57"/>
  <c r="U20" i="57"/>
  <c r="H4" i="58"/>
  <c r="I4" i="58" s="1"/>
  <c r="J4" i="58" s="1"/>
  <c r="R6" i="58"/>
  <c r="S5" i="58"/>
  <c r="O4" i="58"/>
  <c r="P4" i="58" s="1"/>
  <c r="V14" i="60"/>
  <c r="K7" i="58"/>
  <c r="L6" i="58"/>
  <c r="N11" i="60"/>
  <c r="U23" i="56"/>
  <c r="O4" i="59"/>
  <c r="N15" i="57"/>
  <c r="U15" i="60"/>
  <c r="G9" i="57"/>
  <c r="R3" i="59"/>
  <c r="Q3" i="59"/>
  <c r="S3" i="59" s="1"/>
  <c r="T3" i="59" s="1"/>
  <c r="P8" i="60"/>
  <c r="Q8" i="60" s="1"/>
  <c r="O9" i="60"/>
  <c r="AB15" i="60"/>
  <c r="F6" i="58"/>
  <c r="N4" i="58"/>
  <c r="N5" i="58" s="1"/>
  <c r="X3" i="58"/>
  <c r="M5" i="58"/>
  <c r="AC14" i="48"/>
  <c r="AD14" i="48" s="1"/>
  <c r="AE14" i="48" s="1"/>
  <c r="N11" i="48"/>
  <c r="G10" i="48"/>
  <c r="U16" i="48"/>
  <c r="AB16" i="48"/>
  <c r="D2" i="8"/>
  <c r="E3" i="8" s="1"/>
  <c r="F3" i="8" s="1"/>
  <c r="D3" i="8" s="1"/>
  <c r="H4" i="68" l="1"/>
  <c r="J4" i="68" s="1"/>
  <c r="K4" i="68" s="1"/>
  <c r="L4" i="68" s="1"/>
  <c r="W21" i="65"/>
  <c r="W22" i="65"/>
  <c r="V23" i="65"/>
  <c r="I11" i="65"/>
  <c r="J11" i="65" s="1"/>
  <c r="G12" i="65"/>
  <c r="P15" i="65"/>
  <c r="Q15" i="65" s="1"/>
  <c r="O16" i="65"/>
  <c r="X20" i="65"/>
  <c r="U21" i="65"/>
  <c r="N16" i="65"/>
  <c r="V6" i="67"/>
  <c r="W6" i="67" s="1"/>
  <c r="X6" i="67" s="1"/>
  <c r="W14" i="48"/>
  <c r="X14" i="48" s="1"/>
  <c r="O11" i="69"/>
  <c r="P11" i="69" s="1"/>
  <c r="H10" i="48"/>
  <c r="I10" i="48" s="1"/>
  <c r="J10" i="48" s="1"/>
  <c r="H11" i="60"/>
  <c r="I11" i="60" s="1"/>
  <c r="I11" i="66"/>
  <c r="J11" i="66" s="1"/>
  <c r="I9" i="56"/>
  <c r="J9" i="56" s="1"/>
  <c r="O15" i="56"/>
  <c r="P15" i="56" s="1"/>
  <c r="Q15" i="56" s="1"/>
  <c r="O10" i="48"/>
  <c r="O11" i="48" s="1"/>
  <c r="O15" i="57"/>
  <c r="W15" i="69"/>
  <c r="X15" i="69" s="1"/>
  <c r="V16" i="69"/>
  <c r="AD15" i="69"/>
  <c r="AE15" i="69" s="1"/>
  <c r="AC16" i="69"/>
  <c r="N6" i="68"/>
  <c r="O6" i="68" s="1"/>
  <c r="P5" i="68"/>
  <c r="U4" i="68"/>
  <c r="G13" i="66"/>
  <c r="D5" i="68"/>
  <c r="U23" i="66"/>
  <c r="G7" i="67"/>
  <c r="F7" i="67"/>
  <c r="N16" i="66"/>
  <c r="T9" i="67"/>
  <c r="J10" i="69"/>
  <c r="G11" i="69"/>
  <c r="H6" i="67"/>
  <c r="I6" i="67" s="1"/>
  <c r="J6" i="67" s="1"/>
  <c r="U7" i="67"/>
  <c r="Q10" i="69"/>
  <c r="N11" i="69"/>
  <c r="M6" i="67"/>
  <c r="O6" i="67" s="1"/>
  <c r="P6" i="67" s="1"/>
  <c r="N6" i="67"/>
  <c r="P15" i="66"/>
  <c r="Q15" i="66" s="1"/>
  <c r="O16" i="66"/>
  <c r="I11" i="69"/>
  <c r="H12" i="69"/>
  <c r="U16" i="69"/>
  <c r="AB17" i="69"/>
  <c r="W21" i="66"/>
  <c r="X21" i="66" s="1"/>
  <c r="V22" i="66"/>
  <c r="I12" i="66"/>
  <c r="J12" i="66" s="1"/>
  <c r="H13" i="66"/>
  <c r="V5" i="68"/>
  <c r="AD4" i="68"/>
  <c r="Q5" i="67"/>
  <c r="D9" i="67"/>
  <c r="E8" i="67"/>
  <c r="R11" i="67"/>
  <c r="S10" i="67"/>
  <c r="K8" i="67"/>
  <c r="L7" i="67"/>
  <c r="X4" i="58"/>
  <c r="G10" i="60"/>
  <c r="J9" i="60"/>
  <c r="AD14" i="60"/>
  <c r="AE14" i="60" s="1"/>
  <c r="AC15" i="60"/>
  <c r="W19" i="56"/>
  <c r="X19" i="56" s="1"/>
  <c r="V20" i="56"/>
  <c r="U16" i="60"/>
  <c r="X4" i="59"/>
  <c r="G7" i="58"/>
  <c r="F7" i="58"/>
  <c r="Q4" i="58"/>
  <c r="U3" i="59"/>
  <c r="N6" i="58"/>
  <c r="M6" i="58"/>
  <c r="G12" i="56"/>
  <c r="I4" i="59"/>
  <c r="H4" i="59"/>
  <c r="J4" i="59" s="1"/>
  <c r="K4" i="59" s="1"/>
  <c r="D9" i="58"/>
  <c r="E8" i="58"/>
  <c r="AB16" i="60"/>
  <c r="U24" i="56"/>
  <c r="R7" i="58"/>
  <c r="S6" i="58"/>
  <c r="O5" i="58"/>
  <c r="P5" i="58" s="1"/>
  <c r="Q5" i="58" s="1"/>
  <c r="P9" i="60"/>
  <c r="Q9" i="60" s="1"/>
  <c r="O10" i="60"/>
  <c r="N16" i="57"/>
  <c r="N12" i="60"/>
  <c r="K8" i="58"/>
  <c r="L7" i="58"/>
  <c r="I10" i="56"/>
  <c r="J10" i="56" s="1"/>
  <c r="H5" i="58"/>
  <c r="I5" i="58" s="1"/>
  <c r="J5" i="58" s="1"/>
  <c r="W19" i="57"/>
  <c r="X19" i="57" s="1"/>
  <c r="V20" i="57"/>
  <c r="N17" i="56"/>
  <c r="U21" i="57"/>
  <c r="F5" i="59"/>
  <c r="G10" i="57"/>
  <c r="M4" i="59"/>
  <c r="W14" i="60"/>
  <c r="X14" i="60" s="1"/>
  <c r="V15" i="60"/>
  <c r="U5" i="58"/>
  <c r="T5" i="58"/>
  <c r="V5" i="58" s="1"/>
  <c r="W5" i="58" s="1"/>
  <c r="I9" i="57"/>
  <c r="J9" i="57" s="1"/>
  <c r="H10" i="57"/>
  <c r="Z3" i="59"/>
  <c r="AB3" i="59" s="1"/>
  <c r="AC3" i="59" s="1"/>
  <c r="AA3" i="59"/>
  <c r="AC15" i="48"/>
  <c r="AD15" i="48" s="1"/>
  <c r="AE15" i="48" s="1"/>
  <c r="N12" i="48"/>
  <c r="U17" i="48"/>
  <c r="AB17" i="48"/>
  <c r="W15" i="48"/>
  <c r="X15" i="48" s="1"/>
  <c r="V16" i="48"/>
  <c r="G11" i="48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E116" i="34" s="1"/>
  <c r="F116" i="34" s="1"/>
  <c r="D117" i="34"/>
  <c r="E117" i="34" s="1"/>
  <c r="F117" i="34" s="1"/>
  <c r="D118" i="34"/>
  <c r="E118" i="34" s="1"/>
  <c r="F118" i="34" s="1"/>
  <c r="D119" i="34"/>
  <c r="E119" i="34" s="1"/>
  <c r="F119" i="34" s="1"/>
  <c r="D120" i="34"/>
  <c r="E120" i="34" s="1"/>
  <c r="F120" i="34" s="1"/>
  <c r="K7" i="34"/>
  <c r="L7" i="34" s="1"/>
  <c r="K8" i="34"/>
  <c r="L8" i="34" s="1"/>
  <c r="K9" i="34"/>
  <c r="L9" i="34" s="1"/>
  <c r="K10" i="34"/>
  <c r="L10" i="34" s="1"/>
  <c r="K11" i="34"/>
  <c r="L11" i="34" s="1"/>
  <c r="K12" i="34"/>
  <c r="L12" i="34" s="1"/>
  <c r="K13" i="34"/>
  <c r="L13" i="34" s="1"/>
  <c r="K14" i="34"/>
  <c r="L14" i="34" s="1"/>
  <c r="M14" i="34" s="1"/>
  <c r="K15" i="34"/>
  <c r="L15" i="34" s="1"/>
  <c r="M15" i="34" s="1"/>
  <c r="K16" i="34"/>
  <c r="L16" i="34" s="1"/>
  <c r="K17" i="34"/>
  <c r="L17" i="34" s="1"/>
  <c r="M17" i="34" s="1"/>
  <c r="K18" i="34"/>
  <c r="L18" i="34" s="1"/>
  <c r="K19" i="34"/>
  <c r="L19" i="34" s="1"/>
  <c r="M19" i="34" s="1"/>
  <c r="K20" i="34"/>
  <c r="L20" i="34" s="1"/>
  <c r="K21" i="34"/>
  <c r="L21" i="34" s="1"/>
  <c r="M21" i="34" s="1"/>
  <c r="K22" i="34"/>
  <c r="L22" i="34" s="1"/>
  <c r="M22" i="34" s="1"/>
  <c r="K23" i="34"/>
  <c r="L23" i="34" s="1"/>
  <c r="M23" i="34" s="1"/>
  <c r="K24" i="34"/>
  <c r="L24" i="34" s="1"/>
  <c r="K25" i="34"/>
  <c r="L25" i="34" s="1"/>
  <c r="K26" i="34"/>
  <c r="L26" i="34" s="1"/>
  <c r="K27" i="34"/>
  <c r="L27" i="34" s="1"/>
  <c r="K28" i="34"/>
  <c r="L28" i="34" s="1"/>
  <c r="K29" i="34"/>
  <c r="L29" i="34" s="1"/>
  <c r="K30" i="34"/>
  <c r="L30" i="34" s="1"/>
  <c r="K31" i="34"/>
  <c r="L31" i="34" s="1"/>
  <c r="K32" i="34"/>
  <c r="L32" i="34" s="1"/>
  <c r="K33" i="34"/>
  <c r="L33" i="34" s="1"/>
  <c r="K34" i="34"/>
  <c r="L34" i="34" s="1"/>
  <c r="M34" i="34" s="1"/>
  <c r="K35" i="34"/>
  <c r="L35" i="34" s="1"/>
  <c r="M35" i="34" s="1"/>
  <c r="K36" i="34"/>
  <c r="L36" i="34" s="1"/>
  <c r="M36" i="34" s="1"/>
  <c r="K37" i="34"/>
  <c r="L37" i="34" s="1"/>
  <c r="M37" i="34" s="1"/>
  <c r="K38" i="34"/>
  <c r="L38" i="34" s="1"/>
  <c r="M38" i="34" s="1"/>
  <c r="K39" i="34"/>
  <c r="L39" i="34" s="1"/>
  <c r="M39" i="34" s="1"/>
  <c r="K40" i="34"/>
  <c r="L40" i="34" s="1"/>
  <c r="M40" i="34" s="1"/>
  <c r="K41" i="34"/>
  <c r="L41" i="34" s="1"/>
  <c r="M41" i="34" s="1"/>
  <c r="K42" i="34"/>
  <c r="L42" i="34" s="1"/>
  <c r="M42" i="34" s="1"/>
  <c r="K43" i="34"/>
  <c r="L43" i="34" s="1"/>
  <c r="M43" i="34" s="1"/>
  <c r="K44" i="34"/>
  <c r="L44" i="34" s="1"/>
  <c r="M44" i="34" s="1"/>
  <c r="K45" i="34"/>
  <c r="L45" i="34" s="1"/>
  <c r="M45" i="34" s="1"/>
  <c r="K46" i="34"/>
  <c r="L46" i="34" s="1"/>
  <c r="M46" i="34" s="1"/>
  <c r="K47" i="34"/>
  <c r="L47" i="34" s="1"/>
  <c r="M47" i="34" s="1"/>
  <c r="K48" i="34"/>
  <c r="L48" i="34" s="1"/>
  <c r="M48" i="34" s="1"/>
  <c r="K49" i="34"/>
  <c r="L49" i="34" s="1"/>
  <c r="M49" i="34" s="1"/>
  <c r="K50" i="34"/>
  <c r="L50" i="34" s="1"/>
  <c r="M50" i="34" s="1"/>
  <c r="K51" i="34"/>
  <c r="L51" i="34" s="1"/>
  <c r="M51" i="34" s="1"/>
  <c r="K52" i="34"/>
  <c r="L52" i="34" s="1"/>
  <c r="M52" i="34" s="1"/>
  <c r="K53" i="34"/>
  <c r="L53" i="34" s="1"/>
  <c r="M53" i="34" s="1"/>
  <c r="K54" i="34"/>
  <c r="L54" i="34" s="1"/>
  <c r="M54" i="34" s="1"/>
  <c r="K55" i="34"/>
  <c r="L55" i="34" s="1"/>
  <c r="M55" i="34" s="1"/>
  <c r="K56" i="34"/>
  <c r="L56" i="34" s="1"/>
  <c r="M56" i="34" s="1"/>
  <c r="K57" i="34"/>
  <c r="L57" i="34" s="1"/>
  <c r="M57" i="34" s="1"/>
  <c r="K58" i="34"/>
  <c r="L58" i="34" s="1"/>
  <c r="M58" i="34" s="1"/>
  <c r="K59" i="34"/>
  <c r="L59" i="34" s="1"/>
  <c r="M59" i="34" s="1"/>
  <c r="K60" i="34"/>
  <c r="L60" i="34" s="1"/>
  <c r="M60" i="34" s="1"/>
  <c r="K61" i="34"/>
  <c r="L61" i="34" s="1"/>
  <c r="M61" i="34" s="1"/>
  <c r="K62" i="34"/>
  <c r="L62" i="34" s="1"/>
  <c r="M62" i="34" s="1"/>
  <c r="K63" i="34"/>
  <c r="L63" i="34" s="1"/>
  <c r="M63" i="34" s="1"/>
  <c r="K64" i="34"/>
  <c r="L64" i="34" s="1"/>
  <c r="M64" i="34" s="1"/>
  <c r="K65" i="34"/>
  <c r="L65" i="34" s="1"/>
  <c r="M65" i="34" s="1"/>
  <c r="K66" i="34"/>
  <c r="L66" i="34" s="1"/>
  <c r="M66" i="34" s="1"/>
  <c r="K67" i="34"/>
  <c r="L67" i="34" s="1"/>
  <c r="M67" i="34" s="1"/>
  <c r="K68" i="34"/>
  <c r="L68" i="34" s="1"/>
  <c r="M68" i="34" s="1"/>
  <c r="K69" i="34"/>
  <c r="L69" i="34" s="1"/>
  <c r="M69" i="34" s="1"/>
  <c r="K70" i="34"/>
  <c r="L70" i="34" s="1"/>
  <c r="M70" i="34" s="1"/>
  <c r="K71" i="34"/>
  <c r="L71" i="34" s="1"/>
  <c r="M71" i="34" s="1"/>
  <c r="K72" i="34"/>
  <c r="L72" i="34" s="1"/>
  <c r="K73" i="34"/>
  <c r="L73" i="34" s="1"/>
  <c r="M73" i="34" s="1"/>
  <c r="K74" i="34"/>
  <c r="L74" i="34" s="1"/>
  <c r="K75" i="34"/>
  <c r="L75" i="34" s="1"/>
  <c r="M75" i="34" s="1"/>
  <c r="K76" i="34"/>
  <c r="L76" i="34" s="1"/>
  <c r="K77" i="34"/>
  <c r="L77" i="34" s="1"/>
  <c r="K78" i="34"/>
  <c r="L78" i="34" s="1"/>
  <c r="K79" i="34"/>
  <c r="L79" i="34" s="1"/>
  <c r="K80" i="34"/>
  <c r="L80" i="34" s="1"/>
  <c r="K81" i="34"/>
  <c r="L81" i="34" s="1"/>
  <c r="K82" i="34"/>
  <c r="L82" i="34" s="1"/>
  <c r="K83" i="34"/>
  <c r="L83" i="34" s="1"/>
  <c r="K84" i="34"/>
  <c r="L84" i="34" s="1"/>
  <c r="K85" i="34"/>
  <c r="L85" i="34" s="1"/>
  <c r="K86" i="34"/>
  <c r="L86" i="34" s="1"/>
  <c r="K87" i="34"/>
  <c r="L87" i="34" s="1"/>
  <c r="K88" i="34"/>
  <c r="L88" i="34" s="1"/>
  <c r="M88" i="34" s="1"/>
  <c r="K89" i="34"/>
  <c r="L89" i="34" s="1"/>
  <c r="M89" i="34" s="1"/>
  <c r="K90" i="34"/>
  <c r="L90" i="34" s="1"/>
  <c r="M90" i="34" s="1"/>
  <c r="K91" i="34"/>
  <c r="L91" i="34" s="1"/>
  <c r="M91" i="34" s="1"/>
  <c r="K92" i="34"/>
  <c r="L92" i="34" s="1"/>
  <c r="K93" i="34"/>
  <c r="L93" i="34" s="1"/>
  <c r="K94" i="34"/>
  <c r="L94" i="34" s="1"/>
  <c r="M94" i="34" s="1"/>
  <c r="K95" i="34"/>
  <c r="L95" i="34" s="1"/>
  <c r="K96" i="34"/>
  <c r="L96" i="34" s="1"/>
  <c r="K97" i="34"/>
  <c r="L97" i="34" s="1"/>
  <c r="M97" i="34" s="1"/>
  <c r="K98" i="34"/>
  <c r="L98" i="34" s="1"/>
  <c r="K99" i="34"/>
  <c r="L99" i="34" s="1"/>
  <c r="K100" i="34"/>
  <c r="L100" i="34" s="1"/>
  <c r="K101" i="34"/>
  <c r="L101" i="34" s="1"/>
  <c r="K102" i="34"/>
  <c r="L102" i="34" s="1"/>
  <c r="K103" i="34"/>
  <c r="L103" i="34" s="1"/>
  <c r="M103" i="34" s="1"/>
  <c r="K104" i="34"/>
  <c r="L104" i="34" s="1"/>
  <c r="M104" i="34" s="1"/>
  <c r="K105" i="34"/>
  <c r="L105" i="34" s="1"/>
  <c r="M105" i="34" s="1"/>
  <c r="K106" i="34"/>
  <c r="L106" i="34" s="1"/>
  <c r="M106" i="34" s="1"/>
  <c r="K107" i="34"/>
  <c r="L107" i="34" s="1"/>
  <c r="M107" i="34" s="1"/>
  <c r="K108" i="34"/>
  <c r="L108" i="34" s="1"/>
  <c r="K109" i="34"/>
  <c r="L109" i="34" s="1"/>
  <c r="M109" i="34" s="1"/>
  <c r="K110" i="34"/>
  <c r="L110" i="34" s="1"/>
  <c r="M110" i="34" s="1"/>
  <c r="K111" i="34"/>
  <c r="L111" i="34" s="1"/>
  <c r="M111" i="34" s="1"/>
  <c r="K112" i="34"/>
  <c r="L112" i="34" s="1"/>
  <c r="K113" i="34"/>
  <c r="L113" i="34" s="1"/>
  <c r="M113" i="34" s="1"/>
  <c r="K114" i="34"/>
  <c r="L114" i="34" s="1"/>
  <c r="M114" i="34" s="1"/>
  <c r="K115" i="34"/>
  <c r="L115" i="34" s="1"/>
  <c r="M115" i="34" s="1"/>
  <c r="K116" i="34"/>
  <c r="L116" i="34" s="1"/>
  <c r="K117" i="34"/>
  <c r="L117" i="34" s="1"/>
  <c r="K118" i="34"/>
  <c r="L118" i="34" s="1"/>
  <c r="K119" i="34"/>
  <c r="L119" i="34" s="1"/>
  <c r="K120" i="34"/>
  <c r="L120" i="34" s="1"/>
  <c r="R12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R25" i="34"/>
  <c r="R26" i="34"/>
  <c r="R27" i="34"/>
  <c r="R28" i="34"/>
  <c r="R29" i="34"/>
  <c r="R30" i="34"/>
  <c r="R31" i="34"/>
  <c r="R32" i="34"/>
  <c r="R33" i="34"/>
  <c r="R34" i="34"/>
  <c r="R35" i="34"/>
  <c r="R36" i="34"/>
  <c r="R37" i="34"/>
  <c r="R38" i="34"/>
  <c r="R39" i="34"/>
  <c r="R40" i="34"/>
  <c r="R41" i="34"/>
  <c r="R42" i="34"/>
  <c r="R43" i="34"/>
  <c r="R44" i="34"/>
  <c r="R45" i="34"/>
  <c r="R46" i="34"/>
  <c r="R47" i="34"/>
  <c r="R48" i="34"/>
  <c r="R49" i="34"/>
  <c r="R50" i="34"/>
  <c r="R51" i="34"/>
  <c r="R52" i="34"/>
  <c r="R53" i="34"/>
  <c r="R54" i="34"/>
  <c r="R55" i="34"/>
  <c r="R56" i="34"/>
  <c r="R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R90" i="34"/>
  <c r="R91" i="34"/>
  <c r="R92" i="34"/>
  <c r="R93" i="34"/>
  <c r="R94" i="34"/>
  <c r="R95" i="34"/>
  <c r="R96" i="34"/>
  <c r="R97" i="34"/>
  <c r="R98" i="34"/>
  <c r="R99" i="34"/>
  <c r="R100" i="34"/>
  <c r="R101" i="34"/>
  <c r="R102" i="34"/>
  <c r="R103" i="34"/>
  <c r="R104" i="34"/>
  <c r="R105" i="34"/>
  <c r="R106" i="34"/>
  <c r="R107" i="34"/>
  <c r="R108" i="34"/>
  <c r="R109" i="34"/>
  <c r="R110" i="34"/>
  <c r="R111" i="34"/>
  <c r="R112" i="34"/>
  <c r="R113" i="34"/>
  <c r="R114" i="34"/>
  <c r="R115" i="34"/>
  <c r="R116" i="34"/>
  <c r="S116" i="34" s="1"/>
  <c r="R117" i="34"/>
  <c r="S117" i="34" s="1"/>
  <c r="R118" i="34"/>
  <c r="S118" i="34" s="1"/>
  <c r="R119" i="34"/>
  <c r="S119" i="34" s="1"/>
  <c r="R120" i="34"/>
  <c r="S120" i="34" s="1"/>
  <c r="Y12" i="34"/>
  <c r="Z12" i="34" s="1"/>
  <c r="Y13" i="34"/>
  <c r="Z13" i="34" s="1"/>
  <c r="Y14" i="34"/>
  <c r="Z14" i="34" s="1"/>
  <c r="Y15" i="34"/>
  <c r="Z15" i="34" s="1"/>
  <c r="Y16" i="34"/>
  <c r="Z16" i="34" s="1"/>
  <c r="Y17" i="34"/>
  <c r="Z17" i="34" s="1"/>
  <c r="Y18" i="34"/>
  <c r="Z18" i="34" s="1"/>
  <c r="Y19" i="34"/>
  <c r="Z19" i="34" s="1"/>
  <c r="Y20" i="34"/>
  <c r="Z20" i="34" s="1"/>
  <c r="AA20" i="34" s="1"/>
  <c r="Y21" i="34"/>
  <c r="Z21" i="34" s="1"/>
  <c r="Y22" i="34"/>
  <c r="Z22" i="34" s="1"/>
  <c r="AA22" i="34" s="1"/>
  <c r="Y23" i="34"/>
  <c r="Z23" i="34" s="1"/>
  <c r="AA23" i="34" s="1"/>
  <c r="Y24" i="34"/>
  <c r="Z24" i="34" s="1"/>
  <c r="AA24" i="34" s="1"/>
  <c r="Y25" i="34"/>
  <c r="Z25" i="34" s="1"/>
  <c r="AA25" i="34" s="1"/>
  <c r="Y26" i="34"/>
  <c r="Z26" i="34" s="1"/>
  <c r="AA26" i="34" s="1"/>
  <c r="Y27" i="34"/>
  <c r="Z27" i="34" s="1"/>
  <c r="AA27" i="34" s="1"/>
  <c r="Y28" i="34"/>
  <c r="Z28" i="34" s="1"/>
  <c r="AA28" i="34" s="1"/>
  <c r="Y29" i="34"/>
  <c r="Z29" i="34" s="1"/>
  <c r="AA29" i="34" s="1"/>
  <c r="Y30" i="34"/>
  <c r="Z30" i="34" s="1"/>
  <c r="AA30" i="34" s="1"/>
  <c r="Y31" i="34"/>
  <c r="Z31" i="34" s="1"/>
  <c r="AA31" i="34" s="1"/>
  <c r="Y32" i="34"/>
  <c r="Z32" i="34" s="1"/>
  <c r="AA32" i="34" s="1"/>
  <c r="Y33" i="34"/>
  <c r="Z33" i="34" s="1"/>
  <c r="AA33" i="34" s="1"/>
  <c r="Y34" i="34"/>
  <c r="Z34" i="34" s="1"/>
  <c r="AA34" i="34" s="1"/>
  <c r="Y35" i="34"/>
  <c r="Z35" i="34" s="1"/>
  <c r="Y36" i="34"/>
  <c r="Z36" i="34" s="1"/>
  <c r="Y37" i="34"/>
  <c r="Z37" i="34" s="1"/>
  <c r="Y38" i="34"/>
  <c r="Z38" i="34" s="1"/>
  <c r="Y39" i="34"/>
  <c r="Z39" i="34" s="1"/>
  <c r="Y40" i="34"/>
  <c r="Z40" i="34" s="1"/>
  <c r="Y41" i="34"/>
  <c r="Z41" i="34" s="1"/>
  <c r="Y42" i="34"/>
  <c r="Z42" i="34" s="1"/>
  <c r="Y43" i="34"/>
  <c r="Z43" i="34" s="1"/>
  <c r="Y44" i="34"/>
  <c r="Z44" i="34" s="1"/>
  <c r="Y45" i="34"/>
  <c r="Z45" i="34" s="1"/>
  <c r="Y46" i="34"/>
  <c r="Z46" i="34" s="1"/>
  <c r="Y47" i="34"/>
  <c r="Z47" i="34" s="1"/>
  <c r="Y48" i="34"/>
  <c r="Z48" i="34" s="1"/>
  <c r="Y49" i="34"/>
  <c r="Z49" i="34" s="1"/>
  <c r="Y50" i="34"/>
  <c r="Z50" i="34" s="1"/>
  <c r="Y51" i="34"/>
  <c r="Z51" i="34" s="1"/>
  <c r="Y52" i="34"/>
  <c r="Z52" i="34" s="1"/>
  <c r="Y53" i="34"/>
  <c r="Z53" i="34" s="1"/>
  <c r="Y54" i="34"/>
  <c r="Z54" i="34" s="1"/>
  <c r="Y55" i="34"/>
  <c r="Z55" i="34" s="1"/>
  <c r="Y56" i="34"/>
  <c r="Z56" i="34" s="1"/>
  <c r="Y57" i="34"/>
  <c r="Z57" i="34" s="1"/>
  <c r="Y58" i="34"/>
  <c r="Z58" i="34" s="1"/>
  <c r="Y59" i="34"/>
  <c r="Z59" i="34" s="1"/>
  <c r="Y60" i="34"/>
  <c r="Z60" i="34" s="1"/>
  <c r="Y61" i="34"/>
  <c r="Z61" i="34" s="1"/>
  <c r="Y62" i="34"/>
  <c r="Z62" i="34" s="1"/>
  <c r="Y63" i="34"/>
  <c r="Z63" i="34" s="1"/>
  <c r="Y64" i="34"/>
  <c r="Z64" i="34" s="1"/>
  <c r="Y65" i="34"/>
  <c r="Z65" i="34" s="1"/>
  <c r="Y66" i="34"/>
  <c r="Z66" i="34" s="1"/>
  <c r="Y67" i="34"/>
  <c r="Z67" i="34" s="1"/>
  <c r="Y68" i="34"/>
  <c r="Z68" i="34" s="1"/>
  <c r="Y69" i="34"/>
  <c r="Z69" i="34" s="1"/>
  <c r="Y70" i="34"/>
  <c r="Z70" i="34" s="1"/>
  <c r="Y71" i="34"/>
  <c r="Z71" i="34" s="1"/>
  <c r="Y72" i="34"/>
  <c r="Z72" i="34" s="1"/>
  <c r="Y73" i="34"/>
  <c r="Z73" i="34" s="1"/>
  <c r="Y74" i="34"/>
  <c r="Z74" i="34" s="1"/>
  <c r="Y75" i="34"/>
  <c r="Z75" i="34" s="1"/>
  <c r="Y76" i="34"/>
  <c r="Z76" i="34" s="1"/>
  <c r="Y77" i="34"/>
  <c r="Z77" i="34" s="1"/>
  <c r="Y78" i="34"/>
  <c r="Z78" i="34" s="1"/>
  <c r="Y79" i="34"/>
  <c r="Z79" i="34" s="1"/>
  <c r="Y80" i="34"/>
  <c r="Z80" i="34" s="1"/>
  <c r="Y81" i="34"/>
  <c r="Z81" i="34" s="1"/>
  <c r="Y82" i="34"/>
  <c r="Z82" i="34" s="1"/>
  <c r="Y83" i="34"/>
  <c r="Z83" i="34" s="1"/>
  <c r="Y84" i="34"/>
  <c r="Z84" i="34" s="1"/>
  <c r="Y85" i="34"/>
  <c r="Z85" i="34" s="1"/>
  <c r="Y86" i="34"/>
  <c r="Z86" i="34" s="1"/>
  <c r="Y87" i="34"/>
  <c r="Z87" i="34" s="1"/>
  <c r="AA87" i="34" s="1"/>
  <c r="Y88" i="34"/>
  <c r="Z88" i="34" s="1"/>
  <c r="Y89" i="34"/>
  <c r="Z89" i="34" s="1"/>
  <c r="AA89" i="34" s="1"/>
  <c r="Y90" i="34"/>
  <c r="Z90" i="34" s="1"/>
  <c r="Y91" i="34"/>
  <c r="Z91" i="34" s="1"/>
  <c r="Y92" i="34"/>
  <c r="Z92" i="34" s="1"/>
  <c r="Y93" i="34"/>
  <c r="Z93" i="34" s="1"/>
  <c r="Y94" i="34"/>
  <c r="Z94" i="34" s="1"/>
  <c r="Y95" i="34"/>
  <c r="Z95" i="34" s="1"/>
  <c r="Y96" i="34"/>
  <c r="Z96" i="34" s="1"/>
  <c r="Y97" i="34"/>
  <c r="Z97" i="34" s="1"/>
  <c r="AA97" i="34" s="1"/>
  <c r="Y98" i="34"/>
  <c r="Z98" i="34" s="1"/>
  <c r="AA98" i="34" s="1"/>
  <c r="Y99" i="34"/>
  <c r="Z99" i="34" s="1"/>
  <c r="AA99" i="34" s="1"/>
  <c r="Y100" i="34"/>
  <c r="Z100" i="34" s="1"/>
  <c r="AA100" i="34" s="1"/>
  <c r="Y101" i="34"/>
  <c r="Z101" i="34" s="1"/>
  <c r="AA101" i="34" s="1"/>
  <c r="Y102" i="34"/>
  <c r="Z102" i="34" s="1"/>
  <c r="AA102" i="34" s="1"/>
  <c r="Y103" i="34"/>
  <c r="Z103" i="34" s="1"/>
  <c r="Y104" i="34"/>
  <c r="Z104" i="34" s="1"/>
  <c r="AA104" i="34" s="1"/>
  <c r="Y105" i="34"/>
  <c r="Z105" i="34" s="1"/>
  <c r="Y106" i="34"/>
  <c r="Z106" i="34" s="1"/>
  <c r="AA106" i="34" s="1"/>
  <c r="Y107" i="34"/>
  <c r="Z107" i="34" s="1"/>
  <c r="AA107" i="34" s="1"/>
  <c r="Y108" i="34"/>
  <c r="Z108" i="34" s="1"/>
  <c r="Y109" i="34"/>
  <c r="Z109" i="34" s="1"/>
  <c r="AA109" i="34" s="1"/>
  <c r="Y110" i="34"/>
  <c r="Z110" i="34" s="1"/>
  <c r="AA110" i="34" s="1"/>
  <c r="Y111" i="34"/>
  <c r="Z111" i="34" s="1"/>
  <c r="AA111" i="34" s="1"/>
  <c r="Y112" i="34"/>
  <c r="Z112" i="34" s="1"/>
  <c r="Y113" i="34"/>
  <c r="Z113" i="34" s="1"/>
  <c r="AA113" i="34" s="1"/>
  <c r="Y114" i="34"/>
  <c r="Z114" i="34" s="1"/>
  <c r="AA114" i="34" s="1"/>
  <c r="Y115" i="34"/>
  <c r="Z115" i="34" s="1"/>
  <c r="AA115" i="34" s="1"/>
  <c r="Y116" i="34"/>
  <c r="Z116" i="34" s="1"/>
  <c r="Y117" i="34"/>
  <c r="Z117" i="34" s="1"/>
  <c r="AA117" i="34" s="1"/>
  <c r="Y118" i="34"/>
  <c r="Z118" i="34" s="1"/>
  <c r="AA118" i="34" s="1"/>
  <c r="Y119" i="34"/>
  <c r="Z119" i="34" s="1"/>
  <c r="AA119" i="34" s="1"/>
  <c r="Y120" i="34"/>
  <c r="Z120" i="34" s="1"/>
  <c r="AA120" i="34" s="1"/>
  <c r="R121" i="34"/>
  <c r="S121" i="34" s="1"/>
  <c r="D117" i="24"/>
  <c r="E117" i="24" s="1"/>
  <c r="K117" i="24"/>
  <c r="L117" i="24" s="1"/>
  <c r="S117" i="24"/>
  <c r="T117" i="24" s="1"/>
  <c r="D118" i="24"/>
  <c r="E118" i="24" s="1"/>
  <c r="F118" i="24" s="1"/>
  <c r="K118" i="24"/>
  <c r="L118" i="24" s="1"/>
  <c r="M118" i="24" s="1"/>
  <c r="S118" i="24"/>
  <c r="D119" i="24"/>
  <c r="E119" i="24" s="1"/>
  <c r="F119" i="24" s="1"/>
  <c r="K119" i="24"/>
  <c r="L119" i="24" s="1"/>
  <c r="M119" i="24" s="1"/>
  <c r="S119" i="24"/>
  <c r="T119" i="24" s="1"/>
  <c r="D120" i="24"/>
  <c r="E120" i="24" s="1"/>
  <c r="K120" i="24"/>
  <c r="L120" i="24" s="1"/>
  <c r="S120" i="24"/>
  <c r="T120" i="24" s="1"/>
  <c r="D121" i="24"/>
  <c r="E121" i="24" s="1"/>
  <c r="F121" i="24" s="1"/>
  <c r="K121" i="24"/>
  <c r="L121" i="24" s="1"/>
  <c r="S121" i="24"/>
  <c r="D122" i="24"/>
  <c r="E122" i="24" s="1"/>
  <c r="F122" i="24" s="1"/>
  <c r="K122" i="24"/>
  <c r="L122" i="24" s="1"/>
  <c r="M122" i="24" s="1"/>
  <c r="S122" i="24"/>
  <c r="D123" i="24"/>
  <c r="E123" i="24" s="1"/>
  <c r="K123" i="24"/>
  <c r="L123" i="24" s="1"/>
  <c r="M123" i="24" s="1"/>
  <c r="S123" i="24"/>
  <c r="T123" i="24" s="1"/>
  <c r="D107" i="25"/>
  <c r="E107" i="25" s="1"/>
  <c r="K107" i="25"/>
  <c r="L107" i="25" s="1"/>
  <c r="R107" i="25"/>
  <c r="S107" i="25" s="1"/>
  <c r="T107" i="25" s="1"/>
  <c r="D108" i="25"/>
  <c r="E108" i="25" s="1"/>
  <c r="K108" i="25"/>
  <c r="L108" i="25" s="1"/>
  <c r="M108" i="25" s="1"/>
  <c r="R108" i="25"/>
  <c r="S108" i="25" s="1"/>
  <c r="D109" i="25"/>
  <c r="E109" i="25" s="1"/>
  <c r="K109" i="25"/>
  <c r="L109" i="25" s="1"/>
  <c r="M109" i="25" s="1"/>
  <c r="R109" i="25"/>
  <c r="S109" i="25" s="1"/>
  <c r="T109" i="25" s="1"/>
  <c r="D110" i="25"/>
  <c r="E110" i="25" s="1"/>
  <c r="K110" i="25"/>
  <c r="L110" i="25" s="1"/>
  <c r="M110" i="25" s="1"/>
  <c r="R110" i="25"/>
  <c r="S110" i="25" s="1"/>
  <c r="T110" i="25" s="1"/>
  <c r="D111" i="25"/>
  <c r="E111" i="25" s="1"/>
  <c r="K111" i="25"/>
  <c r="L111" i="25" s="1"/>
  <c r="R111" i="25"/>
  <c r="S111" i="25" s="1"/>
  <c r="T111" i="25" s="1"/>
  <c r="D112" i="25"/>
  <c r="E112" i="25" s="1"/>
  <c r="K112" i="25"/>
  <c r="L112" i="25" s="1"/>
  <c r="M112" i="25" s="1"/>
  <c r="R112" i="25"/>
  <c r="S112" i="25" s="1"/>
  <c r="D113" i="25"/>
  <c r="E113" i="25" s="1"/>
  <c r="K113" i="25"/>
  <c r="L113" i="25" s="1"/>
  <c r="M113" i="25" s="1"/>
  <c r="R113" i="25"/>
  <c r="S113" i="25" s="1"/>
  <c r="T113" i="25" s="1"/>
  <c r="D114" i="25"/>
  <c r="E114" i="25" s="1"/>
  <c r="K114" i="25"/>
  <c r="L114" i="25" s="1"/>
  <c r="M114" i="25" s="1"/>
  <c r="R114" i="25"/>
  <c r="S114" i="25" s="1"/>
  <c r="T114" i="25" s="1"/>
  <c r="D115" i="25"/>
  <c r="E115" i="25" s="1"/>
  <c r="K115" i="25"/>
  <c r="L115" i="25" s="1"/>
  <c r="R115" i="25"/>
  <c r="S115" i="25" s="1"/>
  <c r="T115" i="25" s="1"/>
  <c r="D116" i="25"/>
  <c r="E116" i="25" s="1"/>
  <c r="K116" i="25"/>
  <c r="L116" i="25" s="1"/>
  <c r="M116" i="25" s="1"/>
  <c r="R116" i="25"/>
  <c r="S116" i="25" s="1"/>
  <c r="D117" i="25"/>
  <c r="E117" i="25" s="1"/>
  <c r="K117" i="25"/>
  <c r="L117" i="25" s="1"/>
  <c r="M117" i="25" s="1"/>
  <c r="R117" i="25"/>
  <c r="S117" i="25" s="1"/>
  <c r="T117" i="25" s="1"/>
  <c r="D118" i="25"/>
  <c r="E118" i="25" s="1"/>
  <c r="K118" i="25"/>
  <c r="L118" i="25" s="1"/>
  <c r="M118" i="25" s="1"/>
  <c r="R118" i="25"/>
  <c r="S118" i="25" s="1"/>
  <c r="T118" i="25" s="1"/>
  <c r="D119" i="25"/>
  <c r="E119" i="25" s="1"/>
  <c r="K119" i="25"/>
  <c r="L119" i="25" s="1"/>
  <c r="R119" i="25"/>
  <c r="S119" i="25" s="1"/>
  <c r="T119" i="25" s="1"/>
  <c r="D120" i="25"/>
  <c r="E120" i="25" s="1"/>
  <c r="K120" i="25"/>
  <c r="L120" i="25" s="1"/>
  <c r="M120" i="25" s="1"/>
  <c r="R120" i="25"/>
  <c r="S120" i="25" s="1"/>
  <c r="D121" i="25"/>
  <c r="E121" i="25" s="1"/>
  <c r="K121" i="25"/>
  <c r="L121" i="25" s="1"/>
  <c r="M121" i="25" s="1"/>
  <c r="R121" i="25"/>
  <c r="S121" i="25" s="1"/>
  <c r="T121" i="25" s="1"/>
  <c r="D117" i="26"/>
  <c r="E117" i="26" s="1"/>
  <c r="L117" i="26"/>
  <c r="R117" i="26"/>
  <c r="S117" i="26" s="1"/>
  <c r="T117" i="26" s="1"/>
  <c r="D118" i="26"/>
  <c r="E118" i="26" s="1"/>
  <c r="F118" i="26" s="1"/>
  <c r="L118" i="26"/>
  <c r="R118" i="26"/>
  <c r="S118" i="26" s="1"/>
  <c r="D119" i="26"/>
  <c r="E119" i="26" s="1"/>
  <c r="F119" i="26" s="1"/>
  <c r="L119" i="26"/>
  <c r="R119" i="26"/>
  <c r="S119" i="26" s="1"/>
  <c r="D120" i="26"/>
  <c r="E120" i="26" s="1"/>
  <c r="L120" i="26"/>
  <c r="M120" i="26" s="1"/>
  <c r="R120" i="26"/>
  <c r="S120" i="26" s="1"/>
  <c r="D121" i="26"/>
  <c r="E121" i="26" s="1"/>
  <c r="L121" i="26"/>
  <c r="R121" i="26"/>
  <c r="S121" i="26" s="1"/>
  <c r="T121" i="26" s="1"/>
  <c r="D122" i="26"/>
  <c r="E122" i="26" s="1"/>
  <c r="L122" i="26"/>
  <c r="R122" i="26"/>
  <c r="S122" i="26" s="1"/>
  <c r="D123" i="26"/>
  <c r="E123" i="26" s="1"/>
  <c r="F123" i="26" s="1"/>
  <c r="L123" i="26"/>
  <c r="R123" i="26"/>
  <c r="S123" i="26" s="1"/>
  <c r="D107" i="27"/>
  <c r="E107" i="27" s="1"/>
  <c r="K107" i="27"/>
  <c r="L107" i="27" s="1"/>
  <c r="R107" i="27"/>
  <c r="S107" i="27" s="1"/>
  <c r="T107" i="27" s="1"/>
  <c r="D108" i="27"/>
  <c r="E108" i="27" s="1"/>
  <c r="K108" i="27"/>
  <c r="L108" i="27" s="1"/>
  <c r="M108" i="27" s="1"/>
  <c r="R108" i="27"/>
  <c r="S108" i="27" s="1"/>
  <c r="D109" i="27"/>
  <c r="E109" i="27" s="1"/>
  <c r="F109" i="27" s="1"/>
  <c r="K109" i="27"/>
  <c r="L109" i="27" s="1"/>
  <c r="R109" i="27"/>
  <c r="S109" i="27" s="1"/>
  <c r="T109" i="27" s="1"/>
  <c r="D110" i="27"/>
  <c r="E110" i="27" s="1"/>
  <c r="K110" i="27"/>
  <c r="L110" i="27" s="1"/>
  <c r="M110" i="27" s="1"/>
  <c r="R110" i="27"/>
  <c r="S110" i="27" s="1"/>
  <c r="D111" i="27"/>
  <c r="E111" i="27" s="1"/>
  <c r="F111" i="27" s="1"/>
  <c r="K111" i="27"/>
  <c r="L111" i="27" s="1"/>
  <c r="R111" i="27"/>
  <c r="S111" i="27" s="1"/>
  <c r="T111" i="27" s="1"/>
  <c r="D112" i="27"/>
  <c r="E112" i="27" s="1"/>
  <c r="K112" i="27"/>
  <c r="L112" i="27" s="1"/>
  <c r="M112" i="27" s="1"/>
  <c r="R112" i="27"/>
  <c r="S112" i="27" s="1"/>
  <c r="D113" i="27"/>
  <c r="E113" i="27" s="1"/>
  <c r="F113" i="27" s="1"/>
  <c r="K113" i="27"/>
  <c r="L113" i="27" s="1"/>
  <c r="R113" i="27"/>
  <c r="S113" i="27" s="1"/>
  <c r="T113" i="27" s="1"/>
  <c r="D114" i="27"/>
  <c r="E114" i="27" s="1"/>
  <c r="K114" i="27"/>
  <c r="L114" i="27" s="1"/>
  <c r="M114" i="27" s="1"/>
  <c r="R114" i="27"/>
  <c r="S114" i="27" s="1"/>
  <c r="D115" i="27"/>
  <c r="E115" i="27" s="1"/>
  <c r="F115" i="27" s="1"/>
  <c r="K115" i="27"/>
  <c r="L115" i="27" s="1"/>
  <c r="R115" i="27"/>
  <c r="S115" i="27" s="1"/>
  <c r="T115" i="27" s="1"/>
  <c r="D116" i="27"/>
  <c r="E116" i="27" s="1"/>
  <c r="K116" i="27"/>
  <c r="L116" i="27" s="1"/>
  <c r="M116" i="27" s="1"/>
  <c r="R116" i="27"/>
  <c r="S116" i="27" s="1"/>
  <c r="D117" i="27"/>
  <c r="E117" i="27" s="1"/>
  <c r="F117" i="27" s="1"/>
  <c r="K117" i="27"/>
  <c r="L117" i="27" s="1"/>
  <c r="R117" i="27"/>
  <c r="S117" i="27" s="1"/>
  <c r="T117" i="27" s="1"/>
  <c r="D118" i="27"/>
  <c r="E118" i="27" s="1"/>
  <c r="K118" i="27"/>
  <c r="L118" i="27" s="1"/>
  <c r="M118" i="27" s="1"/>
  <c r="R118" i="27"/>
  <c r="S118" i="27" s="1"/>
  <c r="D119" i="27"/>
  <c r="E119" i="27" s="1"/>
  <c r="F119" i="27" s="1"/>
  <c r="K119" i="27"/>
  <c r="L119" i="27" s="1"/>
  <c r="R119" i="27"/>
  <c r="S119" i="27" s="1"/>
  <c r="T119" i="27" s="1"/>
  <c r="D120" i="27"/>
  <c r="E120" i="27" s="1"/>
  <c r="K120" i="27"/>
  <c r="L120" i="27" s="1"/>
  <c r="M120" i="27" s="1"/>
  <c r="R120" i="27"/>
  <c r="S120" i="27" s="1"/>
  <c r="D121" i="27"/>
  <c r="E121" i="27" s="1"/>
  <c r="F121" i="27" s="1"/>
  <c r="K121" i="27"/>
  <c r="L121" i="27" s="1"/>
  <c r="R121" i="27"/>
  <c r="S121" i="27" s="1"/>
  <c r="T121" i="27" s="1"/>
  <c r="D121" i="34"/>
  <c r="E121" i="34" s="1"/>
  <c r="F121" i="34" s="1"/>
  <c r="K121" i="34"/>
  <c r="L121" i="34" s="1"/>
  <c r="Y121" i="34"/>
  <c r="Z121" i="34" s="1"/>
  <c r="AA121" i="34" s="1"/>
  <c r="E3" i="31"/>
  <c r="F3" i="31" s="1"/>
  <c r="W3" i="31"/>
  <c r="P2" i="31"/>
  <c r="G2" i="31"/>
  <c r="I2" i="31" s="1"/>
  <c r="W3" i="30"/>
  <c r="X3" i="30" s="1"/>
  <c r="Y2" i="30"/>
  <c r="P2" i="30"/>
  <c r="E3" i="30"/>
  <c r="F3" i="30" s="1"/>
  <c r="R3" i="29"/>
  <c r="R4" i="29" s="1"/>
  <c r="K3" i="29"/>
  <c r="K4" i="29" s="1"/>
  <c r="K5" i="29" s="1"/>
  <c r="D3" i="29"/>
  <c r="E3" i="29" s="1"/>
  <c r="S2" i="29"/>
  <c r="U2" i="29" s="1"/>
  <c r="L2" i="29"/>
  <c r="N2" i="29" s="1"/>
  <c r="E2" i="29"/>
  <c r="G2" i="29" s="1"/>
  <c r="R3" i="28"/>
  <c r="R4" i="28" s="1"/>
  <c r="K3" i="28"/>
  <c r="K4" i="28" s="1"/>
  <c r="D3" i="28"/>
  <c r="D4" i="28" s="1"/>
  <c r="S2" i="28"/>
  <c r="U2" i="28" s="1"/>
  <c r="L2" i="28"/>
  <c r="M2" i="28" s="1"/>
  <c r="O2" i="28" s="1"/>
  <c r="P2" i="28" s="1"/>
  <c r="E2" i="28"/>
  <c r="G2" i="28" s="1"/>
  <c r="R106" i="27"/>
  <c r="S106" i="27" s="1"/>
  <c r="K106" i="27"/>
  <c r="L106" i="27" s="1"/>
  <c r="D106" i="27"/>
  <c r="E106" i="27" s="1"/>
  <c r="F106" i="27" s="1"/>
  <c r="R105" i="27"/>
  <c r="S105" i="27" s="1"/>
  <c r="T105" i="27" s="1"/>
  <c r="K105" i="27"/>
  <c r="L105" i="27" s="1"/>
  <c r="D105" i="27"/>
  <c r="E105" i="27" s="1"/>
  <c r="R104" i="27"/>
  <c r="S104" i="27" s="1"/>
  <c r="T104" i="27" s="1"/>
  <c r="K104" i="27"/>
  <c r="L104" i="27" s="1"/>
  <c r="M104" i="27" s="1"/>
  <c r="D104" i="27"/>
  <c r="E104" i="27" s="1"/>
  <c r="R103" i="27"/>
  <c r="S103" i="27" s="1"/>
  <c r="K103" i="27"/>
  <c r="L103" i="27" s="1"/>
  <c r="M103" i="27" s="1"/>
  <c r="D103" i="27"/>
  <c r="E103" i="27" s="1"/>
  <c r="F103" i="27" s="1"/>
  <c r="R102" i="27"/>
  <c r="S102" i="27" s="1"/>
  <c r="K102" i="27"/>
  <c r="L102" i="27" s="1"/>
  <c r="D102" i="27"/>
  <c r="E102" i="27" s="1"/>
  <c r="F102" i="27" s="1"/>
  <c r="R101" i="27"/>
  <c r="S101" i="27" s="1"/>
  <c r="T101" i="27" s="1"/>
  <c r="K101" i="27"/>
  <c r="L101" i="27" s="1"/>
  <c r="D101" i="27"/>
  <c r="E101" i="27" s="1"/>
  <c r="R100" i="27"/>
  <c r="S100" i="27" s="1"/>
  <c r="T100" i="27" s="1"/>
  <c r="K100" i="27"/>
  <c r="L100" i="27" s="1"/>
  <c r="M100" i="27" s="1"/>
  <c r="D100" i="27"/>
  <c r="E100" i="27" s="1"/>
  <c r="R99" i="27"/>
  <c r="S99" i="27" s="1"/>
  <c r="K99" i="27"/>
  <c r="L99" i="27" s="1"/>
  <c r="M99" i="27" s="1"/>
  <c r="D99" i="27"/>
  <c r="E99" i="27" s="1"/>
  <c r="F99" i="27" s="1"/>
  <c r="R98" i="27"/>
  <c r="S98" i="27" s="1"/>
  <c r="K98" i="27"/>
  <c r="L98" i="27" s="1"/>
  <c r="D98" i="27"/>
  <c r="E98" i="27" s="1"/>
  <c r="F98" i="27" s="1"/>
  <c r="R97" i="27"/>
  <c r="S97" i="27" s="1"/>
  <c r="T97" i="27" s="1"/>
  <c r="K97" i="27"/>
  <c r="L97" i="27" s="1"/>
  <c r="D97" i="27"/>
  <c r="E97" i="27" s="1"/>
  <c r="R96" i="27"/>
  <c r="S96" i="27" s="1"/>
  <c r="T96" i="27" s="1"/>
  <c r="K96" i="27"/>
  <c r="L96" i="27" s="1"/>
  <c r="M96" i="27" s="1"/>
  <c r="D96" i="27"/>
  <c r="E96" i="27" s="1"/>
  <c r="R95" i="27"/>
  <c r="S95" i="27" s="1"/>
  <c r="K95" i="27"/>
  <c r="L95" i="27" s="1"/>
  <c r="M95" i="27" s="1"/>
  <c r="D95" i="27"/>
  <c r="E95" i="27" s="1"/>
  <c r="F95" i="27" s="1"/>
  <c r="R94" i="27"/>
  <c r="S94" i="27" s="1"/>
  <c r="K94" i="27"/>
  <c r="L94" i="27" s="1"/>
  <c r="D94" i="27"/>
  <c r="E94" i="27" s="1"/>
  <c r="F94" i="27" s="1"/>
  <c r="R93" i="27"/>
  <c r="S93" i="27" s="1"/>
  <c r="T93" i="27" s="1"/>
  <c r="K93" i="27"/>
  <c r="L93" i="27" s="1"/>
  <c r="D93" i="27"/>
  <c r="E93" i="27" s="1"/>
  <c r="R92" i="27"/>
  <c r="S92" i="27" s="1"/>
  <c r="T92" i="27" s="1"/>
  <c r="K92" i="27"/>
  <c r="L92" i="27" s="1"/>
  <c r="M92" i="27" s="1"/>
  <c r="D92" i="27"/>
  <c r="E92" i="27" s="1"/>
  <c r="R91" i="27"/>
  <c r="S91" i="27" s="1"/>
  <c r="K91" i="27"/>
  <c r="L91" i="27" s="1"/>
  <c r="M91" i="27" s="1"/>
  <c r="D91" i="27"/>
  <c r="E91" i="27" s="1"/>
  <c r="F91" i="27" s="1"/>
  <c r="R90" i="27"/>
  <c r="S90" i="27" s="1"/>
  <c r="K90" i="27"/>
  <c r="L90" i="27" s="1"/>
  <c r="D90" i="27"/>
  <c r="E90" i="27" s="1"/>
  <c r="F90" i="27" s="1"/>
  <c r="R89" i="27"/>
  <c r="S89" i="27" s="1"/>
  <c r="T89" i="27" s="1"/>
  <c r="K89" i="27"/>
  <c r="L89" i="27" s="1"/>
  <c r="D89" i="27"/>
  <c r="E89" i="27" s="1"/>
  <c r="R88" i="27"/>
  <c r="S88" i="27" s="1"/>
  <c r="T88" i="27" s="1"/>
  <c r="K88" i="27"/>
  <c r="L88" i="27" s="1"/>
  <c r="M88" i="27" s="1"/>
  <c r="D88" i="27"/>
  <c r="E88" i="27" s="1"/>
  <c r="R87" i="27"/>
  <c r="S87" i="27" s="1"/>
  <c r="K87" i="27"/>
  <c r="L87" i="27" s="1"/>
  <c r="M87" i="27" s="1"/>
  <c r="D87" i="27"/>
  <c r="E87" i="27" s="1"/>
  <c r="F87" i="27" s="1"/>
  <c r="R86" i="27"/>
  <c r="S86" i="27" s="1"/>
  <c r="K86" i="27"/>
  <c r="L86" i="27" s="1"/>
  <c r="D86" i="27"/>
  <c r="E86" i="27" s="1"/>
  <c r="F86" i="27" s="1"/>
  <c r="R85" i="27"/>
  <c r="S85" i="27" s="1"/>
  <c r="T85" i="27" s="1"/>
  <c r="K85" i="27"/>
  <c r="L85" i="27" s="1"/>
  <c r="D85" i="27"/>
  <c r="E85" i="27" s="1"/>
  <c r="R84" i="27"/>
  <c r="S84" i="27" s="1"/>
  <c r="T84" i="27" s="1"/>
  <c r="K84" i="27"/>
  <c r="L84" i="27" s="1"/>
  <c r="M84" i="27" s="1"/>
  <c r="D84" i="27"/>
  <c r="E84" i="27" s="1"/>
  <c r="R83" i="27"/>
  <c r="S83" i="27" s="1"/>
  <c r="K83" i="27"/>
  <c r="L83" i="27" s="1"/>
  <c r="M83" i="27" s="1"/>
  <c r="D83" i="27"/>
  <c r="E83" i="27" s="1"/>
  <c r="R82" i="27"/>
  <c r="S82" i="27" s="1"/>
  <c r="K82" i="27"/>
  <c r="L82" i="27" s="1"/>
  <c r="D82" i="27"/>
  <c r="E82" i="27" s="1"/>
  <c r="F82" i="27" s="1"/>
  <c r="R81" i="27"/>
  <c r="S81" i="27" s="1"/>
  <c r="K81" i="27"/>
  <c r="L81" i="27" s="1"/>
  <c r="D81" i="27"/>
  <c r="E81" i="27" s="1"/>
  <c r="R80" i="27"/>
  <c r="S80" i="27" s="1"/>
  <c r="T80" i="27" s="1"/>
  <c r="K80" i="27"/>
  <c r="L80" i="27" s="1"/>
  <c r="D80" i="27"/>
  <c r="E80" i="27" s="1"/>
  <c r="R79" i="27"/>
  <c r="S79" i="27" s="1"/>
  <c r="K79" i="27"/>
  <c r="L79" i="27" s="1"/>
  <c r="D79" i="27"/>
  <c r="E79" i="27" s="1"/>
  <c r="R78" i="27"/>
  <c r="S78" i="27" s="1"/>
  <c r="K78" i="27"/>
  <c r="L78" i="27" s="1"/>
  <c r="D78" i="27"/>
  <c r="E78" i="27" s="1"/>
  <c r="F78" i="27" s="1"/>
  <c r="R77" i="27"/>
  <c r="S77" i="27" s="1"/>
  <c r="K77" i="27"/>
  <c r="L77" i="27" s="1"/>
  <c r="D77" i="27"/>
  <c r="E77" i="27" s="1"/>
  <c r="R76" i="27"/>
  <c r="S76" i="27" s="1"/>
  <c r="T76" i="27" s="1"/>
  <c r="K76" i="27"/>
  <c r="L76" i="27" s="1"/>
  <c r="D76" i="27"/>
  <c r="E76" i="27" s="1"/>
  <c r="R75" i="27"/>
  <c r="S75" i="27" s="1"/>
  <c r="K75" i="27"/>
  <c r="L75" i="27" s="1"/>
  <c r="D75" i="27"/>
  <c r="E75" i="27" s="1"/>
  <c r="R74" i="27"/>
  <c r="S74" i="27" s="1"/>
  <c r="K74" i="27"/>
  <c r="L74" i="27" s="1"/>
  <c r="D74" i="27"/>
  <c r="E74" i="27" s="1"/>
  <c r="F74" i="27" s="1"/>
  <c r="R73" i="27"/>
  <c r="S73" i="27" s="1"/>
  <c r="K73" i="27"/>
  <c r="L73" i="27" s="1"/>
  <c r="D73" i="27"/>
  <c r="E73" i="27" s="1"/>
  <c r="R72" i="27"/>
  <c r="S72" i="27" s="1"/>
  <c r="K72" i="27"/>
  <c r="L72" i="27" s="1"/>
  <c r="D72" i="27"/>
  <c r="E72" i="27" s="1"/>
  <c r="R71" i="27"/>
  <c r="S71" i="27" s="1"/>
  <c r="K71" i="27"/>
  <c r="L71" i="27" s="1"/>
  <c r="D71" i="27"/>
  <c r="E71" i="27" s="1"/>
  <c r="R70" i="27"/>
  <c r="S70" i="27" s="1"/>
  <c r="K70" i="27"/>
  <c r="L70" i="27" s="1"/>
  <c r="D70" i="27"/>
  <c r="E70" i="27" s="1"/>
  <c r="F70" i="27" s="1"/>
  <c r="R69" i="27"/>
  <c r="S69" i="27" s="1"/>
  <c r="K69" i="27"/>
  <c r="L69" i="27" s="1"/>
  <c r="D69" i="27"/>
  <c r="E69" i="27" s="1"/>
  <c r="R68" i="27"/>
  <c r="S68" i="27" s="1"/>
  <c r="K68" i="27"/>
  <c r="L68" i="27" s="1"/>
  <c r="D68" i="27"/>
  <c r="E68" i="27" s="1"/>
  <c r="R67" i="27"/>
  <c r="S67" i="27" s="1"/>
  <c r="K67" i="27"/>
  <c r="L67" i="27" s="1"/>
  <c r="D67" i="27"/>
  <c r="E67" i="27" s="1"/>
  <c r="R66" i="27"/>
  <c r="S66" i="27" s="1"/>
  <c r="K66" i="27"/>
  <c r="L66" i="27" s="1"/>
  <c r="D66" i="27"/>
  <c r="E66" i="27" s="1"/>
  <c r="F66" i="27" s="1"/>
  <c r="R65" i="27"/>
  <c r="S65" i="27" s="1"/>
  <c r="K65" i="27"/>
  <c r="L65" i="27" s="1"/>
  <c r="D65" i="27"/>
  <c r="E65" i="27" s="1"/>
  <c r="R64" i="27"/>
  <c r="S64" i="27" s="1"/>
  <c r="K64" i="27"/>
  <c r="L64" i="27" s="1"/>
  <c r="D64" i="27"/>
  <c r="E64" i="27" s="1"/>
  <c r="R63" i="27"/>
  <c r="S63" i="27" s="1"/>
  <c r="K63" i="27"/>
  <c r="L63" i="27" s="1"/>
  <c r="M63" i="27" s="1"/>
  <c r="D63" i="27"/>
  <c r="E63" i="27" s="1"/>
  <c r="R62" i="27"/>
  <c r="S62" i="27" s="1"/>
  <c r="K62" i="27"/>
  <c r="L62" i="27" s="1"/>
  <c r="D62" i="27"/>
  <c r="E62" i="27" s="1"/>
  <c r="F62" i="27" s="1"/>
  <c r="R61" i="27"/>
  <c r="S61" i="27" s="1"/>
  <c r="K61" i="27"/>
  <c r="L61" i="27" s="1"/>
  <c r="D61" i="27"/>
  <c r="E61" i="27" s="1"/>
  <c r="R60" i="27"/>
  <c r="S60" i="27" s="1"/>
  <c r="T60" i="27" s="1"/>
  <c r="K60" i="27"/>
  <c r="L60" i="27" s="1"/>
  <c r="M60" i="27" s="1"/>
  <c r="D60" i="27"/>
  <c r="E60" i="27" s="1"/>
  <c r="R59" i="27"/>
  <c r="S59" i="27" s="1"/>
  <c r="K59" i="27"/>
  <c r="L59" i="27" s="1"/>
  <c r="D59" i="27"/>
  <c r="E59" i="27" s="1"/>
  <c r="F59" i="27" s="1"/>
  <c r="R58" i="27"/>
  <c r="S58" i="27" s="1"/>
  <c r="T58" i="27" s="1"/>
  <c r="K58" i="27"/>
  <c r="L58" i="27" s="1"/>
  <c r="D58" i="27"/>
  <c r="E58" i="27" s="1"/>
  <c r="R57" i="27"/>
  <c r="S57" i="27" s="1"/>
  <c r="T57" i="27" s="1"/>
  <c r="K57" i="27"/>
  <c r="L57" i="27" s="1"/>
  <c r="M57" i="27" s="1"/>
  <c r="D57" i="27"/>
  <c r="E57" i="27" s="1"/>
  <c r="R56" i="27"/>
  <c r="S56" i="27" s="1"/>
  <c r="K56" i="27"/>
  <c r="L56" i="27" s="1"/>
  <c r="M56" i="27" s="1"/>
  <c r="D56" i="27"/>
  <c r="E56" i="27" s="1"/>
  <c r="F56" i="27" s="1"/>
  <c r="R55" i="27"/>
  <c r="S55" i="27" s="1"/>
  <c r="K55" i="27"/>
  <c r="L55" i="27" s="1"/>
  <c r="D55" i="27"/>
  <c r="E55" i="27" s="1"/>
  <c r="F55" i="27" s="1"/>
  <c r="R54" i="27"/>
  <c r="S54" i="27" s="1"/>
  <c r="T54" i="27" s="1"/>
  <c r="K54" i="27"/>
  <c r="L54" i="27" s="1"/>
  <c r="D54" i="27"/>
  <c r="E54" i="27" s="1"/>
  <c r="R53" i="27"/>
  <c r="S53" i="27" s="1"/>
  <c r="T53" i="27" s="1"/>
  <c r="K53" i="27"/>
  <c r="L53" i="27" s="1"/>
  <c r="M53" i="27" s="1"/>
  <c r="D53" i="27"/>
  <c r="E53" i="27" s="1"/>
  <c r="R52" i="27"/>
  <c r="S52" i="27" s="1"/>
  <c r="K52" i="27"/>
  <c r="L52" i="27" s="1"/>
  <c r="M52" i="27" s="1"/>
  <c r="D52" i="27"/>
  <c r="E52" i="27" s="1"/>
  <c r="F52" i="27" s="1"/>
  <c r="R51" i="27"/>
  <c r="S51" i="27" s="1"/>
  <c r="K51" i="27"/>
  <c r="L51" i="27" s="1"/>
  <c r="D51" i="27"/>
  <c r="E51" i="27" s="1"/>
  <c r="F51" i="27" s="1"/>
  <c r="R50" i="27"/>
  <c r="S50" i="27" s="1"/>
  <c r="T50" i="27" s="1"/>
  <c r="K50" i="27"/>
  <c r="L50" i="27" s="1"/>
  <c r="D50" i="27"/>
  <c r="E50" i="27" s="1"/>
  <c r="R49" i="27"/>
  <c r="S49" i="27" s="1"/>
  <c r="T49" i="27" s="1"/>
  <c r="K49" i="27"/>
  <c r="L49" i="27" s="1"/>
  <c r="M49" i="27" s="1"/>
  <c r="D49" i="27"/>
  <c r="E49" i="27" s="1"/>
  <c r="R48" i="27"/>
  <c r="S48" i="27" s="1"/>
  <c r="K48" i="27"/>
  <c r="L48" i="27" s="1"/>
  <c r="M48" i="27" s="1"/>
  <c r="D48" i="27"/>
  <c r="E48" i="27" s="1"/>
  <c r="F48" i="27" s="1"/>
  <c r="R47" i="27"/>
  <c r="S47" i="27" s="1"/>
  <c r="K47" i="27"/>
  <c r="L47" i="27" s="1"/>
  <c r="D47" i="27"/>
  <c r="E47" i="27" s="1"/>
  <c r="F47" i="27" s="1"/>
  <c r="R46" i="27"/>
  <c r="S46" i="27" s="1"/>
  <c r="T46" i="27" s="1"/>
  <c r="K46" i="27"/>
  <c r="L46" i="27" s="1"/>
  <c r="D46" i="27"/>
  <c r="E46" i="27" s="1"/>
  <c r="R45" i="27"/>
  <c r="S45" i="27" s="1"/>
  <c r="T45" i="27" s="1"/>
  <c r="K45" i="27"/>
  <c r="L45" i="27" s="1"/>
  <c r="M45" i="27" s="1"/>
  <c r="D45" i="27"/>
  <c r="E45" i="27" s="1"/>
  <c r="R44" i="27"/>
  <c r="S44" i="27" s="1"/>
  <c r="K44" i="27"/>
  <c r="L44" i="27" s="1"/>
  <c r="M44" i="27" s="1"/>
  <c r="D44" i="27"/>
  <c r="E44" i="27" s="1"/>
  <c r="F44" i="27" s="1"/>
  <c r="R43" i="27"/>
  <c r="S43" i="27" s="1"/>
  <c r="K43" i="27"/>
  <c r="L43" i="27" s="1"/>
  <c r="D43" i="27"/>
  <c r="E43" i="27" s="1"/>
  <c r="F43" i="27" s="1"/>
  <c r="R42" i="27"/>
  <c r="S42" i="27" s="1"/>
  <c r="T42" i="27" s="1"/>
  <c r="K42" i="27"/>
  <c r="L42" i="27" s="1"/>
  <c r="D42" i="27"/>
  <c r="E42" i="27" s="1"/>
  <c r="R41" i="27"/>
  <c r="S41" i="27" s="1"/>
  <c r="T41" i="27" s="1"/>
  <c r="K41" i="27"/>
  <c r="L41" i="27" s="1"/>
  <c r="M41" i="27" s="1"/>
  <c r="D41" i="27"/>
  <c r="E41" i="27" s="1"/>
  <c r="R40" i="27"/>
  <c r="S40" i="27" s="1"/>
  <c r="K40" i="27"/>
  <c r="L40" i="27" s="1"/>
  <c r="M40" i="27" s="1"/>
  <c r="D40" i="27"/>
  <c r="E40" i="27" s="1"/>
  <c r="F40" i="27" s="1"/>
  <c r="R39" i="27"/>
  <c r="S39" i="27" s="1"/>
  <c r="K39" i="27"/>
  <c r="L39" i="27" s="1"/>
  <c r="D39" i="27"/>
  <c r="E39" i="27" s="1"/>
  <c r="F39" i="27" s="1"/>
  <c r="R38" i="27"/>
  <c r="S38" i="27" s="1"/>
  <c r="T38" i="27" s="1"/>
  <c r="K38" i="27"/>
  <c r="L38" i="27" s="1"/>
  <c r="D38" i="27"/>
  <c r="E38" i="27" s="1"/>
  <c r="R37" i="27"/>
  <c r="S37" i="27" s="1"/>
  <c r="T37" i="27" s="1"/>
  <c r="K37" i="27"/>
  <c r="L37" i="27" s="1"/>
  <c r="M37" i="27" s="1"/>
  <c r="D37" i="27"/>
  <c r="E37" i="27" s="1"/>
  <c r="R36" i="27"/>
  <c r="S36" i="27" s="1"/>
  <c r="K36" i="27"/>
  <c r="L36" i="27" s="1"/>
  <c r="M36" i="27" s="1"/>
  <c r="D36" i="27"/>
  <c r="E36" i="27" s="1"/>
  <c r="F36" i="27" s="1"/>
  <c r="R35" i="27"/>
  <c r="S35" i="27" s="1"/>
  <c r="K35" i="27"/>
  <c r="L35" i="27" s="1"/>
  <c r="D35" i="27"/>
  <c r="E35" i="27" s="1"/>
  <c r="F35" i="27" s="1"/>
  <c r="R34" i="27"/>
  <c r="S34" i="27" s="1"/>
  <c r="T34" i="27" s="1"/>
  <c r="K34" i="27"/>
  <c r="L34" i="27" s="1"/>
  <c r="D34" i="27"/>
  <c r="E34" i="27" s="1"/>
  <c r="R33" i="27"/>
  <c r="S33" i="27" s="1"/>
  <c r="T33" i="27" s="1"/>
  <c r="K33" i="27"/>
  <c r="L33" i="27" s="1"/>
  <c r="M33" i="27" s="1"/>
  <c r="D33" i="27"/>
  <c r="E33" i="27" s="1"/>
  <c r="R32" i="27"/>
  <c r="S32" i="27" s="1"/>
  <c r="K32" i="27"/>
  <c r="L32" i="27" s="1"/>
  <c r="M32" i="27" s="1"/>
  <c r="D32" i="27"/>
  <c r="E32" i="27" s="1"/>
  <c r="F32" i="27" s="1"/>
  <c r="R31" i="27"/>
  <c r="S31" i="27" s="1"/>
  <c r="K31" i="27"/>
  <c r="L31" i="27" s="1"/>
  <c r="D31" i="27"/>
  <c r="E31" i="27" s="1"/>
  <c r="F31" i="27" s="1"/>
  <c r="R30" i="27"/>
  <c r="S30" i="27" s="1"/>
  <c r="T30" i="27" s="1"/>
  <c r="K30" i="27"/>
  <c r="L30" i="27" s="1"/>
  <c r="D30" i="27"/>
  <c r="E30" i="27" s="1"/>
  <c r="R29" i="27"/>
  <c r="S29" i="27" s="1"/>
  <c r="T29" i="27" s="1"/>
  <c r="K29" i="27"/>
  <c r="L29" i="27" s="1"/>
  <c r="M29" i="27" s="1"/>
  <c r="D29" i="27"/>
  <c r="E29" i="27" s="1"/>
  <c r="R28" i="27"/>
  <c r="S28" i="27" s="1"/>
  <c r="K28" i="27"/>
  <c r="L28" i="27" s="1"/>
  <c r="M28" i="27" s="1"/>
  <c r="D28" i="27"/>
  <c r="E28" i="27" s="1"/>
  <c r="F28" i="27" s="1"/>
  <c r="R27" i="27"/>
  <c r="S27" i="27" s="1"/>
  <c r="K27" i="27"/>
  <c r="L27" i="27" s="1"/>
  <c r="D27" i="27"/>
  <c r="E27" i="27" s="1"/>
  <c r="F27" i="27" s="1"/>
  <c r="R26" i="27"/>
  <c r="S26" i="27" s="1"/>
  <c r="T26" i="27" s="1"/>
  <c r="K26" i="27"/>
  <c r="L26" i="27" s="1"/>
  <c r="D26" i="27"/>
  <c r="E26" i="27" s="1"/>
  <c r="R25" i="27"/>
  <c r="S25" i="27" s="1"/>
  <c r="T25" i="27" s="1"/>
  <c r="K25" i="27"/>
  <c r="L25" i="27" s="1"/>
  <c r="M25" i="27" s="1"/>
  <c r="D25" i="27"/>
  <c r="E25" i="27" s="1"/>
  <c r="R24" i="27"/>
  <c r="S24" i="27" s="1"/>
  <c r="K24" i="27"/>
  <c r="L24" i="27" s="1"/>
  <c r="M24" i="27" s="1"/>
  <c r="D24" i="27"/>
  <c r="E24" i="27" s="1"/>
  <c r="F24" i="27" s="1"/>
  <c r="R23" i="27"/>
  <c r="S23" i="27" s="1"/>
  <c r="K23" i="27"/>
  <c r="L23" i="27" s="1"/>
  <c r="D23" i="27"/>
  <c r="E23" i="27" s="1"/>
  <c r="F23" i="27" s="1"/>
  <c r="R22" i="27"/>
  <c r="S22" i="27" s="1"/>
  <c r="T22" i="27" s="1"/>
  <c r="K22" i="27"/>
  <c r="L22" i="27" s="1"/>
  <c r="D22" i="27"/>
  <c r="E22" i="27" s="1"/>
  <c r="R21" i="27"/>
  <c r="S21" i="27" s="1"/>
  <c r="T21" i="27" s="1"/>
  <c r="K21" i="27"/>
  <c r="L21" i="27" s="1"/>
  <c r="M21" i="27" s="1"/>
  <c r="D21" i="27"/>
  <c r="E21" i="27" s="1"/>
  <c r="R20" i="27"/>
  <c r="S20" i="27" s="1"/>
  <c r="K20" i="27"/>
  <c r="L20" i="27" s="1"/>
  <c r="M20" i="27" s="1"/>
  <c r="D20" i="27"/>
  <c r="E20" i="27" s="1"/>
  <c r="F20" i="27" s="1"/>
  <c r="R19" i="27"/>
  <c r="S19" i="27" s="1"/>
  <c r="K19" i="27"/>
  <c r="L19" i="27" s="1"/>
  <c r="D19" i="27"/>
  <c r="E19" i="27" s="1"/>
  <c r="F19" i="27" s="1"/>
  <c r="R18" i="27"/>
  <c r="S18" i="27" s="1"/>
  <c r="T18" i="27" s="1"/>
  <c r="K18" i="27"/>
  <c r="L18" i="27" s="1"/>
  <c r="D18" i="27"/>
  <c r="E18" i="27" s="1"/>
  <c r="R17" i="27"/>
  <c r="S17" i="27" s="1"/>
  <c r="T17" i="27" s="1"/>
  <c r="V17" i="27" s="1"/>
  <c r="W17" i="27" s="1"/>
  <c r="K17" i="27"/>
  <c r="L17" i="27" s="1"/>
  <c r="M17" i="27" s="1"/>
  <c r="D17" i="27"/>
  <c r="E17" i="27" s="1"/>
  <c r="K16" i="27"/>
  <c r="L16" i="27" s="1"/>
  <c r="D16" i="27"/>
  <c r="E16" i="27" s="1"/>
  <c r="F16" i="27" s="1"/>
  <c r="K15" i="27"/>
  <c r="L15" i="27" s="1"/>
  <c r="M15" i="27" s="1"/>
  <c r="D15" i="27"/>
  <c r="E15" i="27" s="1"/>
  <c r="K14" i="27"/>
  <c r="L14" i="27" s="1"/>
  <c r="D14" i="27"/>
  <c r="E14" i="27" s="1"/>
  <c r="F14" i="27" s="1"/>
  <c r="K13" i="27"/>
  <c r="L13" i="27" s="1"/>
  <c r="M13" i="27" s="1"/>
  <c r="D13" i="27"/>
  <c r="E13" i="27" s="1"/>
  <c r="K12" i="27"/>
  <c r="L12" i="27" s="1"/>
  <c r="D12" i="27"/>
  <c r="E12" i="27" s="1"/>
  <c r="F12" i="27" s="1"/>
  <c r="D11" i="27"/>
  <c r="E11" i="27" s="1"/>
  <c r="F11" i="27" s="1"/>
  <c r="D10" i="27"/>
  <c r="E10" i="27" s="1"/>
  <c r="D9" i="27"/>
  <c r="E9" i="27" s="1"/>
  <c r="D8" i="27"/>
  <c r="E8" i="27" s="1"/>
  <c r="F8" i="27" s="1"/>
  <c r="D7" i="27"/>
  <c r="E7" i="27" s="1"/>
  <c r="G7" i="27" s="1"/>
  <c r="R116" i="26"/>
  <c r="S116" i="26" s="1"/>
  <c r="L116" i="26"/>
  <c r="D116" i="26"/>
  <c r="E116" i="26" s="1"/>
  <c r="F116" i="26" s="1"/>
  <c r="R115" i="26"/>
  <c r="S115" i="26" s="1"/>
  <c r="T115" i="26" s="1"/>
  <c r="L115" i="26"/>
  <c r="D115" i="26"/>
  <c r="E115" i="26" s="1"/>
  <c r="R114" i="26"/>
  <c r="S114" i="26" s="1"/>
  <c r="T114" i="26" s="1"/>
  <c r="L114" i="26"/>
  <c r="M114" i="26" s="1"/>
  <c r="D114" i="26"/>
  <c r="E114" i="26" s="1"/>
  <c r="R113" i="26"/>
  <c r="S113" i="26" s="1"/>
  <c r="L113" i="26"/>
  <c r="M113" i="26" s="1"/>
  <c r="D113" i="26"/>
  <c r="E113" i="26" s="1"/>
  <c r="F113" i="26" s="1"/>
  <c r="R112" i="26"/>
  <c r="S112" i="26" s="1"/>
  <c r="L112" i="26"/>
  <c r="D112" i="26"/>
  <c r="E112" i="26" s="1"/>
  <c r="F112" i="26" s="1"/>
  <c r="R111" i="26"/>
  <c r="S111" i="26" s="1"/>
  <c r="T111" i="26" s="1"/>
  <c r="L111" i="26"/>
  <c r="D111" i="26"/>
  <c r="E111" i="26" s="1"/>
  <c r="R110" i="26"/>
  <c r="S110" i="26" s="1"/>
  <c r="T110" i="26" s="1"/>
  <c r="L110" i="26"/>
  <c r="M110" i="26" s="1"/>
  <c r="D110" i="26"/>
  <c r="E110" i="26" s="1"/>
  <c r="R109" i="26"/>
  <c r="S109" i="26" s="1"/>
  <c r="L109" i="26"/>
  <c r="M109" i="26" s="1"/>
  <c r="D109" i="26"/>
  <c r="E109" i="26" s="1"/>
  <c r="F109" i="26" s="1"/>
  <c r="R108" i="26"/>
  <c r="S108" i="26" s="1"/>
  <c r="L108" i="26"/>
  <c r="D108" i="26"/>
  <c r="E108" i="26" s="1"/>
  <c r="F108" i="26" s="1"/>
  <c r="R107" i="26"/>
  <c r="S107" i="26" s="1"/>
  <c r="T107" i="26" s="1"/>
  <c r="L107" i="26"/>
  <c r="D107" i="26"/>
  <c r="E107" i="26" s="1"/>
  <c r="R106" i="26"/>
  <c r="S106" i="26" s="1"/>
  <c r="T106" i="26" s="1"/>
  <c r="L106" i="26"/>
  <c r="M106" i="26" s="1"/>
  <c r="D106" i="26"/>
  <c r="E106" i="26" s="1"/>
  <c r="R105" i="26"/>
  <c r="S105" i="26" s="1"/>
  <c r="L105" i="26"/>
  <c r="M105" i="26" s="1"/>
  <c r="D105" i="26"/>
  <c r="E105" i="26" s="1"/>
  <c r="F105" i="26" s="1"/>
  <c r="R104" i="26"/>
  <c r="S104" i="26" s="1"/>
  <c r="L104" i="26"/>
  <c r="D104" i="26"/>
  <c r="E104" i="26" s="1"/>
  <c r="F104" i="26" s="1"/>
  <c r="R103" i="26"/>
  <c r="S103" i="26" s="1"/>
  <c r="T103" i="26" s="1"/>
  <c r="L103" i="26"/>
  <c r="D103" i="26"/>
  <c r="E103" i="26" s="1"/>
  <c r="R102" i="26"/>
  <c r="S102" i="26" s="1"/>
  <c r="T102" i="26" s="1"/>
  <c r="L102" i="26"/>
  <c r="M102" i="26" s="1"/>
  <c r="D102" i="26"/>
  <c r="E102" i="26" s="1"/>
  <c r="R101" i="26"/>
  <c r="S101" i="26" s="1"/>
  <c r="L101" i="26"/>
  <c r="M101" i="26" s="1"/>
  <c r="D101" i="26"/>
  <c r="E101" i="26" s="1"/>
  <c r="F101" i="26" s="1"/>
  <c r="R100" i="26"/>
  <c r="S100" i="26" s="1"/>
  <c r="L100" i="26"/>
  <c r="D100" i="26"/>
  <c r="E100" i="26" s="1"/>
  <c r="F100" i="26" s="1"/>
  <c r="R99" i="26"/>
  <c r="S99" i="26" s="1"/>
  <c r="T99" i="26" s="1"/>
  <c r="L99" i="26"/>
  <c r="D99" i="26"/>
  <c r="E99" i="26" s="1"/>
  <c r="R98" i="26"/>
  <c r="S98" i="26" s="1"/>
  <c r="T98" i="26" s="1"/>
  <c r="L98" i="26"/>
  <c r="M98" i="26" s="1"/>
  <c r="D98" i="26"/>
  <c r="E98" i="26" s="1"/>
  <c r="R97" i="26"/>
  <c r="S97" i="26" s="1"/>
  <c r="L97" i="26"/>
  <c r="M97" i="26" s="1"/>
  <c r="D97" i="26"/>
  <c r="E97" i="26" s="1"/>
  <c r="F97" i="26" s="1"/>
  <c r="R96" i="26"/>
  <c r="S96" i="26" s="1"/>
  <c r="L96" i="26"/>
  <c r="D96" i="26"/>
  <c r="E96" i="26" s="1"/>
  <c r="F96" i="26" s="1"/>
  <c r="R95" i="26"/>
  <c r="S95" i="26" s="1"/>
  <c r="T95" i="26" s="1"/>
  <c r="L95" i="26"/>
  <c r="D95" i="26"/>
  <c r="E95" i="26" s="1"/>
  <c r="R94" i="26"/>
  <c r="S94" i="26" s="1"/>
  <c r="T94" i="26" s="1"/>
  <c r="L94" i="26"/>
  <c r="M94" i="26" s="1"/>
  <c r="D94" i="26"/>
  <c r="E94" i="26" s="1"/>
  <c r="R93" i="26"/>
  <c r="S93" i="26" s="1"/>
  <c r="L93" i="26"/>
  <c r="M93" i="26" s="1"/>
  <c r="D93" i="26"/>
  <c r="E93" i="26" s="1"/>
  <c r="F93" i="26" s="1"/>
  <c r="R92" i="26"/>
  <c r="S92" i="26" s="1"/>
  <c r="L92" i="26"/>
  <c r="D92" i="26"/>
  <c r="E92" i="26" s="1"/>
  <c r="F92" i="26" s="1"/>
  <c r="R91" i="26"/>
  <c r="S91" i="26" s="1"/>
  <c r="T91" i="26" s="1"/>
  <c r="L91" i="26"/>
  <c r="D91" i="26"/>
  <c r="E91" i="26" s="1"/>
  <c r="R90" i="26"/>
  <c r="S90" i="26" s="1"/>
  <c r="T90" i="26" s="1"/>
  <c r="L90" i="26"/>
  <c r="M90" i="26" s="1"/>
  <c r="D90" i="26"/>
  <c r="E90" i="26" s="1"/>
  <c r="R89" i="26"/>
  <c r="S89" i="26" s="1"/>
  <c r="L89" i="26"/>
  <c r="M89" i="26" s="1"/>
  <c r="D89" i="26"/>
  <c r="E89" i="26" s="1"/>
  <c r="F89" i="26" s="1"/>
  <c r="R88" i="26"/>
  <c r="S88" i="26" s="1"/>
  <c r="L88" i="26"/>
  <c r="D88" i="26"/>
  <c r="E88" i="26" s="1"/>
  <c r="F88" i="26" s="1"/>
  <c r="R87" i="26"/>
  <c r="S87" i="26" s="1"/>
  <c r="T87" i="26" s="1"/>
  <c r="L87" i="26"/>
  <c r="D87" i="26"/>
  <c r="E87" i="26" s="1"/>
  <c r="R86" i="26"/>
  <c r="S86" i="26" s="1"/>
  <c r="T86" i="26" s="1"/>
  <c r="L86" i="26"/>
  <c r="M86" i="26" s="1"/>
  <c r="D86" i="26"/>
  <c r="E86" i="26" s="1"/>
  <c r="R85" i="26"/>
  <c r="S85" i="26" s="1"/>
  <c r="L85" i="26"/>
  <c r="M85" i="26" s="1"/>
  <c r="D85" i="26"/>
  <c r="E85" i="26" s="1"/>
  <c r="F85" i="26" s="1"/>
  <c r="R84" i="26"/>
  <c r="S84" i="26" s="1"/>
  <c r="L84" i="26"/>
  <c r="D84" i="26"/>
  <c r="E84" i="26" s="1"/>
  <c r="F84" i="26" s="1"/>
  <c r="R83" i="26"/>
  <c r="S83" i="26" s="1"/>
  <c r="T83" i="26" s="1"/>
  <c r="L83" i="26"/>
  <c r="D83" i="26"/>
  <c r="E83" i="26" s="1"/>
  <c r="R82" i="26"/>
  <c r="S82" i="26" s="1"/>
  <c r="T82" i="26" s="1"/>
  <c r="L82" i="26"/>
  <c r="M82" i="26" s="1"/>
  <c r="D82" i="26"/>
  <c r="E82" i="26" s="1"/>
  <c r="R81" i="26"/>
  <c r="S81" i="26" s="1"/>
  <c r="L81" i="26"/>
  <c r="M81" i="26" s="1"/>
  <c r="D81" i="26"/>
  <c r="E81" i="26" s="1"/>
  <c r="F81" i="26" s="1"/>
  <c r="R80" i="26"/>
  <c r="S80" i="26" s="1"/>
  <c r="L80" i="26"/>
  <c r="D80" i="26"/>
  <c r="E80" i="26" s="1"/>
  <c r="F80" i="26" s="1"/>
  <c r="R79" i="26"/>
  <c r="S79" i="26" s="1"/>
  <c r="T79" i="26" s="1"/>
  <c r="L79" i="26"/>
  <c r="D79" i="26"/>
  <c r="E79" i="26" s="1"/>
  <c r="R78" i="26"/>
  <c r="S78" i="26" s="1"/>
  <c r="T78" i="26" s="1"/>
  <c r="L78" i="26"/>
  <c r="M78" i="26" s="1"/>
  <c r="D78" i="26"/>
  <c r="E78" i="26" s="1"/>
  <c r="R77" i="26"/>
  <c r="S77" i="26" s="1"/>
  <c r="L77" i="26"/>
  <c r="M77" i="26" s="1"/>
  <c r="D77" i="26"/>
  <c r="E77" i="26" s="1"/>
  <c r="F77" i="26" s="1"/>
  <c r="R76" i="26"/>
  <c r="S76" i="26" s="1"/>
  <c r="L76" i="26"/>
  <c r="D76" i="26"/>
  <c r="E76" i="26" s="1"/>
  <c r="F76" i="26" s="1"/>
  <c r="R75" i="26"/>
  <c r="S75" i="26" s="1"/>
  <c r="T75" i="26" s="1"/>
  <c r="L75" i="26"/>
  <c r="D75" i="26"/>
  <c r="E75" i="26" s="1"/>
  <c r="R74" i="26"/>
  <c r="S74" i="26" s="1"/>
  <c r="T74" i="26" s="1"/>
  <c r="L74" i="26"/>
  <c r="M74" i="26" s="1"/>
  <c r="D74" i="26"/>
  <c r="E74" i="26" s="1"/>
  <c r="R73" i="26"/>
  <c r="S73" i="26" s="1"/>
  <c r="L73" i="26"/>
  <c r="M73" i="26" s="1"/>
  <c r="D73" i="26"/>
  <c r="E73" i="26" s="1"/>
  <c r="F73" i="26" s="1"/>
  <c r="R72" i="26"/>
  <c r="S72" i="26" s="1"/>
  <c r="L72" i="26"/>
  <c r="D72" i="26"/>
  <c r="E72" i="26" s="1"/>
  <c r="F72" i="26" s="1"/>
  <c r="R71" i="26"/>
  <c r="S71" i="26" s="1"/>
  <c r="T71" i="26" s="1"/>
  <c r="L71" i="26"/>
  <c r="D71" i="26"/>
  <c r="E71" i="26" s="1"/>
  <c r="R70" i="26"/>
  <c r="S70" i="26" s="1"/>
  <c r="T70" i="26" s="1"/>
  <c r="L70" i="26"/>
  <c r="M70" i="26" s="1"/>
  <c r="D70" i="26"/>
  <c r="E70" i="26" s="1"/>
  <c r="R69" i="26"/>
  <c r="S69" i="26" s="1"/>
  <c r="L69" i="26"/>
  <c r="M69" i="26" s="1"/>
  <c r="D69" i="26"/>
  <c r="E69" i="26" s="1"/>
  <c r="R68" i="26"/>
  <c r="S68" i="26" s="1"/>
  <c r="L68" i="26"/>
  <c r="D68" i="26"/>
  <c r="E68" i="26" s="1"/>
  <c r="F68" i="26" s="1"/>
  <c r="R67" i="26"/>
  <c r="S67" i="26" s="1"/>
  <c r="T67" i="26" s="1"/>
  <c r="L67" i="26"/>
  <c r="D67" i="26"/>
  <c r="E67" i="26" s="1"/>
  <c r="R66" i="26"/>
  <c r="S66" i="26" s="1"/>
  <c r="T66" i="26" s="1"/>
  <c r="L66" i="26"/>
  <c r="M66" i="26" s="1"/>
  <c r="D66" i="26"/>
  <c r="E66" i="26" s="1"/>
  <c r="R65" i="26"/>
  <c r="S65" i="26" s="1"/>
  <c r="L65" i="26"/>
  <c r="M65" i="26" s="1"/>
  <c r="D65" i="26"/>
  <c r="E65" i="26" s="1"/>
  <c r="F65" i="26" s="1"/>
  <c r="R64" i="26"/>
  <c r="S64" i="26" s="1"/>
  <c r="L64" i="26"/>
  <c r="D64" i="26"/>
  <c r="E64" i="26" s="1"/>
  <c r="F64" i="26" s="1"/>
  <c r="R63" i="26"/>
  <c r="S63" i="26" s="1"/>
  <c r="L63" i="26"/>
  <c r="D63" i="26"/>
  <c r="E63" i="26" s="1"/>
  <c r="R62" i="26"/>
  <c r="S62" i="26" s="1"/>
  <c r="T62" i="26" s="1"/>
  <c r="L62" i="26"/>
  <c r="M62" i="26" s="1"/>
  <c r="D62" i="26"/>
  <c r="E62" i="26" s="1"/>
  <c r="R61" i="26"/>
  <c r="S61" i="26" s="1"/>
  <c r="L61" i="26"/>
  <c r="M61" i="26" s="1"/>
  <c r="D61" i="26"/>
  <c r="E61" i="26" s="1"/>
  <c r="F61" i="26" s="1"/>
  <c r="R60" i="26"/>
  <c r="S60" i="26" s="1"/>
  <c r="L60" i="26"/>
  <c r="D60" i="26"/>
  <c r="E60" i="26" s="1"/>
  <c r="F60" i="26" s="1"/>
  <c r="R59" i="26"/>
  <c r="S59" i="26" s="1"/>
  <c r="T59" i="26" s="1"/>
  <c r="L59" i="26"/>
  <c r="D59" i="26"/>
  <c r="E59" i="26" s="1"/>
  <c r="R58" i="26"/>
  <c r="S58" i="26" s="1"/>
  <c r="T58" i="26" s="1"/>
  <c r="L58" i="26"/>
  <c r="D58" i="26"/>
  <c r="E58" i="26" s="1"/>
  <c r="R57" i="26"/>
  <c r="S57" i="26" s="1"/>
  <c r="L57" i="26"/>
  <c r="M57" i="26" s="1"/>
  <c r="D57" i="26"/>
  <c r="E57" i="26" s="1"/>
  <c r="F57" i="26" s="1"/>
  <c r="R56" i="26"/>
  <c r="S56" i="26" s="1"/>
  <c r="L56" i="26"/>
  <c r="D56" i="26"/>
  <c r="E56" i="26" s="1"/>
  <c r="F56" i="26" s="1"/>
  <c r="R55" i="26"/>
  <c r="S55" i="26" s="1"/>
  <c r="T55" i="26" s="1"/>
  <c r="L55" i="26"/>
  <c r="D55" i="26"/>
  <c r="E55" i="26" s="1"/>
  <c r="R54" i="26"/>
  <c r="S54" i="26" s="1"/>
  <c r="T54" i="26" s="1"/>
  <c r="L54" i="26"/>
  <c r="M54" i="26" s="1"/>
  <c r="D54" i="26"/>
  <c r="E54" i="26" s="1"/>
  <c r="R53" i="26"/>
  <c r="S53" i="26" s="1"/>
  <c r="L53" i="26"/>
  <c r="M53" i="26" s="1"/>
  <c r="D53" i="26"/>
  <c r="E53" i="26" s="1"/>
  <c r="R52" i="26"/>
  <c r="S52" i="26" s="1"/>
  <c r="L52" i="26"/>
  <c r="D52" i="26"/>
  <c r="E52" i="26" s="1"/>
  <c r="F52" i="26" s="1"/>
  <c r="R51" i="26"/>
  <c r="S51" i="26" s="1"/>
  <c r="T51" i="26" s="1"/>
  <c r="L51" i="26"/>
  <c r="D51" i="26"/>
  <c r="E51" i="26" s="1"/>
  <c r="R50" i="26"/>
  <c r="S50" i="26" s="1"/>
  <c r="T50" i="26" s="1"/>
  <c r="L50" i="26"/>
  <c r="M50" i="26" s="1"/>
  <c r="D50" i="26"/>
  <c r="E50" i="26" s="1"/>
  <c r="R49" i="26"/>
  <c r="S49" i="26" s="1"/>
  <c r="L49" i="26"/>
  <c r="M49" i="26" s="1"/>
  <c r="D49" i="26"/>
  <c r="E49" i="26" s="1"/>
  <c r="F49" i="26" s="1"/>
  <c r="R48" i="26"/>
  <c r="S48" i="26" s="1"/>
  <c r="L48" i="26"/>
  <c r="D48" i="26"/>
  <c r="E48" i="26" s="1"/>
  <c r="F48" i="26" s="1"/>
  <c r="R47" i="26"/>
  <c r="S47" i="26" s="1"/>
  <c r="L47" i="26"/>
  <c r="D47" i="26"/>
  <c r="E47" i="26" s="1"/>
  <c r="R46" i="26"/>
  <c r="S46" i="26" s="1"/>
  <c r="T46" i="26" s="1"/>
  <c r="L46" i="26"/>
  <c r="M46" i="26" s="1"/>
  <c r="D46" i="26"/>
  <c r="E46" i="26" s="1"/>
  <c r="R45" i="26"/>
  <c r="S45" i="26" s="1"/>
  <c r="L45" i="26"/>
  <c r="M45" i="26" s="1"/>
  <c r="D45" i="26"/>
  <c r="E45" i="26" s="1"/>
  <c r="F45" i="26" s="1"/>
  <c r="R44" i="26"/>
  <c r="S44" i="26" s="1"/>
  <c r="L44" i="26"/>
  <c r="D44" i="26"/>
  <c r="E44" i="26" s="1"/>
  <c r="F44" i="26" s="1"/>
  <c r="R43" i="26"/>
  <c r="S43" i="26" s="1"/>
  <c r="T43" i="26" s="1"/>
  <c r="L43" i="26"/>
  <c r="D43" i="26"/>
  <c r="E43" i="26" s="1"/>
  <c r="R42" i="26"/>
  <c r="S42" i="26" s="1"/>
  <c r="T42" i="26" s="1"/>
  <c r="L42" i="26"/>
  <c r="D42" i="26"/>
  <c r="E42" i="26" s="1"/>
  <c r="R41" i="26"/>
  <c r="S41" i="26" s="1"/>
  <c r="L41" i="26"/>
  <c r="M41" i="26" s="1"/>
  <c r="D41" i="26"/>
  <c r="E41" i="26" s="1"/>
  <c r="F41" i="26" s="1"/>
  <c r="R40" i="26"/>
  <c r="S40" i="26" s="1"/>
  <c r="L40" i="26"/>
  <c r="D40" i="26"/>
  <c r="E40" i="26" s="1"/>
  <c r="F40" i="26" s="1"/>
  <c r="R39" i="26"/>
  <c r="S39" i="26" s="1"/>
  <c r="T39" i="26" s="1"/>
  <c r="L39" i="26"/>
  <c r="D39" i="26"/>
  <c r="E39" i="26" s="1"/>
  <c r="R38" i="26"/>
  <c r="S38" i="26" s="1"/>
  <c r="T38" i="26" s="1"/>
  <c r="L38" i="26"/>
  <c r="M38" i="26" s="1"/>
  <c r="D38" i="26"/>
  <c r="E38" i="26" s="1"/>
  <c r="R37" i="26"/>
  <c r="S37" i="26" s="1"/>
  <c r="L37" i="26"/>
  <c r="M37" i="26" s="1"/>
  <c r="D37" i="26"/>
  <c r="E37" i="26" s="1"/>
  <c r="R36" i="26"/>
  <c r="S36" i="26" s="1"/>
  <c r="L36" i="26"/>
  <c r="D36" i="26"/>
  <c r="E36" i="26" s="1"/>
  <c r="F36" i="26" s="1"/>
  <c r="R35" i="26"/>
  <c r="S35" i="26" s="1"/>
  <c r="T35" i="26" s="1"/>
  <c r="L35" i="26"/>
  <c r="D35" i="26"/>
  <c r="E35" i="26" s="1"/>
  <c r="R34" i="26"/>
  <c r="S34" i="26" s="1"/>
  <c r="T34" i="26" s="1"/>
  <c r="L34" i="26"/>
  <c r="M34" i="26" s="1"/>
  <c r="D34" i="26"/>
  <c r="E34" i="26" s="1"/>
  <c r="R33" i="26"/>
  <c r="S33" i="26" s="1"/>
  <c r="L33" i="26"/>
  <c r="M33" i="26" s="1"/>
  <c r="D33" i="26"/>
  <c r="E33" i="26" s="1"/>
  <c r="F33" i="26" s="1"/>
  <c r="R32" i="26"/>
  <c r="S32" i="26" s="1"/>
  <c r="L32" i="26"/>
  <c r="D32" i="26"/>
  <c r="E32" i="26" s="1"/>
  <c r="F32" i="26" s="1"/>
  <c r="R31" i="26"/>
  <c r="S31" i="26" s="1"/>
  <c r="L31" i="26"/>
  <c r="D31" i="26"/>
  <c r="E31" i="26" s="1"/>
  <c r="R30" i="26"/>
  <c r="S30" i="26" s="1"/>
  <c r="T30" i="26" s="1"/>
  <c r="L30" i="26"/>
  <c r="M30" i="26" s="1"/>
  <c r="D30" i="26"/>
  <c r="E30" i="26" s="1"/>
  <c r="R29" i="26"/>
  <c r="S29" i="26" s="1"/>
  <c r="L29" i="26"/>
  <c r="M29" i="26" s="1"/>
  <c r="D29" i="26"/>
  <c r="E29" i="26" s="1"/>
  <c r="F29" i="26" s="1"/>
  <c r="R28" i="26"/>
  <c r="S28" i="26" s="1"/>
  <c r="L28" i="26"/>
  <c r="D28" i="26"/>
  <c r="E28" i="26" s="1"/>
  <c r="F28" i="26" s="1"/>
  <c r="R27" i="26"/>
  <c r="S27" i="26" s="1"/>
  <c r="T27" i="26" s="1"/>
  <c r="L27" i="26"/>
  <c r="D27" i="26"/>
  <c r="E27" i="26" s="1"/>
  <c r="R26" i="26"/>
  <c r="S26" i="26" s="1"/>
  <c r="T26" i="26" s="1"/>
  <c r="L26" i="26"/>
  <c r="D26" i="26"/>
  <c r="E26" i="26" s="1"/>
  <c r="R25" i="26"/>
  <c r="S25" i="26" s="1"/>
  <c r="L25" i="26"/>
  <c r="M25" i="26" s="1"/>
  <c r="D25" i="26"/>
  <c r="E25" i="26" s="1"/>
  <c r="F25" i="26" s="1"/>
  <c r="R24" i="26"/>
  <c r="S24" i="26" s="1"/>
  <c r="L24" i="26"/>
  <c r="D24" i="26"/>
  <c r="E24" i="26" s="1"/>
  <c r="F24" i="26" s="1"/>
  <c r="R23" i="26"/>
  <c r="S23" i="26" s="1"/>
  <c r="T23" i="26" s="1"/>
  <c r="L23" i="26"/>
  <c r="D23" i="26"/>
  <c r="E23" i="26" s="1"/>
  <c r="R22" i="26"/>
  <c r="S22" i="26" s="1"/>
  <c r="T22" i="26" s="1"/>
  <c r="L22" i="26"/>
  <c r="M22" i="26" s="1"/>
  <c r="D22" i="26"/>
  <c r="E22" i="26" s="1"/>
  <c r="R21" i="26"/>
  <c r="S21" i="26" s="1"/>
  <c r="L21" i="26"/>
  <c r="M21" i="26" s="1"/>
  <c r="D21" i="26"/>
  <c r="E21" i="26" s="1"/>
  <c r="R20" i="26"/>
  <c r="S20" i="26" s="1"/>
  <c r="L20" i="26"/>
  <c r="D20" i="26"/>
  <c r="E20" i="26" s="1"/>
  <c r="F20" i="26" s="1"/>
  <c r="R19" i="26"/>
  <c r="S19" i="26" s="1"/>
  <c r="T19" i="26" s="1"/>
  <c r="L19" i="26"/>
  <c r="D19" i="26"/>
  <c r="E19" i="26" s="1"/>
  <c r="R18" i="26"/>
  <c r="S18" i="26" s="1"/>
  <c r="T18" i="26" s="1"/>
  <c r="L18" i="26"/>
  <c r="M18" i="26" s="1"/>
  <c r="D18" i="26"/>
  <c r="E18" i="26" s="1"/>
  <c r="R17" i="26"/>
  <c r="S17" i="26" s="1"/>
  <c r="L17" i="26"/>
  <c r="M17" i="26" s="1"/>
  <c r="D17" i="26"/>
  <c r="E17" i="26" s="1"/>
  <c r="F17" i="26" s="1"/>
  <c r="L16" i="26"/>
  <c r="D16" i="26"/>
  <c r="E16" i="26" s="1"/>
  <c r="L15" i="26"/>
  <c r="M15" i="26" s="1"/>
  <c r="D15" i="26"/>
  <c r="E15" i="26" s="1"/>
  <c r="L14" i="26"/>
  <c r="D14" i="26"/>
  <c r="E14" i="26" s="1"/>
  <c r="L13" i="26"/>
  <c r="M13" i="26" s="1"/>
  <c r="D13" i="26"/>
  <c r="E13" i="26" s="1"/>
  <c r="F13" i="26" s="1"/>
  <c r="L12" i="26"/>
  <c r="D12" i="26"/>
  <c r="E12" i="26" s="1"/>
  <c r="D11" i="26"/>
  <c r="E11" i="26" s="1"/>
  <c r="F11" i="26" s="1"/>
  <c r="D10" i="26"/>
  <c r="E10" i="26" s="1"/>
  <c r="F10" i="26" s="1"/>
  <c r="D9" i="26"/>
  <c r="E9" i="26" s="1"/>
  <c r="D8" i="26"/>
  <c r="E8" i="26" s="1"/>
  <c r="D7" i="26"/>
  <c r="E7" i="26" s="1"/>
  <c r="F7" i="26" s="1"/>
  <c r="H7" i="26" s="1"/>
  <c r="I7" i="26" s="1"/>
  <c r="R106" i="25"/>
  <c r="S106" i="25" s="1"/>
  <c r="T106" i="25" s="1"/>
  <c r="K106" i="25"/>
  <c r="L106" i="25" s="1"/>
  <c r="D106" i="25"/>
  <c r="E106" i="25" s="1"/>
  <c r="R105" i="25"/>
  <c r="S105" i="25" s="1"/>
  <c r="T105" i="25" s="1"/>
  <c r="K105" i="25"/>
  <c r="L105" i="25" s="1"/>
  <c r="D105" i="25"/>
  <c r="E105" i="25" s="1"/>
  <c r="R104" i="25"/>
  <c r="S104" i="25" s="1"/>
  <c r="K104" i="25"/>
  <c r="L104" i="25" s="1"/>
  <c r="M104" i="25" s="1"/>
  <c r="D104" i="25"/>
  <c r="E104" i="25" s="1"/>
  <c r="R103" i="25"/>
  <c r="S103" i="25" s="1"/>
  <c r="K103" i="25"/>
  <c r="L103" i="25" s="1"/>
  <c r="D103" i="25"/>
  <c r="E103" i="25" s="1"/>
  <c r="R102" i="25"/>
  <c r="S102" i="25" s="1"/>
  <c r="T102" i="25" s="1"/>
  <c r="K102" i="25"/>
  <c r="L102" i="25" s="1"/>
  <c r="D102" i="25"/>
  <c r="E102" i="25" s="1"/>
  <c r="R101" i="25"/>
  <c r="S101" i="25" s="1"/>
  <c r="T101" i="25" s="1"/>
  <c r="K101" i="25"/>
  <c r="L101" i="25" s="1"/>
  <c r="M101" i="25" s="1"/>
  <c r="D101" i="25"/>
  <c r="E101" i="25" s="1"/>
  <c r="R100" i="25"/>
  <c r="S100" i="25" s="1"/>
  <c r="K100" i="25"/>
  <c r="L100" i="25" s="1"/>
  <c r="M100" i="25" s="1"/>
  <c r="D100" i="25"/>
  <c r="E100" i="25" s="1"/>
  <c r="R99" i="25"/>
  <c r="S99" i="25" s="1"/>
  <c r="K99" i="25"/>
  <c r="L99" i="25" s="1"/>
  <c r="D99" i="25"/>
  <c r="E99" i="25" s="1"/>
  <c r="R98" i="25"/>
  <c r="S98" i="25" s="1"/>
  <c r="T98" i="25" s="1"/>
  <c r="K98" i="25"/>
  <c r="L98" i="25" s="1"/>
  <c r="D98" i="25"/>
  <c r="E98" i="25" s="1"/>
  <c r="R97" i="25"/>
  <c r="S97" i="25" s="1"/>
  <c r="T97" i="25" s="1"/>
  <c r="K97" i="25"/>
  <c r="L97" i="25" s="1"/>
  <c r="M97" i="25" s="1"/>
  <c r="D97" i="25"/>
  <c r="E97" i="25" s="1"/>
  <c r="R96" i="25"/>
  <c r="S96" i="25" s="1"/>
  <c r="K96" i="25"/>
  <c r="L96" i="25" s="1"/>
  <c r="M96" i="25" s="1"/>
  <c r="D96" i="25"/>
  <c r="E96" i="25" s="1"/>
  <c r="R95" i="25"/>
  <c r="S95" i="25" s="1"/>
  <c r="K95" i="25"/>
  <c r="L95" i="25" s="1"/>
  <c r="D95" i="25"/>
  <c r="E95" i="25" s="1"/>
  <c r="R94" i="25"/>
  <c r="S94" i="25" s="1"/>
  <c r="K94" i="25"/>
  <c r="L94" i="25" s="1"/>
  <c r="D94" i="25"/>
  <c r="E94" i="25" s="1"/>
  <c r="R93" i="25"/>
  <c r="S93" i="25" s="1"/>
  <c r="T93" i="25" s="1"/>
  <c r="K93" i="25"/>
  <c r="L93" i="25" s="1"/>
  <c r="M93" i="25" s="1"/>
  <c r="D93" i="25"/>
  <c r="E93" i="25" s="1"/>
  <c r="R92" i="25"/>
  <c r="S92" i="25" s="1"/>
  <c r="K92" i="25"/>
  <c r="L92" i="25" s="1"/>
  <c r="M92" i="25" s="1"/>
  <c r="D92" i="25"/>
  <c r="E92" i="25" s="1"/>
  <c r="R91" i="25"/>
  <c r="S91" i="25" s="1"/>
  <c r="K91" i="25"/>
  <c r="L91" i="25" s="1"/>
  <c r="D91" i="25"/>
  <c r="E91" i="25" s="1"/>
  <c r="R90" i="25"/>
  <c r="S90" i="25" s="1"/>
  <c r="T90" i="25" s="1"/>
  <c r="K90" i="25"/>
  <c r="L90" i="25" s="1"/>
  <c r="D90" i="25"/>
  <c r="E90" i="25" s="1"/>
  <c r="R89" i="25"/>
  <c r="S89" i="25" s="1"/>
  <c r="T89" i="25" s="1"/>
  <c r="K89" i="25"/>
  <c r="L89" i="25" s="1"/>
  <c r="D89" i="25"/>
  <c r="E89" i="25" s="1"/>
  <c r="R88" i="25"/>
  <c r="S88" i="25" s="1"/>
  <c r="K88" i="25"/>
  <c r="L88" i="25" s="1"/>
  <c r="M88" i="25" s="1"/>
  <c r="D88" i="25"/>
  <c r="E88" i="25" s="1"/>
  <c r="R87" i="25"/>
  <c r="S87" i="25" s="1"/>
  <c r="K87" i="25"/>
  <c r="L87" i="25" s="1"/>
  <c r="D87" i="25"/>
  <c r="E87" i="25" s="1"/>
  <c r="R86" i="25"/>
  <c r="S86" i="25" s="1"/>
  <c r="T86" i="25" s="1"/>
  <c r="K86" i="25"/>
  <c r="L86" i="25" s="1"/>
  <c r="D86" i="25"/>
  <c r="E86" i="25" s="1"/>
  <c r="R85" i="25"/>
  <c r="S85" i="25" s="1"/>
  <c r="T85" i="25" s="1"/>
  <c r="K85" i="25"/>
  <c r="L85" i="25" s="1"/>
  <c r="M85" i="25" s="1"/>
  <c r="D85" i="25"/>
  <c r="E85" i="25" s="1"/>
  <c r="R84" i="25"/>
  <c r="S84" i="25" s="1"/>
  <c r="K84" i="25"/>
  <c r="L84" i="25" s="1"/>
  <c r="M84" i="25" s="1"/>
  <c r="D84" i="25"/>
  <c r="E84" i="25" s="1"/>
  <c r="R83" i="25"/>
  <c r="S83" i="25" s="1"/>
  <c r="K83" i="25"/>
  <c r="L83" i="25" s="1"/>
  <c r="D83" i="25"/>
  <c r="E83" i="25" s="1"/>
  <c r="R82" i="25"/>
  <c r="S82" i="25" s="1"/>
  <c r="T82" i="25" s="1"/>
  <c r="K82" i="25"/>
  <c r="L82" i="25" s="1"/>
  <c r="D82" i="25"/>
  <c r="E82" i="25" s="1"/>
  <c r="R81" i="25"/>
  <c r="S81" i="25" s="1"/>
  <c r="T81" i="25" s="1"/>
  <c r="K81" i="25"/>
  <c r="L81" i="25" s="1"/>
  <c r="M81" i="25" s="1"/>
  <c r="D81" i="25"/>
  <c r="E81" i="25" s="1"/>
  <c r="R80" i="25"/>
  <c r="S80" i="25" s="1"/>
  <c r="K80" i="25"/>
  <c r="L80" i="25" s="1"/>
  <c r="M80" i="25" s="1"/>
  <c r="D80" i="25"/>
  <c r="E80" i="25" s="1"/>
  <c r="R79" i="25"/>
  <c r="S79" i="25" s="1"/>
  <c r="K79" i="25"/>
  <c r="L79" i="25" s="1"/>
  <c r="D79" i="25"/>
  <c r="E79" i="25" s="1"/>
  <c r="R78" i="25"/>
  <c r="S78" i="25" s="1"/>
  <c r="K78" i="25"/>
  <c r="L78" i="25" s="1"/>
  <c r="D78" i="25"/>
  <c r="E78" i="25" s="1"/>
  <c r="R77" i="25"/>
  <c r="S77" i="25" s="1"/>
  <c r="T77" i="25" s="1"/>
  <c r="K77" i="25"/>
  <c r="L77" i="25" s="1"/>
  <c r="M77" i="25" s="1"/>
  <c r="D77" i="25"/>
  <c r="E77" i="25" s="1"/>
  <c r="R76" i="25"/>
  <c r="S76" i="25" s="1"/>
  <c r="K76" i="25"/>
  <c r="L76" i="25" s="1"/>
  <c r="M76" i="25" s="1"/>
  <c r="D76" i="25"/>
  <c r="E76" i="25" s="1"/>
  <c r="R75" i="25"/>
  <c r="S75" i="25" s="1"/>
  <c r="K75" i="25"/>
  <c r="L75" i="25" s="1"/>
  <c r="D75" i="25"/>
  <c r="E75" i="25" s="1"/>
  <c r="R74" i="25"/>
  <c r="S74" i="25" s="1"/>
  <c r="T74" i="25" s="1"/>
  <c r="K74" i="25"/>
  <c r="L74" i="25" s="1"/>
  <c r="D74" i="25"/>
  <c r="E74" i="25" s="1"/>
  <c r="R73" i="25"/>
  <c r="S73" i="25" s="1"/>
  <c r="T73" i="25" s="1"/>
  <c r="K73" i="25"/>
  <c r="L73" i="25" s="1"/>
  <c r="D73" i="25"/>
  <c r="E73" i="25" s="1"/>
  <c r="R72" i="25"/>
  <c r="S72" i="25" s="1"/>
  <c r="K72" i="25"/>
  <c r="L72" i="25" s="1"/>
  <c r="M72" i="25" s="1"/>
  <c r="D72" i="25"/>
  <c r="E72" i="25" s="1"/>
  <c r="R71" i="25"/>
  <c r="S71" i="25" s="1"/>
  <c r="K71" i="25"/>
  <c r="L71" i="25" s="1"/>
  <c r="D71" i="25"/>
  <c r="E71" i="25" s="1"/>
  <c r="R70" i="25"/>
  <c r="S70" i="25" s="1"/>
  <c r="T70" i="25" s="1"/>
  <c r="K70" i="25"/>
  <c r="L70" i="25" s="1"/>
  <c r="D70" i="25"/>
  <c r="E70" i="25" s="1"/>
  <c r="R69" i="25"/>
  <c r="S69" i="25" s="1"/>
  <c r="T69" i="25" s="1"/>
  <c r="K69" i="25"/>
  <c r="L69" i="25" s="1"/>
  <c r="M69" i="25" s="1"/>
  <c r="D69" i="25"/>
  <c r="E69" i="25" s="1"/>
  <c r="R68" i="25"/>
  <c r="S68" i="25" s="1"/>
  <c r="K68" i="25"/>
  <c r="L68" i="25" s="1"/>
  <c r="M68" i="25" s="1"/>
  <c r="D68" i="25"/>
  <c r="E68" i="25" s="1"/>
  <c r="R67" i="25"/>
  <c r="S67" i="25" s="1"/>
  <c r="K67" i="25"/>
  <c r="L67" i="25" s="1"/>
  <c r="D67" i="25"/>
  <c r="E67" i="25" s="1"/>
  <c r="R66" i="25"/>
  <c r="S66" i="25" s="1"/>
  <c r="T66" i="25" s="1"/>
  <c r="K66" i="25"/>
  <c r="L66" i="25" s="1"/>
  <c r="D66" i="25"/>
  <c r="E66" i="25" s="1"/>
  <c r="R65" i="25"/>
  <c r="S65" i="25" s="1"/>
  <c r="T65" i="25" s="1"/>
  <c r="K65" i="25"/>
  <c r="L65" i="25" s="1"/>
  <c r="M65" i="25" s="1"/>
  <c r="D65" i="25"/>
  <c r="E65" i="25" s="1"/>
  <c r="R64" i="25"/>
  <c r="S64" i="25" s="1"/>
  <c r="K64" i="25"/>
  <c r="L64" i="25" s="1"/>
  <c r="M64" i="25" s="1"/>
  <c r="D64" i="25"/>
  <c r="E64" i="25" s="1"/>
  <c r="R63" i="25"/>
  <c r="S63" i="25" s="1"/>
  <c r="K63" i="25"/>
  <c r="L63" i="25" s="1"/>
  <c r="D63" i="25"/>
  <c r="E63" i="25" s="1"/>
  <c r="R62" i="25"/>
  <c r="S62" i="25" s="1"/>
  <c r="K62" i="25"/>
  <c r="L62" i="25" s="1"/>
  <c r="D62" i="25"/>
  <c r="E62" i="25" s="1"/>
  <c r="R61" i="25"/>
  <c r="S61" i="25" s="1"/>
  <c r="T61" i="25" s="1"/>
  <c r="K61" i="25"/>
  <c r="L61" i="25" s="1"/>
  <c r="M61" i="25" s="1"/>
  <c r="D61" i="25"/>
  <c r="E61" i="25" s="1"/>
  <c r="R60" i="25"/>
  <c r="S60" i="25" s="1"/>
  <c r="K60" i="25"/>
  <c r="L60" i="25" s="1"/>
  <c r="M60" i="25" s="1"/>
  <c r="D60" i="25"/>
  <c r="E60" i="25" s="1"/>
  <c r="R59" i="25"/>
  <c r="S59" i="25" s="1"/>
  <c r="K59" i="25"/>
  <c r="L59" i="25" s="1"/>
  <c r="D59" i="25"/>
  <c r="E59" i="25" s="1"/>
  <c r="R58" i="25"/>
  <c r="S58" i="25" s="1"/>
  <c r="T58" i="25" s="1"/>
  <c r="K58" i="25"/>
  <c r="L58" i="25" s="1"/>
  <c r="D58" i="25"/>
  <c r="E58" i="25" s="1"/>
  <c r="R57" i="25"/>
  <c r="S57" i="25" s="1"/>
  <c r="T57" i="25" s="1"/>
  <c r="K57" i="25"/>
  <c r="L57" i="25" s="1"/>
  <c r="D57" i="25"/>
  <c r="E57" i="25" s="1"/>
  <c r="R56" i="25"/>
  <c r="S56" i="25" s="1"/>
  <c r="K56" i="25"/>
  <c r="L56" i="25" s="1"/>
  <c r="M56" i="25" s="1"/>
  <c r="D56" i="25"/>
  <c r="E56" i="25" s="1"/>
  <c r="R55" i="25"/>
  <c r="S55" i="25" s="1"/>
  <c r="T55" i="25" s="1"/>
  <c r="K55" i="25"/>
  <c r="L55" i="25" s="1"/>
  <c r="D55" i="25"/>
  <c r="E55" i="25" s="1"/>
  <c r="R54" i="25"/>
  <c r="S54" i="25" s="1"/>
  <c r="K54" i="25"/>
  <c r="L54" i="25" s="1"/>
  <c r="M54" i="25" s="1"/>
  <c r="D54" i="25"/>
  <c r="E54" i="25" s="1"/>
  <c r="R53" i="25"/>
  <c r="S53" i="25" s="1"/>
  <c r="T53" i="25" s="1"/>
  <c r="K53" i="25"/>
  <c r="L53" i="25" s="1"/>
  <c r="D53" i="25"/>
  <c r="E53" i="25" s="1"/>
  <c r="R52" i="25"/>
  <c r="S52" i="25" s="1"/>
  <c r="K52" i="25"/>
  <c r="L52" i="25" s="1"/>
  <c r="M52" i="25" s="1"/>
  <c r="D52" i="25"/>
  <c r="E52" i="25" s="1"/>
  <c r="R51" i="25"/>
  <c r="S51" i="25" s="1"/>
  <c r="T51" i="25" s="1"/>
  <c r="K51" i="25"/>
  <c r="L51" i="25" s="1"/>
  <c r="D51" i="25"/>
  <c r="E51" i="25" s="1"/>
  <c r="R50" i="25"/>
  <c r="S50" i="25" s="1"/>
  <c r="K50" i="25"/>
  <c r="L50" i="25" s="1"/>
  <c r="M50" i="25" s="1"/>
  <c r="D50" i="25"/>
  <c r="E50" i="25" s="1"/>
  <c r="R49" i="25"/>
  <c r="S49" i="25" s="1"/>
  <c r="T49" i="25" s="1"/>
  <c r="K49" i="25"/>
  <c r="L49" i="25" s="1"/>
  <c r="D49" i="25"/>
  <c r="E49" i="25" s="1"/>
  <c r="R48" i="25"/>
  <c r="S48" i="25" s="1"/>
  <c r="K48" i="25"/>
  <c r="L48" i="25" s="1"/>
  <c r="M48" i="25" s="1"/>
  <c r="D48" i="25"/>
  <c r="E48" i="25" s="1"/>
  <c r="R47" i="25"/>
  <c r="S47" i="25" s="1"/>
  <c r="T47" i="25" s="1"/>
  <c r="K47" i="25"/>
  <c r="L47" i="25" s="1"/>
  <c r="D47" i="25"/>
  <c r="E47" i="25" s="1"/>
  <c r="R46" i="25"/>
  <c r="S46" i="25" s="1"/>
  <c r="K46" i="25"/>
  <c r="L46" i="25" s="1"/>
  <c r="M46" i="25" s="1"/>
  <c r="D46" i="25"/>
  <c r="E46" i="25" s="1"/>
  <c r="R45" i="25"/>
  <c r="S45" i="25" s="1"/>
  <c r="T45" i="25" s="1"/>
  <c r="K45" i="25"/>
  <c r="L45" i="25" s="1"/>
  <c r="D45" i="25"/>
  <c r="E45" i="25" s="1"/>
  <c r="R44" i="25"/>
  <c r="S44" i="25" s="1"/>
  <c r="K44" i="25"/>
  <c r="L44" i="25" s="1"/>
  <c r="M44" i="25" s="1"/>
  <c r="D44" i="25"/>
  <c r="E44" i="25" s="1"/>
  <c r="R43" i="25"/>
  <c r="S43" i="25" s="1"/>
  <c r="T43" i="25" s="1"/>
  <c r="K43" i="25"/>
  <c r="L43" i="25" s="1"/>
  <c r="D43" i="25"/>
  <c r="E43" i="25" s="1"/>
  <c r="R42" i="25"/>
  <c r="S42" i="25" s="1"/>
  <c r="K42" i="25"/>
  <c r="L42" i="25" s="1"/>
  <c r="M42" i="25" s="1"/>
  <c r="D42" i="25"/>
  <c r="E42" i="25" s="1"/>
  <c r="R41" i="25"/>
  <c r="S41" i="25" s="1"/>
  <c r="T41" i="25" s="1"/>
  <c r="K41" i="25"/>
  <c r="L41" i="25" s="1"/>
  <c r="D41" i="25"/>
  <c r="E41" i="25" s="1"/>
  <c r="R40" i="25"/>
  <c r="S40" i="25" s="1"/>
  <c r="K40" i="25"/>
  <c r="L40" i="25" s="1"/>
  <c r="M40" i="25" s="1"/>
  <c r="D40" i="25"/>
  <c r="E40" i="25" s="1"/>
  <c r="R39" i="25"/>
  <c r="S39" i="25" s="1"/>
  <c r="T39" i="25" s="1"/>
  <c r="K39" i="25"/>
  <c r="L39" i="25" s="1"/>
  <c r="D39" i="25"/>
  <c r="E39" i="25" s="1"/>
  <c r="R38" i="25"/>
  <c r="S38" i="25" s="1"/>
  <c r="K38" i="25"/>
  <c r="L38" i="25" s="1"/>
  <c r="M38" i="25" s="1"/>
  <c r="D38" i="25"/>
  <c r="E38" i="25" s="1"/>
  <c r="R37" i="25"/>
  <c r="S37" i="25" s="1"/>
  <c r="T37" i="25" s="1"/>
  <c r="K37" i="25"/>
  <c r="L37" i="25" s="1"/>
  <c r="D37" i="25"/>
  <c r="E37" i="25" s="1"/>
  <c r="R36" i="25"/>
  <c r="S36" i="25" s="1"/>
  <c r="K36" i="25"/>
  <c r="L36" i="25" s="1"/>
  <c r="M36" i="25" s="1"/>
  <c r="D36" i="25"/>
  <c r="E36" i="25" s="1"/>
  <c r="R35" i="25"/>
  <c r="S35" i="25" s="1"/>
  <c r="T35" i="25" s="1"/>
  <c r="K35" i="25"/>
  <c r="L35" i="25" s="1"/>
  <c r="D35" i="25"/>
  <c r="E35" i="25" s="1"/>
  <c r="R34" i="25"/>
  <c r="S34" i="25" s="1"/>
  <c r="K34" i="25"/>
  <c r="L34" i="25" s="1"/>
  <c r="M34" i="25" s="1"/>
  <c r="D34" i="25"/>
  <c r="E34" i="25" s="1"/>
  <c r="R33" i="25"/>
  <c r="S33" i="25" s="1"/>
  <c r="T33" i="25" s="1"/>
  <c r="K33" i="25"/>
  <c r="L33" i="25" s="1"/>
  <c r="D33" i="25"/>
  <c r="E33" i="25" s="1"/>
  <c r="R32" i="25"/>
  <c r="S32" i="25" s="1"/>
  <c r="K32" i="25"/>
  <c r="L32" i="25" s="1"/>
  <c r="M32" i="25" s="1"/>
  <c r="D32" i="25"/>
  <c r="E32" i="25" s="1"/>
  <c r="R31" i="25"/>
  <c r="S31" i="25" s="1"/>
  <c r="T31" i="25" s="1"/>
  <c r="K31" i="25"/>
  <c r="L31" i="25" s="1"/>
  <c r="D31" i="25"/>
  <c r="E31" i="25" s="1"/>
  <c r="R30" i="25"/>
  <c r="S30" i="25" s="1"/>
  <c r="K30" i="25"/>
  <c r="L30" i="25" s="1"/>
  <c r="M30" i="25" s="1"/>
  <c r="D30" i="25"/>
  <c r="E30" i="25" s="1"/>
  <c r="R29" i="25"/>
  <c r="S29" i="25" s="1"/>
  <c r="T29" i="25" s="1"/>
  <c r="K29" i="25"/>
  <c r="L29" i="25" s="1"/>
  <c r="D29" i="25"/>
  <c r="E29" i="25" s="1"/>
  <c r="R28" i="25"/>
  <c r="S28" i="25" s="1"/>
  <c r="K28" i="25"/>
  <c r="L28" i="25" s="1"/>
  <c r="M28" i="25" s="1"/>
  <c r="D28" i="25"/>
  <c r="E28" i="25" s="1"/>
  <c r="R27" i="25"/>
  <c r="S27" i="25" s="1"/>
  <c r="T27" i="25" s="1"/>
  <c r="K27" i="25"/>
  <c r="L27" i="25" s="1"/>
  <c r="D27" i="25"/>
  <c r="E27" i="25" s="1"/>
  <c r="R26" i="25"/>
  <c r="S26" i="25" s="1"/>
  <c r="K26" i="25"/>
  <c r="L26" i="25" s="1"/>
  <c r="M26" i="25" s="1"/>
  <c r="D26" i="25"/>
  <c r="E26" i="25" s="1"/>
  <c r="R25" i="25"/>
  <c r="S25" i="25" s="1"/>
  <c r="T25" i="25" s="1"/>
  <c r="K25" i="25"/>
  <c r="L25" i="25" s="1"/>
  <c r="D25" i="25"/>
  <c r="E25" i="25" s="1"/>
  <c r="R24" i="25"/>
  <c r="S24" i="25" s="1"/>
  <c r="K24" i="25"/>
  <c r="L24" i="25" s="1"/>
  <c r="M24" i="25" s="1"/>
  <c r="D24" i="25"/>
  <c r="E24" i="25" s="1"/>
  <c r="R23" i="25"/>
  <c r="S23" i="25" s="1"/>
  <c r="T23" i="25" s="1"/>
  <c r="K23" i="25"/>
  <c r="L23" i="25" s="1"/>
  <c r="D23" i="25"/>
  <c r="E23" i="25" s="1"/>
  <c r="R22" i="25"/>
  <c r="S22" i="25" s="1"/>
  <c r="K22" i="25"/>
  <c r="L22" i="25" s="1"/>
  <c r="M22" i="25" s="1"/>
  <c r="D22" i="25"/>
  <c r="E22" i="25" s="1"/>
  <c r="R21" i="25"/>
  <c r="S21" i="25" s="1"/>
  <c r="T21" i="25" s="1"/>
  <c r="K21" i="25"/>
  <c r="L21" i="25" s="1"/>
  <c r="D21" i="25"/>
  <c r="E21" i="25" s="1"/>
  <c r="R20" i="25"/>
  <c r="S20" i="25" s="1"/>
  <c r="K20" i="25"/>
  <c r="L20" i="25" s="1"/>
  <c r="M20" i="25" s="1"/>
  <c r="D20" i="25"/>
  <c r="E20" i="25" s="1"/>
  <c r="R19" i="25"/>
  <c r="S19" i="25" s="1"/>
  <c r="T19" i="25" s="1"/>
  <c r="K19" i="25"/>
  <c r="L19" i="25" s="1"/>
  <c r="D19" i="25"/>
  <c r="E19" i="25" s="1"/>
  <c r="R18" i="25"/>
  <c r="S18" i="25" s="1"/>
  <c r="K18" i="25"/>
  <c r="L18" i="25" s="1"/>
  <c r="M18" i="25" s="1"/>
  <c r="D18" i="25"/>
  <c r="E18" i="25" s="1"/>
  <c r="R17" i="25"/>
  <c r="S17" i="25" s="1"/>
  <c r="T17" i="25" s="1"/>
  <c r="V17" i="25" s="1"/>
  <c r="W17" i="25" s="1"/>
  <c r="K17" i="25"/>
  <c r="L17" i="25" s="1"/>
  <c r="D17" i="25"/>
  <c r="E17" i="25" s="1"/>
  <c r="K16" i="25"/>
  <c r="L16" i="25" s="1"/>
  <c r="D16" i="25"/>
  <c r="E16" i="25" s="1"/>
  <c r="K15" i="25"/>
  <c r="L15" i="25" s="1"/>
  <c r="D15" i="25"/>
  <c r="E15" i="25" s="1"/>
  <c r="K14" i="25"/>
  <c r="L14" i="25" s="1"/>
  <c r="D14" i="25"/>
  <c r="E14" i="25" s="1"/>
  <c r="K13" i="25"/>
  <c r="L13" i="25" s="1"/>
  <c r="D13" i="25"/>
  <c r="E13" i="25" s="1"/>
  <c r="K12" i="25"/>
  <c r="L12" i="25" s="1"/>
  <c r="N12" i="25" s="1"/>
  <c r="D12" i="25"/>
  <c r="E12" i="25" s="1"/>
  <c r="D11" i="25"/>
  <c r="E11" i="25" s="1"/>
  <c r="D10" i="25"/>
  <c r="E10" i="25" s="1"/>
  <c r="D9" i="25"/>
  <c r="E9" i="25" s="1"/>
  <c r="D8" i="25"/>
  <c r="E8" i="25" s="1"/>
  <c r="D7" i="25"/>
  <c r="E7" i="25" s="1"/>
  <c r="S116" i="24"/>
  <c r="K116" i="24"/>
  <c r="L116" i="24" s="1"/>
  <c r="D116" i="24"/>
  <c r="E116" i="24" s="1"/>
  <c r="F116" i="24" s="1"/>
  <c r="S115" i="24"/>
  <c r="K115" i="24"/>
  <c r="L115" i="24" s="1"/>
  <c r="D115" i="24"/>
  <c r="E115" i="24" s="1"/>
  <c r="S114" i="24"/>
  <c r="T114" i="24" s="1"/>
  <c r="K114" i="24"/>
  <c r="L114" i="24" s="1"/>
  <c r="D114" i="24"/>
  <c r="E114" i="24" s="1"/>
  <c r="S113" i="24"/>
  <c r="K113" i="24"/>
  <c r="L113" i="24" s="1"/>
  <c r="M113" i="24" s="1"/>
  <c r="D113" i="24"/>
  <c r="E113" i="24" s="1"/>
  <c r="S112" i="24"/>
  <c r="K112" i="24"/>
  <c r="L112" i="24" s="1"/>
  <c r="D112" i="24"/>
  <c r="E112" i="24" s="1"/>
  <c r="F112" i="24" s="1"/>
  <c r="S111" i="24"/>
  <c r="K111" i="24"/>
  <c r="L111" i="24" s="1"/>
  <c r="D111" i="24"/>
  <c r="E111" i="24" s="1"/>
  <c r="S110" i="24"/>
  <c r="T110" i="24" s="1"/>
  <c r="K110" i="24"/>
  <c r="L110" i="24" s="1"/>
  <c r="D110" i="24"/>
  <c r="E110" i="24" s="1"/>
  <c r="S109" i="24"/>
  <c r="K109" i="24"/>
  <c r="L109" i="24" s="1"/>
  <c r="M109" i="24" s="1"/>
  <c r="D109" i="24"/>
  <c r="E109" i="24" s="1"/>
  <c r="S108" i="24"/>
  <c r="K108" i="24"/>
  <c r="L108" i="24" s="1"/>
  <c r="D108" i="24"/>
  <c r="E108" i="24" s="1"/>
  <c r="F108" i="24" s="1"/>
  <c r="S107" i="24"/>
  <c r="K107" i="24"/>
  <c r="L107" i="24" s="1"/>
  <c r="D107" i="24"/>
  <c r="E107" i="24" s="1"/>
  <c r="S106" i="24"/>
  <c r="T106" i="24" s="1"/>
  <c r="K106" i="24"/>
  <c r="L106" i="24" s="1"/>
  <c r="D106" i="24"/>
  <c r="E106" i="24" s="1"/>
  <c r="S105" i="24"/>
  <c r="K105" i="24"/>
  <c r="L105" i="24" s="1"/>
  <c r="M105" i="24" s="1"/>
  <c r="D105" i="24"/>
  <c r="E105" i="24" s="1"/>
  <c r="S104" i="24"/>
  <c r="K104" i="24"/>
  <c r="L104" i="24" s="1"/>
  <c r="D104" i="24"/>
  <c r="E104" i="24" s="1"/>
  <c r="F104" i="24" s="1"/>
  <c r="S103" i="24"/>
  <c r="K103" i="24"/>
  <c r="L103" i="24" s="1"/>
  <c r="D103" i="24"/>
  <c r="E103" i="24" s="1"/>
  <c r="S102" i="24"/>
  <c r="T102" i="24" s="1"/>
  <c r="K102" i="24"/>
  <c r="L102" i="24" s="1"/>
  <c r="D102" i="24"/>
  <c r="E102" i="24" s="1"/>
  <c r="S101" i="24"/>
  <c r="K101" i="24"/>
  <c r="L101" i="24" s="1"/>
  <c r="M101" i="24" s="1"/>
  <c r="D101" i="24"/>
  <c r="E101" i="24" s="1"/>
  <c r="S100" i="24"/>
  <c r="K100" i="24"/>
  <c r="L100" i="24" s="1"/>
  <c r="D100" i="24"/>
  <c r="E100" i="24" s="1"/>
  <c r="F100" i="24" s="1"/>
  <c r="S99" i="24"/>
  <c r="K99" i="24"/>
  <c r="L99" i="24" s="1"/>
  <c r="D99" i="24"/>
  <c r="E99" i="24" s="1"/>
  <c r="S98" i="24"/>
  <c r="T98" i="24" s="1"/>
  <c r="K98" i="24"/>
  <c r="L98" i="24" s="1"/>
  <c r="D98" i="24"/>
  <c r="E98" i="24" s="1"/>
  <c r="S97" i="24"/>
  <c r="K97" i="24"/>
  <c r="L97" i="24" s="1"/>
  <c r="M97" i="24" s="1"/>
  <c r="D97" i="24"/>
  <c r="E97" i="24" s="1"/>
  <c r="S96" i="24"/>
  <c r="K96" i="24"/>
  <c r="L96" i="24" s="1"/>
  <c r="D96" i="24"/>
  <c r="E96" i="24" s="1"/>
  <c r="F96" i="24" s="1"/>
  <c r="S95" i="24"/>
  <c r="K95" i="24"/>
  <c r="L95" i="24" s="1"/>
  <c r="D95" i="24"/>
  <c r="E95" i="24" s="1"/>
  <c r="S94" i="24"/>
  <c r="T94" i="24" s="1"/>
  <c r="K94" i="24"/>
  <c r="L94" i="24" s="1"/>
  <c r="D94" i="24"/>
  <c r="E94" i="24" s="1"/>
  <c r="S93" i="24"/>
  <c r="K93" i="24"/>
  <c r="L93" i="24" s="1"/>
  <c r="M93" i="24" s="1"/>
  <c r="D93" i="24"/>
  <c r="E93" i="24" s="1"/>
  <c r="S92" i="24"/>
  <c r="K92" i="24"/>
  <c r="L92" i="24" s="1"/>
  <c r="D92" i="24"/>
  <c r="E92" i="24" s="1"/>
  <c r="F92" i="24" s="1"/>
  <c r="S91" i="24"/>
  <c r="K91" i="24"/>
  <c r="L91" i="24" s="1"/>
  <c r="D91" i="24"/>
  <c r="E91" i="24" s="1"/>
  <c r="S90" i="24"/>
  <c r="T90" i="24" s="1"/>
  <c r="K90" i="24"/>
  <c r="L90" i="24" s="1"/>
  <c r="D90" i="24"/>
  <c r="E90" i="24" s="1"/>
  <c r="S89" i="24"/>
  <c r="K89" i="24"/>
  <c r="L89" i="24" s="1"/>
  <c r="M89" i="24" s="1"/>
  <c r="D89" i="24"/>
  <c r="E89" i="24" s="1"/>
  <c r="S88" i="24"/>
  <c r="K88" i="24"/>
  <c r="L88" i="24" s="1"/>
  <c r="D88" i="24"/>
  <c r="E88" i="24" s="1"/>
  <c r="F88" i="24" s="1"/>
  <c r="S87" i="24"/>
  <c r="K87" i="24"/>
  <c r="L87" i="24" s="1"/>
  <c r="D87" i="24"/>
  <c r="E87" i="24" s="1"/>
  <c r="S86" i="24"/>
  <c r="T86" i="24" s="1"/>
  <c r="K86" i="24"/>
  <c r="L86" i="24" s="1"/>
  <c r="D86" i="24"/>
  <c r="E86" i="24" s="1"/>
  <c r="S85" i="24"/>
  <c r="K85" i="24"/>
  <c r="L85" i="24" s="1"/>
  <c r="M85" i="24" s="1"/>
  <c r="D85" i="24"/>
  <c r="E85" i="24" s="1"/>
  <c r="S84" i="24"/>
  <c r="K84" i="24"/>
  <c r="L84" i="24" s="1"/>
  <c r="D84" i="24"/>
  <c r="E84" i="24" s="1"/>
  <c r="F84" i="24" s="1"/>
  <c r="S83" i="24"/>
  <c r="K83" i="24"/>
  <c r="L83" i="24" s="1"/>
  <c r="D83" i="24"/>
  <c r="E83" i="24" s="1"/>
  <c r="S82" i="24"/>
  <c r="T82" i="24" s="1"/>
  <c r="K82" i="24"/>
  <c r="L82" i="24" s="1"/>
  <c r="D82" i="24"/>
  <c r="E82" i="24" s="1"/>
  <c r="S81" i="24"/>
  <c r="K81" i="24"/>
  <c r="L81" i="24" s="1"/>
  <c r="M81" i="24" s="1"/>
  <c r="D81" i="24"/>
  <c r="E81" i="24" s="1"/>
  <c r="S80" i="24"/>
  <c r="K80" i="24"/>
  <c r="L80" i="24" s="1"/>
  <c r="D80" i="24"/>
  <c r="E80" i="24" s="1"/>
  <c r="F80" i="24" s="1"/>
  <c r="S79" i="24"/>
  <c r="K79" i="24"/>
  <c r="L79" i="24" s="1"/>
  <c r="D79" i="24"/>
  <c r="E79" i="24" s="1"/>
  <c r="S78" i="24"/>
  <c r="T78" i="24" s="1"/>
  <c r="K78" i="24"/>
  <c r="L78" i="24" s="1"/>
  <c r="D78" i="24"/>
  <c r="E78" i="24" s="1"/>
  <c r="S77" i="24"/>
  <c r="K77" i="24"/>
  <c r="L77" i="24" s="1"/>
  <c r="M77" i="24" s="1"/>
  <c r="D77" i="24"/>
  <c r="E77" i="24" s="1"/>
  <c r="S76" i="24"/>
  <c r="K76" i="24"/>
  <c r="L76" i="24" s="1"/>
  <c r="D76" i="24"/>
  <c r="E76" i="24" s="1"/>
  <c r="F76" i="24" s="1"/>
  <c r="S75" i="24"/>
  <c r="K75" i="24"/>
  <c r="L75" i="24" s="1"/>
  <c r="D75" i="24"/>
  <c r="E75" i="24" s="1"/>
  <c r="S74" i="24"/>
  <c r="T74" i="24" s="1"/>
  <c r="K74" i="24"/>
  <c r="L74" i="24" s="1"/>
  <c r="D74" i="24"/>
  <c r="E74" i="24" s="1"/>
  <c r="S73" i="24"/>
  <c r="K73" i="24"/>
  <c r="L73" i="24" s="1"/>
  <c r="M73" i="24" s="1"/>
  <c r="D73" i="24"/>
  <c r="E73" i="24" s="1"/>
  <c r="S72" i="24"/>
  <c r="K72" i="24"/>
  <c r="L72" i="24" s="1"/>
  <c r="D72" i="24"/>
  <c r="E72" i="24" s="1"/>
  <c r="F72" i="24" s="1"/>
  <c r="S71" i="24"/>
  <c r="K71" i="24"/>
  <c r="L71" i="24" s="1"/>
  <c r="D71" i="24"/>
  <c r="E71" i="24" s="1"/>
  <c r="S70" i="24"/>
  <c r="T70" i="24" s="1"/>
  <c r="K70" i="24"/>
  <c r="L70" i="24" s="1"/>
  <c r="D70" i="24"/>
  <c r="E70" i="24" s="1"/>
  <c r="S69" i="24"/>
  <c r="K69" i="24"/>
  <c r="L69" i="24" s="1"/>
  <c r="M69" i="24" s="1"/>
  <c r="D69" i="24"/>
  <c r="E69" i="24" s="1"/>
  <c r="S68" i="24"/>
  <c r="K68" i="24"/>
  <c r="L68" i="24" s="1"/>
  <c r="D68" i="24"/>
  <c r="E68" i="24" s="1"/>
  <c r="F68" i="24" s="1"/>
  <c r="S67" i="24"/>
  <c r="K67" i="24"/>
  <c r="L67" i="24" s="1"/>
  <c r="D67" i="24"/>
  <c r="E67" i="24" s="1"/>
  <c r="S66" i="24"/>
  <c r="T66" i="24" s="1"/>
  <c r="K66" i="24"/>
  <c r="L66" i="24" s="1"/>
  <c r="D66" i="24"/>
  <c r="E66" i="24" s="1"/>
  <c r="S65" i="24"/>
  <c r="K65" i="24"/>
  <c r="L65" i="24" s="1"/>
  <c r="M65" i="24" s="1"/>
  <c r="D65" i="24"/>
  <c r="E65" i="24" s="1"/>
  <c r="S64" i="24"/>
  <c r="K64" i="24"/>
  <c r="L64" i="24" s="1"/>
  <c r="D64" i="24"/>
  <c r="E64" i="24" s="1"/>
  <c r="F64" i="24" s="1"/>
  <c r="S63" i="24"/>
  <c r="K63" i="24"/>
  <c r="L63" i="24" s="1"/>
  <c r="D63" i="24"/>
  <c r="E63" i="24" s="1"/>
  <c r="S62" i="24"/>
  <c r="T62" i="24" s="1"/>
  <c r="K62" i="24"/>
  <c r="L62" i="24" s="1"/>
  <c r="D62" i="24"/>
  <c r="E62" i="24" s="1"/>
  <c r="S61" i="24"/>
  <c r="K61" i="24"/>
  <c r="L61" i="24" s="1"/>
  <c r="M61" i="24" s="1"/>
  <c r="D61" i="24"/>
  <c r="E61" i="24" s="1"/>
  <c r="S60" i="24"/>
  <c r="K60" i="24"/>
  <c r="L60" i="24" s="1"/>
  <c r="D60" i="24"/>
  <c r="E60" i="24" s="1"/>
  <c r="F60" i="24" s="1"/>
  <c r="S59" i="24"/>
  <c r="K59" i="24"/>
  <c r="L59" i="24" s="1"/>
  <c r="D59" i="24"/>
  <c r="E59" i="24" s="1"/>
  <c r="S58" i="24"/>
  <c r="T58" i="24" s="1"/>
  <c r="K58" i="24"/>
  <c r="L58" i="24" s="1"/>
  <c r="D58" i="24"/>
  <c r="E58" i="24" s="1"/>
  <c r="S57" i="24"/>
  <c r="K57" i="24"/>
  <c r="L57" i="24" s="1"/>
  <c r="M57" i="24" s="1"/>
  <c r="D57" i="24"/>
  <c r="E57" i="24" s="1"/>
  <c r="S56" i="24"/>
  <c r="K56" i="24"/>
  <c r="L56" i="24" s="1"/>
  <c r="D56" i="24"/>
  <c r="E56" i="24" s="1"/>
  <c r="F56" i="24" s="1"/>
  <c r="S55" i="24"/>
  <c r="K55" i="24"/>
  <c r="L55" i="24" s="1"/>
  <c r="D55" i="24"/>
  <c r="E55" i="24" s="1"/>
  <c r="S54" i="24"/>
  <c r="T54" i="24" s="1"/>
  <c r="K54" i="24"/>
  <c r="L54" i="24" s="1"/>
  <c r="D54" i="24"/>
  <c r="E54" i="24" s="1"/>
  <c r="S53" i="24"/>
  <c r="K53" i="24"/>
  <c r="L53" i="24" s="1"/>
  <c r="M53" i="24" s="1"/>
  <c r="D53" i="24"/>
  <c r="E53" i="24" s="1"/>
  <c r="S52" i="24"/>
  <c r="K52" i="24"/>
  <c r="L52" i="24" s="1"/>
  <c r="D52" i="24"/>
  <c r="E52" i="24" s="1"/>
  <c r="F52" i="24" s="1"/>
  <c r="S51" i="24"/>
  <c r="K51" i="24"/>
  <c r="L51" i="24" s="1"/>
  <c r="D51" i="24"/>
  <c r="E51" i="24" s="1"/>
  <c r="S50" i="24"/>
  <c r="T50" i="24" s="1"/>
  <c r="K50" i="24"/>
  <c r="L50" i="24" s="1"/>
  <c r="D50" i="24"/>
  <c r="E50" i="24" s="1"/>
  <c r="S49" i="24"/>
  <c r="K49" i="24"/>
  <c r="L49" i="24" s="1"/>
  <c r="M49" i="24" s="1"/>
  <c r="D49" i="24"/>
  <c r="E49" i="24" s="1"/>
  <c r="S48" i="24"/>
  <c r="K48" i="24"/>
  <c r="L48" i="24" s="1"/>
  <c r="D48" i="24"/>
  <c r="E48" i="24" s="1"/>
  <c r="F48" i="24" s="1"/>
  <c r="S47" i="24"/>
  <c r="K47" i="24"/>
  <c r="L47" i="24" s="1"/>
  <c r="D47" i="24"/>
  <c r="E47" i="24" s="1"/>
  <c r="S46" i="24"/>
  <c r="T46" i="24" s="1"/>
  <c r="K46" i="24"/>
  <c r="L46" i="24" s="1"/>
  <c r="D46" i="24"/>
  <c r="E46" i="24" s="1"/>
  <c r="S45" i="24"/>
  <c r="K45" i="24"/>
  <c r="L45" i="24" s="1"/>
  <c r="M45" i="24" s="1"/>
  <c r="D45" i="24"/>
  <c r="E45" i="24" s="1"/>
  <c r="S44" i="24"/>
  <c r="K44" i="24"/>
  <c r="L44" i="24" s="1"/>
  <c r="D44" i="24"/>
  <c r="E44" i="24" s="1"/>
  <c r="F44" i="24" s="1"/>
  <c r="S43" i="24"/>
  <c r="K43" i="24"/>
  <c r="L43" i="24" s="1"/>
  <c r="D43" i="24"/>
  <c r="E43" i="24" s="1"/>
  <c r="S42" i="24"/>
  <c r="T42" i="24" s="1"/>
  <c r="K42" i="24"/>
  <c r="L42" i="24" s="1"/>
  <c r="D42" i="24"/>
  <c r="E42" i="24" s="1"/>
  <c r="S41" i="24"/>
  <c r="K41" i="24"/>
  <c r="L41" i="24" s="1"/>
  <c r="M41" i="24" s="1"/>
  <c r="D41" i="24"/>
  <c r="E41" i="24" s="1"/>
  <c r="S40" i="24"/>
  <c r="K40" i="24"/>
  <c r="L40" i="24" s="1"/>
  <c r="D40" i="24"/>
  <c r="E40" i="24" s="1"/>
  <c r="F40" i="24" s="1"/>
  <c r="S39" i="24"/>
  <c r="K39" i="24"/>
  <c r="L39" i="24" s="1"/>
  <c r="D39" i="24"/>
  <c r="E39" i="24" s="1"/>
  <c r="S38" i="24"/>
  <c r="T38" i="24" s="1"/>
  <c r="K38" i="24"/>
  <c r="L38" i="24" s="1"/>
  <c r="D38" i="24"/>
  <c r="E38" i="24" s="1"/>
  <c r="S37" i="24"/>
  <c r="K37" i="24"/>
  <c r="L37" i="24" s="1"/>
  <c r="M37" i="24" s="1"/>
  <c r="D37" i="24"/>
  <c r="E37" i="24" s="1"/>
  <c r="S36" i="24"/>
  <c r="K36" i="24"/>
  <c r="L36" i="24" s="1"/>
  <c r="D36" i="24"/>
  <c r="E36" i="24" s="1"/>
  <c r="F36" i="24" s="1"/>
  <c r="S35" i="24"/>
  <c r="K35" i="24"/>
  <c r="L35" i="24" s="1"/>
  <c r="D35" i="24"/>
  <c r="E35" i="24" s="1"/>
  <c r="S34" i="24"/>
  <c r="T34" i="24" s="1"/>
  <c r="K34" i="24"/>
  <c r="L34" i="24" s="1"/>
  <c r="D34" i="24"/>
  <c r="E34" i="24" s="1"/>
  <c r="S33" i="24"/>
  <c r="K33" i="24"/>
  <c r="L33" i="24" s="1"/>
  <c r="M33" i="24" s="1"/>
  <c r="D33" i="24"/>
  <c r="E33" i="24" s="1"/>
  <c r="S32" i="24"/>
  <c r="K32" i="24"/>
  <c r="L32" i="24" s="1"/>
  <c r="D32" i="24"/>
  <c r="E32" i="24" s="1"/>
  <c r="F32" i="24" s="1"/>
  <c r="S31" i="24"/>
  <c r="K31" i="24"/>
  <c r="L31" i="24" s="1"/>
  <c r="D31" i="24"/>
  <c r="E31" i="24" s="1"/>
  <c r="S30" i="24"/>
  <c r="T30" i="24" s="1"/>
  <c r="K30" i="24"/>
  <c r="L30" i="24" s="1"/>
  <c r="D30" i="24"/>
  <c r="E30" i="24" s="1"/>
  <c r="S29" i="24"/>
  <c r="K29" i="24"/>
  <c r="L29" i="24" s="1"/>
  <c r="M29" i="24" s="1"/>
  <c r="D29" i="24"/>
  <c r="E29" i="24" s="1"/>
  <c r="S28" i="24"/>
  <c r="K28" i="24"/>
  <c r="L28" i="24" s="1"/>
  <c r="D28" i="24"/>
  <c r="E28" i="24" s="1"/>
  <c r="F28" i="24" s="1"/>
  <c r="S27" i="24"/>
  <c r="K27" i="24"/>
  <c r="L27" i="24" s="1"/>
  <c r="D27" i="24"/>
  <c r="E27" i="24" s="1"/>
  <c r="S26" i="24"/>
  <c r="T26" i="24" s="1"/>
  <c r="K26" i="24"/>
  <c r="L26" i="24" s="1"/>
  <c r="D26" i="24"/>
  <c r="E26" i="24" s="1"/>
  <c r="S25" i="24"/>
  <c r="K25" i="24"/>
  <c r="L25" i="24" s="1"/>
  <c r="M25" i="24" s="1"/>
  <c r="D25" i="24"/>
  <c r="E25" i="24" s="1"/>
  <c r="S24" i="24"/>
  <c r="K24" i="24"/>
  <c r="L24" i="24" s="1"/>
  <c r="D24" i="24"/>
  <c r="E24" i="24" s="1"/>
  <c r="F24" i="24" s="1"/>
  <c r="S23" i="24"/>
  <c r="K23" i="24"/>
  <c r="L23" i="24" s="1"/>
  <c r="D23" i="24"/>
  <c r="E23" i="24" s="1"/>
  <c r="S22" i="24"/>
  <c r="T22" i="24" s="1"/>
  <c r="K22" i="24"/>
  <c r="L22" i="24" s="1"/>
  <c r="D22" i="24"/>
  <c r="E22" i="24" s="1"/>
  <c r="S21" i="24"/>
  <c r="K21" i="24"/>
  <c r="L21" i="24" s="1"/>
  <c r="M21" i="24" s="1"/>
  <c r="D21" i="24"/>
  <c r="E21" i="24" s="1"/>
  <c r="S20" i="24"/>
  <c r="K20" i="24"/>
  <c r="L20" i="24" s="1"/>
  <c r="D20" i="24"/>
  <c r="E20" i="24" s="1"/>
  <c r="F20" i="24" s="1"/>
  <c r="S19" i="24"/>
  <c r="K19" i="24"/>
  <c r="L19" i="24" s="1"/>
  <c r="D19" i="24"/>
  <c r="E19" i="24" s="1"/>
  <c r="S18" i="24"/>
  <c r="T18" i="24" s="1"/>
  <c r="K18" i="24"/>
  <c r="L18" i="24" s="1"/>
  <c r="D18" i="24"/>
  <c r="E18" i="24" s="1"/>
  <c r="S17" i="24"/>
  <c r="K17" i="24"/>
  <c r="L17" i="24" s="1"/>
  <c r="M17" i="24" s="1"/>
  <c r="D17" i="24"/>
  <c r="E17" i="24" s="1"/>
  <c r="K16" i="24"/>
  <c r="L16" i="24" s="1"/>
  <c r="D16" i="24"/>
  <c r="E16" i="24" s="1"/>
  <c r="L15" i="24"/>
  <c r="M15" i="24" s="1"/>
  <c r="D15" i="24"/>
  <c r="E15" i="24" s="1"/>
  <c r="L14" i="24"/>
  <c r="D14" i="24"/>
  <c r="E14" i="24" s="1"/>
  <c r="K13" i="24"/>
  <c r="L13" i="24" s="1"/>
  <c r="M13" i="24" s="1"/>
  <c r="D13" i="24"/>
  <c r="E13" i="24" s="1"/>
  <c r="K12" i="24"/>
  <c r="L12" i="24" s="1"/>
  <c r="D12" i="24"/>
  <c r="E12" i="24" s="1"/>
  <c r="D11" i="24"/>
  <c r="E11" i="24" s="1"/>
  <c r="F11" i="24" s="1"/>
  <c r="D10" i="24"/>
  <c r="E10" i="24" s="1"/>
  <c r="D9" i="24"/>
  <c r="E9" i="24" s="1"/>
  <c r="D8" i="24"/>
  <c r="E8" i="24" s="1"/>
  <c r="D7" i="24"/>
  <c r="E7" i="24" s="1"/>
  <c r="F121" i="25" l="1"/>
  <c r="F117" i="25"/>
  <c r="F113" i="25"/>
  <c r="F109" i="25"/>
  <c r="F60" i="25"/>
  <c r="F64" i="25"/>
  <c r="F72" i="25"/>
  <c r="F76" i="25"/>
  <c r="F80" i="25"/>
  <c r="F88" i="25"/>
  <c r="F92" i="25"/>
  <c r="F96" i="25"/>
  <c r="F104" i="25"/>
  <c r="F119" i="25"/>
  <c r="F115" i="25"/>
  <c r="F111" i="25"/>
  <c r="F8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20" i="25"/>
  <c r="F116" i="25"/>
  <c r="F112" i="25"/>
  <c r="F108" i="25"/>
  <c r="N17" i="65"/>
  <c r="P16" i="65"/>
  <c r="Q16" i="65" s="1"/>
  <c r="O17" i="65"/>
  <c r="I12" i="65"/>
  <c r="J12" i="65" s="1"/>
  <c r="X21" i="65"/>
  <c r="U22" i="65"/>
  <c r="G13" i="65"/>
  <c r="W23" i="65"/>
  <c r="V24" i="65"/>
  <c r="H11" i="48"/>
  <c r="H12" i="48" s="1"/>
  <c r="V7" i="67"/>
  <c r="W7" i="67" s="1"/>
  <c r="X7" i="67" s="1"/>
  <c r="O12" i="69"/>
  <c r="P12" i="69" s="1"/>
  <c r="H12" i="60"/>
  <c r="I12" i="60" s="1"/>
  <c r="O16" i="56"/>
  <c r="P16" i="56" s="1"/>
  <c r="Q16" i="56" s="1"/>
  <c r="P10" i="48"/>
  <c r="Q10" i="48" s="1"/>
  <c r="Q6" i="67"/>
  <c r="V18" i="27"/>
  <c r="W18" i="27" s="1"/>
  <c r="V17" i="69"/>
  <c r="W16" i="69"/>
  <c r="X16" i="69" s="1"/>
  <c r="AC17" i="69"/>
  <c r="AD16" i="69"/>
  <c r="AE16" i="69" s="1"/>
  <c r="G8" i="27"/>
  <c r="G9" i="27" s="1"/>
  <c r="G10" i="27" s="1"/>
  <c r="O16" i="57"/>
  <c r="P15" i="57"/>
  <c r="Q15" i="57" s="1"/>
  <c r="W22" i="66"/>
  <c r="X22" i="66" s="1"/>
  <c r="V23" i="66"/>
  <c r="E6" i="68"/>
  <c r="G5" i="68"/>
  <c r="Y5" i="68"/>
  <c r="W6" i="68"/>
  <c r="AB18" i="69"/>
  <c r="I12" i="69"/>
  <c r="H13" i="69"/>
  <c r="N17" i="66"/>
  <c r="N7" i="67"/>
  <c r="M7" i="67"/>
  <c r="O7" i="67" s="1"/>
  <c r="P7" i="67" s="1"/>
  <c r="R12" i="67"/>
  <c r="S11" i="67"/>
  <c r="I13" i="66"/>
  <c r="J13" i="66" s="1"/>
  <c r="H14" i="66"/>
  <c r="U8" i="67"/>
  <c r="Q5" i="68"/>
  <c r="S5" i="68" s="1"/>
  <c r="T5" i="68" s="1"/>
  <c r="R5" i="68"/>
  <c r="D10" i="67"/>
  <c r="E9" i="67"/>
  <c r="Q11" i="69"/>
  <c r="N12" i="69"/>
  <c r="T10" i="67"/>
  <c r="J11" i="69"/>
  <c r="G12" i="69"/>
  <c r="U24" i="66"/>
  <c r="G14" i="66"/>
  <c r="F107" i="25"/>
  <c r="L8" i="67"/>
  <c r="K9" i="67"/>
  <c r="G8" i="67"/>
  <c r="F8" i="67"/>
  <c r="U17" i="69"/>
  <c r="P16" i="66"/>
  <c r="Q16" i="66" s="1"/>
  <c r="O17" i="66"/>
  <c r="H7" i="67"/>
  <c r="I7" i="67" s="1"/>
  <c r="J7" i="67" s="1"/>
  <c r="M6" i="68"/>
  <c r="H6" i="58"/>
  <c r="I6" i="58" s="1"/>
  <c r="J6" i="58" s="1"/>
  <c r="J10" i="60"/>
  <c r="G11" i="60"/>
  <c r="AC16" i="60"/>
  <c r="AD15" i="60"/>
  <c r="AE15" i="60" s="1"/>
  <c r="X5" i="58"/>
  <c r="O6" i="58"/>
  <c r="P6" i="58" s="1"/>
  <c r="Q6" i="58" s="1"/>
  <c r="W20" i="56"/>
  <c r="X20" i="56" s="1"/>
  <c r="V21" i="56"/>
  <c r="W20" i="57"/>
  <c r="X20" i="57" s="1"/>
  <c r="V21" i="57"/>
  <c r="P10" i="60"/>
  <c r="Q10" i="60" s="1"/>
  <c r="O11" i="60"/>
  <c r="U6" i="58"/>
  <c r="T6" i="58"/>
  <c r="V6" i="58" s="1"/>
  <c r="W6" i="58" s="1"/>
  <c r="AB17" i="60"/>
  <c r="G13" i="56"/>
  <c r="I10" i="57"/>
  <c r="J10" i="57" s="1"/>
  <c r="H11" i="57"/>
  <c r="W15" i="60"/>
  <c r="X15" i="60" s="1"/>
  <c r="V16" i="60"/>
  <c r="G11" i="57"/>
  <c r="D5" i="59"/>
  <c r="M7" i="58"/>
  <c r="N7" i="58"/>
  <c r="R8" i="58"/>
  <c r="S7" i="58"/>
  <c r="L4" i="59"/>
  <c r="V4" i="59"/>
  <c r="U22" i="57"/>
  <c r="N18" i="56"/>
  <c r="K9" i="58"/>
  <c r="L8" i="58"/>
  <c r="N17" i="57"/>
  <c r="U25" i="56"/>
  <c r="G8" i="58"/>
  <c r="F8" i="58"/>
  <c r="U17" i="60"/>
  <c r="AD3" i="59"/>
  <c r="N5" i="59"/>
  <c r="P4" i="59"/>
  <c r="I11" i="56"/>
  <c r="J11" i="56" s="1"/>
  <c r="N13" i="60"/>
  <c r="D10" i="58"/>
  <c r="E9" i="58"/>
  <c r="AC16" i="48"/>
  <c r="AD16" i="48" s="1"/>
  <c r="AE16" i="48" s="1"/>
  <c r="AB18" i="48"/>
  <c r="U18" i="48"/>
  <c r="G12" i="48"/>
  <c r="W16" i="48"/>
  <c r="X16" i="48" s="1"/>
  <c r="V17" i="48"/>
  <c r="P11" i="48"/>
  <c r="Q11" i="48" s="1"/>
  <c r="O12" i="48"/>
  <c r="N13" i="48"/>
  <c r="N2" i="28"/>
  <c r="Q2" i="28" s="1"/>
  <c r="G7" i="26"/>
  <c r="J7" i="26" s="1"/>
  <c r="F117" i="24"/>
  <c r="M120" i="24"/>
  <c r="T121" i="24"/>
  <c r="F120" i="24"/>
  <c r="T122" i="24"/>
  <c r="T118" i="24"/>
  <c r="F123" i="24"/>
  <c r="M121" i="24"/>
  <c r="M117" i="24"/>
  <c r="M119" i="25"/>
  <c r="F114" i="25"/>
  <c r="T108" i="25"/>
  <c r="T116" i="25"/>
  <c r="M111" i="25"/>
  <c r="T120" i="25"/>
  <c r="M115" i="25"/>
  <c r="F110" i="25"/>
  <c r="F118" i="25"/>
  <c r="T112" i="25"/>
  <c r="M107" i="25"/>
  <c r="T123" i="26"/>
  <c r="T122" i="26"/>
  <c r="M119" i="26"/>
  <c r="M118" i="26"/>
  <c r="M123" i="26"/>
  <c r="M122" i="26"/>
  <c r="M121" i="26"/>
  <c r="F122" i="26"/>
  <c r="F121" i="26"/>
  <c r="F120" i="26"/>
  <c r="M117" i="26"/>
  <c r="T120" i="26"/>
  <c r="T119" i="26"/>
  <c r="T118" i="26"/>
  <c r="F117" i="26"/>
  <c r="M119" i="27"/>
  <c r="T116" i="27"/>
  <c r="F114" i="27"/>
  <c r="M111" i="27"/>
  <c r="T108" i="27"/>
  <c r="F120" i="27"/>
  <c r="M117" i="27"/>
  <c r="T114" i="27"/>
  <c r="F112" i="27"/>
  <c r="M109" i="27"/>
  <c r="T120" i="27"/>
  <c r="F118" i="27"/>
  <c r="M115" i="27"/>
  <c r="T112" i="27"/>
  <c r="F110" i="27"/>
  <c r="M107" i="27"/>
  <c r="M121" i="27"/>
  <c r="T118" i="27"/>
  <c r="F116" i="27"/>
  <c r="M113" i="27"/>
  <c r="T110" i="27"/>
  <c r="F108" i="27"/>
  <c r="F107" i="27"/>
  <c r="M121" i="34"/>
  <c r="M120" i="34"/>
  <c r="M119" i="34"/>
  <c r="M118" i="34"/>
  <c r="M117" i="34"/>
  <c r="T121" i="34"/>
  <c r="T120" i="34"/>
  <c r="T119" i="34"/>
  <c r="T118" i="34"/>
  <c r="T117" i="34"/>
  <c r="M2" i="29"/>
  <c r="O2" i="29" s="1"/>
  <c r="P2" i="29" s="1"/>
  <c r="Q2" i="29" s="1"/>
  <c r="D4" i="29"/>
  <c r="E4" i="29" s="1"/>
  <c r="L4" i="29"/>
  <c r="M4" i="29" s="1"/>
  <c r="F7" i="27"/>
  <c r="H7" i="27" s="1"/>
  <c r="I7" i="27" s="1"/>
  <c r="J7" i="27" s="1"/>
  <c r="U17" i="27"/>
  <c r="X17" i="27" s="1"/>
  <c r="V3" i="30"/>
  <c r="F7" i="24"/>
  <c r="H7" i="24" s="1"/>
  <c r="I7" i="24" s="1"/>
  <c r="T28" i="24"/>
  <c r="T60" i="24"/>
  <c r="T76" i="24"/>
  <c r="M80" i="24"/>
  <c r="T85" i="24"/>
  <c r="M87" i="24"/>
  <c r="F91" i="24"/>
  <c r="T92" i="24"/>
  <c r="M96" i="24"/>
  <c r="F98" i="24"/>
  <c r="T101" i="24"/>
  <c r="M103" i="24"/>
  <c r="F107" i="24"/>
  <c r="T108" i="24"/>
  <c r="M112" i="24"/>
  <c r="F114" i="24"/>
  <c r="F9" i="25"/>
  <c r="F8" i="24"/>
  <c r="T17" i="24"/>
  <c r="V17" i="24" s="1"/>
  <c r="W17" i="24" s="1"/>
  <c r="U17" i="24"/>
  <c r="T24" i="24"/>
  <c r="F30" i="24"/>
  <c r="T33" i="24"/>
  <c r="T40" i="24"/>
  <c r="M44" i="24"/>
  <c r="M51" i="24"/>
  <c r="F55" i="24"/>
  <c r="M60" i="24"/>
  <c r="T65" i="24"/>
  <c r="F71" i="24"/>
  <c r="M76" i="24"/>
  <c r="T81" i="24"/>
  <c r="T88" i="24"/>
  <c r="M92" i="24"/>
  <c r="T97" i="24"/>
  <c r="T104" i="24"/>
  <c r="M108" i="24"/>
  <c r="M115" i="24"/>
  <c r="F16" i="24"/>
  <c r="U18" i="24"/>
  <c r="U19" i="24" s="1"/>
  <c r="U20" i="24" s="1"/>
  <c r="T21" i="24"/>
  <c r="F27" i="24"/>
  <c r="F34" i="24"/>
  <c r="M39" i="24"/>
  <c r="T44" i="24"/>
  <c r="M48" i="24"/>
  <c r="T53" i="24"/>
  <c r="F59" i="24"/>
  <c r="F66" i="24"/>
  <c r="M71" i="24"/>
  <c r="F75" i="24"/>
  <c r="F14" i="24"/>
  <c r="M16" i="24"/>
  <c r="M20" i="24"/>
  <c r="F22" i="24"/>
  <c r="T25" i="24"/>
  <c r="M27" i="24"/>
  <c r="F31" i="24"/>
  <c r="T32" i="24"/>
  <c r="M36" i="24"/>
  <c r="F38" i="24"/>
  <c r="T41" i="24"/>
  <c r="M43" i="24"/>
  <c r="F47" i="24"/>
  <c r="T48" i="24"/>
  <c r="M52" i="24"/>
  <c r="F54" i="24"/>
  <c r="T57" i="24"/>
  <c r="M59" i="24"/>
  <c r="F63" i="24"/>
  <c r="T64" i="24"/>
  <c r="M68" i="24"/>
  <c r="F70" i="24"/>
  <c r="T73" i="24"/>
  <c r="M75" i="24"/>
  <c r="F79" i="24"/>
  <c r="T80" i="24"/>
  <c r="M84" i="24"/>
  <c r="F86" i="24"/>
  <c r="T89" i="24"/>
  <c r="M91" i="24"/>
  <c r="F95" i="24"/>
  <c r="T96" i="24"/>
  <c r="M100" i="24"/>
  <c r="F102" i="24"/>
  <c r="T105" i="24"/>
  <c r="M107" i="24"/>
  <c r="F111" i="24"/>
  <c r="T112" i="24"/>
  <c r="M116" i="24"/>
  <c r="N12" i="24"/>
  <c r="M12" i="24"/>
  <c r="O12" i="24" s="1"/>
  <c r="P12" i="24" s="1"/>
  <c r="M19" i="24"/>
  <c r="F23" i="24"/>
  <c r="M28" i="24"/>
  <c r="M35" i="24"/>
  <c r="F39" i="24"/>
  <c r="F46" i="24"/>
  <c r="T49" i="24"/>
  <c r="T56" i="24"/>
  <c r="F62" i="24"/>
  <c r="M67" i="24"/>
  <c r="T72" i="24"/>
  <c r="F78" i="24"/>
  <c r="M83" i="24"/>
  <c r="F87" i="24"/>
  <c r="F94" i="24"/>
  <c r="M99" i="24"/>
  <c r="F103" i="24"/>
  <c r="F110" i="24"/>
  <c r="T113" i="24"/>
  <c r="F9" i="24"/>
  <c r="F18" i="24"/>
  <c r="M23" i="24"/>
  <c r="M32" i="24"/>
  <c r="T37" i="24"/>
  <c r="F43" i="24"/>
  <c r="F50" i="24"/>
  <c r="M55" i="24"/>
  <c r="M64" i="24"/>
  <c r="T69" i="24"/>
  <c r="F82" i="24"/>
  <c r="F12" i="24"/>
  <c r="M14" i="24"/>
  <c r="F19" i="24"/>
  <c r="T20" i="24"/>
  <c r="M24" i="24"/>
  <c r="F26" i="24"/>
  <c r="T29" i="24"/>
  <c r="M31" i="24"/>
  <c r="F35" i="24"/>
  <c r="T36" i="24"/>
  <c r="M40" i="24"/>
  <c r="F42" i="24"/>
  <c r="T45" i="24"/>
  <c r="M47" i="24"/>
  <c r="F51" i="24"/>
  <c r="T52" i="24"/>
  <c r="M56" i="24"/>
  <c r="F58" i="24"/>
  <c r="T61" i="24"/>
  <c r="M63" i="24"/>
  <c r="F67" i="24"/>
  <c r="T68" i="24"/>
  <c r="M72" i="24"/>
  <c r="F74" i="24"/>
  <c r="T77" i="24"/>
  <c r="M79" i="24"/>
  <c r="F83" i="24"/>
  <c r="T84" i="24"/>
  <c r="M88" i="24"/>
  <c r="F90" i="24"/>
  <c r="T93" i="24"/>
  <c r="M95" i="24"/>
  <c r="F99" i="24"/>
  <c r="T100" i="24"/>
  <c r="M104" i="24"/>
  <c r="F106" i="24"/>
  <c r="T109" i="24"/>
  <c r="M111" i="24"/>
  <c r="F115" i="24"/>
  <c r="T116" i="24"/>
  <c r="N13" i="25"/>
  <c r="N14" i="25" s="1"/>
  <c r="T59" i="25"/>
  <c r="T60" i="25"/>
  <c r="F65" i="25"/>
  <c r="F66" i="25"/>
  <c r="M70" i="25"/>
  <c r="M71" i="25"/>
  <c r="T75" i="25"/>
  <c r="T76" i="25"/>
  <c r="F81" i="25"/>
  <c r="F82" i="25"/>
  <c r="M86" i="25"/>
  <c r="M87" i="25"/>
  <c r="T91" i="25"/>
  <c r="T92" i="25"/>
  <c r="F97" i="25"/>
  <c r="F98" i="25"/>
  <c r="M102" i="25"/>
  <c r="M103" i="25"/>
  <c r="F9" i="26"/>
  <c r="F12" i="26"/>
  <c r="F18" i="26"/>
  <c r="F19" i="26"/>
  <c r="M23" i="26"/>
  <c r="M24" i="26"/>
  <c r="T28" i="26"/>
  <c r="T29" i="26"/>
  <c r="F34" i="26"/>
  <c r="F35" i="26"/>
  <c r="M39" i="26"/>
  <c r="M40" i="26"/>
  <c r="T44" i="26"/>
  <c r="T45" i="26"/>
  <c r="F50" i="26"/>
  <c r="F51" i="26"/>
  <c r="M55" i="26"/>
  <c r="M56" i="26"/>
  <c r="T60" i="26"/>
  <c r="T61" i="26"/>
  <c r="F66" i="26"/>
  <c r="F67" i="26"/>
  <c r="M71" i="26"/>
  <c r="M72" i="26"/>
  <c r="F75" i="26"/>
  <c r="T76" i="26"/>
  <c r="M80" i="26"/>
  <c r="F82" i="26"/>
  <c r="F83" i="26"/>
  <c r="M87" i="26"/>
  <c r="M88" i="26"/>
  <c r="T92" i="26"/>
  <c r="T93" i="26"/>
  <c r="F98" i="26"/>
  <c r="F99" i="26"/>
  <c r="M103" i="26"/>
  <c r="M104" i="26"/>
  <c r="T108" i="26"/>
  <c r="T109" i="26"/>
  <c r="F114" i="26"/>
  <c r="T116" i="26"/>
  <c r="F9" i="27"/>
  <c r="F17" i="27"/>
  <c r="F18" i="27"/>
  <c r="M22" i="27"/>
  <c r="M23" i="27"/>
  <c r="T27" i="27"/>
  <c r="T28" i="27"/>
  <c r="F33" i="27"/>
  <c r="F34" i="27"/>
  <c r="M38" i="27"/>
  <c r="M39" i="27"/>
  <c r="F41" i="27"/>
  <c r="T43" i="27"/>
  <c r="M47" i="27"/>
  <c r="F49" i="27"/>
  <c r="T52" i="27"/>
  <c r="M54" i="27"/>
  <c r="F58" i="27"/>
  <c r="T61" i="27"/>
  <c r="M62" i="27"/>
  <c r="M64" i="27"/>
  <c r="M65" i="27"/>
  <c r="M68" i="27"/>
  <c r="M69" i="27"/>
  <c r="M72" i="27"/>
  <c r="M73" i="27"/>
  <c r="M76" i="27"/>
  <c r="F77" i="27"/>
  <c r="F79" i="27"/>
  <c r="F80" i="27"/>
  <c r="T82" i="27"/>
  <c r="F85" i="27"/>
  <c r="T86" i="27"/>
  <c r="M90" i="27"/>
  <c r="F92" i="27"/>
  <c r="T95" i="27"/>
  <c r="M97" i="27"/>
  <c r="F101" i="27"/>
  <c r="T102" i="27"/>
  <c r="M106" i="27"/>
  <c r="R5" i="28"/>
  <c r="S4" i="28"/>
  <c r="G7" i="24"/>
  <c r="F10" i="24"/>
  <c r="F13" i="24"/>
  <c r="F15" i="24"/>
  <c r="F17" i="24"/>
  <c r="M18" i="24"/>
  <c r="T19" i="24"/>
  <c r="F21" i="24"/>
  <c r="M22" i="24"/>
  <c r="T23" i="24"/>
  <c r="F25" i="24"/>
  <c r="M26" i="24"/>
  <c r="T27" i="24"/>
  <c r="F29" i="24"/>
  <c r="M30" i="24"/>
  <c r="T31" i="24"/>
  <c r="F33" i="24"/>
  <c r="M34" i="24"/>
  <c r="T35" i="24"/>
  <c r="F37" i="24"/>
  <c r="M38" i="24"/>
  <c r="T39" i="24"/>
  <c r="F41" i="24"/>
  <c r="M42" i="24"/>
  <c r="T43" i="24"/>
  <c r="F45" i="24"/>
  <c r="M46" i="24"/>
  <c r="T47" i="24"/>
  <c r="F49" i="24"/>
  <c r="M50" i="24"/>
  <c r="T51" i="24"/>
  <c r="F53" i="24"/>
  <c r="M54" i="24"/>
  <c r="T55" i="24"/>
  <c r="F57" i="24"/>
  <c r="M58" i="24"/>
  <c r="T59" i="24"/>
  <c r="F61" i="24"/>
  <c r="M62" i="24"/>
  <c r="T63" i="24"/>
  <c r="F65" i="24"/>
  <c r="M66" i="24"/>
  <c r="T67" i="24"/>
  <c r="F69" i="24"/>
  <c r="M70" i="24"/>
  <c r="T71" i="24"/>
  <c r="F73" i="24"/>
  <c r="M74" i="24"/>
  <c r="T75" i="24"/>
  <c r="F77" i="24"/>
  <c r="M78" i="24"/>
  <c r="T79" i="24"/>
  <c r="F81" i="24"/>
  <c r="M82" i="24"/>
  <c r="T83" i="24"/>
  <c r="F85" i="24"/>
  <c r="M86" i="24"/>
  <c r="T87" i="24"/>
  <c r="F89" i="24"/>
  <c r="M90" i="24"/>
  <c r="T91" i="24"/>
  <c r="F93" i="24"/>
  <c r="M94" i="24"/>
  <c r="T95" i="24"/>
  <c r="F97" i="24"/>
  <c r="M98" i="24"/>
  <c r="T99" i="24"/>
  <c r="F101" i="24"/>
  <c r="M102" i="24"/>
  <c r="T103" i="24"/>
  <c r="F105" i="24"/>
  <c r="M106" i="24"/>
  <c r="T107" i="24"/>
  <c r="F109" i="24"/>
  <c r="M110" i="24"/>
  <c r="T111" i="24"/>
  <c r="F113" i="24"/>
  <c r="M114" i="24"/>
  <c r="T115" i="24"/>
  <c r="F7" i="25"/>
  <c r="H7" i="25" s="1"/>
  <c r="I7" i="25" s="1"/>
  <c r="F10" i="25"/>
  <c r="F11" i="25"/>
  <c r="F12" i="25"/>
  <c r="M12" i="25"/>
  <c r="O12" i="25" s="1"/>
  <c r="P12" i="25" s="1"/>
  <c r="Q12" i="25" s="1"/>
  <c r="F13" i="25"/>
  <c r="M13" i="25"/>
  <c r="F14" i="25"/>
  <c r="M14" i="25"/>
  <c r="F15" i="25"/>
  <c r="M15" i="25"/>
  <c r="F16" i="25"/>
  <c r="M16" i="25"/>
  <c r="F17" i="25"/>
  <c r="M17" i="25"/>
  <c r="F18" i="25"/>
  <c r="T18" i="25"/>
  <c r="V18" i="25" s="1"/>
  <c r="W18" i="25" s="1"/>
  <c r="F19" i="25"/>
  <c r="M19" i="25"/>
  <c r="F20" i="25"/>
  <c r="T20" i="25"/>
  <c r="F21" i="25"/>
  <c r="M21" i="25"/>
  <c r="F22" i="25"/>
  <c r="T22" i="25"/>
  <c r="F23" i="25"/>
  <c r="M23" i="25"/>
  <c r="F24" i="25"/>
  <c r="T24" i="25"/>
  <c r="F25" i="25"/>
  <c r="M25" i="25"/>
  <c r="F26" i="25"/>
  <c r="T26" i="25"/>
  <c r="F27" i="25"/>
  <c r="M27" i="25"/>
  <c r="F28" i="25"/>
  <c r="T28" i="25"/>
  <c r="F29" i="25"/>
  <c r="M29" i="25"/>
  <c r="F30" i="25"/>
  <c r="T30" i="25"/>
  <c r="F31" i="25"/>
  <c r="M31" i="25"/>
  <c r="F32" i="25"/>
  <c r="T32" i="25"/>
  <c r="F33" i="25"/>
  <c r="M33" i="25"/>
  <c r="F34" i="25"/>
  <c r="T34" i="25"/>
  <c r="F35" i="25"/>
  <c r="M35" i="25"/>
  <c r="F36" i="25"/>
  <c r="T36" i="25"/>
  <c r="F37" i="25"/>
  <c r="M37" i="25"/>
  <c r="F38" i="25"/>
  <c r="T38" i="25"/>
  <c r="F39" i="25"/>
  <c r="M39" i="25"/>
  <c r="F40" i="25"/>
  <c r="T40" i="25"/>
  <c r="F41" i="25"/>
  <c r="M41" i="25"/>
  <c r="F42" i="25"/>
  <c r="T42" i="25"/>
  <c r="F43" i="25"/>
  <c r="M43" i="25"/>
  <c r="F44" i="25"/>
  <c r="T44" i="25"/>
  <c r="F45" i="25"/>
  <c r="M45" i="25"/>
  <c r="F46" i="25"/>
  <c r="T46" i="25"/>
  <c r="F47" i="25"/>
  <c r="M47" i="25"/>
  <c r="F48" i="25"/>
  <c r="T48" i="25"/>
  <c r="F49" i="25"/>
  <c r="M49" i="25"/>
  <c r="F50" i="25"/>
  <c r="T50" i="25"/>
  <c r="F51" i="25"/>
  <c r="M51" i="25"/>
  <c r="F52" i="25"/>
  <c r="T52" i="25"/>
  <c r="F53" i="25"/>
  <c r="M53" i="25"/>
  <c r="F54" i="25"/>
  <c r="T54" i="25"/>
  <c r="F55" i="25"/>
  <c r="M55" i="25"/>
  <c r="F56" i="25"/>
  <c r="M57" i="25"/>
  <c r="M58" i="25"/>
  <c r="M59" i="25"/>
  <c r="T62" i="25"/>
  <c r="T63" i="25"/>
  <c r="T64" i="25"/>
  <c r="F68" i="25"/>
  <c r="F69" i="25"/>
  <c r="F70" i="25"/>
  <c r="M73" i="25"/>
  <c r="M74" i="25"/>
  <c r="M75" i="25"/>
  <c r="T78" i="25"/>
  <c r="T79" i="25"/>
  <c r="T80" i="25"/>
  <c r="F84" i="25"/>
  <c r="F85" i="25"/>
  <c r="F86" i="25"/>
  <c r="M89" i="25"/>
  <c r="M90" i="25"/>
  <c r="M91" i="25"/>
  <c r="T94" i="25"/>
  <c r="T95" i="25"/>
  <c r="T96" i="25"/>
  <c r="F100" i="25"/>
  <c r="F101" i="25"/>
  <c r="F102" i="25"/>
  <c r="M105" i="25"/>
  <c r="M106" i="25"/>
  <c r="F8" i="26"/>
  <c r="H8" i="26" s="1"/>
  <c r="I8" i="26" s="1"/>
  <c r="F15" i="26"/>
  <c r="M16" i="26"/>
  <c r="U17" i="26"/>
  <c r="T17" i="26"/>
  <c r="V17" i="26" s="1"/>
  <c r="W17" i="26" s="1"/>
  <c r="F21" i="26"/>
  <c r="F22" i="26"/>
  <c r="F23" i="26"/>
  <c r="M26" i="26"/>
  <c r="M27" i="26"/>
  <c r="M28" i="26"/>
  <c r="T31" i="26"/>
  <c r="T32" i="26"/>
  <c r="T33" i="26"/>
  <c r="F37" i="26"/>
  <c r="F38" i="26"/>
  <c r="F39" i="26"/>
  <c r="M42" i="26"/>
  <c r="M43" i="26"/>
  <c r="M44" i="26"/>
  <c r="T47" i="26"/>
  <c r="T48" i="26"/>
  <c r="T49" i="26"/>
  <c r="F53" i="26"/>
  <c r="F54" i="26"/>
  <c r="F55" i="26"/>
  <c r="M58" i="26"/>
  <c r="M59" i="26"/>
  <c r="M60" i="26"/>
  <c r="T63" i="26"/>
  <c r="T64" i="26"/>
  <c r="T65" i="26"/>
  <c r="F69" i="26"/>
  <c r="F70" i="26"/>
  <c r="F71" i="26"/>
  <c r="M76" i="26"/>
  <c r="F78" i="26"/>
  <c r="T81" i="26"/>
  <c r="F86" i="26"/>
  <c r="F87" i="26"/>
  <c r="M91" i="26"/>
  <c r="M92" i="26"/>
  <c r="T96" i="26"/>
  <c r="T97" i="26"/>
  <c r="F102" i="26"/>
  <c r="F103" i="26"/>
  <c r="M107" i="26"/>
  <c r="M108" i="26"/>
  <c r="T112" i="26"/>
  <c r="T113" i="26"/>
  <c r="M115" i="26"/>
  <c r="M116" i="26"/>
  <c r="F15" i="27"/>
  <c r="M16" i="27"/>
  <c r="F21" i="27"/>
  <c r="F22" i="27"/>
  <c r="M26" i="27"/>
  <c r="M27" i="27"/>
  <c r="T31" i="27"/>
  <c r="T32" i="27"/>
  <c r="F37" i="27"/>
  <c r="F38" i="27"/>
  <c r="T40" i="27"/>
  <c r="M42" i="27"/>
  <c r="M43" i="27"/>
  <c r="F45" i="27"/>
  <c r="T48" i="27"/>
  <c r="M50" i="27"/>
  <c r="F54" i="27"/>
  <c r="T55" i="27"/>
  <c r="M59" i="27"/>
  <c r="F61" i="27"/>
  <c r="T65" i="27"/>
  <c r="M66" i="27"/>
  <c r="T69" i="27"/>
  <c r="M70" i="27"/>
  <c r="T73" i="27"/>
  <c r="M74" i="27"/>
  <c r="M77" i="27"/>
  <c r="M80" i="27"/>
  <c r="F81" i="27"/>
  <c r="F83" i="27"/>
  <c r="T83" i="27"/>
  <c r="M85" i="27"/>
  <c r="F89" i="27"/>
  <c r="T90" i="27"/>
  <c r="M94" i="27"/>
  <c r="F96" i="27"/>
  <c r="T99" i="27"/>
  <c r="M101" i="27"/>
  <c r="F105" i="27"/>
  <c r="T106" i="27"/>
  <c r="G7" i="25"/>
  <c r="U17" i="25"/>
  <c r="X17" i="25" s="1"/>
  <c r="F57" i="25"/>
  <c r="F58" i="25"/>
  <c r="M62" i="25"/>
  <c r="M63" i="25"/>
  <c r="T67" i="25"/>
  <c r="T68" i="25"/>
  <c r="F73" i="25"/>
  <c r="F74" i="25"/>
  <c r="M78" i="25"/>
  <c r="M79" i="25"/>
  <c r="T83" i="25"/>
  <c r="T84" i="25"/>
  <c r="F89" i="25"/>
  <c r="F90" i="25"/>
  <c r="M94" i="25"/>
  <c r="M95" i="25"/>
  <c r="T99" i="25"/>
  <c r="T100" i="25"/>
  <c r="F105" i="25"/>
  <c r="F106" i="25"/>
  <c r="M14" i="26"/>
  <c r="F16" i="26"/>
  <c r="T20" i="26"/>
  <c r="T21" i="26"/>
  <c r="F26" i="26"/>
  <c r="F27" i="26"/>
  <c r="M31" i="26"/>
  <c r="M32" i="26"/>
  <c r="T36" i="26"/>
  <c r="T37" i="26"/>
  <c r="F42" i="26"/>
  <c r="F43" i="26"/>
  <c r="M47" i="26"/>
  <c r="M48" i="26"/>
  <c r="T52" i="26"/>
  <c r="T53" i="26"/>
  <c r="F58" i="26"/>
  <c r="F59" i="26"/>
  <c r="M63" i="26"/>
  <c r="M64" i="26"/>
  <c r="T68" i="26"/>
  <c r="T69" i="26"/>
  <c r="F74" i="26"/>
  <c r="T77" i="26"/>
  <c r="M79" i="26"/>
  <c r="T84" i="26"/>
  <c r="T85" i="26"/>
  <c r="F90" i="26"/>
  <c r="F91" i="26"/>
  <c r="M95" i="26"/>
  <c r="M96" i="26"/>
  <c r="T100" i="26"/>
  <c r="T101" i="26"/>
  <c r="F106" i="26"/>
  <c r="F107" i="26"/>
  <c r="M111" i="26"/>
  <c r="M112" i="26"/>
  <c r="F115" i="26"/>
  <c r="F13" i="27"/>
  <c r="M14" i="27"/>
  <c r="T19" i="27"/>
  <c r="T20" i="27"/>
  <c r="F25" i="27"/>
  <c r="F26" i="27"/>
  <c r="M30" i="27"/>
  <c r="M31" i="27"/>
  <c r="T35" i="27"/>
  <c r="T36" i="27"/>
  <c r="F42" i="27"/>
  <c r="T44" i="27"/>
  <c r="M46" i="27"/>
  <c r="F50" i="27"/>
  <c r="T51" i="27"/>
  <c r="M55" i="27"/>
  <c r="F57" i="27"/>
  <c r="T63" i="27"/>
  <c r="T66" i="27"/>
  <c r="T67" i="27"/>
  <c r="T70" i="27"/>
  <c r="T71" i="27"/>
  <c r="T74" i="27"/>
  <c r="T75" i="27"/>
  <c r="T77" i="27"/>
  <c r="M78" i="27"/>
  <c r="M81" i="27"/>
  <c r="F84" i="27"/>
  <c r="T87" i="27"/>
  <c r="M89" i="27"/>
  <c r="F93" i="27"/>
  <c r="T94" i="27"/>
  <c r="M98" i="27"/>
  <c r="F100" i="27"/>
  <c r="T103" i="27"/>
  <c r="M105" i="27"/>
  <c r="D5" i="28"/>
  <c r="E4" i="28"/>
  <c r="T56" i="25"/>
  <c r="F61" i="25"/>
  <c r="F62" i="25"/>
  <c r="M66" i="25"/>
  <c r="M67" i="25"/>
  <c r="T71" i="25"/>
  <c r="T72" i="25"/>
  <c r="F77" i="25"/>
  <c r="F78" i="25"/>
  <c r="M82" i="25"/>
  <c r="M83" i="25"/>
  <c r="T87" i="25"/>
  <c r="T88" i="25"/>
  <c r="F93" i="25"/>
  <c r="F94" i="25"/>
  <c r="M98" i="25"/>
  <c r="M99" i="25"/>
  <c r="T103" i="25"/>
  <c r="T104" i="25"/>
  <c r="N12" i="26"/>
  <c r="M12" i="26"/>
  <c r="O12" i="26" s="1"/>
  <c r="P12" i="26" s="1"/>
  <c r="F14" i="26"/>
  <c r="M19" i="26"/>
  <c r="M20" i="26"/>
  <c r="T24" i="26"/>
  <c r="T25" i="26"/>
  <c r="F30" i="26"/>
  <c r="F31" i="26"/>
  <c r="M35" i="26"/>
  <c r="M36" i="26"/>
  <c r="T40" i="26"/>
  <c r="T41" i="26"/>
  <c r="F46" i="26"/>
  <c r="F47" i="26"/>
  <c r="M51" i="26"/>
  <c r="M52" i="26"/>
  <c r="T56" i="26"/>
  <c r="T57" i="26"/>
  <c r="F62" i="26"/>
  <c r="F63" i="26"/>
  <c r="M67" i="26"/>
  <c r="M68" i="26"/>
  <c r="T72" i="26"/>
  <c r="T73" i="26"/>
  <c r="M75" i="26"/>
  <c r="F79" i="26"/>
  <c r="T80" i="26"/>
  <c r="M83" i="26"/>
  <c r="M84" i="26"/>
  <c r="T88" i="26"/>
  <c r="T89" i="26"/>
  <c r="F94" i="26"/>
  <c r="F95" i="26"/>
  <c r="M99" i="26"/>
  <c r="M100" i="26"/>
  <c r="T104" i="26"/>
  <c r="T105" i="26"/>
  <c r="F110" i="26"/>
  <c r="F111" i="26"/>
  <c r="F10" i="27"/>
  <c r="N12" i="27"/>
  <c r="M12" i="27"/>
  <c r="O12" i="27" s="1"/>
  <c r="P12" i="27" s="1"/>
  <c r="M18" i="27"/>
  <c r="M19" i="27"/>
  <c r="T23" i="27"/>
  <c r="T24" i="27"/>
  <c r="F29" i="27"/>
  <c r="F30" i="27"/>
  <c r="M34" i="27"/>
  <c r="M35" i="27"/>
  <c r="T39" i="27"/>
  <c r="F46" i="27"/>
  <c r="T47" i="27"/>
  <c r="M51" i="27"/>
  <c r="F53" i="27"/>
  <c r="T56" i="27"/>
  <c r="M58" i="27"/>
  <c r="F63" i="27"/>
  <c r="F64" i="27"/>
  <c r="F65" i="27"/>
  <c r="F67" i="27"/>
  <c r="F68" i="27"/>
  <c r="F69" i="27"/>
  <c r="F71" i="27"/>
  <c r="F72" i="27"/>
  <c r="F73" i="27"/>
  <c r="F75" i="27"/>
  <c r="F76" i="27"/>
  <c r="T78" i="27"/>
  <c r="T79" i="27"/>
  <c r="T81" i="27"/>
  <c r="M82" i="27"/>
  <c r="M86" i="27"/>
  <c r="F88" i="27"/>
  <c r="T91" i="27"/>
  <c r="M93" i="27"/>
  <c r="F97" i="27"/>
  <c r="T98" i="27"/>
  <c r="M102" i="27"/>
  <c r="F104" i="27"/>
  <c r="K5" i="28"/>
  <c r="L4" i="28"/>
  <c r="F60" i="27"/>
  <c r="M61" i="27"/>
  <c r="T62" i="27"/>
  <c r="E3" i="28"/>
  <c r="T59" i="27"/>
  <c r="K6" i="29"/>
  <c r="L5" i="29"/>
  <c r="T64" i="27"/>
  <c r="M67" i="27"/>
  <c r="T68" i="27"/>
  <c r="M71" i="27"/>
  <c r="T72" i="27"/>
  <c r="M75" i="27"/>
  <c r="M79" i="27"/>
  <c r="F2" i="28"/>
  <c r="H2" i="28" s="1"/>
  <c r="I2" i="28" s="1"/>
  <c r="J2" i="28" s="1"/>
  <c r="T2" i="28"/>
  <c r="V2" i="28" s="1"/>
  <c r="W2" i="28" s="1"/>
  <c r="X2" i="28" s="1"/>
  <c r="S3" i="28"/>
  <c r="L3" i="28"/>
  <c r="G3" i="29"/>
  <c r="F3" i="29"/>
  <c r="R5" i="29"/>
  <c r="S4" i="29"/>
  <c r="D3" i="30"/>
  <c r="F2" i="29"/>
  <c r="H2" i="29" s="1"/>
  <c r="I2" i="29" s="1"/>
  <c r="J2" i="29" s="1"/>
  <c r="T2" i="29"/>
  <c r="V2" i="29" s="1"/>
  <c r="W2" i="29" s="1"/>
  <c r="X2" i="29" s="1"/>
  <c r="S3" i="29"/>
  <c r="Z2" i="30"/>
  <c r="AB2" i="30" s="1"/>
  <c r="AC2" i="30" s="1"/>
  <c r="AA2" i="30"/>
  <c r="N3" i="30"/>
  <c r="L3" i="29"/>
  <c r="R2" i="30"/>
  <c r="Q2" i="30"/>
  <c r="S2" i="30" s="1"/>
  <c r="T2" i="30" s="1"/>
  <c r="G2" i="30"/>
  <c r="X3" i="31"/>
  <c r="V3" i="31" s="1"/>
  <c r="D3" i="31"/>
  <c r="R2" i="31"/>
  <c r="Q2" i="31"/>
  <c r="S2" i="31" s="1"/>
  <c r="T2" i="31" s="1"/>
  <c r="H2" i="31"/>
  <c r="J2" i="31" s="1"/>
  <c r="K2" i="31" s="1"/>
  <c r="L2" i="31" s="1"/>
  <c r="Y2" i="31"/>
  <c r="N3" i="31"/>
  <c r="M8" i="34"/>
  <c r="M12" i="34"/>
  <c r="AA14" i="34"/>
  <c r="AA18" i="34"/>
  <c r="M7" i="34"/>
  <c r="O7" i="34" s="1"/>
  <c r="P7" i="34" s="1"/>
  <c r="N7" i="34"/>
  <c r="M11" i="34"/>
  <c r="AA13" i="34"/>
  <c r="AA17" i="34"/>
  <c r="M10" i="34"/>
  <c r="M13" i="34"/>
  <c r="AA16" i="34"/>
  <c r="M9" i="34"/>
  <c r="AA12" i="34"/>
  <c r="AC12" i="34" s="1"/>
  <c r="AD12" i="34" s="1"/>
  <c r="AB12" i="34"/>
  <c r="AA15" i="34"/>
  <c r="AA19" i="34"/>
  <c r="M16" i="34"/>
  <c r="M18" i="34"/>
  <c r="M20" i="34"/>
  <c r="M26" i="34"/>
  <c r="M28" i="34"/>
  <c r="M32" i="34"/>
  <c r="AA59" i="34"/>
  <c r="AA63" i="34"/>
  <c r="AA67" i="34"/>
  <c r="M29" i="34"/>
  <c r="AA21" i="34"/>
  <c r="M24" i="34"/>
  <c r="M30" i="34"/>
  <c r="M25" i="34"/>
  <c r="M27" i="34"/>
  <c r="M31" i="34"/>
  <c r="M33" i="34"/>
  <c r="AA49" i="34"/>
  <c r="AA53" i="34"/>
  <c r="M72" i="34"/>
  <c r="AA72" i="34"/>
  <c r="AA75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8" i="34"/>
  <c r="AA52" i="34"/>
  <c r="AA60" i="34"/>
  <c r="AA62" i="34"/>
  <c r="AA68" i="34"/>
  <c r="AA70" i="34"/>
  <c r="AA47" i="34"/>
  <c r="AA51" i="34"/>
  <c r="AA55" i="34"/>
  <c r="M77" i="34"/>
  <c r="M79" i="34"/>
  <c r="M81" i="34"/>
  <c r="M83" i="34"/>
  <c r="M85" i="34"/>
  <c r="AA50" i="34"/>
  <c r="AA54" i="34"/>
  <c r="AA56" i="34"/>
  <c r="AA58" i="34"/>
  <c r="AA64" i="34"/>
  <c r="AA66" i="34"/>
  <c r="AA69" i="34"/>
  <c r="AA76" i="34"/>
  <c r="AA78" i="34"/>
  <c r="AA80" i="34"/>
  <c r="AA82" i="34"/>
  <c r="AA84" i="34"/>
  <c r="AA71" i="34"/>
  <c r="M74" i="34"/>
  <c r="M76" i="34"/>
  <c r="AA57" i="34"/>
  <c r="AA61" i="34"/>
  <c r="AA65" i="34"/>
  <c r="AA73" i="34"/>
  <c r="M87" i="34"/>
  <c r="AA86" i="34"/>
  <c r="M78" i="34"/>
  <c r="M80" i="34"/>
  <c r="M82" i="34"/>
  <c r="M84" i="34"/>
  <c r="M86" i="34"/>
  <c r="AA74" i="34"/>
  <c r="AA77" i="34"/>
  <c r="AA79" i="34"/>
  <c r="AA81" i="34"/>
  <c r="AA83" i="34"/>
  <c r="AA85" i="34"/>
  <c r="M95" i="34"/>
  <c r="AA94" i="34"/>
  <c r="AA96" i="34"/>
  <c r="AA88" i="34"/>
  <c r="AA90" i="34"/>
  <c r="AA91" i="34"/>
  <c r="M92" i="34"/>
  <c r="AA92" i="34"/>
  <c r="M93" i="34"/>
  <c r="AA93" i="34"/>
  <c r="M96" i="34"/>
  <c r="AA95" i="34"/>
  <c r="M98" i="34"/>
  <c r="M102" i="34"/>
  <c r="AA103" i="34"/>
  <c r="AA105" i="34"/>
  <c r="M108" i="34"/>
  <c r="AA108" i="34"/>
  <c r="M99" i="34"/>
  <c r="T116" i="34"/>
  <c r="M100" i="34"/>
  <c r="M112" i="34"/>
  <c r="AA112" i="34"/>
  <c r="M101" i="34"/>
  <c r="M116" i="34"/>
  <c r="AA116" i="34"/>
  <c r="K7" i="13"/>
  <c r="L7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M13" i="13" s="1"/>
  <c r="K14" i="13"/>
  <c r="L14" i="13" s="1"/>
  <c r="K15" i="13"/>
  <c r="L15" i="13" s="1"/>
  <c r="M15" i="13" s="1"/>
  <c r="K16" i="13"/>
  <c r="L16" i="13" s="1"/>
  <c r="K17" i="13"/>
  <c r="L17" i="13" s="1"/>
  <c r="M17" i="13" s="1"/>
  <c r="K18" i="13"/>
  <c r="L18" i="13" s="1"/>
  <c r="K19" i="13"/>
  <c r="L19" i="13" s="1"/>
  <c r="M19" i="13" s="1"/>
  <c r="K20" i="13"/>
  <c r="L20" i="13" s="1"/>
  <c r="M20" i="13" s="1"/>
  <c r="K21" i="13"/>
  <c r="L21" i="13" s="1"/>
  <c r="K22" i="13"/>
  <c r="L22" i="13" s="1"/>
  <c r="K23" i="13"/>
  <c r="L23" i="13" s="1"/>
  <c r="K24" i="13"/>
  <c r="L24" i="13" s="1"/>
  <c r="K25" i="13"/>
  <c r="L25" i="13" s="1"/>
  <c r="K26" i="13"/>
  <c r="L26" i="13" s="1"/>
  <c r="K27" i="13"/>
  <c r="L27" i="13" s="1"/>
  <c r="K28" i="13"/>
  <c r="L28" i="13" s="1"/>
  <c r="K29" i="13"/>
  <c r="L29" i="13" s="1"/>
  <c r="K30" i="13"/>
  <c r="L30" i="13" s="1"/>
  <c r="K31" i="13"/>
  <c r="L31" i="13" s="1"/>
  <c r="K32" i="13"/>
  <c r="L32" i="13" s="1"/>
  <c r="K33" i="13"/>
  <c r="L33" i="13" s="1"/>
  <c r="K34" i="13"/>
  <c r="L34" i="13" s="1"/>
  <c r="K35" i="13"/>
  <c r="L35" i="13" s="1"/>
  <c r="K36" i="13"/>
  <c r="L36" i="13" s="1"/>
  <c r="K37" i="13"/>
  <c r="L37" i="13" s="1"/>
  <c r="K38" i="13"/>
  <c r="L38" i="13" s="1"/>
  <c r="M38" i="13" s="1"/>
  <c r="K39" i="13"/>
  <c r="L39" i="13" s="1"/>
  <c r="M39" i="13" s="1"/>
  <c r="K40" i="13"/>
  <c r="L40" i="13" s="1"/>
  <c r="M40" i="13" s="1"/>
  <c r="K41" i="13"/>
  <c r="L41" i="13" s="1"/>
  <c r="M41" i="13" s="1"/>
  <c r="K42" i="13"/>
  <c r="L42" i="13" s="1"/>
  <c r="M42" i="13" s="1"/>
  <c r="K43" i="13"/>
  <c r="L43" i="13" s="1"/>
  <c r="K44" i="13"/>
  <c r="L44" i="13" s="1"/>
  <c r="K45" i="13"/>
  <c r="L45" i="13" s="1"/>
  <c r="K46" i="13"/>
  <c r="L46" i="13" s="1"/>
  <c r="K47" i="13"/>
  <c r="L47" i="13" s="1"/>
  <c r="K48" i="13"/>
  <c r="L48" i="13" s="1"/>
  <c r="K49" i="13"/>
  <c r="L49" i="13" s="1"/>
  <c r="K50" i="13"/>
  <c r="L50" i="13" s="1"/>
  <c r="K51" i="13"/>
  <c r="L51" i="13" s="1"/>
  <c r="K52" i="13"/>
  <c r="L52" i="13" s="1"/>
  <c r="K53" i="13"/>
  <c r="L53" i="13" s="1"/>
  <c r="K54" i="13"/>
  <c r="L54" i="13" s="1"/>
  <c r="K55" i="13"/>
  <c r="L55" i="13" s="1"/>
  <c r="K56" i="13"/>
  <c r="L56" i="13" s="1"/>
  <c r="K57" i="13"/>
  <c r="L57" i="13" s="1"/>
  <c r="M57" i="13" s="1"/>
  <c r="K58" i="13"/>
  <c r="L58" i="13" s="1"/>
  <c r="K59" i="13"/>
  <c r="L59" i="13" s="1"/>
  <c r="M59" i="13" s="1"/>
  <c r="K60" i="13"/>
  <c r="L60" i="13" s="1"/>
  <c r="M60" i="13" s="1"/>
  <c r="K61" i="13"/>
  <c r="L61" i="13" s="1"/>
  <c r="M61" i="13" s="1"/>
  <c r="K62" i="13"/>
  <c r="L62" i="13" s="1"/>
  <c r="M62" i="13" s="1"/>
  <c r="K63" i="13"/>
  <c r="L63" i="13" s="1"/>
  <c r="M63" i="13" s="1"/>
  <c r="K64" i="13"/>
  <c r="L64" i="13" s="1"/>
  <c r="K65" i="13"/>
  <c r="L65" i="13" s="1"/>
  <c r="K66" i="13"/>
  <c r="L66" i="13" s="1"/>
  <c r="K67" i="13"/>
  <c r="K68" i="13"/>
  <c r="L68" i="13" s="1"/>
  <c r="K69" i="13"/>
  <c r="L69" i="13" s="1"/>
  <c r="K70" i="13"/>
  <c r="L70" i="13" s="1"/>
  <c r="K71" i="13"/>
  <c r="L71" i="13" s="1"/>
  <c r="K72" i="13"/>
  <c r="L72" i="13" s="1"/>
  <c r="K73" i="13"/>
  <c r="L73" i="13" s="1"/>
  <c r="K74" i="13"/>
  <c r="L74" i="13" s="1"/>
  <c r="K75" i="13"/>
  <c r="L75" i="13" s="1"/>
  <c r="M75" i="13" s="1"/>
  <c r="K76" i="13"/>
  <c r="L76" i="13" s="1"/>
  <c r="K77" i="13"/>
  <c r="L77" i="13" s="1"/>
  <c r="M77" i="13" s="1"/>
  <c r="K78" i="13"/>
  <c r="L78" i="13" s="1"/>
  <c r="K79" i="13"/>
  <c r="L79" i="13" s="1"/>
  <c r="M79" i="13" s="1"/>
  <c r="K80" i="13"/>
  <c r="L80" i="13" s="1"/>
  <c r="M80" i="13" s="1"/>
  <c r="K81" i="13"/>
  <c r="L81" i="13" s="1"/>
  <c r="M81" i="13" s="1"/>
  <c r="K82" i="13"/>
  <c r="L82" i="13" s="1"/>
  <c r="K83" i="13"/>
  <c r="L83" i="13" s="1"/>
  <c r="K84" i="13"/>
  <c r="L84" i="13" s="1"/>
  <c r="K85" i="13"/>
  <c r="L85" i="13" s="1"/>
  <c r="K86" i="13"/>
  <c r="L86" i="13" s="1"/>
  <c r="K87" i="13"/>
  <c r="L87" i="13" s="1"/>
  <c r="K88" i="13"/>
  <c r="L88" i="13" s="1"/>
  <c r="K89" i="13"/>
  <c r="L89" i="13" s="1"/>
  <c r="K90" i="13"/>
  <c r="L90" i="13" s="1"/>
  <c r="K91" i="13"/>
  <c r="L91" i="13" s="1"/>
  <c r="K92" i="13"/>
  <c r="L92" i="13" s="1"/>
  <c r="M92" i="13" s="1"/>
  <c r="K93" i="13"/>
  <c r="L93" i="13" s="1"/>
  <c r="M93" i="13" s="1"/>
  <c r="K94" i="13"/>
  <c r="L94" i="13" s="1"/>
  <c r="M94" i="13" s="1"/>
  <c r="K95" i="13"/>
  <c r="L95" i="13" s="1"/>
  <c r="M95" i="13" s="1"/>
  <c r="K96" i="13"/>
  <c r="L96" i="13" s="1"/>
  <c r="M96" i="13" s="1"/>
  <c r="K97" i="13"/>
  <c r="L97" i="13" s="1"/>
  <c r="M97" i="13" s="1"/>
  <c r="K98" i="13"/>
  <c r="L98" i="13" s="1"/>
  <c r="M98" i="13" s="1"/>
  <c r="K99" i="13"/>
  <c r="L99" i="13" s="1"/>
  <c r="M99" i="13" s="1"/>
  <c r="K100" i="13"/>
  <c r="L100" i="13" s="1"/>
  <c r="M100" i="13" s="1"/>
  <c r="K101" i="13"/>
  <c r="L101" i="13" s="1"/>
  <c r="K102" i="13"/>
  <c r="L102" i="13" s="1"/>
  <c r="K103" i="13"/>
  <c r="L103" i="13" s="1"/>
  <c r="M103" i="13" s="1"/>
  <c r="K104" i="13"/>
  <c r="L104" i="13" s="1"/>
  <c r="K105" i="13"/>
  <c r="L105" i="13" s="1"/>
  <c r="M105" i="13" s="1"/>
  <c r="K106" i="13"/>
  <c r="L106" i="13" s="1"/>
  <c r="D7" i="13"/>
  <c r="E7" i="13" s="1"/>
  <c r="D8" i="13"/>
  <c r="E8" i="13" s="1"/>
  <c r="D9" i="13"/>
  <c r="E9" i="13" s="1"/>
  <c r="D10" i="13"/>
  <c r="E10" i="13" s="1"/>
  <c r="D11" i="13"/>
  <c r="E11" i="13" s="1"/>
  <c r="D12" i="13"/>
  <c r="E12" i="13" s="1"/>
  <c r="D13" i="13"/>
  <c r="E13" i="13" s="1"/>
  <c r="D14" i="13"/>
  <c r="E14" i="13" s="1"/>
  <c r="D15" i="13"/>
  <c r="E15" i="13" s="1"/>
  <c r="F15" i="13" s="1"/>
  <c r="D16" i="13"/>
  <c r="E16" i="13" s="1"/>
  <c r="D17" i="13"/>
  <c r="E17" i="13" s="1"/>
  <c r="F17" i="13" s="1"/>
  <c r="D18" i="13"/>
  <c r="E18" i="13" s="1"/>
  <c r="D19" i="13"/>
  <c r="E19" i="13" s="1"/>
  <c r="F19" i="13" s="1"/>
  <c r="D20" i="13"/>
  <c r="E20" i="13" s="1"/>
  <c r="F20" i="13" s="1"/>
  <c r="D21" i="13"/>
  <c r="E21" i="13" s="1"/>
  <c r="D22" i="13"/>
  <c r="E22" i="13" s="1"/>
  <c r="D23" i="13"/>
  <c r="E23" i="13" s="1"/>
  <c r="D24" i="13"/>
  <c r="E24" i="13" s="1"/>
  <c r="D25" i="13"/>
  <c r="E25" i="13" s="1"/>
  <c r="D26" i="13"/>
  <c r="E26" i="13" s="1"/>
  <c r="D27" i="13"/>
  <c r="E27" i="13" s="1"/>
  <c r="D28" i="13"/>
  <c r="E28" i="13" s="1"/>
  <c r="D29" i="13"/>
  <c r="E29" i="13" s="1"/>
  <c r="D30" i="13"/>
  <c r="E30" i="13" s="1"/>
  <c r="D31" i="13"/>
  <c r="E31" i="13" s="1"/>
  <c r="D32" i="13"/>
  <c r="E32" i="13" s="1"/>
  <c r="D33" i="13"/>
  <c r="E33" i="13" s="1"/>
  <c r="D34" i="13"/>
  <c r="E34" i="13" s="1"/>
  <c r="D35" i="13"/>
  <c r="E35" i="13" s="1"/>
  <c r="D36" i="13"/>
  <c r="E36" i="13" s="1"/>
  <c r="D37" i="13"/>
  <c r="E37" i="13" s="1"/>
  <c r="D38" i="13"/>
  <c r="E38" i="13" s="1"/>
  <c r="D39" i="13"/>
  <c r="E39" i="13" s="1"/>
  <c r="D40" i="13"/>
  <c r="E40" i="13" s="1"/>
  <c r="F40" i="13" s="1"/>
  <c r="D41" i="13"/>
  <c r="E41" i="13" s="1"/>
  <c r="D42" i="13"/>
  <c r="E42" i="13" s="1"/>
  <c r="F42" i="13" s="1"/>
  <c r="D43" i="13"/>
  <c r="E43" i="13" s="1"/>
  <c r="F43" i="13" s="1"/>
  <c r="D44" i="13"/>
  <c r="E44" i="13" s="1"/>
  <c r="F44" i="13" s="1"/>
  <c r="D45" i="13"/>
  <c r="E45" i="13" s="1"/>
  <c r="F45" i="13" s="1"/>
  <c r="D46" i="13"/>
  <c r="E46" i="13" s="1"/>
  <c r="F46" i="13" s="1"/>
  <c r="D47" i="13"/>
  <c r="E47" i="13" s="1"/>
  <c r="F47" i="13" s="1"/>
  <c r="D48" i="13"/>
  <c r="E48" i="13" s="1"/>
  <c r="F48" i="13" s="1"/>
  <c r="D49" i="13"/>
  <c r="E49" i="13" s="1"/>
  <c r="F49" i="13" s="1"/>
  <c r="D50" i="13"/>
  <c r="E50" i="13" s="1"/>
  <c r="F50" i="13" s="1"/>
  <c r="D51" i="13"/>
  <c r="E51" i="13" s="1"/>
  <c r="F51" i="13" s="1"/>
  <c r="D52" i="13"/>
  <c r="E52" i="13" s="1"/>
  <c r="F52" i="13" s="1"/>
  <c r="D53" i="13"/>
  <c r="E53" i="13" s="1"/>
  <c r="F53" i="13" s="1"/>
  <c r="D54" i="13"/>
  <c r="E54" i="13" s="1"/>
  <c r="F54" i="13" s="1"/>
  <c r="D55" i="13"/>
  <c r="E55" i="13" s="1"/>
  <c r="F55" i="13" s="1"/>
  <c r="D56" i="13"/>
  <c r="E56" i="13" s="1"/>
  <c r="D57" i="13"/>
  <c r="E57" i="13" s="1"/>
  <c r="D58" i="13"/>
  <c r="E58" i="13" s="1"/>
  <c r="D59" i="13"/>
  <c r="E59" i="13" s="1"/>
  <c r="D60" i="13"/>
  <c r="E60" i="13" s="1"/>
  <c r="D61" i="13"/>
  <c r="E61" i="13" s="1"/>
  <c r="D62" i="13"/>
  <c r="E62" i="13" s="1"/>
  <c r="D63" i="13"/>
  <c r="E63" i="13" s="1"/>
  <c r="D64" i="13"/>
  <c r="E64" i="13" s="1"/>
  <c r="D65" i="13"/>
  <c r="E65" i="13" s="1"/>
  <c r="D66" i="13"/>
  <c r="E66" i="13" s="1"/>
  <c r="D67" i="13"/>
  <c r="E67" i="13" s="1"/>
  <c r="D68" i="13"/>
  <c r="E68" i="13" s="1"/>
  <c r="D69" i="13"/>
  <c r="E69" i="13" s="1"/>
  <c r="D70" i="13"/>
  <c r="E70" i="13" s="1"/>
  <c r="D71" i="13"/>
  <c r="E71" i="13" s="1"/>
  <c r="D72" i="13"/>
  <c r="E72" i="13" s="1"/>
  <c r="D73" i="13"/>
  <c r="E73" i="13" s="1"/>
  <c r="D74" i="13"/>
  <c r="E74" i="13" s="1"/>
  <c r="D75" i="13"/>
  <c r="E75" i="13" s="1"/>
  <c r="F75" i="13" s="1"/>
  <c r="D76" i="13"/>
  <c r="E76" i="13" s="1"/>
  <c r="D77" i="13"/>
  <c r="E77" i="13" s="1"/>
  <c r="F77" i="13" s="1"/>
  <c r="D78" i="13"/>
  <c r="E78" i="13" s="1"/>
  <c r="D79" i="13"/>
  <c r="E79" i="13" s="1"/>
  <c r="F79" i="13" s="1"/>
  <c r="D80" i="13"/>
  <c r="E80" i="13" s="1"/>
  <c r="D81" i="13"/>
  <c r="E81" i="13" s="1"/>
  <c r="D82" i="13"/>
  <c r="E82" i="13" s="1"/>
  <c r="F82" i="13" s="1"/>
  <c r="D83" i="13"/>
  <c r="E83" i="13" s="1"/>
  <c r="F83" i="13" s="1"/>
  <c r="D84" i="13"/>
  <c r="E84" i="13" s="1"/>
  <c r="F84" i="13" s="1"/>
  <c r="D85" i="13"/>
  <c r="E85" i="13" s="1"/>
  <c r="F85" i="13" s="1"/>
  <c r="D86" i="13"/>
  <c r="E86" i="13" s="1"/>
  <c r="F86" i="13" s="1"/>
  <c r="D87" i="13"/>
  <c r="E87" i="13" s="1"/>
  <c r="F87" i="13" s="1"/>
  <c r="D88" i="13"/>
  <c r="E88" i="13" s="1"/>
  <c r="F88" i="13" s="1"/>
  <c r="D89" i="13"/>
  <c r="E89" i="13" s="1"/>
  <c r="F89" i="13" s="1"/>
  <c r="D90" i="13"/>
  <c r="E90" i="13" s="1"/>
  <c r="F90" i="13" s="1"/>
  <c r="D91" i="13"/>
  <c r="E91" i="13" s="1"/>
  <c r="F91" i="13" s="1"/>
  <c r="D92" i="13"/>
  <c r="E92" i="13" s="1"/>
  <c r="D93" i="13"/>
  <c r="E93" i="13" s="1"/>
  <c r="D94" i="13"/>
  <c r="E94" i="13" s="1"/>
  <c r="D95" i="13"/>
  <c r="E95" i="13" s="1"/>
  <c r="D96" i="13"/>
  <c r="E96" i="13" s="1"/>
  <c r="D97" i="13"/>
  <c r="E97" i="13" s="1"/>
  <c r="D98" i="13"/>
  <c r="E98" i="13" s="1"/>
  <c r="D99" i="13"/>
  <c r="E99" i="13" s="1"/>
  <c r="D100" i="13"/>
  <c r="E100" i="13" s="1"/>
  <c r="D101" i="13"/>
  <c r="E101" i="13" s="1"/>
  <c r="D102" i="13"/>
  <c r="E102" i="13" s="1"/>
  <c r="D103" i="13"/>
  <c r="E103" i="13" s="1"/>
  <c r="D104" i="13"/>
  <c r="E104" i="13" s="1"/>
  <c r="D105" i="13"/>
  <c r="E105" i="13" s="1"/>
  <c r="D106" i="13"/>
  <c r="E106" i="13" s="1"/>
  <c r="Y106" i="13"/>
  <c r="Z106" i="13" s="1"/>
  <c r="AA106" i="13" s="1"/>
  <c r="R106" i="13"/>
  <c r="S106" i="13" s="1"/>
  <c r="T106" i="13" s="1"/>
  <c r="Y105" i="13"/>
  <c r="Z105" i="13" s="1"/>
  <c r="AA105" i="13" s="1"/>
  <c r="R105" i="13"/>
  <c r="S105" i="13" s="1"/>
  <c r="T105" i="13" s="1"/>
  <c r="Y104" i="13"/>
  <c r="Z104" i="13" s="1"/>
  <c r="AA104" i="13" s="1"/>
  <c r="R104" i="13"/>
  <c r="S104" i="13" s="1"/>
  <c r="T104" i="13" s="1"/>
  <c r="Y103" i="13"/>
  <c r="Z103" i="13" s="1"/>
  <c r="R103" i="13"/>
  <c r="S103" i="13" s="1"/>
  <c r="T103" i="13" s="1"/>
  <c r="Y102" i="13"/>
  <c r="Z102" i="13" s="1"/>
  <c r="AA102" i="13" s="1"/>
  <c r="R102" i="13"/>
  <c r="S102" i="13" s="1"/>
  <c r="Y101" i="13"/>
  <c r="Z101" i="13" s="1"/>
  <c r="AA101" i="13" s="1"/>
  <c r="R101" i="13"/>
  <c r="S101" i="13" s="1"/>
  <c r="Y100" i="13"/>
  <c r="Z100" i="13" s="1"/>
  <c r="AA100" i="13" s="1"/>
  <c r="R100" i="13"/>
  <c r="S100" i="13" s="1"/>
  <c r="Y99" i="13"/>
  <c r="Z99" i="13" s="1"/>
  <c r="AA99" i="13" s="1"/>
  <c r="R99" i="13"/>
  <c r="S99" i="13" s="1"/>
  <c r="Y98" i="13"/>
  <c r="Z98" i="13" s="1"/>
  <c r="AA98" i="13" s="1"/>
  <c r="R98" i="13"/>
  <c r="S98" i="13" s="1"/>
  <c r="Y97" i="13"/>
  <c r="Z97" i="13" s="1"/>
  <c r="AA97" i="13" s="1"/>
  <c r="R97" i="13"/>
  <c r="S97" i="13" s="1"/>
  <c r="Y96" i="13"/>
  <c r="Z96" i="13" s="1"/>
  <c r="AA96" i="13" s="1"/>
  <c r="R96" i="13"/>
  <c r="S96" i="13" s="1"/>
  <c r="Y95" i="13"/>
  <c r="Z95" i="13" s="1"/>
  <c r="AA95" i="13" s="1"/>
  <c r="R95" i="13"/>
  <c r="S95" i="13" s="1"/>
  <c r="Y94" i="13"/>
  <c r="Z94" i="13" s="1"/>
  <c r="AA94" i="13" s="1"/>
  <c r="R94" i="13"/>
  <c r="S94" i="13" s="1"/>
  <c r="Y93" i="13"/>
  <c r="Z93" i="13" s="1"/>
  <c r="AA93" i="13" s="1"/>
  <c r="R93" i="13"/>
  <c r="S93" i="13" s="1"/>
  <c r="Y92" i="13"/>
  <c r="Z92" i="13" s="1"/>
  <c r="R92" i="13"/>
  <c r="S92" i="13" s="1"/>
  <c r="T92" i="13" s="1"/>
  <c r="Y91" i="13"/>
  <c r="Z91" i="13" s="1"/>
  <c r="AA91" i="13" s="1"/>
  <c r="R91" i="13"/>
  <c r="S91" i="13" s="1"/>
  <c r="Y90" i="13"/>
  <c r="Z90" i="13" s="1"/>
  <c r="R90" i="13"/>
  <c r="S90" i="13" s="1"/>
  <c r="Y89" i="13"/>
  <c r="Z89" i="13" s="1"/>
  <c r="AA89" i="13" s="1"/>
  <c r="R89" i="13"/>
  <c r="S89" i="13" s="1"/>
  <c r="Y88" i="13"/>
  <c r="Z88" i="13" s="1"/>
  <c r="R88" i="13"/>
  <c r="S88" i="13" s="1"/>
  <c r="Y87" i="13"/>
  <c r="Z87" i="13" s="1"/>
  <c r="AA87" i="13" s="1"/>
  <c r="R87" i="13"/>
  <c r="S87" i="13" s="1"/>
  <c r="Y86" i="13"/>
  <c r="Z86" i="13" s="1"/>
  <c r="R86" i="13"/>
  <c r="S86" i="13" s="1"/>
  <c r="Y85" i="13"/>
  <c r="Z85" i="13" s="1"/>
  <c r="AA85" i="13" s="1"/>
  <c r="R85" i="13"/>
  <c r="S85" i="13" s="1"/>
  <c r="Y84" i="13"/>
  <c r="Z84" i="13" s="1"/>
  <c r="R84" i="13"/>
  <c r="S84" i="13" s="1"/>
  <c r="Y83" i="13"/>
  <c r="Z83" i="13" s="1"/>
  <c r="AA83" i="13" s="1"/>
  <c r="R83" i="13"/>
  <c r="S83" i="13" s="1"/>
  <c r="Y82" i="13"/>
  <c r="Z82" i="13" s="1"/>
  <c r="R82" i="13"/>
  <c r="S82" i="13" s="1"/>
  <c r="Y81" i="13"/>
  <c r="Z81" i="13" s="1"/>
  <c r="AA81" i="13" s="1"/>
  <c r="R81" i="13"/>
  <c r="S81" i="13" s="1"/>
  <c r="Y80" i="13"/>
  <c r="Z80" i="13" s="1"/>
  <c r="AA80" i="13" s="1"/>
  <c r="R80" i="13"/>
  <c r="S80" i="13" s="1"/>
  <c r="Y79" i="13"/>
  <c r="Z79" i="13" s="1"/>
  <c r="AA79" i="13" s="1"/>
  <c r="R79" i="13"/>
  <c r="S79" i="13" s="1"/>
  <c r="T79" i="13" s="1"/>
  <c r="Y78" i="13"/>
  <c r="Z78" i="13" s="1"/>
  <c r="R78" i="13"/>
  <c r="S78" i="13" s="1"/>
  <c r="T78" i="13" s="1"/>
  <c r="Y77" i="13"/>
  <c r="Z77" i="13" s="1"/>
  <c r="AA77" i="13" s="1"/>
  <c r="R77" i="13"/>
  <c r="S77" i="13" s="1"/>
  <c r="T77" i="13" s="1"/>
  <c r="Y76" i="13"/>
  <c r="Z76" i="13" s="1"/>
  <c r="R76" i="13"/>
  <c r="S76" i="13" s="1"/>
  <c r="T76" i="13" s="1"/>
  <c r="Y75" i="13"/>
  <c r="Z75" i="13" s="1"/>
  <c r="AA75" i="13" s="1"/>
  <c r="R75" i="13"/>
  <c r="S75" i="13" s="1"/>
  <c r="T75" i="13" s="1"/>
  <c r="Y74" i="13"/>
  <c r="Z74" i="13" s="1"/>
  <c r="R74" i="13"/>
  <c r="S74" i="13" s="1"/>
  <c r="T74" i="13" s="1"/>
  <c r="Y73" i="13"/>
  <c r="Z73" i="13" s="1"/>
  <c r="AA73" i="13" s="1"/>
  <c r="R73" i="13"/>
  <c r="S73" i="13" s="1"/>
  <c r="Y72" i="13"/>
  <c r="Z72" i="13" s="1"/>
  <c r="AA72" i="13" s="1"/>
  <c r="R72" i="13"/>
  <c r="S72" i="13" s="1"/>
  <c r="T72" i="13" s="1"/>
  <c r="Y71" i="13"/>
  <c r="Z71" i="13" s="1"/>
  <c r="AA71" i="13" s="1"/>
  <c r="R71" i="13"/>
  <c r="S71" i="13" s="1"/>
  <c r="Y70" i="13"/>
  <c r="Z70" i="13" s="1"/>
  <c r="AA70" i="13" s="1"/>
  <c r="R70" i="13"/>
  <c r="S70" i="13" s="1"/>
  <c r="T70" i="13" s="1"/>
  <c r="Y69" i="13"/>
  <c r="Z69" i="13" s="1"/>
  <c r="AA69" i="13" s="1"/>
  <c r="R69" i="13"/>
  <c r="S69" i="13" s="1"/>
  <c r="Y68" i="13"/>
  <c r="Z68" i="13" s="1"/>
  <c r="AA68" i="13" s="1"/>
  <c r="R68" i="13"/>
  <c r="S68" i="13" s="1"/>
  <c r="T68" i="13" s="1"/>
  <c r="Y67" i="13"/>
  <c r="Z67" i="13" s="1"/>
  <c r="AA67" i="13" s="1"/>
  <c r="R67" i="13"/>
  <c r="S67" i="13" s="1"/>
  <c r="L67" i="13"/>
  <c r="Y66" i="13"/>
  <c r="Z66" i="13" s="1"/>
  <c r="AA66" i="13" s="1"/>
  <c r="R66" i="13"/>
  <c r="S66" i="13" s="1"/>
  <c r="T66" i="13" s="1"/>
  <c r="Y65" i="13"/>
  <c r="Z65" i="13" s="1"/>
  <c r="AA65" i="13" s="1"/>
  <c r="R65" i="13"/>
  <c r="S65" i="13" s="1"/>
  <c r="Y64" i="13"/>
  <c r="Z64" i="13" s="1"/>
  <c r="AA64" i="13" s="1"/>
  <c r="R64" i="13"/>
  <c r="S64" i="13" s="1"/>
  <c r="T64" i="13" s="1"/>
  <c r="Y63" i="13"/>
  <c r="Z63" i="13" s="1"/>
  <c r="AA63" i="13" s="1"/>
  <c r="R63" i="13"/>
  <c r="S63" i="13" s="1"/>
  <c r="Y62" i="13"/>
  <c r="Z62" i="13" s="1"/>
  <c r="AA62" i="13" s="1"/>
  <c r="R62" i="13"/>
  <c r="S62" i="13" s="1"/>
  <c r="Y61" i="13"/>
  <c r="Z61" i="13" s="1"/>
  <c r="AA61" i="13" s="1"/>
  <c r="R61" i="13"/>
  <c r="S61" i="13" s="1"/>
  <c r="Y60" i="13"/>
  <c r="Z60" i="13" s="1"/>
  <c r="AA60" i="13" s="1"/>
  <c r="R60" i="13"/>
  <c r="S60" i="13" s="1"/>
  <c r="Y59" i="13"/>
  <c r="Z59" i="13" s="1"/>
  <c r="AA59" i="13" s="1"/>
  <c r="R59" i="13"/>
  <c r="S59" i="13" s="1"/>
  <c r="Y58" i="13"/>
  <c r="Z58" i="13" s="1"/>
  <c r="AA58" i="13" s="1"/>
  <c r="R58" i="13"/>
  <c r="S58" i="13" s="1"/>
  <c r="T58" i="13" s="1"/>
  <c r="Y57" i="13"/>
  <c r="Z57" i="13" s="1"/>
  <c r="R57" i="13"/>
  <c r="S57" i="13" s="1"/>
  <c r="T57" i="13" s="1"/>
  <c r="Y56" i="13"/>
  <c r="Z56" i="13" s="1"/>
  <c r="R56" i="13"/>
  <c r="S56" i="13" s="1"/>
  <c r="T56" i="13" s="1"/>
  <c r="Y55" i="13"/>
  <c r="Z55" i="13" s="1"/>
  <c r="R55" i="13"/>
  <c r="S55" i="13" s="1"/>
  <c r="Y54" i="13"/>
  <c r="Z54" i="13" s="1"/>
  <c r="AA54" i="13" s="1"/>
  <c r="R54" i="13"/>
  <c r="S54" i="13" s="1"/>
  <c r="Y53" i="13"/>
  <c r="Z53" i="13" s="1"/>
  <c r="R53" i="13"/>
  <c r="S53" i="13" s="1"/>
  <c r="Y52" i="13"/>
  <c r="Z52" i="13" s="1"/>
  <c r="AA52" i="13" s="1"/>
  <c r="R52" i="13"/>
  <c r="S52" i="13" s="1"/>
  <c r="Y51" i="13"/>
  <c r="Z51" i="13" s="1"/>
  <c r="R51" i="13"/>
  <c r="S51" i="13" s="1"/>
  <c r="T51" i="13" s="1"/>
  <c r="Y50" i="13"/>
  <c r="Z50" i="13" s="1"/>
  <c r="R50" i="13"/>
  <c r="S50" i="13" s="1"/>
  <c r="T50" i="13" s="1"/>
  <c r="Y49" i="13"/>
  <c r="Z49" i="13" s="1"/>
  <c r="R49" i="13"/>
  <c r="S49" i="13" s="1"/>
  <c r="T49" i="13" s="1"/>
  <c r="Y48" i="13"/>
  <c r="Z48" i="13" s="1"/>
  <c r="R48" i="13"/>
  <c r="S48" i="13" s="1"/>
  <c r="T48" i="13" s="1"/>
  <c r="Y47" i="13"/>
  <c r="Z47" i="13" s="1"/>
  <c r="R47" i="13"/>
  <c r="S47" i="13" s="1"/>
  <c r="T47" i="13" s="1"/>
  <c r="Y46" i="13"/>
  <c r="Z46" i="13" s="1"/>
  <c r="R46" i="13"/>
  <c r="S46" i="13" s="1"/>
  <c r="T46" i="13" s="1"/>
  <c r="Y45" i="13"/>
  <c r="Z45" i="13" s="1"/>
  <c r="R45" i="13"/>
  <c r="S45" i="13" s="1"/>
  <c r="T45" i="13" s="1"/>
  <c r="Y44" i="13"/>
  <c r="Z44" i="13" s="1"/>
  <c r="R44" i="13"/>
  <c r="S44" i="13" s="1"/>
  <c r="T44" i="13" s="1"/>
  <c r="Y43" i="13"/>
  <c r="Z43" i="13" s="1"/>
  <c r="R43" i="13"/>
  <c r="S43" i="13" s="1"/>
  <c r="T43" i="13" s="1"/>
  <c r="Y42" i="13"/>
  <c r="Z42" i="13" s="1"/>
  <c r="R42" i="13"/>
  <c r="S42" i="13" s="1"/>
  <c r="T42" i="13" s="1"/>
  <c r="Y41" i="13"/>
  <c r="Z41" i="13" s="1"/>
  <c r="R41" i="13"/>
  <c r="S41" i="13" s="1"/>
  <c r="T41" i="13" s="1"/>
  <c r="Y40" i="13"/>
  <c r="Z40" i="13" s="1"/>
  <c r="R40" i="13"/>
  <c r="S40" i="13" s="1"/>
  <c r="Y39" i="13"/>
  <c r="Z39" i="13" s="1"/>
  <c r="R39" i="13"/>
  <c r="S39" i="13" s="1"/>
  <c r="T39" i="13" s="1"/>
  <c r="Y38" i="13"/>
  <c r="Z38" i="13" s="1"/>
  <c r="R38" i="13"/>
  <c r="S38" i="13" s="1"/>
  <c r="Y37" i="13"/>
  <c r="Z37" i="13" s="1"/>
  <c r="AA37" i="13" s="1"/>
  <c r="R37" i="13"/>
  <c r="S37" i="13" s="1"/>
  <c r="T37" i="13" s="1"/>
  <c r="Y36" i="13"/>
  <c r="Z36" i="13" s="1"/>
  <c r="AA36" i="13" s="1"/>
  <c r="R36" i="13"/>
  <c r="S36" i="13" s="1"/>
  <c r="Y35" i="13"/>
  <c r="Z35" i="13" s="1"/>
  <c r="AA35" i="13" s="1"/>
  <c r="R35" i="13"/>
  <c r="S35" i="13" s="1"/>
  <c r="Y34" i="13"/>
  <c r="Z34" i="13" s="1"/>
  <c r="AA34" i="13" s="1"/>
  <c r="R34" i="13"/>
  <c r="S34" i="13" s="1"/>
  <c r="Y33" i="13"/>
  <c r="Z33" i="13" s="1"/>
  <c r="AA33" i="13" s="1"/>
  <c r="R33" i="13"/>
  <c r="S33" i="13" s="1"/>
  <c r="T33" i="13" s="1"/>
  <c r="Y32" i="13"/>
  <c r="Z32" i="13" s="1"/>
  <c r="AA32" i="13" s="1"/>
  <c r="R32" i="13"/>
  <c r="S32" i="13" s="1"/>
  <c r="T32" i="13" s="1"/>
  <c r="Y31" i="13"/>
  <c r="Z31" i="13" s="1"/>
  <c r="AA31" i="13" s="1"/>
  <c r="R31" i="13"/>
  <c r="S31" i="13" s="1"/>
  <c r="Y30" i="13"/>
  <c r="Z30" i="13" s="1"/>
  <c r="AA30" i="13" s="1"/>
  <c r="R30" i="13"/>
  <c r="S30" i="13" s="1"/>
  <c r="Y29" i="13"/>
  <c r="Z29" i="13" s="1"/>
  <c r="AA29" i="13" s="1"/>
  <c r="R29" i="13"/>
  <c r="S29" i="13" s="1"/>
  <c r="T29" i="13" s="1"/>
  <c r="Y28" i="13"/>
  <c r="Z28" i="13" s="1"/>
  <c r="AA28" i="13" s="1"/>
  <c r="R28" i="13"/>
  <c r="S28" i="13" s="1"/>
  <c r="T28" i="13" s="1"/>
  <c r="Y27" i="13"/>
  <c r="Z27" i="13" s="1"/>
  <c r="AA27" i="13" s="1"/>
  <c r="R27" i="13"/>
  <c r="S27" i="13" s="1"/>
  <c r="Y26" i="13"/>
  <c r="Z26" i="13" s="1"/>
  <c r="AA26" i="13" s="1"/>
  <c r="R26" i="13"/>
  <c r="S26" i="13" s="1"/>
  <c r="Y25" i="13"/>
  <c r="Z25" i="13" s="1"/>
  <c r="AA25" i="13" s="1"/>
  <c r="R25" i="13"/>
  <c r="S25" i="13" s="1"/>
  <c r="T25" i="13" s="1"/>
  <c r="Y24" i="13"/>
  <c r="Z24" i="13" s="1"/>
  <c r="AA24" i="13" s="1"/>
  <c r="R24" i="13"/>
  <c r="S24" i="13" s="1"/>
  <c r="T24" i="13" s="1"/>
  <c r="Y23" i="13"/>
  <c r="Z23" i="13" s="1"/>
  <c r="AA23" i="13" s="1"/>
  <c r="R23" i="13"/>
  <c r="S23" i="13" s="1"/>
  <c r="Y22" i="13"/>
  <c r="Z22" i="13" s="1"/>
  <c r="AA22" i="13" s="1"/>
  <c r="R22" i="13"/>
  <c r="S22" i="13" s="1"/>
  <c r="Y21" i="13"/>
  <c r="Z21" i="13" s="1"/>
  <c r="AA21" i="13" s="1"/>
  <c r="R21" i="13"/>
  <c r="S21" i="13" s="1"/>
  <c r="T21" i="13" s="1"/>
  <c r="Y20" i="13"/>
  <c r="Z20" i="13" s="1"/>
  <c r="AA20" i="13" s="1"/>
  <c r="R20" i="13"/>
  <c r="S20" i="13" s="1"/>
  <c r="T20" i="13" s="1"/>
  <c r="Y19" i="13"/>
  <c r="Z19" i="13" s="1"/>
  <c r="AA19" i="13" s="1"/>
  <c r="R19" i="13"/>
  <c r="S19" i="13" s="1"/>
  <c r="Y18" i="13"/>
  <c r="Z18" i="13" s="1"/>
  <c r="AA18" i="13" s="1"/>
  <c r="R18" i="13"/>
  <c r="S18" i="13" s="1"/>
  <c r="T18" i="13" s="1"/>
  <c r="Y17" i="13"/>
  <c r="Z17" i="13" s="1"/>
  <c r="R17" i="13"/>
  <c r="S17" i="13" s="1"/>
  <c r="T17" i="13" s="1"/>
  <c r="Y16" i="13"/>
  <c r="Z16" i="13" s="1"/>
  <c r="R16" i="13"/>
  <c r="S16" i="13" s="1"/>
  <c r="Y15" i="13"/>
  <c r="Z15" i="13" s="1"/>
  <c r="R15" i="13"/>
  <c r="S15" i="13" s="1"/>
  <c r="T15" i="13" s="1"/>
  <c r="Y14" i="13"/>
  <c r="Z14" i="13" s="1"/>
  <c r="R14" i="13"/>
  <c r="S14" i="13" s="1"/>
  <c r="Y13" i="13"/>
  <c r="Z13" i="13" s="1"/>
  <c r="R13" i="13"/>
  <c r="S13" i="13" s="1"/>
  <c r="T13" i="13" s="1"/>
  <c r="Y12" i="13"/>
  <c r="Z12" i="13" s="1"/>
  <c r="R12" i="13"/>
  <c r="S12" i="13" s="1"/>
  <c r="U12" i="13" s="1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Z111" i="12" s="1"/>
  <c r="AA111" i="12" s="1"/>
  <c r="Y112" i="12"/>
  <c r="Z112" i="12" s="1"/>
  <c r="Y113" i="12"/>
  <c r="Z113" i="12" s="1"/>
  <c r="Y114" i="12"/>
  <c r="Z114" i="12" s="1"/>
  <c r="Y115" i="12"/>
  <c r="Z115" i="12" s="1"/>
  <c r="Y116" i="12"/>
  <c r="Z116" i="12" s="1"/>
  <c r="AA116" i="12" s="1"/>
  <c r="R12" i="12"/>
  <c r="S12" i="12" s="1"/>
  <c r="T12" i="12" s="1"/>
  <c r="V12" i="12" s="1"/>
  <c r="W12" i="12" s="1"/>
  <c r="R13" i="12"/>
  <c r="S13" i="12" s="1"/>
  <c r="R14" i="12"/>
  <c r="S14" i="12" s="1"/>
  <c r="T14" i="12" s="1"/>
  <c r="R15" i="12"/>
  <c r="S15" i="12" s="1"/>
  <c r="T15" i="12" s="1"/>
  <c r="R16" i="12"/>
  <c r="S16" i="12" s="1"/>
  <c r="T16" i="12" s="1"/>
  <c r="R17" i="12"/>
  <c r="S17" i="12" s="1"/>
  <c r="R18" i="12"/>
  <c r="S18" i="12" s="1"/>
  <c r="T18" i="12" s="1"/>
  <c r="R19" i="12"/>
  <c r="S19" i="12" s="1"/>
  <c r="T19" i="12" s="1"/>
  <c r="R20" i="12"/>
  <c r="S20" i="12" s="1"/>
  <c r="T20" i="12" s="1"/>
  <c r="R21" i="12"/>
  <c r="S21" i="12" s="1"/>
  <c r="R22" i="12"/>
  <c r="S22" i="12" s="1"/>
  <c r="T22" i="12" s="1"/>
  <c r="R23" i="12"/>
  <c r="S23" i="12" s="1"/>
  <c r="T23" i="12" s="1"/>
  <c r="R24" i="12"/>
  <c r="S24" i="12" s="1"/>
  <c r="T24" i="12" s="1"/>
  <c r="R25" i="12"/>
  <c r="S25" i="12" s="1"/>
  <c r="R26" i="12"/>
  <c r="S26" i="12" s="1"/>
  <c r="T26" i="12" s="1"/>
  <c r="R27" i="12"/>
  <c r="S27" i="12" s="1"/>
  <c r="T27" i="12" s="1"/>
  <c r="R28" i="12"/>
  <c r="S28" i="12" s="1"/>
  <c r="T28" i="12" s="1"/>
  <c r="R29" i="12"/>
  <c r="S29" i="12" s="1"/>
  <c r="T29" i="12" s="1"/>
  <c r="R30" i="12"/>
  <c r="S30" i="12" s="1"/>
  <c r="T30" i="12" s="1"/>
  <c r="R31" i="12"/>
  <c r="S31" i="12" s="1"/>
  <c r="T31" i="12" s="1"/>
  <c r="R32" i="12"/>
  <c r="S32" i="12" s="1"/>
  <c r="T32" i="12" s="1"/>
  <c r="R33" i="12"/>
  <c r="S33" i="12" s="1"/>
  <c r="T33" i="12" s="1"/>
  <c r="R34" i="12"/>
  <c r="S34" i="12" s="1"/>
  <c r="T34" i="12" s="1"/>
  <c r="R35" i="12"/>
  <c r="S35" i="12" s="1"/>
  <c r="T35" i="12" s="1"/>
  <c r="R36" i="12"/>
  <c r="S36" i="12" s="1"/>
  <c r="T36" i="12" s="1"/>
  <c r="R37" i="12"/>
  <c r="S37" i="12" s="1"/>
  <c r="T37" i="12" s="1"/>
  <c r="R38" i="12"/>
  <c r="S38" i="12" s="1"/>
  <c r="R39" i="12"/>
  <c r="S39" i="12" s="1"/>
  <c r="R40" i="12"/>
  <c r="S40" i="12" s="1"/>
  <c r="R41" i="12"/>
  <c r="S41" i="12" s="1"/>
  <c r="R42" i="12"/>
  <c r="S42" i="12" s="1"/>
  <c r="R43" i="12"/>
  <c r="S43" i="12" s="1"/>
  <c r="R44" i="12"/>
  <c r="S44" i="12" s="1"/>
  <c r="R45" i="12"/>
  <c r="S45" i="12" s="1"/>
  <c r="R46" i="12"/>
  <c r="S46" i="12" s="1"/>
  <c r="R47" i="12"/>
  <c r="S47" i="12" s="1"/>
  <c r="R48" i="12"/>
  <c r="S48" i="12" s="1"/>
  <c r="R49" i="12"/>
  <c r="S49" i="12" s="1"/>
  <c r="R50" i="12"/>
  <c r="S50" i="12" s="1"/>
  <c r="R51" i="12"/>
  <c r="S51" i="12" s="1"/>
  <c r="R52" i="12"/>
  <c r="S52" i="12" s="1"/>
  <c r="R53" i="12"/>
  <c r="S53" i="12" s="1"/>
  <c r="R54" i="12"/>
  <c r="S54" i="12" s="1"/>
  <c r="R55" i="12"/>
  <c r="S55" i="12" s="1"/>
  <c r="R56" i="12"/>
  <c r="S56" i="12" s="1"/>
  <c r="R57" i="12"/>
  <c r="S57" i="12" s="1"/>
  <c r="R58" i="12"/>
  <c r="S58" i="12" s="1"/>
  <c r="R59" i="12"/>
  <c r="S59" i="12" s="1"/>
  <c r="R60" i="12"/>
  <c r="S60" i="12" s="1"/>
  <c r="R61" i="12"/>
  <c r="S61" i="12" s="1"/>
  <c r="R62" i="12"/>
  <c r="S62" i="12" s="1"/>
  <c r="R63" i="12"/>
  <c r="S63" i="12" s="1"/>
  <c r="R64" i="12"/>
  <c r="S64" i="12" s="1"/>
  <c r="R65" i="12"/>
  <c r="S65" i="12" s="1"/>
  <c r="R66" i="12"/>
  <c r="S66" i="12" s="1"/>
  <c r="R67" i="12"/>
  <c r="S67" i="12" s="1"/>
  <c r="R68" i="12"/>
  <c r="S68" i="12" s="1"/>
  <c r="R69" i="12"/>
  <c r="S69" i="12" s="1"/>
  <c r="R70" i="12"/>
  <c r="S70" i="12" s="1"/>
  <c r="R71" i="12"/>
  <c r="S71" i="12" s="1"/>
  <c r="R72" i="12"/>
  <c r="S72" i="12" s="1"/>
  <c r="R73" i="12"/>
  <c r="S73" i="12" s="1"/>
  <c r="R74" i="12"/>
  <c r="S74" i="12" s="1"/>
  <c r="R75" i="12"/>
  <c r="S75" i="12" s="1"/>
  <c r="R76" i="12"/>
  <c r="S76" i="12" s="1"/>
  <c r="R77" i="12"/>
  <c r="S77" i="12" s="1"/>
  <c r="R78" i="12"/>
  <c r="S78" i="12" s="1"/>
  <c r="T78" i="12" s="1"/>
  <c r="R79" i="12"/>
  <c r="S79" i="12" s="1"/>
  <c r="T79" i="12" s="1"/>
  <c r="R80" i="12"/>
  <c r="S80" i="12" s="1"/>
  <c r="T80" i="12" s="1"/>
  <c r="R81" i="12"/>
  <c r="S81" i="12" s="1"/>
  <c r="T81" i="12" s="1"/>
  <c r="R82" i="12"/>
  <c r="S82" i="12" s="1"/>
  <c r="T82" i="12" s="1"/>
  <c r="R83" i="12"/>
  <c r="S83" i="12" s="1"/>
  <c r="T83" i="12" s="1"/>
  <c r="R84" i="12"/>
  <c r="S84" i="12" s="1"/>
  <c r="T84" i="12" s="1"/>
  <c r="R85" i="12"/>
  <c r="S85" i="12" s="1"/>
  <c r="T85" i="12" s="1"/>
  <c r="R86" i="12"/>
  <c r="S86" i="12" s="1"/>
  <c r="T86" i="12" s="1"/>
  <c r="R87" i="12"/>
  <c r="S87" i="12" s="1"/>
  <c r="T87" i="12" s="1"/>
  <c r="R88" i="12"/>
  <c r="S88" i="12" s="1"/>
  <c r="T88" i="12" s="1"/>
  <c r="R89" i="12"/>
  <c r="S89" i="12" s="1"/>
  <c r="R90" i="12"/>
  <c r="S90" i="12" s="1"/>
  <c r="T90" i="12" s="1"/>
  <c r="R91" i="12"/>
  <c r="S91" i="12" s="1"/>
  <c r="T91" i="12" s="1"/>
  <c r="R92" i="12"/>
  <c r="S92" i="12" s="1"/>
  <c r="T92" i="12" s="1"/>
  <c r="R93" i="12"/>
  <c r="S93" i="12" s="1"/>
  <c r="R94" i="12"/>
  <c r="S94" i="12" s="1"/>
  <c r="T94" i="12" s="1"/>
  <c r="R95" i="12"/>
  <c r="S95" i="12" s="1"/>
  <c r="T95" i="12" s="1"/>
  <c r="R96" i="12"/>
  <c r="S96" i="12" s="1"/>
  <c r="T96" i="12" s="1"/>
  <c r="R97" i="12"/>
  <c r="S97" i="12" s="1"/>
  <c r="R98" i="12"/>
  <c r="S98" i="12" s="1"/>
  <c r="T98" i="12" s="1"/>
  <c r="R99" i="12"/>
  <c r="S99" i="12" s="1"/>
  <c r="T99" i="12" s="1"/>
  <c r="R100" i="12"/>
  <c r="S100" i="12" s="1"/>
  <c r="T100" i="12" s="1"/>
  <c r="R101" i="12"/>
  <c r="S101" i="12" s="1"/>
  <c r="R102" i="12"/>
  <c r="S102" i="12" s="1"/>
  <c r="T102" i="12" s="1"/>
  <c r="R103" i="12"/>
  <c r="S103" i="12" s="1"/>
  <c r="T103" i="12" s="1"/>
  <c r="R104" i="12"/>
  <c r="S104" i="12" s="1"/>
  <c r="T104" i="12" s="1"/>
  <c r="R105" i="12"/>
  <c r="S105" i="12" s="1"/>
  <c r="R106" i="12"/>
  <c r="S106" i="12" s="1"/>
  <c r="T106" i="12" s="1"/>
  <c r="R107" i="12"/>
  <c r="S107" i="12" s="1"/>
  <c r="T107" i="12" s="1"/>
  <c r="R108" i="12"/>
  <c r="S108" i="12" s="1"/>
  <c r="T108" i="12" s="1"/>
  <c r="R109" i="12"/>
  <c r="S109" i="12" s="1"/>
  <c r="R110" i="12"/>
  <c r="S110" i="12" s="1"/>
  <c r="T110" i="12" s="1"/>
  <c r="R111" i="12"/>
  <c r="S111" i="12" s="1"/>
  <c r="T111" i="12" s="1"/>
  <c r="R112" i="12"/>
  <c r="S112" i="12" s="1"/>
  <c r="T112" i="12" s="1"/>
  <c r="R113" i="12"/>
  <c r="S113" i="12" s="1"/>
  <c r="T113" i="12" s="1"/>
  <c r="R114" i="12"/>
  <c r="S114" i="12" s="1"/>
  <c r="T114" i="12" s="1"/>
  <c r="R115" i="12"/>
  <c r="S115" i="12" s="1"/>
  <c r="T115" i="12" s="1"/>
  <c r="R116" i="12"/>
  <c r="S116" i="12" s="1"/>
  <c r="T116" i="12" s="1"/>
  <c r="K13" i="2"/>
  <c r="L13" i="2" s="1"/>
  <c r="M13" i="2" s="1"/>
  <c r="L14" i="2"/>
  <c r="M14" i="2" s="1"/>
  <c r="K15" i="2"/>
  <c r="L15" i="2" s="1"/>
  <c r="K16" i="2"/>
  <c r="L16" i="2" s="1"/>
  <c r="M16" i="2" s="1"/>
  <c r="K17" i="2"/>
  <c r="L17" i="2" s="1"/>
  <c r="K18" i="2"/>
  <c r="L18" i="2" s="1"/>
  <c r="M18" i="2" s="1"/>
  <c r="K19" i="2"/>
  <c r="L19" i="2" s="1"/>
  <c r="M19" i="2" s="1"/>
  <c r="K20" i="2"/>
  <c r="L20" i="2" s="1"/>
  <c r="K21" i="2"/>
  <c r="L21" i="2" s="1"/>
  <c r="M21" i="2" s="1"/>
  <c r="K22" i="2"/>
  <c r="L22" i="2" s="1"/>
  <c r="M22" i="2" s="1"/>
  <c r="K23" i="2"/>
  <c r="L23" i="2" s="1"/>
  <c r="K24" i="2"/>
  <c r="L24" i="2" s="1"/>
  <c r="M24" i="2" s="1"/>
  <c r="K25" i="2"/>
  <c r="L25" i="2" s="1"/>
  <c r="K26" i="2"/>
  <c r="L26" i="2" s="1"/>
  <c r="M26" i="2" s="1"/>
  <c r="K27" i="2"/>
  <c r="L27" i="2" s="1"/>
  <c r="M27" i="2" s="1"/>
  <c r="K28" i="2"/>
  <c r="L28" i="2" s="1"/>
  <c r="K29" i="2"/>
  <c r="L29" i="2" s="1"/>
  <c r="M29" i="2" s="1"/>
  <c r="K30" i="2"/>
  <c r="L30" i="2" s="1"/>
  <c r="M30" i="2" s="1"/>
  <c r="K31" i="2"/>
  <c r="L31" i="2" s="1"/>
  <c r="K32" i="2"/>
  <c r="L32" i="2" s="1"/>
  <c r="M32" i="2" s="1"/>
  <c r="K33" i="2"/>
  <c r="L33" i="2" s="1"/>
  <c r="K34" i="2"/>
  <c r="L34" i="2" s="1"/>
  <c r="M34" i="2" s="1"/>
  <c r="K35" i="2"/>
  <c r="L35" i="2" s="1"/>
  <c r="M35" i="2" s="1"/>
  <c r="K36" i="2"/>
  <c r="L36" i="2" s="1"/>
  <c r="K37" i="2"/>
  <c r="L37" i="2" s="1"/>
  <c r="M37" i="2" s="1"/>
  <c r="K38" i="2"/>
  <c r="L38" i="2" s="1"/>
  <c r="M38" i="2" s="1"/>
  <c r="K39" i="2"/>
  <c r="L39" i="2" s="1"/>
  <c r="K40" i="2"/>
  <c r="L40" i="2" s="1"/>
  <c r="M40" i="2" s="1"/>
  <c r="K41" i="2"/>
  <c r="L41" i="2" s="1"/>
  <c r="K42" i="2"/>
  <c r="L42" i="2" s="1"/>
  <c r="M42" i="2" s="1"/>
  <c r="K43" i="2"/>
  <c r="L43" i="2" s="1"/>
  <c r="M43" i="2" s="1"/>
  <c r="K44" i="2"/>
  <c r="L44" i="2" s="1"/>
  <c r="K45" i="2"/>
  <c r="L45" i="2" s="1"/>
  <c r="M45" i="2" s="1"/>
  <c r="K46" i="2"/>
  <c r="L46" i="2" s="1"/>
  <c r="M46" i="2" s="1"/>
  <c r="K47" i="2"/>
  <c r="L47" i="2" s="1"/>
  <c r="K48" i="2"/>
  <c r="L48" i="2" s="1"/>
  <c r="M48" i="2" s="1"/>
  <c r="K49" i="2"/>
  <c r="L49" i="2" s="1"/>
  <c r="K50" i="2"/>
  <c r="L50" i="2" s="1"/>
  <c r="M50" i="2" s="1"/>
  <c r="K51" i="2"/>
  <c r="L51" i="2" s="1"/>
  <c r="M51" i="2" s="1"/>
  <c r="K52" i="2"/>
  <c r="L52" i="2" s="1"/>
  <c r="K53" i="2"/>
  <c r="L53" i="2" s="1"/>
  <c r="M53" i="2" s="1"/>
  <c r="K54" i="2"/>
  <c r="L54" i="2" s="1"/>
  <c r="M54" i="2" s="1"/>
  <c r="K55" i="2"/>
  <c r="L55" i="2" s="1"/>
  <c r="K56" i="2"/>
  <c r="L56" i="2" s="1"/>
  <c r="M56" i="2" s="1"/>
  <c r="K57" i="2"/>
  <c r="L57" i="2" s="1"/>
  <c r="K58" i="2"/>
  <c r="L58" i="2" s="1"/>
  <c r="M58" i="2" s="1"/>
  <c r="K59" i="2"/>
  <c r="L59" i="2" s="1"/>
  <c r="M59" i="2" s="1"/>
  <c r="K60" i="2"/>
  <c r="L60" i="2" s="1"/>
  <c r="K61" i="2"/>
  <c r="L61" i="2" s="1"/>
  <c r="M61" i="2" s="1"/>
  <c r="K62" i="2"/>
  <c r="L62" i="2" s="1"/>
  <c r="M62" i="2" s="1"/>
  <c r="K63" i="2"/>
  <c r="L63" i="2" s="1"/>
  <c r="K64" i="2"/>
  <c r="L64" i="2" s="1"/>
  <c r="M64" i="2" s="1"/>
  <c r="K65" i="2"/>
  <c r="L65" i="2" s="1"/>
  <c r="K66" i="2"/>
  <c r="L66" i="2" s="1"/>
  <c r="M66" i="2" s="1"/>
  <c r="K67" i="2"/>
  <c r="L67" i="2" s="1"/>
  <c r="M67" i="2" s="1"/>
  <c r="K68" i="2"/>
  <c r="L68" i="2" s="1"/>
  <c r="K69" i="2"/>
  <c r="L69" i="2" s="1"/>
  <c r="M69" i="2" s="1"/>
  <c r="K70" i="2"/>
  <c r="L70" i="2" s="1"/>
  <c r="K71" i="2"/>
  <c r="L71" i="2" s="1"/>
  <c r="M71" i="2" s="1"/>
  <c r="K72" i="2"/>
  <c r="L72" i="2" s="1"/>
  <c r="M72" i="2" s="1"/>
  <c r="K73" i="2"/>
  <c r="L73" i="2" s="1"/>
  <c r="K74" i="2"/>
  <c r="L74" i="2" s="1"/>
  <c r="K75" i="2"/>
  <c r="L75" i="2" s="1"/>
  <c r="M75" i="2" s="1"/>
  <c r="K76" i="2"/>
  <c r="L76" i="2" s="1"/>
  <c r="M76" i="2" s="1"/>
  <c r="K77" i="2"/>
  <c r="L77" i="2" s="1"/>
  <c r="K78" i="2"/>
  <c r="L78" i="2" s="1"/>
  <c r="K79" i="2"/>
  <c r="L79" i="2" s="1"/>
  <c r="K80" i="2"/>
  <c r="L80" i="2" s="1"/>
  <c r="M80" i="2" s="1"/>
  <c r="K81" i="2"/>
  <c r="L81" i="2" s="1"/>
  <c r="K82" i="2"/>
  <c r="L82" i="2" s="1"/>
  <c r="M82" i="2" s="1"/>
  <c r="K83" i="2"/>
  <c r="L83" i="2" s="1"/>
  <c r="M83" i="2" s="1"/>
  <c r="K84" i="2"/>
  <c r="L84" i="2" s="1"/>
  <c r="M84" i="2" s="1"/>
  <c r="K85" i="2"/>
  <c r="L85" i="2" s="1"/>
  <c r="M85" i="2" s="1"/>
  <c r="K86" i="2"/>
  <c r="L86" i="2" s="1"/>
  <c r="M86" i="2" s="1"/>
  <c r="K87" i="2"/>
  <c r="L87" i="2" s="1"/>
  <c r="M87" i="2" s="1"/>
  <c r="K88" i="2"/>
  <c r="L88" i="2" s="1"/>
  <c r="M88" i="2" s="1"/>
  <c r="K89" i="2"/>
  <c r="L89" i="2" s="1"/>
  <c r="M89" i="2" s="1"/>
  <c r="K90" i="2"/>
  <c r="L90" i="2" s="1"/>
  <c r="K91" i="2"/>
  <c r="L91" i="2" s="1"/>
  <c r="M91" i="2" s="1"/>
  <c r="K92" i="2"/>
  <c r="L92" i="2" s="1"/>
  <c r="K93" i="2"/>
  <c r="L93" i="2" s="1"/>
  <c r="M93" i="2" s="1"/>
  <c r="K94" i="2"/>
  <c r="L94" i="2" s="1"/>
  <c r="K95" i="2"/>
  <c r="L95" i="2" s="1"/>
  <c r="M95" i="2" s="1"/>
  <c r="K96" i="2"/>
  <c r="L96" i="2" s="1"/>
  <c r="K97" i="2"/>
  <c r="L97" i="2" s="1"/>
  <c r="M97" i="2" s="1"/>
  <c r="K98" i="2"/>
  <c r="L98" i="2" s="1"/>
  <c r="K99" i="2"/>
  <c r="L99" i="2" s="1"/>
  <c r="M99" i="2" s="1"/>
  <c r="K100" i="2"/>
  <c r="L100" i="2" s="1"/>
  <c r="K101" i="2"/>
  <c r="L101" i="2" s="1"/>
  <c r="M101" i="2" s="1"/>
  <c r="K102" i="2"/>
  <c r="L102" i="2" s="1"/>
  <c r="K103" i="2"/>
  <c r="L103" i="2" s="1"/>
  <c r="M103" i="2" s="1"/>
  <c r="K104" i="2"/>
  <c r="L104" i="2" s="1"/>
  <c r="K105" i="2"/>
  <c r="L105" i="2" s="1"/>
  <c r="M105" i="2" s="1"/>
  <c r="K106" i="2"/>
  <c r="L106" i="2" s="1"/>
  <c r="M106" i="2" s="1"/>
  <c r="K107" i="2"/>
  <c r="L107" i="2" s="1"/>
  <c r="M107" i="2" s="1"/>
  <c r="K108" i="2"/>
  <c r="L108" i="2" s="1"/>
  <c r="K109" i="2"/>
  <c r="L109" i="2" s="1"/>
  <c r="K110" i="2"/>
  <c r="L110" i="2" s="1"/>
  <c r="K111" i="2"/>
  <c r="L111" i="2" s="1"/>
  <c r="M111" i="2" s="1"/>
  <c r="K112" i="2"/>
  <c r="L112" i="2" s="1"/>
  <c r="K113" i="2"/>
  <c r="L113" i="2" s="1"/>
  <c r="K114" i="2"/>
  <c r="L114" i="2" s="1"/>
  <c r="M114" i="2" s="1"/>
  <c r="K115" i="2"/>
  <c r="L115" i="2" s="1"/>
  <c r="M115" i="2" s="1"/>
  <c r="K116" i="2"/>
  <c r="L116" i="2" s="1"/>
  <c r="K12" i="2"/>
  <c r="L12" i="2" s="1"/>
  <c r="K7" i="12"/>
  <c r="L7" i="12" s="1"/>
  <c r="K8" i="12"/>
  <c r="L8" i="12" s="1"/>
  <c r="K9" i="12"/>
  <c r="L9" i="12" s="1"/>
  <c r="K10" i="12"/>
  <c r="L10" i="12" s="1"/>
  <c r="K11" i="12"/>
  <c r="L11" i="12" s="1"/>
  <c r="K12" i="12"/>
  <c r="L12" i="12" s="1"/>
  <c r="K13" i="12"/>
  <c r="L13" i="12" s="1"/>
  <c r="K14" i="12"/>
  <c r="L14" i="12" s="1"/>
  <c r="K15" i="12"/>
  <c r="L15" i="12" s="1"/>
  <c r="K16" i="12"/>
  <c r="L16" i="12" s="1"/>
  <c r="K17" i="12"/>
  <c r="L17" i="12" s="1"/>
  <c r="K18" i="12"/>
  <c r="L18" i="12" s="1"/>
  <c r="K19" i="12"/>
  <c r="L19" i="12" s="1"/>
  <c r="K20" i="12"/>
  <c r="L20" i="12" s="1"/>
  <c r="K21" i="12"/>
  <c r="L21" i="12" s="1"/>
  <c r="K22" i="12"/>
  <c r="L22" i="12" s="1"/>
  <c r="K23" i="12"/>
  <c r="L23" i="12" s="1"/>
  <c r="K24" i="12"/>
  <c r="L24" i="12" s="1"/>
  <c r="K25" i="12"/>
  <c r="L25" i="12" s="1"/>
  <c r="K26" i="12"/>
  <c r="L26" i="12" s="1"/>
  <c r="K27" i="12"/>
  <c r="L27" i="12" s="1"/>
  <c r="M27" i="12" s="1"/>
  <c r="K28" i="12"/>
  <c r="L28" i="12" s="1"/>
  <c r="K29" i="12"/>
  <c r="L29" i="12" s="1"/>
  <c r="M29" i="12" s="1"/>
  <c r="K30" i="12"/>
  <c r="L30" i="12" s="1"/>
  <c r="K31" i="12"/>
  <c r="L31" i="12" s="1"/>
  <c r="M31" i="12" s="1"/>
  <c r="K32" i="12"/>
  <c r="L32" i="12" s="1"/>
  <c r="K33" i="12"/>
  <c r="L33" i="12" s="1"/>
  <c r="M33" i="12" s="1"/>
  <c r="K34" i="12"/>
  <c r="L34" i="12" s="1"/>
  <c r="K35" i="12"/>
  <c r="L35" i="12" s="1"/>
  <c r="M35" i="12" s="1"/>
  <c r="K36" i="12"/>
  <c r="L36" i="12" s="1"/>
  <c r="K37" i="12"/>
  <c r="L37" i="12" s="1"/>
  <c r="M37" i="12" s="1"/>
  <c r="K38" i="12"/>
  <c r="L38" i="12" s="1"/>
  <c r="K39" i="12"/>
  <c r="L39" i="12" s="1"/>
  <c r="M39" i="12" s="1"/>
  <c r="K40" i="12"/>
  <c r="L40" i="12" s="1"/>
  <c r="K41" i="12"/>
  <c r="L41" i="12" s="1"/>
  <c r="M41" i="12" s="1"/>
  <c r="K42" i="12"/>
  <c r="L42" i="12" s="1"/>
  <c r="K43" i="12"/>
  <c r="L43" i="12" s="1"/>
  <c r="K44" i="12"/>
  <c r="L44" i="12" s="1"/>
  <c r="K45" i="12"/>
  <c r="L45" i="12" s="1"/>
  <c r="M45" i="12" s="1"/>
  <c r="K46" i="12"/>
  <c r="L46" i="12" s="1"/>
  <c r="K47" i="12"/>
  <c r="L47" i="12" s="1"/>
  <c r="K48" i="12"/>
  <c r="L48" i="12" s="1"/>
  <c r="M48" i="12" s="1"/>
  <c r="K49" i="12"/>
  <c r="L49" i="12" s="1"/>
  <c r="M49" i="12" s="1"/>
  <c r="K50" i="12"/>
  <c r="L50" i="12" s="1"/>
  <c r="K51" i="12"/>
  <c r="L51" i="12" s="1"/>
  <c r="K52" i="12"/>
  <c r="L52" i="12" s="1"/>
  <c r="K53" i="12"/>
  <c r="L53" i="12" s="1"/>
  <c r="M53" i="12" s="1"/>
  <c r="K54" i="12"/>
  <c r="L54" i="12" s="1"/>
  <c r="K55" i="12"/>
  <c r="L55" i="12" s="1"/>
  <c r="K56" i="12"/>
  <c r="L56" i="12" s="1"/>
  <c r="K57" i="12"/>
  <c r="L57" i="12" s="1"/>
  <c r="M57" i="12" s="1"/>
  <c r="K58" i="12"/>
  <c r="L58" i="12" s="1"/>
  <c r="K59" i="12"/>
  <c r="L59" i="12" s="1"/>
  <c r="K60" i="12"/>
  <c r="L60" i="12" s="1"/>
  <c r="M60" i="12" s="1"/>
  <c r="K61" i="12"/>
  <c r="L61" i="12" s="1"/>
  <c r="K62" i="12"/>
  <c r="L62" i="12" s="1"/>
  <c r="K63" i="12"/>
  <c r="L63" i="12" s="1"/>
  <c r="K64" i="12"/>
  <c r="L64" i="12" s="1"/>
  <c r="K65" i="12"/>
  <c r="L65" i="12" s="1"/>
  <c r="K66" i="12"/>
  <c r="L66" i="12" s="1"/>
  <c r="K67" i="12"/>
  <c r="L67" i="12" s="1"/>
  <c r="M67" i="12" s="1"/>
  <c r="K68" i="12"/>
  <c r="L68" i="12" s="1"/>
  <c r="M68" i="12" s="1"/>
  <c r="K69" i="12"/>
  <c r="L69" i="12" s="1"/>
  <c r="K70" i="12"/>
  <c r="L70" i="12" s="1"/>
  <c r="K71" i="12"/>
  <c r="L71" i="12" s="1"/>
  <c r="M71" i="12" s="1"/>
  <c r="K72" i="12"/>
  <c r="L72" i="12" s="1"/>
  <c r="K73" i="12"/>
  <c r="L73" i="12" s="1"/>
  <c r="K74" i="12"/>
  <c r="L74" i="12" s="1"/>
  <c r="K75" i="12"/>
  <c r="L75" i="12" s="1"/>
  <c r="M75" i="12" s="1"/>
  <c r="K76" i="12"/>
  <c r="L76" i="12" s="1"/>
  <c r="M76" i="12" s="1"/>
  <c r="K77" i="12"/>
  <c r="L77" i="12" s="1"/>
  <c r="K78" i="12"/>
  <c r="L78" i="12" s="1"/>
  <c r="K79" i="12"/>
  <c r="L79" i="12" s="1"/>
  <c r="M79" i="12" s="1"/>
  <c r="K80" i="12"/>
  <c r="L80" i="12" s="1"/>
  <c r="K81" i="12"/>
  <c r="L81" i="12" s="1"/>
  <c r="K82" i="12"/>
  <c r="L82" i="12" s="1"/>
  <c r="K83" i="12"/>
  <c r="L83" i="12" s="1"/>
  <c r="M83" i="12" s="1"/>
  <c r="K84" i="12"/>
  <c r="L84" i="12" s="1"/>
  <c r="M84" i="12" s="1"/>
  <c r="K85" i="12"/>
  <c r="L85" i="12" s="1"/>
  <c r="K86" i="12"/>
  <c r="L86" i="12" s="1"/>
  <c r="K87" i="12"/>
  <c r="L87" i="12" s="1"/>
  <c r="M87" i="12" s="1"/>
  <c r="K88" i="12"/>
  <c r="L88" i="12" s="1"/>
  <c r="K89" i="12"/>
  <c r="L89" i="12" s="1"/>
  <c r="K90" i="12"/>
  <c r="L90" i="12" s="1"/>
  <c r="K91" i="12"/>
  <c r="L91" i="12" s="1"/>
  <c r="M91" i="12" s="1"/>
  <c r="K92" i="12"/>
  <c r="L92" i="12" s="1"/>
  <c r="M92" i="12" s="1"/>
  <c r="K93" i="12"/>
  <c r="L93" i="12" s="1"/>
  <c r="K94" i="12"/>
  <c r="L94" i="12" s="1"/>
  <c r="K95" i="12"/>
  <c r="L95" i="12" s="1"/>
  <c r="M95" i="12" s="1"/>
  <c r="K96" i="12"/>
  <c r="L96" i="12" s="1"/>
  <c r="K97" i="12"/>
  <c r="L97" i="12" s="1"/>
  <c r="K98" i="12"/>
  <c r="L98" i="12" s="1"/>
  <c r="K99" i="12"/>
  <c r="L99" i="12" s="1"/>
  <c r="M99" i="12" s="1"/>
  <c r="K100" i="12"/>
  <c r="L100" i="12" s="1"/>
  <c r="M100" i="12" s="1"/>
  <c r="K101" i="12"/>
  <c r="L101" i="12" s="1"/>
  <c r="K102" i="12"/>
  <c r="L102" i="12" s="1"/>
  <c r="K103" i="12"/>
  <c r="L103" i="12" s="1"/>
  <c r="M103" i="12" s="1"/>
  <c r="K104" i="12"/>
  <c r="L104" i="12" s="1"/>
  <c r="K105" i="12"/>
  <c r="L105" i="12" s="1"/>
  <c r="K106" i="12"/>
  <c r="L106" i="12" s="1"/>
  <c r="K107" i="12"/>
  <c r="L107" i="12" s="1"/>
  <c r="M107" i="12" s="1"/>
  <c r="K108" i="12"/>
  <c r="L108" i="12" s="1"/>
  <c r="M108" i="12" s="1"/>
  <c r="K109" i="12"/>
  <c r="L109" i="12" s="1"/>
  <c r="K110" i="12"/>
  <c r="L110" i="12" s="1"/>
  <c r="K111" i="12"/>
  <c r="L111" i="12" s="1"/>
  <c r="M111" i="12" s="1"/>
  <c r="K112" i="12"/>
  <c r="K113" i="12"/>
  <c r="L113" i="12" s="1"/>
  <c r="K114" i="12"/>
  <c r="L114" i="12" s="1"/>
  <c r="K115" i="12"/>
  <c r="K116" i="12"/>
  <c r="L116" i="12" s="1"/>
  <c r="M116" i="12" s="1"/>
  <c r="D7" i="12"/>
  <c r="E7" i="12" s="1"/>
  <c r="F7" i="12" s="1"/>
  <c r="H7" i="12" s="1"/>
  <c r="I7" i="12" s="1"/>
  <c r="D8" i="12"/>
  <c r="E8" i="12" s="1"/>
  <c r="F8" i="12" s="1"/>
  <c r="D9" i="12"/>
  <c r="E9" i="12" s="1"/>
  <c r="D10" i="12"/>
  <c r="E10" i="12" s="1"/>
  <c r="D11" i="12"/>
  <c r="E11" i="12" s="1"/>
  <c r="F11" i="12" s="1"/>
  <c r="D12" i="12"/>
  <c r="E12" i="12" s="1"/>
  <c r="D13" i="12"/>
  <c r="E13" i="12" s="1"/>
  <c r="D14" i="12"/>
  <c r="E14" i="12" s="1"/>
  <c r="D15" i="12"/>
  <c r="E15" i="12" s="1"/>
  <c r="F15" i="12" s="1"/>
  <c r="D16" i="12"/>
  <c r="E16" i="12" s="1"/>
  <c r="F16" i="12" s="1"/>
  <c r="D17" i="12"/>
  <c r="E17" i="12" s="1"/>
  <c r="D18" i="12"/>
  <c r="E18" i="12" s="1"/>
  <c r="D19" i="12"/>
  <c r="E19" i="12" s="1"/>
  <c r="F19" i="12" s="1"/>
  <c r="D20" i="12"/>
  <c r="E20" i="12" s="1"/>
  <c r="F20" i="12" s="1"/>
  <c r="D21" i="12"/>
  <c r="E21" i="12" s="1"/>
  <c r="D22" i="12"/>
  <c r="E22" i="12" s="1"/>
  <c r="D23" i="12"/>
  <c r="E23" i="12" s="1"/>
  <c r="F23" i="12" s="1"/>
  <c r="D24" i="12"/>
  <c r="E24" i="12" s="1"/>
  <c r="F24" i="12" s="1"/>
  <c r="D25" i="12"/>
  <c r="E25" i="12" s="1"/>
  <c r="D26" i="12"/>
  <c r="E26" i="12" s="1"/>
  <c r="D27" i="12"/>
  <c r="E27" i="12" s="1"/>
  <c r="F27" i="12" s="1"/>
  <c r="D28" i="12"/>
  <c r="E28" i="12" s="1"/>
  <c r="D29" i="12"/>
  <c r="E29" i="12" s="1"/>
  <c r="D30" i="12"/>
  <c r="E30" i="12" s="1"/>
  <c r="D31" i="12"/>
  <c r="E31" i="12" s="1"/>
  <c r="F31" i="12" s="1"/>
  <c r="D32" i="12"/>
  <c r="E32" i="12" s="1"/>
  <c r="F32" i="12" s="1"/>
  <c r="D33" i="12"/>
  <c r="E33" i="12" s="1"/>
  <c r="D34" i="12"/>
  <c r="E34" i="12" s="1"/>
  <c r="D35" i="12"/>
  <c r="E35" i="12" s="1"/>
  <c r="F35" i="12" s="1"/>
  <c r="D36" i="12"/>
  <c r="E36" i="12" s="1"/>
  <c r="F36" i="12" s="1"/>
  <c r="D37" i="12"/>
  <c r="E37" i="12" s="1"/>
  <c r="D38" i="12"/>
  <c r="E38" i="12" s="1"/>
  <c r="D39" i="12"/>
  <c r="E39" i="12" s="1"/>
  <c r="F39" i="12" s="1"/>
  <c r="D40" i="12"/>
  <c r="E40" i="12" s="1"/>
  <c r="F40" i="12" s="1"/>
  <c r="D41" i="12"/>
  <c r="E41" i="12" s="1"/>
  <c r="D42" i="12"/>
  <c r="E42" i="12" s="1"/>
  <c r="D43" i="12"/>
  <c r="E43" i="12" s="1"/>
  <c r="D44" i="12"/>
  <c r="E44" i="12" s="1"/>
  <c r="F44" i="12" s="1"/>
  <c r="D45" i="12"/>
  <c r="E45" i="12" s="1"/>
  <c r="D46" i="12"/>
  <c r="E46" i="12" s="1"/>
  <c r="D47" i="12"/>
  <c r="E47" i="12" s="1"/>
  <c r="F47" i="12" s="1"/>
  <c r="D48" i="12"/>
  <c r="E48" i="12" s="1"/>
  <c r="F48" i="12" s="1"/>
  <c r="D49" i="12"/>
  <c r="E49" i="12" s="1"/>
  <c r="D50" i="12"/>
  <c r="E50" i="12" s="1"/>
  <c r="D51" i="12"/>
  <c r="E51" i="12" s="1"/>
  <c r="F51" i="12" s="1"/>
  <c r="D52" i="12"/>
  <c r="E52" i="12" s="1"/>
  <c r="F52" i="12" s="1"/>
  <c r="D53" i="12"/>
  <c r="E53" i="12" s="1"/>
  <c r="D54" i="12"/>
  <c r="E54" i="12" s="1"/>
  <c r="D55" i="12"/>
  <c r="E55" i="12" s="1"/>
  <c r="F55" i="12" s="1"/>
  <c r="D56" i="12"/>
  <c r="E56" i="12" s="1"/>
  <c r="F56" i="12" s="1"/>
  <c r="D57" i="12"/>
  <c r="E57" i="12" s="1"/>
  <c r="D58" i="12"/>
  <c r="E58" i="12" s="1"/>
  <c r="D59" i="12"/>
  <c r="E59" i="12" s="1"/>
  <c r="D60" i="12"/>
  <c r="E60" i="12" s="1"/>
  <c r="F60" i="12" s="1"/>
  <c r="D61" i="12"/>
  <c r="E61" i="12" s="1"/>
  <c r="D62" i="12"/>
  <c r="E62" i="12" s="1"/>
  <c r="F62" i="12" s="1"/>
  <c r="D63" i="12"/>
  <c r="E63" i="12" s="1"/>
  <c r="F63" i="12" s="1"/>
  <c r="D64" i="12"/>
  <c r="E64" i="12" s="1"/>
  <c r="F64" i="12" s="1"/>
  <c r="D65" i="12"/>
  <c r="E65" i="12" s="1"/>
  <c r="F65" i="12" s="1"/>
  <c r="D66" i="12"/>
  <c r="E66" i="12" s="1"/>
  <c r="D67" i="12"/>
  <c r="E67" i="12" s="1"/>
  <c r="D68" i="12"/>
  <c r="E68" i="12" s="1"/>
  <c r="F68" i="12" s="1"/>
  <c r="D69" i="12"/>
  <c r="E69" i="12" s="1"/>
  <c r="F69" i="12" s="1"/>
  <c r="D70" i="12"/>
  <c r="E70" i="12" s="1"/>
  <c r="D71" i="12"/>
  <c r="E71" i="12" s="1"/>
  <c r="D72" i="12"/>
  <c r="E72" i="12" s="1"/>
  <c r="F72" i="12" s="1"/>
  <c r="D73" i="12"/>
  <c r="E73" i="12" s="1"/>
  <c r="F73" i="12" s="1"/>
  <c r="D74" i="12"/>
  <c r="E74" i="12" s="1"/>
  <c r="D75" i="12"/>
  <c r="E75" i="12" s="1"/>
  <c r="D76" i="12"/>
  <c r="E76" i="12" s="1"/>
  <c r="F76" i="12" s="1"/>
  <c r="D77" i="12"/>
  <c r="E77" i="12" s="1"/>
  <c r="F77" i="12" s="1"/>
  <c r="D78" i="12"/>
  <c r="E78" i="12" s="1"/>
  <c r="D79" i="12"/>
  <c r="E79" i="12" s="1"/>
  <c r="D80" i="12"/>
  <c r="E80" i="12" s="1"/>
  <c r="D81" i="12"/>
  <c r="E81" i="12" s="1"/>
  <c r="F81" i="12" s="1"/>
  <c r="D82" i="12"/>
  <c r="E82" i="12" s="1"/>
  <c r="D83" i="12"/>
  <c r="E83" i="12" s="1"/>
  <c r="D84" i="12"/>
  <c r="E84" i="12" s="1"/>
  <c r="F84" i="12" s="1"/>
  <c r="D85" i="12"/>
  <c r="E85" i="12" s="1"/>
  <c r="F85" i="12" s="1"/>
  <c r="D86" i="12"/>
  <c r="E86" i="12" s="1"/>
  <c r="D87" i="12"/>
  <c r="E87" i="12" s="1"/>
  <c r="D88" i="12"/>
  <c r="E88" i="12" s="1"/>
  <c r="F88" i="12" s="1"/>
  <c r="D89" i="12"/>
  <c r="E89" i="12" s="1"/>
  <c r="F89" i="12" s="1"/>
  <c r="D90" i="12"/>
  <c r="E90" i="12" s="1"/>
  <c r="D91" i="12"/>
  <c r="E91" i="12" s="1"/>
  <c r="D92" i="12"/>
  <c r="E92" i="12" s="1"/>
  <c r="F92" i="12" s="1"/>
  <c r="D93" i="12"/>
  <c r="E93" i="12" s="1"/>
  <c r="F93" i="12" s="1"/>
  <c r="D94" i="12"/>
  <c r="E94" i="12" s="1"/>
  <c r="D95" i="12"/>
  <c r="E95" i="12" s="1"/>
  <c r="F95" i="12" s="1"/>
  <c r="D96" i="12"/>
  <c r="E96" i="12" s="1"/>
  <c r="F96" i="12" s="1"/>
  <c r="D97" i="12"/>
  <c r="E97" i="12" s="1"/>
  <c r="F97" i="12" s="1"/>
  <c r="D98" i="12"/>
  <c r="E98" i="12" s="1"/>
  <c r="F98" i="12" s="1"/>
  <c r="D99" i="12"/>
  <c r="E99" i="12" s="1"/>
  <c r="F99" i="12" s="1"/>
  <c r="D100" i="12"/>
  <c r="E100" i="12" s="1"/>
  <c r="F100" i="12" s="1"/>
  <c r="D101" i="12"/>
  <c r="E101" i="12" s="1"/>
  <c r="F101" i="12" s="1"/>
  <c r="D102" i="12"/>
  <c r="E102" i="12" s="1"/>
  <c r="F102" i="12" s="1"/>
  <c r="D103" i="12"/>
  <c r="E103" i="12" s="1"/>
  <c r="F103" i="12" s="1"/>
  <c r="D104" i="12"/>
  <c r="E104" i="12" s="1"/>
  <c r="D105" i="12"/>
  <c r="E105" i="12" s="1"/>
  <c r="D106" i="12"/>
  <c r="E106" i="12" s="1"/>
  <c r="F106" i="12" s="1"/>
  <c r="D107" i="12"/>
  <c r="E107" i="12" s="1"/>
  <c r="D108" i="12"/>
  <c r="E108" i="12" s="1"/>
  <c r="F108" i="12" s="1"/>
  <c r="D109" i="12"/>
  <c r="E109" i="12" s="1"/>
  <c r="D110" i="12"/>
  <c r="E110" i="12" s="1"/>
  <c r="F110" i="12" s="1"/>
  <c r="D111" i="12"/>
  <c r="E111" i="12" s="1"/>
  <c r="D112" i="12"/>
  <c r="E112" i="12" s="1"/>
  <c r="F112" i="12" s="1"/>
  <c r="D113" i="12"/>
  <c r="E113" i="12" s="1"/>
  <c r="D114" i="12"/>
  <c r="E114" i="12" s="1"/>
  <c r="F114" i="12" s="1"/>
  <c r="D115" i="12"/>
  <c r="E115" i="12" s="1"/>
  <c r="D116" i="12"/>
  <c r="E116" i="12" s="1"/>
  <c r="F116" i="12" s="1"/>
  <c r="L115" i="12"/>
  <c r="M115" i="12" s="1"/>
  <c r="L112" i="12"/>
  <c r="H8" i="24" l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8" i="25"/>
  <c r="H9" i="25" s="1"/>
  <c r="H10" i="25" s="1"/>
  <c r="H11" i="25" s="1"/>
  <c r="H12" i="25" s="1"/>
  <c r="H13" i="25" s="1"/>
  <c r="H14" i="25" s="1"/>
  <c r="H15" i="25" s="1"/>
  <c r="H16" i="25" s="1"/>
  <c r="H17" i="25" s="1"/>
  <c r="H18" i="25" s="1"/>
  <c r="H19" i="25" s="1"/>
  <c r="H20" i="25" s="1"/>
  <c r="H21" i="25" s="1"/>
  <c r="H22" i="25" s="1"/>
  <c r="H23" i="25" s="1"/>
  <c r="H24" i="25" s="1"/>
  <c r="H25" i="25" s="1"/>
  <c r="H26" i="25" s="1"/>
  <c r="H27" i="25" s="1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H71" i="25" s="1"/>
  <c r="H72" i="25" s="1"/>
  <c r="H73" i="25" s="1"/>
  <c r="H74" i="25" s="1"/>
  <c r="H75" i="25" s="1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95" i="25" s="1"/>
  <c r="H96" i="25" s="1"/>
  <c r="H97" i="25" s="1"/>
  <c r="H98" i="25" s="1"/>
  <c r="H99" i="25" s="1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J7" i="25"/>
  <c r="I11" i="48"/>
  <c r="J11" i="48" s="1"/>
  <c r="X22" i="65"/>
  <c r="U23" i="65"/>
  <c r="I13" i="65"/>
  <c r="J13" i="65" s="1"/>
  <c r="N18" i="65"/>
  <c r="W24" i="65"/>
  <c r="V25" i="65"/>
  <c r="P17" i="65"/>
  <c r="Q17" i="65" s="1"/>
  <c r="O18" i="65"/>
  <c r="G14" i="65"/>
  <c r="V8" i="67"/>
  <c r="W8" i="67" s="1"/>
  <c r="X8" i="67" s="1"/>
  <c r="O13" i="69"/>
  <c r="P13" i="69" s="1"/>
  <c r="H13" i="60"/>
  <c r="I13" i="60" s="1"/>
  <c r="O17" i="56"/>
  <c r="P17" i="56" s="1"/>
  <c r="Q17" i="56" s="1"/>
  <c r="G8" i="26"/>
  <c r="J8" i="26" s="1"/>
  <c r="D5" i="29"/>
  <c r="E5" i="29" s="1"/>
  <c r="V19" i="27"/>
  <c r="W19" i="27" s="1"/>
  <c r="H8" i="67"/>
  <c r="I8" i="67" s="1"/>
  <c r="J8" i="67" s="1"/>
  <c r="P16" i="57"/>
  <c r="Q16" i="57" s="1"/>
  <c r="O17" i="57"/>
  <c r="AC17" i="48"/>
  <c r="AD17" i="48" s="1"/>
  <c r="AE17" i="48" s="1"/>
  <c r="W17" i="69"/>
  <c r="X17" i="69" s="1"/>
  <c r="V18" i="69"/>
  <c r="AD17" i="69"/>
  <c r="AE17" i="69" s="1"/>
  <c r="AC18" i="69"/>
  <c r="H8" i="27"/>
  <c r="I8" i="27" s="1"/>
  <c r="J8" i="27" s="1"/>
  <c r="U18" i="69"/>
  <c r="F9" i="67"/>
  <c r="G9" i="67"/>
  <c r="I14" i="66"/>
  <c r="J14" i="66" s="1"/>
  <c r="H15" i="66"/>
  <c r="AB19" i="69"/>
  <c r="N7" i="68"/>
  <c r="P6" i="68"/>
  <c r="U25" i="66"/>
  <c r="D11" i="67"/>
  <c r="E10" i="67"/>
  <c r="U9" i="67"/>
  <c r="Q7" i="67"/>
  <c r="W23" i="66"/>
  <c r="X23" i="66" s="1"/>
  <c r="V24" i="66"/>
  <c r="H7" i="58"/>
  <c r="I7" i="58" s="1"/>
  <c r="J7" i="58" s="1"/>
  <c r="P17" i="66"/>
  <c r="Q17" i="66" s="1"/>
  <c r="O18" i="66"/>
  <c r="K10" i="67"/>
  <c r="L9" i="67"/>
  <c r="N13" i="69"/>
  <c r="Q12" i="69"/>
  <c r="T11" i="67"/>
  <c r="N18" i="66"/>
  <c r="I13" i="69"/>
  <c r="H14" i="69"/>
  <c r="X6" i="68"/>
  <c r="V6" i="68" s="1"/>
  <c r="F6" i="68"/>
  <c r="U18" i="27"/>
  <c r="X18" i="27" s="1"/>
  <c r="N8" i="67"/>
  <c r="M8" i="67"/>
  <c r="O8" i="67" s="1"/>
  <c r="P8" i="67" s="1"/>
  <c r="G15" i="66"/>
  <c r="J12" i="69"/>
  <c r="G13" i="69"/>
  <c r="U5" i="68"/>
  <c r="R13" i="67"/>
  <c r="S12" i="67"/>
  <c r="AA5" i="68"/>
  <c r="Z5" i="68"/>
  <c r="AB5" i="68" s="1"/>
  <c r="AC5" i="68" s="1"/>
  <c r="I5" i="68"/>
  <c r="H5" i="68"/>
  <c r="J5" i="68" s="1"/>
  <c r="K5" i="68" s="1"/>
  <c r="O7" i="58"/>
  <c r="P7" i="58" s="1"/>
  <c r="Q7" i="58" s="1"/>
  <c r="J11" i="60"/>
  <c r="G12" i="60"/>
  <c r="AD16" i="60"/>
  <c r="AE16" i="60" s="1"/>
  <c r="AC17" i="60"/>
  <c r="W21" i="56"/>
  <c r="X21" i="56" s="1"/>
  <c r="V22" i="56"/>
  <c r="X6" i="58"/>
  <c r="D11" i="58"/>
  <c r="E10" i="58"/>
  <c r="K10" i="58"/>
  <c r="L9" i="58"/>
  <c r="R9" i="58"/>
  <c r="S8" i="58"/>
  <c r="G12" i="57"/>
  <c r="I11" i="57"/>
  <c r="J11" i="57" s="1"/>
  <c r="H12" i="57"/>
  <c r="N14" i="60"/>
  <c r="R4" i="59"/>
  <c r="Q4" i="59"/>
  <c r="S4" i="59" s="1"/>
  <c r="T4" i="59" s="1"/>
  <c r="N18" i="57"/>
  <c r="N19" i="56"/>
  <c r="W5" i="59"/>
  <c r="Y4" i="59"/>
  <c r="AB18" i="60"/>
  <c r="P11" i="60"/>
  <c r="Q11" i="60" s="1"/>
  <c r="O12" i="60"/>
  <c r="O5" i="59"/>
  <c r="M5" i="59" s="1"/>
  <c r="U18" i="60"/>
  <c r="W16" i="60"/>
  <c r="X16" i="60" s="1"/>
  <c r="V17" i="60"/>
  <c r="G9" i="58"/>
  <c r="F9" i="58"/>
  <c r="I12" i="56"/>
  <c r="J12" i="56" s="1"/>
  <c r="U26" i="56"/>
  <c r="N8" i="58"/>
  <c r="M8" i="58"/>
  <c r="U23" i="57"/>
  <c r="U7" i="58"/>
  <c r="T7" i="58"/>
  <c r="V7" i="58" s="1"/>
  <c r="W7" i="58" s="1"/>
  <c r="E6" i="59"/>
  <c r="G5" i="59"/>
  <c r="G14" i="56"/>
  <c r="W21" i="57"/>
  <c r="X21" i="57" s="1"/>
  <c r="V22" i="57"/>
  <c r="J7" i="24"/>
  <c r="O13" i="24"/>
  <c r="P13" i="24" s="1"/>
  <c r="N14" i="48"/>
  <c r="W17" i="48"/>
  <c r="X17" i="48" s="1"/>
  <c r="V18" i="48"/>
  <c r="I12" i="48"/>
  <c r="J12" i="48" s="1"/>
  <c r="H13" i="48"/>
  <c r="U19" i="48"/>
  <c r="P12" i="48"/>
  <c r="Q12" i="48" s="1"/>
  <c r="O13" i="48"/>
  <c r="G13" i="48"/>
  <c r="AB19" i="48"/>
  <c r="V18" i="24"/>
  <c r="W18" i="24" s="1"/>
  <c r="X18" i="24" s="1"/>
  <c r="AE12" i="34"/>
  <c r="O8" i="34"/>
  <c r="P8" i="34" s="1"/>
  <c r="Q7" i="34"/>
  <c r="O13" i="27"/>
  <c r="P13" i="27" s="1"/>
  <c r="V19" i="25"/>
  <c r="W19" i="25" s="1"/>
  <c r="O13" i="25"/>
  <c r="P13" i="25" s="1"/>
  <c r="Q13" i="25" s="1"/>
  <c r="U2" i="30"/>
  <c r="AD2" i="30"/>
  <c r="Y3" i="30"/>
  <c r="Z3" i="30" s="1"/>
  <c r="AB3" i="30" s="1"/>
  <c r="AC3" i="30" s="1"/>
  <c r="W4" i="30"/>
  <c r="X4" i="30" s="1"/>
  <c r="G8" i="24"/>
  <c r="Q12" i="24"/>
  <c r="W4" i="31"/>
  <c r="X4" i="31" s="1"/>
  <c r="Y3" i="31"/>
  <c r="M4" i="28"/>
  <c r="N8" i="34"/>
  <c r="U2" i="31"/>
  <c r="N3" i="29"/>
  <c r="M3" i="29"/>
  <c r="O3" i="29" s="1"/>
  <c r="P3" i="29" s="1"/>
  <c r="N3" i="28"/>
  <c r="M3" i="28"/>
  <c r="O3" i="28" s="1"/>
  <c r="P3" i="28" s="1"/>
  <c r="K7" i="29"/>
  <c r="L6" i="29"/>
  <c r="K6" i="28"/>
  <c r="L5" i="28"/>
  <c r="Q12" i="26"/>
  <c r="N13" i="26"/>
  <c r="F4" i="28"/>
  <c r="X17" i="26"/>
  <c r="U18" i="26"/>
  <c r="O13" i="26"/>
  <c r="P13" i="26" s="1"/>
  <c r="G8" i="25"/>
  <c r="X17" i="24"/>
  <c r="R6" i="29"/>
  <c r="R7" i="29" s="1"/>
  <c r="S5" i="29"/>
  <c r="O3" i="31"/>
  <c r="M3" i="31" s="1"/>
  <c r="G3" i="31"/>
  <c r="E4" i="31"/>
  <c r="H2" i="30"/>
  <c r="J2" i="30" s="1"/>
  <c r="K2" i="30" s="1"/>
  <c r="I2" i="30"/>
  <c r="T3" i="29"/>
  <c r="V3" i="29" s="1"/>
  <c r="W3" i="29" s="1"/>
  <c r="U3" i="29"/>
  <c r="G3" i="30"/>
  <c r="E4" i="30"/>
  <c r="H3" i="29"/>
  <c r="I3" i="29" s="1"/>
  <c r="J3" i="29" s="1"/>
  <c r="T3" i="28"/>
  <c r="V3" i="28" s="1"/>
  <c r="W3" i="28" s="1"/>
  <c r="U3" i="28"/>
  <c r="U4" i="28" s="1"/>
  <c r="Q12" i="27"/>
  <c r="D6" i="28"/>
  <c r="E5" i="28"/>
  <c r="V18" i="26"/>
  <c r="N13" i="27"/>
  <c r="T4" i="28"/>
  <c r="AB13" i="34"/>
  <c r="G4" i="29"/>
  <c r="F4" i="29"/>
  <c r="M5" i="29"/>
  <c r="AC13" i="34"/>
  <c r="AD13" i="34" s="1"/>
  <c r="Z2" i="31"/>
  <c r="AB2" i="31" s="1"/>
  <c r="AC2" i="31" s="1"/>
  <c r="AA2" i="31"/>
  <c r="O3" i="30"/>
  <c r="M3" i="30" s="1"/>
  <c r="T4" i="29"/>
  <c r="G3" i="28"/>
  <c r="F3" i="28"/>
  <c r="H3" i="28" s="1"/>
  <c r="I3" i="28" s="1"/>
  <c r="G11" i="27"/>
  <c r="R6" i="28"/>
  <c r="S5" i="28"/>
  <c r="H9" i="26"/>
  <c r="U18" i="25"/>
  <c r="N15" i="25"/>
  <c r="U21" i="24"/>
  <c r="N13" i="24"/>
  <c r="G7" i="12"/>
  <c r="G8" i="12" s="1"/>
  <c r="F8" i="13"/>
  <c r="F11" i="13"/>
  <c r="F10" i="13"/>
  <c r="M11" i="13"/>
  <c r="U13" i="13"/>
  <c r="U14" i="13" s="1"/>
  <c r="AA13" i="13"/>
  <c r="AA15" i="13"/>
  <c r="AA17" i="13"/>
  <c r="M9" i="13"/>
  <c r="G7" i="13"/>
  <c r="F7" i="13"/>
  <c r="H7" i="13" s="1"/>
  <c r="I7" i="13" s="1"/>
  <c r="AA12" i="13"/>
  <c r="AC12" i="13" s="1"/>
  <c r="AD12" i="13" s="1"/>
  <c r="AB12" i="13"/>
  <c r="F14" i="13"/>
  <c r="AA14" i="13"/>
  <c r="F16" i="13"/>
  <c r="F18" i="13"/>
  <c r="F12" i="13"/>
  <c r="AA16" i="13"/>
  <c r="M7" i="13"/>
  <c r="O7" i="13" s="1"/>
  <c r="P7" i="13" s="1"/>
  <c r="N7" i="13"/>
  <c r="N8" i="13" s="1"/>
  <c r="N9" i="13" s="1"/>
  <c r="N10" i="13" s="1"/>
  <c r="N11" i="13" s="1"/>
  <c r="F9" i="13"/>
  <c r="M22" i="13"/>
  <c r="M30" i="13"/>
  <c r="M43" i="13"/>
  <c r="M47" i="13"/>
  <c r="M51" i="13"/>
  <c r="M8" i="13"/>
  <c r="M10" i="13"/>
  <c r="M12" i="13"/>
  <c r="F13" i="13"/>
  <c r="M14" i="13"/>
  <c r="M16" i="13"/>
  <c r="M18" i="13"/>
  <c r="T19" i="13"/>
  <c r="F21" i="13"/>
  <c r="M21" i="13"/>
  <c r="F22" i="13"/>
  <c r="M25" i="13"/>
  <c r="F26" i="13"/>
  <c r="M29" i="13"/>
  <c r="F30" i="13"/>
  <c r="M33" i="13"/>
  <c r="F34" i="13"/>
  <c r="T36" i="13"/>
  <c r="M37" i="13"/>
  <c r="F38" i="13"/>
  <c r="T38" i="13"/>
  <c r="AA42" i="13"/>
  <c r="AA44" i="13"/>
  <c r="AA46" i="13"/>
  <c r="AA48" i="13"/>
  <c r="AA50" i="13"/>
  <c r="M54" i="13"/>
  <c r="AA55" i="13"/>
  <c r="AA56" i="13"/>
  <c r="M58" i="13"/>
  <c r="M71" i="13"/>
  <c r="M26" i="13"/>
  <c r="F35" i="13"/>
  <c r="T12" i="13"/>
  <c r="V12" i="13" s="1"/>
  <c r="W12" i="13" s="1"/>
  <c r="X12" i="13" s="1"/>
  <c r="T14" i="13"/>
  <c r="T16" i="13"/>
  <c r="T23" i="13"/>
  <c r="M24" i="13"/>
  <c r="F25" i="13"/>
  <c r="T27" i="13"/>
  <c r="M28" i="13"/>
  <c r="F29" i="13"/>
  <c r="T31" i="13"/>
  <c r="M32" i="13"/>
  <c r="F33" i="13"/>
  <c r="T35" i="13"/>
  <c r="M36" i="13"/>
  <c r="F37" i="13"/>
  <c r="T40" i="13"/>
  <c r="M44" i="13"/>
  <c r="M46" i="13"/>
  <c r="M48" i="13"/>
  <c r="M50" i="13"/>
  <c r="F23" i="13"/>
  <c r="F27" i="13"/>
  <c r="F31" i="13"/>
  <c r="M34" i="13"/>
  <c r="F41" i="13"/>
  <c r="AA41" i="13"/>
  <c r="M45" i="13"/>
  <c r="M49" i="13"/>
  <c r="T53" i="13"/>
  <c r="T82" i="13"/>
  <c r="T22" i="13"/>
  <c r="M23" i="13"/>
  <c r="F24" i="13"/>
  <c r="T26" i="13"/>
  <c r="M27" i="13"/>
  <c r="F28" i="13"/>
  <c r="T30" i="13"/>
  <c r="M31" i="13"/>
  <c r="F32" i="13"/>
  <c r="T34" i="13"/>
  <c r="M35" i="13"/>
  <c r="F36" i="13"/>
  <c r="F39" i="13"/>
  <c r="AA39" i="13"/>
  <c r="AA43" i="13"/>
  <c r="AA45" i="13"/>
  <c r="AA47" i="13"/>
  <c r="AA49" i="13"/>
  <c r="AA51" i="13"/>
  <c r="T52" i="13"/>
  <c r="M53" i="13"/>
  <c r="F64" i="13"/>
  <c r="T65" i="13"/>
  <c r="F72" i="13"/>
  <c r="T73" i="13"/>
  <c r="F76" i="13"/>
  <c r="F78" i="13"/>
  <c r="F80" i="13"/>
  <c r="T80" i="13"/>
  <c r="F81" i="13"/>
  <c r="T81" i="13"/>
  <c r="M52" i="13"/>
  <c r="T55" i="13"/>
  <c r="AA57" i="13"/>
  <c r="M67" i="13"/>
  <c r="AA38" i="13"/>
  <c r="AA40" i="13"/>
  <c r="AA53" i="13"/>
  <c r="T54" i="13"/>
  <c r="M55" i="13"/>
  <c r="M56" i="13"/>
  <c r="F57" i="13"/>
  <c r="F68" i="13"/>
  <c r="T69" i="13"/>
  <c r="T90" i="13"/>
  <c r="M66" i="13"/>
  <c r="F67" i="13"/>
  <c r="M70" i="13"/>
  <c r="F71" i="13"/>
  <c r="M74" i="13"/>
  <c r="M76" i="13"/>
  <c r="M78" i="13"/>
  <c r="M83" i="13"/>
  <c r="AA84" i="13"/>
  <c r="M91" i="13"/>
  <c r="M65" i="13"/>
  <c r="F66" i="13"/>
  <c r="M69" i="13"/>
  <c r="F70" i="13"/>
  <c r="M73" i="13"/>
  <c r="F74" i="13"/>
  <c r="AA74" i="13"/>
  <c r="AA76" i="13"/>
  <c r="AA78" i="13"/>
  <c r="T86" i="13"/>
  <c r="F94" i="13"/>
  <c r="F56" i="13"/>
  <c r="F58" i="13"/>
  <c r="F59" i="13"/>
  <c r="T59" i="13"/>
  <c r="F60" i="13"/>
  <c r="T60" i="13"/>
  <c r="F61" i="13"/>
  <c r="T61" i="13"/>
  <c r="F62" i="13"/>
  <c r="T62" i="13"/>
  <c r="F63" i="13"/>
  <c r="T63" i="13"/>
  <c r="M64" i="13"/>
  <c r="F65" i="13"/>
  <c r="T67" i="13"/>
  <c r="M68" i="13"/>
  <c r="F69" i="13"/>
  <c r="T71" i="13"/>
  <c r="M72" i="13"/>
  <c r="F73" i="13"/>
  <c r="M87" i="13"/>
  <c r="AA88" i="13"/>
  <c r="F92" i="13"/>
  <c r="M82" i="13"/>
  <c r="T85" i="13"/>
  <c r="M86" i="13"/>
  <c r="T89" i="13"/>
  <c r="M90" i="13"/>
  <c r="AA92" i="13"/>
  <c r="T102" i="13"/>
  <c r="F105" i="13"/>
  <c r="T84" i="13"/>
  <c r="M85" i="13"/>
  <c r="T88" i="13"/>
  <c r="M89" i="13"/>
  <c r="F93" i="13"/>
  <c r="F101" i="13"/>
  <c r="AA82" i="13"/>
  <c r="T83" i="13"/>
  <c r="M84" i="13"/>
  <c r="AA86" i="13"/>
  <c r="T87" i="13"/>
  <c r="M88" i="13"/>
  <c r="AA90" i="13"/>
  <c r="T91" i="13"/>
  <c r="T93" i="13"/>
  <c r="M104" i="13"/>
  <c r="T101" i="13"/>
  <c r="M102" i="13"/>
  <c r="AA103" i="13"/>
  <c r="T94" i="13"/>
  <c r="F95" i="13"/>
  <c r="T95" i="13"/>
  <c r="F96" i="13"/>
  <c r="T96" i="13"/>
  <c r="F97" i="13"/>
  <c r="T97" i="13"/>
  <c r="F98" i="13"/>
  <c r="T98" i="13"/>
  <c r="F99" i="13"/>
  <c r="T99" i="13"/>
  <c r="F100" i="13"/>
  <c r="T100" i="13"/>
  <c r="M101" i="13"/>
  <c r="F102" i="13"/>
  <c r="F103" i="13"/>
  <c r="M106" i="13"/>
  <c r="F106" i="13"/>
  <c r="F104" i="13"/>
  <c r="T77" i="12"/>
  <c r="T73" i="12"/>
  <c r="T69" i="12"/>
  <c r="T65" i="12"/>
  <c r="T61" i="12"/>
  <c r="T57" i="12"/>
  <c r="T17" i="12"/>
  <c r="T74" i="12"/>
  <c r="T70" i="12"/>
  <c r="T62" i="12"/>
  <c r="T76" i="12"/>
  <c r="T72" i="12"/>
  <c r="T68" i="12"/>
  <c r="T64" i="12"/>
  <c r="T60" i="12"/>
  <c r="T56" i="12"/>
  <c r="T66" i="12"/>
  <c r="T58" i="12"/>
  <c r="T109" i="12"/>
  <c r="T105" i="12"/>
  <c r="T101" i="12"/>
  <c r="T97" i="12"/>
  <c r="T93" i="12"/>
  <c r="T89" i="12"/>
  <c r="T75" i="12"/>
  <c r="T71" i="12"/>
  <c r="T67" i="12"/>
  <c r="T63" i="12"/>
  <c r="T59" i="12"/>
  <c r="T55" i="12"/>
  <c r="T25" i="12"/>
  <c r="T53" i="12"/>
  <c r="T51" i="12"/>
  <c r="T49" i="12"/>
  <c r="T47" i="12"/>
  <c r="T45" i="12"/>
  <c r="T43" i="12"/>
  <c r="T41" i="12"/>
  <c r="T39" i="12"/>
  <c r="T21" i="12"/>
  <c r="T13" i="12"/>
  <c r="V13" i="12" s="1"/>
  <c r="W13" i="12" s="1"/>
  <c r="T54" i="12"/>
  <c r="T52" i="12"/>
  <c r="T50" i="12"/>
  <c r="T48" i="12"/>
  <c r="T46" i="12"/>
  <c r="T44" i="12"/>
  <c r="T42" i="12"/>
  <c r="T40" i="12"/>
  <c r="T38" i="12"/>
  <c r="U12" i="12"/>
  <c r="X12" i="12" s="1"/>
  <c r="AA115" i="12"/>
  <c r="AA112" i="12"/>
  <c r="AA113" i="12"/>
  <c r="AA114" i="12"/>
  <c r="M100" i="2"/>
  <c r="M92" i="2"/>
  <c r="M108" i="2"/>
  <c r="M102" i="2"/>
  <c r="M94" i="2"/>
  <c r="M112" i="2"/>
  <c r="M109" i="2"/>
  <c r="M104" i="2"/>
  <c r="M96" i="2"/>
  <c r="M116" i="2"/>
  <c r="M113" i="2"/>
  <c r="M110" i="2"/>
  <c r="M98" i="2"/>
  <c r="M90" i="2"/>
  <c r="M49" i="2"/>
  <c r="M77" i="2"/>
  <c r="M74" i="2"/>
  <c r="M55" i="2"/>
  <c r="M44" i="2"/>
  <c r="M41" i="2"/>
  <c r="M23" i="2"/>
  <c r="M73" i="2"/>
  <c r="M70" i="2"/>
  <c r="M52" i="2"/>
  <c r="M20" i="2"/>
  <c r="M81" i="2"/>
  <c r="M78" i="2"/>
  <c r="M68" i="2"/>
  <c r="M65" i="2"/>
  <c r="M47" i="2"/>
  <c r="M36" i="2"/>
  <c r="M33" i="2"/>
  <c r="M15" i="2"/>
  <c r="M63" i="2"/>
  <c r="M31" i="2"/>
  <c r="M17" i="2"/>
  <c r="M79" i="2"/>
  <c r="M60" i="2"/>
  <c r="M57" i="2"/>
  <c r="M39" i="2"/>
  <c r="M28" i="2"/>
  <c r="M25" i="2"/>
  <c r="H8" i="12"/>
  <c r="I8" i="12" s="1"/>
  <c r="M14" i="12"/>
  <c r="M15" i="12"/>
  <c r="M18" i="12"/>
  <c r="M21" i="12"/>
  <c r="M11" i="12"/>
  <c r="M9" i="12"/>
  <c r="M19" i="12"/>
  <c r="M22" i="12"/>
  <c r="M25" i="12"/>
  <c r="M17" i="12"/>
  <c r="N7" i="12"/>
  <c r="M7" i="12"/>
  <c r="O7" i="12" s="1"/>
  <c r="P7" i="12" s="1"/>
  <c r="M10" i="12"/>
  <c r="M13" i="12"/>
  <c r="M23" i="12"/>
  <c r="M54" i="12"/>
  <c r="M72" i="12"/>
  <c r="M85" i="12"/>
  <c r="M104" i="12"/>
  <c r="M8" i="12"/>
  <c r="M12" i="12"/>
  <c r="M16" i="12"/>
  <c r="M20" i="12"/>
  <c r="M24" i="12"/>
  <c r="M44" i="12"/>
  <c r="M47" i="12"/>
  <c r="M50" i="12"/>
  <c r="M62" i="12"/>
  <c r="M80" i="12"/>
  <c r="M93" i="12"/>
  <c r="M112" i="12"/>
  <c r="M51" i="12"/>
  <c r="M26" i="12"/>
  <c r="M28" i="12"/>
  <c r="M30" i="12"/>
  <c r="M32" i="12"/>
  <c r="M34" i="12"/>
  <c r="M36" i="12"/>
  <c r="M38" i="12"/>
  <c r="M40" i="12"/>
  <c r="M43" i="12"/>
  <c r="M46" i="12"/>
  <c r="M56" i="12"/>
  <c r="M59" i="12"/>
  <c r="M63" i="12"/>
  <c r="M69" i="12"/>
  <c r="M88" i="12"/>
  <c r="M101" i="12"/>
  <c r="M42" i="12"/>
  <c r="M52" i="12"/>
  <c r="M55" i="12"/>
  <c r="M58" i="12"/>
  <c r="M61" i="12"/>
  <c r="M64" i="12"/>
  <c r="M77" i="12"/>
  <c r="M96" i="12"/>
  <c r="M109" i="12"/>
  <c r="M66" i="12"/>
  <c r="M74" i="12"/>
  <c r="M82" i="12"/>
  <c r="M90" i="12"/>
  <c r="M98" i="12"/>
  <c r="M106" i="12"/>
  <c r="M114" i="12"/>
  <c r="M65" i="12"/>
  <c r="M73" i="12"/>
  <c r="M81" i="12"/>
  <c r="M89" i="12"/>
  <c r="M97" i="12"/>
  <c r="M105" i="12"/>
  <c r="M113" i="12"/>
  <c r="M70" i="12"/>
  <c r="M78" i="12"/>
  <c r="M86" i="12"/>
  <c r="M94" i="12"/>
  <c r="M102" i="12"/>
  <c r="M110" i="12"/>
  <c r="F109" i="12"/>
  <c r="F111" i="12"/>
  <c r="F105" i="12"/>
  <c r="F113" i="12"/>
  <c r="F115" i="12"/>
  <c r="F107" i="12"/>
  <c r="F104" i="12"/>
  <c r="F90" i="12"/>
  <c r="F74" i="12"/>
  <c r="F43" i="12"/>
  <c r="F34" i="12"/>
  <c r="F18" i="12"/>
  <c r="F94" i="12"/>
  <c r="F91" i="12"/>
  <c r="F78" i="12"/>
  <c r="F75" i="12"/>
  <c r="F87" i="12"/>
  <c r="F82" i="12"/>
  <c r="F79" i="12"/>
  <c r="F66" i="12"/>
  <c r="F53" i="12"/>
  <c r="F71" i="12"/>
  <c r="F86" i="12"/>
  <c r="F83" i="12"/>
  <c r="F80" i="12"/>
  <c r="F70" i="12"/>
  <c r="F67" i="12"/>
  <c r="F59" i="12"/>
  <c r="F50" i="12"/>
  <c r="F37" i="12"/>
  <c r="F28" i="12"/>
  <c r="F21" i="12"/>
  <c r="F12" i="12"/>
  <c r="F57" i="12"/>
  <c r="F54" i="12"/>
  <c r="F41" i="12"/>
  <c r="F38" i="12"/>
  <c r="F25" i="12"/>
  <c r="F22" i="12"/>
  <c r="F9" i="12"/>
  <c r="F61" i="12"/>
  <c r="F58" i="12"/>
  <c r="F45" i="12"/>
  <c r="F42" i="12"/>
  <c r="F29" i="12"/>
  <c r="F26" i="12"/>
  <c r="F13" i="12"/>
  <c r="F10" i="12"/>
  <c r="F49" i="12"/>
  <c r="F46" i="12"/>
  <c r="F33" i="12"/>
  <c r="F30" i="12"/>
  <c r="F17" i="12"/>
  <c r="F14" i="12"/>
  <c r="I8" i="24" l="1"/>
  <c r="I8" i="25"/>
  <c r="J8" i="25" s="1"/>
  <c r="V9" i="67"/>
  <c r="W9" i="67" s="1"/>
  <c r="X9" i="67" s="1"/>
  <c r="I9" i="24"/>
  <c r="W25" i="65"/>
  <c r="V26" i="65"/>
  <c r="P18" i="65"/>
  <c r="Q18" i="65" s="1"/>
  <c r="O19" i="65"/>
  <c r="X23" i="65"/>
  <c r="U24" i="65"/>
  <c r="G15" i="65"/>
  <c r="I14" i="65"/>
  <c r="J14" i="65" s="1"/>
  <c r="N19" i="65"/>
  <c r="O14" i="69"/>
  <c r="P14" i="69" s="1"/>
  <c r="G9" i="26"/>
  <c r="G10" i="26" s="1"/>
  <c r="H14" i="60"/>
  <c r="I14" i="60" s="1"/>
  <c r="D6" i="29"/>
  <c r="E6" i="29" s="1"/>
  <c r="O18" i="56"/>
  <c r="P18" i="56" s="1"/>
  <c r="Q18" i="56" s="1"/>
  <c r="V20" i="27"/>
  <c r="W20" i="27" s="1"/>
  <c r="AC18" i="48"/>
  <c r="AD18" i="48" s="1"/>
  <c r="AE18" i="48" s="1"/>
  <c r="O8" i="12"/>
  <c r="P8" i="12" s="1"/>
  <c r="J7" i="12"/>
  <c r="H9" i="67"/>
  <c r="I9" i="67" s="1"/>
  <c r="J9" i="67" s="1"/>
  <c r="H9" i="27"/>
  <c r="I9" i="27" s="1"/>
  <c r="J9" i="27" s="1"/>
  <c r="J8" i="12"/>
  <c r="O14" i="25"/>
  <c r="U19" i="27"/>
  <c r="X19" i="27" s="1"/>
  <c r="H8" i="58"/>
  <c r="I8" i="58" s="1"/>
  <c r="J8" i="58" s="1"/>
  <c r="P17" i="57"/>
  <c r="Q17" i="57" s="1"/>
  <c r="O18" i="57"/>
  <c r="W18" i="69"/>
  <c r="X18" i="69" s="1"/>
  <c r="V19" i="69"/>
  <c r="H9" i="12"/>
  <c r="I9" i="12" s="1"/>
  <c r="V4" i="29"/>
  <c r="W4" i="29" s="1"/>
  <c r="X3" i="29"/>
  <c r="L5" i="68"/>
  <c r="AC19" i="69"/>
  <c r="AD18" i="69"/>
  <c r="AE18" i="69" s="1"/>
  <c r="J13" i="69"/>
  <c r="G14" i="69"/>
  <c r="D12" i="67"/>
  <c r="E11" i="67"/>
  <c r="O8" i="58"/>
  <c r="P8" i="58" s="1"/>
  <c r="Q8" i="58" s="1"/>
  <c r="Q8" i="67"/>
  <c r="I14" i="69"/>
  <c r="H15" i="69"/>
  <c r="N9" i="67"/>
  <c r="M9" i="67"/>
  <c r="O9" i="67" s="1"/>
  <c r="P9" i="67" s="1"/>
  <c r="P18" i="66"/>
  <c r="Q18" i="66" s="1"/>
  <c r="O19" i="66"/>
  <c r="U10" i="67"/>
  <c r="U26" i="66"/>
  <c r="U4" i="29"/>
  <c r="U5" i="29" s="1"/>
  <c r="O14" i="27"/>
  <c r="O15" i="27" s="1"/>
  <c r="AD5" i="68"/>
  <c r="G16" i="66"/>
  <c r="D6" i="68"/>
  <c r="K11" i="67"/>
  <c r="L10" i="67"/>
  <c r="W24" i="66"/>
  <c r="X24" i="66" s="1"/>
  <c r="V25" i="66"/>
  <c r="R6" i="68"/>
  <c r="Q6" i="68"/>
  <c r="S6" i="68" s="1"/>
  <c r="T6" i="68" s="1"/>
  <c r="AB20" i="69"/>
  <c r="I15" i="66"/>
  <c r="J15" i="66" s="1"/>
  <c r="H16" i="66"/>
  <c r="U19" i="69"/>
  <c r="S13" i="67"/>
  <c r="R14" i="67"/>
  <c r="W7" i="68"/>
  <c r="X7" i="68" s="1"/>
  <c r="Y6" i="68"/>
  <c r="N14" i="69"/>
  <c r="Q13" i="69"/>
  <c r="T12" i="67"/>
  <c r="N19" i="66"/>
  <c r="G10" i="67"/>
  <c r="F10" i="67"/>
  <c r="O7" i="68"/>
  <c r="M7" i="68" s="1"/>
  <c r="J12" i="60"/>
  <c r="G13" i="60"/>
  <c r="AD17" i="60"/>
  <c r="AE17" i="60" s="1"/>
  <c r="AC18" i="60"/>
  <c r="W22" i="56"/>
  <c r="X22" i="56" s="1"/>
  <c r="V23" i="56"/>
  <c r="G15" i="56"/>
  <c r="I12" i="57"/>
  <c r="J12" i="57" s="1"/>
  <c r="H13" i="57"/>
  <c r="T8" i="58"/>
  <c r="V8" i="58" s="1"/>
  <c r="W8" i="58" s="1"/>
  <c r="U8" i="58"/>
  <c r="R10" i="58"/>
  <c r="S9" i="58"/>
  <c r="W22" i="57"/>
  <c r="X22" i="57" s="1"/>
  <c r="V23" i="57"/>
  <c r="H5" i="59"/>
  <c r="J5" i="59" s="1"/>
  <c r="K5" i="59" s="1"/>
  <c r="I5" i="59"/>
  <c r="U24" i="57"/>
  <c r="U27" i="56"/>
  <c r="I13" i="56"/>
  <c r="J13" i="56" s="1"/>
  <c r="W17" i="60"/>
  <c r="X17" i="60" s="1"/>
  <c r="V18" i="60"/>
  <c r="N15" i="60"/>
  <c r="G13" i="57"/>
  <c r="N9" i="58"/>
  <c r="M9" i="58"/>
  <c r="F10" i="58"/>
  <c r="G10" i="58"/>
  <c r="P5" i="59"/>
  <c r="N6" i="59"/>
  <c r="X5" i="59"/>
  <c r="V5" i="59" s="1"/>
  <c r="X7" i="58"/>
  <c r="U19" i="60"/>
  <c r="P12" i="60"/>
  <c r="Q12" i="60" s="1"/>
  <c r="O13" i="60"/>
  <c r="N20" i="56"/>
  <c r="U4" i="59"/>
  <c r="F6" i="59"/>
  <c r="AB19" i="60"/>
  <c r="AA4" i="59"/>
  <c r="Z4" i="59"/>
  <c r="AB4" i="59" s="1"/>
  <c r="AC4" i="59" s="1"/>
  <c r="N19" i="57"/>
  <c r="K11" i="58"/>
  <c r="L10" i="58"/>
  <c r="D12" i="58"/>
  <c r="E11" i="58"/>
  <c r="O14" i="24"/>
  <c r="G14" i="48"/>
  <c r="W18" i="48"/>
  <c r="X18" i="48" s="1"/>
  <c r="V19" i="48"/>
  <c r="U20" i="48"/>
  <c r="AB20" i="48"/>
  <c r="P13" i="48"/>
  <c r="Q13" i="48" s="1"/>
  <c r="O14" i="48"/>
  <c r="I13" i="48"/>
  <c r="J13" i="48" s="1"/>
  <c r="H14" i="48"/>
  <c r="N15" i="48"/>
  <c r="V19" i="24"/>
  <c r="O9" i="34"/>
  <c r="AD2" i="31"/>
  <c r="H4" i="29"/>
  <c r="I4" i="29" s="1"/>
  <c r="J4" i="29" s="1"/>
  <c r="V20" i="25"/>
  <c r="W20" i="25" s="1"/>
  <c r="AA3" i="30"/>
  <c r="AD3" i="30" s="1"/>
  <c r="L2" i="30"/>
  <c r="V4" i="30"/>
  <c r="Y4" i="30" s="1"/>
  <c r="J3" i="28"/>
  <c r="J8" i="24"/>
  <c r="G9" i="24"/>
  <c r="Q13" i="24"/>
  <c r="N14" i="24"/>
  <c r="N4" i="30"/>
  <c r="O4" i="30" s="1"/>
  <c r="P3" i="30"/>
  <c r="G9" i="25"/>
  <c r="G4" i="28"/>
  <c r="G5" i="28" s="1"/>
  <c r="K7" i="28"/>
  <c r="L6" i="28"/>
  <c r="F5" i="29"/>
  <c r="G5" i="29"/>
  <c r="U22" i="24"/>
  <c r="U5" i="28"/>
  <c r="T5" i="28"/>
  <c r="O14" i="26"/>
  <c r="F5" i="28"/>
  <c r="X3" i="28"/>
  <c r="I3" i="30"/>
  <c r="H3" i="30"/>
  <c r="J3" i="30" s="1"/>
  <c r="K3" i="30" s="1"/>
  <c r="T5" i="29"/>
  <c r="U19" i="26"/>
  <c r="Q3" i="29"/>
  <c r="N4" i="29"/>
  <c r="F4" i="30"/>
  <c r="D4" i="30" s="1"/>
  <c r="N4" i="31"/>
  <c r="O4" i="31" s="1"/>
  <c r="P3" i="31"/>
  <c r="R7" i="28"/>
  <c r="S6" i="28"/>
  <c r="AE13" i="34"/>
  <c r="AB14" i="34"/>
  <c r="Q13" i="27"/>
  <c r="N14" i="27"/>
  <c r="W18" i="26"/>
  <c r="X18" i="26" s="1"/>
  <c r="V19" i="26"/>
  <c r="D7" i="28"/>
  <c r="E6" i="28"/>
  <c r="F4" i="31"/>
  <c r="D4" i="31" s="1"/>
  <c r="S6" i="29"/>
  <c r="I9" i="25"/>
  <c r="M6" i="29"/>
  <c r="O4" i="29"/>
  <c r="P4" i="29" s="1"/>
  <c r="O4" i="28"/>
  <c r="P4" i="28" s="1"/>
  <c r="AA3" i="31"/>
  <c r="Z3" i="31"/>
  <c r="AB3" i="31" s="1"/>
  <c r="AC3" i="31" s="1"/>
  <c r="X18" i="25"/>
  <c r="U19" i="25"/>
  <c r="Q13" i="26"/>
  <c r="N14" i="26"/>
  <c r="N16" i="25"/>
  <c r="I9" i="26"/>
  <c r="H10" i="26"/>
  <c r="G12" i="27"/>
  <c r="V4" i="28"/>
  <c r="W4" i="28" s="1"/>
  <c r="X4" i="28" s="1"/>
  <c r="I3" i="31"/>
  <c r="H3" i="31"/>
  <c r="J3" i="31" s="1"/>
  <c r="K3" i="31" s="1"/>
  <c r="AC14" i="34"/>
  <c r="H4" i="28"/>
  <c r="I4" i="28" s="1"/>
  <c r="M5" i="28"/>
  <c r="K8" i="29"/>
  <c r="L7" i="29"/>
  <c r="Q3" i="28"/>
  <c r="Q8" i="34"/>
  <c r="N9" i="34"/>
  <c r="N4" i="28"/>
  <c r="V4" i="31"/>
  <c r="AE12" i="13"/>
  <c r="Q7" i="12"/>
  <c r="N12" i="13"/>
  <c r="U15" i="13"/>
  <c r="O8" i="13"/>
  <c r="P8" i="13" s="1"/>
  <c r="Q8" i="13" s="1"/>
  <c r="AB13" i="13"/>
  <c r="H8" i="13"/>
  <c r="I8" i="13" s="1"/>
  <c r="Q7" i="13"/>
  <c r="J7" i="13"/>
  <c r="AC13" i="13"/>
  <c r="AD13" i="13" s="1"/>
  <c r="V13" i="13"/>
  <c r="W13" i="13" s="1"/>
  <c r="X13" i="13" s="1"/>
  <c r="G8" i="13"/>
  <c r="V14" i="12"/>
  <c r="U13" i="12"/>
  <c r="N8" i="12"/>
  <c r="G9" i="12"/>
  <c r="V10" i="67" l="1"/>
  <c r="W10" i="67" s="1"/>
  <c r="X10" i="67" s="1"/>
  <c r="X24" i="65"/>
  <c r="U25" i="65"/>
  <c r="W26" i="65"/>
  <c r="V27" i="65"/>
  <c r="N20" i="65"/>
  <c r="P19" i="65"/>
  <c r="Q19" i="65" s="1"/>
  <c r="O20" i="65"/>
  <c r="G16" i="65"/>
  <c r="I15" i="65"/>
  <c r="J15" i="65" s="1"/>
  <c r="O15" i="69"/>
  <c r="P15" i="69" s="1"/>
  <c r="D7" i="29"/>
  <c r="D8" i="29" s="1"/>
  <c r="J9" i="26"/>
  <c r="H15" i="60"/>
  <c r="I15" i="60" s="1"/>
  <c r="V21" i="27"/>
  <c r="W21" i="27" s="1"/>
  <c r="O19" i="56"/>
  <c r="P19" i="56" s="1"/>
  <c r="Q19" i="56" s="1"/>
  <c r="AC19" i="48"/>
  <c r="AD19" i="48" s="1"/>
  <c r="AE19" i="48" s="1"/>
  <c r="O9" i="12"/>
  <c r="P9" i="12" s="1"/>
  <c r="O9" i="58"/>
  <c r="P9" i="58" s="1"/>
  <c r="Q9" i="58" s="1"/>
  <c r="P14" i="27"/>
  <c r="Q14" i="27" s="1"/>
  <c r="H10" i="67"/>
  <c r="I10" i="67" s="1"/>
  <c r="J10" i="67" s="1"/>
  <c r="H10" i="27"/>
  <c r="H11" i="27" s="1"/>
  <c r="I11" i="27" s="1"/>
  <c r="J11" i="27" s="1"/>
  <c r="V21" i="25"/>
  <c r="W21" i="25" s="1"/>
  <c r="H10" i="12"/>
  <c r="X4" i="29"/>
  <c r="U6" i="68"/>
  <c r="U20" i="27"/>
  <c r="AD19" i="69"/>
  <c r="AE19" i="69" s="1"/>
  <c r="AC20" i="69"/>
  <c r="P18" i="57"/>
  <c r="Q18" i="57" s="1"/>
  <c r="O19" i="57"/>
  <c r="P14" i="25"/>
  <c r="Q14" i="25" s="1"/>
  <c r="O15" i="25"/>
  <c r="W19" i="69"/>
  <c r="X19" i="69" s="1"/>
  <c r="V20" i="69"/>
  <c r="V5" i="29"/>
  <c r="W5" i="29" s="1"/>
  <c r="X5" i="29" s="1"/>
  <c r="H9" i="58"/>
  <c r="I9" i="58" s="1"/>
  <c r="J9" i="58" s="1"/>
  <c r="H5" i="29"/>
  <c r="I5" i="29" s="1"/>
  <c r="J5" i="29" s="1"/>
  <c r="U20" i="69"/>
  <c r="W25" i="66"/>
  <c r="X25" i="66" s="1"/>
  <c r="V26" i="66"/>
  <c r="N15" i="69"/>
  <c r="Q14" i="69"/>
  <c r="T13" i="67"/>
  <c r="G17" i="66"/>
  <c r="Q9" i="67"/>
  <c r="G11" i="67"/>
  <c r="F11" i="67"/>
  <c r="J14" i="69"/>
  <c r="G15" i="69"/>
  <c r="N20" i="66"/>
  <c r="V7" i="68"/>
  <c r="K12" i="67"/>
  <c r="L11" i="67"/>
  <c r="R15" i="67"/>
  <c r="S14" i="67"/>
  <c r="AB21" i="69"/>
  <c r="E7" i="68"/>
  <c r="G6" i="68"/>
  <c r="U11" i="67"/>
  <c r="N8" i="68"/>
  <c r="P7" i="68"/>
  <c r="Z6" i="68"/>
  <c r="AB6" i="68" s="1"/>
  <c r="AC6" i="68" s="1"/>
  <c r="AA6" i="68"/>
  <c r="I16" i="66"/>
  <c r="J16" i="66" s="1"/>
  <c r="H17" i="66"/>
  <c r="M10" i="67"/>
  <c r="O10" i="67" s="1"/>
  <c r="P10" i="67" s="1"/>
  <c r="N10" i="67"/>
  <c r="U27" i="66"/>
  <c r="P19" i="66"/>
  <c r="Q19" i="66" s="1"/>
  <c r="O20" i="66"/>
  <c r="I15" i="69"/>
  <c r="H16" i="69"/>
  <c r="D13" i="67"/>
  <c r="E12" i="67"/>
  <c r="J13" i="60"/>
  <c r="G14" i="60"/>
  <c r="AD18" i="60"/>
  <c r="AE18" i="60" s="1"/>
  <c r="AC19" i="60"/>
  <c r="AD4" i="59"/>
  <c r="W23" i="56"/>
  <c r="X23" i="56" s="1"/>
  <c r="V24" i="56"/>
  <c r="W6" i="59"/>
  <c r="X6" i="59" s="1"/>
  <c r="Y5" i="59"/>
  <c r="I13" i="57"/>
  <c r="J13" i="57" s="1"/>
  <c r="H14" i="57"/>
  <c r="F11" i="58"/>
  <c r="G11" i="58"/>
  <c r="AB20" i="60"/>
  <c r="N16" i="60"/>
  <c r="W18" i="60"/>
  <c r="X18" i="60" s="1"/>
  <c r="V19" i="60"/>
  <c r="U25" i="57"/>
  <c r="W23" i="57"/>
  <c r="X23" i="57" s="1"/>
  <c r="V24" i="57"/>
  <c r="D13" i="58"/>
  <c r="E12" i="58"/>
  <c r="R5" i="59"/>
  <c r="Q5" i="59"/>
  <c r="S5" i="59" s="1"/>
  <c r="T5" i="59" s="1"/>
  <c r="X8" i="58"/>
  <c r="G16" i="56"/>
  <c r="K12" i="58"/>
  <c r="L11" i="58"/>
  <c r="G14" i="57"/>
  <c r="R11" i="58"/>
  <c r="S10" i="58"/>
  <c r="N20" i="57"/>
  <c r="D6" i="59"/>
  <c r="U20" i="60"/>
  <c r="I14" i="56"/>
  <c r="J14" i="56" s="1"/>
  <c r="N10" i="58"/>
  <c r="M10" i="58"/>
  <c r="O6" i="59"/>
  <c r="N21" i="56"/>
  <c r="P13" i="60"/>
  <c r="Q13" i="60" s="1"/>
  <c r="O14" i="60"/>
  <c r="U28" i="56"/>
  <c r="L5" i="59"/>
  <c r="U9" i="58"/>
  <c r="T9" i="58"/>
  <c r="V9" i="58" s="1"/>
  <c r="W9" i="58" s="1"/>
  <c r="P14" i="24"/>
  <c r="Q14" i="24" s="1"/>
  <c r="O15" i="24"/>
  <c r="N16" i="48"/>
  <c r="P14" i="48"/>
  <c r="Q14" i="48" s="1"/>
  <c r="O15" i="48"/>
  <c r="U21" i="48"/>
  <c r="G15" i="48"/>
  <c r="I14" i="48"/>
  <c r="J14" i="48" s="1"/>
  <c r="H15" i="48"/>
  <c r="AB21" i="48"/>
  <c r="W19" i="48"/>
  <c r="X19" i="48" s="1"/>
  <c r="V20" i="48"/>
  <c r="L3" i="31"/>
  <c r="W5" i="30"/>
  <c r="X5" i="30" s="1"/>
  <c r="Q4" i="28"/>
  <c r="W19" i="24"/>
  <c r="X19" i="24" s="1"/>
  <c r="V20" i="24"/>
  <c r="P9" i="34"/>
  <c r="Q9" i="34" s="1"/>
  <c r="O10" i="34"/>
  <c r="AD3" i="31"/>
  <c r="H5" i="28"/>
  <c r="I5" i="28" s="1"/>
  <c r="J5" i="28" s="1"/>
  <c r="O5" i="28"/>
  <c r="P5" i="28" s="1"/>
  <c r="J9" i="24"/>
  <c r="G10" i="24"/>
  <c r="W5" i="31"/>
  <c r="Y4" i="31"/>
  <c r="Z4" i="30"/>
  <c r="AB4" i="30" s="1"/>
  <c r="AC4" i="30" s="1"/>
  <c r="AA4" i="30"/>
  <c r="Q3" i="30"/>
  <c r="S3" i="30" s="1"/>
  <c r="T3" i="30" s="1"/>
  <c r="R3" i="30"/>
  <c r="N5" i="28"/>
  <c r="N6" i="28" s="1"/>
  <c r="X19" i="25"/>
  <c r="U20" i="25"/>
  <c r="U6" i="29"/>
  <c r="T6" i="29"/>
  <c r="G6" i="28"/>
  <c r="F6" i="28"/>
  <c r="N15" i="27"/>
  <c r="U6" i="28"/>
  <c r="T6" i="28"/>
  <c r="L3" i="30"/>
  <c r="P15" i="27"/>
  <c r="O16" i="27"/>
  <c r="U23" i="24"/>
  <c r="J4" i="28"/>
  <c r="M4" i="30"/>
  <c r="I10" i="26"/>
  <c r="J10" i="26" s="1"/>
  <c r="H11" i="26"/>
  <c r="U20" i="26"/>
  <c r="N10" i="34"/>
  <c r="M7" i="29"/>
  <c r="N17" i="25"/>
  <c r="G11" i="26"/>
  <c r="R8" i="29"/>
  <c r="S7" i="29"/>
  <c r="D8" i="28"/>
  <c r="E7" i="28"/>
  <c r="R8" i="28"/>
  <c r="S7" i="28"/>
  <c r="E5" i="30"/>
  <c r="F5" i="30" s="1"/>
  <c r="G4" i="30"/>
  <c r="Q4" i="29"/>
  <c r="N5" i="29"/>
  <c r="J9" i="25"/>
  <c r="G10" i="25"/>
  <c r="N15" i="24"/>
  <c r="AD14" i="34"/>
  <c r="AE14" i="34" s="1"/>
  <c r="AC15" i="34"/>
  <c r="N15" i="26"/>
  <c r="E5" i="31"/>
  <c r="F5" i="31" s="1"/>
  <c r="G4" i="31"/>
  <c r="M4" i="31"/>
  <c r="G6" i="29"/>
  <c r="F6" i="29"/>
  <c r="K8" i="28"/>
  <c r="L7" i="28"/>
  <c r="K9" i="29"/>
  <c r="L8" i="29"/>
  <c r="O5" i="29"/>
  <c r="P5" i="29" s="1"/>
  <c r="G13" i="27"/>
  <c r="I10" i="25"/>
  <c r="W19" i="26"/>
  <c r="X19" i="26" s="1"/>
  <c r="V20" i="26"/>
  <c r="AB15" i="34"/>
  <c r="R3" i="31"/>
  <c r="Q3" i="31"/>
  <c r="S3" i="31" s="1"/>
  <c r="T3" i="31" s="1"/>
  <c r="P14" i="26"/>
  <c r="Q14" i="26" s="1"/>
  <c r="O15" i="26"/>
  <c r="V5" i="28"/>
  <c r="W5" i="28" s="1"/>
  <c r="X5" i="28" s="1"/>
  <c r="M6" i="28"/>
  <c r="J8" i="13"/>
  <c r="G9" i="13"/>
  <c r="AE13" i="13"/>
  <c r="AB14" i="13"/>
  <c r="U16" i="13"/>
  <c r="V14" i="13"/>
  <c r="AC14" i="13"/>
  <c r="N13" i="13"/>
  <c r="H9" i="13"/>
  <c r="O9" i="13"/>
  <c r="W14" i="12"/>
  <c r="V15" i="12"/>
  <c r="X13" i="12"/>
  <c r="U14" i="12"/>
  <c r="Q8" i="12"/>
  <c r="N9" i="12"/>
  <c r="J9" i="12"/>
  <c r="G10" i="12"/>
  <c r="I10" i="24" l="1"/>
  <c r="J10" i="24" s="1"/>
  <c r="V11" i="67"/>
  <c r="W11" i="67" s="1"/>
  <c r="X11" i="67" s="1"/>
  <c r="O16" i="69"/>
  <c r="P16" i="69" s="1"/>
  <c r="I16" i="65"/>
  <c r="J16" i="65" s="1"/>
  <c r="W27" i="65"/>
  <c r="V28" i="65"/>
  <c r="G17" i="65"/>
  <c r="N21" i="65"/>
  <c r="X25" i="65"/>
  <c r="U26" i="65"/>
  <c r="P20" i="65"/>
  <c r="Q20" i="65" s="1"/>
  <c r="O21" i="65"/>
  <c r="E7" i="29"/>
  <c r="G7" i="29" s="1"/>
  <c r="H16" i="60"/>
  <c r="O10" i="12"/>
  <c r="P10" i="12" s="1"/>
  <c r="H12" i="27"/>
  <c r="H13" i="27" s="1"/>
  <c r="H11" i="67"/>
  <c r="I11" i="67" s="1"/>
  <c r="J11" i="67" s="1"/>
  <c r="V22" i="27"/>
  <c r="W22" i="27" s="1"/>
  <c r="O20" i="56"/>
  <c r="O21" i="56" s="1"/>
  <c r="AC20" i="48"/>
  <c r="AC21" i="48" s="1"/>
  <c r="O10" i="58"/>
  <c r="P10" i="58" s="1"/>
  <c r="Q10" i="58" s="1"/>
  <c r="V22" i="25"/>
  <c r="V23" i="25" s="1"/>
  <c r="I10" i="27"/>
  <c r="J10" i="27" s="1"/>
  <c r="O6" i="28"/>
  <c r="P6" i="28" s="1"/>
  <c r="Q6" i="28" s="1"/>
  <c r="V6" i="29"/>
  <c r="W6" i="29" s="1"/>
  <c r="X6" i="29" s="1"/>
  <c r="I10" i="12"/>
  <c r="J10" i="12" s="1"/>
  <c r="H11" i="12"/>
  <c r="H6" i="29"/>
  <c r="I6" i="29" s="1"/>
  <c r="J6" i="29" s="1"/>
  <c r="Q10" i="67"/>
  <c r="O20" i="57"/>
  <c r="P19" i="57"/>
  <c r="Q19" i="57" s="1"/>
  <c r="P15" i="25"/>
  <c r="Q15" i="25" s="1"/>
  <c r="O16" i="25"/>
  <c r="U21" i="27"/>
  <c r="X20" i="27"/>
  <c r="W20" i="69"/>
  <c r="X20" i="69" s="1"/>
  <c r="V21" i="69"/>
  <c r="AD20" i="69"/>
  <c r="AE20" i="69" s="1"/>
  <c r="AC21" i="69"/>
  <c r="H6" i="28"/>
  <c r="I6" i="28" s="1"/>
  <c r="J6" i="28" s="1"/>
  <c r="H10" i="58"/>
  <c r="I10" i="58" s="1"/>
  <c r="J10" i="58" s="1"/>
  <c r="D14" i="67"/>
  <c r="E13" i="67"/>
  <c r="J15" i="69"/>
  <c r="G16" i="69"/>
  <c r="U21" i="69"/>
  <c r="U12" i="67"/>
  <c r="T14" i="67"/>
  <c r="F7" i="68"/>
  <c r="R16" i="67"/>
  <c r="S15" i="67"/>
  <c r="K13" i="67"/>
  <c r="L12" i="67"/>
  <c r="N16" i="69"/>
  <c r="Q15" i="69"/>
  <c r="W26" i="66"/>
  <c r="X26" i="66" s="1"/>
  <c r="V27" i="66"/>
  <c r="N21" i="66"/>
  <c r="P20" i="66"/>
  <c r="Q20" i="66" s="1"/>
  <c r="O21" i="66"/>
  <c r="I6" i="68"/>
  <c r="H6" i="68"/>
  <c r="J6" i="68" s="1"/>
  <c r="K6" i="68" s="1"/>
  <c r="N11" i="67"/>
  <c r="M11" i="67"/>
  <c r="O11" i="67" s="1"/>
  <c r="P11" i="67" s="1"/>
  <c r="G18" i="66"/>
  <c r="O8" i="68"/>
  <c r="M8" i="68" s="1"/>
  <c r="G12" i="67"/>
  <c r="F12" i="67"/>
  <c r="I16" i="69"/>
  <c r="H17" i="69"/>
  <c r="U28" i="66"/>
  <c r="I17" i="66"/>
  <c r="J17" i="66" s="1"/>
  <c r="H18" i="66"/>
  <c r="AD6" i="68"/>
  <c r="R7" i="68"/>
  <c r="Q7" i="68"/>
  <c r="S7" i="68" s="1"/>
  <c r="T7" i="68" s="1"/>
  <c r="AB22" i="69"/>
  <c r="W8" i="68"/>
  <c r="Y7" i="68"/>
  <c r="J14" i="60"/>
  <c r="G15" i="60"/>
  <c r="AD19" i="60"/>
  <c r="AE19" i="60" s="1"/>
  <c r="AC20" i="60"/>
  <c r="U5" i="59"/>
  <c r="W24" i="56"/>
  <c r="X24" i="56" s="1"/>
  <c r="V25" i="56"/>
  <c r="X9" i="58"/>
  <c r="G15" i="57"/>
  <c r="U26" i="57"/>
  <c r="I15" i="56"/>
  <c r="J15" i="56" s="1"/>
  <c r="D14" i="58"/>
  <c r="E13" i="58"/>
  <c r="AA5" i="59"/>
  <c r="Z5" i="59"/>
  <c r="AB5" i="59" s="1"/>
  <c r="AC5" i="59" s="1"/>
  <c r="U29" i="56"/>
  <c r="P14" i="60"/>
  <c r="Q14" i="60" s="1"/>
  <c r="O15" i="60"/>
  <c r="N21" i="57"/>
  <c r="U10" i="58"/>
  <c r="T10" i="58"/>
  <c r="V10" i="58" s="1"/>
  <c r="W10" i="58" s="1"/>
  <c r="N11" i="58"/>
  <c r="M11" i="58"/>
  <c r="W24" i="57"/>
  <c r="X24" i="57" s="1"/>
  <c r="V25" i="57"/>
  <c r="W19" i="60"/>
  <c r="X19" i="60" s="1"/>
  <c r="V20" i="60"/>
  <c r="M6" i="59"/>
  <c r="V6" i="59"/>
  <c r="N22" i="56"/>
  <c r="G17" i="56"/>
  <c r="G12" i="58"/>
  <c r="F12" i="58"/>
  <c r="N17" i="60"/>
  <c r="E7" i="59"/>
  <c r="G6" i="59"/>
  <c r="U21" i="60"/>
  <c r="R12" i="58"/>
  <c r="S11" i="58"/>
  <c r="K13" i="58"/>
  <c r="L12" i="58"/>
  <c r="AB21" i="60"/>
  <c r="I14" i="57"/>
  <c r="J14" i="57" s="1"/>
  <c r="H15" i="57"/>
  <c r="Q5" i="28"/>
  <c r="I11" i="24"/>
  <c r="P15" i="24"/>
  <c r="Q15" i="24" s="1"/>
  <c r="O16" i="24"/>
  <c r="AB22" i="48"/>
  <c r="G16" i="48"/>
  <c r="P15" i="48"/>
  <c r="Q15" i="48" s="1"/>
  <c r="O16" i="48"/>
  <c r="W20" i="48"/>
  <c r="X20" i="48" s="1"/>
  <c r="V21" i="48"/>
  <c r="I15" i="48"/>
  <c r="J15" i="48" s="1"/>
  <c r="H16" i="48"/>
  <c r="N17" i="48"/>
  <c r="U22" i="48"/>
  <c r="W20" i="24"/>
  <c r="X20" i="24" s="1"/>
  <c r="V21" i="24"/>
  <c r="P10" i="34"/>
  <c r="Q10" i="34" s="1"/>
  <c r="O11" i="34"/>
  <c r="U3" i="31"/>
  <c r="G11" i="24"/>
  <c r="K10" i="29"/>
  <c r="L9" i="29"/>
  <c r="AD15" i="34"/>
  <c r="AE15" i="34" s="1"/>
  <c r="AC16" i="34"/>
  <c r="D9" i="28"/>
  <c r="E8" i="28"/>
  <c r="P15" i="26"/>
  <c r="Q15" i="26" s="1"/>
  <c r="O16" i="26"/>
  <c r="W20" i="26"/>
  <c r="X20" i="26" s="1"/>
  <c r="V21" i="26"/>
  <c r="N7" i="28"/>
  <c r="M7" i="28"/>
  <c r="P4" i="31"/>
  <c r="N5" i="31"/>
  <c r="Q5" i="29"/>
  <c r="N6" i="29"/>
  <c r="T7" i="28"/>
  <c r="U7" i="28"/>
  <c r="T7" i="29"/>
  <c r="U7" i="29"/>
  <c r="G12" i="26"/>
  <c r="U21" i="26"/>
  <c r="I11" i="26"/>
  <c r="J11" i="26" s="1"/>
  <c r="H12" i="26"/>
  <c r="P4" i="30"/>
  <c r="N5" i="30"/>
  <c r="U3" i="30"/>
  <c r="AA4" i="31"/>
  <c r="Z4" i="31"/>
  <c r="AB4" i="31" s="1"/>
  <c r="AC4" i="31" s="1"/>
  <c r="I11" i="25"/>
  <c r="U24" i="24"/>
  <c r="G14" i="27"/>
  <c r="K9" i="28"/>
  <c r="L8" i="28"/>
  <c r="H4" i="31"/>
  <c r="J4" i="31" s="1"/>
  <c r="K4" i="31" s="1"/>
  <c r="I4" i="31"/>
  <c r="N16" i="24"/>
  <c r="J10" i="25"/>
  <c r="G11" i="25"/>
  <c r="R9" i="28"/>
  <c r="S8" i="28"/>
  <c r="R9" i="29"/>
  <c r="S8" i="29"/>
  <c r="N18" i="25"/>
  <c r="N11" i="34"/>
  <c r="P16" i="27"/>
  <c r="O17" i="27"/>
  <c r="D9" i="29"/>
  <c r="E8" i="29"/>
  <c r="V6" i="28"/>
  <c r="W6" i="28" s="1"/>
  <c r="X6" i="28" s="1"/>
  <c r="Q15" i="27"/>
  <c r="N16" i="27"/>
  <c r="X5" i="31"/>
  <c r="N16" i="26"/>
  <c r="D5" i="30"/>
  <c r="X20" i="25"/>
  <c r="U21" i="25"/>
  <c r="AB16" i="34"/>
  <c r="M8" i="29"/>
  <c r="D5" i="31"/>
  <c r="H4" i="30"/>
  <c r="J4" i="30" s="1"/>
  <c r="K4" i="30" s="1"/>
  <c r="I4" i="30"/>
  <c r="G7" i="28"/>
  <c r="F7" i="28"/>
  <c r="O6" i="29"/>
  <c r="P6" i="29" s="1"/>
  <c r="V5" i="30"/>
  <c r="AD4" i="30"/>
  <c r="P9" i="13"/>
  <c r="Q9" i="13" s="1"/>
  <c r="O10" i="13"/>
  <c r="AD14" i="13"/>
  <c r="AE14" i="13" s="1"/>
  <c r="AC15" i="13"/>
  <c r="AB15" i="13"/>
  <c r="I9" i="13"/>
  <c r="J9" i="13" s="1"/>
  <c r="H10" i="13"/>
  <c r="W14" i="13"/>
  <c r="X14" i="13" s="1"/>
  <c r="V15" i="13"/>
  <c r="N14" i="13"/>
  <c r="U17" i="13"/>
  <c r="G10" i="13"/>
  <c r="X14" i="12"/>
  <c r="U15" i="12"/>
  <c r="W15" i="12"/>
  <c r="V16" i="12"/>
  <c r="Q9" i="12"/>
  <c r="N10" i="12"/>
  <c r="G11" i="12"/>
  <c r="O17" i="69" l="1"/>
  <c r="P17" i="69" s="1"/>
  <c r="V12" i="67"/>
  <c r="W12" i="67" s="1"/>
  <c r="X12" i="67" s="1"/>
  <c r="W28" i="65"/>
  <c r="V29" i="65"/>
  <c r="X26" i="65"/>
  <c r="U27" i="65"/>
  <c r="I17" i="65"/>
  <c r="J17" i="65" s="1"/>
  <c r="P21" i="65"/>
  <c r="Q21" i="65" s="1"/>
  <c r="O22" i="65"/>
  <c r="N22" i="65"/>
  <c r="O11" i="12"/>
  <c r="P11" i="12" s="1"/>
  <c r="G18" i="65"/>
  <c r="I12" i="27"/>
  <c r="J12" i="27" s="1"/>
  <c r="F7" i="29"/>
  <c r="H7" i="29" s="1"/>
  <c r="I7" i="29" s="1"/>
  <c r="J7" i="29" s="1"/>
  <c r="AD20" i="48"/>
  <c r="AE20" i="48" s="1"/>
  <c r="I16" i="60"/>
  <c r="H17" i="60"/>
  <c r="H12" i="67"/>
  <c r="I12" i="67" s="1"/>
  <c r="J12" i="67" s="1"/>
  <c r="W22" i="25"/>
  <c r="V23" i="27"/>
  <c r="W23" i="27" s="1"/>
  <c r="O11" i="58"/>
  <c r="P11" i="58" s="1"/>
  <c r="Q11" i="58" s="1"/>
  <c r="P20" i="56"/>
  <c r="Q20" i="56" s="1"/>
  <c r="O7" i="28"/>
  <c r="P7" i="28" s="1"/>
  <c r="Q7" i="28" s="1"/>
  <c r="V7" i="29"/>
  <c r="W7" i="29" s="1"/>
  <c r="X7" i="29" s="1"/>
  <c r="H7" i="28"/>
  <c r="I7" i="28" s="1"/>
  <c r="J7" i="28" s="1"/>
  <c r="I11" i="12"/>
  <c r="J11" i="12" s="1"/>
  <c r="H12" i="12"/>
  <c r="L6" i="68"/>
  <c r="X21" i="27"/>
  <c r="U22" i="27"/>
  <c r="U7" i="68"/>
  <c r="AD21" i="69"/>
  <c r="AE21" i="69" s="1"/>
  <c r="AC22" i="69"/>
  <c r="W21" i="69"/>
  <c r="X21" i="69" s="1"/>
  <c r="V22" i="69"/>
  <c r="P16" i="25"/>
  <c r="Q16" i="25" s="1"/>
  <c r="O17" i="25"/>
  <c r="H11" i="58"/>
  <c r="I11" i="58" s="1"/>
  <c r="J11" i="58" s="1"/>
  <c r="Q11" i="67"/>
  <c r="P20" i="57"/>
  <c r="Q20" i="57" s="1"/>
  <c r="O21" i="57"/>
  <c r="P8" i="68"/>
  <c r="N9" i="68"/>
  <c r="O9" i="68" s="1"/>
  <c r="X8" i="68"/>
  <c r="N12" i="67"/>
  <c r="M12" i="67"/>
  <c r="O12" i="67" s="1"/>
  <c r="P12" i="67" s="1"/>
  <c r="J16" i="69"/>
  <c r="G17" i="69"/>
  <c r="N17" i="69"/>
  <c r="Q16" i="69"/>
  <c r="K14" i="67"/>
  <c r="L13" i="67"/>
  <c r="D7" i="68"/>
  <c r="I18" i="66"/>
  <c r="J18" i="66" s="1"/>
  <c r="H19" i="66"/>
  <c r="I17" i="69"/>
  <c r="H18" i="69"/>
  <c r="W27" i="66"/>
  <c r="X27" i="66" s="1"/>
  <c r="V28" i="66"/>
  <c r="T15" i="67"/>
  <c r="U13" i="67"/>
  <c r="U22" i="69"/>
  <c r="F13" i="67"/>
  <c r="G13" i="67"/>
  <c r="U29" i="66"/>
  <c r="AA7" i="68"/>
  <c r="Z7" i="68"/>
  <c r="AB7" i="68" s="1"/>
  <c r="AC7" i="68" s="1"/>
  <c r="AB23" i="69"/>
  <c r="G19" i="66"/>
  <c r="P21" i="66"/>
  <c r="Q21" i="66" s="1"/>
  <c r="O22" i="66"/>
  <c r="N22" i="66"/>
  <c r="R17" i="67"/>
  <c r="S16" i="67"/>
  <c r="D15" i="67"/>
  <c r="E14" i="67"/>
  <c r="J15" i="60"/>
  <c r="G16" i="60"/>
  <c r="AD20" i="60"/>
  <c r="AE20" i="60" s="1"/>
  <c r="AC21" i="60"/>
  <c r="AD5" i="59"/>
  <c r="W25" i="56"/>
  <c r="X25" i="56" s="1"/>
  <c r="V26" i="56"/>
  <c r="I15" i="57"/>
  <c r="J15" i="57" s="1"/>
  <c r="H16" i="57"/>
  <c r="U27" i="57"/>
  <c r="F7" i="59"/>
  <c r="D7" i="59" s="1"/>
  <c r="X10" i="58"/>
  <c r="U30" i="56"/>
  <c r="AB22" i="60"/>
  <c r="M12" i="58"/>
  <c r="N12" i="58"/>
  <c r="U22" i="60"/>
  <c r="N18" i="60"/>
  <c r="G18" i="56"/>
  <c r="N23" i="56"/>
  <c r="Y6" i="59"/>
  <c r="W7" i="59"/>
  <c r="W25" i="57"/>
  <c r="X25" i="57" s="1"/>
  <c r="V26" i="57"/>
  <c r="N22" i="57"/>
  <c r="U11" i="58"/>
  <c r="T11" i="58"/>
  <c r="V11" i="58" s="1"/>
  <c r="W11" i="58" s="1"/>
  <c r="I6" i="59"/>
  <c r="H6" i="59"/>
  <c r="J6" i="59" s="1"/>
  <c r="K6" i="59" s="1"/>
  <c r="W20" i="60"/>
  <c r="X20" i="60" s="1"/>
  <c r="V21" i="60"/>
  <c r="D15" i="58"/>
  <c r="E14" i="58"/>
  <c r="R13" i="58"/>
  <c r="S12" i="58"/>
  <c r="P15" i="60"/>
  <c r="Q15" i="60" s="1"/>
  <c r="O16" i="60"/>
  <c r="I16" i="56"/>
  <c r="J16" i="56" s="1"/>
  <c r="K14" i="58"/>
  <c r="L13" i="58"/>
  <c r="N7" i="59"/>
  <c r="P6" i="59"/>
  <c r="P21" i="56"/>
  <c r="Q21" i="56" s="1"/>
  <c r="O22" i="56"/>
  <c r="G13" i="58"/>
  <c r="F13" i="58"/>
  <c r="G16" i="57"/>
  <c r="P16" i="24"/>
  <c r="Q16" i="24" s="1"/>
  <c r="O17" i="24"/>
  <c r="I12" i="24"/>
  <c r="I16" i="48"/>
  <c r="J16" i="48" s="1"/>
  <c r="H17" i="48"/>
  <c r="P16" i="48"/>
  <c r="Q16" i="48" s="1"/>
  <c r="O17" i="48"/>
  <c r="AB23" i="48"/>
  <c r="U23" i="48"/>
  <c r="N18" i="48"/>
  <c r="W21" i="48"/>
  <c r="X21" i="48" s="1"/>
  <c r="V22" i="48"/>
  <c r="G17" i="48"/>
  <c r="AD21" i="48"/>
  <c r="AE21" i="48" s="1"/>
  <c r="AC22" i="48"/>
  <c r="L4" i="31"/>
  <c r="W21" i="24"/>
  <c r="X21" i="24" s="1"/>
  <c r="V22" i="24"/>
  <c r="P11" i="34"/>
  <c r="Q11" i="34" s="1"/>
  <c r="O12" i="34"/>
  <c r="AD4" i="31"/>
  <c r="L4" i="30"/>
  <c r="G12" i="24"/>
  <c r="J11" i="24"/>
  <c r="P17" i="27"/>
  <c r="O18" i="27"/>
  <c r="U8" i="28"/>
  <c r="T8" i="28"/>
  <c r="U25" i="24"/>
  <c r="R4" i="30"/>
  <c r="Q4" i="30"/>
  <c r="S4" i="30" s="1"/>
  <c r="T4" i="30" s="1"/>
  <c r="E6" i="31"/>
  <c r="G5" i="31"/>
  <c r="AB17" i="34"/>
  <c r="G5" i="30"/>
  <c r="E6" i="30"/>
  <c r="V5" i="31"/>
  <c r="R10" i="28"/>
  <c r="S9" i="28"/>
  <c r="I12" i="26"/>
  <c r="J12" i="26" s="1"/>
  <c r="H13" i="26"/>
  <c r="G13" i="26"/>
  <c r="W21" i="26"/>
  <c r="X21" i="26" s="1"/>
  <c r="V22" i="26"/>
  <c r="G8" i="28"/>
  <c r="F8" i="28"/>
  <c r="M9" i="29"/>
  <c r="W23" i="25"/>
  <c r="V24" i="25"/>
  <c r="N17" i="24"/>
  <c r="G15" i="27"/>
  <c r="R4" i="31"/>
  <c r="Q4" i="31"/>
  <c r="S4" i="31" s="1"/>
  <c r="T4" i="31" s="1"/>
  <c r="N17" i="26"/>
  <c r="G8" i="29"/>
  <c r="F8" i="29"/>
  <c r="N12" i="34"/>
  <c r="N19" i="25"/>
  <c r="U8" i="29"/>
  <c r="T8" i="29"/>
  <c r="J11" i="25"/>
  <c r="G12" i="25"/>
  <c r="I13" i="27"/>
  <c r="J13" i="27" s="1"/>
  <c r="H14" i="27"/>
  <c r="N8" i="28"/>
  <c r="M8" i="28"/>
  <c r="O7" i="29"/>
  <c r="P7" i="29" s="1"/>
  <c r="V7" i="28"/>
  <c r="W7" i="28" s="1"/>
  <c r="X7" i="28" s="1"/>
  <c r="D10" i="28"/>
  <c r="E9" i="28"/>
  <c r="K11" i="29"/>
  <c r="L10" i="29"/>
  <c r="Y5" i="30"/>
  <c r="W6" i="30"/>
  <c r="X21" i="25"/>
  <c r="U22" i="25"/>
  <c r="Q16" i="27"/>
  <c r="N17" i="27"/>
  <c r="D10" i="29"/>
  <c r="E9" i="29"/>
  <c r="S9" i="29"/>
  <c r="R10" i="29"/>
  <c r="K10" i="28"/>
  <c r="L9" i="28"/>
  <c r="I12" i="25"/>
  <c r="O5" i="30"/>
  <c r="M5" i="30" s="1"/>
  <c r="U22" i="26"/>
  <c r="Q6" i="29"/>
  <c r="N7" i="29"/>
  <c r="O5" i="31"/>
  <c r="P16" i="26"/>
  <c r="Q16" i="26" s="1"/>
  <c r="O17" i="26"/>
  <c r="AD16" i="34"/>
  <c r="AE16" i="34" s="1"/>
  <c r="AC17" i="34"/>
  <c r="G11" i="13"/>
  <c r="N15" i="13"/>
  <c r="I10" i="13"/>
  <c r="J10" i="13" s="1"/>
  <c r="H11" i="13"/>
  <c r="AD15" i="13"/>
  <c r="AE15" i="13" s="1"/>
  <c r="AC16" i="13"/>
  <c r="W15" i="13"/>
  <c r="X15" i="13" s="1"/>
  <c r="V16" i="13"/>
  <c r="AB16" i="13"/>
  <c r="P10" i="13"/>
  <c r="Q10" i="13" s="1"/>
  <c r="O11" i="13"/>
  <c r="U18" i="13"/>
  <c r="W16" i="12"/>
  <c r="V17" i="12"/>
  <c r="X15" i="12"/>
  <c r="U16" i="12"/>
  <c r="Q10" i="12"/>
  <c r="N11" i="12"/>
  <c r="G12" i="12"/>
  <c r="O18" i="69" l="1"/>
  <c r="O19" i="69" s="1"/>
  <c r="O12" i="12"/>
  <c r="O13" i="12" s="1"/>
  <c r="V13" i="67"/>
  <c r="W13" i="67" s="1"/>
  <c r="X13" i="67" s="1"/>
  <c r="X27" i="65"/>
  <c r="U28" i="65"/>
  <c r="N23" i="65"/>
  <c r="I18" i="65"/>
  <c r="J18" i="65" s="1"/>
  <c r="W29" i="65"/>
  <c r="V30" i="65"/>
  <c r="P22" i="65"/>
  <c r="Q22" i="65" s="1"/>
  <c r="O23" i="65"/>
  <c r="G19" i="65"/>
  <c r="H13" i="67"/>
  <c r="I13" i="67" s="1"/>
  <c r="J13" i="67" s="1"/>
  <c r="H18" i="60"/>
  <c r="I17" i="60"/>
  <c r="O8" i="28"/>
  <c r="P8" i="28" s="1"/>
  <c r="Q8" i="28" s="1"/>
  <c r="O12" i="58"/>
  <c r="P12" i="58" s="1"/>
  <c r="Q12" i="58" s="1"/>
  <c r="V24" i="27"/>
  <c r="V25" i="27" s="1"/>
  <c r="V26" i="27" s="1"/>
  <c r="V8" i="29"/>
  <c r="W8" i="29" s="1"/>
  <c r="X8" i="29" s="1"/>
  <c r="H8" i="28"/>
  <c r="I8" i="28" s="1"/>
  <c r="J8" i="28" s="1"/>
  <c r="H8" i="29"/>
  <c r="I8" i="29" s="1"/>
  <c r="J8" i="29" s="1"/>
  <c r="H13" i="12"/>
  <c r="I12" i="12"/>
  <c r="J12" i="12" s="1"/>
  <c r="O22" i="57"/>
  <c r="P21" i="57"/>
  <c r="Q21" i="57" s="1"/>
  <c r="P17" i="25"/>
  <c r="Q17" i="25" s="1"/>
  <c r="O18" i="25"/>
  <c r="H12" i="58"/>
  <c r="I12" i="58" s="1"/>
  <c r="J12" i="58" s="1"/>
  <c r="AD7" i="68"/>
  <c r="W22" i="69"/>
  <c r="X22" i="69" s="1"/>
  <c r="V23" i="69"/>
  <c r="AC23" i="69"/>
  <c r="AD22" i="69"/>
  <c r="AE22" i="69" s="1"/>
  <c r="X22" i="27"/>
  <c r="U23" i="27"/>
  <c r="U14" i="67"/>
  <c r="W28" i="66"/>
  <c r="X28" i="66" s="1"/>
  <c r="V29" i="66"/>
  <c r="P22" i="66"/>
  <c r="Q22" i="66" s="1"/>
  <c r="O23" i="66"/>
  <c r="AB24" i="69"/>
  <c r="G7" i="68"/>
  <c r="E8" i="68"/>
  <c r="N18" i="69"/>
  <c r="Q17" i="69"/>
  <c r="R18" i="67"/>
  <c r="S17" i="67"/>
  <c r="U30" i="66"/>
  <c r="U23" i="69"/>
  <c r="N13" i="67"/>
  <c r="M13" i="67"/>
  <c r="O13" i="67" s="1"/>
  <c r="P13" i="67" s="1"/>
  <c r="M9" i="68"/>
  <c r="D16" i="67"/>
  <c r="E15" i="67"/>
  <c r="T16" i="67"/>
  <c r="I19" i="66"/>
  <c r="J19" i="66" s="1"/>
  <c r="H20" i="66"/>
  <c r="Q12" i="67"/>
  <c r="G14" i="67"/>
  <c r="F14" i="67"/>
  <c r="N23" i="66"/>
  <c r="G20" i="66"/>
  <c r="I18" i="69"/>
  <c r="H19" i="69"/>
  <c r="K15" i="67"/>
  <c r="L14" i="67"/>
  <c r="J17" i="69"/>
  <c r="G18" i="69"/>
  <c r="V8" i="68"/>
  <c r="R8" i="68"/>
  <c r="Q8" i="68"/>
  <c r="S8" i="68" s="1"/>
  <c r="T8" i="68" s="1"/>
  <c r="G17" i="60"/>
  <c r="J16" i="60"/>
  <c r="AD21" i="60"/>
  <c r="AE21" i="60" s="1"/>
  <c r="AC22" i="60"/>
  <c r="V27" i="56"/>
  <c r="W26" i="56"/>
  <c r="X26" i="56" s="1"/>
  <c r="X11" i="58"/>
  <c r="Q6" i="59"/>
  <c r="S6" i="59" s="1"/>
  <c r="T6" i="59" s="1"/>
  <c r="R6" i="59"/>
  <c r="D16" i="58"/>
  <c r="E15" i="58"/>
  <c r="G17" i="57"/>
  <c r="W26" i="57"/>
  <c r="X26" i="57" s="1"/>
  <c r="V27" i="57"/>
  <c r="N19" i="60"/>
  <c r="N13" i="58"/>
  <c r="M13" i="58"/>
  <c r="P16" i="60"/>
  <c r="Q16" i="60" s="1"/>
  <c r="O17" i="60"/>
  <c r="R14" i="58"/>
  <c r="S13" i="58"/>
  <c r="L6" i="59"/>
  <c r="I16" i="57"/>
  <c r="J16" i="57" s="1"/>
  <c r="H17" i="57"/>
  <c r="I17" i="56"/>
  <c r="J17" i="56" s="1"/>
  <c r="AA6" i="59"/>
  <c r="Z6" i="59"/>
  <c r="AB6" i="59" s="1"/>
  <c r="AC6" i="59" s="1"/>
  <c r="U28" i="57"/>
  <c r="P22" i="56"/>
  <c r="Q22" i="56" s="1"/>
  <c r="O23" i="56"/>
  <c r="O7" i="59"/>
  <c r="U12" i="58"/>
  <c r="T12" i="58"/>
  <c r="V12" i="58" s="1"/>
  <c r="W12" i="58" s="1"/>
  <c r="W21" i="60"/>
  <c r="X21" i="60" s="1"/>
  <c r="V22" i="60"/>
  <c r="N24" i="56"/>
  <c r="L14" i="58"/>
  <c r="K15" i="58"/>
  <c r="G14" i="58"/>
  <c r="F14" i="58"/>
  <c r="N23" i="57"/>
  <c r="X7" i="59"/>
  <c r="V7" i="59" s="1"/>
  <c r="G19" i="56"/>
  <c r="U23" i="60"/>
  <c r="AB23" i="60"/>
  <c r="U31" i="56"/>
  <c r="E8" i="59"/>
  <c r="F8" i="59" s="1"/>
  <c r="G7" i="59"/>
  <c r="O18" i="24"/>
  <c r="P17" i="24"/>
  <c r="Q17" i="24" s="1"/>
  <c r="I13" i="24"/>
  <c r="AD22" i="48"/>
  <c r="AE22" i="48" s="1"/>
  <c r="AC23" i="48"/>
  <c r="W22" i="48"/>
  <c r="X22" i="48" s="1"/>
  <c r="V23" i="48"/>
  <c r="U24" i="48"/>
  <c r="P17" i="48"/>
  <c r="Q17" i="48" s="1"/>
  <c r="O18" i="48"/>
  <c r="G18" i="48"/>
  <c r="N19" i="48"/>
  <c r="AB24" i="48"/>
  <c r="I17" i="48"/>
  <c r="J17" i="48" s="1"/>
  <c r="H18" i="48"/>
  <c r="W22" i="24"/>
  <c r="X22" i="24" s="1"/>
  <c r="V23" i="24"/>
  <c r="P12" i="34"/>
  <c r="Q12" i="34" s="1"/>
  <c r="O13" i="34"/>
  <c r="O8" i="29"/>
  <c r="P8" i="29" s="1"/>
  <c r="J12" i="24"/>
  <c r="G13" i="24"/>
  <c r="N6" i="30"/>
  <c r="O6" i="30" s="1"/>
  <c r="P5" i="30"/>
  <c r="R11" i="29"/>
  <c r="S10" i="29"/>
  <c r="X6" i="30"/>
  <c r="J12" i="25"/>
  <c r="G13" i="25"/>
  <c r="AD17" i="34"/>
  <c r="AE17" i="34" s="1"/>
  <c r="AC18" i="34"/>
  <c r="U9" i="29"/>
  <c r="T9" i="29"/>
  <c r="AA5" i="30"/>
  <c r="Z5" i="30"/>
  <c r="AB5" i="30" s="1"/>
  <c r="AC5" i="30" s="1"/>
  <c r="K12" i="29"/>
  <c r="L11" i="29"/>
  <c r="N18" i="24"/>
  <c r="F6" i="30"/>
  <c r="D6" i="30" s="1"/>
  <c r="I5" i="31"/>
  <c r="H5" i="31"/>
  <c r="J5" i="31" s="1"/>
  <c r="K5" i="31" s="1"/>
  <c r="V8" i="28"/>
  <c r="W8" i="28" s="1"/>
  <c r="X8" i="28" s="1"/>
  <c r="G14" i="26"/>
  <c r="Y5" i="31"/>
  <c r="W6" i="31"/>
  <c r="M5" i="31"/>
  <c r="U23" i="26"/>
  <c r="I13" i="25"/>
  <c r="N9" i="28"/>
  <c r="M9" i="28"/>
  <c r="F9" i="29"/>
  <c r="G9" i="29"/>
  <c r="X22" i="25"/>
  <c r="U23" i="25"/>
  <c r="F9" i="28"/>
  <c r="G9" i="28"/>
  <c r="I14" i="27"/>
  <c r="J14" i="27" s="1"/>
  <c r="H15" i="27"/>
  <c r="N13" i="34"/>
  <c r="N18" i="26"/>
  <c r="U4" i="31"/>
  <c r="I13" i="26"/>
  <c r="J13" i="26" s="1"/>
  <c r="H14" i="26"/>
  <c r="U9" i="28"/>
  <c r="T9" i="28"/>
  <c r="I5" i="30"/>
  <c r="H5" i="30"/>
  <c r="J5" i="30" s="1"/>
  <c r="K5" i="30" s="1"/>
  <c r="F6" i="31"/>
  <c r="U4" i="30"/>
  <c r="Q17" i="27"/>
  <c r="N18" i="27"/>
  <c r="M10" i="29"/>
  <c r="N20" i="25"/>
  <c r="P17" i="26"/>
  <c r="Q17" i="26" s="1"/>
  <c r="O18" i="26"/>
  <c r="Q7" i="29"/>
  <c r="N8" i="29"/>
  <c r="K11" i="28"/>
  <c r="L10" i="28"/>
  <c r="D11" i="29"/>
  <c r="E10" i="29"/>
  <c r="D11" i="28"/>
  <c r="E10" i="28"/>
  <c r="G16" i="27"/>
  <c r="W24" i="25"/>
  <c r="V25" i="25"/>
  <c r="W22" i="26"/>
  <c r="X22" i="26" s="1"/>
  <c r="V23" i="26"/>
  <c r="R11" i="28"/>
  <c r="S10" i="28"/>
  <c r="AB18" i="34"/>
  <c r="U26" i="24"/>
  <c r="P18" i="27"/>
  <c r="O19" i="27"/>
  <c r="U19" i="13"/>
  <c r="AB17" i="13"/>
  <c r="AD16" i="13"/>
  <c r="AE16" i="13" s="1"/>
  <c r="AC17" i="13"/>
  <c r="N16" i="13"/>
  <c r="P11" i="13"/>
  <c r="Q11" i="13" s="1"/>
  <c r="O12" i="13"/>
  <c r="W16" i="13"/>
  <c r="X16" i="13" s="1"/>
  <c r="V17" i="13"/>
  <c r="I11" i="13"/>
  <c r="J11" i="13" s="1"/>
  <c r="H12" i="13"/>
  <c r="G12" i="13"/>
  <c r="W17" i="12"/>
  <c r="V18" i="12"/>
  <c r="X16" i="12"/>
  <c r="U17" i="12"/>
  <c r="Q11" i="12"/>
  <c r="N12" i="12"/>
  <c r="G13" i="12"/>
  <c r="P18" i="69" l="1"/>
  <c r="Q18" i="69" s="1"/>
  <c r="P12" i="12"/>
  <c r="Q12" i="12" s="1"/>
  <c r="H14" i="67"/>
  <c r="I14" i="67" s="1"/>
  <c r="J14" i="67" s="1"/>
  <c r="V14" i="67"/>
  <c r="W14" i="67" s="1"/>
  <c r="X14" i="67" s="1"/>
  <c r="W25" i="27"/>
  <c r="G20" i="65"/>
  <c r="N24" i="65"/>
  <c r="P23" i="65"/>
  <c r="Q23" i="65" s="1"/>
  <c r="O24" i="65"/>
  <c r="I19" i="65"/>
  <c r="J19" i="65" s="1"/>
  <c r="X28" i="65"/>
  <c r="U29" i="65"/>
  <c r="W30" i="65"/>
  <c r="V31" i="65"/>
  <c r="O9" i="28"/>
  <c r="P9" i="28" s="1"/>
  <c r="Q9" i="28" s="1"/>
  <c r="I18" i="60"/>
  <c r="H19" i="60"/>
  <c r="O13" i="58"/>
  <c r="P13" i="58" s="1"/>
  <c r="Q13" i="58" s="1"/>
  <c r="H9" i="28"/>
  <c r="I9" i="28" s="1"/>
  <c r="J9" i="28" s="1"/>
  <c r="W24" i="27"/>
  <c r="V9" i="29"/>
  <c r="W9" i="29" s="1"/>
  <c r="X9" i="29" s="1"/>
  <c r="H9" i="29"/>
  <c r="I9" i="29" s="1"/>
  <c r="J9" i="29" s="1"/>
  <c r="H13" i="58"/>
  <c r="I13" i="58" s="1"/>
  <c r="J13" i="58" s="1"/>
  <c r="H14" i="12"/>
  <c r="I13" i="12"/>
  <c r="J13" i="12" s="1"/>
  <c r="AD23" i="69"/>
  <c r="AE23" i="69" s="1"/>
  <c r="AC24" i="69"/>
  <c r="O19" i="25"/>
  <c r="P18" i="25"/>
  <c r="Q18" i="25" s="1"/>
  <c r="X23" i="27"/>
  <c r="U24" i="27"/>
  <c r="V24" i="69"/>
  <c r="W23" i="69"/>
  <c r="X23" i="69" s="1"/>
  <c r="P19" i="69"/>
  <c r="O20" i="69"/>
  <c r="P22" i="57"/>
  <c r="Q22" i="57" s="1"/>
  <c r="O23" i="57"/>
  <c r="J18" i="69"/>
  <c r="G19" i="69"/>
  <c r="I19" i="69"/>
  <c r="H20" i="69"/>
  <c r="T17" i="67"/>
  <c r="AB25" i="69"/>
  <c r="W29" i="66"/>
  <c r="X29" i="66" s="1"/>
  <c r="V30" i="66"/>
  <c r="R19" i="67"/>
  <c r="S18" i="67"/>
  <c r="U8" i="68"/>
  <c r="G21" i="66"/>
  <c r="Q13" i="67"/>
  <c r="U31" i="66"/>
  <c r="F8" i="68"/>
  <c r="P23" i="66"/>
  <c r="Q23" i="66" s="1"/>
  <c r="O24" i="66"/>
  <c r="U15" i="67"/>
  <c r="M14" i="67"/>
  <c r="O14" i="67" s="1"/>
  <c r="P14" i="67" s="1"/>
  <c r="N14" i="67"/>
  <c r="N24" i="66"/>
  <c r="D17" i="67"/>
  <c r="E16" i="67"/>
  <c r="U24" i="69"/>
  <c r="K16" i="67"/>
  <c r="L15" i="67"/>
  <c r="N10" i="68"/>
  <c r="P9" i="68"/>
  <c r="N19" i="69"/>
  <c r="W9" i="68"/>
  <c r="Y8" i="68"/>
  <c r="I20" i="66"/>
  <c r="J20" i="66" s="1"/>
  <c r="H21" i="66"/>
  <c r="G15" i="67"/>
  <c r="F15" i="67"/>
  <c r="I7" i="68"/>
  <c r="H7" i="68"/>
  <c r="J7" i="68" s="1"/>
  <c r="K7" i="68" s="1"/>
  <c r="J17" i="60"/>
  <c r="G18" i="60"/>
  <c r="AC23" i="60"/>
  <c r="AD22" i="60"/>
  <c r="AE22" i="60" s="1"/>
  <c r="AD6" i="59"/>
  <c r="W27" i="56"/>
  <c r="X27" i="56" s="1"/>
  <c r="V28" i="56"/>
  <c r="X12" i="58"/>
  <c r="AB24" i="60"/>
  <c r="I18" i="56"/>
  <c r="J18" i="56" s="1"/>
  <c r="T13" i="58"/>
  <c r="V13" i="58" s="1"/>
  <c r="W13" i="58" s="1"/>
  <c r="U13" i="58"/>
  <c r="G18" i="57"/>
  <c r="M7" i="59"/>
  <c r="D17" i="58"/>
  <c r="E16" i="58"/>
  <c r="U32" i="56"/>
  <c r="U24" i="60"/>
  <c r="K16" i="58"/>
  <c r="L15" i="58"/>
  <c r="P23" i="56"/>
  <c r="Q23" i="56" s="1"/>
  <c r="O24" i="56"/>
  <c r="I17" i="57"/>
  <c r="J17" i="57" s="1"/>
  <c r="H18" i="57"/>
  <c r="P17" i="60"/>
  <c r="Q17" i="60" s="1"/>
  <c r="O18" i="60"/>
  <c r="W27" i="57"/>
  <c r="X27" i="57" s="1"/>
  <c r="V28" i="57"/>
  <c r="U6" i="59"/>
  <c r="I7" i="59"/>
  <c r="H7" i="59"/>
  <c r="J7" i="59" s="1"/>
  <c r="K7" i="59" s="1"/>
  <c r="G20" i="56"/>
  <c r="N24" i="57"/>
  <c r="N25" i="56"/>
  <c r="W22" i="60"/>
  <c r="X22" i="60" s="1"/>
  <c r="V23" i="60"/>
  <c r="U29" i="57"/>
  <c r="N20" i="60"/>
  <c r="F15" i="58"/>
  <c r="G15" i="58"/>
  <c r="D8" i="59"/>
  <c r="R15" i="58"/>
  <c r="S14" i="58"/>
  <c r="W8" i="59"/>
  <c r="X8" i="59" s="1"/>
  <c r="Y7" i="59"/>
  <c r="N14" i="58"/>
  <c r="M14" i="58"/>
  <c r="V9" i="28"/>
  <c r="W9" i="28" s="1"/>
  <c r="X9" i="28" s="1"/>
  <c r="I14" i="24"/>
  <c r="O19" i="24"/>
  <c r="P18" i="24"/>
  <c r="Q18" i="24" s="1"/>
  <c r="I18" i="48"/>
  <c r="J18" i="48" s="1"/>
  <c r="H19" i="48"/>
  <c r="N20" i="48"/>
  <c r="P18" i="48"/>
  <c r="Q18" i="48" s="1"/>
  <c r="O19" i="48"/>
  <c r="W23" i="48"/>
  <c r="X23" i="48" s="1"/>
  <c r="V24" i="48"/>
  <c r="G19" i="48"/>
  <c r="U25" i="48"/>
  <c r="AD23" i="48"/>
  <c r="AE23" i="48" s="1"/>
  <c r="AC24" i="48"/>
  <c r="AB25" i="48"/>
  <c r="W23" i="24"/>
  <c r="X23" i="24" s="1"/>
  <c r="V24" i="24"/>
  <c r="P13" i="34"/>
  <c r="Q13" i="34" s="1"/>
  <c r="O14" i="34"/>
  <c r="L5" i="31"/>
  <c r="O9" i="29"/>
  <c r="P9" i="29" s="1"/>
  <c r="L5" i="30"/>
  <c r="G14" i="24"/>
  <c r="J13" i="24"/>
  <c r="G10" i="28"/>
  <c r="F10" i="28"/>
  <c r="U24" i="26"/>
  <c r="K13" i="29"/>
  <c r="L12" i="29"/>
  <c r="AD18" i="34"/>
  <c r="AE18" i="34" s="1"/>
  <c r="AC19" i="34"/>
  <c r="J13" i="25"/>
  <c r="G14" i="25"/>
  <c r="U27" i="24"/>
  <c r="AB19" i="34"/>
  <c r="U10" i="28"/>
  <c r="T10" i="28"/>
  <c r="W25" i="25"/>
  <c r="V26" i="25"/>
  <c r="D12" i="28"/>
  <c r="E11" i="28"/>
  <c r="K12" i="28"/>
  <c r="L11" i="28"/>
  <c r="G15" i="26"/>
  <c r="N19" i="24"/>
  <c r="R12" i="29"/>
  <c r="S11" i="29"/>
  <c r="M10" i="28"/>
  <c r="N10" i="28"/>
  <c r="AA5" i="31"/>
  <c r="Z5" i="31"/>
  <c r="AB5" i="31" s="1"/>
  <c r="AC5" i="31" s="1"/>
  <c r="U10" i="29"/>
  <c r="T10" i="29"/>
  <c r="R12" i="28"/>
  <c r="S11" i="28"/>
  <c r="G10" i="29"/>
  <c r="F10" i="29"/>
  <c r="Q8" i="29"/>
  <c r="N9" i="29"/>
  <c r="P18" i="26"/>
  <c r="Q18" i="26" s="1"/>
  <c r="O19" i="26"/>
  <c r="Q18" i="27"/>
  <c r="N19" i="27"/>
  <c r="D6" i="31"/>
  <c r="N19" i="26"/>
  <c r="I15" i="27"/>
  <c r="J15" i="27" s="1"/>
  <c r="H16" i="27"/>
  <c r="X23" i="25"/>
  <c r="U24" i="25"/>
  <c r="I14" i="25"/>
  <c r="N6" i="31"/>
  <c r="P5" i="31"/>
  <c r="AD5" i="30"/>
  <c r="Q5" i="30"/>
  <c r="S5" i="30" s="1"/>
  <c r="T5" i="30" s="1"/>
  <c r="R5" i="30"/>
  <c r="N21" i="25"/>
  <c r="N14" i="34"/>
  <c r="P19" i="27"/>
  <c r="O20" i="27"/>
  <c r="W23" i="26"/>
  <c r="X23" i="26" s="1"/>
  <c r="V24" i="26"/>
  <c r="G17" i="27"/>
  <c r="D12" i="29"/>
  <c r="E11" i="29"/>
  <c r="I14" i="26"/>
  <c r="J14" i="26" s="1"/>
  <c r="H15" i="26"/>
  <c r="X6" i="31"/>
  <c r="V6" i="31" s="1"/>
  <c r="E7" i="30"/>
  <c r="G6" i="30"/>
  <c r="W26" i="27"/>
  <c r="V27" i="27"/>
  <c r="M11" i="29"/>
  <c r="V6" i="30"/>
  <c r="M6" i="30"/>
  <c r="G13" i="13"/>
  <c r="W17" i="13"/>
  <c r="X17" i="13" s="1"/>
  <c r="V18" i="13"/>
  <c r="N17" i="13"/>
  <c r="AB18" i="13"/>
  <c r="P12" i="13"/>
  <c r="Q12" i="13" s="1"/>
  <c r="O13" i="13"/>
  <c r="AD17" i="13"/>
  <c r="AE17" i="13" s="1"/>
  <c r="AC18" i="13"/>
  <c r="U20" i="13"/>
  <c r="I12" i="13"/>
  <c r="J12" i="13" s="1"/>
  <c r="H13" i="13"/>
  <c r="X17" i="12"/>
  <c r="U18" i="12"/>
  <c r="W18" i="12"/>
  <c r="V19" i="12"/>
  <c r="P13" i="12"/>
  <c r="O14" i="12"/>
  <c r="N13" i="12"/>
  <c r="G14" i="12"/>
  <c r="V2" i="9"/>
  <c r="Y2" i="9" s="1"/>
  <c r="M2" i="9"/>
  <c r="N3" i="9" s="1"/>
  <c r="D2" i="9"/>
  <c r="E3" i="9" s="1"/>
  <c r="V2" i="8"/>
  <c r="W3" i="8" s="1"/>
  <c r="X3" i="8" s="1"/>
  <c r="M2" i="8"/>
  <c r="P2" i="8" s="1"/>
  <c r="R3" i="6"/>
  <c r="R4" i="6" s="1"/>
  <c r="K3" i="6"/>
  <c r="K4" i="6" s="1"/>
  <c r="D3" i="6"/>
  <c r="D4" i="6" s="1"/>
  <c r="D5" i="6" s="1"/>
  <c r="S2" i="6"/>
  <c r="U2" i="6" s="1"/>
  <c r="L2" i="6"/>
  <c r="N2" i="6" s="1"/>
  <c r="E2" i="6"/>
  <c r="G2" i="6" s="1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S3" i="5"/>
  <c r="L2" i="5"/>
  <c r="M2" i="5" s="1"/>
  <c r="O2" i="5" s="1"/>
  <c r="P2" i="5" s="1"/>
  <c r="S2" i="5"/>
  <c r="T2" i="5" s="1"/>
  <c r="E2" i="5"/>
  <c r="F2" i="5" s="1"/>
  <c r="H2" i="5" s="1"/>
  <c r="I2" i="5" s="1"/>
  <c r="D3" i="5"/>
  <c r="E3" i="5" s="1"/>
  <c r="F3" i="5" s="1"/>
  <c r="R106" i="4"/>
  <c r="S106" i="4" s="1"/>
  <c r="T106" i="4" s="1"/>
  <c r="K106" i="4"/>
  <c r="L106" i="4" s="1"/>
  <c r="D106" i="4"/>
  <c r="E106" i="4" s="1"/>
  <c r="F106" i="4" s="1"/>
  <c r="R105" i="4"/>
  <c r="S105" i="4" s="1"/>
  <c r="K105" i="4"/>
  <c r="L105" i="4" s="1"/>
  <c r="M105" i="4" s="1"/>
  <c r="D105" i="4"/>
  <c r="E105" i="4" s="1"/>
  <c r="R104" i="4"/>
  <c r="S104" i="4" s="1"/>
  <c r="T104" i="4" s="1"/>
  <c r="K104" i="4"/>
  <c r="L104" i="4" s="1"/>
  <c r="D104" i="4"/>
  <c r="E104" i="4" s="1"/>
  <c r="F104" i="4" s="1"/>
  <c r="R103" i="4"/>
  <c r="S103" i="4" s="1"/>
  <c r="K103" i="4"/>
  <c r="L103" i="4" s="1"/>
  <c r="M103" i="4" s="1"/>
  <c r="D103" i="4"/>
  <c r="E103" i="4" s="1"/>
  <c r="R102" i="4"/>
  <c r="S102" i="4" s="1"/>
  <c r="T102" i="4" s="1"/>
  <c r="K102" i="4"/>
  <c r="L102" i="4" s="1"/>
  <c r="D102" i="4"/>
  <c r="E102" i="4" s="1"/>
  <c r="F102" i="4" s="1"/>
  <c r="R101" i="4"/>
  <c r="S101" i="4" s="1"/>
  <c r="K101" i="4"/>
  <c r="L101" i="4" s="1"/>
  <c r="M101" i="4" s="1"/>
  <c r="D101" i="4"/>
  <c r="E101" i="4" s="1"/>
  <c r="R100" i="4"/>
  <c r="S100" i="4" s="1"/>
  <c r="T100" i="4" s="1"/>
  <c r="K100" i="4"/>
  <c r="L100" i="4" s="1"/>
  <c r="D100" i="4"/>
  <c r="E100" i="4" s="1"/>
  <c r="F100" i="4" s="1"/>
  <c r="R99" i="4"/>
  <c r="S99" i="4" s="1"/>
  <c r="K99" i="4"/>
  <c r="L99" i="4" s="1"/>
  <c r="M99" i="4" s="1"/>
  <c r="D99" i="4"/>
  <c r="E99" i="4" s="1"/>
  <c r="R98" i="4"/>
  <c r="S98" i="4" s="1"/>
  <c r="T98" i="4" s="1"/>
  <c r="K98" i="4"/>
  <c r="L98" i="4" s="1"/>
  <c r="D98" i="4"/>
  <c r="E98" i="4" s="1"/>
  <c r="F98" i="4" s="1"/>
  <c r="R97" i="4"/>
  <c r="S97" i="4" s="1"/>
  <c r="K97" i="4"/>
  <c r="L97" i="4" s="1"/>
  <c r="M97" i="4" s="1"/>
  <c r="D97" i="4"/>
  <c r="E97" i="4" s="1"/>
  <c r="R96" i="4"/>
  <c r="S96" i="4" s="1"/>
  <c r="T96" i="4" s="1"/>
  <c r="K96" i="4"/>
  <c r="L96" i="4" s="1"/>
  <c r="D96" i="4"/>
  <c r="E96" i="4" s="1"/>
  <c r="F96" i="4" s="1"/>
  <c r="R95" i="4"/>
  <c r="S95" i="4" s="1"/>
  <c r="K95" i="4"/>
  <c r="L95" i="4" s="1"/>
  <c r="M95" i="4" s="1"/>
  <c r="D95" i="4"/>
  <c r="E95" i="4" s="1"/>
  <c r="R94" i="4"/>
  <c r="S94" i="4" s="1"/>
  <c r="T94" i="4" s="1"/>
  <c r="K94" i="4"/>
  <c r="L94" i="4" s="1"/>
  <c r="D94" i="4"/>
  <c r="E94" i="4" s="1"/>
  <c r="F94" i="4" s="1"/>
  <c r="R93" i="4"/>
  <c r="S93" i="4" s="1"/>
  <c r="K93" i="4"/>
  <c r="L93" i="4" s="1"/>
  <c r="M93" i="4" s="1"/>
  <c r="D93" i="4"/>
  <c r="E93" i="4" s="1"/>
  <c r="F93" i="4" s="1"/>
  <c r="R92" i="4"/>
  <c r="S92" i="4" s="1"/>
  <c r="T92" i="4" s="1"/>
  <c r="K92" i="4"/>
  <c r="L92" i="4" s="1"/>
  <c r="D92" i="4"/>
  <c r="E92" i="4" s="1"/>
  <c r="F92" i="4" s="1"/>
  <c r="R91" i="4"/>
  <c r="S91" i="4" s="1"/>
  <c r="T91" i="4" s="1"/>
  <c r="K91" i="4"/>
  <c r="L91" i="4" s="1"/>
  <c r="D91" i="4"/>
  <c r="E91" i="4" s="1"/>
  <c r="R90" i="4"/>
  <c r="S90" i="4" s="1"/>
  <c r="K90" i="4"/>
  <c r="L90" i="4" s="1"/>
  <c r="M90" i="4" s="1"/>
  <c r="D90" i="4"/>
  <c r="E90" i="4" s="1"/>
  <c r="F90" i="4" s="1"/>
  <c r="R89" i="4"/>
  <c r="S89" i="4" s="1"/>
  <c r="K89" i="4"/>
  <c r="L89" i="4" s="1"/>
  <c r="M89" i="4" s="1"/>
  <c r="D89" i="4"/>
  <c r="E89" i="4" s="1"/>
  <c r="F89" i="4" s="1"/>
  <c r="R88" i="4"/>
  <c r="S88" i="4" s="1"/>
  <c r="K88" i="4"/>
  <c r="L88" i="4" s="1"/>
  <c r="D88" i="4"/>
  <c r="E88" i="4" s="1"/>
  <c r="F88" i="4" s="1"/>
  <c r="R87" i="4"/>
  <c r="S87" i="4" s="1"/>
  <c r="K87" i="4"/>
  <c r="L87" i="4" s="1"/>
  <c r="D87" i="4"/>
  <c r="E87" i="4" s="1"/>
  <c r="R86" i="4"/>
  <c r="S86" i="4" s="1"/>
  <c r="T86" i="4" s="1"/>
  <c r="K86" i="4"/>
  <c r="L86" i="4" s="1"/>
  <c r="M86" i="4" s="1"/>
  <c r="D86" i="4"/>
  <c r="E86" i="4" s="1"/>
  <c r="R85" i="4"/>
  <c r="S85" i="4" s="1"/>
  <c r="K85" i="4"/>
  <c r="L85" i="4" s="1"/>
  <c r="M85" i="4" s="1"/>
  <c r="D85" i="4"/>
  <c r="E85" i="4" s="1"/>
  <c r="R84" i="4"/>
  <c r="S84" i="4" s="1"/>
  <c r="K84" i="4"/>
  <c r="L84" i="4" s="1"/>
  <c r="D84" i="4"/>
  <c r="E84" i="4" s="1"/>
  <c r="F84" i="4" s="1"/>
  <c r="R83" i="4"/>
  <c r="S83" i="4" s="1"/>
  <c r="T83" i="4" s="1"/>
  <c r="K83" i="4"/>
  <c r="L83" i="4" s="1"/>
  <c r="D83" i="4"/>
  <c r="E83" i="4" s="1"/>
  <c r="R82" i="4"/>
  <c r="S82" i="4" s="1"/>
  <c r="T82" i="4" s="1"/>
  <c r="K82" i="4"/>
  <c r="L82" i="4" s="1"/>
  <c r="D82" i="4"/>
  <c r="E82" i="4" s="1"/>
  <c r="R81" i="4"/>
  <c r="S81" i="4" s="1"/>
  <c r="K81" i="4"/>
  <c r="L81" i="4" s="1"/>
  <c r="M81" i="4" s="1"/>
  <c r="D81" i="4"/>
  <c r="E81" i="4" s="1"/>
  <c r="F81" i="4" s="1"/>
  <c r="R80" i="4"/>
  <c r="S80" i="4" s="1"/>
  <c r="K80" i="4"/>
  <c r="L80" i="4" s="1"/>
  <c r="D80" i="4"/>
  <c r="E80" i="4" s="1"/>
  <c r="F80" i="4" s="1"/>
  <c r="R79" i="4"/>
  <c r="S79" i="4" s="1"/>
  <c r="K79" i="4"/>
  <c r="L79" i="4" s="1"/>
  <c r="D79" i="4"/>
  <c r="E79" i="4" s="1"/>
  <c r="R78" i="4"/>
  <c r="S78" i="4" s="1"/>
  <c r="T78" i="4" s="1"/>
  <c r="K78" i="4"/>
  <c r="L78" i="4" s="1"/>
  <c r="M78" i="4" s="1"/>
  <c r="D78" i="4"/>
  <c r="E78" i="4" s="1"/>
  <c r="R77" i="4"/>
  <c r="S77" i="4" s="1"/>
  <c r="K77" i="4"/>
  <c r="L77" i="4" s="1"/>
  <c r="M77" i="4" s="1"/>
  <c r="D77" i="4"/>
  <c r="E77" i="4" s="1"/>
  <c r="R76" i="4"/>
  <c r="S76" i="4" s="1"/>
  <c r="K76" i="4"/>
  <c r="L76" i="4" s="1"/>
  <c r="D76" i="4"/>
  <c r="E76" i="4" s="1"/>
  <c r="F76" i="4" s="1"/>
  <c r="R75" i="4"/>
  <c r="S75" i="4" s="1"/>
  <c r="K75" i="4"/>
  <c r="L75" i="4" s="1"/>
  <c r="M75" i="4" s="1"/>
  <c r="D75" i="4"/>
  <c r="E75" i="4" s="1"/>
  <c r="R74" i="4"/>
  <c r="S74" i="4" s="1"/>
  <c r="T74" i="4" s="1"/>
  <c r="K74" i="4"/>
  <c r="L74" i="4" s="1"/>
  <c r="D74" i="4"/>
  <c r="E74" i="4" s="1"/>
  <c r="F74" i="4" s="1"/>
  <c r="R73" i="4"/>
  <c r="S73" i="4" s="1"/>
  <c r="K73" i="4"/>
  <c r="L73" i="4" s="1"/>
  <c r="D73" i="4"/>
  <c r="E73" i="4" s="1"/>
  <c r="R72" i="4"/>
  <c r="S72" i="4" s="1"/>
  <c r="T72" i="4" s="1"/>
  <c r="K72" i="4"/>
  <c r="L72" i="4" s="1"/>
  <c r="M72" i="4" s="1"/>
  <c r="D72" i="4"/>
  <c r="E72" i="4" s="1"/>
  <c r="R71" i="4"/>
  <c r="S71" i="4" s="1"/>
  <c r="K71" i="4"/>
  <c r="L71" i="4" s="1"/>
  <c r="M71" i="4" s="1"/>
  <c r="D71" i="4"/>
  <c r="E71" i="4" s="1"/>
  <c r="R70" i="4"/>
  <c r="S70" i="4" s="1"/>
  <c r="K70" i="4"/>
  <c r="L70" i="4" s="1"/>
  <c r="D70" i="4"/>
  <c r="E70" i="4" s="1"/>
  <c r="F70" i="4" s="1"/>
  <c r="R69" i="4"/>
  <c r="S69" i="4" s="1"/>
  <c r="T69" i="4" s="1"/>
  <c r="K69" i="4"/>
  <c r="L69" i="4" s="1"/>
  <c r="D69" i="4"/>
  <c r="E69" i="4" s="1"/>
  <c r="R68" i="4"/>
  <c r="S68" i="4" s="1"/>
  <c r="T68" i="4" s="1"/>
  <c r="K68" i="4"/>
  <c r="L68" i="4" s="1"/>
  <c r="D68" i="4"/>
  <c r="E68" i="4" s="1"/>
  <c r="R67" i="4"/>
  <c r="S67" i="4" s="1"/>
  <c r="K67" i="4"/>
  <c r="L67" i="4" s="1"/>
  <c r="M67" i="4" s="1"/>
  <c r="D67" i="4"/>
  <c r="E67" i="4" s="1"/>
  <c r="F67" i="4" s="1"/>
  <c r="R66" i="4"/>
  <c r="S66" i="4" s="1"/>
  <c r="K66" i="4"/>
  <c r="L66" i="4" s="1"/>
  <c r="D66" i="4"/>
  <c r="E66" i="4" s="1"/>
  <c r="F66" i="4" s="1"/>
  <c r="R65" i="4"/>
  <c r="S65" i="4" s="1"/>
  <c r="K65" i="4"/>
  <c r="L65" i="4" s="1"/>
  <c r="D65" i="4"/>
  <c r="E65" i="4" s="1"/>
  <c r="R64" i="4"/>
  <c r="S64" i="4" s="1"/>
  <c r="T64" i="4" s="1"/>
  <c r="K64" i="4"/>
  <c r="L64" i="4" s="1"/>
  <c r="M64" i="4" s="1"/>
  <c r="D64" i="4"/>
  <c r="E64" i="4" s="1"/>
  <c r="R63" i="4"/>
  <c r="S63" i="4" s="1"/>
  <c r="K63" i="4"/>
  <c r="L63" i="4" s="1"/>
  <c r="M63" i="4" s="1"/>
  <c r="D63" i="4"/>
  <c r="E63" i="4" s="1"/>
  <c r="R62" i="4"/>
  <c r="S62" i="4" s="1"/>
  <c r="K62" i="4"/>
  <c r="L62" i="4" s="1"/>
  <c r="D62" i="4"/>
  <c r="E62" i="4" s="1"/>
  <c r="F62" i="4" s="1"/>
  <c r="R61" i="4"/>
  <c r="S61" i="4" s="1"/>
  <c r="T61" i="4" s="1"/>
  <c r="K61" i="4"/>
  <c r="L61" i="4" s="1"/>
  <c r="D61" i="4"/>
  <c r="E61" i="4" s="1"/>
  <c r="R60" i="4"/>
  <c r="S60" i="4" s="1"/>
  <c r="T60" i="4" s="1"/>
  <c r="K60" i="4"/>
  <c r="L60" i="4" s="1"/>
  <c r="D60" i="4"/>
  <c r="E60" i="4" s="1"/>
  <c r="R59" i="4"/>
  <c r="S59" i="4" s="1"/>
  <c r="K59" i="4"/>
  <c r="L59" i="4" s="1"/>
  <c r="M59" i="4" s="1"/>
  <c r="D59" i="4"/>
  <c r="E59" i="4" s="1"/>
  <c r="F59" i="4" s="1"/>
  <c r="R58" i="4"/>
  <c r="S58" i="4" s="1"/>
  <c r="K58" i="4"/>
  <c r="L58" i="4" s="1"/>
  <c r="D58" i="4"/>
  <c r="E58" i="4" s="1"/>
  <c r="F58" i="4" s="1"/>
  <c r="R57" i="4"/>
  <c r="S57" i="4" s="1"/>
  <c r="K57" i="4"/>
  <c r="L57" i="4" s="1"/>
  <c r="D57" i="4"/>
  <c r="E57" i="4" s="1"/>
  <c r="R56" i="4"/>
  <c r="S56" i="4" s="1"/>
  <c r="T56" i="4" s="1"/>
  <c r="K56" i="4"/>
  <c r="L56" i="4" s="1"/>
  <c r="M56" i="4" s="1"/>
  <c r="D56" i="4"/>
  <c r="E56" i="4" s="1"/>
  <c r="R55" i="4"/>
  <c r="S55" i="4" s="1"/>
  <c r="K55" i="4"/>
  <c r="L55" i="4" s="1"/>
  <c r="M55" i="4" s="1"/>
  <c r="D55" i="4"/>
  <c r="E55" i="4" s="1"/>
  <c r="R54" i="4"/>
  <c r="S54" i="4" s="1"/>
  <c r="K54" i="4"/>
  <c r="L54" i="4" s="1"/>
  <c r="D54" i="4"/>
  <c r="E54" i="4" s="1"/>
  <c r="F54" i="4" s="1"/>
  <c r="R53" i="4"/>
  <c r="S53" i="4" s="1"/>
  <c r="T53" i="4" s="1"/>
  <c r="K53" i="4"/>
  <c r="L53" i="4" s="1"/>
  <c r="D53" i="4"/>
  <c r="E53" i="4" s="1"/>
  <c r="R52" i="4"/>
  <c r="S52" i="4" s="1"/>
  <c r="T52" i="4" s="1"/>
  <c r="K52" i="4"/>
  <c r="L52" i="4" s="1"/>
  <c r="D52" i="4"/>
  <c r="E52" i="4" s="1"/>
  <c r="R51" i="4"/>
  <c r="S51" i="4" s="1"/>
  <c r="K51" i="4"/>
  <c r="L51" i="4" s="1"/>
  <c r="M51" i="4" s="1"/>
  <c r="D51" i="4"/>
  <c r="E51" i="4" s="1"/>
  <c r="F51" i="4" s="1"/>
  <c r="R50" i="4"/>
  <c r="S50" i="4" s="1"/>
  <c r="K50" i="4"/>
  <c r="L50" i="4" s="1"/>
  <c r="D50" i="4"/>
  <c r="E50" i="4" s="1"/>
  <c r="F50" i="4" s="1"/>
  <c r="R49" i="4"/>
  <c r="S49" i="4" s="1"/>
  <c r="K49" i="4"/>
  <c r="L49" i="4" s="1"/>
  <c r="D49" i="4"/>
  <c r="E49" i="4" s="1"/>
  <c r="R48" i="4"/>
  <c r="S48" i="4" s="1"/>
  <c r="T48" i="4" s="1"/>
  <c r="K48" i="4"/>
  <c r="L48" i="4" s="1"/>
  <c r="M48" i="4" s="1"/>
  <c r="D48" i="4"/>
  <c r="E48" i="4" s="1"/>
  <c r="F48" i="4" s="1"/>
  <c r="R47" i="4"/>
  <c r="S47" i="4" s="1"/>
  <c r="T47" i="4" s="1"/>
  <c r="K47" i="4"/>
  <c r="L47" i="4" s="1"/>
  <c r="M47" i="4" s="1"/>
  <c r="D47" i="4"/>
  <c r="E47" i="4" s="1"/>
  <c r="F47" i="4" s="1"/>
  <c r="R46" i="4"/>
  <c r="S46" i="4" s="1"/>
  <c r="T46" i="4" s="1"/>
  <c r="K46" i="4"/>
  <c r="L46" i="4" s="1"/>
  <c r="M46" i="4" s="1"/>
  <c r="D46" i="4"/>
  <c r="E46" i="4" s="1"/>
  <c r="F46" i="4" s="1"/>
  <c r="R45" i="4"/>
  <c r="S45" i="4" s="1"/>
  <c r="T45" i="4" s="1"/>
  <c r="K45" i="4"/>
  <c r="L45" i="4" s="1"/>
  <c r="M45" i="4" s="1"/>
  <c r="D45" i="4"/>
  <c r="E45" i="4" s="1"/>
  <c r="F45" i="4" s="1"/>
  <c r="R44" i="4"/>
  <c r="S44" i="4" s="1"/>
  <c r="T44" i="4" s="1"/>
  <c r="K44" i="4"/>
  <c r="L44" i="4" s="1"/>
  <c r="M44" i="4" s="1"/>
  <c r="D44" i="4"/>
  <c r="E44" i="4" s="1"/>
  <c r="F44" i="4" s="1"/>
  <c r="R43" i="4"/>
  <c r="S43" i="4" s="1"/>
  <c r="T43" i="4" s="1"/>
  <c r="K43" i="4"/>
  <c r="L43" i="4" s="1"/>
  <c r="D43" i="4"/>
  <c r="E43" i="4" s="1"/>
  <c r="F43" i="4" s="1"/>
  <c r="R42" i="4"/>
  <c r="S42" i="4" s="1"/>
  <c r="T42" i="4" s="1"/>
  <c r="K42" i="4"/>
  <c r="L42" i="4" s="1"/>
  <c r="D42" i="4"/>
  <c r="E42" i="4" s="1"/>
  <c r="R41" i="4"/>
  <c r="S41" i="4" s="1"/>
  <c r="T41" i="4" s="1"/>
  <c r="K41" i="4"/>
  <c r="L41" i="4" s="1"/>
  <c r="D41" i="4"/>
  <c r="E41" i="4" s="1"/>
  <c r="R40" i="4"/>
  <c r="S40" i="4" s="1"/>
  <c r="K40" i="4"/>
  <c r="L40" i="4" s="1"/>
  <c r="M40" i="4" s="1"/>
  <c r="D40" i="4"/>
  <c r="E40" i="4" s="1"/>
  <c r="F40" i="4" s="1"/>
  <c r="R39" i="4"/>
  <c r="S39" i="4" s="1"/>
  <c r="K39" i="4"/>
  <c r="L39" i="4" s="1"/>
  <c r="D39" i="4"/>
  <c r="E39" i="4" s="1"/>
  <c r="F39" i="4" s="1"/>
  <c r="R38" i="4"/>
  <c r="S38" i="4" s="1"/>
  <c r="T38" i="4" s="1"/>
  <c r="K38" i="4"/>
  <c r="L38" i="4" s="1"/>
  <c r="D38" i="4"/>
  <c r="E38" i="4" s="1"/>
  <c r="R37" i="4"/>
  <c r="S37" i="4" s="1"/>
  <c r="T37" i="4" s="1"/>
  <c r="K37" i="4"/>
  <c r="L37" i="4" s="1"/>
  <c r="M37" i="4" s="1"/>
  <c r="D37" i="4"/>
  <c r="E37" i="4" s="1"/>
  <c r="R36" i="4"/>
  <c r="S36" i="4" s="1"/>
  <c r="K36" i="4"/>
  <c r="L36" i="4" s="1"/>
  <c r="M36" i="4" s="1"/>
  <c r="D36" i="4"/>
  <c r="E36" i="4" s="1"/>
  <c r="R35" i="4"/>
  <c r="S35" i="4" s="1"/>
  <c r="K35" i="4"/>
  <c r="L35" i="4" s="1"/>
  <c r="D35" i="4"/>
  <c r="E35" i="4" s="1"/>
  <c r="F35" i="4" s="1"/>
  <c r="R34" i="4"/>
  <c r="S34" i="4" s="1"/>
  <c r="T34" i="4" s="1"/>
  <c r="K34" i="4"/>
  <c r="L34" i="4" s="1"/>
  <c r="D34" i="4"/>
  <c r="E34" i="4" s="1"/>
  <c r="R33" i="4"/>
  <c r="S33" i="4" s="1"/>
  <c r="T33" i="4" s="1"/>
  <c r="K33" i="4"/>
  <c r="L33" i="4" s="1"/>
  <c r="D33" i="4"/>
  <c r="E33" i="4" s="1"/>
  <c r="R32" i="4"/>
  <c r="S32" i="4" s="1"/>
  <c r="K32" i="4"/>
  <c r="L32" i="4" s="1"/>
  <c r="M32" i="4" s="1"/>
  <c r="D32" i="4"/>
  <c r="E32" i="4" s="1"/>
  <c r="F32" i="4" s="1"/>
  <c r="R31" i="4"/>
  <c r="S31" i="4" s="1"/>
  <c r="K31" i="4"/>
  <c r="L31" i="4" s="1"/>
  <c r="D31" i="4"/>
  <c r="E31" i="4" s="1"/>
  <c r="F31" i="4" s="1"/>
  <c r="R30" i="4"/>
  <c r="S30" i="4" s="1"/>
  <c r="K30" i="4"/>
  <c r="L30" i="4" s="1"/>
  <c r="M30" i="4" s="1"/>
  <c r="D30" i="4"/>
  <c r="E30" i="4" s="1"/>
  <c r="R29" i="4"/>
  <c r="S29" i="4" s="1"/>
  <c r="T29" i="4" s="1"/>
  <c r="K29" i="4"/>
  <c r="L29" i="4" s="1"/>
  <c r="D29" i="4"/>
  <c r="E29" i="4" s="1"/>
  <c r="F29" i="4" s="1"/>
  <c r="R28" i="4"/>
  <c r="S28" i="4" s="1"/>
  <c r="K28" i="4"/>
  <c r="L28" i="4" s="1"/>
  <c r="M28" i="4" s="1"/>
  <c r="D28" i="4"/>
  <c r="E28" i="4" s="1"/>
  <c r="R27" i="4"/>
  <c r="S27" i="4" s="1"/>
  <c r="T27" i="4" s="1"/>
  <c r="K27" i="4"/>
  <c r="L27" i="4" s="1"/>
  <c r="D27" i="4"/>
  <c r="E27" i="4" s="1"/>
  <c r="F27" i="4" s="1"/>
  <c r="R26" i="4"/>
  <c r="S26" i="4" s="1"/>
  <c r="K26" i="4"/>
  <c r="L26" i="4" s="1"/>
  <c r="M26" i="4" s="1"/>
  <c r="D26" i="4"/>
  <c r="E26" i="4" s="1"/>
  <c r="R25" i="4"/>
  <c r="S25" i="4" s="1"/>
  <c r="T25" i="4" s="1"/>
  <c r="K25" i="4"/>
  <c r="L25" i="4" s="1"/>
  <c r="D25" i="4"/>
  <c r="E25" i="4" s="1"/>
  <c r="F25" i="4" s="1"/>
  <c r="R24" i="4"/>
  <c r="S24" i="4" s="1"/>
  <c r="K24" i="4"/>
  <c r="L24" i="4" s="1"/>
  <c r="M24" i="4" s="1"/>
  <c r="D24" i="4"/>
  <c r="E24" i="4" s="1"/>
  <c r="R23" i="4"/>
  <c r="S23" i="4" s="1"/>
  <c r="T23" i="4" s="1"/>
  <c r="K23" i="4"/>
  <c r="L23" i="4" s="1"/>
  <c r="D23" i="4"/>
  <c r="E23" i="4" s="1"/>
  <c r="F23" i="4" s="1"/>
  <c r="R22" i="4"/>
  <c r="S22" i="4" s="1"/>
  <c r="K22" i="4"/>
  <c r="L22" i="4" s="1"/>
  <c r="M22" i="4" s="1"/>
  <c r="D22" i="4"/>
  <c r="E22" i="4" s="1"/>
  <c r="R21" i="4"/>
  <c r="S21" i="4" s="1"/>
  <c r="T21" i="4" s="1"/>
  <c r="K21" i="4"/>
  <c r="L21" i="4" s="1"/>
  <c r="D21" i="4"/>
  <c r="E21" i="4" s="1"/>
  <c r="F21" i="4" s="1"/>
  <c r="R20" i="4"/>
  <c r="S20" i="4" s="1"/>
  <c r="K20" i="4"/>
  <c r="L20" i="4" s="1"/>
  <c r="M20" i="4" s="1"/>
  <c r="D20" i="4"/>
  <c r="E20" i="4" s="1"/>
  <c r="F20" i="4" s="1"/>
  <c r="R19" i="4"/>
  <c r="S19" i="4" s="1"/>
  <c r="K19" i="4"/>
  <c r="L19" i="4" s="1"/>
  <c r="D19" i="4"/>
  <c r="E19" i="4" s="1"/>
  <c r="R18" i="4"/>
  <c r="S18" i="4" s="1"/>
  <c r="T18" i="4" s="1"/>
  <c r="K18" i="4"/>
  <c r="L18" i="4" s="1"/>
  <c r="D18" i="4"/>
  <c r="E18" i="4" s="1"/>
  <c r="F18" i="4" s="1"/>
  <c r="R17" i="4"/>
  <c r="S17" i="4" s="1"/>
  <c r="K17" i="4"/>
  <c r="L17" i="4" s="1"/>
  <c r="D17" i="4"/>
  <c r="E17" i="4" s="1"/>
  <c r="K16" i="4"/>
  <c r="L16" i="4" s="1"/>
  <c r="M16" i="4" s="1"/>
  <c r="D16" i="4"/>
  <c r="E16" i="4" s="1"/>
  <c r="K15" i="4"/>
  <c r="L15" i="4" s="1"/>
  <c r="D15" i="4"/>
  <c r="E15" i="4" s="1"/>
  <c r="K14" i="4"/>
  <c r="L14" i="4" s="1"/>
  <c r="M14" i="4" s="1"/>
  <c r="D14" i="4"/>
  <c r="E14" i="4" s="1"/>
  <c r="K13" i="4"/>
  <c r="L13" i="4" s="1"/>
  <c r="D13" i="4"/>
  <c r="E13" i="4" s="1"/>
  <c r="K12" i="4"/>
  <c r="L12" i="4" s="1"/>
  <c r="D12" i="4"/>
  <c r="E12" i="4" s="1"/>
  <c r="D11" i="4"/>
  <c r="E11" i="4" s="1"/>
  <c r="D10" i="4"/>
  <c r="E10" i="4" s="1"/>
  <c r="D9" i="4"/>
  <c r="E9" i="4" s="1"/>
  <c r="F9" i="4" s="1"/>
  <c r="D8" i="4"/>
  <c r="E8" i="4" s="1"/>
  <c r="D7" i="4"/>
  <c r="E7" i="4" s="1"/>
  <c r="G7" i="4" s="1"/>
  <c r="R95" i="2"/>
  <c r="S95" i="2" s="1"/>
  <c r="R96" i="2"/>
  <c r="S96" i="2" s="1"/>
  <c r="R97" i="2"/>
  <c r="S97" i="2" s="1"/>
  <c r="T97" i="2" s="1"/>
  <c r="R98" i="2"/>
  <c r="S98" i="2" s="1"/>
  <c r="T98" i="2" s="1"/>
  <c r="R99" i="2"/>
  <c r="S99" i="2" s="1"/>
  <c r="R100" i="2"/>
  <c r="S100" i="2" s="1"/>
  <c r="R101" i="2"/>
  <c r="S101" i="2" s="1"/>
  <c r="T101" i="2" s="1"/>
  <c r="R102" i="2"/>
  <c r="S102" i="2" s="1"/>
  <c r="T102" i="2" s="1"/>
  <c r="R103" i="2"/>
  <c r="S103" i="2" s="1"/>
  <c r="R104" i="2"/>
  <c r="S104" i="2" s="1"/>
  <c r="R105" i="2"/>
  <c r="S105" i="2" s="1"/>
  <c r="T105" i="2" s="1"/>
  <c r="R106" i="2"/>
  <c r="S106" i="2" s="1"/>
  <c r="T106" i="2" s="1"/>
  <c r="R107" i="2"/>
  <c r="S107" i="2" s="1"/>
  <c r="R108" i="2"/>
  <c r="S108" i="2" s="1"/>
  <c r="R109" i="2"/>
  <c r="S109" i="2" s="1"/>
  <c r="T109" i="2" s="1"/>
  <c r="R110" i="2"/>
  <c r="S110" i="2" s="1"/>
  <c r="T110" i="2" s="1"/>
  <c r="R111" i="2"/>
  <c r="S111" i="2" s="1"/>
  <c r="R112" i="2"/>
  <c r="S112" i="2" s="1"/>
  <c r="R113" i="2"/>
  <c r="S113" i="2" s="1"/>
  <c r="T113" i="2" s="1"/>
  <c r="R114" i="2"/>
  <c r="S114" i="2" s="1"/>
  <c r="R115" i="2"/>
  <c r="S115" i="2" s="1"/>
  <c r="R116" i="2"/>
  <c r="S116" i="2" s="1"/>
  <c r="R18" i="2"/>
  <c r="S18" i="2" s="1"/>
  <c r="T18" i="2" s="1"/>
  <c r="R19" i="2"/>
  <c r="S19" i="2" s="1"/>
  <c r="R20" i="2"/>
  <c r="S20" i="2" s="1"/>
  <c r="S21" i="2"/>
  <c r="T21" i="2" s="1"/>
  <c r="R22" i="2"/>
  <c r="S22" i="2" s="1"/>
  <c r="T22" i="2" s="1"/>
  <c r="R23" i="2"/>
  <c r="S23" i="2" s="1"/>
  <c r="R24" i="2"/>
  <c r="S24" i="2" s="1"/>
  <c r="R25" i="2"/>
  <c r="S25" i="2" s="1"/>
  <c r="T25" i="2" s="1"/>
  <c r="R26" i="2"/>
  <c r="S26" i="2" s="1"/>
  <c r="T26" i="2" s="1"/>
  <c r="R27" i="2"/>
  <c r="S27" i="2" s="1"/>
  <c r="R28" i="2"/>
  <c r="S28" i="2" s="1"/>
  <c r="R29" i="2"/>
  <c r="S29" i="2" s="1"/>
  <c r="T29" i="2" s="1"/>
  <c r="R30" i="2"/>
  <c r="S30" i="2" s="1"/>
  <c r="T30" i="2" s="1"/>
  <c r="R31" i="2"/>
  <c r="S31" i="2" s="1"/>
  <c r="R32" i="2"/>
  <c r="S32" i="2" s="1"/>
  <c r="R33" i="2"/>
  <c r="S33" i="2" s="1"/>
  <c r="T33" i="2" s="1"/>
  <c r="R34" i="2"/>
  <c r="S34" i="2" s="1"/>
  <c r="T34" i="2" s="1"/>
  <c r="R35" i="2"/>
  <c r="S35" i="2" s="1"/>
  <c r="R36" i="2"/>
  <c r="S36" i="2" s="1"/>
  <c r="R37" i="2"/>
  <c r="S37" i="2" s="1"/>
  <c r="T37" i="2" s="1"/>
  <c r="R38" i="2"/>
  <c r="S38" i="2" s="1"/>
  <c r="T38" i="2" s="1"/>
  <c r="R39" i="2"/>
  <c r="S39" i="2" s="1"/>
  <c r="R40" i="2"/>
  <c r="S40" i="2" s="1"/>
  <c r="R41" i="2"/>
  <c r="S41" i="2" s="1"/>
  <c r="T41" i="2" s="1"/>
  <c r="R42" i="2"/>
  <c r="S42" i="2" s="1"/>
  <c r="T42" i="2" s="1"/>
  <c r="R43" i="2"/>
  <c r="S43" i="2" s="1"/>
  <c r="R44" i="2"/>
  <c r="S44" i="2" s="1"/>
  <c r="R45" i="2"/>
  <c r="S45" i="2" s="1"/>
  <c r="T45" i="2" s="1"/>
  <c r="R46" i="2"/>
  <c r="S46" i="2" s="1"/>
  <c r="T46" i="2" s="1"/>
  <c r="R47" i="2"/>
  <c r="S47" i="2" s="1"/>
  <c r="R48" i="2"/>
  <c r="S48" i="2" s="1"/>
  <c r="R49" i="2"/>
  <c r="S49" i="2" s="1"/>
  <c r="T49" i="2" s="1"/>
  <c r="R50" i="2"/>
  <c r="S50" i="2" s="1"/>
  <c r="T50" i="2" s="1"/>
  <c r="R51" i="2"/>
  <c r="S51" i="2" s="1"/>
  <c r="R52" i="2"/>
  <c r="S52" i="2" s="1"/>
  <c r="R53" i="2"/>
  <c r="S53" i="2" s="1"/>
  <c r="T53" i="2" s="1"/>
  <c r="R54" i="2"/>
  <c r="S54" i="2" s="1"/>
  <c r="T54" i="2" s="1"/>
  <c r="R55" i="2"/>
  <c r="S55" i="2" s="1"/>
  <c r="R56" i="2"/>
  <c r="S56" i="2" s="1"/>
  <c r="R57" i="2"/>
  <c r="S57" i="2" s="1"/>
  <c r="T57" i="2" s="1"/>
  <c r="R58" i="2"/>
  <c r="S58" i="2" s="1"/>
  <c r="T58" i="2" s="1"/>
  <c r="R59" i="2"/>
  <c r="S59" i="2" s="1"/>
  <c r="R60" i="2"/>
  <c r="S60" i="2" s="1"/>
  <c r="R61" i="2"/>
  <c r="S61" i="2" s="1"/>
  <c r="R62" i="2"/>
  <c r="S62" i="2" s="1"/>
  <c r="T62" i="2" s="1"/>
  <c r="R63" i="2"/>
  <c r="S63" i="2" s="1"/>
  <c r="R64" i="2"/>
  <c r="S64" i="2" s="1"/>
  <c r="R65" i="2"/>
  <c r="S65" i="2" s="1"/>
  <c r="T65" i="2" s="1"/>
  <c r="R66" i="2"/>
  <c r="S66" i="2" s="1"/>
  <c r="T66" i="2" s="1"/>
  <c r="R67" i="2"/>
  <c r="S67" i="2" s="1"/>
  <c r="R68" i="2"/>
  <c r="S68" i="2" s="1"/>
  <c r="R69" i="2"/>
  <c r="S69" i="2" s="1"/>
  <c r="T69" i="2" s="1"/>
  <c r="R70" i="2"/>
  <c r="S70" i="2" s="1"/>
  <c r="T70" i="2" s="1"/>
  <c r="R71" i="2"/>
  <c r="S71" i="2" s="1"/>
  <c r="R72" i="2"/>
  <c r="S72" i="2" s="1"/>
  <c r="T72" i="2" s="1"/>
  <c r="R73" i="2"/>
  <c r="S73" i="2" s="1"/>
  <c r="T73" i="2" s="1"/>
  <c r="R74" i="2"/>
  <c r="S74" i="2" s="1"/>
  <c r="T74" i="2" s="1"/>
  <c r="R75" i="2"/>
  <c r="S75" i="2" s="1"/>
  <c r="R76" i="2"/>
  <c r="S76" i="2" s="1"/>
  <c r="T76" i="2" s="1"/>
  <c r="R77" i="2"/>
  <c r="S77" i="2" s="1"/>
  <c r="R78" i="2"/>
  <c r="S78" i="2" s="1"/>
  <c r="T78" i="2" s="1"/>
  <c r="R79" i="2"/>
  <c r="S79" i="2" s="1"/>
  <c r="R80" i="2"/>
  <c r="S80" i="2" s="1"/>
  <c r="T80" i="2" s="1"/>
  <c r="R81" i="2"/>
  <c r="S81" i="2" s="1"/>
  <c r="R82" i="2"/>
  <c r="S82" i="2" s="1"/>
  <c r="T82" i="2" s="1"/>
  <c r="R83" i="2"/>
  <c r="S83" i="2" s="1"/>
  <c r="R84" i="2"/>
  <c r="S84" i="2" s="1"/>
  <c r="T84" i="2" s="1"/>
  <c r="R85" i="2"/>
  <c r="S85" i="2" s="1"/>
  <c r="R86" i="2"/>
  <c r="S86" i="2" s="1"/>
  <c r="T86" i="2" s="1"/>
  <c r="R87" i="2"/>
  <c r="S87" i="2" s="1"/>
  <c r="R88" i="2"/>
  <c r="S88" i="2" s="1"/>
  <c r="T88" i="2" s="1"/>
  <c r="R89" i="2"/>
  <c r="S89" i="2" s="1"/>
  <c r="R90" i="2"/>
  <c r="S90" i="2" s="1"/>
  <c r="T90" i="2" s="1"/>
  <c r="R91" i="2"/>
  <c r="S91" i="2" s="1"/>
  <c r="R92" i="2"/>
  <c r="S92" i="2" s="1"/>
  <c r="T92" i="2" s="1"/>
  <c r="R93" i="2"/>
  <c r="S93" i="2" s="1"/>
  <c r="R94" i="2"/>
  <c r="S94" i="2" s="1"/>
  <c r="T94" i="2" s="1"/>
  <c r="R17" i="2"/>
  <c r="S17" i="2" s="1"/>
  <c r="N12" i="2"/>
  <c r="N13" i="2" s="1"/>
  <c r="M12" i="2"/>
  <c r="O12" i="2" s="1"/>
  <c r="D8" i="2"/>
  <c r="E8" i="2" s="1"/>
  <c r="F8" i="2" s="1"/>
  <c r="D9" i="2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F84" i="2" s="1"/>
  <c r="D85" i="2"/>
  <c r="E85" i="2" s="1"/>
  <c r="F85" i="2" s="1"/>
  <c r="D86" i="2"/>
  <c r="E86" i="2" s="1"/>
  <c r="F86" i="2" s="1"/>
  <c r="D87" i="2"/>
  <c r="E87" i="2" s="1"/>
  <c r="F87" i="2" s="1"/>
  <c r="D88" i="2"/>
  <c r="E88" i="2" s="1"/>
  <c r="F88" i="2" s="1"/>
  <c r="D89" i="2"/>
  <c r="E89" i="2" s="1"/>
  <c r="F89" i="2" s="1"/>
  <c r="D90" i="2"/>
  <c r="E90" i="2" s="1"/>
  <c r="F90" i="2" s="1"/>
  <c r="D91" i="2"/>
  <c r="E91" i="2" s="1"/>
  <c r="F91" i="2" s="1"/>
  <c r="D92" i="2"/>
  <c r="E92" i="2" s="1"/>
  <c r="F92" i="2" s="1"/>
  <c r="D93" i="2"/>
  <c r="E93" i="2" s="1"/>
  <c r="F93" i="2" s="1"/>
  <c r="D94" i="2"/>
  <c r="E94" i="2" s="1"/>
  <c r="F94" i="2" s="1"/>
  <c r="D95" i="2"/>
  <c r="E95" i="2" s="1"/>
  <c r="F95" i="2" s="1"/>
  <c r="D96" i="2"/>
  <c r="E96" i="2" s="1"/>
  <c r="F96" i="2" s="1"/>
  <c r="D97" i="2"/>
  <c r="E97" i="2" s="1"/>
  <c r="F97" i="2" s="1"/>
  <c r="D98" i="2"/>
  <c r="E98" i="2" s="1"/>
  <c r="F98" i="2" s="1"/>
  <c r="D99" i="2"/>
  <c r="E99" i="2" s="1"/>
  <c r="F99" i="2" s="1"/>
  <c r="D100" i="2"/>
  <c r="E100" i="2" s="1"/>
  <c r="F100" i="2" s="1"/>
  <c r="D101" i="2"/>
  <c r="E101" i="2" s="1"/>
  <c r="F101" i="2" s="1"/>
  <c r="D102" i="2"/>
  <c r="E102" i="2" s="1"/>
  <c r="F102" i="2" s="1"/>
  <c r="D103" i="2"/>
  <c r="E103" i="2" s="1"/>
  <c r="F103" i="2" s="1"/>
  <c r="D104" i="2"/>
  <c r="E104" i="2" s="1"/>
  <c r="F104" i="2" s="1"/>
  <c r="D105" i="2"/>
  <c r="E105" i="2" s="1"/>
  <c r="F105" i="2" s="1"/>
  <c r="D106" i="2"/>
  <c r="E106" i="2" s="1"/>
  <c r="F106" i="2" s="1"/>
  <c r="D107" i="2"/>
  <c r="E107" i="2" s="1"/>
  <c r="F107" i="2" s="1"/>
  <c r="D108" i="2"/>
  <c r="E108" i="2" s="1"/>
  <c r="F108" i="2" s="1"/>
  <c r="D109" i="2"/>
  <c r="E109" i="2" s="1"/>
  <c r="F109" i="2" s="1"/>
  <c r="D110" i="2"/>
  <c r="E110" i="2" s="1"/>
  <c r="F110" i="2" s="1"/>
  <c r="D111" i="2"/>
  <c r="E111" i="2" s="1"/>
  <c r="F111" i="2" s="1"/>
  <c r="D112" i="2"/>
  <c r="E112" i="2" s="1"/>
  <c r="F112" i="2" s="1"/>
  <c r="D113" i="2"/>
  <c r="E113" i="2" s="1"/>
  <c r="F113" i="2" s="1"/>
  <c r="D114" i="2"/>
  <c r="E114" i="2" s="1"/>
  <c r="F114" i="2" s="1"/>
  <c r="D115" i="2"/>
  <c r="E115" i="2" s="1"/>
  <c r="F115" i="2" s="1"/>
  <c r="D116" i="2"/>
  <c r="E116" i="2" s="1"/>
  <c r="F116" i="2" s="1"/>
  <c r="E7" i="2"/>
  <c r="R106" i="3"/>
  <c r="S106" i="3" s="1"/>
  <c r="K106" i="3"/>
  <c r="L106" i="3" s="1"/>
  <c r="M106" i="3" s="1"/>
  <c r="D106" i="3"/>
  <c r="E106" i="3" s="1"/>
  <c r="F106" i="3" s="1"/>
  <c r="R105" i="3"/>
  <c r="S105" i="3" s="1"/>
  <c r="K105" i="3"/>
  <c r="L105" i="3" s="1"/>
  <c r="D105" i="3"/>
  <c r="E105" i="3" s="1"/>
  <c r="F105" i="3" s="1"/>
  <c r="R104" i="3"/>
  <c r="S104" i="3" s="1"/>
  <c r="T104" i="3" s="1"/>
  <c r="K104" i="3"/>
  <c r="L104" i="3" s="1"/>
  <c r="D104" i="3"/>
  <c r="E104" i="3" s="1"/>
  <c r="R103" i="3"/>
  <c r="S103" i="3" s="1"/>
  <c r="T103" i="3" s="1"/>
  <c r="K103" i="3"/>
  <c r="L103" i="3" s="1"/>
  <c r="M103" i="3" s="1"/>
  <c r="D103" i="3"/>
  <c r="E103" i="3" s="1"/>
  <c r="R102" i="3"/>
  <c r="S102" i="3" s="1"/>
  <c r="K102" i="3"/>
  <c r="L102" i="3" s="1"/>
  <c r="M102" i="3" s="1"/>
  <c r="D102" i="3"/>
  <c r="E102" i="3" s="1"/>
  <c r="F102" i="3" s="1"/>
  <c r="R101" i="3"/>
  <c r="S101" i="3" s="1"/>
  <c r="K101" i="3"/>
  <c r="L101" i="3" s="1"/>
  <c r="D101" i="3"/>
  <c r="E101" i="3" s="1"/>
  <c r="F101" i="3" s="1"/>
  <c r="R100" i="3"/>
  <c r="S100" i="3" s="1"/>
  <c r="T100" i="3" s="1"/>
  <c r="K100" i="3"/>
  <c r="L100" i="3" s="1"/>
  <c r="D100" i="3"/>
  <c r="E100" i="3" s="1"/>
  <c r="F100" i="3" s="1"/>
  <c r="R99" i="3"/>
  <c r="S99" i="3" s="1"/>
  <c r="T99" i="3" s="1"/>
  <c r="K99" i="3"/>
  <c r="L99" i="3" s="1"/>
  <c r="D99" i="3"/>
  <c r="E99" i="3" s="1"/>
  <c r="R98" i="3"/>
  <c r="S98" i="3" s="1"/>
  <c r="T98" i="3" s="1"/>
  <c r="K98" i="3"/>
  <c r="L98" i="3" s="1"/>
  <c r="M98" i="3" s="1"/>
  <c r="D98" i="3"/>
  <c r="E98" i="3" s="1"/>
  <c r="F98" i="3" s="1"/>
  <c r="R97" i="3"/>
  <c r="S97" i="3" s="1"/>
  <c r="K97" i="3"/>
  <c r="L97" i="3" s="1"/>
  <c r="D97" i="3"/>
  <c r="E97" i="3" s="1"/>
  <c r="F97" i="3" s="1"/>
  <c r="R96" i="3"/>
  <c r="S96" i="3" s="1"/>
  <c r="K96" i="3"/>
  <c r="L96" i="3" s="1"/>
  <c r="D96" i="3"/>
  <c r="E96" i="3" s="1"/>
  <c r="R95" i="3"/>
  <c r="S95" i="3" s="1"/>
  <c r="T95" i="3" s="1"/>
  <c r="K95" i="3"/>
  <c r="L95" i="3" s="1"/>
  <c r="M95" i="3" s="1"/>
  <c r="D95" i="3"/>
  <c r="E95" i="3" s="1"/>
  <c r="R94" i="3"/>
  <c r="S94" i="3" s="1"/>
  <c r="K94" i="3"/>
  <c r="L94" i="3" s="1"/>
  <c r="M94" i="3" s="1"/>
  <c r="D94" i="3"/>
  <c r="E94" i="3" s="1"/>
  <c r="R93" i="3"/>
  <c r="S93" i="3" s="1"/>
  <c r="K93" i="3"/>
  <c r="L93" i="3" s="1"/>
  <c r="D93" i="3"/>
  <c r="E93" i="3" s="1"/>
  <c r="F93" i="3" s="1"/>
  <c r="R92" i="3"/>
  <c r="S92" i="3" s="1"/>
  <c r="T92" i="3" s="1"/>
  <c r="K92" i="3"/>
  <c r="L92" i="3" s="1"/>
  <c r="D92" i="3"/>
  <c r="E92" i="3" s="1"/>
  <c r="R91" i="3"/>
  <c r="S91" i="3" s="1"/>
  <c r="T91" i="3" s="1"/>
  <c r="K91" i="3"/>
  <c r="L91" i="3" s="1"/>
  <c r="D91" i="3"/>
  <c r="E91" i="3" s="1"/>
  <c r="R90" i="3"/>
  <c r="S90" i="3" s="1"/>
  <c r="K90" i="3"/>
  <c r="L90" i="3" s="1"/>
  <c r="M90" i="3" s="1"/>
  <c r="D90" i="3"/>
  <c r="E90" i="3" s="1"/>
  <c r="R89" i="3"/>
  <c r="S89" i="3" s="1"/>
  <c r="T89" i="3" s="1"/>
  <c r="K89" i="3"/>
  <c r="L89" i="3" s="1"/>
  <c r="D89" i="3"/>
  <c r="E89" i="3" s="1"/>
  <c r="R88" i="3"/>
  <c r="S88" i="3" s="1"/>
  <c r="K88" i="3"/>
  <c r="L88" i="3" s="1"/>
  <c r="M88" i="3" s="1"/>
  <c r="D88" i="3"/>
  <c r="E88" i="3" s="1"/>
  <c r="R87" i="3"/>
  <c r="S87" i="3" s="1"/>
  <c r="T87" i="3" s="1"/>
  <c r="K87" i="3"/>
  <c r="L87" i="3" s="1"/>
  <c r="D87" i="3"/>
  <c r="E87" i="3" s="1"/>
  <c r="R86" i="3"/>
  <c r="S86" i="3" s="1"/>
  <c r="K86" i="3"/>
  <c r="L86" i="3" s="1"/>
  <c r="M86" i="3" s="1"/>
  <c r="D86" i="3"/>
  <c r="E86" i="3" s="1"/>
  <c r="F86" i="3" s="1"/>
  <c r="R85" i="3"/>
  <c r="S85" i="3" s="1"/>
  <c r="K85" i="3"/>
  <c r="L85" i="3" s="1"/>
  <c r="M85" i="3" s="1"/>
  <c r="D85" i="3"/>
  <c r="E85" i="3" s="1"/>
  <c r="R84" i="3"/>
  <c r="S84" i="3" s="1"/>
  <c r="K84" i="3"/>
  <c r="L84" i="3" s="1"/>
  <c r="D84" i="3"/>
  <c r="E84" i="3" s="1"/>
  <c r="F84" i="3" s="1"/>
  <c r="R83" i="3"/>
  <c r="S83" i="3" s="1"/>
  <c r="T83" i="3" s="1"/>
  <c r="K83" i="3"/>
  <c r="L83" i="3" s="1"/>
  <c r="D83" i="3"/>
  <c r="E83" i="3" s="1"/>
  <c r="R82" i="3"/>
  <c r="S82" i="3" s="1"/>
  <c r="T82" i="3" s="1"/>
  <c r="K82" i="3"/>
  <c r="L82" i="3" s="1"/>
  <c r="D82" i="3"/>
  <c r="E82" i="3" s="1"/>
  <c r="R81" i="3"/>
  <c r="S81" i="3" s="1"/>
  <c r="K81" i="3"/>
  <c r="L81" i="3" s="1"/>
  <c r="M81" i="3" s="1"/>
  <c r="D81" i="3"/>
  <c r="E81" i="3" s="1"/>
  <c r="F81" i="3" s="1"/>
  <c r="R80" i="3"/>
  <c r="S80" i="3" s="1"/>
  <c r="K80" i="3"/>
  <c r="L80" i="3" s="1"/>
  <c r="D80" i="3"/>
  <c r="E80" i="3" s="1"/>
  <c r="F80" i="3" s="1"/>
  <c r="R79" i="3"/>
  <c r="S79" i="3" s="1"/>
  <c r="K79" i="3"/>
  <c r="L79" i="3" s="1"/>
  <c r="M79" i="3" s="1"/>
  <c r="D79" i="3"/>
  <c r="E79" i="3" s="1"/>
  <c r="R78" i="3"/>
  <c r="S78" i="3" s="1"/>
  <c r="T78" i="3" s="1"/>
  <c r="K78" i="3"/>
  <c r="L78" i="3" s="1"/>
  <c r="D78" i="3"/>
  <c r="E78" i="3" s="1"/>
  <c r="R77" i="3"/>
  <c r="S77" i="3" s="1"/>
  <c r="K77" i="3"/>
  <c r="L77" i="3" s="1"/>
  <c r="M77" i="3" s="1"/>
  <c r="D77" i="3"/>
  <c r="E77" i="3" s="1"/>
  <c r="R76" i="3"/>
  <c r="S76" i="3" s="1"/>
  <c r="T76" i="3" s="1"/>
  <c r="K76" i="3"/>
  <c r="L76" i="3" s="1"/>
  <c r="D76" i="3"/>
  <c r="E76" i="3" s="1"/>
  <c r="R75" i="3"/>
  <c r="S75" i="3" s="1"/>
  <c r="K75" i="3"/>
  <c r="L75" i="3" s="1"/>
  <c r="M75" i="3" s="1"/>
  <c r="D75" i="3"/>
  <c r="E75" i="3" s="1"/>
  <c r="R74" i="3"/>
  <c r="S74" i="3" s="1"/>
  <c r="K74" i="3"/>
  <c r="L74" i="3" s="1"/>
  <c r="D74" i="3"/>
  <c r="E74" i="3" s="1"/>
  <c r="F74" i="3" s="1"/>
  <c r="R73" i="3"/>
  <c r="S73" i="3" s="1"/>
  <c r="T73" i="3" s="1"/>
  <c r="K73" i="3"/>
  <c r="L73" i="3" s="1"/>
  <c r="D73" i="3"/>
  <c r="E73" i="3" s="1"/>
  <c r="R72" i="3"/>
  <c r="S72" i="3" s="1"/>
  <c r="T72" i="3" s="1"/>
  <c r="K72" i="3"/>
  <c r="L72" i="3" s="1"/>
  <c r="D72" i="3"/>
  <c r="E72" i="3" s="1"/>
  <c r="R71" i="3"/>
  <c r="S71" i="3" s="1"/>
  <c r="K71" i="3"/>
  <c r="L71" i="3" s="1"/>
  <c r="M71" i="3" s="1"/>
  <c r="D71" i="3"/>
  <c r="E71" i="3" s="1"/>
  <c r="F71" i="3" s="1"/>
  <c r="R70" i="3"/>
  <c r="S70" i="3" s="1"/>
  <c r="K70" i="3"/>
  <c r="L70" i="3" s="1"/>
  <c r="D70" i="3"/>
  <c r="E70" i="3" s="1"/>
  <c r="F70" i="3" s="1"/>
  <c r="R69" i="3"/>
  <c r="S69" i="3" s="1"/>
  <c r="K69" i="3"/>
  <c r="L69" i="3" s="1"/>
  <c r="D69" i="3"/>
  <c r="E69" i="3" s="1"/>
  <c r="R68" i="3"/>
  <c r="S68" i="3" s="1"/>
  <c r="T68" i="3" s="1"/>
  <c r="K68" i="3"/>
  <c r="L68" i="3" s="1"/>
  <c r="M68" i="3" s="1"/>
  <c r="D68" i="3"/>
  <c r="E68" i="3" s="1"/>
  <c r="R67" i="3"/>
  <c r="S67" i="3" s="1"/>
  <c r="K67" i="3"/>
  <c r="L67" i="3" s="1"/>
  <c r="M67" i="3" s="1"/>
  <c r="D67" i="3"/>
  <c r="E67" i="3" s="1"/>
  <c r="R66" i="3"/>
  <c r="S66" i="3" s="1"/>
  <c r="K66" i="3"/>
  <c r="L66" i="3" s="1"/>
  <c r="D66" i="3"/>
  <c r="E66" i="3" s="1"/>
  <c r="F66" i="3" s="1"/>
  <c r="R65" i="3"/>
  <c r="S65" i="3" s="1"/>
  <c r="T65" i="3" s="1"/>
  <c r="K65" i="3"/>
  <c r="L65" i="3" s="1"/>
  <c r="D65" i="3"/>
  <c r="E65" i="3" s="1"/>
  <c r="R64" i="3"/>
  <c r="S64" i="3" s="1"/>
  <c r="T64" i="3" s="1"/>
  <c r="K64" i="3"/>
  <c r="L64" i="3" s="1"/>
  <c r="D64" i="3"/>
  <c r="E64" i="3" s="1"/>
  <c r="R63" i="3"/>
  <c r="S63" i="3" s="1"/>
  <c r="K63" i="3"/>
  <c r="L63" i="3" s="1"/>
  <c r="M63" i="3" s="1"/>
  <c r="D63" i="3"/>
  <c r="E63" i="3" s="1"/>
  <c r="F63" i="3" s="1"/>
  <c r="R62" i="3"/>
  <c r="S62" i="3" s="1"/>
  <c r="K62" i="3"/>
  <c r="L62" i="3" s="1"/>
  <c r="D62" i="3"/>
  <c r="E62" i="3" s="1"/>
  <c r="F62" i="3" s="1"/>
  <c r="R61" i="3"/>
  <c r="S61" i="3" s="1"/>
  <c r="K61" i="3"/>
  <c r="L61" i="3" s="1"/>
  <c r="D61" i="3"/>
  <c r="E61" i="3" s="1"/>
  <c r="R60" i="3"/>
  <c r="S60" i="3" s="1"/>
  <c r="T60" i="3" s="1"/>
  <c r="K60" i="3"/>
  <c r="L60" i="3" s="1"/>
  <c r="M60" i="3" s="1"/>
  <c r="D60" i="3"/>
  <c r="E60" i="3" s="1"/>
  <c r="R59" i="3"/>
  <c r="S59" i="3" s="1"/>
  <c r="K59" i="3"/>
  <c r="L59" i="3" s="1"/>
  <c r="M59" i="3" s="1"/>
  <c r="D59" i="3"/>
  <c r="E59" i="3" s="1"/>
  <c r="R58" i="3"/>
  <c r="S58" i="3" s="1"/>
  <c r="K58" i="3"/>
  <c r="L58" i="3" s="1"/>
  <c r="M58" i="3" s="1"/>
  <c r="D58" i="3"/>
  <c r="E58" i="3" s="1"/>
  <c r="R57" i="3"/>
  <c r="S57" i="3" s="1"/>
  <c r="T57" i="3" s="1"/>
  <c r="K57" i="3"/>
  <c r="L57" i="3" s="1"/>
  <c r="M57" i="3" s="1"/>
  <c r="D57" i="3"/>
  <c r="E57" i="3" s="1"/>
  <c r="F57" i="3" s="1"/>
  <c r="R56" i="3"/>
  <c r="S56" i="3" s="1"/>
  <c r="T56" i="3" s="1"/>
  <c r="K56" i="3"/>
  <c r="L56" i="3" s="1"/>
  <c r="M56" i="3" s="1"/>
  <c r="D56" i="3"/>
  <c r="E56" i="3" s="1"/>
  <c r="R55" i="3"/>
  <c r="S55" i="3" s="1"/>
  <c r="K55" i="3"/>
  <c r="L55" i="3" s="1"/>
  <c r="D55" i="3"/>
  <c r="E55" i="3" s="1"/>
  <c r="F55" i="3" s="1"/>
  <c r="R54" i="3"/>
  <c r="S54" i="3" s="1"/>
  <c r="T54" i="3" s="1"/>
  <c r="K54" i="3"/>
  <c r="L54" i="3" s="1"/>
  <c r="D54" i="3"/>
  <c r="E54" i="3" s="1"/>
  <c r="R53" i="3"/>
  <c r="S53" i="3" s="1"/>
  <c r="T53" i="3" s="1"/>
  <c r="K53" i="3"/>
  <c r="L53" i="3" s="1"/>
  <c r="D53" i="3"/>
  <c r="E53" i="3" s="1"/>
  <c r="R52" i="3"/>
  <c r="S52" i="3" s="1"/>
  <c r="K52" i="3"/>
  <c r="L52" i="3" s="1"/>
  <c r="M52" i="3" s="1"/>
  <c r="D52" i="3"/>
  <c r="E52" i="3" s="1"/>
  <c r="F52" i="3" s="1"/>
  <c r="R51" i="3"/>
  <c r="S51" i="3" s="1"/>
  <c r="K51" i="3"/>
  <c r="L51" i="3" s="1"/>
  <c r="D51" i="3"/>
  <c r="E51" i="3" s="1"/>
  <c r="F51" i="3" s="1"/>
  <c r="R50" i="3"/>
  <c r="S50" i="3" s="1"/>
  <c r="T50" i="3" s="1"/>
  <c r="K50" i="3"/>
  <c r="L50" i="3" s="1"/>
  <c r="D50" i="3"/>
  <c r="E50" i="3" s="1"/>
  <c r="R49" i="3"/>
  <c r="S49" i="3" s="1"/>
  <c r="T49" i="3" s="1"/>
  <c r="K49" i="3"/>
  <c r="L49" i="3" s="1"/>
  <c r="M49" i="3" s="1"/>
  <c r="D49" i="3"/>
  <c r="E49" i="3" s="1"/>
  <c r="R48" i="3"/>
  <c r="S48" i="3" s="1"/>
  <c r="K48" i="3"/>
  <c r="L48" i="3" s="1"/>
  <c r="M48" i="3" s="1"/>
  <c r="D48" i="3"/>
  <c r="E48" i="3" s="1"/>
  <c r="R47" i="3"/>
  <c r="S47" i="3" s="1"/>
  <c r="K47" i="3"/>
  <c r="L47" i="3" s="1"/>
  <c r="D47" i="3"/>
  <c r="E47" i="3" s="1"/>
  <c r="F47" i="3" s="1"/>
  <c r="R46" i="3"/>
  <c r="S46" i="3" s="1"/>
  <c r="T46" i="3" s="1"/>
  <c r="K46" i="3"/>
  <c r="L46" i="3" s="1"/>
  <c r="D46" i="3"/>
  <c r="E46" i="3" s="1"/>
  <c r="R45" i="3"/>
  <c r="S45" i="3" s="1"/>
  <c r="T45" i="3" s="1"/>
  <c r="K45" i="3"/>
  <c r="L45" i="3" s="1"/>
  <c r="M45" i="3" s="1"/>
  <c r="D45" i="3"/>
  <c r="E45" i="3" s="1"/>
  <c r="R44" i="3"/>
  <c r="S44" i="3" s="1"/>
  <c r="K44" i="3"/>
  <c r="L44" i="3" s="1"/>
  <c r="M44" i="3" s="1"/>
  <c r="D44" i="3"/>
  <c r="E44" i="3" s="1"/>
  <c r="F44" i="3" s="1"/>
  <c r="R43" i="3"/>
  <c r="S43" i="3" s="1"/>
  <c r="K43" i="3"/>
  <c r="L43" i="3" s="1"/>
  <c r="D43" i="3"/>
  <c r="E43" i="3" s="1"/>
  <c r="F43" i="3" s="1"/>
  <c r="R42" i="3"/>
  <c r="S42" i="3" s="1"/>
  <c r="K42" i="3"/>
  <c r="L42" i="3" s="1"/>
  <c r="D42" i="3"/>
  <c r="E42" i="3" s="1"/>
  <c r="R41" i="3"/>
  <c r="S41" i="3" s="1"/>
  <c r="T41" i="3" s="1"/>
  <c r="K41" i="3"/>
  <c r="L41" i="3" s="1"/>
  <c r="M41" i="3" s="1"/>
  <c r="D41" i="3"/>
  <c r="E41" i="3" s="1"/>
  <c r="R40" i="3"/>
  <c r="S40" i="3" s="1"/>
  <c r="K40" i="3"/>
  <c r="L40" i="3" s="1"/>
  <c r="M40" i="3" s="1"/>
  <c r="D40" i="3"/>
  <c r="E40" i="3" s="1"/>
  <c r="F40" i="3" s="1"/>
  <c r="R39" i="3"/>
  <c r="S39" i="3" s="1"/>
  <c r="K39" i="3"/>
  <c r="L39" i="3" s="1"/>
  <c r="D39" i="3"/>
  <c r="E39" i="3" s="1"/>
  <c r="F39" i="3" s="1"/>
  <c r="R38" i="3"/>
  <c r="S38" i="3" s="1"/>
  <c r="T38" i="3" s="1"/>
  <c r="K38" i="3"/>
  <c r="L38" i="3" s="1"/>
  <c r="D38" i="3"/>
  <c r="E38" i="3" s="1"/>
  <c r="R37" i="3"/>
  <c r="S37" i="3" s="1"/>
  <c r="T37" i="3" s="1"/>
  <c r="K37" i="3"/>
  <c r="L37" i="3" s="1"/>
  <c r="D37" i="3"/>
  <c r="E37" i="3" s="1"/>
  <c r="R36" i="3"/>
  <c r="S36" i="3" s="1"/>
  <c r="K36" i="3"/>
  <c r="L36" i="3" s="1"/>
  <c r="M36" i="3" s="1"/>
  <c r="D36" i="3"/>
  <c r="E36" i="3" s="1"/>
  <c r="F36" i="3" s="1"/>
  <c r="R35" i="3"/>
  <c r="S35" i="3" s="1"/>
  <c r="K35" i="3"/>
  <c r="L35" i="3" s="1"/>
  <c r="D35" i="3"/>
  <c r="E35" i="3" s="1"/>
  <c r="F35" i="3" s="1"/>
  <c r="R34" i="3"/>
  <c r="S34" i="3" s="1"/>
  <c r="T34" i="3" s="1"/>
  <c r="K34" i="3"/>
  <c r="L34" i="3" s="1"/>
  <c r="D34" i="3"/>
  <c r="E34" i="3" s="1"/>
  <c r="R33" i="3"/>
  <c r="S33" i="3" s="1"/>
  <c r="T33" i="3" s="1"/>
  <c r="K33" i="3"/>
  <c r="L33" i="3" s="1"/>
  <c r="M33" i="3" s="1"/>
  <c r="D33" i="3"/>
  <c r="E33" i="3" s="1"/>
  <c r="R32" i="3"/>
  <c r="S32" i="3" s="1"/>
  <c r="K32" i="3"/>
  <c r="L32" i="3" s="1"/>
  <c r="M32" i="3" s="1"/>
  <c r="D32" i="3"/>
  <c r="E32" i="3" s="1"/>
  <c r="R31" i="3"/>
  <c r="S31" i="3" s="1"/>
  <c r="K31" i="3"/>
  <c r="L31" i="3" s="1"/>
  <c r="D31" i="3"/>
  <c r="E31" i="3" s="1"/>
  <c r="F31" i="3" s="1"/>
  <c r="R30" i="3"/>
  <c r="S30" i="3" s="1"/>
  <c r="T30" i="3" s="1"/>
  <c r="K30" i="3"/>
  <c r="L30" i="3" s="1"/>
  <c r="D30" i="3"/>
  <c r="E30" i="3" s="1"/>
  <c r="R29" i="3"/>
  <c r="S29" i="3" s="1"/>
  <c r="T29" i="3" s="1"/>
  <c r="K29" i="3"/>
  <c r="L29" i="3" s="1"/>
  <c r="M29" i="3" s="1"/>
  <c r="D29" i="3"/>
  <c r="E29" i="3" s="1"/>
  <c r="R28" i="3"/>
  <c r="S28" i="3" s="1"/>
  <c r="T28" i="3" s="1"/>
  <c r="K28" i="3"/>
  <c r="L28" i="3" s="1"/>
  <c r="M28" i="3" s="1"/>
  <c r="D28" i="3"/>
  <c r="E28" i="3" s="1"/>
  <c r="F28" i="3" s="1"/>
  <c r="R27" i="3"/>
  <c r="S27" i="3" s="1"/>
  <c r="T27" i="3" s="1"/>
  <c r="K27" i="3"/>
  <c r="L27" i="3" s="1"/>
  <c r="M27" i="3" s="1"/>
  <c r="D27" i="3"/>
  <c r="E27" i="3" s="1"/>
  <c r="R26" i="3"/>
  <c r="S26" i="3" s="1"/>
  <c r="T26" i="3" s="1"/>
  <c r="K26" i="3"/>
  <c r="L26" i="3" s="1"/>
  <c r="M26" i="3" s="1"/>
  <c r="D26" i="3"/>
  <c r="E26" i="3" s="1"/>
  <c r="F26" i="3" s="1"/>
  <c r="R25" i="3"/>
  <c r="S25" i="3" s="1"/>
  <c r="T25" i="3" s="1"/>
  <c r="K25" i="3"/>
  <c r="L25" i="3" s="1"/>
  <c r="M25" i="3" s="1"/>
  <c r="D25" i="3"/>
  <c r="E25" i="3" s="1"/>
  <c r="R24" i="3"/>
  <c r="S24" i="3" s="1"/>
  <c r="K24" i="3"/>
  <c r="L24" i="3" s="1"/>
  <c r="D24" i="3"/>
  <c r="E24" i="3" s="1"/>
  <c r="F24" i="3" s="1"/>
  <c r="R23" i="3"/>
  <c r="S23" i="3" s="1"/>
  <c r="K23" i="3"/>
  <c r="L23" i="3" s="1"/>
  <c r="D23" i="3"/>
  <c r="E23" i="3" s="1"/>
  <c r="R22" i="3"/>
  <c r="S22" i="3" s="1"/>
  <c r="T22" i="3" s="1"/>
  <c r="K22" i="3"/>
  <c r="L22" i="3" s="1"/>
  <c r="D22" i="3"/>
  <c r="E22" i="3" s="1"/>
  <c r="R21" i="3"/>
  <c r="S21" i="3" s="1"/>
  <c r="K21" i="3"/>
  <c r="L21" i="3" s="1"/>
  <c r="M21" i="3" s="1"/>
  <c r="D21" i="3"/>
  <c r="E21" i="3" s="1"/>
  <c r="R20" i="3"/>
  <c r="S20" i="3" s="1"/>
  <c r="K20" i="3"/>
  <c r="L20" i="3" s="1"/>
  <c r="D20" i="3"/>
  <c r="E20" i="3" s="1"/>
  <c r="F20" i="3" s="1"/>
  <c r="R19" i="3"/>
  <c r="S19" i="3" s="1"/>
  <c r="K19" i="3"/>
  <c r="L19" i="3" s="1"/>
  <c r="D19" i="3"/>
  <c r="E19" i="3" s="1"/>
  <c r="R18" i="3"/>
  <c r="S18" i="3" s="1"/>
  <c r="T18" i="3" s="1"/>
  <c r="K18" i="3"/>
  <c r="L18" i="3" s="1"/>
  <c r="D18" i="3"/>
  <c r="E18" i="3" s="1"/>
  <c r="R17" i="3"/>
  <c r="S17" i="3" s="1"/>
  <c r="K17" i="3"/>
  <c r="L17" i="3" s="1"/>
  <c r="M17" i="3" s="1"/>
  <c r="D17" i="3"/>
  <c r="E17" i="3" s="1"/>
  <c r="K16" i="3"/>
  <c r="L16" i="3" s="1"/>
  <c r="D16" i="3"/>
  <c r="E16" i="3" s="1"/>
  <c r="K15" i="3"/>
  <c r="L15" i="3" s="1"/>
  <c r="M15" i="3" s="1"/>
  <c r="D15" i="3"/>
  <c r="E15" i="3" s="1"/>
  <c r="K14" i="3"/>
  <c r="L14" i="3" s="1"/>
  <c r="D14" i="3"/>
  <c r="E14" i="3" s="1"/>
  <c r="K13" i="3"/>
  <c r="L13" i="3" s="1"/>
  <c r="M13" i="3" s="1"/>
  <c r="D13" i="3"/>
  <c r="E13" i="3" s="1"/>
  <c r="K12" i="3"/>
  <c r="L12" i="3" s="1"/>
  <c r="N12" i="3" s="1"/>
  <c r="D12" i="3"/>
  <c r="E12" i="3" s="1"/>
  <c r="D11" i="3"/>
  <c r="E11" i="3" s="1"/>
  <c r="F11" i="3" s="1"/>
  <c r="D10" i="3"/>
  <c r="E10" i="3" s="1"/>
  <c r="D9" i="3"/>
  <c r="E9" i="3" s="1"/>
  <c r="D8" i="3"/>
  <c r="E8" i="3" s="1"/>
  <c r="D7" i="3"/>
  <c r="E7" i="3" s="1"/>
  <c r="R18" i="1"/>
  <c r="S18" i="1" s="1"/>
  <c r="R19" i="1"/>
  <c r="S19" i="1" s="1"/>
  <c r="T19" i="1" s="1"/>
  <c r="R20" i="1"/>
  <c r="S20" i="1" s="1"/>
  <c r="R21" i="1"/>
  <c r="S21" i="1" s="1"/>
  <c r="T21" i="1" s="1"/>
  <c r="R22" i="1"/>
  <c r="S22" i="1" s="1"/>
  <c r="R23" i="1"/>
  <c r="S23" i="1" s="1"/>
  <c r="T23" i="1" s="1"/>
  <c r="R24" i="1"/>
  <c r="S24" i="1" s="1"/>
  <c r="T24" i="1" s="1"/>
  <c r="R25" i="1"/>
  <c r="S25" i="1" s="1"/>
  <c r="R26" i="1"/>
  <c r="S26" i="1" s="1"/>
  <c r="T26" i="1" s="1"/>
  <c r="R27" i="1"/>
  <c r="S27" i="1" s="1"/>
  <c r="R28" i="1"/>
  <c r="S28" i="1" s="1"/>
  <c r="R29" i="1"/>
  <c r="S29" i="1" s="1"/>
  <c r="T29" i="1" s="1"/>
  <c r="R30" i="1"/>
  <c r="S30" i="1" s="1"/>
  <c r="R31" i="1"/>
  <c r="S31" i="1" s="1"/>
  <c r="T31" i="1" s="1"/>
  <c r="R32" i="1"/>
  <c r="S32" i="1" s="1"/>
  <c r="T32" i="1" s="1"/>
  <c r="R33" i="1"/>
  <c r="S33" i="1" s="1"/>
  <c r="R34" i="1"/>
  <c r="S34" i="1" s="1"/>
  <c r="T34" i="1" s="1"/>
  <c r="R35" i="1"/>
  <c r="S35" i="1" s="1"/>
  <c r="T35" i="1" s="1"/>
  <c r="R36" i="1"/>
  <c r="S36" i="1" s="1"/>
  <c r="R37" i="1"/>
  <c r="S37" i="1" s="1"/>
  <c r="T37" i="1" s="1"/>
  <c r="R38" i="1"/>
  <c r="S38" i="1" s="1"/>
  <c r="R39" i="1"/>
  <c r="S39" i="1" s="1"/>
  <c r="T39" i="1" s="1"/>
  <c r="R40" i="1"/>
  <c r="S40" i="1" s="1"/>
  <c r="T40" i="1" s="1"/>
  <c r="R41" i="1"/>
  <c r="S41" i="1" s="1"/>
  <c r="R42" i="1"/>
  <c r="S42" i="1" s="1"/>
  <c r="T42" i="1" s="1"/>
  <c r="R43" i="1"/>
  <c r="S43" i="1" s="1"/>
  <c r="T43" i="1" s="1"/>
  <c r="R44" i="1"/>
  <c r="S44" i="1" s="1"/>
  <c r="R45" i="1"/>
  <c r="S45" i="1" s="1"/>
  <c r="R46" i="1"/>
  <c r="S46" i="1" s="1"/>
  <c r="R47" i="1"/>
  <c r="S47" i="1" s="1"/>
  <c r="T47" i="1" s="1"/>
  <c r="R48" i="1"/>
  <c r="S48" i="1" s="1"/>
  <c r="T48" i="1" s="1"/>
  <c r="R49" i="1"/>
  <c r="S49" i="1" s="1"/>
  <c r="R50" i="1"/>
  <c r="S50" i="1" s="1"/>
  <c r="T50" i="1" s="1"/>
  <c r="R51" i="1"/>
  <c r="S51" i="1" s="1"/>
  <c r="T51" i="1" s="1"/>
  <c r="R52" i="1"/>
  <c r="S52" i="1" s="1"/>
  <c r="R53" i="1"/>
  <c r="S53" i="1" s="1"/>
  <c r="T53" i="1" s="1"/>
  <c r="R54" i="1"/>
  <c r="S54" i="1" s="1"/>
  <c r="R55" i="1"/>
  <c r="S55" i="1" s="1"/>
  <c r="T55" i="1" s="1"/>
  <c r="R56" i="1"/>
  <c r="S56" i="1" s="1"/>
  <c r="T56" i="1" s="1"/>
  <c r="R57" i="1"/>
  <c r="S57" i="1" s="1"/>
  <c r="R58" i="1"/>
  <c r="S58" i="1" s="1"/>
  <c r="T58" i="1" s="1"/>
  <c r="R59" i="1"/>
  <c r="S59" i="1" s="1"/>
  <c r="R60" i="1"/>
  <c r="S60" i="1" s="1"/>
  <c r="R61" i="1"/>
  <c r="S61" i="1" s="1"/>
  <c r="T61" i="1" s="1"/>
  <c r="R62" i="1"/>
  <c r="S62" i="1" s="1"/>
  <c r="R63" i="1"/>
  <c r="S63" i="1" s="1"/>
  <c r="T63" i="1" s="1"/>
  <c r="R64" i="1"/>
  <c r="S64" i="1" s="1"/>
  <c r="T64" i="1" s="1"/>
  <c r="R65" i="1"/>
  <c r="S65" i="1" s="1"/>
  <c r="R66" i="1"/>
  <c r="S66" i="1" s="1"/>
  <c r="T66" i="1" s="1"/>
  <c r="R67" i="1"/>
  <c r="S67" i="1" s="1"/>
  <c r="T67" i="1" s="1"/>
  <c r="R68" i="1"/>
  <c r="S68" i="1" s="1"/>
  <c r="R69" i="1"/>
  <c r="S69" i="1" s="1"/>
  <c r="T69" i="1" s="1"/>
  <c r="R70" i="1"/>
  <c r="S70" i="1" s="1"/>
  <c r="R71" i="1"/>
  <c r="S71" i="1" s="1"/>
  <c r="T71" i="1" s="1"/>
  <c r="R72" i="1"/>
  <c r="S72" i="1" s="1"/>
  <c r="T72" i="1" s="1"/>
  <c r="R73" i="1"/>
  <c r="S73" i="1" s="1"/>
  <c r="R74" i="1"/>
  <c r="S74" i="1" s="1"/>
  <c r="T74" i="1" s="1"/>
  <c r="R75" i="1"/>
  <c r="S75" i="1" s="1"/>
  <c r="R76" i="1"/>
  <c r="S76" i="1" s="1"/>
  <c r="T76" i="1" s="1"/>
  <c r="R77" i="1"/>
  <c r="S77" i="1" s="1"/>
  <c r="T77" i="1" s="1"/>
  <c r="R78" i="1"/>
  <c r="S78" i="1" s="1"/>
  <c r="T78" i="1" s="1"/>
  <c r="R79" i="1"/>
  <c r="S79" i="1" s="1"/>
  <c r="R80" i="1"/>
  <c r="S80" i="1" s="1"/>
  <c r="T80" i="1" s="1"/>
  <c r="R81" i="1"/>
  <c r="S81" i="1" s="1"/>
  <c r="T81" i="1" s="1"/>
  <c r="R82" i="1"/>
  <c r="S82" i="1" s="1"/>
  <c r="T82" i="1" s="1"/>
  <c r="R83" i="1"/>
  <c r="S83" i="1" s="1"/>
  <c r="R84" i="1"/>
  <c r="S84" i="1" s="1"/>
  <c r="R85" i="1"/>
  <c r="S85" i="1" s="1"/>
  <c r="T85" i="1" s="1"/>
  <c r="R86" i="1"/>
  <c r="S86" i="1" s="1"/>
  <c r="T86" i="1" s="1"/>
  <c r="R87" i="1"/>
  <c r="S87" i="1" s="1"/>
  <c r="R88" i="1"/>
  <c r="S88" i="1" s="1"/>
  <c r="T88" i="1" s="1"/>
  <c r="R89" i="1"/>
  <c r="S89" i="1" s="1"/>
  <c r="T89" i="1" s="1"/>
  <c r="R90" i="1"/>
  <c r="S90" i="1" s="1"/>
  <c r="T90" i="1" s="1"/>
  <c r="R91" i="1"/>
  <c r="S91" i="1" s="1"/>
  <c r="T91" i="1" s="1"/>
  <c r="R92" i="1"/>
  <c r="S92" i="1" s="1"/>
  <c r="T92" i="1" s="1"/>
  <c r="R93" i="1"/>
  <c r="S93" i="1" s="1"/>
  <c r="R94" i="1"/>
  <c r="S94" i="1" s="1"/>
  <c r="T94" i="1" s="1"/>
  <c r="R95" i="1"/>
  <c r="S95" i="1" s="1"/>
  <c r="T95" i="1" s="1"/>
  <c r="R96" i="1"/>
  <c r="S96" i="1" s="1"/>
  <c r="T96" i="1" s="1"/>
  <c r="R97" i="1"/>
  <c r="S97" i="1" s="1"/>
  <c r="R98" i="1"/>
  <c r="S98" i="1" s="1"/>
  <c r="T98" i="1" s="1"/>
  <c r="R99" i="1"/>
  <c r="S99" i="1" s="1"/>
  <c r="T99" i="1" s="1"/>
  <c r="R100" i="1"/>
  <c r="S100" i="1" s="1"/>
  <c r="T100" i="1" s="1"/>
  <c r="R101" i="1"/>
  <c r="S101" i="1" s="1"/>
  <c r="R102" i="1"/>
  <c r="S102" i="1" s="1"/>
  <c r="R103" i="1"/>
  <c r="S103" i="1" s="1"/>
  <c r="T103" i="1" s="1"/>
  <c r="R104" i="1"/>
  <c r="S104" i="1" s="1"/>
  <c r="T104" i="1" s="1"/>
  <c r="R105" i="1"/>
  <c r="S105" i="1" s="1"/>
  <c r="R106" i="1"/>
  <c r="S106" i="1" s="1"/>
  <c r="R107" i="1"/>
  <c r="S107" i="1" s="1"/>
  <c r="T107" i="1" s="1"/>
  <c r="R108" i="1"/>
  <c r="S108" i="1" s="1"/>
  <c r="T108" i="1" s="1"/>
  <c r="R109" i="1"/>
  <c r="S109" i="1" s="1"/>
  <c r="R110" i="1"/>
  <c r="S110" i="1" s="1"/>
  <c r="R111" i="1"/>
  <c r="S111" i="1" s="1"/>
  <c r="T111" i="1" s="1"/>
  <c r="R112" i="1"/>
  <c r="S112" i="1" s="1"/>
  <c r="T112" i="1" s="1"/>
  <c r="R113" i="1"/>
  <c r="S113" i="1" s="1"/>
  <c r="R114" i="1"/>
  <c r="S114" i="1" s="1"/>
  <c r="R115" i="1"/>
  <c r="S115" i="1" s="1"/>
  <c r="T115" i="1" s="1"/>
  <c r="R116" i="1"/>
  <c r="S116" i="1" s="1"/>
  <c r="T116" i="1" s="1"/>
  <c r="R17" i="1"/>
  <c r="S17" i="1" s="1"/>
  <c r="K13" i="1"/>
  <c r="L13" i="1" s="1"/>
  <c r="K14" i="1"/>
  <c r="L14" i="1" s="1"/>
  <c r="M14" i="1" s="1"/>
  <c r="K15" i="1"/>
  <c r="L15" i="1" s="1"/>
  <c r="M15" i="1" s="1"/>
  <c r="K16" i="1"/>
  <c r="L16" i="1" s="1"/>
  <c r="M16" i="1" s="1"/>
  <c r="K17" i="1"/>
  <c r="L17" i="1" s="1"/>
  <c r="M17" i="1" s="1"/>
  <c r="K18" i="1"/>
  <c r="L18" i="1" s="1"/>
  <c r="M18" i="1" s="1"/>
  <c r="K19" i="1"/>
  <c r="L19" i="1" s="1"/>
  <c r="M19" i="1" s="1"/>
  <c r="K20" i="1"/>
  <c r="L20" i="1" s="1"/>
  <c r="M20" i="1" s="1"/>
  <c r="K21" i="1"/>
  <c r="L21" i="1" s="1"/>
  <c r="M21" i="1" s="1"/>
  <c r="K22" i="1"/>
  <c r="L22" i="1" s="1"/>
  <c r="M22" i="1" s="1"/>
  <c r="K23" i="1"/>
  <c r="L23" i="1" s="1"/>
  <c r="M23" i="1" s="1"/>
  <c r="K24" i="1"/>
  <c r="L24" i="1" s="1"/>
  <c r="M24" i="1" s="1"/>
  <c r="K25" i="1"/>
  <c r="L25" i="1" s="1"/>
  <c r="M25" i="1" s="1"/>
  <c r="K26" i="1"/>
  <c r="L26" i="1" s="1"/>
  <c r="M26" i="1" s="1"/>
  <c r="K27" i="1"/>
  <c r="L27" i="1" s="1"/>
  <c r="M27" i="1" s="1"/>
  <c r="K28" i="1"/>
  <c r="L28" i="1" s="1"/>
  <c r="M28" i="1" s="1"/>
  <c r="K29" i="1"/>
  <c r="L29" i="1" s="1"/>
  <c r="M29" i="1" s="1"/>
  <c r="K30" i="1"/>
  <c r="L30" i="1" s="1"/>
  <c r="M30" i="1" s="1"/>
  <c r="K31" i="1"/>
  <c r="L31" i="1" s="1"/>
  <c r="M31" i="1" s="1"/>
  <c r="K32" i="1"/>
  <c r="L32" i="1" s="1"/>
  <c r="M32" i="1" s="1"/>
  <c r="K33" i="1"/>
  <c r="L33" i="1" s="1"/>
  <c r="M33" i="1" s="1"/>
  <c r="K34" i="1"/>
  <c r="L34" i="1" s="1"/>
  <c r="M34" i="1" s="1"/>
  <c r="K35" i="1"/>
  <c r="L35" i="1" s="1"/>
  <c r="M35" i="1" s="1"/>
  <c r="K36" i="1"/>
  <c r="L36" i="1" s="1"/>
  <c r="M36" i="1" s="1"/>
  <c r="K37" i="1"/>
  <c r="L37" i="1" s="1"/>
  <c r="M37" i="1" s="1"/>
  <c r="K38" i="1"/>
  <c r="L38" i="1" s="1"/>
  <c r="M38" i="1" s="1"/>
  <c r="K39" i="1"/>
  <c r="L39" i="1" s="1"/>
  <c r="M39" i="1" s="1"/>
  <c r="K40" i="1"/>
  <c r="L40" i="1" s="1"/>
  <c r="M40" i="1" s="1"/>
  <c r="K41" i="1"/>
  <c r="L41" i="1" s="1"/>
  <c r="M41" i="1" s="1"/>
  <c r="K42" i="1"/>
  <c r="L42" i="1" s="1"/>
  <c r="M42" i="1" s="1"/>
  <c r="K43" i="1"/>
  <c r="L43" i="1" s="1"/>
  <c r="M43" i="1" s="1"/>
  <c r="K44" i="1"/>
  <c r="L44" i="1" s="1"/>
  <c r="M44" i="1" s="1"/>
  <c r="K45" i="1"/>
  <c r="L45" i="1" s="1"/>
  <c r="M45" i="1" s="1"/>
  <c r="K46" i="1"/>
  <c r="L46" i="1" s="1"/>
  <c r="M46" i="1" s="1"/>
  <c r="K47" i="1"/>
  <c r="L47" i="1" s="1"/>
  <c r="M47" i="1" s="1"/>
  <c r="K48" i="1"/>
  <c r="L48" i="1" s="1"/>
  <c r="M48" i="1" s="1"/>
  <c r="K49" i="1"/>
  <c r="L49" i="1" s="1"/>
  <c r="M49" i="1" s="1"/>
  <c r="K50" i="1"/>
  <c r="L50" i="1" s="1"/>
  <c r="M50" i="1" s="1"/>
  <c r="K51" i="1"/>
  <c r="L51" i="1" s="1"/>
  <c r="M51" i="1" s="1"/>
  <c r="K52" i="1"/>
  <c r="L52" i="1" s="1"/>
  <c r="M52" i="1" s="1"/>
  <c r="K53" i="1"/>
  <c r="L53" i="1" s="1"/>
  <c r="M53" i="1" s="1"/>
  <c r="K54" i="1"/>
  <c r="L54" i="1" s="1"/>
  <c r="M54" i="1" s="1"/>
  <c r="K55" i="1"/>
  <c r="L55" i="1" s="1"/>
  <c r="M55" i="1" s="1"/>
  <c r="K56" i="1"/>
  <c r="L56" i="1" s="1"/>
  <c r="M56" i="1" s="1"/>
  <c r="K57" i="1"/>
  <c r="L57" i="1" s="1"/>
  <c r="M57" i="1" s="1"/>
  <c r="K58" i="1"/>
  <c r="L58" i="1" s="1"/>
  <c r="M58" i="1" s="1"/>
  <c r="K59" i="1"/>
  <c r="L59" i="1" s="1"/>
  <c r="M59" i="1" s="1"/>
  <c r="K60" i="1"/>
  <c r="L60" i="1" s="1"/>
  <c r="M60" i="1" s="1"/>
  <c r="K61" i="1"/>
  <c r="L61" i="1" s="1"/>
  <c r="M61" i="1" s="1"/>
  <c r="K62" i="1"/>
  <c r="L62" i="1" s="1"/>
  <c r="M62" i="1" s="1"/>
  <c r="K63" i="1"/>
  <c r="L63" i="1" s="1"/>
  <c r="M63" i="1" s="1"/>
  <c r="K64" i="1"/>
  <c r="L64" i="1" s="1"/>
  <c r="M64" i="1" s="1"/>
  <c r="K65" i="1"/>
  <c r="L65" i="1" s="1"/>
  <c r="M65" i="1" s="1"/>
  <c r="K66" i="1"/>
  <c r="L66" i="1" s="1"/>
  <c r="M66" i="1" s="1"/>
  <c r="K67" i="1"/>
  <c r="L67" i="1" s="1"/>
  <c r="M67" i="1" s="1"/>
  <c r="K68" i="1"/>
  <c r="L68" i="1" s="1"/>
  <c r="M68" i="1" s="1"/>
  <c r="K69" i="1"/>
  <c r="L69" i="1" s="1"/>
  <c r="M69" i="1" s="1"/>
  <c r="K70" i="1"/>
  <c r="L70" i="1" s="1"/>
  <c r="M70" i="1" s="1"/>
  <c r="K71" i="1"/>
  <c r="L71" i="1" s="1"/>
  <c r="M71" i="1" s="1"/>
  <c r="K72" i="1"/>
  <c r="L72" i="1" s="1"/>
  <c r="M72" i="1" s="1"/>
  <c r="K73" i="1"/>
  <c r="L73" i="1" s="1"/>
  <c r="M73" i="1" s="1"/>
  <c r="K74" i="1"/>
  <c r="L74" i="1" s="1"/>
  <c r="M74" i="1" s="1"/>
  <c r="K75" i="1"/>
  <c r="L75" i="1" s="1"/>
  <c r="M75" i="1" s="1"/>
  <c r="K76" i="1"/>
  <c r="L76" i="1" s="1"/>
  <c r="M76" i="1" s="1"/>
  <c r="K77" i="1"/>
  <c r="L77" i="1" s="1"/>
  <c r="M77" i="1" s="1"/>
  <c r="K78" i="1"/>
  <c r="L78" i="1" s="1"/>
  <c r="M78" i="1" s="1"/>
  <c r="K79" i="1"/>
  <c r="L79" i="1" s="1"/>
  <c r="M79" i="1" s="1"/>
  <c r="K80" i="1"/>
  <c r="L80" i="1" s="1"/>
  <c r="M80" i="1" s="1"/>
  <c r="K81" i="1"/>
  <c r="L81" i="1" s="1"/>
  <c r="M81" i="1" s="1"/>
  <c r="K82" i="1"/>
  <c r="L82" i="1" s="1"/>
  <c r="M82" i="1" s="1"/>
  <c r="K83" i="1"/>
  <c r="L83" i="1" s="1"/>
  <c r="M83" i="1" s="1"/>
  <c r="K84" i="1"/>
  <c r="L84" i="1" s="1"/>
  <c r="M84" i="1" s="1"/>
  <c r="K85" i="1"/>
  <c r="L85" i="1" s="1"/>
  <c r="M85" i="1" s="1"/>
  <c r="K86" i="1"/>
  <c r="L86" i="1" s="1"/>
  <c r="M86" i="1" s="1"/>
  <c r="K87" i="1"/>
  <c r="L87" i="1" s="1"/>
  <c r="M87" i="1" s="1"/>
  <c r="K88" i="1"/>
  <c r="L88" i="1" s="1"/>
  <c r="M88" i="1" s="1"/>
  <c r="K89" i="1"/>
  <c r="L89" i="1" s="1"/>
  <c r="M89" i="1" s="1"/>
  <c r="K90" i="1"/>
  <c r="L90" i="1" s="1"/>
  <c r="M90" i="1" s="1"/>
  <c r="K91" i="1"/>
  <c r="L91" i="1" s="1"/>
  <c r="M91" i="1" s="1"/>
  <c r="K92" i="1"/>
  <c r="L92" i="1" s="1"/>
  <c r="M92" i="1" s="1"/>
  <c r="K93" i="1"/>
  <c r="L93" i="1" s="1"/>
  <c r="M93" i="1" s="1"/>
  <c r="K94" i="1"/>
  <c r="L94" i="1" s="1"/>
  <c r="M94" i="1" s="1"/>
  <c r="K95" i="1"/>
  <c r="L95" i="1" s="1"/>
  <c r="M95" i="1" s="1"/>
  <c r="K96" i="1"/>
  <c r="L96" i="1" s="1"/>
  <c r="M96" i="1" s="1"/>
  <c r="K97" i="1"/>
  <c r="L97" i="1" s="1"/>
  <c r="M97" i="1" s="1"/>
  <c r="K98" i="1"/>
  <c r="L98" i="1" s="1"/>
  <c r="M98" i="1" s="1"/>
  <c r="K99" i="1"/>
  <c r="L99" i="1" s="1"/>
  <c r="M99" i="1" s="1"/>
  <c r="K100" i="1"/>
  <c r="L100" i="1" s="1"/>
  <c r="M100" i="1" s="1"/>
  <c r="K101" i="1"/>
  <c r="L101" i="1" s="1"/>
  <c r="M101" i="1" s="1"/>
  <c r="K102" i="1"/>
  <c r="L102" i="1" s="1"/>
  <c r="M102" i="1" s="1"/>
  <c r="K103" i="1"/>
  <c r="L103" i="1" s="1"/>
  <c r="M103" i="1" s="1"/>
  <c r="K104" i="1"/>
  <c r="L104" i="1" s="1"/>
  <c r="M104" i="1" s="1"/>
  <c r="K105" i="1"/>
  <c r="L105" i="1" s="1"/>
  <c r="M105" i="1" s="1"/>
  <c r="K106" i="1"/>
  <c r="L106" i="1" s="1"/>
  <c r="M106" i="1" s="1"/>
  <c r="K107" i="1"/>
  <c r="L107" i="1" s="1"/>
  <c r="M107" i="1" s="1"/>
  <c r="K108" i="1"/>
  <c r="L108" i="1" s="1"/>
  <c r="M108" i="1" s="1"/>
  <c r="K109" i="1"/>
  <c r="L109" i="1" s="1"/>
  <c r="M109" i="1" s="1"/>
  <c r="K110" i="1"/>
  <c r="L110" i="1" s="1"/>
  <c r="M110" i="1" s="1"/>
  <c r="K111" i="1"/>
  <c r="L111" i="1" s="1"/>
  <c r="M111" i="1" s="1"/>
  <c r="K112" i="1"/>
  <c r="L112" i="1" s="1"/>
  <c r="M112" i="1" s="1"/>
  <c r="K113" i="1"/>
  <c r="L113" i="1" s="1"/>
  <c r="M113" i="1" s="1"/>
  <c r="K114" i="1"/>
  <c r="L114" i="1" s="1"/>
  <c r="M114" i="1" s="1"/>
  <c r="K115" i="1"/>
  <c r="L115" i="1" s="1"/>
  <c r="M115" i="1" s="1"/>
  <c r="K116" i="1"/>
  <c r="L116" i="1" s="1"/>
  <c r="M116" i="1" s="1"/>
  <c r="K12" i="1"/>
  <c r="L12" i="1" s="1"/>
  <c r="N12" i="1" s="1"/>
  <c r="D8" i="1"/>
  <c r="E8" i="1" s="1"/>
  <c r="F8" i="1" s="1"/>
  <c r="D9" i="1"/>
  <c r="E9" i="1" s="1"/>
  <c r="F9" i="1" s="1"/>
  <c r="D10" i="1"/>
  <c r="E10" i="1" s="1"/>
  <c r="F10" i="1" s="1"/>
  <c r="D11" i="1"/>
  <c r="E11" i="1" s="1"/>
  <c r="F11" i="1" s="1"/>
  <c r="D12" i="1"/>
  <c r="E12" i="1" s="1"/>
  <c r="F12" i="1" s="1"/>
  <c r="D13" i="1"/>
  <c r="E13" i="1" s="1"/>
  <c r="F13" i="1" s="1"/>
  <c r="D14" i="1"/>
  <c r="E14" i="1" s="1"/>
  <c r="F14" i="1" s="1"/>
  <c r="D15" i="1"/>
  <c r="E15" i="1" s="1"/>
  <c r="F15" i="1" s="1"/>
  <c r="D16" i="1"/>
  <c r="E16" i="1" s="1"/>
  <c r="F16" i="1" s="1"/>
  <c r="D17" i="1"/>
  <c r="E17" i="1" s="1"/>
  <c r="F17" i="1" s="1"/>
  <c r="D18" i="1"/>
  <c r="E18" i="1" s="1"/>
  <c r="F18" i="1" s="1"/>
  <c r="D19" i="1"/>
  <c r="E19" i="1" s="1"/>
  <c r="F19" i="1" s="1"/>
  <c r="D20" i="1"/>
  <c r="E20" i="1" s="1"/>
  <c r="F20" i="1" s="1"/>
  <c r="D21" i="1"/>
  <c r="E21" i="1" s="1"/>
  <c r="F21" i="1" s="1"/>
  <c r="D22" i="1"/>
  <c r="E22" i="1" s="1"/>
  <c r="F22" i="1" s="1"/>
  <c r="D23" i="1"/>
  <c r="E23" i="1" s="1"/>
  <c r="F23" i="1" s="1"/>
  <c r="D24" i="1"/>
  <c r="E24" i="1" s="1"/>
  <c r="F24" i="1" s="1"/>
  <c r="D25" i="1"/>
  <c r="E25" i="1" s="1"/>
  <c r="F25" i="1" s="1"/>
  <c r="D26" i="1"/>
  <c r="E26" i="1" s="1"/>
  <c r="F26" i="1" s="1"/>
  <c r="D27" i="1"/>
  <c r="E27" i="1" s="1"/>
  <c r="F27" i="1" s="1"/>
  <c r="D28" i="1"/>
  <c r="E28" i="1" s="1"/>
  <c r="F28" i="1" s="1"/>
  <c r="D29" i="1"/>
  <c r="E29" i="1" s="1"/>
  <c r="F29" i="1" s="1"/>
  <c r="D30" i="1"/>
  <c r="E30" i="1" s="1"/>
  <c r="F30" i="1" s="1"/>
  <c r="D31" i="1"/>
  <c r="E31" i="1" s="1"/>
  <c r="F31" i="1" s="1"/>
  <c r="D32" i="1"/>
  <c r="E32" i="1" s="1"/>
  <c r="F32" i="1" s="1"/>
  <c r="D33" i="1"/>
  <c r="E33" i="1" s="1"/>
  <c r="F33" i="1" s="1"/>
  <c r="D34" i="1"/>
  <c r="E34" i="1" s="1"/>
  <c r="F34" i="1" s="1"/>
  <c r="D35" i="1"/>
  <c r="E35" i="1" s="1"/>
  <c r="F35" i="1" s="1"/>
  <c r="D36" i="1"/>
  <c r="E36" i="1" s="1"/>
  <c r="F36" i="1" s="1"/>
  <c r="D37" i="1"/>
  <c r="E37" i="1" s="1"/>
  <c r="F37" i="1" s="1"/>
  <c r="D38" i="1"/>
  <c r="E38" i="1" s="1"/>
  <c r="F38" i="1" s="1"/>
  <c r="D39" i="1"/>
  <c r="E39" i="1" s="1"/>
  <c r="F39" i="1" s="1"/>
  <c r="D40" i="1"/>
  <c r="E40" i="1" s="1"/>
  <c r="F40" i="1" s="1"/>
  <c r="D41" i="1"/>
  <c r="E41" i="1" s="1"/>
  <c r="F41" i="1" s="1"/>
  <c r="D42" i="1"/>
  <c r="E42" i="1" s="1"/>
  <c r="F42" i="1" s="1"/>
  <c r="D43" i="1"/>
  <c r="E43" i="1" s="1"/>
  <c r="F43" i="1" s="1"/>
  <c r="D44" i="1"/>
  <c r="E44" i="1" s="1"/>
  <c r="F44" i="1" s="1"/>
  <c r="D45" i="1"/>
  <c r="E45" i="1" s="1"/>
  <c r="F45" i="1" s="1"/>
  <c r="D46" i="1"/>
  <c r="E46" i="1" s="1"/>
  <c r="F46" i="1" s="1"/>
  <c r="D47" i="1"/>
  <c r="E47" i="1" s="1"/>
  <c r="F47" i="1" s="1"/>
  <c r="D48" i="1"/>
  <c r="E48" i="1" s="1"/>
  <c r="F48" i="1" s="1"/>
  <c r="D49" i="1"/>
  <c r="E49" i="1" s="1"/>
  <c r="F49" i="1" s="1"/>
  <c r="D50" i="1"/>
  <c r="E50" i="1" s="1"/>
  <c r="F50" i="1" s="1"/>
  <c r="D51" i="1"/>
  <c r="E51" i="1" s="1"/>
  <c r="F51" i="1" s="1"/>
  <c r="D52" i="1"/>
  <c r="E52" i="1" s="1"/>
  <c r="F52" i="1" s="1"/>
  <c r="D53" i="1"/>
  <c r="E53" i="1" s="1"/>
  <c r="F53" i="1" s="1"/>
  <c r="D54" i="1"/>
  <c r="E54" i="1" s="1"/>
  <c r="F54" i="1" s="1"/>
  <c r="D55" i="1"/>
  <c r="E55" i="1" s="1"/>
  <c r="F55" i="1" s="1"/>
  <c r="D56" i="1"/>
  <c r="E56" i="1" s="1"/>
  <c r="F56" i="1" s="1"/>
  <c r="D57" i="1"/>
  <c r="E57" i="1" s="1"/>
  <c r="F57" i="1" s="1"/>
  <c r="D58" i="1"/>
  <c r="E58" i="1" s="1"/>
  <c r="F58" i="1" s="1"/>
  <c r="D59" i="1"/>
  <c r="E59" i="1" s="1"/>
  <c r="F59" i="1" s="1"/>
  <c r="D60" i="1"/>
  <c r="E60" i="1" s="1"/>
  <c r="F60" i="1" s="1"/>
  <c r="D61" i="1"/>
  <c r="E61" i="1" s="1"/>
  <c r="F61" i="1" s="1"/>
  <c r="D62" i="1"/>
  <c r="E62" i="1" s="1"/>
  <c r="F62" i="1" s="1"/>
  <c r="D63" i="1"/>
  <c r="E63" i="1" s="1"/>
  <c r="F63" i="1" s="1"/>
  <c r="D64" i="1"/>
  <c r="E64" i="1" s="1"/>
  <c r="F64" i="1" s="1"/>
  <c r="D65" i="1"/>
  <c r="E65" i="1" s="1"/>
  <c r="F65" i="1" s="1"/>
  <c r="D66" i="1"/>
  <c r="E66" i="1" s="1"/>
  <c r="F66" i="1" s="1"/>
  <c r="D67" i="1"/>
  <c r="E67" i="1" s="1"/>
  <c r="F67" i="1" s="1"/>
  <c r="D68" i="1"/>
  <c r="E68" i="1" s="1"/>
  <c r="F68" i="1" s="1"/>
  <c r="D69" i="1"/>
  <c r="E69" i="1" s="1"/>
  <c r="F69" i="1" s="1"/>
  <c r="D70" i="1"/>
  <c r="E70" i="1" s="1"/>
  <c r="F70" i="1" s="1"/>
  <c r="D71" i="1"/>
  <c r="E71" i="1" s="1"/>
  <c r="F71" i="1" s="1"/>
  <c r="D72" i="1"/>
  <c r="E72" i="1" s="1"/>
  <c r="F72" i="1" s="1"/>
  <c r="D73" i="1"/>
  <c r="E73" i="1" s="1"/>
  <c r="F73" i="1" s="1"/>
  <c r="D74" i="1"/>
  <c r="E74" i="1" s="1"/>
  <c r="F74" i="1" s="1"/>
  <c r="D75" i="1"/>
  <c r="E75" i="1" s="1"/>
  <c r="F75" i="1" s="1"/>
  <c r="D76" i="1"/>
  <c r="E76" i="1" s="1"/>
  <c r="F76" i="1" s="1"/>
  <c r="D77" i="1"/>
  <c r="E77" i="1" s="1"/>
  <c r="F77" i="1" s="1"/>
  <c r="D78" i="1"/>
  <c r="E78" i="1" s="1"/>
  <c r="F78" i="1" s="1"/>
  <c r="D79" i="1"/>
  <c r="E79" i="1" s="1"/>
  <c r="F79" i="1" s="1"/>
  <c r="D80" i="1"/>
  <c r="E80" i="1" s="1"/>
  <c r="F80" i="1" s="1"/>
  <c r="D81" i="1"/>
  <c r="E81" i="1" s="1"/>
  <c r="F81" i="1" s="1"/>
  <c r="D82" i="1"/>
  <c r="E82" i="1" s="1"/>
  <c r="F82" i="1" s="1"/>
  <c r="D83" i="1"/>
  <c r="E83" i="1" s="1"/>
  <c r="F83" i="1" s="1"/>
  <c r="D84" i="1"/>
  <c r="E84" i="1" s="1"/>
  <c r="F84" i="1" s="1"/>
  <c r="D85" i="1"/>
  <c r="E85" i="1" s="1"/>
  <c r="F85" i="1" s="1"/>
  <c r="D86" i="1"/>
  <c r="E86" i="1" s="1"/>
  <c r="F86" i="1" s="1"/>
  <c r="D87" i="1"/>
  <c r="E87" i="1" s="1"/>
  <c r="F87" i="1" s="1"/>
  <c r="D88" i="1"/>
  <c r="E88" i="1" s="1"/>
  <c r="F88" i="1" s="1"/>
  <c r="D89" i="1"/>
  <c r="E89" i="1" s="1"/>
  <c r="F89" i="1" s="1"/>
  <c r="D90" i="1"/>
  <c r="E90" i="1" s="1"/>
  <c r="F90" i="1" s="1"/>
  <c r="D91" i="1"/>
  <c r="E91" i="1" s="1"/>
  <c r="F91" i="1" s="1"/>
  <c r="D92" i="1"/>
  <c r="E92" i="1" s="1"/>
  <c r="F92" i="1" s="1"/>
  <c r="D93" i="1"/>
  <c r="E93" i="1" s="1"/>
  <c r="F93" i="1" s="1"/>
  <c r="D94" i="1"/>
  <c r="E94" i="1" s="1"/>
  <c r="F94" i="1" s="1"/>
  <c r="D95" i="1"/>
  <c r="E95" i="1" s="1"/>
  <c r="F95" i="1" s="1"/>
  <c r="D96" i="1"/>
  <c r="E96" i="1" s="1"/>
  <c r="F96" i="1" s="1"/>
  <c r="D97" i="1"/>
  <c r="E97" i="1" s="1"/>
  <c r="F97" i="1" s="1"/>
  <c r="D98" i="1"/>
  <c r="E98" i="1" s="1"/>
  <c r="F98" i="1" s="1"/>
  <c r="D99" i="1"/>
  <c r="E99" i="1" s="1"/>
  <c r="F99" i="1" s="1"/>
  <c r="D100" i="1"/>
  <c r="E100" i="1" s="1"/>
  <c r="F100" i="1" s="1"/>
  <c r="D101" i="1"/>
  <c r="E101" i="1" s="1"/>
  <c r="F101" i="1" s="1"/>
  <c r="D102" i="1"/>
  <c r="E102" i="1" s="1"/>
  <c r="F102" i="1" s="1"/>
  <c r="D103" i="1"/>
  <c r="E103" i="1" s="1"/>
  <c r="F103" i="1" s="1"/>
  <c r="D104" i="1"/>
  <c r="E104" i="1" s="1"/>
  <c r="F104" i="1" s="1"/>
  <c r="D105" i="1"/>
  <c r="E105" i="1" s="1"/>
  <c r="F105" i="1" s="1"/>
  <c r="D106" i="1"/>
  <c r="E106" i="1" s="1"/>
  <c r="F106" i="1" s="1"/>
  <c r="D107" i="1"/>
  <c r="E107" i="1" s="1"/>
  <c r="F107" i="1" s="1"/>
  <c r="D108" i="1"/>
  <c r="E108" i="1" s="1"/>
  <c r="F108" i="1" s="1"/>
  <c r="D109" i="1"/>
  <c r="E109" i="1" s="1"/>
  <c r="F109" i="1" s="1"/>
  <c r="D110" i="1"/>
  <c r="E110" i="1" s="1"/>
  <c r="F110" i="1" s="1"/>
  <c r="D111" i="1"/>
  <c r="E111" i="1" s="1"/>
  <c r="F111" i="1" s="1"/>
  <c r="D112" i="1"/>
  <c r="E112" i="1" s="1"/>
  <c r="F112" i="1" s="1"/>
  <c r="D113" i="1"/>
  <c r="E113" i="1" s="1"/>
  <c r="F113" i="1" s="1"/>
  <c r="D114" i="1"/>
  <c r="E114" i="1" s="1"/>
  <c r="F114" i="1" s="1"/>
  <c r="D115" i="1"/>
  <c r="E115" i="1" s="1"/>
  <c r="F115" i="1" s="1"/>
  <c r="D116" i="1"/>
  <c r="E116" i="1" s="1"/>
  <c r="F116" i="1" s="1"/>
  <c r="D7" i="1"/>
  <c r="E7" i="1" s="1"/>
  <c r="H15" i="67" l="1"/>
  <c r="I15" i="67" s="1"/>
  <c r="J15" i="67" s="1"/>
  <c r="V15" i="67"/>
  <c r="W15" i="67" s="1"/>
  <c r="X15" i="67" s="1"/>
  <c r="H10" i="28"/>
  <c r="I10" i="28" s="1"/>
  <c r="J10" i="28" s="1"/>
  <c r="W31" i="65"/>
  <c r="V32" i="65"/>
  <c r="N25" i="65"/>
  <c r="X29" i="65"/>
  <c r="U30" i="65"/>
  <c r="P24" i="65"/>
  <c r="Q24" i="65" s="1"/>
  <c r="O25" i="65"/>
  <c r="G21" i="65"/>
  <c r="I20" i="65"/>
  <c r="J20" i="65" s="1"/>
  <c r="O10" i="28"/>
  <c r="P10" i="28" s="1"/>
  <c r="Q10" i="28" s="1"/>
  <c r="O14" i="58"/>
  <c r="P14" i="58" s="1"/>
  <c r="Q14" i="58" s="1"/>
  <c r="H20" i="60"/>
  <c r="I19" i="60"/>
  <c r="H10" i="29"/>
  <c r="I10" i="29" s="1"/>
  <c r="J10" i="29" s="1"/>
  <c r="V10" i="29"/>
  <c r="W10" i="29" s="1"/>
  <c r="X10" i="29" s="1"/>
  <c r="H14" i="58"/>
  <c r="I14" i="58" s="1"/>
  <c r="J14" i="58" s="1"/>
  <c r="I14" i="12"/>
  <c r="J14" i="12" s="1"/>
  <c r="H15" i="12"/>
  <c r="O10" i="29"/>
  <c r="P10" i="29" s="1"/>
  <c r="O21" i="69"/>
  <c r="P20" i="69"/>
  <c r="X24" i="27"/>
  <c r="U25" i="27"/>
  <c r="O20" i="25"/>
  <c r="P19" i="25"/>
  <c r="Q19" i="25" s="1"/>
  <c r="L7" i="68"/>
  <c r="O24" i="57"/>
  <c r="P23" i="57"/>
  <c r="Q23" i="57" s="1"/>
  <c r="AD24" i="69"/>
  <c r="AE24" i="69" s="1"/>
  <c r="AC25" i="69"/>
  <c r="V25" i="69"/>
  <c r="W24" i="69"/>
  <c r="X24" i="69" s="1"/>
  <c r="I21" i="66"/>
  <c r="J21" i="66" s="1"/>
  <c r="H22" i="66"/>
  <c r="X9" i="68"/>
  <c r="O10" i="68"/>
  <c r="M10" i="68" s="1"/>
  <c r="AA8" i="68"/>
  <c r="Z8" i="68"/>
  <c r="AB8" i="68" s="1"/>
  <c r="AC8" i="68" s="1"/>
  <c r="N25" i="66"/>
  <c r="P24" i="66"/>
  <c r="Q24" i="66" s="1"/>
  <c r="O25" i="66"/>
  <c r="AB26" i="69"/>
  <c r="N15" i="67"/>
  <c r="M15" i="67"/>
  <c r="O15" i="67" s="1"/>
  <c r="P15" i="67" s="1"/>
  <c r="U25" i="69"/>
  <c r="G16" i="67"/>
  <c r="F16" i="67"/>
  <c r="Q14" i="67"/>
  <c r="U32" i="66"/>
  <c r="T18" i="67"/>
  <c r="W30" i="66"/>
  <c r="X30" i="66" s="1"/>
  <c r="V31" i="66"/>
  <c r="J19" i="69"/>
  <c r="G20" i="69"/>
  <c r="Q9" i="68"/>
  <c r="S9" i="68" s="1"/>
  <c r="T9" i="68" s="1"/>
  <c r="R9" i="68"/>
  <c r="U16" i="67"/>
  <c r="I20" i="69"/>
  <c r="H21" i="69"/>
  <c r="P2" i="9"/>
  <c r="R2" i="9" s="1"/>
  <c r="G2" i="5"/>
  <c r="J2" i="5" s="1"/>
  <c r="W3" i="9"/>
  <c r="X3" i="9" s="1"/>
  <c r="V3" i="9" s="1"/>
  <c r="V10" i="28"/>
  <c r="W10" i="28" s="1"/>
  <c r="X10" i="28" s="1"/>
  <c r="N20" i="69"/>
  <c r="Q19" i="69"/>
  <c r="K17" i="67"/>
  <c r="L16" i="67"/>
  <c r="D18" i="67"/>
  <c r="E17" i="67"/>
  <c r="D8" i="68"/>
  <c r="G22" i="66"/>
  <c r="R20" i="67"/>
  <c r="S19" i="67"/>
  <c r="J18" i="60"/>
  <c r="G19" i="60"/>
  <c r="AD23" i="60"/>
  <c r="AE23" i="60" s="1"/>
  <c r="AC24" i="60"/>
  <c r="L7" i="59"/>
  <c r="X13" i="58"/>
  <c r="V29" i="56"/>
  <c r="W28" i="56"/>
  <c r="X28" i="56" s="1"/>
  <c r="U14" i="58"/>
  <c r="T14" i="58"/>
  <c r="V14" i="58" s="1"/>
  <c r="W14" i="58" s="1"/>
  <c r="W28" i="57"/>
  <c r="X28" i="57" s="1"/>
  <c r="V29" i="57"/>
  <c r="P24" i="56"/>
  <c r="Q24" i="56" s="1"/>
  <c r="O25" i="56"/>
  <c r="N15" i="58"/>
  <c r="M15" i="58"/>
  <c r="N8" i="59"/>
  <c r="P7" i="59"/>
  <c r="R16" i="58"/>
  <c r="S15" i="58"/>
  <c r="N21" i="60"/>
  <c r="U30" i="57"/>
  <c r="N26" i="56"/>
  <c r="G21" i="56"/>
  <c r="K17" i="58"/>
  <c r="L16" i="58"/>
  <c r="U25" i="60"/>
  <c r="G16" i="58"/>
  <c r="F16" i="58"/>
  <c r="AB25" i="60"/>
  <c r="Z7" i="59"/>
  <c r="AB7" i="59" s="1"/>
  <c r="AC7" i="59" s="1"/>
  <c r="AA7" i="59"/>
  <c r="G8" i="59"/>
  <c r="E9" i="59"/>
  <c r="I18" i="57"/>
  <c r="J18" i="57" s="1"/>
  <c r="H19" i="57"/>
  <c r="D18" i="58"/>
  <c r="E17" i="58"/>
  <c r="G19" i="57"/>
  <c r="I19" i="56"/>
  <c r="J19" i="56" s="1"/>
  <c r="P18" i="60"/>
  <c r="Q18" i="60" s="1"/>
  <c r="O19" i="60"/>
  <c r="V8" i="59"/>
  <c r="W23" i="60"/>
  <c r="X23" i="60" s="1"/>
  <c r="V24" i="60"/>
  <c r="N25" i="57"/>
  <c r="U33" i="56"/>
  <c r="P19" i="24"/>
  <c r="Q19" i="24" s="1"/>
  <c r="O20" i="24"/>
  <c r="I15" i="24"/>
  <c r="AB26" i="48"/>
  <c r="U26" i="48"/>
  <c r="W24" i="48"/>
  <c r="X24" i="48" s="1"/>
  <c r="V25" i="48"/>
  <c r="N21" i="48"/>
  <c r="AD24" i="48"/>
  <c r="AE24" i="48" s="1"/>
  <c r="AC25" i="48"/>
  <c r="G20" i="48"/>
  <c r="P19" i="48"/>
  <c r="Q19" i="48" s="1"/>
  <c r="O20" i="48"/>
  <c r="I19" i="48"/>
  <c r="J19" i="48" s="1"/>
  <c r="H20" i="48"/>
  <c r="V25" i="24"/>
  <c r="W24" i="24"/>
  <c r="X24" i="24" s="1"/>
  <c r="U17" i="1"/>
  <c r="U18" i="1" s="1"/>
  <c r="T17" i="1"/>
  <c r="V17" i="1" s="1"/>
  <c r="W17" i="1" s="1"/>
  <c r="U2" i="5"/>
  <c r="U3" i="5" s="1"/>
  <c r="F7" i="2"/>
  <c r="H7" i="2" s="1"/>
  <c r="I7" i="2" s="1"/>
  <c r="G7" i="2"/>
  <c r="G8" i="2" s="1"/>
  <c r="G9" i="2" s="1"/>
  <c r="F77" i="2"/>
  <c r="F69" i="2"/>
  <c r="F61" i="2"/>
  <c r="F53" i="2"/>
  <c r="F49" i="2"/>
  <c r="F45" i="2"/>
  <c r="F41" i="2"/>
  <c r="F37" i="2"/>
  <c r="F33" i="2"/>
  <c r="F29" i="2"/>
  <c r="F25" i="2"/>
  <c r="F21" i="2"/>
  <c r="F17" i="2"/>
  <c r="F9" i="2"/>
  <c r="F40" i="2"/>
  <c r="F32" i="2"/>
  <c r="F28" i="2"/>
  <c r="F24" i="2"/>
  <c r="F20" i="2"/>
  <c r="F16" i="2"/>
  <c r="F12" i="2"/>
  <c r="F83" i="2"/>
  <c r="F79" i="2"/>
  <c r="F75" i="2"/>
  <c r="F71" i="2"/>
  <c r="F67" i="2"/>
  <c r="F63" i="2"/>
  <c r="F59" i="2"/>
  <c r="F55" i="2"/>
  <c r="F51" i="2"/>
  <c r="F47" i="2"/>
  <c r="F43" i="2"/>
  <c r="F39" i="2"/>
  <c r="F35" i="2"/>
  <c r="F31" i="2"/>
  <c r="F81" i="2"/>
  <c r="F73" i="2"/>
  <c r="F65" i="2"/>
  <c r="F57" i="2"/>
  <c r="F13" i="2"/>
  <c r="F80" i="2"/>
  <c r="F76" i="2"/>
  <c r="F72" i="2"/>
  <c r="F68" i="2"/>
  <c r="F64" i="2"/>
  <c r="F60" i="2"/>
  <c r="F56" i="2"/>
  <c r="F52" i="2"/>
  <c r="F48" i="2"/>
  <c r="F44" i="2"/>
  <c r="F36" i="2"/>
  <c r="F82" i="2"/>
  <c r="F70" i="2"/>
  <c r="F62" i="2"/>
  <c r="F46" i="2"/>
  <c r="F38" i="2"/>
  <c r="F30" i="2"/>
  <c r="F18" i="2"/>
  <c r="F10" i="2"/>
  <c r="U17" i="2"/>
  <c r="T17" i="2"/>
  <c r="V17" i="2" s="1"/>
  <c r="W17" i="2" s="1"/>
  <c r="F74" i="2"/>
  <c r="F66" i="2"/>
  <c r="F58" i="2"/>
  <c r="F50" i="2"/>
  <c r="F42" i="2"/>
  <c r="F34" i="2"/>
  <c r="F22" i="2"/>
  <c r="F14" i="2"/>
  <c r="F78" i="2"/>
  <c r="F54" i="2"/>
  <c r="F26" i="2"/>
  <c r="F27" i="2"/>
  <c r="F23" i="2"/>
  <c r="F19" i="2"/>
  <c r="F15" i="2"/>
  <c r="F11" i="2"/>
  <c r="P12" i="2"/>
  <c r="Q12" i="2" s="1"/>
  <c r="O13" i="2"/>
  <c r="N14" i="2"/>
  <c r="N15" i="2" s="1"/>
  <c r="G7" i="1"/>
  <c r="T18" i="1"/>
  <c r="F7" i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N13" i="1"/>
  <c r="N14" i="1" s="1"/>
  <c r="M13" i="1"/>
  <c r="M12" i="1"/>
  <c r="O12" i="1" s="1"/>
  <c r="P12" i="1" s="1"/>
  <c r="Q12" i="1" s="1"/>
  <c r="D4" i="5"/>
  <c r="E4" i="5" s="1"/>
  <c r="F4" i="5" s="1"/>
  <c r="P14" i="34"/>
  <c r="Q14" i="34" s="1"/>
  <c r="O15" i="34"/>
  <c r="M2" i="6"/>
  <c r="O2" i="6" s="1"/>
  <c r="P2" i="6" s="1"/>
  <c r="Q2" i="6" s="1"/>
  <c r="E3" i="6"/>
  <c r="G3" i="6" s="1"/>
  <c r="J14" i="24"/>
  <c r="G15" i="24"/>
  <c r="W7" i="31"/>
  <c r="X7" i="31" s="1"/>
  <c r="Y6" i="31"/>
  <c r="W7" i="30"/>
  <c r="Y6" i="30"/>
  <c r="G11" i="29"/>
  <c r="F11" i="29"/>
  <c r="W24" i="26"/>
  <c r="X24" i="26" s="1"/>
  <c r="V25" i="26"/>
  <c r="U5" i="30"/>
  <c r="O6" i="31"/>
  <c r="M6" i="31" s="1"/>
  <c r="X24" i="25"/>
  <c r="U25" i="25"/>
  <c r="R13" i="28"/>
  <c r="S12" i="28"/>
  <c r="K13" i="28"/>
  <c r="L12" i="28"/>
  <c r="H6" i="30"/>
  <c r="J6" i="30" s="1"/>
  <c r="K6" i="30" s="1"/>
  <c r="I6" i="30"/>
  <c r="I15" i="26"/>
  <c r="J15" i="26" s="1"/>
  <c r="H16" i="26"/>
  <c r="D13" i="29"/>
  <c r="E12" i="29"/>
  <c r="N15" i="34"/>
  <c r="I15" i="25"/>
  <c r="I16" i="27"/>
  <c r="J16" i="27" s="1"/>
  <c r="H17" i="27"/>
  <c r="P19" i="26"/>
  <c r="Q19" i="26" s="1"/>
  <c r="O20" i="26"/>
  <c r="T11" i="29"/>
  <c r="U11" i="29"/>
  <c r="G11" i="28"/>
  <c r="F11" i="28"/>
  <c r="W26" i="25"/>
  <c r="V27" i="25"/>
  <c r="AB20" i="34"/>
  <c r="J14" i="25"/>
  <c r="G15" i="25"/>
  <c r="M12" i="29"/>
  <c r="U25" i="26"/>
  <c r="G18" i="27"/>
  <c r="P20" i="27"/>
  <c r="O21" i="27"/>
  <c r="N22" i="25"/>
  <c r="F7" i="30"/>
  <c r="D7" i="30" s="1"/>
  <c r="E7" i="31"/>
  <c r="G6" i="31"/>
  <c r="AD5" i="31"/>
  <c r="R13" i="29"/>
  <c r="S12" i="29"/>
  <c r="D13" i="28"/>
  <c r="E12" i="28"/>
  <c r="K14" i="29"/>
  <c r="L13" i="29"/>
  <c r="P6" i="30"/>
  <c r="N7" i="30"/>
  <c r="W27" i="27"/>
  <c r="V28" i="27"/>
  <c r="Q5" i="31"/>
  <c r="S5" i="31" s="1"/>
  <c r="T5" i="31" s="1"/>
  <c r="R5" i="31"/>
  <c r="N20" i="26"/>
  <c r="Q19" i="27"/>
  <c r="N20" i="27"/>
  <c r="Q9" i="29"/>
  <c r="N10" i="29"/>
  <c r="T11" i="28"/>
  <c r="U11" i="28"/>
  <c r="N20" i="24"/>
  <c r="G16" i="26"/>
  <c r="N11" i="28"/>
  <c r="M11" i="28"/>
  <c r="U28" i="24"/>
  <c r="AD19" i="34"/>
  <c r="AE19" i="34" s="1"/>
  <c r="AC20" i="34"/>
  <c r="I13" i="13"/>
  <c r="J13" i="13" s="1"/>
  <c r="H14" i="13"/>
  <c r="AD18" i="13"/>
  <c r="AE18" i="13" s="1"/>
  <c r="AC19" i="13"/>
  <c r="AB19" i="13"/>
  <c r="W18" i="13"/>
  <c r="X18" i="13" s="1"/>
  <c r="V19" i="13"/>
  <c r="U21" i="13"/>
  <c r="P13" i="13"/>
  <c r="Q13" i="13" s="1"/>
  <c r="O14" i="13"/>
  <c r="G14" i="13"/>
  <c r="N18" i="13"/>
  <c r="W19" i="12"/>
  <c r="V20" i="12"/>
  <c r="X18" i="12"/>
  <c r="Z12" i="12"/>
  <c r="U19" i="12"/>
  <c r="Q13" i="12"/>
  <c r="N14" i="12"/>
  <c r="P14" i="12"/>
  <c r="O15" i="12"/>
  <c r="G15" i="12"/>
  <c r="O3" i="9"/>
  <c r="AA2" i="9"/>
  <c r="Z2" i="9"/>
  <c r="AB2" i="9" s="1"/>
  <c r="AC2" i="9" s="1"/>
  <c r="F3" i="9"/>
  <c r="D3" i="9" s="1"/>
  <c r="G2" i="9"/>
  <c r="G2" i="8"/>
  <c r="N3" i="8"/>
  <c r="O3" i="8" s="1"/>
  <c r="V3" i="8"/>
  <c r="Y2" i="8"/>
  <c r="R2" i="8"/>
  <c r="Q2" i="8"/>
  <c r="S2" i="8" s="1"/>
  <c r="T2" i="8" s="1"/>
  <c r="K5" i="6"/>
  <c r="L4" i="6"/>
  <c r="R5" i="6"/>
  <c r="S4" i="6"/>
  <c r="D6" i="6"/>
  <c r="E5" i="6"/>
  <c r="E4" i="6"/>
  <c r="F2" i="6"/>
  <c r="H2" i="6" s="1"/>
  <c r="I2" i="6" s="1"/>
  <c r="J2" i="6" s="1"/>
  <c r="T2" i="6"/>
  <c r="V2" i="6" s="1"/>
  <c r="W2" i="6" s="1"/>
  <c r="X2" i="6" s="1"/>
  <c r="S3" i="6"/>
  <c r="L3" i="6"/>
  <c r="S4" i="5"/>
  <c r="T4" i="5" s="1"/>
  <c r="L3" i="5"/>
  <c r="M3" i="5" s="1"/>
  <c r="O3" i="5" s="1"/>
  <c r="P3" i="5" s="1"/>
  <c r="S5" i="5"/>
  <c r="L4" i="5"/>
  <c r="T3" i="5"/>
  <c r="N2" i="5"/>
  <c r="Q2" i="5" s="1"/>
  <c r="V2" i="5"/>
  <c r="W2" i="5" s="1"/>
  <c r="H3" i="5"/>
  <c r="M12" i="4"/>
  <c r="O12" i="4" s="1"/>
  <c r="P12" i="4" s="1"/>
  <c r="N12" i="4"/>
  <c r="N13" i="4" s="1"/>
  <c r="N14" i="4" s="1"/>
  <c r="N15" i="4" s="1"/>
  <c r="F12" i="4"/>
  <c r="F13" i="4"/>
  <c r="F17" i="4"/>
  <c r="F10" i="4"/>
  <c r="F16" i="4"/>
  <c r="F19" i="4"/>
  <c r="F8" i="4"/>
  <c r="G8" i="4"/>
  <c r="F15" i="4"/>
  <c r="M18" i="4"/>
  <c r="F14" i="4"/>
  <c r="T17" i="4"/>
  <c r="V17" i="4" s="1"/>
  <c r="W17" i="4" s="1"/>
  <c r="U17" i="4"/>
  <c r="T35" i="4"/>
  <c r="F41" i="4"/>
  <c r="T62" i="4"/>
  <c r="M74" i="4"/>
  <c r="M88" i="4"/>
  <c r="F7" i="4"/>
  <c r="H7" i="4" s="1"/>
  <c r="I7" i="4" s="1"/>
  <c r="J7" i="4" s="1"/>
  <c r="F11" i="4"/>
  <c r="M13" i="4"/>
  <c r="M15" i="4"/>
  <c r="M17" i="4"/>
  <c r="T19" i="4"/>
  <c r="M33" i="4"/>
  <c r="M34" i="4"/>
  <c r="M35" i="4"/>
  <c r="T39" i="4"/>
  <c r="T40" i="4"/>
  <c r="F53" i="4"/>
  <c r="F55" i="4"/>
  <c r="T63" i="4"/>
  <c r="T65" i="4"/>
  <c r="T79" i="4"/>
  <c r="M31" i="4"/>
  <c r="F33" i="4"/>
  <c r="F34" i="4"/>
  <c r="M38" i="4"/>
  <c r="M39" i="4"/>
  <c r="M57" i="4"/>
  <c r="F68" i="4"/>
  <c r="T36" i="4"/>
  <c r="F42" i="4"/>
  <c r="F52" i="4"/>
  <c r="M73" i="4"/>
  <c r="M19" i="4"/>
  <c r="T20" i="4"/>
  <c r="M21" i="4"/>
  <c r="F22" i="4"/>
  <c r="T22" i="4"/>
  <c r="M23" i="4"/>
  <c r="F24" i="4"/>
  <c r="T24" i="4"/>
  <c r="M25" i="4"/>
  <c r="F26" i="4"/>
  <c r="T26" i="4"/>
  <c r="M27" i="4"/>
  <c r="F28" i="4"/>
  <c r="T28" i="4"/>
  <c r="M29" i="4"/>
  <c r="F30" i="4"/>
  <c r="T30" i="4"/>
  <c r="T31" i="4"/>
  <c r="T32" i="4"/>
  <c r="F36" i="4"/>
  <c r="F37" i="4"/>
  <c r="F38" i="4"/>
  <c r="M41" i="4"/>
  <c r="M42" i="4"/>
  <c r="M43" i="4"/>
  <c r="T49" i="4"/>
  <c r="M58" i="4"/>
  <c r="M60" i="4"/>
  <c r="F69" i="4"/>
  <c r="F71" i="4"/>
  <c r="T77" i="4"/>
  <c r="T50" i="4"/>
  <c r="T51" i="4"/>
  <c r="F56" i="4"/>
  <c r="F57" i="4"/>
  <c r="M61" i="4"/>
  <c r="M62" i="4"/>
  <c r="T66" i="4"/>
  <c r="T67" i="4"/>
  <c r="F72" i="4"/>
  <c r="F73" i="4"/>
  <c r="T73" i="4"/>
  <c r="M76" i="4"/>
  <c r="F82" i="4"/>
  <c r="T89" i="4"/>
  <c r="M49" i="4"/>
  <c r="M50" i="4"/>
  <c r="T54" i="4"/>
  <c r="T55" i="4"/>
  <c r="F60" i="4"/>
  <c r="F61" i="4"/>
  <c r="M65" i="4"/>
  <c r="M66" i="4"/>
  <c r="T70" i="4"/>
  <c r="T71" i="4"/>
  <c r="T75" i="4"/>
  <c r="F83" i="4"/>
  <c r="F85" i="4"/>
  <c r="F95" i="4"/>
  <c r="T97" i="4"/>
  <c r="F49" i="4"/>
  <c r="M52" i="4"/>
  <c r="M53" i="4"/>
  <c r="M54" i="4"/>
  <c r="T57" i="4"/>
  <c r="T58" i="4"/>
  <c r="T59" i="4"/>
  <c r="F63" i="4"/>
  <c r="F64" i="4"/>
  <c r="F65" i="4"/>
  <c r="M68" i="4"/>
  <c r="M69" i="4"/>
  <c r="M70" i="4"/>
  <c r="F75" i="4"/>
  <c r="T76" i="4"/>
  <c r="M87" i="4"/>
  <c r="T80" i="4"/>
  <c r="T81" i="4"/>
  <c r="F86" i="4"/>
  <c r="F87" i="4"/>
  <c r="M91" i="4"/>
  <c r="M92" i="4"/>
  <c r="M94" i="4"/>
  <c r="F97" i="4"/>
  <c r="T101" i="4"/>
  <c r="M79" i="4"/>
  <c r="M80" i="4"/>
  <c r="T84" i="4"/>
  <c r="T85" i="4"/>
  <c r="T93" i="4"/>
  <c r="M96" i="4"/>
  <c r="F77" i="4"/>
  <c r="F78" i="4"/>
  <c r="F79" i="4"/>
  <c r="M82" i="4"/>
  <c r="M83" i="4"/>
  <c r="M84" i="4"/>
  <c r="T87" i="4"/>
  <c r="T88" i="4"/>
  <c r="T90" i="4"/>
  <c r="T95" i="4"/>
  <c r="F99" i="4"/>
  <c r="T99" i="4"/>
  <c r="M100" i="4"/>
  <c r="F91" i="4"/>
  <c r="M98" i="4"/>
  <c r="F101" i="4"/>
  <c r="M102" i="4"/>
  <c r="F103" i="4"/>
  <c r="T103" i="4"/>
  <c r="M104" i="4"/>
  <c r="F105" i="4"/>
  <c r="T105" i="4"/>
  <c r="M106" i="4"/>
  <c r="T104" i="2"/>
  <c r="T116" i="2"/>
  <c r="T108" i="2"/>
  <c r="T103" i="2"/>
  <c r="T115" i="2"/>
  <c r="T112" i="2"/>
  <c r="T107" i="2"/>
  <c r="T96" i="2"/>
  <c r="T99" i="2"/>
  <c r="T114" i="2"/>
  <c r="T111" i="2"/>
  <c r="T100" i="2"/>
  <c r="T95" i="2"/>
  <c r="T93" i="2"/>
  <c r="T87" i="2"/>
  <c r="T79" i="2"/>
  <c r="T85" i="2"/>
  <c r="T77" i="2"/>
  <c r="T89" i="2"/>
  <c r="T81" i="2"/>
  <c r="T91" i="2"/>
  <c r="T83" i="2"/>
  <c r="T75" i="2"/>
  <c r="T71" i="2"/>
  <c r="T56" i="2"/>
  <c r="T31" i="2"/>
  <c r="T28" i="2"/>
  <c r="T68" i="2"/>
  <c r="T59" i="2"/>
  <c r="T48" i="2"/>
  <c r="T35" i="2"/>
  <c r="T32" i="2"/>
  <c r="T19" i="2"/>
  <c r="T67" i="2"/>
  <c r="T64" i="2"/>
  <c r="T47" i="2"/>
  <c r="T44" i="2"/>
  <c r="T60" i="2"/>
  <c r="T51" i="2"/>
  <c r="T39" i="2"/>
  <c r="T36" i="2"/>
  <c r="T23" i="2"/>
  <c r="T20" i="2"/>
  <c r="T63" i="2"/>
  <c r="T61" i="2"/>
  <c r="T55" i="2"/>
  <c r="T52" i="2"/>
  <c r="T43" i="2"/>
  <c r="T40" i="2"/>
  <c r="T27" i="2"/>
  <c r="T24" i="2"/>
  <c r="F7" i="3"/>
  <c r="H7" i="3" s="1"/>
  <c r="I7" i="3" s="1"/>
  <c r="G7" i="3"/>
  <c r="G8" i="3" s="1"/>
  <c r="G9" i="3" s="1"/>
  <c r="G10" i="3" s="1"/>
  <c r="F13" i="3"/>
  <c r="F17" i="3"/>
  <c r="T19" i="3"/>
  <c r="M22" i="3"/>
  <c r="F25" i="3"/>
  <c r="F12" i="3"/>
  <c r="F16" i="3"/>
  <c r="F19" i="3"/>
  <c r="T21" i="3"/>
  <c r="M24" i="3"/>
  <c r="F10" i="3"/>
  <c r="F15" i="3"/>
  <c r="M18" i="3"/>
  <c r="F21" i="3"/>
  <c r="T23" i="3"/>
  <c r="F8" i="3"/>
  <c r="N13" i="3"/>
  <c r="N14" i="3" s="1"/>
  <c r="F14" i="3"/>
  <c r="U17" i="3"/>
  <c r="T17" i="3"/>
  <c r="V17" i="3" s="1"/>
  <c r="W17" i="3" s="1"/>
  <c r="M20" i="3"/>
  <c r="F23" i="3"/>
  <c r="T32" i="3"/>
  <c r="F54" i="3"/>
  <c r="T94" i="3"/>
  <c r="F9" i="3"/>
  <c r="M12" i="3"/>
  <c r="O12" i="3" s="1"/>
  <c r="P12" i="3" s="1"/>
  <c r="Q12" i="3" s="1"/>
  <c r="M14" i="3"/>
  <c r="M16" i="3"/>
  <c r="F18" i="3"/>
  <c r="M19" i="3"/>
  <c r="T20" i="3"/>
  <c r="F22" i="3"/>
  <c r="M23" i="3"/>
  <c r="T24" i="3"/>
  <c r="M30" i="3"/>
  <c r="M31" i="3"/>
  <c r="T35" i="3"/>
  <c r="T36" i="3"/>
  <c r="F41" i="3"/>
  <c r="F42" i="3"/>
  <c r="M46" i="3"/>
  <c r="M47" i="3"/>
  <c r="T51" i="3"/>
  <c r="T52" i="3"/>
  <c r="T66" i="3"/>
  <c r="F77" i="3"/>
  <c r="T79" i="3"/>
  <c r="F27" i="3"/>
  <c r="T31" i="3"/>
  <c r="F38" i="3"/>
  <c r="M43" i="3"/>
  <c r="T47" i="3"/>
  <c r="F53" i="3"/>
  <c r="M62" i="3"/>
  <c r="F30" i="3"/>
  <c r="M34" i="3"/>
  <c r="M35" i="3"/>
  <c r="T39" i="3"/>
  <c r="T40" i="3"/>
  <c r="F45" i="3"/>
  <c r="F46" i="3"/>
  <c r="M50" i="3"/>
  <c r="M51" i="3"/>
  <c r="T55" i="3"/>
  <c r="F59" i="3"/>
  <c r="T67" i="3"/>
  <c r="T69" i="3"/>
  <c r="F29" i="3"/>
  <c r="F37" i="3"/>
  <c r="M42" i="3"/>
  <c r="T48" i="3"/>
  <c r="M64" i="3"/>
  <c r="F73" i="3"/>
  <c r="F32" i="3"/>
  <c r="F33" i="3"/>
  <c r="F34" i="3"/>
  <c r="M37" i="3"/>
  <c r="M38" i="3"/>
  <c r="M39" i="3"/>
  <c r="T42" i="3"/>
  <c r="T43" i="3"/>
  <c r="T44" i="3"/>
  <c r="F48" i="3"/>
  <c r="F49" i="3"/>
  <c r="F50" i="3"/>
  <c r="M53" i="3"/>
  <c r="M54" i="3"/>
  <c r="M55" i="3"/>
  <c r="M61" i="3"/>
  <c r="F72" i="3"/>
  <c r="F60" i="3"/>
  <c r="F61" i="3"/>
  <c r="M65" i="3"/>
  <c r="M66" i="3"/>
  <c r="T70" i="3"/>
  <c r="T71" i="3"/>
  <c r="M76" i="3"/>
  <c r="F79" i="3"/>
  <c r="F82" i="3"/>
  <c r="F56" i="3"/>
  <c r="F58" i="3"/>
  <c r="T58" i="3"/>
  <c r="T59" i="3"/>
  <c r="F64" i="3"/>
  <c r="F65" i="3"/>
  <c r="M69" i="3"/>
  <c r="M70" i="3"/>
  <c r="T74" i="3"/>
  <c r="T75" i="3"/>
  <c r="M78" i="3"/>
  <c r="F83" i="3"/>
  <c r="F85" i="3"/>
  <c r="T86" i="3"/>
  <c r="M89" i="3"/>
  <c r="T96" i="3"/>
  <c r="T61" i="3"/>
  <c r="T62" i="3"/>
  <c r="T63" i="3"/>
  <c r="F67" i="3"/>
  <c r="F68" i="3"/>
  <c r="F69" i="3"/>
  <c r="M72" i="3"/>
  <c r="M73" i="3"/>
  <c r="M74" i="3"/>
  <c r="F75" i="3"/>
  <c r="T77" i="3"/>
  <c r="F76" i="3"/>
  <c r="F78" i="3"/>
  <c r="T80" i="3"/>
  <c r="T81" i="3"/>
  <c r="T88" i="3"/>
  <c r="M80" i="3"/>
  <c r="T84" i="3"/>
  <c r="T85" i="3"/>
  <c r="F88" i="3"/>
  <c r="M91" i="3"/>
  <c r="M82" i="3"/>
  <c r="M83" i="3"/>
  <c r="M84" i="3"/>
  <c r="M87" i="3"/>
  <c r="F90" i="3"/>
  <c r="T93" i="3"/>
  <c r="T101" i="3"/>
  <c r="F87" i="3"/>
  <c r="F89" i="3"/>
  <c r="M92" i="3"/>
  <c r="M93" i="3"/>
  <c r="T97" i="3"/>
  <c r="F91" i="3"/>
  <c r="F92" i="3"/>
  <c r="M96" i="3"/>
  <c r="M97" i="3"/>
  <c r="M100" i="3"/>
  <c r="M101" i="3"/>
  <c r="M105" i="3"/>
  <c r="T90" i="3"/>
  <c r="F94" i="3"/>
  <c r="F95" i="3"/>
  <c r="F96" i="3"/>
  <c r="F103" i="3"/>
  <c r="T106" i="3"/>
  <c r="F99" i="3"/>
  <c r="T102" i="3"/>
  <c r="M104" i="3"/>
  <c r="M99" i="3"/>
  <c r="F104" i="3"/>
  <c r="T105" i="3"/>
  <c r="T106" i="1"/>
  <c r="T101" i="1"/>
  <c r="T113" i="1"/>
  <c r="T97" i="1"/>
  <c r="T114" i="1"/>
  <c r="T109" i="1"/>
  <c r="T93" i="1"/>
  <c r="T25" i="1"/>
  <c r="T102" i="1"/>
  <c r="T57" i="1"/>
  <c r="T110" i="1"/>
  <c r="T105" i="1"/>
  <c r="T87" i="1"/>
  <c r="T52" i="1"/>
  <c r="T79" i="1"/>
  <c r="T75" i="1"/>
  <c r="T73" i="1"/>
  <c r="T60" i="1"/>
  <c r="T54" i="1"/>
  <c r="T41" i="1"/>
  <c r="T28" i="1"/>
  <c r="T22" i="1"/>
  <c r="T68" i="1"/>
  <c r="T62" i="1"/>
  <c r="T49" i="1"/>
  <c r="T36" i="1"/>
  <c r="T30" i="1"/>
  <c r="T83" i="1"/>
  <c r="T65" i="1"/>
  <c r="T46" i="1"/>
  <c r="T33" i="1"/>
  <c r="T20" i="1"/>
  <c r="T84" i="1"/>
  <c r="T70" i="1"/>
  <c r="T59" i="1"/>
  <c r="T45" i="1"/>
  <c r="T44" i="1"/>
  <c r="T38" i="1"/>
  <c r="T27" i="1"/>
  <c r="H8" i="3" l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I7" i="1"/>
  <c r="J7" i="1" s="1"/>
  <c r="H11" i="28"/>
  <c r="I11" i="28" s="1"/>
  <c r="J11" i="28" s="1"/>
  <c r="H16" i="67"/>
  <c r="I16" i="67" s="1"/>
  <c r="J16" i="67" s="1"/>
  <c r="V16" i="67"/>
  <c r="W16" i="67" s="1"/>
  <c r="X16" i="67" s="1"/>
  <c r="O15" i="58"/>
  <c r="P15" i="58" s="1"/>
  <c r="Q15" i="58" s="1"/>
  <c r="O11" i="28"/>
  <c r="P11" i="28" s="1"/>
  <c r="Q11" i="28" s="1"/>
  <c r="P25" i="65"/>
  <c r="Q25" i="65" s="1"/>
  <c r="O26" i="65"/>
  <c r="N26" i="65"/>
  <c r="G22" i="65"/>
  <c r="U31" i="65"/>
  <c r="X30" i="65"/>
  <c r="W32" i="65"/>
  <c r="V33" i="65"/>
  <c r="I21" i="65"/>
  <c r="J21" i="65" s="1"/>
  <c r="H11" i="29"/>
  <c r="I11" i="29" s="1"/>
  <c r="J11" i="29" s="1"/>
  <c r="I20" i="60"/>
  <c r="H21" i="60"/>
  <c r="V11" i="29"/>
  <c r="W11" i="29" s="1"/>
  <c r="X11" i="29" s="1"/>
  <c r="V18" i="1"/>
  <c r="W18" i="1" s="1"/>
  <c r="X18" i="1" s="1"/>
  <c r="F3" i="6"/>
  <c r="H3" i="6" s="1"/>
  <c r="I3" i="6" s="1"/>
  <c r="J3" i="6" s="1"/>
  <c r="H15" i="58"/>
  <c r="I15" i="58" s="1"/>
  <c r="J15" i="58" s="1"/>
  <c r="I15" i="12"/>
  <c r="J15" i="12" s="1"/>
  <c r="H16" i="12"/>
  <c r="Q2" i="9"/>
  <c r="S2" i="9" s="1"/>
  <c r="T2" i="9" s="1"/>
  <c r="U2" i="9" s="1"/>
  <c r="O11" i="29"/>
  <c r="P11" i="29" s="1"/>
  <c r="V11" i="28"/>
  <c r="W11" i="28" s="1"/>
  <c r="X11" i="28" s="1"/>
  <c r="H8" i="2"/>
  <c r="I8" i="2" s="1"/>
  <c r="J8" i="2" s="1"/>
  <c r="X17" i="1"/>
  <c r="W25" i="69"/>
  <c r="X25" i="69" s="1"/>
  <c r="V26" i="69"/>
  <c r="G3" i="5"/>
  <c r="G4" i="5" s="1"/>
  <c r="AC26" i="69"/>
  <c r="AD25" i="69"/>
  <c r="AE25" i="69" s="1"/>
  <c r="O21" i="25"/>
  <c r="P20" i="25"/>
  <c r="Q20" i="25" s="1"/>
  <c r="U26" i="27"/>
  <c r="X25" i="27"/>
  <c r="Q15" i="67"/>
  <c r="P24" i="57"/>
  <c r="Q24" i="57" s="1"/>
  <c r="O25" i="57"/>
  <c r="P21" i="69"/>
  <c r="O22" i="69"/>
  <c r="N11" i="68"/>
  <c r="O11" i="68" s="1"/>
  <c r="P10" i="68"/>
  <c r="AB27" i="69"/>
  <c r="N26" i="66"/>
  <c r="F17" i="67"/>
  <c r="G17" i="67"/>
  <c r="J20" i="69"/>
  <c r="G21" i="69"/>
  <c r="AD8" i="68"/>
  <c r="E9" i="68"/>
  <c r="G8" i="68"/>
  <c r="I22" i="66"/>
  <c r="J22" i="66" s="1"/>
  <c r="H23" i="66"/>
  <c r="O13" i="4"/>
  <c r="P13" i="4" s="1"/>
  <c r="Q13" i="4" s="1"/>
  <c r="X2" i="5"/>
  <c r="V3" i="5"/>
  <c r="W3" i="5" s="1"/>
  <c r="X3" i="5" s="1"/>
  <c r="T19" i="67"/>
  <c r="G23" i="66"/>
  <c r="D19" i="67"/>
  <c r="E18" i="67"/>
  <c r="N21" i="69"/>
  <c r="Q20" i="69"/>
  <c r="P25" i="66"/>
  <c r="Q25" i="66" s="1"/>
  <c r="O26" i="66"/>
  <c r="K18" i="67"/>
  <c r="L17" i="67"/>
  <c r="R21" i="67"/>
  <c r="S20" i="67"/>
  <c r="N16" i="67"/>
  <c r="M16" i="67"/>
  <c r="O16" i="67" s="1"/>
  <c r="P16" i="67" s="1"/>
  <c r="I21" i="69"/>
  <c r="H22" i="69"/>
  <c r="U17" i="67"/>
  <c r="U9" i="68"/>
  <c r="W31" i="66"/>
  <c r="X31" i="66" s="1"/>
  <c r="V32" i="66"/>
  <c r="U33" i="66"/>
  <c r="U26" i="69"/>
  <c r="V9" i="68"/>
  <c r="J19" i="60"/>
  <c r="G20" i="60"/>
  <c r="AC25" i="60"/>
  <c r="AD24" i="60"/>
  <c r="AE24" i="60" s="1"/>
  <c r="AD7" i="59"/>
  <c r="V30" i="56"/>
  <c r="W29" i="56"/>
  <c r="X29" i="56" s="1"/>
  <c r="G20" i="57"/>
  <c r="M16" i="58"/>
  <c r="N16" i="58"/>
  <c r="N27" i="56"/>
  <c r="N22" i="60"/>
  <c r="W29" i="57"/>
  <c r="X29" i="57" s="1"/>
  <c r="V30" i="57"/>
  <c r="K18" i="58"/>
  <c r="L17" i="58"/>
  <c r="U34" i="56"/>
  <c r="W24" i="60"/>
  <c r="X24" i="60" s="1"/>
  <c r="V25" i="60"/>
  <c r="I20" i="56"/>
  <c r="J20" i="56" s="1"/>
  <c r="G17" i="58"/>
  <c r="F17" i="58"/>
  <c r="F9" i="59"/>
  <c r="D9" i="59" s="1"/>
  <c r="AB26" i="60"/>
  <c r="U26" i="60"/>
  <c r="G22" i="56"/>
  <c r="U31" i="57"/>
  <c r="U15" i="58"/>
  <c r="T15" i="58"/>
  <c r="V15" i="58" s="1"/>
  <c r="W15" i="58" s="1"/>
  <c r="O8" i="59"/>
  <c r="M8" i="59" s="1"/>
  <c r="P25" i="56"/>
  <c r="Q25" i="56" s="1"/>
  <c r="O26" i="56"/>
  <c r="N26" i="57"/>
  <c r="P19" i="60"/>
  <c r="Q19" i="60" s="1"/>
  <c r="O20" i="60"/>
  <c r="I19" i="57"/>
  <c r="J19" i="57" s="1"/>
  <c r="H20" i="57"/>
  <c r="R7" i="59"/>
  <c r="Q7" i="59"/>
  <c r="S7" i="59" s="1"/>
  <c r="T7" i="59" s="1"/>
  <c r="W9" i="59"/>
  <c r="Y8" i="59"/>
  <c r="D19" i="58"/>
  <c r="E18" i="58"/>
  <c r="I8" i="59"/>
  <c r="H8" i="59"/>
  <c r="J8" i="59" s="1"/>
  <c r="K8" i="59" s="1"/>
  <c r="R17" i="58"/>
  <c r="S16" i="58"/>
  <c r="X14" i="58"/>
  <c r="P20" i="24"/>
  <c r="Q20" i="24" s="1"/>
  <c r="O21" i="24"/>
  <c r="I16" i="24"/>
  <c r="I20" i="48"/>
  <c r="J20" i="48" s="1"/>
  <c r="H21" i="48"/>
  <c r="G21" i="48"/>
  <c r="N22" i="48"/>
  <c r="U27" i="48"/>
  <c r="P20" i="48"/>
  <c r="Q20" i="48" s="1"/>
  <c r="O21" i="48"/>
  <c r="AD25" i="48"/>
  <c r="AE25" i="48" s="1"/>
  <c r="AC26" i="48"/>
  <c r="W25" i="48"/>
  <c r="X25" i="48" s="1"/>
  <c r="V26" i="48"/>
  <c r="AB27" i="48"/>
  <c r="V26" i="24"/>
  <c r="W25" i="24"/>
  <c r="X25" i="24" s="1"/>
  <c r="Q12" i="4"/>
  <c r="D5" i="5"/>
  <c r="E5" i="5" s="1"/>
  <c r="N3" i="5"/>
  <c r="Q3" i="5" s="1"/>
  <c r="G10" i="2"/>
  <c r="G11" i="2" s="1"/>
  <c r="N16" i="2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U18" i="2"/>
  <c r="X17" i="2"/>
  <c r="P13" i="2"/>
  <c r="Q13" i="2" s="1"/>
  <c r="O14" i="2"/>
  <c r="J7" i="2"/>
  <c r="V18" i="2"/>
  <c r="W18" i="2" s="1"/>
  <c r="N15" i="1"/>
  <c r="I8" i="1"/>
  <c r="U19" i="1"/>
  <c r="O13" i="1"/>
  <c r="G8" i="1"/>
  <c r="I3" i="5"/>
  <c r="H4" i="5"/>
  <c r="I4" i="5" s="1"/>
  <c r="U4" i="5"/>
  <c r="U5" i="5" s="1"/>
  <c r="O16" i="34"/>
  <c r="P15" i="34"/>
  <c r="Q15" i="34" s="1"/>
  <c r="U5" i="31"/>
  <c r="J7" i="3"/>
  <c r="X17" i="4"/>
  <c r="J15" i="24"/>
  <c r="G16" i="24"/>
  <c r="G7" i="30"/>
  <c r="E8" i="30"/>
  <c r="F8" i="30" s="1"/>
  <c r="O7" i="30"/>
  <c r="M13" i="29"/>
  <c r="F7" i="31"/>
  <c r="N23" i="25"/>
  <c r="U26" i="26"/>
  <c r="J15" i="25"/>
  <c r="G16" i="25"/>
  <c r="W27" i="25"/>
  <c r="V28" i="25"/>
  <c r="P20" i="26"/>
  <c r="Q20" i="26" s="1"/>
  <c r="O21" i="26"/>
  <c r="I16" i="25"/>
  <c r="I16" i="26"/>
  <c r="J16" i="26" s="1"/>
  <c r="H17" i="26"/>
  <c r="L6" i="30"/>
  <c r="K14" i="28"/>
  <c r="L13" i="28"/>
  <c r="W25" i="26"/>
  <c r="X25" i="26" s="1"/>
  <c r="V26" i="26"/>
  <c r="Z6" i="30"/>
  <c r="AB6" i="30" s="1"/>
  <c r="AC6" i="30" s="1"/>
  <c r="AA6" i="30"/>
  <c r="U29" i="24"/>
  <c r="N21" i="24"/>
  <c r="Q10" i="29"/>
  <c r="N11" i="29"/>
  <c r="N21" i="26"/>
  <c r="R6" i="30"/>
  <c r="Q6" i="30"/>
  <c r="S6" i="30" s="1"/>
  <c r="T6" i="30" s="1"/>
  <c r="K15" i="29"/>
  <c r="L14" i="29"/>
  <c r="N16" i="34"/>
  <c r="U12" i="28"/>
  <c r="T12" i="28"/>
  <c r="X7" i="30"/>
  <c r="V7" i="30" s="1"/>
  <c r="W28" i="27"/>
  <c r="V29" i="27"/>
  <c r="G12" i="28"/>
  <c r="F12" i="28"/>
  <c r="U12" i="29"/>
  <c r="T12" i="29"/>
  <c r="P21" i="27"/>
  <c r="O22" i="27"/>
  <c r="G19" i="27"/>
  <c r="AB21" i="34"/>
  <c r="I17" i="27"/>
  <c r="J17" i="27" s="1"/>
  <c r="H18" i="27"/>
  <c r="G12" i="29"/>
  <c r="F12" i="29"/>
  <c r="R14" i="28"/>
  <c r="S13" i="28"/>
  <c r="N7" i="31"/>
  <c r="P6" i="31"/>
  <c r="Z6" i="31"/>
  <c r="AB6" i="31" s="1"/>
  <c r="AC6" i="31" s="1"/>
  <c r="AA6" i="31"/>
  <c r="AD20" i="34"/>
  <c r="AE20" i="34" s="1"/>
  <c r="AC21" i="34"/>
  <c r="G17" i="26"/>
  <c r="Q20" i="27"/>
  <c r="N21" i="27"/>
  <c r="D14" i="28"/>
  <c r="E13" i="28"/>
  <c r="R14" i="29"/>
  <c r="S13" i="29"/>
  <c r="I6" i="31"/>
  <c r="H6" i="31"/>
  <c r="J6" i="31" s="1"/>
  <c r="K6" i="31" s="1"/>
  <c r="D14" i="29"/>
  <c r="E13" i="29"/>
  <c r="N12" i="28"/>
  <c r="M12" i="28"/>
  <c r="X25" i="25"/>
  <c r="U26" i="25"/>
  <c r="V7" i="31"/>
  <c r="N19" i="13"/>
  <c r="P14" i="13"/>
  <c r="Q14" i="13" s="1"/>
  <c r="O15" i="13"/>
  <c r="W19" i="13"/>
  <c r="X19" i="13" s="1"/>
  <c r="V20" i="13"/>
  <c r="AD19" i="13"/>
  <c r="AE19" i="13" s="1"/>
  <c r="AC20" i="13"/>
  <c r="G15" i="13"/>
  <c r="U22" i="13"/>
  <c r="AB20" i="13"/>
  <c r="I14" i="13"/>
  <c r="J14" i="13" s="1"/>
  <c r="H15" i="13"/>
  <c r="AB12" i="12"/>
  <c r="AA12" i="12"/>
  <c r="AC12" i="12" s="1"/>
  <c r="AD12" i="12" s="1"/>
  <c r="W20" i="12"/>
  <c r="V21" i="12"/>
  <c r="X19" i="12"/>
  <c r="Z13" i="12"/>
  <c r="U20" i="12"/>
  <c r="P15" i="12"/>
  <c r="O16" i="12"/>
  <c r="Q14" i="12"/>
  <c r="N15" i="12"/>
  <c r="G16" i="12"/>
  <c r="AD2" i="9"/>
  <c r="E4" i="9"/>
  <c r="F4" i="9" s="1"/>
  <c r="G3" i="9"/>
  <c r="W4" i="9"/>
  <c r="X4" i="9" s="1"/>
  <c r="Y3" i="9"/>
  <c r="I2" i="9"/>
  <c r="H2" i="9"/>
  <c r="J2" i="9" s="1"/>
  <c r="K2" i="9" s="1"/>
  <c r="M3" i="9"/>
  <c r="G3" i="8"/>
  <c r="E4" i="8"/>
  <c r="M3" i="8"/>
  <c r="Y3" i="8"/>
  <c r="Z3" i="8" s="1"/>
  <c r="W4" i="8"/>
  <c r="I2" i="8"/>
  <c r="H2" i="8"/>
  <c r="J2" i="8" s="1"/>
  <c r="K2" i="8" s="1"/>
  <c r="AA2" i="8"/>
  <c r="Z2" i="8"/>
  <c r="AB2" i="8" s="1"/>
  <c r="AC2" i="8" s="1"/>
  <c r="U2" i="8"/>
  <c r="N3" i="6"/>
  <c r="N4" i="6" s="1"/>
  <c r="M3" i="6"/>
  <c r="O3" i="6" s="1"/>
  <c r="P3" i="6" s="1"/>
  <c r="G4" i="6"/>
  <c r="G5" i="6" s="1"/>
  <c r="F4" i="6"/>
  <c r="D7" i="6"/>
  <c r="E6" i="6"/>
  <c r="T3" i="6"/>
  <c r="V3" i="6" s="1"/>
  <c r="W3" i="6" s="1"/>
  <c r="U3" i="6"/>
  <c r="T4" i="6"/>
  <c r="M4" i="6"/>
  <c r="F5" i="6"/>
  <c r="R6" i="6"/>
  <c r="S5" i="6"/>
  <c r="K6" i="6"/>
  <c r="L5" i="6"/>
  <c r="M4" i="5"/>
  <c r="O4" i="5" s="1"/>
  <c r="P4" i="5" s="1"/>
  <c r="L5" i="5"/>
  <c r="S6" i="5"/>
  <c r="T5" i="5"/>
  <c r="H8" i="4"/>
  <c r="N16" i="4"/>
  <c r="U18" i="4"/>
  <c r="G9" i="4"/>
  <c r="V18" i="4"/>
  <c r="W18" i="4" s="1"/>
  <c r="V18" i="3"/>
  <c r="W18" i="3" s="1"/>
  <c r="N15" i="3"/>
  <c r="G11" i="3"/>
  <c r="X17" i="3"/>
  <c r="U18" i="3"/>
  <c r="O13" i="3"/>
  <c r="P13" i="3" s="1"/>
  <c r="Q13" i="3" s="1"/>
  <c r="I8" i="3" l="1"/>
  <c r="J8" i="3" s="1"/>
  <c r="O12" i="28"/>
  <c r="P12" i="28" s="1"/>
  <c r="Q12" i="28" s="1"/>
  <c r="H12" i="28"/>
  <c r="I12" i="28" s="1"/>
  <c r="H17" i="67"/>
  <c r="I17" i="67" s="1"/>
  <c r="J17" i="67" s="1"/>
  <c r="V17" i="67"/>
  <c r="W17" i="67" s="1"/>
  <c r="X17" i="67" s="1"/>
  <c r="O16" i="58"/>
  <c r="P16" i="58" s="1"/>
  <c r="Q16" i="58" s="1"/>
  <c r="H12" i="29"/>
  <c r="I12" i="29" s="1"/>
  <c r="J12" i="29" s="1"/>
  <c r="I22" i="65"/>
  <c r="J22" i="65" s="1"/>
  <c r="X31" i="65"/>
  <c r="U32" i="65"/>
  <c r="N27" i="65"/>
  <c r="W33" i="65"/>
  <c r="V34" i="65"/>
  <c r="G23" i="65"/>
  <c r="P26" i="65"/>
  <c r="Q26" i="65" s="1"/>
  <c r="O27" i="65"/>
  <c r="I21" i="60"/>
  <c r="H22" i="60"/>
  <c r="V12" i="29"/>
  <c r="W12" i="29" s="1"/>
  <c r="X12" i="29" s="1"/>
  <c r="H9" i="2"/>
  <c r="I9" i="2" s="1"/>
  <c r="J9" i="2" s="1"/>
  <c r="V19" i="1"/>
  <c r="W19" i="1" s="1"/>
  <c r="X19" i="1" s="1"/>
  <c r="AA3" i="8"/>
  <c r="H16" i="58"/>
  <c r="I16" i="58" s="1"/>
  <c r="J16" i="58" s="1"/>
  <c r="O14" i="4"/>
  <c r="P14" i="4" s="1"/>
  <c r="Q14" i="4" s="1"/>
  <c r="U20" i="1"/>
  <c r="U21" i="1" s="1"/>
  <c r="O4" i="6"/>
  <c r="P4" i="6" s="1"/>
  <c r="Q4" i="6" s="1"/>
  <c r="I16" i="12"/>
  <c r="J16" i="12" s="1"/>
  <c r="H17" i="12"/>
  <c r="N4" i="5"/>
  <c r="N5" i="5" s="1"/>
  <c r="V12" i="28"/>
  <c r="W12" i="28" s="1"/>
  <c r="X12" i="28" s="1"/>
  <c r="O12" i="29"/>
  <c r="P12" i="29" s="1"/>
  <c r="J3" i="5"/>
  <c r="X3" i="6"/>
  <c r="D6" i="5"/>
  <c r="D7" i="5" s="1"/>
  <c r="AD6" i="31"/>
  <c r="P22" i="69"/>
  <c r="O23" i="69"/>
  <c r="X26" i="27"/>
  <c r="U27" i="27"/>
  <c r="AC27" i="69"/>
  <c r="AD26" i="69"/>
  <c r="AE26" i="69" s="1"/>
  <c r="V4" i="5"/>
  <c r="W4" i="5" s="1"/>
  <c r="X4" i="5" s="1"/>
  <c r="P25" i="57"/>
  <c r="Q25" i="57" s="1"/>
  <c r="O26" i="57"/>
  <c r="P21" i="25"/>
  <c r="Q21" i="25" s="1"/>
  <c r="O22" i="25"/>
  <c r="W26" i="69"/>
  <c r="X26" i="69" s="1"/>
  <c r="V27" i="69"/>
  <c r="Y9" i="68"/>
  <c r="W10" i="68"/>
  <c r="U18" i="67"/>
  <c r="G24" i="66"/>
  <c r="I23" i="66"/>
  <c r="J23" i="66" s="1"/>
  <c r="H24" i="66"/>
  <c r="U34" i="66"/>
  <c r="R22" i="67"/>
  <c r="S21" i="67"/>
  <c r="U27" i="69"/>
  <c r="W32" i="66"/>
  <c r="X32" i="66" s="1"/>
  <c r="V33" i="66"/>
  <c r="Q16" i="67"/>
  <c r="N17" i="67"/>
  <c r="M17" i="67"/>
  <c r="O17" i="67" s="1"/>
  <c r="P17" i="67" s="1"/>
  <c r="Q21" i="69"/>
  <c r="N22" i="69"/>
  <c r="J21" i="69"/>
  <c r="G22" i="69"/>
  <c r="N27" i="66"/>
  <c r="AB28" i="69"/>
  <c r="R10" i="68"/>
  <c r="Q10" i="68"/>
  <c r="S10" i="68" s="1"/>
  <c r="T10" i="68" s="1"/>
  <c r="E19" i="67"/>
  <c r="D20" i="67"/>
  <c r="F9" i="68"/>
  <c r="V19" i="2"/>
  <c r="W19" i="2" s="1"/>
  <c r="I22" i="69"/>
  <c r="H23" i="69"/>
  <c r="T20" i="67"/>
  <c r="K19" i="67"/>
  <c r="L18" i="67"/>
  <c r="P26" i="66"/>
  <c r="Q26" i="66" s="1"/>
  <c r="O27" i="66"/>
  <c r="G18" i="67"/>
  <c r="F18" i="67"/>
  <c r="H8" i="68"/>
  <c r="J8" i="68" s="1"/>
  <c r="K8" i="68" s="1"/>
  <c r="I8" i="68"/>
  <c r="M11" i="68"/>
  <c r="J20" i="60"/>
  <c r="G21" i="60"/>
  <c r="AD25" i="60"/>
  <c r="AE25" i="60" s="1"/>
  <c r="AC26" i="60"/>
  <c r="L8" i="59"/>
  <c r="W30" i="56"/>
  <c r="X30" i="56" s="1"/>
  <c r="V31" i="56"/>
  <c r="U16" i="58"/>
  <c r="T16" i="58"/>
  <c r="V16" i="58" s="1"/>
  <c r="W16" i="58" s="1"/>
  <c r="G18" i="58"/>
  <c r="F18" i="58"/>
  <c r="N9" i="59"/>
  <c r="O9" i="59" s="1"/>
  <c r="P8" i="59"/>
  <c r="E10" i="59"/>
  <c r="F10" i="59" s="1"/>
  <c r="G9" i="59"/>
  <c r="W30" i="57"/>
  <c r="X30" i="57" s="1"/>
  <c r="V31" i="57"/>
  <c r="D20" i="58"/>
  <c r="E19" i="58"/>
  <c r="P20" i="60"/>
  <c r="Q20" i="60" s="1"/>
  <c r="O21" i="60"/>
  <c r="P26" i="56"/>
  <c r="Q26" i="56" s="1"/>
  <c r="O27" i="56"/>
  <c r="G23" i="56"/>
  <c r="AB27" i="60"/>
  <c r="W25" i="60"/>
  <c r="X25" i="60" s="1"/>
  <c r="V26" i="60"/>
  <c r="AA8" i="59"/>
  <c r="Z8" i="59"/>
  <c r="AB8" i="59" s="1"/>
  <c r="AC8" i="59" s="1"/>
  <c r="X15" i="58"/>
  <c r="N17" i="58"/>
  <c r="M17" i="58"/>
  <c r="N23" i="60"/>
  <c r="N28" i="56"/>
  <c r="G21" i="57"/>
  <c r="R18" i="58"/>
  <c r="S17" i="58"/>
  <c r="U7" i="59"/>
  <c r="X9" i="59"/>
  <c r="V9" i="59" s="1"/>
  <c r="I20" i="57"/>
  <c r="J20" i="57" s="1"/>
  <c r="H21" i="57"/>
  <c r="N27" i="57"/>
  <c r="U32" i="57"/>
  <c r="U27" i="60"/>
  <c r="I21" i="56"/>
  <c r="J21" i="56" s="1"/>
  <c r="U35" i="56"/>
  <c r="K19" i="58"/>
  <c r="L18" i="58"/>
  <c r="I17" i="24"/>
  <c r="P21" i="24"/>
  <c r="Q21" i="24" s="1"/>
  <c r="O22" i="24"/>
  <c r="AB28" i="48"/>
  <c r="AD26" i="48"/>
  <c r="AE26" i="48" s="1"/>
  <c r="AC27" i="48"/>
  <c r="G22" i="48"/>
  <c r="W26" i="48"/>
  <c r="X26" i="48" s="1"/>
  <c r="V27" i="48"/>
  <c r="P21" i="48"/>
  <c r="Q21" i="48" s="1"/>
  <c r="O22" i="48"/>
  <c r="N23" i="48"/>
  <c r="I21" i="48"/>
  <c r="J21" i="48" s="1"/>
  <c r="H22" i="48"/>
  <c r="U28" i="48"/>
  <c r="W26" i="24"/>
  <c r="X26" i="24" s="1"/>
  <c r="V27" i="24"/>
  <c r="J4" i="5"/>
  <c r="P14" i="2"/>
  <c r="Q14" i="2" s="1"/>
  <c r="O15" i="2"/>
  <c r="X18" i="2"/>
  <c r="U19" i="2"/>
  <c r="G12" i="2"/>
  <c r="G13" i="2" s="1"/>
  <c r="P13" i="1"/>
  <c r="Q13" i="1" s="1"/>
  <c r="O14" i="1"/>
  <c r="I9" i="1"/>
  <c r="G9" i="1"/>
  <c r="J8" i="1"/>
  <c r="N16" i="1"/>
  <c r="F4" i="8"/>
  <c r="D4" i="8" s="1"/>
  <c r="O17" i="34"/>
  <c r="P16" i="34"/>
  <c r="Q16" i="34" s="1"/>
  <c r="I9" i="3"/>
  <c r="J9" i="3" s="1"/>
  <c r="H4" i="6"/>
  <c r="I4" i="6" s="1"/>
  <c r="J4" i="6" s="1"/>
  <c r="V19" i="3"/>
  <c r="W19" i="3" s="1"/>
  <c r="J12" i="28"/>
  <c r="G17" i="24"/>
  <c r="J16" i="24"/>
  <c r="Y7" i="30"/>
  <c r="W8" i="30"/>
  <c r="X8" i="30" s="1"/>
  <c r="W8" i="31"/>
  <c r="Y7" i="31"/>
  <c r="X26" i="25"/>
  <c r="U27" i="25"/>
  <c r="F13" i="29"/>
  <c r="G13" i="29"/>
  <c r="F13" i="28"/>
  <c r="G13" i="28"/>
  <c r="N17" i="34"/>
  <c r="N22" i="26"/>
  <c r="U30" i="24"/>
  <c r="AD6" i="30"/>
  <c r="N13" i="28"/>
  <c r="M13" i="28"/>
  <c r="W28" i="25"/>
  <c r="V29" i="25"/>
  <c r="U27" i="26"/>
  <c r="N24" i="25"/>
  <c r="D15" i="29"/>
  <c r="E14" i="29"/>
  <c r="L6" i="31"/>
  <c r="E14" i="28"/>
  <c r="D15" i="28"/>
  <c r="U13" i="28"/>
  <c r="T13" i="28"/>
  <c r="I18" i="27"/>
  <c r="J18" i="27" s="1"/>
  <c r="H19" i="27"/>
  <c r="P22" i="27"/>
  <c r="O23" i="27"/>
  <c r="W29" i="27"/>
  <c r="V30" i="27"/>
  <c r="O7" i="31"/>
  <c r="U6" i="30"/>
  <c r="K15" i="28"/>
  <c r="L14" i="28"/>
  <c r="I17" i="25"/>
  <c r="U13" i="29"/>
  <c r="T13" i="29"/>
  <c r="R15" i="28"/>
  <c r="S14" i="28"/>
  <c r="M14" i="29"/>
  <c r="Q11" i="29"/>
  <c r="N12" i="29"/>
  <c r="N22" i="24"/>
  <c r="W26" i="26"/>
  <c r="X26" i="26" s="1"/>
  <c r="V27" i="26"/>
  <c r="J16" i="25"/>
  <c r="G17" i="25"/>
  <c r="D8" i="30"/>
  <c r="R15" i="29"/>
  <c r="S14" i="29"/>
  <c r="Q21" i="27"/>
  <c r="N22" i="27"/>
  <c r="G18" i="26"/>
  <c r="AD21" i="34"/>
  <c r="AE21" i="34" s="1"/>
  <c r="AC22" i="34"/>
  <c r="R6" i="31"/>
  <c r="Q6" i="31"/>
  <c r="S6" i="31" s="1"/>
  <c r="T6" i="31" s="1"/>
  <c r="AB22" i="34"/>
  <c r="G20" i="27"/>
  <c r="K16" i="29"/>
  <c r="L15" i="29"/>
  <c r="I17" i="26"/>
  <c r="J17" i="26" s="1"/>
  <c r="H18" i="26"/>
  <c r="P21" i="26"/>
  <c r="Q21" i="26" s="1"/>
  <c r="O22" i="26"/>
  <c r="D7" i="31"/>
  <c r="M7" i="30"/>
  <c r="I7" i="30"/>
  <c r="H7" i="30"/>
  <c r="J7" i="30" s="1"/>
  <c r="K7" i="30" s="1"/>
  <c r="I15" i="13"/>
  <c r="J15" i="13" s="1"/>
  <c r="H16" i="13"/>
  <c r="U23" i="13"/>
  <c r="AD20" i="13"/>
  <c r="AE20" i="13" s="1"/>
  <c r="AC21" i="13"/>
  <c r="P15" i="13"/>
  <c r="Q15" i="13" s="1"/>
  <c r="O16" i="13"/>
  <c r="AB21" i="13"/>
  <c r="G16" i="13"/>
  <c r="W20" i="13"/>
  <c r="X20" i="13" s="1"/>
  <c r="V21" i="13"/>
  <c r="N20" i="13"/>
  <c r="W21" i="12"/>
  <c r="V22" i="12"/>
  <c r="X20" i="12"/>
  <c r="Z14" i="12"/>
  <c r="AA14" i="12" s="1"/>
  <c r="U21" i="12"/>
  <c r="AB13" i="12"/>
  <c r="AA13" i="12"/>
  <c r="AC13" i="12" s="1"/>
  <c r="AD13" i="12" s="1"/>
  <c r="AE12" i="12"/>
  <c r="N27" i="2"/>
  <c r="Q15" i="12"/>
  <c r="N16" i="12"/>
  <c r="P16" i="12"/>
  <c r="O17" i="12"/>
  <c r="G17" i="12"/>
  <c r="L2" i="9"/>
  <c r="Z3" i="9"/>
  <c r="AB3" i="9" s="1"/>
  <c r="AC3" i="9" s="1"/>
  <c r="AA3" i="9"/>
  <c r="V4" i="9"/>
  <c r="I3" i="9"/>
  <c r="H3" i="9"/>
  <c r="J3" i="9" s="1"/>
  <c r="K3" i="9" s="1"/>
  <c r="N4" i="9"/>
  <c r="P3" i="9"/>
  <c r="D4" i="9"/>
  <c r="X4" i="8"/>
  <c r="V4" i="8" s="1"/>
  <c r="L2" i="8"/>
  <c r="P3" i="8"/>
  <c r="N4" i="8"/>
  <c r="H3" i="8"/>
  <c r="J3" i="8" s="1"/>
  <c r="K3" i="8" s="1"/>
  <c r="I3" i="8"/>
  <c r="AD2" i="8"/>
  <c r="AB3" i="8"/>
  <c r="AC3" i="8" s="1"/>
  <c r="N5" i="6"/>
  <c r="M5" i="6"/>
  <c r="U4" i="6"/>
  <c r="R7" i="6"/>
  <c r="S6" i="6"/>
  <c r="K7" i="6"/>
  <c r="L6" i="6"/>
  <c r="V4" i="6"/>
  <c r="W4" i="6" s="1"/>
  <c r="F6" i="6"/>
  <c r="G6" i="6"/>
  <c r="T5" i="6"/>
  <c r="D8" i="6"/>
  <c r="E7" i="6"/>
  <c r="Q3" i="6"/>
  <c r="L6" i="5"/>
  <c r="S7" i="5"/>
  <c r="M5" i="5"/>
  <c r="O5" i="5" s="1"/>
  <c r="P5" i="5" s="1"/>
  <c r="G5" i="5"/>
  <c r="F5" i="5"/>
  <c r="H5" i="5" s="1"/>
  <c r="I5" i="5" s="1"/>
  <c r="T6" i="5"/>
  <c r="U6" i="5"/>
  <c r="V19" i="4"/>
  <c r="W19" i="4" s="1"/>
  <c r="G10" i="4"/>
  <c r="I8" i="4"/>
  <c r="J8" i="4" s="1"/>
  <c r="H9" i="4"/>
  <c r="X18" i="4"/>
  <c r="U19" i="4"/>
  <c r="N17" i="4"/>
  <c r="G12" i="3"/>
  <c r="O14" i="3"/>
  <c r="N16" i="3"/>
  <c r="X18" i="3"/>
  <c r="U19" i="3"/>
  <c r="O13" i="28" l="1"/>
  <c r="P13" i="28" s="1"/>
  <c r="Q13" i="28" s="1"/>
  <c r="H13" i="28"/>
  <c r="I13" i="28" s="1"/>
  <c r="J13" i="28" s="1"/>
  <c r="V18" i="67"/>
  <c r="W18" i="67" s="1"/>
  <c r="X18" i="67" s="1"/>
  <c r="H18" i="67"/>
  <c r="I18" i="67" s="1"/>
  <c r="J18" i="67" s="1"/>
  <c r="O17" i="58"/>
  <c r="P17" i="58" s="1"/>
  <c r="Q17" i="58" s="1"/>
  <c r="H13" i="29"/>
  <c r="I13" i="29" s="1"/>
  <c r="J13" i="29" s="1"/>
  <c r="P27" i="65"/>
  <c r="Q27" i="65" s="1"/>
  <c r="O28" i="65"/>
  <c r="W34" i="65"/>
  <c r="V35" i="65"/>
  <c r="G24" i="65"/>
  <c r="N28" i="65"/>
  <c r="I23" i="65"/>
  <c r="J23" i="65" s="1"/>
  <c r="X32" i="65"/>
  <c r="U33" i="65"/>
  <c r="V13" i="29"/>
  <c r="W13" i="29" s="1"/>
  <c r="X13" i="29" s="1"/>
  <c r="H23" i="60"/>
  <c r="I22" i="60"/>
  <c r="O15" i="4"/>
  <c r="P15" i="4" s="1"/>
  <c r="Q15" i="4" s="1"/>
  <c r="H10" i="2"/>
  <c r="I10" i="2" s="1"/>
  <c r="J10" i="2" s="1"/>
  <c r="AD3" i="8"/>
  <c r="V20" i="1"/>
  <c r="W20" i="1" s="1"/>
  <c r="X20" i="1" s="1"/>
  <c r="H17" i="58"/>
  <c r="I17" i="58" s="1"/>
  <c r="J17" i="58" s="1"/>
  <c r="V5" i="5"/>
  <c r="W5" i="5" s="1"/>
  <c r="X5" i="5" s="1"/>
  <c r="Q4" i="5"/>
  <c r="O5" i="6"/>
  <c r="P5" i="6" s="1"/>
  <c r="Q5" i="6" s="1"/>
  <c r="E6" i="5"/>
  <c r="G6" i="5" s="1"/>
  <c r="V13" i="28"/>
  <c r="W13" i="28" s="1"/>
  <c r="X13" i="28" s="1"/>
  <c r="I17" i="12"/>
  <c r="J17" i="12" s="1"/>
  <c r="H18" i="12"/>
  <c r="O13" i="29"/>
  <c r="P13" i="29" s="1"/>
  <c r="X27" i="27"/>
  <c r="U28" i="27"/>
  <c r="O24" i="69"/>
  <c r="P23" i="69"/>
  <c r="W27" i="69"/>
  <c r="X27" i="69" s="1"/>
  <c r="V28" i="69"/>
  <c r="O27" i="57"/>
  <c r="P26" i="57"/>
  <c r="Q26" i="57" s="1"/>
  <c r="AC28" i="69"/>
  <c r="AD27" i="69"/>
  <c r="AE27" i="69" s="1"/>
  <c r="V20" i="3"/>
  <c r="V21" i="3" s="1"/>
  <c r="V20" i="2"/>
  <c r="W20" i="2" s="1"/>
  <c r="O23" i="25"/>
  <c r="P22" i="25"/>
  <c r="Q22" i="25" s="1"/>
  <c r="D21" i="67"/>
  <c r="E20" i="67"/>
  <c r="N28" i="66"/>
  <c r="J22" i="69"/>
  <c r="G23" i="69"/>
  <c r="R23" i="67"/>
  <c r="S22" i="67"/>
  <c r="U19" i="67"/>
  <c r="P27" i="66"/>
  <c r="Q27" i="66" s="1"/>
  <c r="O28" i="66"/>
  <c r="M18" i="67"/>
  <c r="O18" i="67" s="1"/>
  <c r="P18" i="67" s="1"/>
  <c r="N18" i="67"/>
  <c r="I23" i="69"/>
  <c r="H24" i="69"/>
  <c r="G19" i="67"/>
  <c r="F19" i="67"/>
  <c r="U10" i="68"/>
  <c r="Q17" i="67"/>
  <c r="U28" i="69"/>
  <c r="U35" i="66"/>
  <c r="G25" i="66"/>
  <c r="V5" i="6"/>
  <c r="W5" i="6" s="1"/>
  <c r="H5" i="6"/>
  <c r="I5" i="6" s="1"/>
  <c r="J5" i="6" s="1"/>
  <c r="N12" i="68"/>
  <c r="P11" i="68"/>
  <c r="K20" i="67"/>
  <c r="L19" i="67"/>
  <c r="AB29" i="69"/>
  <c r="Q22" i="69"/>
  <c r="N23" i="69"/>
  <c r="X10" i="68"/>
  <c r="V10" i="68" s="1"/>
  <c r="L8" i="68"/>
  <c r="D9" i="68"/>
  <c r="W33" i="66"/>
  <c r="X33" i="66" s="1"/>
  <c r="V34" i="66"/>
  <c r="T21" i="67"/>
  <c r="I24" i="66"/>
  <c r="J24" i="66" s="1"/>
  <c r="H25" i="66"/>
  <c r="AA9" i="68"/>
  <c r="Z9" i="68"/>
  <c r="AB9" i="68" s="1"/>
  <c r="AC9" i="68" s="1"/>
  <c r="J21" i="60"/>
  <c r="G22" i="60"/>
  <c r="AD26" i="60"/>
  <c r="AE26" i="60" s="1"/>
  <c r="AC27" i="60"/>
  <c r="V32" i="56"/>
  <c r="W31" i="56"/>
  <c r="X31" i="56" s="1"/>
  <c r="W10" i="59"/>
  <c r="X10" i="59" s="1"/>
  <c r="Y9" i="59"/>
  <c r="N28" i="57"/>
  <c r="G24" i="56"/>
  <c r="U33" i="57"/>
  <c r="G22" i="57"/>
  <c r="AD8" i="59"/>
  <c r="D10" i="59"/>
  <c r="R19" i="58"/>
  <c r="S18" i="58"/>
  <c r="N18" i="58"/>
  <c r="M18" i="58"/>
  <c r="I22" i="56"/>
  <c r="J22" i="56" s="1"/>
  <c r="I21" i="57"/>
  <c r="J21" i="57" s="1"/>
  <c r="H22" i="57"/>
  <c r="N24" i="60"/>
  <c r="W26" i="60"/>
  <c r="X26" i="60" s="1"/>
  <c r="V27" i="60"/>
  <c r="AB28" i="60"/>
  <c r="P27" i="56"/>
  <c r="Q27" i="56" s="1"/>
  <c r="O28" i="56"/>
  <c r="F19" i="58"/>
  <c r="G19" i="58"/>
  <c r="W31" i="57"/>
  <c r="X31" i="57" s="1"/>
  <c r="V32" i="57"/>
  <c r="R8" i="59"/>
  <c r="Q8" i="59"/>
  <c r="S8" i="59" s="1"/>
  <c r="T8" i="59" s="1"/>
  <c r="U36" i="56"/>
  <c r="P21" i="60"/>
  <c r="Q21" i="60" s="1"/>
  <c r="O22" i="60"/>
  <c r="H9" i="59"/>
  <c r="J9" i="59" s="1"/>
  <c r="K9" i="59" s="1"/>
  <c r="I9" i="59"/>
  <c r="K20" i="58"/>
  <c r="L19" i="58"/>
  <c r="U28" i="60"/>
  <c r="T17" i="58"/>
  <c r="V17" i="58" s="1"/>
  <c r="W17" i="58" s="1"/>
  <c r="U17" i="58"/>
  <c r="N29" i="56"/>
  <c r="D21" i="58"/>
  <c r="E20" i="58"/>
  <c r="M9" i="59"/>
  <c r="X16" i="58"/>
  <c r="L7" i="30"/>
  <c r="I18" i="24"/>
  <c r="P22" i="24"/>
  <c r="Q22" i="24" s="1"/>
  <c r="O23" i="24"/>
  <c r="U29" i="48"/>
  <c r="AD27" i="48"/>
  <c r="AE27" i="48" s="1"/>
  <c r="AC28" i="48"/>
  <c r="W27" i="48"/>
  <c r="X27" i="48" s="1"/>
  <c r="V28" i="48"/>
  <c r="I22" i="48"/>
  <c r="J22" i="48" s="1"/>
  <c r="H23" i="48"/>
  <c r="P22" i="48"/>
  <c r="Q22" i="48" s="1"/>
  <c r="O23" i="48"/>
  <c r="G23" i="48"/>
  <c r="N24" i="48"/>
  <c r="AB29" i="48"/>
  <c r="W27" i="24"/>
  <c r="X27" i="24" s="1"/>
  <c r="V28" i="24"/>
  <c r="I10" i="3"/>
  <c r="J10" i="3" s="1"/>
  <c r="G14" i="2"/>
  <c r="G15" i="2" s="1"/>
  <c r="P15" i="2"/>
  <c r="Q15" i="2" s="1"/>
  <c r="O16" i="2"/>
  <c r="U20" i="2"/>
  <c r="X19" i="2"/>
  <c r="N17" i="1"/>
  <c r="I10" i="1"/>
  <c r="O15" i="1"/>
  <c r="P14" i="1"/>
  <c r="Q14" i="1" s="1"/>
  <c r="G10" i="1"/>
  <c r="J9" i="1"/>
  <c r="G4" i="8"/>
  <c r="H4" i="8" s="1"/>
  <c r="J4" i="8" s="1"/>
  <c r="K4" i="8" s="1"/>
  <c r="E5" i="8"/>
  <c r="F5" i="8" s="1"/>
  <c r="L3" i="8"/>
  <c r="O18" i="34"/>
  <c r="P17" i="34"/>
  <c r="Q17" i="34" s="1"/>
  <c r="X4" i="6"/>
  <c r="AD3" i="9"/>
  <c r="G18" i="24"/>
  <c r="J17" i="24"/>
  <c r="K17" i="29"/>
  <c r="L16" i="29"/>
  <c r="U6" i="31"/>
  <c r="R16" i="29"/>
  <c r="S15" i="29"/>
  <c r="J17" i="25"/>
  <c r="G18" i="25"/>
  <c r="W27" i="26"/>
  <c r="X27" i="26" s="1"/>
  <c r="V28" i="26"/>
  <c r="N23" i="24"/>
  <c r="I18" i="25"/>
  <c r="P23" i="27"/>
  <c r="O24" i="27"/>
  <c r="AA7" i="31"/>
  <c r="Z7" i="31"/>
  <c r="AB7" i="31" s="1"/>
  <c r="AC7" i="31" s="1"/>
  <c r="N8" i="30"/>
  <c r="P7" i="30"/>
  <c r="I18" i="26"/>
  <c r="J18" i="26" s="1"/>
  <c r="H19" i="26"/>
  <c r="G21" i="27"/>
  <c r="AD22" i="34"/>
  <c r="AE22" i="34" s="1"/>
  <c r="AC23" i="34"/>
  <c r="Q22" i="27"/>
  <c r="N23" i="27"/>
  <c r="G14" i="29"/>
  <c r="F14" i="29"/>
  <c r="N25" i="25"/>
  <c r="W29" i="25"/>
  <c r="V30" i="25"/>
  <c r="M7" i="31"/>
  <c r="X8" i="31"/>
  <c r="V8" i="31" s="1"/>
  <c r="G7" i="31"/>
  <c r="E8" i="31"/>
  <c r="Q12" i="29"/>
  <c r="N13" i="29"/>
  <c r="T14" i="28"/>
  <c r="U14" i="28"/>
  <c r="M14" i="28"/>
  <c r="N14" i="28"/>
  <c r="W30" i="27"/>
  <c r="V31" i="27"/>
  <c r="I19" i="27"/>
  <c r="J19" i="27" s="1"/>
  <c r="H20" i="27"/>
  <c r="E15" i="28"/>
  <c r="D16" i="28"/>
  <c r="E15" i="29"/>
  <c r="D16" i="29"/>
  <c r="U31" i="24"/>
  <c r="N23" i="26"/>
  <c r="X27" i="25"/>
  <c r="U28" i="25"/>
  <c r="V8" i="30"/>
  <c r="P22" i="26"/>
  <c r="Q22" i="26" s="1"/>
  <c r="O23" i="26"/>
  <c r="M15" i="29"/>
  <c r="AB23" i="34"/>
  <c r="G19" i="26"/>
  <c r="U14" i="29"/>
  <c r="T14" i="29"/>
  <c r="E9" i="30"/>
  <c r="G8" i="30"/>
  <c r="R16" i="28"/>
  <c r="S15" i="28"/>
  <c r="K16" i="28"/>
  <c r="L15" i="28"/>
  <c r="G14" i="28"/>
  <c r="F14" i="28"/>
  <c r="U28" i="26"/>
  <c r="N18" i="34"/>
  <c r="AA7" i="30"/>
  <c r="Z7" i="30"/>
  <c r="AB7" i="30" s="1"/>
  <c r="AC7" i="30" s="1"/>
  <c r="AC14" i="12"/>
  <c r="AD14" i="12" s="1"/>
  <c r="N21" i="13"/>
  <c r="G17" i="13"/>
  <c r="P16" i="13"/>
  <c r="Q16" i="13" s="1"/>
  <c r="O17" i="13"/>
  <c r="U24" i="13"/>
  <c r="W21" i="13"/>
  <c r="X21" i="13" s="1"/>
  <c r="V22" i="13"/>
  <c r="AB22" i="13"/>
  <c r="AD21" i="13"/>
  <c r="AE21" i="13" s="1"/>
  <c r="AC22" i="13"/>
  <c r="I16" i="13"/>
  <c r="J16" i="13" s="1"/>
  <c r="H17" i="13"/>
  <c r="AE13" i="12"/>
  <c r="AB14" i="12"/>
  <c r="W22" i="12"/>
  <c r="V23" i="12"/>
  <c r="X21" i="12"/>
  <c r="Z15" i="12"/>
  <c r="U22" i="12"/>
  <c r="N28" i="2"/>
  <c r="P17" i="12"/>
  <c r="O18" i="12"/>
  <c r="Q16" i="12"/>
  <c r="N17" i="12"/>
  <c r="G18" i="12"/>
  <c r="R3" i="9"/>
  <c r="Q3" i="9"/>
  <c r="S3" i="9" s="1"/>
  <c r="T3" i="9" s="1"/>
  <c r="O4" i="9"/>
  <c r="W5" i="9"/>
  <c r="Y4" i="9"/>
  <c r="G4" i="9"/>
  <c r="E5" i="9"/>
  <c r="L3" i="9"/>
  <c r="Q3" i="8"/>
  <c r="S3" i="8" s="1"/>
  <c r="T3" i="8" s="1"/>
  <c r="R3" i="8"/>
  <c r="O4" i="8"/>
  <c r="M4" i="8" s="1"/>
  <c r="W5" i="8"/>
  <c r="Y4" i="8"/>
  <c r="U5" i="6"/>
  <c r="D9" i="6"/>
  <c r="E8" i="6"/>
  <c r="K8" i="6"/>
  <c r="L7" i="6"/>
  <c r="T6" i="6"/>
  <c r="R8" i="6"/>
  <c r="S7" i="6"/>
  <c r="G7" i="6"/>
  <c r="F7" i="6"/>
  <c r="M6" i="6"/>
  <c r="N6" i="6"/>
  <c r="J5" i="5"/>
  <c r="U7" i="5"/>
  <c r="T7" i="5"/>
  <c r="S8" i="5"/>
  <c r="Q5" i="5"/>
  <c r="L7" i="5"/>
  <c r="E7" i="5"/>
  <c r="D8" i="5"/>
  <c r="N6" i="5"/>
  <c r="M6" i="5"/>
  <c r="O6" i="5" s="1"/>
  <c r="P6" i="5" s="1"/>
  <c r="V20" i="4"/>
  <c r="V21" i="4" s="1"/>
  <c r="G11" i="4"/>
  <c r="N18" i="4"/>
  <c r="I9" i="4"/>
  <c r="J9" i="4" s="1"/>
  <c r="H10" i="4"/>
  <c r="X19" i="4"/>
  <c r="U20" i="4"/>
  <c r="N17" i="3"/>
  <c r="P14" i="3"/>
  <c r="Q14" i="3" s="1"/>
  <c r="O15" i="3"/>
  <c r="G13" i="3"/>
  <c r="X19" i="3"/>
  <c r="U20" i="3"/>
  <c r="U22" i="1"/>
  <c r="O14" i="28" l="1"/>
  <c r="P14" i="28" s="1"/>
  <c r="Q14" i="28" s="1"/>
  <c r="H19" i="67"/>
  <c r="I19" i="67" s="1"/>
  <c r="J19" i="67" s="1"/>
  <c r="H14" i="28"/>
  <c r="I14" i="28" s="1"/>
  <c r="J14" i="28" s="1"/>
  <c r="V19" i="67"/>
  <c r="W19" i="67" s="1"/>
  <c r="X19" i="67" s="1"/>
  <c r="H14" i="29"/>
  <c r="I14" i="29" s="1"/>
  <c r="J14" i="29" s="1"/>
  <c r="O18" i="58"/>
  <c r="P18" i="58" s="1"/>
  <c r="Q18" i="58" s="1"/>
  <c r="V14" i="29"/>
  <c r="W14" i="29" s="1"/>
  <c r="X14" i="29" s="1"/>
  <c r="X33" i="65"/>
  <c r="U34" i="65"/>
  <c r="W35" i="65"/>
  <c r="V36" i="65"/>
  <c r="I24" i="65"/>
  <c r="J24" i="65" s="1"/>
  <c r="G25" i="65"/>
  <c r="P28" i="65"/>
  <c r="Q28" i="65" s="1"/>
  <c r="O29" i="65"/>
  <c r="N29" i="65"/>
  <c r="O16" i="4"/>
  <c r="P16" i="4" s="1"/>
  <c r="Q16" i="4" s="1"/>
  <c r="H11" i="2"/>
  <c r="I11" i="2" s="1"/>
  <c r="J11" i="2" s="1"/>
  <c r="I23" i="60"/>
  <c r="H24" i="60"/>
  <c r="F6" i="5"/>
  <c r="H6" i="5" s="1"/>
  <c r="I6" i="5" s="1"/>
  <c r="J6" i="5" s="1"/>
  <c r="V6" i="5"/>
  <c r="W6" i="5" s="1"/>
  <c r="X6" i="5" s="1"/>
  <c r="V21" i="1"/>
  <c r="W21" i="1" s="1"/>
  <c r="X21" i="1" s="1"/>
  <c r="O6" i="6"/>
  <c r="P6" i="6" s="1"/>
  <c r="Q6" i="6" s="1"/>
  <c r="X5" i="6"/>
  <c r="H18" i="58"/>
  <c r="I18" i="58" s="1"/>
  <c r="J18" i="58" s="1"/>
  <c r="V14" i="28"/>
  <c r="W14" i="28" s="1"/>
  <c r="X14" i="28" s="1"/>
  <c r="V6" i="6"/>
  <c r="W6" i="6" s="1"/>
  <c r="W20" i="3"/>
  <c r="X20" i="3" s="1"/>
  <c r="I18" i="12"/>
  <c r="J18" i="12" s="1"/>
  <c r="H19" i="12"/>
  <c r="I4" i="8"/>
  <c r="L4" i="8" s="1"/>
  <c r="O14" i="29"/>
  <c r="P14" i="29" s="1"/>
  <c r="Q18" i="67"/>
  <c r="O25" i="69"/>
  <c r="P24" i="69"/>
  <c r="H6" i="6"/>
  <c r="I6" i="6" s="1"/>
  <c r="J6" i="6" s="1"/>
  <c r="V21" i="2"/>
  <c r="V22" i="2" s="1"/>
  <c r="AD9" i="68"/>
  <c r="W28" i="69"/>
  <c r="X28" i="69" s="1"/>
  <c r="V29" i="69"/>
  <c r="X28" i="27"/>
  <c r="U29" i="27"/>
  <c r="P27" i="57"/>
  <c r="Q27" i="57" s="1"/>
  <c r="O28" i="57"/>
  <c r="P23" i="25"/>
  <c r="Q23" i="25" s="1"/>
  <c r="O24" i="25"/>
  <c r="AD28" i="69"/>
  <c r="AE28" i="69" s="1"/>
  <c r="AC29" i="69"/>
  <c r="Q23" i="69"/>
  <c r="N24" i="69"/>
  <c r="U36" i="66"/>
  <c r="U29" i="69"/>
  <c r="U20" i="67"/>
  <c r="O12" i="68"/>
  <c r="M12" i="68" s="1"/>
  <c r="D22" i="67"/>
  <c r="E21" i="67"/>
  <c r="R11" i="68"/>
  <c r="Q11" i="68"/>
  <c r="S11" i="68" s="1"/>
  <c r="T11" i="68" s="1"/>
  <c r="J23" i="69"/>
  <c r="G24" i="69"/>
  <c r="N19" i="67"/>
  <c r="M19" i="67"/>
  <c r="O19" i="67" s="1"/>
  <c r="P19" i="67" s="1"/>
  <c r="K21" i="67"/>
  <c r="L20" i="67"/>
  <c r="G26" i="66"/>
  <c r="I24" i="69"/>
  <c r="H25" i="69"/>
  <c r="P28" i="66"/>
  <c r="Q28" i="66" s="1"/>
  <c r="O29" i="66"/>
  <c r="T22" i="67"/>
  <c r="N29" i="66"/>
  <c r="AB30" i="69"/>
  <c r="G20" i="67"/>
  <c r="F20" i="67"/>
  <c r="W34" i="66"/>
  <c r="X34" i="66" s="1"/>
  <c r="V35" i="66"/>
  <c r="W20" i="4"/>
  <c r="X20" i="4" s="1"/>
  <c r="U6" i="6"/>
  <c r="I25" i="66"/>
  <c r="J25" i="66" s="1"/>
  <c r="H26" i="66"/>
  <c r="E10" i="68"/>
  <c r="G9" i="68"/>
  <c r="W11" i="68"/>
  <c r="Y10" i="68"/>
  <c r="R24" i="67"/>
  <c r="S23" i="67"/>
  <c r="J22" i="60"/>
  <c r="G23" i="60"/>
  <c r="AC28" i="60"/>
  <c r="AD27" i="60"/>
  <c r="AE27" i="60" s="1"/>
  <c r="L9" i="59"/>
  <c r="W32" i="56"/>
  <c r="X32" i="56" s="1"/>
  <c r="V33" i="56"/>
  <c r="G23" i="57"/>
  <c r="X17" i="58"/>
  <c r="AB29" i="60"/>
  <c r="N25" i="60"/>
  <c r="D22" i="58"/>
  <c r="E21" i="58"/>
  <c r="U29" i="60"/>
  <c r="N29" i="57"/>
  <c r="P9" i="59"/>
  <c r="N10" i="59"/>
  <c r="N19" i="58"/>
  <c r="M19" i="58"/>
  <c r="P22" i="60"/>
  <c r="Q22" i="60" s="1"/>
  <c r="O23" i="60"/>
  <c r="U8" i="59"/>
  <c r="I23" i="56"/>
  <c r="J23" i="56" s="1"/>
  <c r="U18" i="58"/>
  <c r="T18" i="58"/>
  <c r="V18" i="58" s="1"/>
  <c r="W18" i="58" s="1"/>
  <c r="U34" i="57"/>
  <c r="G25" i="56"/>
  <c r="AA9" i="59"/>
  <c r="Z9" i="59"/>
  <c r="AB9" i="59" s="1"/>
  <c r="AC9" i="59" s="1"/>
  <c r="G20" i="58"/>
  <c r="F20" i="58"/>
  <c r="N30" i="56"/>
  <c r="K21" i="58"/>
  <c r="L20" i="58"/>
  <c r="U37" i="56"/>
  <c r="W32" i="57"/>
  <c r="X32" i="57" s="1"/>
  <c r="V33" i="57"/>
  <c r="P28" i="56"/>
  <c r="Q28" i="56" s="1"/>
  <c r="O29" i="56"/>
  <c r="W27" i="60"/>
  <c r="X27" i="60" s="1"/>
  <c r="V28" i="60"/>
  <c r="I22" i="57"/>
  <c r="J22" i="57" s="1"/>
  <c r="H23" i="57"/>
  <c r="S19" i="58"/>
  <c r="R20" i="58"/>
  <c r="E11" i="59"/>
  <c r="G10" i="59"/>
  <c r="V10" i="59"/>
  <c r="P23" i="24"/>
  <c r="Q23" i="24" s="1"/>
  <c r="O24" i="24"/>
  <c r="I19" i="24"/>
  <c r="AB30" i="48"/>
  <c r="G24" i="48"/>
  <c r="I23" i="48"/>
  <c r="J23" i="48" s="1"/>
  <c r="H24" i="48"/>
  <c r="AD28" i="48"/>
  <c r="AE28" i="48" s="1"/>
  <c r="AC29" i="48"/>
  <c r="N25" i="48"/>
  <c r="P23" i="48"/>
  <c r="Q23" i="48" s="1"/>
  <c r="O24" i="48"/>
  <c r="W28" i="48"/>
  <c r="X28" i="48" s="1"/>
  <c r="V29" i="48"/>
  <c r="U30" i="48"/>
  <c r="V29" i="24"/>
  <c r="W28" i="24"/>
  <c r="X28" i="24" s="1"/>
  <c r="P16" i="2"/>
  <c r="Q16" i="2" s="1"/>
  <c r="O17" i="2"/>
  <c r="X20" i="2"/>
  <c r="U21" i="2"/>
  <c r="G16" i="2"/>
  <c r="G17" i="2" s="1"/>
  <c r="G11" i="1"/>
  <c r="J10" i="1"/>
  <c r="I11" i="1"/>
  <c r="O16" i="1"/>
  <c r="P15" i="1"/>
  <c r="Q15" i="1" s="1"/>
  <c r="N18" i="1"/>
  <c r="D5" i="8"/>
  <c r="O19" i="34"/>
  <c r="P18" i="34"/>
  <c r="Q18" i="34" s="1"/>
  <c r="J18" i="24"/>
  <c r="G19" i="24"/>
  <c r="W9" i="31"/>
  <c r="X9" i="31" s="1"/>
  <c r="Y8" i="31"/>
  <c r="AD7" i="30"/>
  <c r="S16" i="28"/>
  <c r="R17" i="28"/>
  <c r="N24" i="26"/>
  <c r="D17" i="29"/>
  <c r="E16" i="29"/>
  <c r="I20" i="27"/>
  <c r="J20" i="27" s="1"/>
  <c r="H21" i="27"/>
  <c r="W31" i="27"/>
  <c r="V32" i="27"/>
  <c r="Q13" i="29"/>
  <c r="N14" i="29"/>
  <c r="W30" i="25"/>
  <c r="V31" i="25"/>
  <c r="O8" i="30"/>
  <c r="R17" i="29"/>
  <c r="S16" i="29"/>
  <c r="N19" i="34"/>
  <c r="N15" i="28"/>
  <c r="M15" i="28"/>
  <c r="H8" i="30"/>
  <c r="J8" i="30" s="1"/>
  <c r="K8" i="30" s="1"/>
  <c r="I8" i="30"/>
  <c r="G20" i="26"/>
  <c r="AB24" i="34"/>
  <c r="W9" i="30"/>
  <c r="Y8" i="30"/>
  <c r="G15" i="29"/>
  <c r="F15" i="29"/>
  <c r="F8" i="31"/>
  <c r="D8" i="31" s="1"/>
  <c r="N8" i="31"/>
  <c r="P7" i="31"/>
  <c r="AD23" i="34"/>
  <c r="AE23" i="34" s="1"/>
  <c r="AC24" i="34"/>
  <c r="I19" i="26"/>
  <c r="J19" i="26" s="1"/>
  <c r="H20" i="26"/>
  <c r="P24" i="27"/>
  <c r="O25" i="27"/>
  <c r="N24" i="24"/>
  <c r="J18" i="25"/>
  <c r="G19" i="25"/>
  <c r="K17" i="28"/>
  <c r="L16" i="28"/>
  <c r="F9" i="30"/>
  <c r="X28" i="25"/>
  <c r="U29" i="25"/>
  <c r="U32" i="24"/>
  <c r="D17" i="28"/>
  <c r="E16" i="28"/>
  <c r="I7" i="31"/>
  <c r="H7" i="31"/>
  <c r="J7" i="31" s="1"/>
  <c r="K7" i="31" s="1"/>
  <c r="N26" i="25"/>
  <c r="AD7" i="31"/>
  <c r="M16" i="29"/>
  <c r="U29" i="26"/>
  <c r="U15" i="28"/>
  <c r="T15" i="28"/>
  <c r="P23" i="26"/>
  <c r="Q23" i="26" s="1"/>
  <c r="O24" i="26"/>
  <c r="G15" i="28"/>
  <c r="F15" i="28"/>
  <c r="Q23" i="27"/>
  <c r="N24" i="27"/>
  <c r="G22" i="27"/>
  <c r="Q7" i="30"/>
  <c r="S7" i="30" s="1"/>
  <c r="T7" i="30" s="1"/>
  <c r="R7" i="30"/>
  <c r="I19" i="25"/>
  <c r="W28" i="26"/>
  <c r="X28" i="26" s="1"/>
  <c r="V29" i="26"/>
  <c r="T15" i="29"/>
  <c r="U15" i="29"/>
  <c r="K18" i="29"/>
  <c r="L17" i="29"/>
  <c r="AE14" i="12"/>
  <c r="I17" i="13"/>
  <c r="J17" i="13" s="1"/>
  <c r="H18" i="13"/>
  <c r="AB23" i="13"/>
  <c r="U25" i="13"/>
  <c r="G18" i="13"/>
  <c r="AD22" i="13"/>
  <c r="AE22" i="13" s="1"/>
  <c r="AC23" i="13"/>
  <c r="W22" i="13"/>
  <c r="X22" i="13" s="1"/>
  <c r="V23" i="13"/>
  <c r="P17" i="13"/>
  <c r="Q17" i="13" s="1"/>
  <c r="O18" i="13"/>
  <c r="N22" i="13"/>
  <c r="X22" i="12"/>
  <c r="Z16" i="12"/>
  <c r="U23" i="12"/>
  <c r="W23" i="12"/>
  <c r="V24" i="12"/>
  <c r="AA15" i="12"/>
  <c r="AC15" i="12" s="1"/>
  <c r="AD15" i="12" s="1"/>
  <c r="AB15" i="12"/>
  <c r="N29" i="2"/>
  <c r="Q17" i="12"/>
  <c r="N18" i="12"/>
  <c r="P18" i="12"/>
  <c r="O19" i="12"/>
  <c r="G19" i="12"/>
  <c r="F5" i="9"/>
  <c r="I4" i="9"/>
  <c r="H4" i="9"/>
  <c r="J4" i="9" s="1"/>
  <c r="K4" i="9" s="1"/>
  <c r="M4" i="9"/>
  <c r="AA4" i="9"/>
  <c r="Z4" i="9"/>
  <c r="AB4" i="9" s="1"/>
  <c r="AC4" i="9" s="1"/>
  <c r="X5" i="9"/>
  <c r="U3" i="9"/>
  <c r="N5" i="8"/>
  <c r="O5" i="8" s="1"/>
  <c r="P4" i="8"/>
  <c r="AA4" i="8"/>
  <c r="Z4" i="8"/>
  <c r="AB4" i="8" s="1"/>
  <c r="AC4" i="8" s="1"/>
  <c r="U3" i="8"/>
  <c r="X5" i="8"/>
  <c r="V5" i="8" s="1"/>
  <c r="R9" i="6"/>
  <c r="S8" i="6"/>
  <c r="K9" i="6"/>
  <c r="L8" i="6"/>
  <c r="G8" i="6"/>
  <c r="F8" i="6"/>
  <c r="T7" i="6"/>
  <c r="M7" i="6"/>
  <c r="N7" i="6"/>
  <c r="D10" i="6"/>
  <c r="E9" i="6"/>
  <c r="F7" i="5"/>
  <c r="G7" i="5"/>
  <c r="M7" i="5"/>
  <c r="O7" i="5" s="1"/>
  <c r="P7" i="5" s="1"/>
  <c r="N7" i="5"/>
  <c r="S9" i="5"/>
  <c r="Q6" i="5"/>
  <c r="L8" i="5"/>
  <c r="T8" i="5"/>
  <c r="U8" i="5"/>
  <c r="E8" i="5"/>
  <c r="D9" i="5"/>
  <c r="W21" i="4"/>
  <c r="V22" i="4"/>
  <c r="N19" i="4"/>
  <c r="U21" i="4"/>
  <c r="G12" i="4"/>
  <c r="I10" i="4"/>
  <c r="J10" i="4" s="1"/>
  <c r="H11" i="4"/>
  <c r="W21" i="3"/>
  <c r="V22" i="3"/>
  <c r="U21" i="3"/>
  <c r="G14" i="3"/>
  <c r="P15" i="3"/>
  <c r="Q15" i="3" s="1"/>
  <c r="O16" i="3"/>
  <c r="N18" i="3"/>
  <c r="U23" i="1"/>
  <c r="O15" i="28" l="1"/>
  <c r="P15" i="28" s="1"/>
  <c r="Q15" i="28" s="1"/>
  <c r="H20" i="67"/>
  <c r="I20" i="67" s="1"/>
  <c r="J20" i="67" s="1"/>
  <c r="H15" i="29"/>
  <c r="I15" i="29" s="1"/>
  <c r="J15" i="29" s="1"/>
  <c r="H15" i="28"/>
  <c r="I15" i="28" s="1"/>
  <c r="J15" i="28" s="1"/>
  <c r="V20" i="67"/>
  <c r="W20" i="67" s="1"/>
  <c r="X20" i="67" s="1"/>
  <c r="O19" i="58"/>
  <c r="P19" i="58" s="1"/>
  <c r="Q19" i="58" s="1"/>
  <c r="V15" i="29"/>
  <c r="W15" i="29" s="1"/>
  <c r="X15" i="29" s="1"/>
  <c r="W36" i="65"/>
  <c r="V37" i="65"/>
  <c r="P29" i="65"/>
  <c r="Q29" i="65" s="1"/>
  <c r="O30" i="65"/>
  <c r="I25" i="65"/>
  <c r="J25" i="65" s="1"/>
  <c r="X34" i="65"/>
  <c r="U35" i="65"/>
  <c r="N30" i="65"/>
  <c r="G26" i="65"/>
  <c r="O17" i="4"/>
  <c r="P17" i="4" s="1"/>
  <c r="Q17" i="4" s="1"/>
  <c r="H7" i="5"/>
  <c r="I7" i="5" s="1"/>
  <c r="J7" i="5" s="1"/>
  <c r="H12" i="2"/>
  <c r="I12" i="2" s="1"/>
  <c r="J12" i="2" s="1"/>
  <c r="O7" i="6"/>
  <c r="P7" i="6" s="1"/>
  <c r="Q7" i="6" s="1"/>
  <c r="I24" i="60"/>
  <c r="H25" i="60"/>
  <c r="V22" i="1"/>
  <c r="V23" i="1" s="1"/>
  <c r="V15" i="28"/>
  <c r="W15" i="28" s="1"/>
  <c r="X15" i="28" s="1"/>
  <c r="V7" i="5"/>
  <c r="W7" i="5" s="1"/>
  <c r="X7" i="5" s="1"/>
  <c r="X6" i="6"/>
  <c r="V7" i="6"/>
  <c r="W7" i="6" s="1"/>
  <c r="I11" i="3"/>
  <c r="J11" i="3" s="1"/>
  <c r="H19" i="58"/>
  <c r="I19" i="58" s="1"/>
  <c r="J19" i="58" s="1"/>
  <c r="U7" i="6"/>
  <c r="I19" i="12"/>
  <c r="J19" i="12" s="1"/>
  <c r="H20" i="12"/>
  <c r="O15" i="29"/>
  <c r="P15" i="29" s="1"/>
  <c r="W21" i="2"/>
  <c r="X21" i="2" s="1"/>
  <c r="AD29" i="69"/>
  <c r="AE29" i="69" s="1"/>
  <c r="AC30" i="69"/>
  <c r="H7" i="6"/>
  <c r="I7" i="6" s="1"/>
  <c r="J7" i="6" s="1"/>
  <c r="O25" i="25"/>
  <c r="P24" i="25"/>
  <c r="Q24" i="25" s="1"/>
  <c r="W29" i="69"/>
  <c r="X29" i="69" s="1"/>
  <c r="V30" i="69"/>
  <c r="P28" i="57"/>
  <c r="Q28" i="57" s="1"/>
  <c r="O29" i="57"/>
  <c r="X29" i="27"/>
  <c r="U30" i="27"/>
  <c r="P25" i="69"/>
  <c r="O26" i="69"/>
  <c r="P29" i="66"/>
  <c r="Q29" i="66" s="1"/>
  <c r="O30" i="66"/>
  <c r="N20" i="67"/>
  <c r="M20" i="67"/>
  <c r="O20" i="67" s="1"/>
  <c r="P20" i="67" s="1"/>
  <c r="U37" i="66"/>
  <c r="T23" i="67"/>
  <c r="I9" i="68"/>
  <c r="H9" i="68"/>
  <c r="J9" i="68" s="1"/>
  <c r="K9" i="68" s="1"/>
  <c r="I26" i="66"/>
  <c r="J26" i="66" s="1"/>
  <c r="H27" i="66"/>
  <c r="K22" i="67"/>
  <c r="L21" i="67"/>
  <c r="N30" i="66"/>
  <c r="D23" i="67"/>
  <c r="E22" i="67"/>
  <c r="U21" i="67"/>
  <c r="R25" i="67"/>
  <c r="S24" i="67"/>
  <c r="F10" i="68"/>
  <c r="D10" i="68" s="1"/>
  <c r="W35" i="66"/>
  <c r="X35" i="66" s="1"/>
  <c r="V36" i="66"/>
  <c r="AB31" i="69"/>
  <c r="I25" i="69"/>
  <c r="H26" i="69"/>
  <c r="G27" i="66"/>
  <c r="X11" i="68"/>
  <c r="V11" i="68" s="1"/>
  <c r="Q19" i="67"/>
  <c r="U11" i="68"/>
  <c r="U30" i="69"/>
  <c r="Q24" i="69"/>
  <c r="N25" i="69"/>
  <c r="Z10" i="68"/>
  <c r="AB10" i="68" s="1"/>
  <c r="AC10" i="68" s="1"/>
  <c r="AA10" i="68"/>
  <c r="J24" i="69"/>
  <c r="G25" i="69"/>
  <c r="F21" i="67"/>
  <c r="G21" i="67"/>
  <c r="P12" i="68"/>
  <c r="N13" i="68"/>
  <c r="J23" i="60"/>
  <c r="G24" i="60"/>
  <c r="AD28" i="60"/>
  <c r="AE28" i="60" s="1"/>
  <c r="AC29" i="60"/>
  <c r="AD9" i="59"/>
  <c r="X18" i="58"/>
  <c r="W33" i="56"/>
  <c r="X33" i="56" s="1"/>
  <c r="V34" i="56"/>
  <c r="D23" i="58"/>
  <c r="E22" i="58"/>
  <c r="I10" i="59"/>
  <c r="H10" i="59"/>
  <c r="J10" i="59" s="1"/>
  <c r="K10" i="59" s="1"/>
  <c r="I23" i="57"/>
  <c r="J23" i="57" s="1"/>
  <c r="H24" i="57"/>
  <c r="P29" i="56"/>
  <c r="Q29" i="56" s="1"/>
  <c r="O30" i="56"/>
  <c r="U38" i="56"/>
  <c r="N31" i="56"/>
  <c r="G26" i="56"/>
  <c r="I24" i="56"/>
  <c r="J24" i="56" s="1"/>
  <c r="P23" i="60"/>
  <c r="Q23" i="60" s="1"/>
  <c r="O24" i="60"/>
  <c r="O10" i="59"/>
  <c r="U30" i="60"/>
  <c r="U19" i="58"/>
  <c r="T19" i="58"/>
  <c r="V19" i="58" s="1"/>
  <c r="W19" i="58" s="1"/>
  <c r="K22" i="58"/>
  <c r="L21" i="58"/>
  <c r="AB30" i="60"/>
  <c r="F11" i="59"/>
  <c r="R9" i="59"/>
  <c r="Q9" i="59"/>
  <c r="S9" i="59" s="1"/>
  <c r="T9" i="59" s="1"/>
  <c r="N26" i="60"/>
  <c r="G24" i="57"/>
  <c r="Y10" i="59"/>
  <c r="W11" i="59"/>
  <c r="R21" i="58"/>
  <c r="S20" i="58"/>
  <c r="W28" i="60"/>
  <c r="X28" i="60" s="1"/>
  <c r="V29" i="60"/>
  <c r="W33" i="57"/>
  <c r="X33" i="57" s="1"/>
  <c r="V34" i="57"/>
  <c r="M20" i="58"/>
  <c r="N20" i="58"/>
  <c r="U35" i="57"/>
  <c r="N30" i="57"/>
  <c r="G21" i="58"/>
  <c r="F21" i="58"/>
  <c r="O25" i="24"/>
  <c r="P24" i="24"/>
  <c r="Q24" i="24" s="1"/>
  <c r="I20" i="24"/>
  <c r="U31" i="48"/>
  <c r="P24" i="48"/>
  <c r="Q24" i="48" s="1"/>
  <c r="O25" i="48"/>
  <c r="AD29" i="48"/>
  <c r="AE29" i="48" s="1"/>
  <c r="AC30" i="48"/>
  <c r="G25" i="48"/>
  <c r="W29" i="48"/>
  <c r="X29" i="48" s="1"/>
  <c r="V30" i="48"/>
  <c r="N26" i="48"/>
  <c r="I24" i="48"/>
  <c r="J24" i="48" s="1"/>
  <c r="H25" i="48"/>
  <c r="AB31" i="48"/>
  <c r="V30" i="24"/>
  <c r="W29" i="24"/>
  <c r="X29" i="24" s="1"/>
  <c r="AE15" i="12"/>
  <c r="U22" i="2"/>
  <c r="W22" i="2"/>
  <c r="V23" i="2"/>
  <c r="G18" i="2"/>
  <c r="G19" i="2" s="1"/>
  <c r="O18" i="2"/>
  <c r="P17" i="2"/>
  <c r="Q17" i="2" s="1"/>
  <c r="N19" i="1"/>
  <c r="I12" i="1"/>
  <c r="O17" i="1"/>
  <c r="P16" i="1"/>
  <c r="Q16" i="1" s="1"/>
  <c r="G12" i="1"/>
  <c r="J11" i="1"/>
  <c r="P19" i="34"/>
  <c r="Q19" i="34" s="1"/>
  <c r="O20" i="34"/>
  <c r="U7" i="30"/>
  <c r="J19" i="24"/>
  <c r="G20" i="24"/>
  <c r="E9" i="31"/>
  <c r="F9" i="31" s="1"/>
  <c r="G8" i="31"/>
  <c r="K19" i="29"/>
  <c r="L18" i="29"/>
  <c r="P24" i="26"/>
  <c r="Q24" i="26" s="1"/>
  <c r="O25" i="26"/>
  <c r="U30" i="26"/>
  <c r="D18" i="28"/>
  <c r="E17" i="28"/>
  <c r="K18" i="28"/>
  <c r="L17" i="28"/>
  <c r="X9" i="30"/>
  <c r="N20" i="34"/>
  <c r="N27" i="25"/>
  <c r="U33" i="24"/>
  <c r="J19" i="25"/>
  <c r="G20" i="25"/>
  <c r="R7" i="31"/>
  <c r="Q7" i="31"/>
  <c r="S7" i="31" s="1"/>
  <c r="T7" i="31" s="1"/>
  <c r="AB25" i="34"/>
  <c r="L8" i="30"/>
  <c r="U16" i="29"/>
  <c r="T16" i="29"/>
  <c r="I21" i="27"/>
  <c r="J21" i="27" s="1"/>
  <c r="H22" i="27"/>
  <c r="G16" i="29"/>
  <c r="F16" i="29"/>
  <c r="L7" i="31"/>
  <c r="D9" i="30"/>
  <c r="O8" i="31"/>
  <c r="M8" i="31" s="1"/>
  <c r="R18" i="29"/>
  <c r="S17" i="29"/>
  <c r="M8" i="30"/>
  <c r="D18" i="29"/>
  <c r="E17" i="29"/>
  <c r="S17" i="28"/>
  <c r="R18" i="28"/>
  <c r="AA8" i="31"/>
  <c r="Z8" i="31"/>
  <c r="AB8" i="31" s="1"/>
  <c r="AC8" i="31" s="1"/>
  <c r="M17" i="29"/>
  <c r="W29" i="26"/>
  <c r="X29" i="26" s="1"/>
  <c r="V30" i="26"/>
  <c r="I20" i="25"/>
  <c r="G23" i="27"/>
  <c r="Q24" i="27"/>
  <c r="N25" i="27"/>
  <c r="F16" i="28"/>
  <c r="G16" i="28"/>
  <c r="X29" i="25"/>
  <c r="U30" i="25"/>
  <c r="N16" i="28"/>
  <c r="M16" i="28"/>
  <c r="N25" i="24"/>
  <c r="P25" i="27"/>
  <c r="O26" i="27"/>
  <c r="I20" i="26"/>
  <c r="J20" i="26" s="1"/>
  <c r="H21" i="26"/>
  <c r="AD24" i="34"/>
  <c r="AE24" i="34" s="1"/>
  <c r="AC25" i="34"/>
  <c r="Z8" i="30"/>
  <c r="AB8" i="30" s="1"/>
  <c r="AC8" i="30" s="1"/>
  <c r="AA8" i="30"/>
  <c r="G21" i="26"/>
  <c r="W31" i="25"/>
  <c r="V32" i="25"/>
  <c r="Q14" i="29"/>
  <c r="N15" i="29"/>
  <c r="W32" i="27"/>
  <c r="V33" i="27"/>
  <c r="N25" i="26"/>
  <c r="U16" i="28"/>
  <c r="T16" i="28"/>
  <c r="V9" i="31"/>
  <c r="N23" i="13"/>
  <c r="W23" i="13"/>
  <c r="X23" i="13" s="1"/>
  <c r="V24" i="13"/>
  <c r="G19" i="13"/>
  <c r="AB24" i="13"/>
  <c r="P18" i="13"/>
  <c r="Q18" i="13" s="1"/>
  <c r="O19" i="13"/>
  <c r="AD23" i="13"/>
  <c r="AE23" i="13" s="1"/>
  <c r="AC24" i="13"/>
  <c r="U26" i="13"/>
  <c r="I18" i="13"/>
  <c r="J18" i="13" s="1"/>
  <c r="H19" i="13"/>
  <c r="X23" i="12"/>
  <c r="Z17" i="12"/>
  <c r="U24" i="12"/>
  <c r="AA16" i="12"/>
  <c r="AC16" i="12" s="1"/>
  <c r="AD16" i="12" s="1"/>
  <c r="AB16" i="12"/>
  <c r="W24" i="12"/>
  <c r="V25" i="12"/>
  <c r="N30" i="2"/>
  <c r="P19" i="12"/>
  <c r="O20" i="12"/>
  <c r="Q18" i="12"/>
  <c r="N19" i="12"/>
  <c r="G20" i="12"/>
  <c r="L4" i="9"/>
  <c r="AD4" i="9"/>
  <c r="N5" i="9"/>
  <c r="P4" i="9"/>
  <c r="V5" i="9"/>
  <c r="D5" i="9"/>
  <c r="W6" i="8"/>
  <c r="X6" i="8" s="1"/>
  <c r="V6" i="8" s="1"/>
  <c r="Y5" i="8"/>
  <c r="AD4" i="8"/>
  <c r="R4" i="8"/>
  <c r="Q4" i="8"/>
  <c r="S4" i="8" s="1"/>
  <c r="T4" i="8" s="1"/>
  <c r="M5" i="8"/>
  <c r="G5" i="8"/>
  <c r="E6" i="8"/>
  <c r="F9" i="6"/>
  <c r="G9" i="6"/>
  <c r="K10" i="6"/>
  <c r="L9" i="6"/>
  <c r="N8" i="6"/>
  <c r="M8" i="6"/>
  <c r="D11" i="6"/>
  <c r="E10" i="6"/>
  <c r="T8" i="6"/>
  <c r="R10" i="6"/>
  <c r="S9" i="6"/>
  <c r="S10" i="5"/>
  <c r="E9" i="5"/>
  <c r="D10" i="5"/>
  <c r="F8" i="5"/>
  <c r="G8" i="5"/>
  <c r="L9" i="5"/>
  <c r="T9" i="5"/>
  <c r="U9" i="5"/>
  <c r="M8" i="5"/>
  <c r="O8" i="5" s="1"/>
  <c r="P8" i="5" s="1"/>
  <c r="N8" i="5"/>
  <c r="Q7" i="5"/>
  <c r="I11" i="4"/>
  <c r="J11" i="4" s="1"/>
  <c r="H12" i="4"/>
  <c r="X21" i="4"/>
  <c r="U22" i="4"/>
  <c r="W22" i="4"/>
  <c r="V23" i="4"/>
  <c r="G13" i="4"/>
  <c r="N20" i="4"/>
  <c r="W22" i="3"/>
  <c r="V23" i="3"/>
  <c r="X21" i="3"/>
  <c r="U22" i="3"/>
  <c r="N19" i="3"/>
  <c r="G15" i="3"/>
  <c r="P16" i="3"/>
  <c r="Q16" i="3" s="1"/>
  <c r="O17" i="3"/>
  <c r="I12" i="3"/>
  <c r="J12" i="3" s="1"/>
  <c r="U24" i="1"/>
  <c r="O16" i="28" l="1"/>
  <c r="P16" i="28" s="1"/>
  <c r="H16" i="29"/>
  <c r="I16" i="29" s="1"/>
  <c r="J16" i="29" s="1"/>
  <c r="H21" i="67"/>
  <c r="I21" i="67" s="1"/>
  <c r="H16" i="28"/>
  <c r="I16" i="28" s="1"/>
  <c r="J16" i="28" s="1"/>
  <c r="V21" i="67"/>
  <c r="W21" i="67" s="1"/>
  <c r="X21" i="67" s="1"/>
  <c r="O20" i="58"/>
  <c r="P20" i="58" s="1"/>
  <c r="Q20" i="58" s="1"/>
  <c r="V16" i="29"/>
  <c r="W16" i="29" s="1"/>
  <c r="X16" i="29" s="1"/>
  <c r="H8" i="5"/>
  <c r="I8" i="5" s="1"/>
  <c r="J8" i="5" s="1"/>
  <c r="P30" i="65"/>
  <c r="Q30" i="65" s="1"/>
  <c r="O31" i="65"/>
  <c r="G27" i="65"/>
  <c r="N31" i="65"/>
  <c r="I26" i="65"/>
  <c r="J26" i="65" s="1"/>
  <c r="W37" i="65"/>
  <c r="V38" i="65"/>
  <c r="X35" i="65"/>
  <c r="U36" i="65"/>
  <c r="H13" i="2"/>
  <c r="H14" i="2" s="1"/>
  <c r="O8" i="6"/>
  <c r="P8" i="6" s="1"/>
  <c r="Q8" i="6" s="1"/>
  <c r="O18" i="4"/>
  <c r="O19" i="4" s="1"/>
  <c r="P19" i="4" s="1"/>
  <c r="Q19" i="4" s="1"/>
  <c r="H26" i="60"/>
  <c r="I25" i="60"/>
  <c r="W22" i="1"/>
  <c r="X22" i="1" s="1"/>
  <c r="V8" i="5"/>
  <c r="W8" i="5" s="1"/>
  <c r="X8" i="5" s="1"/>
  <c r="V16" i="28"/>
  <c r="W16" i="28" s="1"/>
  <c r="X16" i="28" s="1"/>
  <c r="V8" i="6"/>
  <c r="W8" i="6" s="1"/>
  <c r="X7" i="6"/>
  <c r="H20" i="58"/>
  <c r="I20" i="58" s="1"/>
  <c r="J20" i="58" s="1"/>
  <c r="U8" i="6"/>
  <c r="U9" i="6" s="1"/>
  <c r="W23" i="1"/>
  <c r="X23" i="1" s="1"/>
  <c r="V24" i="1"/>
  <c r="I20" i="12"/>
  <c r="J20" i="12" s="1"/>
  <c r="H21" i="12"/>
  <c r="O16" i="29"/>
  <c r="P16" i="29" s="1"/>
  <c r="H8" i="6"/>
  <c r="I8" i="6" s="1"/>
  <c r="J8" i="6" s="1"/>
  <c r="V31" i="69"/>
  <c r="W30" i="69"/>
  <c r="X30" i="69" s="1"/>
  <c r="P26" i="69"/>
  <c r="O27" i="69"/>
  <c r="O30" i="57"/>
  <c r="P29" i="57"/>
  <c r="Q29" i="57" s="1"/>
  <c r="O26" i="25"/>
  <c r="P25" i="25"/>
  <c r="Q25" i="25" s="1"/>
  <c r="X30" i="27"/>
  <c r="U31" i="27"/>
  <c r="AD30" i="69"/>
  <c r="AE30" i="69" s="1"/>
  <c r="AC31" i="69"/>
  <c r="W12" i="68"/>
  <c r="X12" i="68" s="1"/>
  <c r="Y11" i="68"/>
  <c r="E11" i="68"/>
  <c r="F11" i="68" s="1"/>
  <c r="G10" i="68"/>
  <c r="I27" i="66"/>
  <c r="J27" i="66" s="1"/>
  <c r="H28" i="66"/>
  <c r="J25" i="69"/>
  <c r="G26" i="69"/>
  <c r="U31" i="69"/>
  <c r="G28" i="66"/>
  <c r="W36" i="66"/>
  <c r="X36" i="66" s="1"/>
  <c r="V37" i="66"/>
  <c r="T24" i="67"/>
  <c r="G22" i="67"/>
  <c r="F22" i="67"/>
  <c r="N31" i="66"/>
  <c r="R12" i="68"/>
  <c r="Q12" i="68"/>
  <c r="S12" i="68" s="1"/>
  <c r="T12" i="68" s="1"/>
  <c r="R26" i="67"/>
  <c r="S25" i="67"/>
  <c r="D24" i="67"/>
  <c r="E23" i="67"/>
  <c r="N21" i="67"/>
  <c r="M21" i="67"/>
  <c r="O21" i="67" s="1"/>
  <c r="P21" i="67" s="1"/>
  <c r="U38" i="66"/>
  <c r="P30" i="66"/>
  <c r="Q30" i="66" s="1"/>
  <c r="O31" i="66"/>
  <c r="J21" i="67"/>
  <c r="AD10" i="68"/>
  <c r="Q25" i="69"/>
  <c r="N26" i="69"/>
  <c r="O13" i="68"/>
  <c r="I26" i="69"/>
  <c r="H27" i="69"/>
  <c r="AB32" i="69"/>
  <c r="U22" i="67"/>
  <c r="K23" i="67"/>
  <c r="L22" i="67"/>
  <c r="L9" i="68"/>
  <c r="Q20" i="67"/>
  <c r="J24" i="60"/>
  <c r="G25" i="60"/>
  <c r="AD29" i="60"/>
  <c r="AE29" i="60" s="1"/>
  <c r="AC30" i="60"/>
  <c r="V35" i="56"/>
  <c r="W34" i="56"/>
  <c r="X34" i="56" s="1"/>
  <c r="N31" i="57"/>
  <c r="W34" i="57"/>
  <c r="X34" i="57" s="1"/>
  <c r="V35" i="57"/>
  <c r="U20" i="58"/>
  <c r="T20" i="58"/>
  <c r="V20" i="58" s="1"/>
  <c r="W20" i="58" s="1"/>
  <c r="P24" i="60"/>
  <c r="Q24" i="60" s="1"/>
  <c r="O25" i="60"/>
  <c r="N32" i="56"/>
  <c r="R22" i="58"/>
  <c r="S21" i="58"/>
  <c r="AA10" i="59"/>
  <c r="Z10" i="59"/>
  <c r="AB10" i="59" s="1"/>
  <c r="AC10" i="59" s="1"/>
  <c r="D11" i="59"/>
  <c r="K23" i="58"/>
  <c r="L22" i="58"/>
  <c r="L10" i="59"/>
  <c r="N21" i="58"/>
  <c r="M21" i="58"/>
  <c r="U36" i="57"/>
  <c r="W29" i="60"/>
  <c r="X29" i="60" s="1"/>
  <c r="V30" i="60"/>
  <c r="G25" i="57"/>
  <c r="AB31" i="60"/>
  <c r="I25" i="56"/>
  <c r="J25" i="56" s="1"/>
  <c r="G27" i="56"/>
  <c r="U39" i="56"/>
  <c r="I24" i="57"/>
  <c r="J24" i="57" s="1"/>
  <c r="H25" i="57"/>
  <c r="G22" i="58"/>
  <c r="F22" i="58"/>
  <c r="X11" i="59"/>
  <c r="N27" i="60"/>
  <c r="U31" i="60"/>
  <c r="P30" i="56"/>
  <c r="Q30" i="56" s="1"/>
  <c r="O31" i="56"/>
  <c r="U9" i="59"/>
  <c r="X19" i="58"/>
  <c r="M10" i="59"/>
  <c r="D24" i="58"/>
  <c r="E23" i="58"/>
  <c r="I21" i="24"/>
  <c r="P25" i="24"/>
  <c r="Q25" i="24" s="1"/>
  <c r="O26" i="24"/>
  <c r="N27" i="48"/>
  <c r="G26" i="48"/>
  <c r="P25" i="48"/>
  <c r="Q25" i="48" s="1"/>
  <c r="O26" i="48"/>
  <c r="AB32" i="48"/>
  <c r="I25" i="48"/>
  <c r="J25" i="48" s="1"/>
  <c r="H26" i="48"/>
  <c r="W30" i="48"/>
  <c r="X30" i="48" s="1"/>
  <c r="V31" i="48"/>
  <c r="AD30" i="48"/>
  <c r="AE30" i="48" s="1"/>
  <c r="AC31" i="48"/>
  <c r="U32" i="48"/>
  <c r="AD8" i="30"/>
  <c r="W30" i="24"/>
  <c r="X30" i="24" s="1"/>
  <c r="V31" i="24"/>
  <c r="W23" i="2"/>
  <c r="V24" i="2"/>
  <c r="G20" i="2"/>
  <c r="G21" i="2" s="1"/>
  <c r="O19" i="2"/>
  <c r="P18" i="2"/>
  <c r="Q18" i="2" s="1"/>
  <c r="U23" i="2"/>
  <c r="X22" i="2"/>
  <c r="G13" i="1"/>
  <c r="J12" i="1"/>
  <c r="I13" i="1"/>
  <c r="O18" i="1"/>
  <c r="P17" i="1"/>
  <c r="Q17" i="1" s="1"/>
  <c r="N20" i="1"/>
  <c r="O21" i="34"/>
  <c r="P20" i="34"/>
  <c r="Q20" i="34" s="1"/>
  <c r="G21" i="24"/>
  <c r="J20" i="24"/>
  <c r="Y9" i="31"/>
  <c r="W10" i="31"/>
  <c r="AD25" i="34"/>
  <c r="AE25" i="34" s="1"/>
  <c r="AC26" i="34"/>
  <c r="Q15" i="29"/>
  <c r="N16" i="29"/>
  <c r="N26" i="26"/>
  <c r="W33" i="27"/>
  <c r="V34" i="27"/>
  <c r="W32" i="25"/>
  <c r="V33" i="25"/>
  <c r="G22" i="26"/>
  <c r="U17" i="28"/>
  <c r="T17" i="28"/>
  <c r="U17" i="29"/>
  <c r="T17" i="29"/>
  <c r="P8" i="31"/>
  <c r="N9" i="31"/>
  <c r="O9" i="31" s="1"/>
  <c r="U34" i="24"/>
  <c r="M17" i="28"/>
  <c r="N17" i="28"/>
  <c r="M18" i="29"/>
  <c r="P26" i="27"/>
  <c r="O27" i="27"/>
  <c r="Q25" i="27"/>
  <c r="N26" i="27"/>
  <c r="W30" i="26"/>
  <c r="X30" i="26" s="1"/>
  <c r="V31" i="26"/>
  <c r="F17" i="29"/>
  <c r="G17" i="29"/>
  <c r="R19" i="29"/>
  <c r="S18" i="29"/>
  <c r="G9" i="30"/>
  <c r="E10" i="30"/>
  <c r="J20" i="25"/>
  <c r="G21" i="25"/>
  <c r="K19" i="28"/>
  <c r="L18" i="28"/>
  <c r="K20" i="29"/>
  <c r="L19" i="29"/>
  <c r="AD8" i="31"/>
  <c r="D19" i="29"/>
  <c r="E18" i="29"/>
  <c r="U7" i="31"/>
  <c r="N28" i="25"/>
  <c r="F17" i="28"/>
  <c r="G17" i="28"/>
  <c r="U31" i="26"/>
  <c r="P25" i="26"/>
  <c r="Q25" i="26" s="1"/>
  <c r="O26" i="26"/>
  <c r="H8" i="31"/>
  <c r="J8" i="31" s="1"/>
  <c r="K8" i="31" s="1"/>
  <c r="I8" i="31"/>
  <c r="Q16" i="28"/>
  <c r="I21" i="26"/>
  <c r="J21" i="26" s="1"/>
  <c r="H22" i="26"/>
  <c r="N26" i="24"/>
  <c r="X30" i="25"/>
  <c r="U31" i="25"/>
  <c r="G24" i="27"/>
  <c r="I21" i="25"/>
  <c r="R19" i="28"/>
  <c r="S18" i="28"/>
  <c r="P8" i="30"/>
  <c r="N9" i="30"/>
  <c r="I22" i="27"/>
  <c r="J22" i="27" s="1"/>
  <c r="H23" i="27"/>
  <c r="AB26" i="34"/>
  <c r="N21" i="34"/>
  <c r="V9" i="30"/>
  <c r="D19" i="28"/>
  <c r="E18" i="28"/>
  <c r="D9" i="31"/>
  <c r="AE16" i="12"/>
  <c r="I19" i="13"/>
  <c r="J19" i="13" s="1"/>
  <c r="H20" i="13"/>
  <c r="AD24" i="13"/>
  <c r="AE24" i="13" s="1"/>
  <c r="AC25" i="13"/>
  <c r="AB25" i="13"/>
  <c r="W24" i="13"/>
  <c r="X24" i="13" s="1"/>
  <c r="V25" i="13"/>
  <c r="U27" i="13"/>
  <c r="P19" i="13"/>
  <c r="Q19" i="13" s="1"/>
  <c r="O20" i="13"/>
  <c r="G20" i="13"/>
  <c r="N24" i="13"/>
  <c r="W25" i="12"/>
  <c r="V26" i="12"/>
  <c r="X24" i="12"/>
  <c r="Z18" i="12"/>
  <c r="U25" i="12"/>
  <c r="AA17" i="12"/>
  <c r="AC17" i="12" s="1"/>
  <c r="AD17" i="12" s="1"/>
  <c r="AB17" i="12"/>
  <c r="N31" i="2"/>
  <c r="Q19" i="12"/>
  <c r="N20" i="12"/>
  <c r="P20" i="12"/>
  <c r="O21" i="12"/>
  <c r="G21" i="12"/>
  <c r="O5" i="9"/>
  <c r="E6" i="9"/>
  <c r="G5" i="9"/>
  <c r="Y5" i="9"/>
  <c r="W6" i="9"/>
  <c r="R4" i="9"/>
  <c r="Q4" i="9"/>
  <c r="S4" i="9" s="1"/>
  <c r="T4" i="9" s="1"/>
  <c r="N6" i="8"/>
  <c r="P5" i="8"/>
  <c r="U4" i="8"/>
  <c r="Z5" i="8"/>
  <c r="AB5" i="8" s="1"/>
  <c r="AC5" i="8" s="1"/>
  <c r="AA5" i="8"/>
  <c r="F6" i="8"/>
  <c r="D6" i="8" s="1"/>
  <c r="I5" i="8"/>
  <c r="H5" i="8"/>
  <c r="J5" i="8" s="1"/>
  <c r="K5" i="8" s="1"/>
  <c r="W7" i="8"/>
  <c r="Y6" i="8"/>
  <c r="F10" i="6"/>
  <c r="G10" i="6"/>
  <c r="N9" i="6"/>
  <c r="M9" i="6"/>
  <c r="D12" i="6"/>
  <c r="E11" i="6"/>
  <c r="K11" i="6"/>
  <c r="L10" i="6"/>
  <c r="R11" i="6"/>
  <c r="S10" i="6"/>
  <c r="T9" i="6"/>
  <c r="Q8" i="5"/>
  <c r="E10" i="5"/>
  <c r="D11" i="5"/>
  <c r="M9" i="5"/>
  <c r="O9" i="5" s="1"/>
  <c r="P9" i="5" s="1"/>
  <c r="N9" i="5"/>
  <c r="G9" i="5"/>
  <c r="F9" i="5"/>
  <c r="L10" i="5"/>
  <c r="S11" i="5"/>
  <c r="T10" i="5"/>
  <c r="U10" i="5"/>
  <c r="W23" i="4"/>
  <c r="V24" i="4"/>
  <c r="N21" i="4"/>
  <c r="G14" i="4"/>
  <c r="I12" i="4"/>
  <c r="J12" i="4" s="1"/>
  <c r="H13" i="4"/>
  <c r="U23" i="4"/>
  <c r="X22" i="4"/>
  <c r="W23" i="3"/>
  <c r="V24" i="3"/>
  <c r="P17" i="3"/>
  <c r="Q17" i="3" s="1"/>
  <c r="O18" i="3"/>
  <c r="X22" i="3"/>
  <c r="U23" i="3"/>
  <c r="I13" i="3"/>
  <c r="J13" i="3" s="1"/>
  <c r="N20" i="3"/>
  <c r="G16" i="3"/>
  <c r="U25" i="1"/>
  <c r="O17" i="28" l="1"/>
  <c r="P17" i="28" s="1"/>
  <c r="O21" i="58"/>
  <c r="P21" i="58" s="1"/>
  <c r="Q21" i="58" s="1"/>
  <c r="H22" i="67"/>
  <c r="I22" i="67" s="1"/>
  <c r="J22" i="67" s="1"/>
  <c r="H17" i="29"/>
  <c r="I17" i="29" s="1"/>
  <c r="J17" i="29" s="1"/>
  <c r="H17" i="28"/>
  <c r="I17" i="28" s="1"/>
  <c r="J17" i="28" s="1"/>
  <c r="V22" i="67"/>
  <c r="W22" i="67" s="1"/>
  <c r="X22" i="67" s="1"/>
  <c r="V17" i="29"/>
  <c r="W17" i="29" s="1"/>
  <c r="X17" i="29" s="1"/>
  <c r="H9" i="5"/>
  <c r="I9" i="5" s="1"/>
  <c r="J9" i="5" s="1"/>
  <c r="I13" i="2"/>
  <c r="J13" i="2" s="1"/>
  <c r="O9" i="6"/>
  <c r="P9" i="6" s="1"/>
  <c r="Q9" i="6" s="1"/>
  <c r="O20" i="4"/>
  <c r="P20" i="4" s="1"/>
  <c r="Q20" i="4" s="1"/>
  <c r="G28" i="65"/>
  <c r="I27" i="65"/>
  <c r="J27" i="65" s="1"/>
  <c r="W38" i="65"/>
  <c r="V39" i="65"/>
  <c r="N32" i="65"/>
  <c r="P31" i="65"/>
  <c r="Q31" i="65" s="1"/>
  <c r="O32" i="65"/>
  <c r="X36" i="65"/>
  <c r="U37" i="65"/>
  <c r="P18" i="4"/>
  <c r="Q18" i="4" s="1"/>
  <c r="H27" i="60"/>
  <c r="I26" i="60"/>
  <c r="V17" i="28"/>
  <c r="W17" i="28" s="1"/>
  <c r="X17" i="28" s="1"/>
  <c r="V9" i="5"/>
  <c r="W9" i="5" s="1"/>
  <c r="X9" i="5" s="1"/>
  <c r="V9" i="6"/>
  <c r="W9" i="6" s="1"/>
  <c r="X9" i="6" s="1"/>
  <c r="X8" i="6"/>
  <c r="H21" i="58"/>
  <c r="I21" i="58" s="1"/>
  <c r="J21" i="58" s="1"/>
  <c r="V25" i="1"/>
  <c r="W24" i="1"/>
  <c r="X24" i="1" s="1"/>
  <c r="I21" i="12"/>
  <c r="J21" i="12" s="1"/>
  <c r="H22" i="12"/>
  <c r="O17" i="29"/>
  <c r="P17" i="29" s="1"/>
  <c r="H9" i="6"/>
  <c r="I9" i="6" s="1"/>
  <c r="J9" i="6" s="1"/>
  <c r="Q21" i="67"/>
  <c r="O31" i="57"/>
  <c r="P30" i="57"/>
  <c r="Q30" i="57" s="1"/>
  <c r="U32" i="27"/>
  <c r="X31" i="27"/>
  <c r="AC32" i="69"/>
  <c r="AD31" i="69"/>
  <c r="AE31" i="69" s="1"/>
  <c r="O28" i="69"/>
  <c r="P27" i="69"/>
  <c r="O27" i="25"/>
  <c r="P26" i="25"/>
  <c r="Q26" i="25" s="1"/>
  <c r="V32" i="69"/>
  <c r="W31" i="69"/>
  <c r="X31" i="69" s="1"/>
  <c r="U23" i="67"/>
  <c r="P31" i="66"/>
  <c r="Q31" i="66" s="1"/>
  <c r="O32" i="66"/>
  <c r="I27" i="69"/>
  <c r="H28" i="69"/>
  <c r="D25" i="67"/>
  <c r="E24" i="67"/>
  <c r="N32" i="66"/>
  <c r="M13" i="68"/>
  <c r="D11" i="68"/>
  <c r="G23" i="67"/>
  <c r="F23" i="67"/>
  <c r="M22" i="67"/>
  <c r="O22" i="67" s="1"/>
  <c r="P22" i="67" s="1"/>
  <c r="N22" i="67"/>
  <c r="Q26" i="69"/>
  <c r="N27" i="69"/>
  <c r="T25" i="67"/>
  <c r="U12" i="68"/>
  <c r="U32" i="69"/>
  <c r="I28" i="66"/>
  <c r="J28" i="66" s="1"/>
  <c r="H29" i="66"/>
  <c r="AA11" i="68"/>
  <c r="Z11" i="68"/>
  <c r="AB11" i="68" s="1"/>
  <c r="AC11" i="68" s="1"/>
  <c r="U39" i="66"/>
  <c r="I10" i="68"/>
  <c r="H10" i="68"/>
  <c r="J10" i="68" s="1"/>
  <c r="K10" i="68" s="1"/>
  <c r="K24" i="67"/>
  <c r="L23" i="67"/>
  <c r="AB33" i="69"/>
  <c r="R27" i="67"/>
  <c r="S26" i="67"/>
  <c r="W37" i="66"/>
  <c r="X37" i="66" s="1"/>
  <c r="V38" i="66"/>
  <c r="G29" i="66"/>
  <c r="J26" i="69"/>
  <c r="G27" i="69"/>
  <c r="V12" i="68"/>
  <c r="J25" i="60"/>
  <c r="G26" i="60"/>
  <c r="AD30" i="60"/>
  <c r="AE30" i="60" s="1"/>
  <c r="AC31" i="60"/>
  <c r="AD10" i="59"/>
  <c r="W35" i="56"/>
  <c r="X35" i="56" s="1"/>
  <c r="V36" i="56"/>
  <c r="F23" i="58"/>
  <c r="G23" i="58"/>
  <c r="I26" i="56"/>
  <c r="J26" i="56" s="1"/>
  <c r="N22" i="58"/>
  <c r="M22" i="58"/>
  <c r="W35" i="57"/>
  <c r="X35" i="57" s="1"/>
  <c r="V36" i="57"/>
  <c r="D25" i="58"/>
  <c r="E24" i="58"/>
  <c r="G26" i="57"/>
  <c r="W30" i="60"/>
  <c r="X30" i="60" s="1"/>
  <c r="V31" i="60"/>
  <c r="K24" i="58"/>
  <c r="L23" i="58"/>
  <c r="T21" i="58"/>
  <c r="V21" i="58" s="1"/>
  <c r="W21" i="58" s="1"/>
  <c r="U21" i="58"/>
  <c r="I25" i="57"/>
  <c r="J25" i="57" s="1"/>
  <c r="H26" i="57"/>
  <c r="N11" i="59"/>
  <c r="P10" i="59"/>
  <c r="P31" i="56"/>
  <c r="Q31" i="56" s="1"/>
  <c r="O32" i="56"/>
  <c r="U32" i="60"/>
  <c r="U40" i="56"/>
  <c r="G28" i="56"/>
  <c r="E12" i="59"/>
  <c r="G11" i="59"/>
  <c r="R23" i="58"/>
  <c r="S22" i="58"/>
  <c r="N32" i="57"/>
  <c r="N28" i="60"/>
  <c r="V11" i="59"/>
  <c r="AB32" i="60"/>
  <c r="U37" i="57"/>
  <c r="N33" i="56"/>
  <c r="P25" i="60"/>
  <c r="Q25" i="60" s="1"/>
  <c r="O26" i="60"/>
  <c r="X20" i="58"/>
  <c r="O27" i="24"/>
  <c r="P26" i="24"/>
  <c r="Q26" i="24" s="1"/>
  <c r="I22" i="24"/>
  <c r="U33" i="48"/>
  <c r="W31" i="48"/>
  <c r="X31" i="48" s="1"/>
  <c r="V32" i="48"/>
  <c r="AB33" i="48"/>
  <c r="G27" i="48"/>
  <c r="AD31" i="48"/>
  <c r="AE31" i="48" s="1"/>
  <c r="AC32" i="48"/>
  <c r="I26" i="48"/>
  <c r="J26" i="48" s="1"/>
  <c r="H27" i="48"/>
  <c r="P26" i="48"/>
  <c r="Q26" i="48" s="1"/>
  <c r="O27" i="48"/>
  <c r="N28" i="48"/>
  <c r="Q17" i="28"/>
  <c r="V32" i="24"/>
  <c r="W31" i="24"/>
  <c r="X31" i="24" s="1"/>
  <c r="I14" i="2"/>
  <c r="J14" i="2" s="1"/>
  <c r="H15" i="2"/>
  <c r="W24" i="2"/>
  <c r="V25" i="2"/>
  <c r="G22" i="2"/>
  <c r="G23" i="2" s="1"/>
  <c r="P19" i="2"/>
  <c r="Q19" i="2" s="1"/>
  <c r="O20" i="2"/>
  <c r="X23" i="2"/>
  <c r="U24" i="2"/>
  <c r="N21" i="1"/>
  <c r="I14" i="1"/>
  <c r="O19" i="1"/>
  <c r="P18" i="1"/>
  <c r="Q18" i="1" s="1"/>
  <c r="G14" i="1"/>
  <c r="J13" i="1"/>
  <c r="P21" i="34"/>
  <c r="Q21" i="34" s="1"/>
  <c r="O22" i="34"/>
  <c r="L8" i="31"/>
  <c r="G22" i="24"/>
  <c r="J21" i="24"/>
  <c r="N22" i="34"/>
  <c r="AB27" i="34"/>
  <c r="T18" i="28"/>
  <c r="U18" i="28"/>
  <c r="I22" i="26"/>
  <c r="J22" i="26" s="1"/>
  <c r="H23" i="26"/>
  <c r="N18" i="28"/>
  <c r="M18" i="28"/>
  <c r="W34" i="27"/>
  <c r="V35" i="27"/>
  <c r="G18" i="28"/>
  <c r="F18" i="28"/>
  <c r="R20" i="28"/>
  <c r="S19" i="28"/>
  <c r="L20" i="29"/>
  <c r="K21" i="29"/>
  <c r="I9" i="30"/>
  <c r="H9" i="30"/>
  <c r="J9" i="30" s="1"/>
  <c r="K9" i="30" s="1"/>
  <c r="G25" i="27"/>
  <c r="P26" i="26"/>
  <c r="Q26" i="26" s="1"/>
  <c r="O27" i="26"/>
  <c r="M19" i="29"/>
  <c r="F10" i="30"/>
  <c r="AD26" i="34"/>
  <c r="AE26" i="34" s="1"/>
  <c r="AC27" i="34"/>
  <c r="I23" i="27"/>
  <c r="J23" i="27" s="1"/>
  <c r="H24" i="27"/>
  <c r="U35" i="24"/>
  <c r="D20" i="28"/>
  <c r="E19" i="28"/>
  <c r="D20" i="29"/>
  <c r="E19" i="29"/>
  <c r="J21" i="25"/>
  <c r="G22" i="25"/>
  <c r="U18" i="29"/>
  <c r="T18" i="29"/>
  <c r="V18" i="29" s="1"/>
  <c r="W18" i="29" s="1"/>
  <c r="W31" i="26"/>
  <c r="X31" i="26" s="1"/>
  <c r="V32" i="26"/>
  <c r="Q26" i="27"/>
  <c r="N27" i="27"/>
  <c r="R8" i="31"/>
  <c r="Q8" i="31"/>
  <c r="S8" i="31" s="1"/>
  <c r="T8" i="31" s="1"/>
  <c r="W33" i="25"/>
  <c r="V34" i="25"/>
  <c r="N27" i="26"/>
  <c r="Q16" i="29"/>
  <c r="N17" i="29"/>
  <c r="X10" i="31"/>
  <c r="V10" i="31" s="1"/>
  <c r="E10" i="31"/>
  <c r="G9" i="31"/>
  <c r="X31" i="25"/>
  <c r="U32" i="25"/>
  <c r="G23" i="26"/>
  <c r="G18" i="29"/>
  <c r="F18" i="29"/>
  <c r="L19" i="28"/>
  <c r="K20" i="28"/>
  <c r="M9" i="31"/>
  <c r="O9" i="30"/>
  <c r="M9" i="30" s="1"/>
  <c r="I22" i="25"/>
  <c r="N27" i="24"/>
  <c r="U32" i="26"/>
  <c r="Y9" i="30"/>
  <c r="W10" i="30"/>
  <c r="R8" i="30"/>
  <c r="Q8" i="30"/>
  <c r="S8" i="30" s="1"/>
  <c r="T8" i="30" s="1"/>
  <c r="N29" i="25"/>
  <c r="R20" i="29"/>
  <c r="S19" i="29"/>
  <c r="P27" i="27"/>
  <c r="O28" i="27"/>
  <c r="AA9" i="31"/>
  <c r="Z9" i="31"/>
  <c r="AB9" i="31" s="1"/>
  <c r="AC9" i="31" s="1"/>
  <c r="AE17" i="12"/>
  <c r="N25" i="13"/>
  <c r="P20" i="13"/>
  <c r="Q20" i="13" s="1"/>
  <c r="O21" i="13"/>
  <c r="W25" i="13"/>
  <c r="X25" i="13" s="1"/>
  <c r="V26" i="13"/>
  <c r="AD25" i="13"/>
  <c r="AE25" i="13" s="1"/>
  <c r="AC26" i="13"/>
  <c r="G21" i="13"/>
  <c r="U28" i="13"/>
  <c r="AB26" i="13"/>
  <c r="I20" i="13"/>
  <c r="J20" i="13" s="1"/>
  <c r="H21" i="13"/>
  <c r="AA18" i="12"/>
  <c r="AC18" i="12" s="1"/>
  <c r="AD18" i="12" s="1"/>
  <c r="AB18" i="12"/>
  <c r="W26" i="12"/>
  <c r="V27" i="12"/>
  <c r="X25" i="12"/>
  <c r="U26" i="12"/>
  <c r="Z19" i="12"/>
  <c r="N32" i="2"/>
  <c r="P21" i="12"/>
  <c r="O22" i="12"/>
  <c r="Q20" i="12"/>
  <c r="N21" i="12"/>
  <c r="G22" i="12"/>
  <c r="H5" i="9"/>
  <c r="J5" i="9" s="1"/>
  <c r="K5" i="9" s="1"/>
  <c r="I5" i="9"/>
  <c r="U4" i="9"/>
  <c r="F6" i="9"/>
  <c r="D6" i="9" s="1"/>
  <c r="X6" i="9"/>
  <c r="AA5" i="9"/>
  <c r="Z5" i="9"/>
  <c r="AB5" i="9" s="1"/>
  <c r="AC5" i="9" s="1"/>
  <c r="M5" i="9"/>
  <c r="Q5" i="8"/>
  <c r="S5" i="8" s="1"/>
  <c r="T5" i="8" s="1"/>
  <c r="R5" i="8"/>
  <c r="AD5" i="8"/>
  <c r="O6" i="8"/>
  <c r="M6" i="8" s="1"/>
  <c r="Z6" i="8"/>
  <c r="AB6" i="8" s="1"/>
  <c r="AC6" i="8" s="1"/>
  <c r="AA6" i="8"/>
  <c r="X7" i="8"/>
  <c r="V7" i="8" s="1"/>
  <c r="L5" i="8"/>
  <c r="K12" i="6"/>
  <c r="L11" i="6"/>
  <c r="U10" i="6"/>
  <c r="T10" i="6"/>
  <c r="G11" i="6"/>
  <c r="F11" i="6"/>
  <c r="M10" i="6"/>
  <c r="N10" i="6"/>
  <c r="R12" i="6"/>
  <c r="S11" i="6"/>
  <c r="D13" i="6"/>
  <c r="E12" i="6"/>
  <c r="Q9" i="5"/>
  <c r="S12" i="5"/>
  <c r="U11" i="5"/>
  <c r="T11" i="5"/>
  <c r="N10" i="5"/>
  <c r="M10" i="5"/>
  <c r="O10" i="5" s="1"/>
  <c r="P10" i="5" s="1"/>
  <c r="E11" i="5"/>
  <c r="D12" i="5"/>
  <c r="L11" i="5"/>
  <c r="F10" i="5"/>
  <c r="G10" i="5"/>
  <c r="G15" i="4"/>
  <c r="X23" i="4"/>
  <c r="U24" i="4"/>
  <c r="I13" i="4"/>
  <c r="J13" i="4" s="1"/>
  <c r="H14" i="4"/>
  <c r="N22" i="4"/>
  <c r="W24" i="4"/>
  <c r="V25" i="4"/>
  <c r="W24" i="3"/>
  <c r="V25" i="3"/>
  <c r="N21" i="3"/>
  <c r="I14" i="3"/>
  <c r="J14" i="3" s="1"/>
  <c r="G17" i="3"/>
  <c r="X23" i="3"/>
  <c r="U24" i="3"/>
  <c r="P18" i="3"/>
  <c r="Q18" i="3" s="1"/>
  <c r="O19" i="3"/>
  <c r="U26" i="1"/>
  <c r="O18" i="28" l="1"/>
  <c r="P18" i="28" s="1"/>
  <c r="Q18" i="28" s="1"/>
  <c r="O22" i="58"/>
  <c r="P22" i="58" s="1"/>
  <c r="Q22" i="58" s="1"/>
  <c r="H23" i="67"/>
  <c r="I23" i="67" s="1"/>
  <c r="H18" i="28"/>
  <c r="I18" i="28" s="1"/>
  <c r="J18" i="28" s="1"/>
  <c r="H18" i="29"/>
  <c r="I18" i="29" s="1"/>
  <c r="J18" i="29" s="1"/>
  <c r="V23" i="67"/>
  <c r="W23" i="67" s="1"/>
  <c r="X23" i="67" s="1"/>
  <c r="H10" i="5"/>
  <c r="I10" i="5" s="1"/>
  <c r="J10" i="5" s="1"/>
  <c r="O10" i="6"/>
  <c r="P10" i="6" s="1"/>
  <c r="Q10" i="6" s="1"/>
  <c r="O21" i="4"/>
  <c r="O22" i="4" s="1"/>
  <c r="X37" i="65"/>
  <c r="U38" i="65"/>
  <c r="I28" i="65"/>
  <c r="J28" i="65" s="1"/>
  <c r="V18" i="28"/>
  <c r="W18" i="28" s="1"/>
  <c r="X18" i="28" s="1"/>
  <c r="P32" i="65"/>
  <c r="Q32" i="65" s="1"/>
  <c r="O33" i="65"/>
  <c r="W39" i="65"/>
  <c r="V40" i="65"/>
  <c r="G29" i="65"/>
  <c r="N33" i="65"/>
  <c r="I27" i="60"/>
  <c r="H28" i="60"/>
  <c r="V10" i="6"/>
  <c r="W10" i="6" s="1"/>
  <c r="X10" i="6" s="1"/>
  <c r="V10" i="5"/>
  <c r="W10" i="5" s="1"/>
  <c r="X10" i="5" s="1"/>
  <c r="H22" i="58"/>
  <c r="I22" i="58" s="1"/>
  <c r="J22" i="58" s="1"/>
  <c r="W25" i="1"/>
  <c r="X25" i="1" s="1"/>
  <c r="V26" i="1"/>
  <c r="H23" i="12"/>
  <c r="I22" i="12"/>
  <c r="J22" i="12" s="1"/>
  <c r="O18" i="29"/>
  <c r="P18" i="29" s="1"/>
  <c r="H10" i="6"/>
  <c r="I10" i="6" s="1"/>
  <c r="J10" i="6" s="1"/>
  <c r="AD11" i="68"/>
  <c r="AD32" i="69"/>
  <c r="AE32" i="69" s="1"/>
  <c r="AC33" i="69"/>
  <c r="L10" i="68"/>
  <c r="O28" i="25"/>
  <c r="P27" i="25"/>
  <c r="Q27" i="25" s="1"/>
  <c r="W32" i="69"/>
  <c r="X32" i="69" s="1"/>
  <c r="V33" i="69"/>
  <c r="P28" i="69"/>
  <c r="O29" i="69"/>
  <c r="X32" i="27"/>
  <c r="U33" i="27"/>
  <c r="P31" i="57"/>
  <c r="Q31" i="57" s="1"/>
  <c r="O32" i="57"/>
  <c r="N23" i="67"/>
  <c r="M23" i="67"/>
  <c r="O23" i="67" s="1"/>
  <c r="P23" i="67" s="1"/>
  <c r="L24" i="67"/>
  <c r="K25" i="67"/>
  <c r="Q27" i="69"/>
  <c r="N28" i="69"/>
  <c r="J23" i="67"/>
  <c r="N14" i="68"/>
  <c r="P13" i="68"/>
  <c r="D26" i="67"/>
  <c r="E25" i="67"/>
  <c r="I28" i="69"/>
  <c r="H29" i="69"/>
  <c r="J27" i="69"/>
  <c r="G28" i="69"/>
  <c r="U40" i="66"/>
  <c r="P32" i="66"/>
  <c r="Q32" i="66" s="1"/>
  <c r="O33" i="66"/>
  <c r="W38" i="66"/>
  <c r="X38" i="66" s="1"/>
  <c r="V39" i="66"/>
  <c r="T26" i="67"/>
  <c r="AB34" i="69"/>
  <c r="U33" i="69"/>
  <c r="Q22" i="67"/>
  <c r="N33" i="66"/>
  <c r="U24" i="67"/>
  <c r="G30" i="66"/>
  <c r="I29" i="66"/>
  <c r="J29" i="66" s="1"/>
  <c r="H30" i="66"/>
  <c r="G11" i="68"/>
  <c r="E12" i="68"/>
  <c r="G24" i="67"/>
  <c r="F24" i="67"/>
  <c r="W13" i="68"/>
  <c r="Y12" i="68"/>
  <c r="R28" i="67"/>
  <c r="S27" i="67"/>
  <c r="J26" i="60"/>
  <c r="G27" i="60"/>
  <c r="AD31" i="60"/>
  <c r="AE31" i="60" s="1"/>
  <c r="AC32" i="60"/>
  <c r="X21" i="58"/>
  <c r="V37" i="56"/>
  <c r="W36" i="56"/>
  <c r="X36" i="56" s="1"/>
  <c r="G27" i="57"/>
  <c r="P26" i="60"/>
  <c r="Q26" i="60" s="1"/>
  <c r="O27" i="60"/>
  <c r="U38" i="57"/>
  <c r="AB33" i="60"/>
  <c r="N33" i="57"/>
  <c r="I11" i="59"/>
  <c r="H11" i="59"/>
  <c r="J11" i="59" s="1"/>
  <c r="K11" i="59" s="1"/>
  <c r="U41" i="56"/>
  <c r="O11" i="59"/>
  <c r="K25" i="58"/>
  <c r="L24" i="58"/>
  <c r="W12" i="59"/>
  <c r="Y11" i="59"/>
  <c r="W36" i="57"/>
  <c r="X36" i="57" s="1"/>
  <c r="V37" i="57"/>
  <c r="F12" i="59"/>
  <c r="P32" i="56"/>
  <c r="Q32" i="56" s="1"/>
  <c r="O33" i="56"/>
  <c r="I26" i="57"/>
  <c r="J26" i="57" s="1"/>
  <c r="H27" i="57"/>
  <c r="W31" i="60"/>
  <c r="X31" i="60" s="1"/>
  <c r="V32" i="60"/>
  <c r="G24" i="58"/>
  <c r="F24" i="58"/>
  <c r="R24" i="58"/>
  <c r="S23" i="58"/>
  <c r="U33" i="60"/>
  <c r="Q10" i="59"/>
  <c r="S10" i="59" s="1"/>
  <c r="T10" i="59" s="1"/>
  <c r="R10" i="59"/>
  <c r="N23" i="58"/>
  <c r="M23" i="58"/>
  <c r="I27" i="56"/>
  <c r="J27" i="56" s="1"/>
  <c r="N34" i="56"/>
  <c r="N29" i="60"/>
  <c r="U22" i="58"/>
  <c r="T22" i="58"/>
  <c r="V22" i="58" s="1"/>
  <c r="W22" i="58" s="1"/>
  <c r="G29" i="56"/>
  <c r="E25" i="58"/>
  <c r="D26" i="58"/>
  <c r="I23" i="24"/>
  <c r="P27" i="24"/>
  <c r="Q27" i="24" s="1"/>
  <c r="O28" i="24"/>
  <c r="N29" i="48"/>
  <c r="I27" i="48"/>
  <c r="J27" i="48" s="1"/>
  <c r="H28" i="48"/>
  <c r="G28" i="48"/>
  <c r="W32" i="48"/>
  <c r="X32" i="48" s="1"/>
  <c r="V33" i="48"/>
  <c r="P27" i="48"/>
  <c r="Q27" i="48" s="1"/>
  <c r="O28" i="48"/>
  <c r="AD32" i="48"/>
  <c r="AE32" i="48" s="1"/>
  <c r="AC33" i="48"/>
  <c r="AB34" i="48"/>
  <c r="U34" i="48"/>
  <c r="V33" i="24"/>
  <c r="W32" i="24"/>
  <c r="X32" i="24" s="1"/>
  <c r="AD6" i="8"/>
  <c r="U25" i="2"/>
  <c r="X24" i="2"/>
  <c r="G24" i="2"/>
  <c r="G25" i="2" s="1"/>
  <c r="I15" i="2"/>
  <c r="J15" i="2" s="1"/>
  <c r="H16" i="2"/>
  <c r="P20" i="2"/>
  <c r="Q20" i="2" s="1"/>
  <c r="O21" i="2"/>
  <c r="V26" i="2"/>
  <c r="W25" i="2"/>
  <c r="G15" i="1"/>
  <c r="J14" i="1"/>
  <c r="I15" i="1"/>
  <c r="O20" i="1"/>
  <c r="P19" i="1"/>
  <c r="Q19" i="1" s="1"/>
  <c r="N22" i="1"/>
  <c r="P22" i="34"/>
  <c r="Q22" i="34" s="1"/>
  <c r="O23" i="34"/>
  <c r="L5" i="9"/>
  <c r="J22" i="24"/>
  <c r="G23" i="24"/>
  <c r="L20" i="28"/>
  <c r="K21" i="28"/>
  <c r="AB28" i="34"/>
  <c r="P28" i="27"/>
  <c r="O29" i="27"/>
  <c r="U33" i="26"/>
  <c r="N19" i="28"/>
  <c r="M19" i="28"/>
  <c r="I9" i="31"/>
  <c r="H9" i="31"/>
  <c r="J9" i="31" s="1"/>
  <c r="K9" i="31" s="1"/>
  <c r="Q17" i="29"/>
  <c r="N18" i="29"/>
  <c r="W34" i="25"/>
  <c r="V35" i="25"/>
  <c r="U8" i="31"/>
  <c r="D21" i="28"/>
  <c r="E20" i="28"/>
  <c r="D10" i="30"/>
  <c r="M20" i="29"/>
  <c r="W32" i="26"/>
  <c r="X32" i="26" s="1"/>
  <c r="V33" i="26"/>
  <c r="G19" i="28"/>
  <c r="F19" i="28"/>
  <c r="AD27" i="34"/>
  <c r="AE27" i="34" s="1"/>
  <c r="AC28" i="34"/>
  <c r="P27" i="26"/>
  <c r="Q27" i="26" s="1"/>
  <c r="O28" i="26"/>
  <c r="K22" i="29"/>
  <c r="L21" i="29"/>
  <c r="I23" i="26"/>
  <c r="J23" i="26" s="1"/>
  <c r="H24" i="26"/>
  <c r="AD9" i="31"/>
  <c r="U8" i="30"/>
  <c r="N10" i="30"/>
  <c r="P9" i="30"/>
  <c r="F10" i="31"/>
  <c r="Q27" i="27"/>
  <c r="N28" i="27"/>
  <c r="J22" i="25"/>
  <c r="G23" i="25"/>
  <c r="G19" i="29"/>
  <c r="F19" i="29"/>
  <c r="U36" i="24"/>
  <c r="I24" i="27"/>
  <c r="J24" i="27" s="1"/>
  <c r="H25" i="27"/>
  <c r="G26" i="27"/>
  <c r="T19" i="28"/>
  <c r="U19" i="28"/>
  <c r="W35" i="27"/>
  <c r="V36" i="27"/>
  <c r="N23" i="34"/>
  <c r="R21" i="29"/>
  <c r="S20" i="29"/>
  <c r="AA9" i="30"/>
  <c r="Z9" i="30"/>
  <c r="AB9" i="30" s="1"/>
  <c r="AC9" i="30" s="1"/>
  <c r="W11" i="31"/>
  <c r="X11" i="31" s="1"/>
  <c r="Y10" i="31"/>
  <c r="T19" i="29"/>
  <c r="V19" i="29" s="1"/>
  <c r="W19" i="29" s="1"/>
  <c r="U19" i="29"/>
  <c r="N30" i="25"/>
  <c r="X10" i="30"/>
  <c r="N28" i="24"/>
  <c r="I23" i="25"/>
  <c r="N10" i="31"/>
  <c r="P9" i="31"/>
  <c r="G24" i="26"/>
  <c r="X32" i="25"/>
  <c r="U33" i="25"/>
  <c r="N28" i="26"/>
  <c r="X18" i="29"/>
  <c r="D21" i="29"/>
  <c r="E20" i="29"/>
  <c r="L9" i="30"/>
  <c r="R21" i="28"/>
  <c r="S20" i="28"/>
  <c r="I21" i="13"/>
  <c r="J21" i="13" s="1"/>
  <c r="H22" i="13"/>
  <c r="U29" i="13"/>
  <c r="AD26" i="13"/>
  <c r="AE26" i="13" s="1"/>
  <c r="AC27" i="13"/>
  <c r="P21" i="13"/>
  <c r="Q21" i="13" s="1"/>
  <c r="O22" i="13"/>
  <c r="AB27" i="13"/>
  <c r="G22" i="13"/>
  <c r="W26" i="13"/>
  <c r="X26" i="13" s="1"/>
  <c r="V27" i="13"/>
  <c r="N26" i="13"/>
  <c r="W27" i="12"/>
  <c r="V28" i="12"/>
  <c r="AA19" i="12"/>
  <c r="AC19" i="12" s="1"/>
  <c r="AD19" i="12" s="1"/>
  <c r="AB19" i="12"/>
  <c r="X26" i="12"/>
  <c r="Z20" i="12"/>
  <c r="U27" i="12"/>
  <c r="AE18" i="12"/>
  <c r="N33" i="2"/>
  <c r="Q21" i="12"/>
  <c r="N22" i="12"/>
  <c r="P22" i="12"/>
  <c r="O23" i="12"/>
  <c r="G23" i="12"/>
  <c r="E7" i="9"/>
  <c r="F7" i="9" s="1"/>
  <c r="G6" i="9"/>
  <c r="P5" i="9"/>
  <c r="N6" i="9"/>
  <c r="V6" i="9"/>
  <c r="AD5" i="9"/>
  <c r="U5" i="8"/>
  <c r="P6" i="8"/>
  <c r="N7" i="8"/>
  <c r="O7" i="8" s="1"/>
  <c r="Y7" i="8"/>
  <c r="W8" i="8"/>
  <c r="G6" i="8"/>
  <c r="E7" i="8"/>
  <c r="R13" i="6"/>
  <c r="S12" i="6"/>
  <c r="T11" i="6"/>
  <c r="U11" i="6"/>
  <c r="G12" i="6"/>
  <c r="F12" i="6"/>
  <c r="M11" i="6"/>
  <c r="N11" i="6"/>
  <c r="D14" i="6"/>
  <c r="E13" i="6"/>
  <c r="K13" i="6"/>
  <c r="L12" i="6"/>
  <c r="Q10" i="5"/>
  <c r="F11" i="5"/>
  <c r="G11" i="5"/>
  <c r="L12" i="5"/>
  <c r="M11" i="5"/>
  <c r="O11" i="5" s="1"/>
  <c r="P11" i="5" s="1"/>
  <c r="N11" i="5"/>
  <c r="T12" i="5"/>
  <c r="U12" i="5"/>
  <c r="E12" i="5"/>
  <c r="D13" i="5"/>
  <c r="S13" i="5"/>
  <c r="U25" i="4"/>
  <c r="X24" i="4"/>
  <c r="N23" i="4"/>
  <c r="W25" i="4"/>
  <c r="V26" i="4"/>
  <c r="I14" i="4"/>
  <c r="J14" i="4" s="1"/>
  <c r="H15" i="4"/>
  <c r="G16" i="4"/>
  <c r="W25" i="3"/>
  <c r="V26" i="3"/>
  <c r="X24" i="3"/>
  <c r="U25" i="3"/>
  <c r="N22" i="3"/>
  <c r="P19" i="3"/>
  <c r="Q19" i="3" s="1"/>
  <c r="O20" i="3"/>
  <c r="I15" i="3"/>
  <c r="J15" i="3" s="1"/>
  <c r="G18" i="3"/>
  <c r="U27" i="1"/>
  <c r="O19" i="28" l="1"/>
  <c r="P19" i="28" s="1"/>
  <c r="H19" i="28"/>
  <c r="I19" i="28" s="1"/>
  <c r="J19" i="28" s="1"/>
  <c r="H19" i="29"/>
  <c r="I19" i="29" s="1"/>
  <c r="J19" i="29" s="1"/>
  <c r="H24" i="67"/>
  <c r="I24" i="67" s="1"/>
  <c r="J24" i="67" s="1"/>
  <c r="O23" i="58"/>
  <c r="P23" i="58" s="1"/>
  <c r="Q23" i="58" s="1"/>
  <c r="H11" i="5"/>
  <c r="I11" i="5" s="1"/>
  <c r="J11" i="5" s="1"/>
  <c r="V24" i="67"/>
  <c r="W24" i="67" s="1"/>
  <c r="X24" i="67" s="1"/>
  <c r="V19" i="28"/>
  <c r="W19" i="28" s="1"/>
  <c r="X19" i="28" s="1"/>
  <c r="O11" i="6"/>
  <c r="P11" i="6" s="1"/>
  <c r="Q11" i="6" s="1"/>
  <c r="P21" i="4"/>
  <c r="Q21" i="4" s="1"/>
  <c r="G30" i="65"/>
  <c r="P33" i="65"/>
  <c r="Q33" i="65" s="1"/>
  <c r="O34" i="65"/>
  <c r="X38" i="65"/>
  <c r="U39" i="65"/>
  <c r="I29" i="65"/>
  <c r="J29" i="65" s="1"/>
  <c r="N34" i="65"/>
  <c r="W40" i="65"/>
  <c r="V41" i="65"/>
  <c r="H29" i="60"/>
  <c r="I28" i="60"/>
  <c r="V11" i="6"/>
  <c r="W11" i="6" s="1"/>
  <c r="X11" i="6" s="1"/>
  <c r="V11" i="5"/>
  <c r="W11" i="5" s="1"/>
  <c r="X11" i="5" s="1"/>
  <c r="H23" i="58"/>
  <c r="I23" i="58" s="1"/>
  <c r="J23" i="58" s="1"/>
  <c r="V27" i="1"/>
  <c r="W26" i="1"/>
  <c r="X26" i="1" s="1"/>
  <c r="I23" i="12"/>
  <c r="J23" i="12" s="1"/>
  <c r="H24" i="12"/>
  <c r="O19" i="29"/>
  <c r="P19" i="29" s="1"/>
  <c r="H11" i="6"/>
  <c r="I11" i="6" s="1"/>
  <c r="J11" i="6" s="1"/>
  <c r="P32" i="57"/>
  <c r="Q32" i="57" s="1"/>
  <c r="O33" i="57"/>
  <c r="AD33" i="69"/>
  <c r="AE33" i="69" s="1"/>
  <c r="AC34" i="69"/>
  <c r="X33" i="27"/>
  <c r="U34" i="27"/>
  <c r="W33" i="69"/>
  <c r="X33" i="69" s="1"/>
  <c r="V34" i="69"/>
  <c r="P29" i="69"/>
  <c r="O30" i="69"/>
  <c r="O29" i="25"/>
  <c r="P28" i="25"/>
  <c r="Q28" i="25" s="1"/>
  <c r="T27" i="67"/>
  <c r="I30" i="66"/>
  <c r="J30" i="66" s="1"/>
  <c r="H31" i="66"/>
  <c r="R29" i="67"/>
  <c r="S28" i="67"/>
  <c r="U41" i="66"/>
  <c r="J28" i="69"/>
  <c r="G29" i="69"/>
  <c r="F25" i="67"/>
  <c r="G25" i="67"/>
  <c r="N24" i="67"/>
  <c r="M24" i="67"/>
  <c r="O24" i="67" s="1"/>
  <c r="P24" i="67" s="1"/>
  <c r="G31" i="66"/>
  <c r="K26" i="67"/>
  <c r="L25" i="67"/>
  <c r="AA12" i="68"/>
  <c r="Z12" i="68"/>
  <c r="AB12" i="68" s="1"/>
  <c r="AC12" i="68" s="1"/>
  <c r="F12" i="68"/>
  <c r="U25" i="67"/>
  <c r="N34" i="66"/>
  <c r="U34" i="69"/>
  <c r="D27" i="67"/>
  <c r="E26" i="67"/>
  <c r="Q28" i="69"/>
  <c r="N29" i="69"/>
  <c r="O14" i="68"/>
  <c r="M14" i="68" s="1"/>
  <c r="X13" i="68"/>
  <c r="I11" i="68"/>
  <c r="H11" i="68"/>
  <c r="J11" i="68" s="1"/>
  <c r="K11" i="68" s="1"/>
  <c r="AB35" i="69"/>
  <c r="W39" i="66"/>
  <c r="X39" i="66" s="1"/>
  <c r="V40" i="66"/>
  <c r="P33" i="66"/>
  <c r="Q33" i="66" s="1"/>
  <c r="O34" i="66"/>
  <c r="I29" i="69"/>
  <c r="H30" i="69"/>
  <c r="Q13" i="68"/>
  <c r="S13" i="68" s="1"/>
  <c r="T13" i="68" s="1"/>
  <c r="R13" i="68"/>
  <c r="Q23" i="67"/>
  <c r="J27" i="60"/>
  <c r="G28" i="60"/>
  <c r="AD32" i="60"/>
  <c r="AE32" i="60" s="1"/>
  <c r="AC33" i="60"/>
  <c r="U10" i="59"/>
  <c r="W37" i="56"/>
  <c r="X37" i="56" s="1"/>
  <c r="V38" i="56"/>
  <c r="G30" i="56"/>
  <c r="N35" i="56"/>
  <c r="U34" i="60"/>
  <c r="P33" i="56"/>
  <c r="Q33" i="56" s="1"/>
  <c r="O34" i="56"/>
  <c r="M24" i="58"/>
  <c r="N24" i="58"/>
  <c r="N34" i="57"/>
  <c r="AB34" i="60"/>
  <c r="G28" i="57"/>
  <c r="K26" i="58"/>
  <c r="L25" i="58"/>
  <c r="N30" i="60"/>
  <c r="W37" i="57"/>
  <c r="X37" i="57" s="1"/>
  <c r="V38" i="57"/>
  <c r="D27" i="58"/>
  <c r="E26" i="58"/>
  <c r="I28" i="56"/>
  <c r="J28" i="56" s="1"/>
  <c r="U23" i="58"/>
  <c r="T23" i="58"/>
  <c r="V23" i="58" s="1"/>
  <c r="W23" i="58" s="1"/>
  <c r="I27" i="57"/>
  <c r="J27" i="57" s="1"/>
  <c r="H28" i="57"/>
  <c r="Z11" i="59"/>
  <c r="AB11" i="59" s="1"/>
  <c r="AC11" i="59" s="1"/>
  <c r="AA11" i="59"/>
  <c r="U39" i="57"/>
  <c r="W32" i="60"/>
  <c r="X32" i="60" s="1"/>
  <c r="V33" i="60"/>
  <c r="U42" i="56"/>
  <c r="P27" i="60"/>
  <c r="Q27" i="60" s="1"/>
  <c r="O28" i="60"/>
  <c r="G25" i="58"/>
  <c r="F25" i="58"/>
  <c r="X22" i="58"/>
  <c r="R25" i="58"/>
  <c r="S24" i="58"/>
  <c r="D12" i="59"/>
  <c r="X12" i="59"/>
  <c r="M11" i="59"/>
  <c r="L11" i="59"/>
  <c r="I24" i="24"/>
  <c r="P28" i="24"/>
  <c r="Q28" i="24" s="1"/>
  <c r="O29" i="24"/>
  <c r="AD33" i="48"/>
  <c r="AE33" i="48" s="1"/>
  <c r="AC34" i="48"/>
  <c r="W33" i="48"/>
  <c r="X33" i="48" s="1"/>
  <c r="V34" i="48"/>
  <c r="I28" i="48"/>
  <c r="J28" i="48" s="1"/>
  <c r="H29" i="48"/>
  <c r="U35" i="48"/>
  <c r="AB35" i="48"/>
  <c r="P28" i="48"/>
  <c r="Q28" i="48" s="1"/>
  <c r="O29" i="48"/>
  <c r="G29" i="48"/>
  <c r="N30" i="48"/>
  <c r="V34" i="24"/>
  <c r="W33" i="24"/>
  <c r="X33" i="24" s="1"/>
  <c r="O22" i="2"/>
  <c r="P21" i="2"/>
  <c r="Q21" i="2" s="1"/>
  <c r="I16" i="2"/>
  <c r="J16" i="2" s="1"/>
  <c r="H17" i="2"/>
  <c r="G26" i="2"/>
  <c r="G27" i="2" s="1"/>
  <c r="W26" i="2"/>
  <c r="V27" i="2"/>
  <c r="U26" i="2"/>
  <c r="X25" i="2"/>
  <c r="N23" i="1"/>
  <c r="I16" i="1"/>
  <c r="O21" i="1"/>
  <c r="P20" i="1"/>
  <c r="Q20" i="1" s="1"/>
  <c r="G16" i="1"/>
  <c r="J15" i="1"/>
  <c r="Q11" i="5"/>
  <c r="P23" i="34"/>
  <c r="Q23" i="34" s="1"/>
  <c r="O24" i="34"/>
  <c r="L9" i="31"/>
  <c r="J23" i="24"/>
  <c r="G24" i="24"/>
  <c r="R22" i="28"/>
  <c r="S21" i="28"/>
  <c r="X33" i="25"/>
  <c r="U34" i="25"/>
  <c r="V11" i="31"/>
  <c r="R22" i="29"/>
  <c r="S21" i="29"/>
  <c r="W36" i="27"/>
  <c r="V37" i="27"/>
  <c r="G27" i="27"/>
  <c r="I25" i="27"/>
  <c r="J25" i="27" s="1"/>
  <c r="H26" i="27"/>
  <c r="Q28" i="27"/>
  <c r="N29" i="27"/>
  <c r="Q9" i="30"/>
  <c r="S9" i="30" s="1"/>
  <c r="T9" i="30" s="1"/>
  <c r="R9" i="30"/>
  <c r="I24" i="26"/>
  <c r="J24" i="26" s="1"/>
  <c r="H25" i="26"/>
  <c r="M21" i="29"/>
  <c r="AD28" i="34"/>
  <c r="AE28" i="34" s="1"/>
  <c r="AC29" i="34"/>
  <c r="E11" i="30"/>
  <c r="G10" i="30"/>
  <c r="W35" i="25"/>
  <c r="V36" i="25"/>
  <c r="N29" i="26"/>
  <c r="Q9" i="31"/>
  <c r="S9" i="31" s="1"/>
  <c r="T9" i="31" s="1"/>
  <c r="R9" i="31"/>
  <c r="I24" i="25"/>
  <c r="N31" i="25"/>
  <c r="N24" i="34"/>
  <c r="K23" i="29"/>
  <c r="L22" i="29"/>
  <c r="F20" i="28"/>
  <c r="G20" i="28"/>
  <c r="U34" i="26"/>
  <c r="G25" i="26"/>
  <c r="O10" i="31"/>
  <c r="V10" i="30"/>
  <c r="AD9" i="30"/>
  <c r="U37" i="24"/>
  <c r="J23" i="25"/>
  <c r="G24" i="25"/>
  <c r="P28" i="26"/>
  <c r="Q28" i="26" s="1"/>
  <c r="O29" i="26"/>
  <c r="W33" i="26"/>
  <c r="X33" i="26" s="1"/>
  <c r="V34" i="26"/>
  <c r="D22" i="28"/>
  <c r="E21" i="28"/>
  <c r="Q18" i="29"/>
  <c r="N19" i="29"/>
  <c r="O10" i="30"/>
  <c r="M10" i="30" s="1"/>
  <c r="K22" i="28"/>
  <c r="L21" i="28"/>
  <c r="G20" i="29"/>
  <c r="F20" i="29"/>
  <c r="U20" i="28"/>
  <c r="T20" i="28"/>
  <c r="D22" i="29"/>
  <c r="E21" i="29"/>
  <c r="N29" i="24"/>
  <c r="X19" i="29"/>
  <c r="Z10" i="31"/>
  <c r="AB10" i="31" s="1"/>
  <c r="AC10" i="31" s="1"/>
  <c r="AA10" i="31"/>
  <c r="U20" i="29"/>
  <c r="T20" i="29"/>
  <c r="V20" i="29" s="1"/>
  <c r="W20" i="29" s="1"/>
  <c r="D10" i="31"/>
  <c r="Q19" i="28"/>
  <c r="P29" i="27"/>
  <c r="O30" i="27"/>
  <c r="AB29" i="34"/>
  <c r="N20" i="28"/>
  <c r="M20" i="28"/>
  <c r="N27" i="13"/>
  <c r="G23" i="13"/>
  <c r="P22" i="13"/>
  <c r="Q22" i="13" s="1"/>
  <c r="O23" i="13"/>
  <c r="U30" i="13"/>
  <c r="W27" i="13"/>
  <c r="X27" i="13" s="1"/>
  <c r="V28" i="13"/>
  <c r="AB28" i="13"/>
  <c r="AD27" i="13"/>
  <c r="AE27" i="13" s="1"/>
  <c r="AC28" i="13"/>
  <c r="I22" i="13"/>
  <c r="J22" i="13" s="1"/>
  <c r="H23" i="13"/>
  <c r="X27" i="12"/>
  <c r="Z21" i="12"/>
  <c r="U28" i="12"/>
  <c r="AE19" i="12"/>
  <c r="AA20" i="12"/>
  <c r="AC20" i="12" s="1"/>
  <c r="AD20" i="12" s="1"/>
  <c r="AB20" i="12"/>
  <c r="W28" i="12"/>
  <c r="V29" i="12"/>
  <c r="N34" i="2"/>
  <c r="P23" i="12"/>
  <c r="O24" i="12"/>
  <c r="Q22" i="12"/>
  <c r="N23" i="12"/>
  <c r="G24" i="12"/>
  <c r="Q5" i="9"/>
  <c r="S5" i="9" s="1"/>
  <c r="T5" i="9" s="1"/>
  <c r="R5" i="9"/>
  <c r="I6" i="9"/>
  <c r="H6" i="9"/>
  <c r="J6" i="9" s="1"/>
  <c r="K6" i="9" s="1"/>
  <c r="Y6" i="9"/>
  <c r="W7" i="9"/>
  <c r="D7" i="9"/>
  <c r="O6" i="9"/>
  <c r="M7" i="8"/>
  <c r="R6" i="8"/>
  <c r="Q6" i="8"/>
  <c r="S6" i="8" s="1"/>
  <c r="T6" i="8" s="1"/>
  <c r="X8" i="8"/>
  <c r="AA7" i="8"/>
  <c r="Z7" i="8"/>
  <c r="AB7" i="8" s="1"/>
  <c r="AC7" i="8" s="1"/>
  <c r="F7" i="8"/>
  <c r="D7" i="8" s="1"/>
  <c r="H6" i="8"/>
  <c r="J6" i="8" s="1"/>
  <c r="K6" i="8" s="1"/>
  <c r="I6" i="8"/>
  <c r="K14" i="6"/>
  <c r="L13" i="6"/>
  <c r="F13" i="6"/>
  <c r="G13" i="6"/>
  <c r="T12" i="6"/>
  <c r="U12" i="6"/>
  <c r="N12" i="6"/>
  <c r="M12" i="6"/>
  <c r="D15" i="6"/>
  <c r="E14" i="6"/>
  <c r="R14" i="6"/>
  <c r="S13" i="6"/>
  <c r="F12" i="5"/>
  <c r="G12" i="5"/>
  <c r="M12" i="5"/>
  <c r="O12" i="5" s="1"/>
  <c r="P12" i="5" s="1"/>
  <c r="N12" i="5"/>
  <c r="E13" i="5"/>
  <c r="D14" i="5"/>
  <c r="L13" i="5"/>
  <c r="S14" i="5"/>
  <c r="T13" i="5"/>
  <c r="U13" i="5"/>
  <c r="P22" i="4"/>
  <c r="Q22" i="4" s="1"/>
  <c r="O23" i="4"/>
  <c r="G17" i="4"/>
  <c r="W26" i="4"/>
  <c r="V27" i="4"/>
  <c r="I15" i="4"/>
  <c r="J15" i="4" s="1"/>
  <c r="H16" i="4"/>
  <c r="N24" i="4"/>
  <c r="X25" i="4"/>
  <c r="U26" i="4"/>
  <c r="V27" i="3"/>
  <c r="W26" i="3"/>
  <c r="I16" i="3"/>
  <c r="J16" i="3" s="1"/>
  <c r="X25" i="3"/>
  <c r="U26" i="3"/>
  <c r="G19" i="3"/>
  <c r="N23" i="3"/>
  <c r="P20" i="3"/>
  <c r="Q20" i="3" s="1"/>
  <c r="O21" i="3"/>
  <c r="U28" i="1"/>
  <c r="O20" i="28" l="1"/>
  <c r="P20" i="28" s="1"/>
  <c r="Q20" i="28" s="1"/>
  <c r="H20" i="29"/>
  <c r="I20" i="29" s="1"/>
  <c r="J20" i="29" s="1"/>
  <c r="H20" i="28"/>
  <c r="I20" i="28" s="1"/>
  <c r="J20" i="28" s="1"/>
  <c r="O24" i="58"/>
  <c r="P24" i="58" s="1"/>
  <c r="Q24" i="58" s="1"/>
  <c r="V25" i="67"/>
  <c r="W25" i="67" s="1"/>
  <c r="H25" i="67"/>
  <c r="I25" i="67" s="1"/>
  <c r="J25" i="67" s="1"/>
  <c r="H12" i="5"/>
  <c r="I12" i="5" s="1"/>
  <c r="J12" i="5" s="1"/>
  <c r="V20" i="28"/>
  <c r="W20" i="28" s="1"/>
  <c r="X20" i="28" s="1"/>
  <c r="O12" i="6"/>
  <c r="P12" i="6" s="1"/>
  <c r="Q12" i="6" s="1"/>
  <c r="I30" i="65"/>
  <c r="J30" i="65" s="1"/>
  <c r="W41" i="65"/>
  <c r="V42" i="65"/>
  <c r="N35" i="65"/>
  <c r="X39" i="65"/>
  <c r="U40" i="65"/>
  <c r="G31" i="65"/>
  <c r="P34" i="65"/>
  <c r="Q34" i="65" s="1"/>
  <c r="O35" i="65"/>
  <c r="V12" i="6"/>
  <c r="W12" i="6" s="1"/>
  <c r="X12" i="6" s="1"/>
  <c r="I29" i="60"/>
  <c r="H30" i="60"/>
  <c r="V12" i="5"/>
  <c r="W12" i="5" s="1"/>
  <c r="X12" i="5" s="1"/>
  <c r="H24" i="58"/>
  <c r="I24" i="58" s="1"/>
  <c r="J24" i="58" s="1"/>
  <c r="W27" i="1"/>
  <c r="X27" i="1" s="1"/>
  <c r="V28" i="1"/>
  <c r="I24" i="12"/>
  <c r="J24" i="12" s="1"/>
  <c r="H25" i="12"/>
  <c r="O20" i="29"/>
  <c r="P20" i="29" s="1"/>
  <c r="U13" i="68"/>
  <c r="H12" i="6"/>
  <c r="I12" i="6" s="1"/>
  <c r="J12" i="6" s="1"/>
  <c r="AD12" i="68"/>
  <c r="Q24" i="67"/>
  <c r="AD34" i="69"/>
  <c r="AE34" i="69" s="1"/>
  <c r="AC35" i="69"/>
  <c r="P30" i="69"/>
  <c r="O31" i="69"/>
  <c r="X34" i="27"/>
  <c r="U35" i="27"/>
  <c r="P33" i="57"/>
  <c r="Q33" i="57" s="1"/>
  <c r="O34" i="57"/>
  <c r="W34" i="69"/>
  <c r="X34" i="69" s="1"/>
  <c r="V35" i="69"/>
  <c r="L11" i="68"/>
  <c r="P29" i="25"/>
  <c r="Q29" i="25" s="1"/>
  <c r="O30" i="25"/>
  <c r="N15" i="68"/>
  <c r="O15" i="68" s="1"/>
  <c r="P14" i="68"/>
  <c r="P34" i="66"/>
  <c r="Q34" i="66" s="1"/>
  <c r="O35" i="66"/>
  <c r="AB36" i="69"/>
  <c r="G26" i="67"/>
  <c r="F26" i="67"/>
  <c r="X25" i="67"/>
  <c r="U26" i="67"/>
  <c r="G32" i="66"/>
  <c r="U42" i="66"/>
  <c r="S29" i="67"/>
  <c r="R30" i="67"/>
  <c r="K27" i="67"/>
  <c r="L26" i="67"/>
  <c r="I31" i="66"/>
  <c r="J31" i="66" s="1"/>
  <c r="H32" i="66"/>
  <c r="V13" i="68"/>
  <c r="D28" i="67"/>
  <c r="E27" i="67"/>
  <c r="D12" i="68"/>
  <c r="T28" i="67"/>
  <c r="I30" i="69"/>
  <c r="H31" i="69"/>
  <c r="W40" i="66"/>
  <c r="X40" i="66" s="1"/>
  <c r="V41" i="66"/>
  <c r="Q29" i="69"/>
  <c r="N30" i="69"/>
  <c r="U35" i="69"/>
  <c r="N35" i="66"/>
  <c r="N25" i="67"/>
  <c r="M25" i="67"/>
  <c r="O25" i="67" s="1"/>
  <c r="P25" i="67" s="1"/>
  <c r="J29" i="69"/>
  <c r="G30" i="69"/>
  <c r="G29" i="60"/>
  <c r="J28" i="60"/>
  <c r="AD33" i="60"/>
  <c r="AE33" i="60" s="1"/>
  <c r="AC34" i="60"/>
  <c r="AD11" i="59"/>
  <c r="W38" i="56"/>
  <c r="X38" i="56" s="1"/>
  <c r="V39" i="56"/>
  <c r="X23" i="58"/>
  <c r="G29" i="57"/>
  <c r="N35" i="57"/>
  <c r="N36" i="56"/>
  <c r="N12" i="59"/>
  <c r="P11" i="59"/>
  <c r="U43" i="56"/>
  <c r="W38" i="57"/>
  <c r="X38" i="57" s="1"/>
  <c r="V39" i="57"/>
  <c r="N25" i="58"/>
  <c r="M25" i="58"/>
  <c r="D28" i="58"/>
  <c r="E27" i="58"/>
  <c r="U24" i="58"/>
  <c r="T24" i="58"/>
  <c r="V24" i="58" s="1"/>
  <c r="W24" i="58" s="1"/>
  <c r="K27" i="58"/>
  <c r="L26" i="58"/>
  <c r="AB35" i="60"/>
  <c r="U35" i="60"/>
  <c r="G31" i="56"/>
  <c r="G12" i="59"/>
  <c r="E13" i="59"/>
  <c r="P34" i="56"/>
  <c r="Q34" i="56" s="1"/>
  <c r="O35" i="56"/>
  <c r="V12" i="59"/>
  <c r="R26" i="58"/>
  <c r="S25" i="58"/>
  <c r="P28" i="60"/>
  <c r="Q28" i="60" s="1"/>
  <c r="O29" i="60"/>
  <c r="W33" i="60"/>
  <c r="X33" i="60" s="1"/>
  <c r="V34" i="60"/>
  <c r="U40" i="57"/>
  <c r="I28" i="57"/>
  <c r="J28" i="57" s="1"/>
  <c r="H29" i="57"/>
  <c r="I29" i="56"/>
  <c r="J29" i="56" s="1"/>
  <c r="G26" i="58"/>
  <c r="F26" i="58"/>
  <c r="N31" i="60"/>
  <c r="I25" i="24"/>
  <c r="P29" i="24"/>
  <c r="Q29" i="24" s="1"/>
  <c r="O30" i="24"/>
  <c r="N31" i="48"/>
  <c r="P29" i="48"/>
  <c r="Q29" i="48" s="1"/>
  <c r="O30" i="48"/>
  <c r="W34" i="48"/>
  <c r="X34" i="48" s="1"/>
  <c r="V35" i="48"/>
  <c r="U36" i="48"/>
  <c r="G30" i="48"/>
  <c r="AB36" i="48"/>
  <c r="I29" i="48"/>
  <c r="J29" i="48" s="1"/>
  <c r="H30" i="48"/>
  <c r="AD34" i="48"/>
  <c r="AE34" i="48" s="1"/>
  <c r="AC35" i="48"/>
  <c r="W34" i="24"/>
  <c r="X34" i="24" s="1"/>
  <c r="V35" i="24"/>
  <c r="L6" i="8"/>
  <c r="I17" i="2"/>
  <c r="J17" i="2" s="1"/>
  <c r="H18" i="2"/>
  <c r="V28" i="2"/>
  <c r="W27" i="2"/>
  <c r="G28" i="2"/>
  <c r="G29" i="2" s="1"/>
  <c r="U27" i="2"/>
  <c r="X26" i="2"/>
  <c r="O23" i="2"/>
  <c r="P22" i="2"/>
  <c r="Q22" i="2" s="1"/>
  <c r="G17" i="1"/>
  <c r="J16" i="1"/>
  <c r="I17" i="1"/>
  <c r="O22" i="1"/>
  <c r="P21" i="1"/>
  <c r="Q21" i="1" s="1"/>
  <c r="N24" i="1"/>
  <c r="Q12" i="5"/>
  <c r="P24" i="34"/>
  <c r="Q24" i="34" s="1"/>
  <c r="O25" i="34"/>
  <c r="U9" i="31"/>
  <c r="U9" i="30"/>
  <c r="G25" i="24"/>
  <c r="J24" i="24"/>
  <c r="P10" i="30"/>
  <c r="N11" i="30"/>
  <c r="O11" i="30" s="1"/>
  <c r="E11" i="31"/>
  <c r="G10" i="31"/>
  <c r="D23" i="29"/>
  <c r="E22" i="29"/>
  <c r="G21" i="28"/>
  <c r="F21" i="28"/>
  <c r="W11" i="30"/>
  <c r="Y10" i="30"/>
  <c r="K24" i="29"/>
  <c r="L23" i="29"/>
  <c r="N32" i="25"/>
  <c r="X34" i="25"/>
  <c r="U35" i="25"/>
  <c r="N21" i="28"/>
  <c r="M21" i="28"/>
  <c r="O21" i="28" s="1"/>
  <c r="P21" i="28" s="1"/>
  <c r="D23" i="28"/>
  <c r="E22" i="28"/>
  <c r="U38" i="24"/>
  <c r="H10" i="30"/>
  <c r="J10" i="30" s="1"/>
  <c r="K10" i="30" s="1"/>
  <c r="I10" i="30"/>
  <c r="I26" i="27"/>
  <c r="J26" i="27" s="1"/>
  <c r="H27" i="27"/>
  <c r="W37" i="27"/>
  <c r="V38" i="27"/>
  <c r="U21" i="29"/>
  <c r="T21" i="29"/>
  <c r="V21" i="29" s="1"/>
  <c r="W21" i="29" s="1"/>
  <c r="P30" i="27"/>
  <c r="O31" i="27"/>
  <c r="X20" i="29"/>
  <c r="N30" i="24"/>
  <c r="K23" i="28"/>
  <c r="L22" i="28"/>
  <c r="Q19" i="29"/>
  <c r="N20" i="29"/>
  <c r="W34" i="26"/>
  <c r="X34" i="26" s="1"/>
  <c r="V35" i="26"/>
  <c r="P29" i="26"/>
  <c r="Q29" i="26" s="1"/>
  <c r="O30" i="26"/>
  <c r="M10" i="31"/>
  <c r="N25" i="34"/>
  <c r="F11" i="30"/>
  <c r="D11" i="30" s="1"/>
  <c r="R23" i="29"/>
  <c r="S22" i="29"/>
  <c r="U21" i="28"/>
  <c r="T21" i="28"/>
  <c r="AB30" i="34"/>
  <c r="AD10" i="31"/>
  <c r="F21" i="29"/>
  <c r="G21" i="29"/>
  <c r="J24" i="25"/>
  <c r="G25" i="25"/>
  <c r="G26" i="26"/>
  <c r="U35" i="26"/>
  <c r="M22" i="29"/>
  <c r="I25" i="25"/>
  <c r="N30" i="26"/>
  <c r="W36" i="25"/>
  <c r="V37" i="25"/>
  <c r="AD29" i="34"/>
  <c r="AE29" i="34" s="1"/>
  <c r="AC30" i="34"/>
  <c r="I25" i="26"/>
  <c r="J25" i="26" s="1"/>
  <c r="H26" i="26"/>
  <c r="Q29" i="27"/>
  <c r="N30" i="27"/>
  <c r="G28" i="27"/>
  <c r="W12" i="31"/>
  <c r="Y11" i="31"/>
  <c r="R23" i="28"/>
  <c r="S22" i="28"/>
  <c r="I23" i="13"/>
  <c r="J23" i="13" s="1"/>
  <c r="H24" i="13"/>
  <c r="AB29" i="13"/>
  <c r="U31" i="13"/>
  <c r="G24" i="13"/>
  <c r="AD28" i="13"/>
  <c r="AE28" i="13" s="1"/>
  <c r="AC29" i="13"/>
  <c r="W28" i="13"/>
  <c r="X28" i="13" s="1"/>
  <c r="V29" i="13"/>
  <c r="P23" i="13"/>
  <c r="Q23" i="13" s="1"/>
  <c r="O24" i="13"/>
  <c r="N28" i="13"/>
  <c r="X28" i="12"/>
  <c r="Z22" i="12"/>
  <c r="U29" i="12"/>
  <c r="AA21" i="12"/>
  <c r="AC21" i="12" s="1"/>
  <c r="AD21" i="12" s="1"/>
  <c r="AB21" i="12"/>
  <c r="W29" i="12"/>
  <c r="V30" i="12"/>
  <c r="AE20" i="12"/>
  <c r="N35" i="2"/>
  <c r="Q23" i="12"/>
  <c r="N24" i="12"/>
  <c r="P24" i="12"/>
  <c r="O25" i="12"/>
  <c r="G25" i="12"/>
  <c r="L6" i="9"/>
  <c r="G7" i="9"/>
  <c r="E8" i="9"/>
  <c r="X7" i="9"/>
  <c r="U5" i="9"/>
  <c r="Z6" i="9"/>
  <c r="AB6" i="9" s="1"/>
  <c r="AC6" i="9" s="1"/>
  <c r="AA6" i="9"/>
  <c r="M6" i="9"/>
  <c r="U6" i="8"/>
  <c r="P7" i="8"/>
  <c r="N8" i="8"/>
  <c r="O8" i="8" s="1"/>
  <c r="AD7" i="8"/>
  <c r="V8" i="8"/>
  <c r="R15" i="6"/>
  <c r="S14" i="6"/>
  <c r="F14" i="6"/>
  <c r="G14" i="6"/>
  <c r="N13" i="6"/>
  <c r="M13" i="6"/>
  <c r="U13" i="6"/>
  <c r="T13" i="6"/>
  <c r="E15" i="6"/>
  <c r="D16" i="6"/>
  <c r="K15" i="6"/>
  <c r="L14" i="6"/>
  <c r="M13" i="5"/>
  <c r="O13" i="5" s="1"/>
  <c r="P13" i="5" s="1"/>
  <c r="N13" i="5"/>
  <c r="S15" i="5"/>
  <c r="E14" i="5"/>
  <c r="D15" i="5"/>
  <c r="L14" i="5"/>
  <c r="T14" i="5"/>
  <c r="U14" i="5"/>
  <c r="G13" i="5"/>
  <c r="F13" i="5"/>
  <c r="W27" i="4"/>
  <c r="V28" i="4"/>
  <c r="P23" i="4"/>
  <c r="Q23" i="4" s="1"/>
  <c r="O24" i="4"/>
  <c r="N25" i="4"/>
  <c r="U27" i="4"/>
  <c r="X26" i="4"/>
  <c r="I16" i="4"/>
  <c r="J16" i="4" s="1"/>
  <c r="H17" i="4"/>
  <c r="G18" i="4"/>
  <c r="W27" i="3"/>
  <c r="V28" i="3"/>
  <c r="N24" i="3"/>
  <c r="I17" i="3"/>
  <c r="J17" i="3" s="1"/>
  <c r="P21" i="3"/>
  <c r="Q21" i="3" s="1"/>
  <c r="O22" i="3"/>
  <c r="X26" i="3"/>
  <c r="U27" i="3"/>
  <c r="G20" i="3"/>
  <c r="U29" i="1"/>
  <c r="O25" i="58" l="1"/>
  <c r="P25" i="58" s="1"/>
  <c r="Q25" i="58" s="1"/>
  <c r="H21" i="29"/>
  <c r="I21" i="29" s="1"/>
  <c r="J21" i="29" s="1"/>
  <c r="H21" i="28"/>
  <c r="I21" i="28" s="1"/>
  <c r="J21" i="28" s="1"/>
  <c r="H26" i="67"/>
  <c r="I26" i="67" s="1"/>
  <c r="J26" i="67" s="1"/>
  <c r="V26" i="67"/>
  <c r="W26" i="67" s="1"/>
  <c r="X26" i="67" s="1"/>
  <c r="H13" i="5"/>
  <c r="I13" i="5" s="1"/>
  <c r="J13" i="5" s="1"/>
  <c r="V21" i="28"/>
  <c r="W21" i="28" s="1"/>
  <c r="X21" i="28" s="1"/>
  <c r="O13" i="6"/>
  <c r="P13" i="6" s="1"/>
  <c r="Q13" i="6" s="1"/>
  <c r="V13" i="6"/>
  <c r="W13" i="6" s="1"/>
  <c r="X13" i="6" s="1"/>
  <c r="W42" i="65"/>
  <c r="V43" i="65"/>
  <c r="X40" i="65"/>
  <c r="U41" i="65"/>
  <c r="G32" i="65"/>
  <c r="N36" i="65"/>
  <c r="I31" i="65"/>
  <c r="J31" i="65" s="1"/>
  <c r="P35" i="65"/>
  <c r="Q35" i="65" s="1"/>
  <c r="O36" i="65"/>
  <c r="I30" i="60"/>
  <c r="H31" i="60"/>
  <c r="V13" i="5"/>
  <c r="W13" i="5" s="1"/>
  <c r="X13" i="5" s="1"/>
  <c r="H25" i="58"/>
  <c r="I25" i="58" s="1"/>
  <c r="J25" i="58" s="1"/>
  <c r="W28" i="1"/>
  <c r="X28" i="1" s="1"/>
  <c r="V29" i="1"/>
  <c r="I25" i="12"/>
  <c r="J25" i="12" s="1"/>
  <c r="H26" i="12"/>
  <c r="AE21" i="12"/>
  <c r="O21" i="29"/>
  <c r="P21" i="29" s="1"/>
  <c r="H13" i="6"/>
  <c r="I13" i="6" s="1"/>
  <c r="J13" i="6" s="1"/>
  <c r="Q25" i="67"/>
  <c r="P30" i="25"/>
  <c r="Q30" i="25" s="1"/>
  <c r="O31" i="25"/>
  <c r="W35" i="69"/>
  <c r="X35" i="69" s="1"/>
  <c r="V36" i="69"/>
  <c r="X35" i="27"/>
  <c r="U36" i="27"/>
  <c r="O35" i="57"/>
  <c r="P34" i="57"/>
  <c r="Q34" i="57" s="1"/>
  <c r="P31" i="69"/>
  <c r="O32" i="69"/>
  <c r="AD35" i="69"/>
  <c r="AE35" i="69" s="1"/>
  <c r="AC36" i="69"/>
  <c r="R31" i="67"/>
  <c r="S30" i="67"/>
  <c r="U43" i="66"/>
  <c r="J30" i="69"/>
  <c r="G31" i="69"/>
  <c r="G27" i="67"/>
  <c r="F27" i="67"/>
  <c r="T29" i="67"/>
  <c r="E13" i="68"/>
  <c r="G12" i="68"/>
  <c r="U36" i="69"/>
  <c r="W41" i="66"/>
  <c r="X41" i="66" s="1"/>
  <c r="V42" i="66"/>
  <c r="I31" i="69"/>
  <c r="H32" i="69"/>
  <c r="D29" i="67"/>
  <c r="E28" i="67"/>
  <c r="M26" i="67"/>
  <c r="O26" i="67" s="1"/>
  <c r="P26" i="67" s="1"/>
  <c r="N26" i="67"/>
  <c r="G33" i="66"/>
  <c r="P35" i="66"/>
  <c r="Q35" i="66" s="1"/>
  <c r="O36" i="66"/>
  <c r="R14" i="68"/>
  <c r="Q14" i="68"/>
  <c r="S14" i="68" s="1"/>
  <c r="T14" i="68" s="1"/>
  <c r="I32" i="66"/>
  <c r="J32" i="66" s="1"/>
  <c r="H33" i="66"/>
  <c r="AB37" i="69"/>
  <c r="N36" i="66"/>
  <c r="Q30" i="69"/>
  <c r="N31" i="69"/>
  <c r="Y13" i="68"/>
  <c r="W14" i="68"/>
  <c r="K28" i="67"/>
  <c r="L27" i="67"/>
  <c r="U27" i="67"/>
  <c r="M15" i="68"/>
  <c r="J29" i="60"/>
  <c r="G30" i="60"/>
  <c r="AD34" i="60"/>
  <c r="AE34" i="60" s="1"/>
  <c r="AC35" i="60"/>
  <c r="X24" i="58"/>
  <c r="V40" i="56"/>
  <c r="W39" i="56"/>
  <c r="X39" i="56" s="1"/>
  <c r="I29" i="57"/>
  <c r="J29" i="57" s="1"/>
  <c r="H30" i="57"/>
  <c r="P29" i="60"/>
  <c r="Q29" i="60" s="1"/>
  <c r="O30" i="60"/>
  <c r="I12" i="59"/>
  <c r="H12" i="59"/>
  <c r="J12" i="59" s="1"/>
  <c r="K12" i="59" s="1"/>
  <c r="F27" i="58"/>
  <c r="G27" i="58"/>
  <c r="N36" i="57"/>
  <c r="P35" i="56"/>
  <c r="Q35" i="56" s="1"/>
  <c r="O36" i="56"/>
  <c r="G32" i="56"/>
  <c r="AB36" i="60"/>
  <c r="D29" i="58"/>
  <c r="E28" i="58"/>
  <c r="O12" i="59"/>
  <c r="M12" i="59" s="1"/>
  <c r="K28" i="58"/>
  <c r="L27" i="58"/>
  <c r="N32" i="60"/>
  <c r="I30" i="56"/>
  <c r="J30" i="56" s="1"/>
  <c r="U41" i="57"/>
  <c r="W34" i="60"/>
  <c r="X34" i="60" s="1"/>
  <c r="V35" i="60"/>
  <c r="T25" i="58"/>
  <c r="V25" i="58" s="1"/>
  <c r="W25" i="58" s="1"/>
  <c r="U25" i="58"/>
  <c r="U44" i="56"/>
  <c r="N37" i="56"/>
  <c r="G30" i="57"/>
  <c r="W13" i="59"/>
  <c r="Y12" i="59"/>
  <c r="W39" i="57"/>
  <c r="X39" i="57" s="1"/>
  <c r="V40" i="57"/>
  <c r="R11" i="59"/>
  <c r="Q11" i="59"/>
  <c r="S11" i="59" s="1"/>
  <c r="T11" i="59" s="1"/>
  <c r="R27" i="58"/>
  <c r="S26" i="58"/>
  <c r="F13" i="59"/>
  <c r="D13" i="59" s="1"/>
  <c r="U36" i="60"/>
  <c r="N26" i="58"/>
  <c r="M26" i="58"/>
  <c r="O26" i="58" s="1"/>
  <c r="P26" i="58" s="1"/>
  <c r="P30" i="24"/>
  <c r="Q30" i="24" s="1"/>
  <c r="O31" i="24"/>
  <c r="I26" i="24"/>
  <c r="AD35" i="48"/>
  <c r="AE35" i="48" s="1"/>
  <c r="AC36" i="48"/>
  <c r="AB37" i="48"/>
  <c r="P30" i="48"/>
  <c r="Q30" i="48" s="1"/>
  <c r="O31" i="48"/>
  <c r="U37" i="48"/>
  <c r="I30" i="48"/>
  <c r="J30" i="48" s="1"/>
  <c r="H31" i="48"/>
  <c r="G31" i="48"/>
  <c r="W35" i="48"/>
  <c r="X35" i="48" s="1"/>
  <c r="V36" i="48"/>
  <c r="N32" i="48"/>
  <c r="W35" i="24"/>
  <c r="X35" i="24" s="1"/>
  <c r="V36" i="24"/>
  <c r="X27" i="2"/>
  <c r="U28" i="2"/>
  <c r="W28" i="2"/>
  <c r="V29" i="2"/>
  <c r="G30" i="2"/>
  <c r="G31" i="2" s="1"/>
  <c r="I18" i="2"/>
  <c r="J18" i="2" s="1"/>
  <c r="H19" i="2"/>
  <c r="P23" i="2"/>
  <c r="Q23" i="2" s="1"/>
  <c r="O24" i="2"/>
  <c r="N25" i="1"/>
  <c r="I18" i="1"/>
  <c r="O23" i="1"/>
  <c r="P22" i="1"/>
  <c r="Q22" i="1" s="1"/>
  <c r="G18" i="1"/>
  <c r="J17" i="1"/>
  <c r="O26" i="34"/>
  <c r="P25" i="34"/>
  <c r="Q25" i="34" s="1"/>
  <c r="X21" i="29"/>
  <c r="L10" i="30"/>
  <c r="Q21" i="28"/>
  <c r="G26" i="24"/>
  <c r="J25" i="24"/>
  <c r="G11" i="30"/>
  <c r="E12" i="30"/>
  <c r="U22" i="28"/>
  <c r="T22" i="28"/>
  <c r="AD30" i="34"/>
  <c r="AE30" i="34" s="1"/>
  <c r="AC31" i="34"/>
  <c r="R24" i="28"/>
  <c r="S23" i="28"/>
  <c r="W35" i="26"/>
  <c r="X35" i="26" s="1"/>
  <c r="V36" i="26"/>
  <c r="N22" i="28"/>
  <c r="M22" i="28"/>
  <c r="O22" i="28" s="1"/>
  <c r="P22" i="28" s="1"/>
  <c r="U39" i="24"/>
  <c r="X35" i="25"/>
  <c r="U36" i="25"/>
  <c r="Z10" i="30"/>
  <c r="AB10" i="30" s="1"/>
  <c r="AC10" i="30" s="1"/>
  <c r="AA10" i="30"/>
  <c r="I10" i="31"/>
  <c r="H10" i="31"/>
  <c r="J10" i="31" s="1"/>
  <c r="K10" i="31" s="1"/>
  <c r="Q30" i="27"/>
  <c r="N31" i="27"/>
  <c r="I26" i="25"/>
  <c r="J25" i="25"/>
  <c r="G26" i="25"/>
  <c r="AA11" i="31"/>
  <c r="Z11" i="31"/>
  <c r="AB11" i="31" s="1"/>
  <c r="AC11" i="31" s="1"/>
  <c r="G29" i="27"/>
  <c r="I26" i="26"/>
  <c r="J26" i="26" s="1"/>
  <c r="H27" i="26"/>
  <c r="W37" i="25"/>
  <c r="V38" i="25"/>
  <c r="N31" i="26"/>
  <c r="U22" i="29"/>
  <c r="T22" i="29"/>
  <c r="V22" i="29" s="1"/>
  <c r="W22" i="29" s="1"/>
  <c r="N11" i="31"/>
  <c r="P10" i="31"/>
  <c r="K24" i="28"/>
  <c r="L23" i="28"/>
  <c r="I27" i="27"/>
  <c r="J27" i="27" s="1"/>
  <c r="H28" i="27"/>
  <c r="X11" i="30"/>
  <c r="V11" i="30" s="1"/>
  <c r="F11" i="31"/>
  <c r="X12" i="31"/>
  <c r="R24" i="29"/>
  <c r="S23" i="29"/>
  <c r="P30" i="26"/>
  <c r="Q30" i="26" s="1"/>
  <c r="O31" i="26"/>
  <c r="Q20" i="29"/>
  <c r="N21" i="29"/>
  <c r="F22" i="28"/>
  <c r="G22" i="28"/>
  <c r="N33" i="25"/>
  <c r="M23" i="29"/>
  <c r="G22" i="29"/>
  <c r="F22" i="29"/>
  <c r="M11" i="30"/>
  <c r="U36" i="26"/>
  <c r="G27" i="26"/>
  <c r="AB31" i="34"/>
  <c r="N26" i="34"/>
  <c r="N31" i="24"/>
  <c r="P31" i="27"/>
  <c r="O32" i="27"/>
  <c r="W38" i="27"/>
  <c r="V39" i="27"/>
  <c r="D24" i="28"/>
  <c r="E23" i="28"/>
  <c r="K25" i="29"/>
  <c r="L24" i="29"/>
  <c r="D24" i="29"/>
  <c r="E23" i="29"/>
  <c r="R10" i="30"/>
  <c r="Q10" i="30"/>
  <c r="S10" i="30" s="1"/>
  <c r="T10" i="30" s="1"/>
  <c r="N29" i="13"/>
  <c r="W29" i="13"/>
  <c r="X29" i="13" s="1"/>
  <c r="V30" i="13"/>
  <c r="G25" i="13"/>
  <c r="AB30" i="13"/>
  <c r="P24" i="13"/>
  <c r="Q24" i="13" s="1"/>
  <c r="O25" i="13"/>
  <c r="AD29" i="13"/>
  <c r="AE29" i="13" s="1"/>
  <c r="AC30" i="13"/>
  <c r="U32" i="13"/>
  <c r="I24" i="13"/>
  <c r="J24" i="13" s="1"/>
  <c r="H25" i="13"/>
  <c r="W30" i="12"/>
  <c r="V31" i="12"/>
  <c r="X29" i="12"/>
  <c r="Z23" i="12"/>
  <c r="U30" i="12"/>
  <c r="AA22" i="12"/>
  <c r="AC22" i="12" s="1"/>
  <c r="AD22" i="12" s="1"/>
  <c r="AB22" i="12"/>
  <c r="N36" i="2"/>
  <c r="P25" i="12"/>
  <c r="O26" i="12"/>
  <c r="Q24" i="12"/>
  <c r="N25" i="12"/>
  <c r="G26" i="12"/>
  <c r="AD6" i="9"/>
  <c r="V7" i="9"/>
  <c r="F8" i="9"/>
  <c r="D8" i="9" s="1"/>
  <c r="N7" i="9"/>
  <c r="P6" i="9"/>
  <c r="I7" i="9"/>
  <c r="H7" i="9"/>
  <c r="J7" i="9" s="1"/>
  <c r="K7" i="9" s="1"/>
  <c r="M8" i="8"/>
  <c r="P8" i="8" s="1"/>
  <c r="Q7" i="8"/>
  <c r="S7" i="8" s="1"/>
  <c r="T7" i="8" s="1"/>
  <c r="R7" i="8"/>
  <c r="Y8" i="8"/>
  <c r="W9" i="8"/>
  <c r="G7" i="8"/>
  <c r="E8" i="8"/>
  <c r="D17" i="6"/>
  <c r="E16" i="6"/>
  <c r="R16" i="6"/>
  <c r="S15" i="6"/>
  <c r="G15" i="6"/>
  <c r="F15" i="6"/>
  <c r="U14" i="6"/>
  <c r="T14" i="6"/>
  <c r="M14" i="6"/>
  <c r="N14" i="6"/>
  <c r="K16" i="6"/>
  <c r="L15" i="6"/>
  <c r="U15" i="5"/>
  <c r="T15" i="5"/>
  <c r="S16" i="5"/>
  <c r="E15" i="5"/>
  <c r="D16" i="5"/>
  <c r="Q13" i="5"/>
  <c r="N14" i="5"/>
  <c r="M14" i="5"/>
  <c r="O14" i="5" s="1"/>
  <c r="P14" i="5" s="1"/>
  <c r="L15" i="5"/>
  <c r="F14" i="5"/>
  <c r="G14" i="5"/>
  <c r="I17" i="4"/>
  <c r="J17" i="4" s="1"/>
  <c r="H18" i="4"/>
  <c r="P24" i="4"/>
  <c r="Q24" i="4" s="1"/>
  <c r="O25" i="4"/>
  <c r="N26" i="4"/>
  <c r="W28" i="4"/>
  <c r="V29" i="4"/>
  <c r="G19" i="4"/>
  <c r="X27" i="4"/>
  <c r="U28" i="4"/>
  <c r="V29" i="3"/>
  <c r="W28" i="3"/>
  <c r="P22" i="3"/>
  <c r="Q22" i="3" s="1"/>
  <c r="O23" i="3"/>
  <c r="I18" i="3"/>
  <c r="J18" i="3" s="1"/>
  <c r="X27" i="3"/>
  <c r="U28" i="3"/>
  <c r="N25" i="3"/>
  <c r="G21" i="3"/>
  <c r="U30" i="1"/>
  <c r="H22" i="29" l="1"/>
  <c r="I22" i="29" s="1"/>
  <c r="J22" i="29" s="1"/>
  <c r="H14" i="5"/>
  <c r="I14" i="5" s="1"/>
  <c r="J14" i="5" s="1"/>
  <c r="H22" i="28"/>
  <c r="I22" i="28" s="1"/>
  <c r="J22" i="28" s="1"/>
  <c r="H27" i="67"/>
  <c r="I27" i="67" s="1"/>
  <c r="J27" i="67" s="1"/>
  <c r="V27" i="67"/>
  <c r="W27" i="67" s="1"/>
  <c r="X27" i="67" s="1"/>
  <c r="O14" i="6"/>
  <c r="P14" i="6" s="1"/>
  <c r="Q14" i="6" s="1"/>
  <c r="V22" i="28"/>
  <c r="W22" i="28" s="1"/>
  <c r="X22" i="28" s="1"/>
  <c r="V14" i="6"/>
  <c r="W14" i="6" s="1"/>
  <c r="X14" i="6" s="1"/>
  <c r="P36" i="65"/>
  <c r="Q36" i="65" s="1"/>
  <c r="O37" i="65"/>
  <c r="N37" i="65"/>
  <c r="I32" i="65"/>
  <c r="J32" i="65" s="1"/>
  <c r="G33" i="65"/>
  <c r="W43" i="65"/>
  <c r="V44" i="65"/>
  <c r="X41" i="65"/>
  <c r="U42" i="65"/>
  <c r="H32" i="60"/>
  <c r="I31" i="60"/>
  <c r="V14" i="5"/>
  <c r="W14" i="5" s="1"/>
  <c r="X14" i="5" s="1"/>
  <c r="H26" i="58"/>
  <c r="I26" i="58" s="1"/>
  <c r="J26" i="58" s="1"/>
  <c r="W29" i="1"/>
  <c r="X29" i="1" s="1"/>
  <c r="V30" i="1"/>
  <c r="O22" i="29"/>
  <c r="P22" i="29" s="1"/>
  <c r="I26" i="12"/>
  <c r="J26" i="12" s="1"/>
  <c r="H27" i="12"/>
  <c r="H14" i="6"/>
  <c r="I14" i="6" s="1"/>
  <c r="J14" i="6" s="1"/>
  <c r="U14" i="68"/>
  <c r="X36" i="27"/>
  <c r="U37" i="27"/>
  <c r="P31" i="25"/>
  <c r="Q31" i="25" s="1"/>
  <c r="O32" i="25"/>
  <c r="AC37" i="69"/>
  <c r="AD36" i="69"/>
  <c r="AE36" i="69" s="1"/>
  <c r="O36" i="57"/>
  <c r="P35" i="57"/>
  <c r="Q35" i="57" s="1"/>
  <c r="V37" i="69"/>
  <c r="W36" i="69"/>
  <c r="X36" i="69" s="1"/>
  <c r="O33" i="69"/>
  <c r="P32" i="69"/>
  <c r="AA13" i="68"/>
  <c r="Z13" i="68"/>
  <c r="AB13" i="68" s="1"/>
  <c r="AC13" i="68" s="1"/>
  <c r="N27" i="67"/>
  <c r="M27" i="67"/>
  <c r="O27" i="67" s="1"/>
  <c r="P27" i="67" s="1"/>
  <c r="N32" i="69"/>
  <c r="Q31" i="69"/>
  <c r="AB38" i="69"/>
  <c r="P36" i="66"/>
  <c r="Q36" i="66" s="1"/>
  <c r="O37" i="66"/>
  <c r="G28" i="67"/>
  <c r="F28" i="67"/>
  <c r="I32" i="69"/>
  <c r="H33" i="69"/>
  <c r="U37" i="69"/>
  <c r="H12" i="68"/>
  <c r="J12" i="68" s="1"/>
  <c r="K12" i="68" s="1"/>
  <c r="I12" i="68"/>
  <c r="R32" i="67"/>
  <c r="S31" i="67"/>
  <c r="N9" i="8"/>
  <c r="O9" i="8" s="1"/>
  <c r="Q26" i="58"/>
  <c r="N16" i="68"/>
  <c r="P15" i="68"/>
  <c r="K29" i="67"/>
  <c r="L28" i="67"/>
  <c r="D30" i="67"/>
  <c r="E29" i="67"/>
  <c r="F13" i="68"/>
  <c r="D13" i="68" s="1"/>
  <c r="J31" i="69"/>
  <c r="G32" i="69"/>
  <c r="U44" i="66"/>
  <c r="T30" i="67"/>
  <c r="U28" i="67"/>
  <c r="X14" i="68"/>
  <c r="V14" i="68" s="1"/>
  <c r="N37" i="66"/>
  <c r="I33" i="66"/>
  <c r="J33" i="66" s="1"/>
  <c r="H34" i="66"/>
  <c r="G34" i="66"/>
  <c r="Q26" i="67"/>
  <c r="W42" i="66"/>
  <c r="X42" i="66" s="1"/>
  <c r="V43" i="66"/>
  <c r="G31" i="60"/>
  <c r="J30" i="60"/>
  <c r="AD35" i="60"/>
  <c r="AE35" i="60" s="1"/>
  <c r="AC36" i="60"/>
  <c r="U11" i="59"/>
  <c r="W40" i="56"/>
  <c r="X40" i="56" s="1"/>
  <c r="V41" i="56"/>
  <c r="P30" i="60"/>
  <c r="Q30" i="60" s="1"/>
  <c r="O31" i="60"/>
  <c r="AA12" i="59"/>
  <c r="Z12" i="59"/>
  <c r="AB12" i="59" s="1"/>
  <c r="AC12" i="59" s="1"/>
  <c r="G31" i="57"/>
  <c r="U45" i="56"/>
  <c r="W35" i="60"/>
  <c r="X35" i="60" s="1"/>
  <c r="V36" i="60"/>
  <c r="I31" i="56"/>
  <c r="J31" i="56" s="1"/>
  <c r="N27" i="58"/>
  <c r="M27" i="58"/>
  <c r="O27" i="58" s="1"/>
  <c r="P27" i="58" s="1"/>
  <c r="G28" i="58"/>
  <c r="F28" i="58"/>
  <c r="G33" i="56"/>
  <c r="E14" i="59"/>
  <c r="G13" i="59"/>
  <c r="X13" i="59"/>
  <c r="K29" i="58"/>
  <c r="L28" i="58"/>
  <c r="D30" i="58"/>
  <c r="E29" i="58"/>
  <c r="N37" i="57"/>
  <c r="I30" i="57"/>
  <c r="J30" i="57" s="1"/>
  <c r="H31" i="57"/>
  <c r="R28" i="58"/>
  <c r="S27" i="58"/>
  <c r="N13" i="59"/>
  <c r="P12" i="59"/>
  <c r="U37" i="60"/>
  <c r="U26" i="58"/>
  <c r="T26" i="58"/>
  <c r="V26" i="58" s="1"/>
  <c r="W26" i="58" s="1"/>
  <c r="W40" i="57"/>
  <c r="X40" i="57" s="1"/>
  <c r="V41" i="57"/>
  <c r="N38" i="56"/>
  <c r="X25" i="58"/>
  <c r="U42" i="57"/>
  <c r="N33" i="60"/>
  <c r="AB37" i="60"/>
  <c r="P36" i="56"/>
  <c r="Q36" i="56" s="1"/>
  <c r="O37" i="56"/>
  <c r="L12" i="59"/>
  <c r="I27" i="24"/>
  <c r="P31" i="24"/>
  <c r="Q31" i="24" s="1"/>
  <c r="O32" i="24"/>
  <c r="N33" i="48"/>
  <c r="G32" i="48"/>
  <c r="AB38" i="48"/>
  <c r="U38" i="48"/>
  <c r="W36" i="48"/>
  <c r="X36" i="48" s="1"/>
  <c r="V37" i="48"/>
  <c r="I31" i="48"/>
  <c r="J31" i="48" s="1"/>
  <c r="H32" i="48"/>
  <c r="P31" i="48"/>
  <c r="Q31" i="48" s="1"/>
  <c r="O32" i="48"/>
  <c r="AD36" i="48"/>
  <c r="AE36" i="48" s="1"/>
  <c r="AC37" i="48"/>
  <c r="V37" i="24"/>
  <c r="W36" i="24"/>
  <c r="X36" i="24" s="1"/>
  <c r="I19" i="2"/>
  <c r="J19" i="2" s="1"/>
  <c r="H20" i="2"/>
  <c r="P24" i="2"/>
  <c r="Q24" i="2" s="1"/>
  <c r="O25" i="2"/>
  <c r="G32" i="2"/>
  <c r="G33" i="2" s="1"/>
  <c r="X28" i="2"/>
  <c r="U29" i="2"/>
  <c r="V30" i="2"/>
  <c r="W29" i="2"/>
  <c r="G19" i="1"/>
  <c r="J18" i="1"/>
  <c r="I19" i="1"/>
  <c r="O24" i="1"/>
  <c r="P23" i="1"/>
  <c r="Q23" i="1" s="1"/>
  <c r="N26" i="1"/>
  <c r="U7" i="8"/>
  <c r="P26" i="34"/>
  <c r="Q26" i="34" s="1"/>
  <c r="O27" i="34"/>
  <c r="AD10" i="30"/>
  <c r="J26" i="24"/>
  <c r="G27" i="24"/>
  <c r="Y11" i="30"/>
  <c r="W12" i="30"/>
  <c r="X12" i="30" s="1"/>
  <c r="N12" i="30"/>
  <c r="P11" i="30"/>
  <c r="AD31" i="34"/>
  <c r="AE31" i="34" s="1"/>
  <c r="AC32" i="34"/>
  <c r="U10" i="30"/>
  <c r="N32" i="24"/>
  <c r="T23" i="29"/>
  <c r="V23" i="29" s="1"/>
  <c r="W23" i="29" s="1"/>
  <c r="U23" i="29"/>
  <c r="N32" i="26"/>
  <c r="I27" i="25"/>
  <c r="I11" i="30"/>
  <c r="H11" i="30"/>
  <c r="J11" i="30" s="1"/>
  <c r="K11" i="30" s="1"/>
  <c r="G23" i="29"/>
  <c r="F23" i="29"/>
  <c r="K26" i="29"/>
  <c r="L25" i="29"/>
  <c r="AB32" i="34"/>
  <c r="U37" i="26"/>
  <c r="R25" i="29"/>
  <c r="S24" i="29"/>
  <c r="I28" i="27"/>
  <c r="J28" i="27" s="1"/>
  <c r="H29" i="27"/>
  <c r="R10" i="31"/>
  <c r="Q10" i="31"/>
  <c r="S10" i="31" s="1"/>
  <c r="T10" i="31" s="1"/>
  <c r="AD11" i="31"/>
  <c r="L10" i="31"/>
  <c r="Q22" i="28"/>
  <c r="U23" i="28"/>
  <c r="T23" i="28"/>
  <c r="D25" i="28"/>
  <c r="E24" i="28"/>
  <c r="G28" i="26"/>
  <c r="M23" i="28"/>
  <c r="O23" i="28" s="1"/>
  <c r="P23" i="28" s="1"/>
  <c r="N23" i="28"/>
  <c r="M24" i="29"/>
  <c r="W39" i="27"/>
  <c r="V40" i="27"/>
  <c r="F12" i="30"/>
  <c r="D12" i="30" s="1"/>
  <c r="N34" i="25"/>
  <c r="Q21" i="29"/>
  <c r="N22" i="29"/>
  <c r="V12" i="31"/>
  <c r="K25" i="28"/>
  <c r="L24" i="28"/>
  <c r="I27" i="26"/>
  <c r="J27" i="26" s="1"/>
  <c r="H28" i="26"/>
  <c r="X36" i="25"/>
  <c r="U37" i="25"/>
  <c r="D25" i="29"/>
  <c r="E24" i="29"/>
  <c r="G23" i="28"/>
  <c r="F23" i="28"/>
  <c r="P32" i="27"/>
  <c r="O33" i="27"/>
  <c r="N27" i="34"/>
  <c r="P31" i="26"/>
  <c r="Q31" i="26" s="1"/>
  <c r="O32" i="26"/>
  <c r="D11" i="31"/>
  <c r="O11" i="31"/>
  <c r="M11" i="31" s="1"/>
  <c r="X22" i="29"/>
  <c r="W38" i="25"/>
  <c r="V39" i="25"/>
  <c r="G30" i="27"/>
  <c r="J26" i="25"/>
  <c r="G27" i="25"/>
  <c r="Q31" i="27"/>
  <c r="N32" i="27"/>
  <c r="U40" i="24"/>
  <c r="W36" i="26"/>
  <c r="X36" i="26" s="1"/>
  <c r="V37" i="26"/>
  <c r="R25" i="28"/>
  <c r="S24" i="28"/>
  <c r="AE22" i="12"/>
  <c r="I25" i="13"/>
  <c r="J25" i="13" s="1"/>
  <c r="H26" i="13"/>
  <c r="AD30" i="13"/>
  <c r="AE30" i="13" s="1"/>
  <c r="AC31" i="13"/>
  <c r="AB31" i="13"/>
  <c r="W30" i="13"/>
  <c r="X30" i="13" s="1"/>
  <c r="V31" i="13"/>
  <c r="U33" i="13"/>
  <c r="P25" i="13"/>
  <c r="Q25" i="13" s="1"/>
  <c r="O26" i="13"/>
  <c r="G26" i="13"/>
  <c r="N30" i="13"/>
  <c r="AA23" i="12"/>
  <c r="AC23" i="12" s="1"/>
  <c r="AD23" i="12" s="1"/>
  <c r="AB23" i="12"/>
  <c r="W31" i="12"/>
  <c r="V32" i="12"/>
  <c r="X30" i="12"/>
  <c r="Z24" i="12"/>
  <c r="U31" i="12"/>
  <c r="N37" i="2"/>
  <c r="Q25" i="12"/>
  <c r="N26" i="12"/>
  <c r="P26" i="12"/>
  <c r="O27" i="12"/>
  <c r="G27" i="12"/>
  <c r="L7" i="9"/>
  <c r="G8" i="9"/>
  <c r="E9" i="9"/>
  <c r="F9" i="9" s="1"/>
  <c r="Q6" i="9"/>
  <c r="S6" i="9" s="1"/>
  <c r="T6" i="9" s="1"/>
  <c r="R6" i="9"/>
  <c r="W8" i="9"/>
  <c r="Y7" i="9"/>
  <c r="O7" i="9"/>
  <c r="M7" i="9" s="1"/>
  <c r="F8" i="8"/>
  <c r="D8" i="8" s="1"/>
  <c r="H7" i="8"/>
  <c r="J7" i="8" s="1"/>
  <c r="K7" i="8" s="1"/>
  <c r="I7" i="8"/>
  <c r="X9" i="8"/>
  <c r="Q8" i="8"/>
  <c r="S8" i="8" s="1"/>
  <c r="T8" i="8" s="1"/>
  <c r="R8" i="8"/>
  <c r="Z8" i="8"/>
  <c r="AB8" i="8" s="1"/>
  <c r="AC8" i="8" s="1"/>
  <c r="AA8" i="8"/>
  <c r="R17" i="6"/>
  <c r="S16" i="6"/>
  <c r="G16" i="6"/>
  <c r="F16" i="6"/>
  <c r="L16" i="6"/>
  <c r="K17" i="6"/>
  <c r="M15" i="6"/>
  <c r="N15" i="6"/>
  <c r="T15" i="6"/>
  <c r="U15" i="6"/>
  <c r="D18" i="6"/>
  <c r="E17" i="6"/>
  <c r="Q14" i="5"/>
  <c r="L16" i="5"/>
  <c r="T16" i="5"/>
  <c r="U16" i="5"/>
  <c r="S17" i="5"/>
  <c r="M15" i="5"/>
  <c r="O15" i="5" s="1"/>
  <c r="P15" i="5" s="1"/>
  <c r="N15" i="5"/>
  <c r="E16" i="5"/>
  <c r="D17" i="5"/>
  <c r="F15" i="5"/>
  <c r="G15" i="5"/>
  <c r="G20" i="4"/>
  <c r="I18" i="4"/>
  <c r="J18" i="4" s="1"/>
  <c r="H19" i="4"/>
  <c r="X28" i="4"/>
  <c r="U29" i="4"/>
  <c r="W29" i="4"/>
  <c r="V30" i="4"/>
  <c r="P25" i="4"/>
  <c r="Q25" i="4" s="1"/>
  <c r="O26" i="4"/>
  <c r="N27" i="4"/>
  <c r="V30" i="3"/>
  <c r="W29" i="3"/>
  <c r="X28" i="3"/>
  <c r="U29" i="3"/>
  <c r="G22" i="3"/>
  <c r="N26" i="3"/>
  <c r="I19" i="3"/>
  <c r="J19" i="3" s="1"/>
  <c r="P23" i="3"/>
  <c r="Q23" i="3" s="1"/>
  <c r="O24" i="3"/>
  <c r="U31" i="1"/>
  <c r="O15" i="6" l="1"/>
  <c r="P15" i="6" s="1"/>
  <c r="Q15" i="6" s="1"/>
  <c r="H15" i="5"/>
  <c r="I15" i="5" s="1"/>
  <c r="J15" i="5" s="1"/>
  <c r="H28" i="67"/>
  <c r="I28" i="67" s="1"/>
  <c r="J28" i="67" s="1"/>
  <c r="V28" i="67"/>
  <c r="W28" i="67" s="1"/>
  <c r="X28" i="67" s="1"/>
  <c r="V23" i="28"/>
  <c r="W23" i="28" s="1"/>
  <c r="X23" i="28" s="1"/>
  <c r="H23" i="28"/>
  <c r="I23" i="28" s="1"/>
  <c r="J23" i="28" s="1"/>
  <c r="H23" i="29"/>
  <c r="I23" i="29" s="1"/>
  <c r="J23" i="29" s="1"/>
  <c r="V15" i="6"/>
  <c r="W15" i="6" s="1"/>
  <c r="X15" i="6" s="1"/>
  <c r="N38" i="65"/>
  <c r="X42" i="65"/>
  <c r="U43" i="65"/>
  <c r="G34" i="65"/>
  <c r="W44" i="65"/>
  <c r="V45" i="65"/>
  <c r="I33" i="65"/>
  <c r="J33" i="65" s="1"/>
  <c r="P37" i="65"/>
  <c r="Q37" i="65" s="1"/>
  <c r="O38" i="65"/>
  <c r="I32" i="60"/>
  <c r="H33" i="60"/>
  <c r="V15" i="5"/>
  <c r="W15" i="5" s="1"/>
  <c r="X15" i="5" s="1"/>
  <c r="H27" i="58"/>
  <c r="I27" i="58" s="1"/>
  <c r="J27" i="58" s="1"/>
  <c r="H15" i="6"/>
  <c r="I15" i="6" s="1"/>
  <c r="J15" i="6" s="1"/>
  <c r="V31" i="1"/>
  <c r="W30" i="1"/>
  <c r="X30" i="1" s="1"/>
  <c r="O23" i="29"/>
  <c r="P23" i="29" s="1"/>
  <c r="I27" i="12"/>
  <c r="J27" i="12" s="1"/>
  <c r="H28" i="12"/>
  <c r="O33" i="25"/>
  <c r="P32" i="25"/>
  <c r="Q32" i="25" s="1"/>
  <c r="O37" i="57"/>
  <c r="P36" i="57"/>
  <c r="Q36" i="57" s="1"/>
  <c r="U38" i="27"/>
  <c r="X37" i="27"/>
  <c r="L12" i="68"/>
  <c r="P33" i="69"/>
  <c r="O34" i="69"/>
  <c r="W37" i="69"/>
  <c r="X37" i="69" s="1"/>
  <c r="V38" i="69"/>
  <c r="AC38" i="69"/>
  <c r="AD37" i="69"/>
  <c r="AE37" i="69" s="1"/>
  <c r="E14" i="68"/>
  <c r="F14" i="68" s="1"/>
  <c r="G13" i="68"/>
  <c r="I33" i="69"/>
  <c r="H34" i="69"/>
  <c r="G35" i="66"/>
  <c r="N38" i="66"/>
  <c r="U29" i="67"/>
  <c r="J32" i="69"/>
  <c r="G33" i="69"/>
  <c r="K30" i="67"/>
  <c r="L29" i="67"/>
  <c r="R33" i="67"/>
  <c r="S32" i="67"/>
  <c r="Q32" i="69"/>
  <c r="N33" i="69"/>
  <c r="W43" i="66"/>
  <c r="X43" i="66" s="1"/>
  <c r="V44" i="66"/>
  <c r="W15" i="68"/>
  <c r="X15" i="68" s="1"/>
  <c r="Y14" i="68"/>
  <c r="N28" i="67"/>
  <c r="M28" i="67"/>
  <c r="O28" i="67" s="1"/>
  <c r="P28" i="67" s="1"/>
  <c r="T31" i="67"/>
  <c r="F29" i="67"/>
  <c r="G29" i="67"/>
  <c r="R15" i="68"/>
  <c r="Q15" i="68"/>
  <c r="S15" i="68" s="1"/>
  <c r="T15" i="68" s="1"/>
  <c r="P37" i="66"/>
  <c r="Q37" i="66" s="1"/>
  <c r="O38" i="66"/>
  <c r="AB39" i="69"/>
  <c r="I34" i="66"/>
  <c r="J34" i="66" s="1"/>
  <c r="H35" i="66"/>
  <c r="U45" i="66"/>
  <c r="D31" i="67"/>
  <c r="E30" i="67"/>
  <c r="O16" i="68"/>
  <c r="M16" i="68" s="1"/>
  <c r="U38" i="69"/>
  <c r="Q27" i="67"/>
  <c r="AD13" i="68"/>
  <c r="J31" i="60"/>
  <c r="G32" i="60"/>
  <c r="AD36" i="60"/>
  <c r="AE36" i="60" s="1"/>
  <c r="AC37" i="60"/>
  <c r="V42" i="56"/>
  <c r="W41" i="56"/>
  <c r="X41" i="56" s="1"/>
  <c r="X26" i="58"/>
  <c r="P31" i="60"/>
  <c r="Q31" i="60" s="1"/>
  <c r="O32" i="60"/>
  <c r="P37" i="56"/>
  <c r="Q37" i="56" s="1"/>
  <c r="O38" i="56"/>
  <c r="O13" i="59"/>
  <c r="N39" i="56"/>
  <c r="W41" i="57"/>
  <c r="X41" i="57" s="1"/>
  <c r="V42" i="57"/>
  <c r="U38" i="60"/>
  <c r="U27" i="58"/>
  <c r="T27" i="58"/>
  <c r="V27" i="58" s="1"/>
  <c r="W27" i="58" s="1"/>
  <c r="G29" i="58"/>
  <c r="F29" i="58"/>
  <c r="G34" i="56"/>
  <c r="W36" i="60"/>
  <c r="X36" i="60" s="1"/>
  <c r="V37" i="60"/>
  <c r="U46" i="56"/>
  <c r="U43" i="57"/>
  <c r="N34" i="60"/>
  <c r="R29" i="58"/>
  <c r="S28" i="58"/>
  <c r="D31" i="58"/>
  <c r="E30" i="58"/>
  <c r="V13" i="59"/>
  <c r="Q27" i="58"/>
  <c r="AD12" i="59"/>
  <c r="K30" i="58"/>
  <c r="L29" i="58"/>
  <c r="AB38" i="60"/>
  <c r="R12" i="59"/>
  <c r="Q12" i="59"/>
  <c r="S12" i="59" s="1"/>
  <c r="T12" i="59" s="1"/>
  <c r="I31" i="57"/>
  <c r="J31" i="57" s="1"/>
  <c r="H32" i="57"/>
  <c r="N38" i="57"/>
  <c r="M28" i="58"/>
  <c r="O28" i="58" s="1"/>
  <c r="P28" i="58" s="1"/>
  <c r="N28" i="58"/>
  <c r="H13" i="59"/>
  <c r="J13" i="59" s="1"/>
  <c r="K13" i="59" s="1"/>
  <c r="I13" i="59"/>
  <c r="I32" i="56"/>
  <c r="J32" i="56" s="1"/>
  <c r="G32" i="57"/>
  <c r="F14" i="59"/>
  <c r="P32" i="24"/>
  <c r="Q32" i="24" s="1"/>
  <c r="O33" i="24"/>
  <c r="I28" i="24"/>
  <c r="AD37" i="48"/>
  <c r="AE37" i="48" s="1"/>
  <c r="AC38" i="48"/>
  <c r="I32" i="48"/>
  <c r="J32" i="48" s="1"/>
  <c r="H33" i="48"/>
  <c r="G33" i="48"/>
  <c r="U39" i="48"/>
  <c r="P32" i="48"/>
  <c r="Q32" i="48" s="1"/>
  <c r="O33" i="48"/>
  <c r="W37" i="48"/>
  <c r="X37" i="48" s="1"/>
  <c r="V38" i="48"/>
  <c r="AB39" i="48"/>
  <c r="N34" i="48"/>
  <c r="W37" i="24"/>
  <c r="X37" i="24" s="1"/>
  <c r="V38" i="24"/>
  <c r="L7" i="8"/>
  <c r="P25" i="2"/>
  <c r="Q25" i="2" s="1"/>
  <c r="O26" i="2"/>
  <c r="X29" i="2"/>
  <c r="U30" i="2"/>
  <c r="G34" i="2"/>
  <c r="G35" i="2" s="1"/>
  <c r="I20" i="2"/>
  <c r="J20" i="2" s="1"/>
  <c r="H21" i="2"/>
  <c r="V31" i="2"/>
  <c r="W30" i="2"/>
  <c r="N27" i="1"/>
  <c r="I20" i="1"/>
  <c r="O25" i="1"/>
  <c r="P24" i="1"/>
  <c r="Q24" i="1" s="1"/>
  <c r="G20" i="1"/>
  <c r="J19" i="1"/>
  <c r="P27" i="34"/>
  <c r="Q27" i="34" s="1"/>
  <c r="O28" i="34"/>
  <c r="X23" i="29"/>
  <c r="U6" i="9"/>
  <c r="J27" i="24"/>
  <c r="G28" i="24"/>
  <c r="U41" i="24"/>
  <c r="N12" i="31"/>
  <c r="O12" i="31" s="1"/>
  <c r="P11" i="31"/>
  <c r="N28" i="34"/>
  <c r="G24" i="29"/>
  <c r="F24" i="29"/>
  <c r="H24" i="29" s="1"/>
  <c r="I24" i="29" s="1"/>
  <c r="I28" i="26"/>
  <c r="J28" i="26" s="1"/>
  <c r="H29" i="26"/>
  <c r="N24" i="28"/>
  <c r="M24" i="28"/>
  <c r="O24" i="28" s="1"/>
  <c r="P24" i="28" s="1"/>
  <c r="W40" i="27"/>
  <c r="V41" i="27"/>
  <c r="E13" i="30"/>
  <c r="F13" i="30" s="1"/>
  <c r="G12" i="30"/>
  <c r="G24" i="28"/>
  <c r="F24" i="28"/>
  <c r="U24" i="29"/>
  <c r="T24" i="29"/>
  <c r="V24" i="29" s="1"/>
  <c r="W24" i="29" s="1"/>
  <c r="U38" i="26"/>
  <c r="M25" i="29"/>
  <c r="I28" i="25"/>
  <c r="N33" i="24"/>
  <c r="Q11" i="30"/>
  <c r="S11" i="30" s="1"/>
  <c r="T11" i="30" s="1"/>
  <c r="R11" i="30"/>
  <c r="G31" i="27"/>
  <c r="R26" i="28"/>
  <c r="S25" i="28"/>
  <c r="G11" i="31"/>
  <c r="E12" i="31"/>
  <c r="D26" i="29"/>
  <c r="E25" i="29"/>
  <c r="K26" i="28"/>
  <c r="L25" i="28"/>
  <c r="N35" i="25"/>
  <c r="D26" i="28"/>
  <c r="E25" i="28"/>
  <c r="S25" i="29"/>
  <c r="R26" i="29"/>
  <c r="K27" i="29"/>
  <c r="L26" i="29"/>
  <c r="L11" i="30"/>
  <c r="AD32" i="34"/>
  <c r="AE32" i="34" s="1"/>
  <c r="AC33" i="34"/>
  <c r="O12" i="30"/>
  <c r="Q32" i="27"/>
  <c r="N33" i="27"/>
  <c r="W37" i="26"/>
  <c r="X37" i="26" s="1"/>
  <c r="V38" i="26"/>
  <c r="J27" i="25"/>
  <c r="G28" i="25"/>
  <c r="W39" i="25"/>
  <c r="V40" i="25"/>
  <c r="P32" i="26"/>
  <c r="Q32" i="26" s="1"/>
  <c r="O33" i="26"/>
  <c r="P33" i="27"/>
  <c r="O34" i="27"/>
  <c r="X37" i="25"/>
  <c r="U38" i="25"/>
  <c r="W13" i="31"/>
  <c r="Y12" i="31"/>
  <c r="G29" i="26"/>
  <c r="U10" i="31"/>
  <c r="AB33" i="34"/>
  <c r="N33" i="26"/>
  <c r="V12" i="30"/>
  <c r="T24" i="28"/>
  <c r="U24" i="28"/>
  <c r="Q22" i="29"/>
  <c r="N23" i="29"/>
  <c r="Q23" i="28"/>
  <c r="I29" i="27"/>
  <c r="J29" i="27" s="1"/>
  <c r="H30" i="27"/>
  <c r="AA11" i="30"/>
  <c r="Z11" i="30"/>
  <c r="AB11" i="30" s="1"/>
  <c r="AC11" i="30" s="1"/>
  <c r="N31" i="13"/>
  <c r="P26" i="13"/>
  <c r="Q26" i="13" s="1"/>
  <c r="O27" i="13"/>
  <c r="W31" i="13"/>
  <c r="X31" i="13" s="1"/>
  <c r="V32" i="13"/>
  <c r="AD31" i="13"/>
  <c r="AE31" i="13" s="1"/>
  <c r="AC32" i="13"/>
  <c r="G27" i="13"/>
  <c r="U34" i="13"/>
  <c r="AB32" i="13"/>
  <c r="I26" i="13"/>
  <c r="J26" i="13" s="1"/>
  <c r="H27" i="13"/>
  <c r="AE23" i="12"/>
  <c r="W32" i="12"/>
  <c r="V33" i="12"/>
  <c r="X31" i="12"/>
  <c r="Z25" i="12"/>
  <c r="U32" i="12"/>
  <c r="AA24" i="12"/>
  <c r="AC24" i="12" s="1"/>
  <c r="AD24" i="12" s="1"/>
  <c r="AB24" i="12"/>
  <c r="N38" i="2"/>
  <c r="P27" i="12"/>
  <c r="O28" i="12"/>
  <c r="Q26" i="12"/>
  <c r="N27" i="12"/>
  <c r="G28" i="12"/>
  <c r="N8" i="9"/>
  <c r="O8" i="9" s="1"/>
  <c r="P7" i="9"/>
  <c r="X8" i="9"/>
  <c r="V8" i="9" s="1"/>
  <c r="Z7" i="9"/>
  <c r="AB7" i="9" s="1"/>
  <c r="AC7" i="9" s="1"/>
  <c r="AA7" i="9"/>
  <c r="D9" i="9"/>
  <c r="I8" i="9"/>
  <c r="H8" i="9"/>
  <c r="J8" i="9" s="1"/>
  <c r="K8" i="9" s="1"/>
  <c r="U8" i="8"/>
  <c r="AD8" i="8"/>
  <c r="M9" i="8"/>
  <c r="V9" i="8"/>
  <c r="K18" i="6"/>
  <c r="L17" i="6"/>
  <c r="D19" i="6"/>
  <c r="E18" i="6"/>
  <c r="N16" i="6"/>
  <c r="M16" i="6"/>
  <c r="T16" i="6"/>
  <c r="U16" i="6"/>
  <c r="F17" i="6"/>
  <c r="G17" i="6"/>
  <c r="S17" i="6"/>
  <c r="R18" i="6"/>
  <c r="Q15" i="5"/>
  <c r="E17" i="5"/>
  <c r="D18" i="5"/>
  <c r="S18" i="5"/>
  <c r="L17" i="5"/>
  <c r="F16" i="5"/>
  <c r="G16" i="5"/>
  <c r="T17" i="5"/>
  <c r="U17" i="5"/>
  <c r="M16" i="5"/>
  <c r="O16" i="5" s="1"/>
  <c r="P16" i="5" s="1"/>
  <c r="N16" i="5"/>
  <c r="P26" i="4"/>
  <c r="Q26" i="4" s="1"/>
  <c r="O27" i="4"/>
  <c r="N28" i="4"/>
  <c r="W30" i="4"/>
  <c r="V31" i="4"/>
  <c r="I19" i="4"/>
  <c r="J19" i="4" s="1"/>
  <c r="H20" i="4"/>
  <c r="X29" i="4"/>
  <c r="U30" i="4"/>
  <c r="G21" i="4"/>
  <c r="W30" i="3"/>
  <c r="V31" i="3"/>
  <c r="P24" i="3"/>
  <c r="Q24" i="3" s="1"/>
  <c r="O25" i="3"/>
  <c r="N27" i="3"/>
  <c r="I20" i="3"/>
  <c r="J20" i="3" s="1"/>
  <c r="G23" i="3"/>
  <c r="X29" i="3"/>
  <c r="U30" i="3"/>
  <c r="U32" i="1"/>
  <c r="H29" i="67" l="1"/>
  <c r="I29" i="67" s="1"/>
  <c r="H16" i="5"/>
  <c r="I16" i="5" s="1"/>
  <c r="J16" i="5" s="1"/>
  <c r="O16" i="6"/>
  <c r="P16" i="6" s="1"/>
  <c r="Q16" i="6" s="1"/>
  <c r="V24" i="28"/>
  <c r="W24" i="28" s="1"/>
  <c r="X24" i="28" s="1"/>
  <c r="V29" i="67"/>
  <c r="W29" i="67" s="1"/>
  <c r="X29" i="67" s="1"/>
  <c r="H24" i="28"/>
  <c r="I24" i="28" s="1"/>
  <c r="J24" i="28" s="1"/>
  <c r="V16" i="6"/>
  <c r="W16" i="6" s="1"/>
  <c r="X16" i="6" s="1"/>
  <c r="I34" i="65"/>
  <c r="J34" i="65" s="1"/>
  <c r="G35" i="65"/>
  <c r="N39" i="65"/>
  <c r="P38" i="65"/>
  <c r="Q38" i="65" s="1"/>
  <c r="O39" i="65"/>
  <c r="W45" i="65"/>
  <c r="V46" i="65"/>
  <c r="X43" i="65"/>
  <c r="U44" i="65"/>
  <c r="I33" i="60"/>
  <c r="H34" i="60"/>
  <c r="V16" i="5"/>
  <c r="W16" i="5" s="1"/>
  <c r="X16" i="5" s="1"/>
  <c r="H16" i="6"/>
  <c r="I16" i="6" s="1"/>
  <c r="J16" i="6" s="1"/>
  <c r="H28" i="58"/>
  <c r="I28" i="58" s="1"/>
  <c r="J28" i="58" s="1"/>
  <c r="V32" i="1"/>
  <c r="W31" i="1"/>
  <c r="X31" i="1" s="1"/>
  <c r="O24" i="29"/>
  <c r="P24" i="29" s="1"/>
  <c r="I28" i="12"/>
  <c r="J28" i="12" s="1"/>
  <c r="H29" i="12"/>
  <c r="U15" i="68"/>
  <c r="Q28" i="67"/>
  <c r="J29" i="67"/>
  <c r="P34" i="69"/>
  <c r="O35" i="69"/>
  <c r="X38" i="27"/>
  <c r="U39" i="27"/>
  <c r="AD38" i="69"/>
  <c r="AE38" i="69" s="1"/>
  <c r="AC39" i="69"/>
  <c r="V39" i="69"/>
  <c r="W38" i="69"/>
  <c r="X38" i="69" s="1"/>
  <c r="O38" i="57"/>
  <c r="P37" i="57"/>
  <c r="Q37" i="57" s="1"/>
  <c r="P33" i="25"/>
  <c r="Q33" i="25" s="1"/>
  <c r="O34" i="25"/>
  <c r="P16" i="68"/>
  <c r="N17" i="68"/>
  <c r="O17" i="68" s="1"/>
  <c r="U39" i="69"/>
  <c r="AB40" i="69"/>
  <c r="Z14" i="68"/>
  <c r="AB14" i="68" s="1"/>
  <c r="AC14" i="68" s="1"/>
  <c r="AA14" i="68"/>
  <c r="N34" i="69"/>
  <c r="Q33" i="69"/>
  <c r="N29" i="67"/>
  <c r="M29" i="67"/>
  <c r="O29" i="67" s="1"/>
  <c r="P29" i="67" s="1"/>
  <c r="N39" i="66"/>
  <c r="V15" i="68"/>
  <c r="K31" i="67"/>
  <c r="L30" i="67"/>
  <c r="I34" i="69"/>
  <c r="H35" i="69"/>
  <c r="G30" i="67"/>
  <c r="F30" i="67"/>
  <c r="H30" i="67" s="1"/>
  <c r="I30" i="67" s="1"/>
  <c r="P38" i="66"/>
  <c r="Q38" i="66" s="1"/>
  <c r="O39" i="66"/>
  <c r="W44" i="66"/>
  <c r="X44" i="66" s="1"/>
  <c r="V45" i="66"/>
  <c r="T32" i="67"/>
  <c r="J33" i="69"/>
  <c r="G34" i="69"/>
  <c r="U30" i="67"/>
  <c r="G36" i="66"/>
  <c r="I13" i="68"/>
  <c r="H13" i="68"/>
  <c r="J13" i="68" s="1"/>
  <c r="K13" i="68" s="1"/>
  <c r="U46" i="66"/>
  <c r="U12" i="59"/>
  <c r="D32" i="67"/>
  <c r="E31" i="67"/>
  <c r="I35" i="66"/>
  <c r="J35" i="66" s="1"/>
  <c r="H36" i="66"/>
  <c r="R34" i="67"/>
  <c r="S33" i="67"/>
  <c r="D14" i="68"/>
  <c r="G33" i="60"/>
  <c r="J32" i="60"/>
  <c r="AD37" i="60"/>
  <c r="AE37" i="60" s="1"/>
  <c r="AC38" i="60"/>
  <c r="V43" i="56"/>
  <c r="W42" i="56"/>
  <c r="X42" i="56" s="1"/>
  <c r="U28" i="58"/>
  <c r="T28" i="58"/>
  <c r="V28" i="58" s="1"/>
  <c r="W28" i="58" s="1"/>
  <c r="W37" i="60"/>
  <c r="X37" i="60" s="1"/>
  <c r="V38" i="60"/>
  <c r="P32" i="60"/>
  <c r="Q32" i="60" s="1"/>
  <c r="O33" i="60"/>
  <c r="G33" i="57"/>
  <c r="I33" i="56"/>
  <c r="J33" i="56" s="1"/>
  <c r="Q28" i="58"/>
  <c r="I32" i="57"/>
  <c r="J32" i="57" s="1"/>
  <c r="H33" i="57"/>
  <c r="N29" i="58"/>
  <c r="M29" i="58"/>
  <c r="O29" i="58" s="1"/>
  <c r="P29" i="58" s="1"/>
  <c r="W14" i="59"/>
  <c r="Y13" i="59"/>
  <c r="R30" i="58"/>
  <c r="S29" i="58"/>
  <c r="W42" i="57"/>
  <c r="X42" i="57" s="1"/>
  <c r="V43" i="57"/>
  <c r="L30" i="58"/>
  <c r="K31" i="58"/>
  <c r="G30" i="58"/>
  <c r="F30" i="58"/>
  <c r="N35" i="60"/>
  <c r="U47" i="56"/>
  <c r="G35" i="56"/>
  <c r="X27" i="58"/>
  <c r="P38" i="56"/>
  <c r="Q38" i="56" s="1"/>
  <c r="O39" i="56"/>
  <c r="D14" i="59"/>
  <c r="U44" i="57"/>
  <c r="L13" i="59"/>
  <c r="N39" i="57"/>
  <c r="AB39" i="60"/>
  <c r="D32" i="58"/>
  <c r="E31" i="58"/>
  <c r="U39" i="60"/>
  <c r="N40" i="56"/>
  <c r="M13" i="59"/>
  <c r="I29" i="24"/>
  <c r="O34" i="24"/>
  <c r="P33" i="24"/>
  <c r="Q33" i="24" s="1"/>
  <c r="N35" i="48"/>
  <c r="W38" i="48"/>
  <c r="X38" i="48" s="1"/>
  <c r="V39" i="48"/>
  <c r="I33" i="48"/>
  <c r="J33" i="48" s="1"/>
  <c r="H34" i="48"/>
  <c r="U40" i="48"/>
  <c r="AB40" i="48"/>
  <c r="P33" i="48"/>
  <c r="Q33" i="48" s="1"/>
  <c r="O34" i="48"/>
  <c r="G34" i="48"/>
  <c r="AD38" i="48"/>
  <c r="AE38" i="48" s="1"/>
  <c r="AC39" i="48"/>
  <c r="W38" i="24"/>
  <c r="X38" i="24" s="1"/>
  <c r="V39" i="24"/>
  <c r="U31" i="2"/>
  <c r="X30" i="2"/>
  <c r="G36" i="2"/>
  <c r="G37" i="2" s="1"/>
  <c r="P26" i="2"/>
  <c r="Q26" i="2" s="1"/>
  <c r="O27" i="2"/>
  <c r="I21" i="2"/>
  <c r="J21" i="2" s="1"/>
  <c r="H22" i="2"/>
  <c r="W31" i="2"/>
  <c r="V32" i="2"/>
  <c r="G21" i="1"/>
  <c r="J20" i="1"/>
  <c r="I21" i="1"/>
  <c r="O26" i="1"/>
  <c r="P25" i="1"/>
  <c r="Q25" i="1" s="1"/>
  <c r="N28" i="1"/>
  <c r="P28" i="34"/>
  <c r="Q28" i="34" s="1"/>
  <c r="O29" i="34"/>
  <c r="J28" i="24"/>
  <c r="G29" i="24"/>
  <c r="I30" i="27"/>
  <c r="J30" i="27" s="1"/>
  <c r="H31" i="27"/>
  <c r="Q23" i="29"/>
  <c r="N24" i="29"/>
  <c r="W13" i="30"/>
  <c r="Y12" i="30"/>
  <c r="P34" i="27"/>
  <c r="O35" i="27"/>
  <c r="P33" i="26"/>
  <c r="Q33" i="26" s="1"/>
  <c r="O34" i="26"/>
  <c r="J28" i="25"/>
  <c r="G29" i="25"/>
  <c r="Q33" i="27"/>
  <c r="N34" i="27"/>
  <c r="U25" i="29"/>
  <c r="T25" i="29"/>
  <c r="V25" i="29" s="1"/>
  <c r="W25" i="29" s="1"/>
  <c r="D27" i="28"/>
  <c r="E26" i="28"/>
  <c r="N36" i="25"/>
  <c r="F25" i="29"/>
  <c r="H25" i="29" s="1"/>
  <c r="I25" i="29" s="1"/>
  <c r="G25" i="29"/>
  <c r="U25" i="28"/>
  <c r="T25" i="28"/>
  <c r="U11" i="30"/>
  <c r="I29" i="25"/>
  <c r="U39" i="26"/>
  <c r="W41" i="27"/>
  <c r="V42" i="27"/>
  <c r="I29" i="26"/>
  <c r="J29" i="26" s="1"/>
  <c r="H30" i="26"/>
  <c r="AD11" i="30"/>
  <c r="N34" i="26"/>
  <c r="AB34" i="34"/>
  <c r="M26" i="29"/>
  <c r="D27" i="29"/>
  <c r="E26" i="29"/>
  <c r="R27" i="28"/>
  <c r="S26" i="28"/>
  <c r="G30" i="26"/>
  <c r="AA12" i="31"/>
  <c r="Z12" i="31"/>
  <c r="AB12" i="31" s="1"/>
  <c r="AC12" i="31" s="1"/>
  <c r="X38" i="25"/>
  <c r="U39" i="25"/>
  <c r="W40" i="25"/>
  <c r="V41" i="25"/>
  <c r="W38" i="26"/>
  <c r="X38" i="26" s="1"/>
  <c r="V39" i="26"/>
  <c r="AD33" i="34"/>
  <c r="AE33" i="34" s="1"/>
  <c r="AC34" i="34"/>
  <c r="K28" i="29"/>
  <c r="L27" i="29"/>
  <c r="N25" i="28"/>
  <c r="M25" i="28"/>
  <c r="O25" i="28" s="1"/>
  <c r="P25" i="28" s="1"/>
  <c r="F12" i="31"/>
  <c r="D12" i="31" s="1"/>
  <c r="G32" i="27"/>
  <c r="N34" i="24"/>
  <c r="H12" i="30"/>
  <c r="J12" i="30" s="1"/>
  <c r="K12" i="30" s="1"/>
  <c r="I12" i="30"/>
  <c r="N29" i="34"/>
  <c r="R11" i="31"/>
  <c r="Q11" i="31"/>
  <c r="S11" i="31" s="1"/>
  <c r="T11" i="31" s="1"/>
  <c r="U42" i="24"/>
  <c r="X13" i="31"/>
  <c r="M12" i="30"/>
  <c r="R27" i="29"/>
  <c r="S26" i="29"/>
  <c r="G25" i="28"/>
  <c r="F25" i="28"/>
  <c r="K27" i="28"/>
  <c r="L26" i="28"/>
  <c r="I11" i="31"/>
  <c r="H11" i="31"/>
  <c r="J11" i="31" s="1"/>
  <c r="K11" i="31" s="1"/>
  <c r="X24" i="29"/>
  <c r="D13" i="30"/>
  <c r="Q24" i="28"/>
  <c r="J24" i="29"/>
  <c r="M12" i="31"/>
  <c r="I27" i="13"/>
  <c r="J27" i="13" s="1"/>
  <c r="H28" i="13"/>
  <c r="U35" i="13"/>
  <c r="AD32" i="13"/>
  <c r="AE32" i="13" s="1"/>
  <c r="AC33" i="13"/>
  <c r="P27" i="13"/>
  <c r="Q27" i="13" s="1"/>
  <c r="O28" i="13"/>
  <c r="AB33" i="13"/>
  <c r="G28" i="13"/>
  <c r="W32" i="13"/>
  <c r="X32" i="13" s="1"/>
  <c r="V33" i="13"/>
  <c r="N32" i="13"/>
  <c r="AE24" i="12"/>
  <c r="AA25" i="12"/>
  <c r="AC25" i="12" s="1"/>
  <c r="AD25" i="12" s="1"/>
  <c r="AB25" i="12"/>
  <c r="W33" i="12"/>
  <c r="V34" i="12"/>
  <c r="X32" i="12"/>
  <c r="Z26" i="12"/>
  <c r="U33" i="12"/>
  <c r="N39" i="2"/>
  <c r="Q27" i="12"/>
  <c r="N28" i="12"/>
  <c r="P28" i="12"/>
  <c r="O29" i="12"/>
  <c r="G29" i="12"/>
  <c r="L8" i="9"/>
  <c r="AD7" i="9"/>
  <c r="E10" i="9"/>
  <c r="G9" i="9"/>
  <c r="W9" i="9"/>
  <c r="X9" i="9" s="1"/>
  <c r="Y8" i="9"/>
  <c r="R7" i="9"/>
  <c r="Q7" i="9"/>
  <c r="S7" i="9" s="1"/>
  <c r="T7" i="9" s="1"/>
  <c r="M8" i="9"/>
  <c r="E9" i="8"/>
  <c r="G8" i="8"/>
  <c r="N10" i="8"/>
  <c r="P9" i="8"/>
  <c r="Y9" i="8"/>
  <c r="W10" i="8"/>
  <c r="U17" i="6"/>
  <c r="T17" i="6"/>
  <c r="D20" i="6"/>
  <c r="E19" i="6"/>
  <c r="F18" i="6"/>
  <c r="G18" i="6"/>
  <c r="N17" i="6"/>
  <c r="M17" i="6"/>
  <c r="R19" i="6"/>
  <c r="S18" i="6"/>
  <c r="K19" i="6"/>
  <c r="L18" i="6"/>
  <c r="T18" i="5"/>
  <c r="U18" i="5"/>
  <c r="S19" i="5"/>
  <c r="L18" i="5"/>
  <c r="D19" i="5"/>
  <c r="E18" i="5"/>
  <c r="Q16" i="5"/>
  <c r="M17" i="5"/>
  <c r="O17" i="5" s="1"/>
  <c r="P17" i="5" s="1"/>
  <c r="N17" i="5"/>
  <c r="G17" i="5"/>
  <c r="F17" i="5"/>
  <c r="W31" i="4"/>
  <c r="V32" i="4"/>
  <c r="I20" i="4"/>
  <c r="J20" i="4" s="1"/>
  <c r="H21" i="4"/>
  <c r="X30" i="4"/>
  <c r="U31" i="4"/>
  <c r="P27" i="4"/>
  <c r="Q27" i="4" s="1"/>
  <c r="O28" i="4"/>
  <c r="G22" i="4"/>
  <c r="N29" i="4"/>
  <c r="W31" i="3"/>
  <c r="V32" i="3"/>
  <c r="X30" i="3"/>
  <c r="U31" i="3"/>
  <c r="I21" i="3"/>
  <c r="J21" i="3" s="1"/>
  <c r="N28" i="3"/>
  <c r="G24" i="3"/>
  <c r="P25" i="3"/>
  <c r="Q25" i="3" s="1"/>
  <c r="O26" i="3"/>
  <c r="U33" i="1"/>
  <c r="H17" i="5" l="1"/>
  <c r="I17" i="5" s="1"/>
  <c r="O17" i="6"/>
  <c r="P17" i="6" s="1"/>
  <c r="V25" i="28"/>
  <c r="W25" i="28" s="1"/>
  <c r="X25" i="28" s="1"/>
  <c r="V30" i="67"/>
  <c r="W30" i="67" s="1"/>
  <c r="X30" i="67" s="1"/>
  <c r="H25" i="28"/>
  <c r="I25" i="28" s="1"/>
  <c r="J25" i="28" s="1"/>
  <c r="V17" i="6"/>
  <c r="W17" i="6" s="1"/>
  <c r="X17" i="6" s="1"/>
  <c r="X44" i="65"/>
  <c r="U45" i="65"/>
  <c r="P39" i="65"/>
  <c r="Q39" i="65" s="1"/>
  <c r="O40" i="65"/>
  <c r="G36" i="65"/>
  <c r="W46" i="65"/>
  <c r="V47" i="65"/>
  <c r="N40" i="65"/>
  <c r="I35" i="65"/>
  <c r="J35" i="65" s="1"/>
  <c r="I34" i="60"/>
  <c r="H35" i="60"/>
  <c r="V17" i="5"/>
  <c r="W17" i="5" s="1"/>
  <c r="X17" i="5" s="1"/>
  <c r="H17" i="6"/>
  <c r="I17" i="6" s="1"/>
  <c r="J17" i="6" s="1"/>
  <c r="H29" i="58"/>
  <c r="I29" i="58" s="1"/>
  <c r="J29" i="58" s="1"/>
  <c r="V33" i="1"/>
  <c r="W32" i="1"/>
  <c r="X32" i="1" s="1"/>
  <c r="O25" i="29"/>
  <c r="P25" i="29" s="1"/>
  <c r="Q29" i="67"/>
  <c r="I29" i="12"/>
  <c r="J29" i="12" s="1"/>
  <c r="H30" i="12"/>
  <c r="O39" i="57"/>
  <c r="P38" i="57"/>
  <c r="Q38" i="57" s="1"/>
  <c r="P34" i="25"/>
  <c r="Q34" i="25" s="1"/>
  <c r="O35" i="25"/>
  <c r="X39" i="27"/>
  <c r="U40" i="27"/>
  <c r="V40" i="69"/>
  <c r="W39" i="69"/>
  <c r="X39" i="69" s="1"/>
  <c r="J30" i="67"/>
  <c r="AC40" i="69"/>
  <c r="AD39" i="69"/>
  <c r="AE39" i="69" s="1"/>
  <c r="O36" i="69"/>
  <c r="P35" i="69"/>
  <c r="U40" i="69"/>
  <c r="I36" i="66"/>
  <c r="J36" i="66" s="1"/>
  <c r="H37" i="66"/>
  <c r="L13" i="68"/>
  <c r="Q34" i="69"/>
  <c r="N35" i="69"/>
  <c r="R35" i="67"/>
  <c r="S34" i="67"/>
  <c r="J34" i="69"/>
  <c r="G35" i="69"/>
  <c r="W16" i="68"/>
  <c r="Y15" i="68"/>
  <c r="E15" i="68"/>
  <c r="G14" i="68"/>
  <c r="U47" i="66"/>
  <c r="U31" i="67"/>
  <c r="P39" i="66"/>
  <c r="Q39" i="66" s="1"/>
  <c r="O40" i="66"/>
  <c r="M30" i="67"/>
  <c r="O30" i="67" s="1"/>
  <c r="P30" i="67" s="1"/>
  <c r="N30" i="67"/>
  <c r="N40" i="66"/>
  <c r="AD14" i="68"/>
  <c r="AB41" i="69"/>
  <c r="M17" i="68"/>
  <c r="D33" i="67"/>
  <c r="E32" i="67"/>
  <c r="G37" i="66"/>
  <c r="W45" i="66"/>
  <c r="X45" i="66" s="1"/>
  <c r="V46" i="66"/>
  <c r="T33" i="67"/>
  <c r="G31" i="67"/>
  <c r="F31" i="67"/>
  <c r="H31" i="67" s="1"/>
  <c r="I31" i="67" s="1"/>
  <c r="I35" i="69"/>
  <c r="H36" i="69"/>
  <c r="K32" i="67"/>
  <c r="L31" i="67"/>
  <c r="R16" i="68"/>
  <c r="Q16" i="68"/>
  <c r="S16" i="68" s="1"/>
  <c r="T16" i="68" s="1"/>
  <c r="J33" i="60"/>
  <c r="G34" i="60"/>
  <c r="AD38" i="60"/>
  <c r="AE38" i="60" s="1"/>
  <c r="AC39" i="60"/>
  <c r="W43" i="56"/>
  <c r="X43" i="56" s="1"/>
  <c r="V44" i="56"/>
  <c r="X28" i="58"/>
  <c r="U40" i="60"/>
  <c r="F31" i="58"/>
  <c r="G31" i="58"/>
  <c r="AB40" i="60"/>
  <c r="U48" i="56"/>
  <c r="R31" i="58"/>
  <c r="S30" i="58"/>
  <c r="I34" i="56"/>
  <c r="J34" i="56" s="1"/>
  <c r="P33" i="60"/>
  <c r="Q33" i="60" s="1"/>
  <c r="O34" i="60"/>
  <c r="N30" i="58"/>
  <c r="M30" i="58"/>
  <c r="O30" i="58" s="1"/>
  <c r="P30" i="58" s="1"/>
  <c r="P13" i="59"/>
  <c r="N14" i="59"/>
  <c r="D33" i="58"/>
  <c r="E32" i="58"/>
  <c r="E15" i="59"/>
  <c r="G14" i="59"/>
  <c r="W43" i="57"/>
  <c r="X43" i="57" s="1"/>
  <c r="V44" i="57"/>
  <c r="AA13" i="59"/>
  <c r="Z13" i="59"/>
  <c r="AB13" i="59" s="1"/>
  <c r="AC13" i="59" s="1"/>
  <c r="I33" i="57"/>
  <c r="J33" i="57" s="1"/>
  <c r="H34" i="57"/>
  <c r="U45" i="57"/>
  <c r="T29" i="58"/>
  <c r="V29" i="58" s="1"/>
  <c r="W29" i="58" s="1"/>
  <c r="U29" i="58"/>
  <c r="N41" i="56"/>
  <c r="N40" i="57"/>
  <c r="P39" i="56"/>
  <c r="Q39" i="56" s="1"/>
  <c r="O40" i="56"/>
  <c r="G36" i="56"/>
  <c r="N36" i="60"/>
  <c r="K32" i="58"/>
  <c r="L31" i="58"/>
  <c r="X14" i="59"/>
  <c r="V14" i="59" s="1"/>
  <c r="Q29" i="58"/>
  <c r="G34" i="57"/>
  <c r="W38" i="60"/>
  <c r="X38" i="60" s="1"/>
  <c r="V39" i="60"/>
  <c r="O35" i="24"/>
  <c r="P34" i="24"/>
  <c r="Q34" i="24" s="1"/>
  <c r="I30" i="24"/>
  <c r="AD39" i="48"/>
  <c r="AE39" i="48" s="1"/>
  <c r="AC40" i="48"/>
  <c r="P34" i="48"/>
  <c r="Q34" i="48" s="1"/>
  <c r="O35" i="48"/>
  <c r="W39" i="48"/>
  <c r="X39" i="48" s="1"/>
  <c r="V40" i="48"/>
  <c r="U41" i="48"/>
  <c r="G35" i="48"/>
  <c r="AB41" i="48"/>
  <c r="I34" i="48"/>
  <c r="J34" i="48" s="1"/>
  <c r="H35" i="48"/>
  <c r="N36" i="48"/>
  <c r="W39" i="24"/>
  <c r="X39" i="24" s="1"/>
  <c r="V40" i="24"/>
  <c r="I22" i="2"/>
  <c r="J22" i="2" s="1"/>
  <c r="H23" i="2"/>
  <c r="G38" i="2"/>
  <c r="G39" i="2" s="1"/>
  <c r="W32" i="2"/>
  <c r="V33" i="2"/>
  <c r="O28" i="2"/>
  <c r="P27" i="2"/>
  <c r="Q27" i="2" s="1"/>
  <c r="X31" i="2"/>
  <c r="U32" i="2"/>
  <c r="N29" i="1"/>
  <c r="I22" i="1"/>
  <c r="O27" i="1"/>
  <c r="P26" i="1"/>
  <c r="Q26" i="1" s="1"/>
  <c r="G22" i="1"/>
  <c r="J21" i="1"/>
  <c r="J17" i="5"/>
  <c r="O30" i="34"/>
  <c r="P29" i="34"/>
  <c r="Q29" i="34" s="1"/>
  <c r="L11" i="31"/>
  <c r="AD12" i="31"/>
  <c r="X25" i="29"/>
  <c r="J25" i="29"/>
  <c r="L12" i="30"/>
  <c r="J29" i="24"/>
  <c r="G30" i="24"/>
  <c r="U26" i="29"/>
  <c r="T26" i="29"/>
  <c r="V26" i="29" s="1"/>
  <c r="W26" i="29" s="1"/>
  <c r="P12" i="31"/>
  <c r="N13" i="31"/>
  <c r="K28" i="28"/>
  <c r="L27" i="28"/>
  <c r="R28" i="29"/>
  <c r="S27" i="29"/>
  <c r="U43" i="24"/>
  <c r="N30" i="34"/>
  <c r="N35" i="24"/>
  <c r="AD34" i="34"/>
  <c r="AE34" i="34" s="1"/>
  <c r="AC35" i="34"/>
  <c r="U26" i="28"/>
  <c r="T26" i="28"/>
  <c r="N35" i="26"/>
  <c r="I30" i="26"/>
  <c r="J30" i="26" s="1"/>
  <c r="H31" i="26"/>
  <c r="U40" i="26"/>
  <c r="D28" i="28"/>
  <c r="E27" i="28"/>
  <c r="N26" i="28"/>
  <c r="M26" i="28"/>
  <c r="O26" i="28" s="1"/>
  <c r="P26" i="28" s="1"/>
  <c r="V13" i="31"/>
  <c r="P12" i="30"/>
  <c r="N13" i="30"/>
  <c r="E13" i="31"/>
  <c r="G12" i="31"/>
  <c r="R28" i="28"/>
  <c r="S27" i="28"/>
  <c r="N37" i="25"/>
  <c r="Q34" i="27"/>
  <c r="N35" i="27"/>
  <c r="J29" i="25"/>
  <c r="G30" i="25"/>
  <c r="P35" i="27"/>
  <c r="O36" i="27"/>
  <c r="Z12" i="30"/>
  <c r="AB12" i="30" s="1"/>
  <c r="AC12" i="30" s="1"/>
  <c r="AA12" i="30"/>
  <c r="Q24" i="29"/>
  <c r="N25" i="29"/>
  <c r="G33" i="27"/>
  <c r="M27" i="29"/>
  <c r="G26" i="29"/>
  <c r="F26" i="29"/>
  <c r="H26" i="29" s="1"/>
  <c r="I26" i="29" s="1"/>
  <c r="AB35" i="34"/>
  <c r="W42" i="27"/>
  <c r="V43" i="27"/>
  <c r="I30" i="25"/>
  <c r="X13" i="30"/>
  <c r="V13" i="30" s="1"/>
  <c r="I31" i="27"/>
  <c r="J31" i="27" s="1"/>
  <c r="H32" i="27"/>
  <c r="G13" i="30"/>
  <c r="E14" i="30"/>
  <c r="U11" i="31"/>
  <c r="Q25" i="28"/>
  <c r="K29" i="29"/>
  <c r="L28" i="29"/>
  <c r="W39" i="26"/>
  <c r="X39" i="26" s="1"/>
  <c r="V40" i="26"/>
  <c r="W41" i="25"/>
  <c r="V42" i="25"/>
  <c r="X39" i="25"/>
  <c r="U40" i="25"/>
  <c r="G31" i="26"/>
  <c r="D28" i="29"/>
  <c r="E27" i="29"/>
  <c r="F26" i="28"/>
  <c r="G26" i="28"/>
  <c r="P34" i="26"/>
  <c r="Q34" i="26" s="1"/>
  <c r="O35" i="26"/>
  <c r="AE25" i="12"/>
  <c r="N33" i="13"/>
  <c r="G29" i="13"/>
  <c r="P28" i="13"/>
  <c r="Q28" i="13" s="1"/>
  <c r="O29" i="13"/>
  <c r="U36" i="13"/>
  <c r="W33" i="13"/>
  <c r="X33" i="13" s="1"/>
  <c r="V34" i="13"/>
  <c r="AB34" i="13"/>
  <c r="AD33" i="13"/>
  <c r="AE33" i="13" s="1"/>
  <c r="AC34" i="13"/>
  <c r="I28" i="13"/>
  <c r="J28" i="13" s="1"/>
  <c r="H29" i="13"/>
  <c r="W34" i="12"/>
  <c r="V35" i="12"/>
  <c r="X33" i="12"/>
  <c r="Z27" i="12"/>
  <c r="U34" i="12"/>
  <c r="AA26" i="12"/>
  <c r="AC26" i="12" s="1"/>
  <c r="AD26" i="12" s="1"/>
  <c r="AB26" i="12"/>
  <c r="N40" i="2"/>
  <c r="P29" i="12"/>
  <c r="O30" i="12"/>
  <c r="Q28" i="12"/>
  <c r="N29" i="12"/>
  <c r="G30" i="12"/>
  <c r="N9" i="9"/>
  <c r="P8" i="9"/>
  <c r="U7" i="9"/>
  <c r="F10" i="9"/>
  <c r="D10" i="9" s="1"/>
  <c r="V9" i="9"/>
  <c r="H9" i="9"/>
  <c r="J9" i="9" s="1"/>
  <c r="K9" i="9" s="1"/>
  <c r="I9" i="9"/>
  <c r="AA8" i="9"/>
  <c r="Z8" i="9"/>
  <c r="AB8" i="9" s="1"/>
  <c r="AC8" i="9" s="1"/>
  <c r="Q9" i="8"/>
  <c r="S9" i="8" s="1"/>
  <c r="T9" i="8" s="1"/>
  <c r="R9" i="8"/>
  <c r="O10" i="8"/>
  <c r="H8" i="8"/>
  <c r="J8" i="8" s="1"/>
  <c r="K8" i="8" s="1"/>
  <c r="I8" i="8"/>
  <c r="X10" i="8"/>
  <c r="Z9" i="8"/>
  <c r="AB9" i="8" s="1"/>
  <c r="AC9" i="8" s="1"/>
  <c r="AA9" i="8"/>
  <c r="F9" i="8"/>
  <c r="D9" i="8" s="1"/>
  <c r="K20" i="6"/>
  <c r="L19" i="6"/>
  <c r="G19" i="6"/>
  <c r="F19" i="6"/>
  <c r="Q17" i="6"/>
  <c r="D21" i="6"/>
  <c r="E20" i="6"/>
  <c r="U18" i="6"/>
  <c r="T18" i="6"/>
  <c r="M18" i="6"/>
  <c r="N18" i="6"/>
  <c r="R20" i="6"/>
  <c r="S19" i="6"/>
  <c r="Q17" i="5"/>
  <c r="E19" i="5"/>
  <c r="D20" i="5"/>
  <c r="S20" i="5"/>
  <c r="F18" i="5"/>
  <c r="G18" i="5"/>
  <c r="L19" i="5"/>
  <c r="U19" i="5"/>
  <c r="T19" i="5"/>
  <c r="N18" i="5"/>
  <c r="M18" i="5"/>
  <c r="O18" i="5" s="1"/>
  <c r="P18" i="5" s="1"/>
  <c r="X31" i="4"/>
  <c r="U32" i="4"/>
  <c r="N30" i="4"/>
  <c r="P28" i="4"/>
  <c r="Q28" i="4" s="1"/>
  <c r="O29" i="4"/>
  <c r="I21" i="4"/>
  <c r="J21" i="4" s="1"/>
  <c r="H22" i="4"/>
  <c r="G23" i="4"/>
  <c r="W32" i="4"/>
  <c r="V33" i="4"/>
  <c r="W32" i="3"/>
  <c r="V33" i="3"/>
  <c r="P26" i="3"/>
  <c r="Q26" i="3" s="1"/>
  <c r="O27" i="3"/>
  <c r="G25" i="3"/>
  <c r="I22" i="3"/>
  <c r="J22" i="3" s="1"/>
  <c r="N29" i="3"/>
  <c r="X31" i="3"/>
  <c r="U32" i="3"/>
  <c r="U34" i="1"/>
  <c r="V26" i="28" l="1"/>
  <c r="W26" i="28" s="1"/>
  <c r="X26" i="28" s="1"/>
  <c r="H18" i="5"/>
  <c r="I18" i="5" s="1"/>
  <c r="J18" i="5" s="1"/>
  <c r="O18" i="6"/>
  <c r="P18" i="6" s="1"/>
  <c r="Q18" i="6" s="1"/>
  <c r="V31" i="67"/>
  <c r="W31" i="67" s="1"/>
  <c r="X31" i="67" s="1"/>
  <c r="H26" i="28"/>
  <c r="I26" i="28" s="1"/>
  <c r="J26" i="28" s="1"/>
  <c r="V18" i="6"/>
  <c r="W18" i="6" s="1"/>
  <c r="X18" i="6" s="1"/>
  <c r="I36" i="65"/>
  <c r="J36" i="65" s="1"/>
  <c r="W47" i="65"/>
  <c r="V48" i="65"/>
  <c r="P40" i="65"/>
  <c r="Q40" i="65" s="1"/>
  <c r="O41" i="65"/>
  <c r="N41" i="65"/>
  <c r="G37" i="65"/>
  <c r="X45" i="65"/>
  <c r="U46" i="65"/>
  <c r="I35" i="60"/>
  <c r="H36" i="60"/>
  <c r="V18" i="5"/>
  <c r="W18" i="5" s="1"/>
  <c r="X18" i="5" s="1"/>
  <c r="H18" i="6"/>
  <c r="I18" i="6" s="1"/>
  <c r="J18" i="6" s="1"/>
  <c r="H30" i="58"/>
  <c r="I30" i="58" s="1"/>
  <c r="J30" i="58" s="1"/>
  <c r="W33" i="1"/>
  <c r="X33" i="1" s="1"/>
  <c r="V34" i="1"/>
  <c r="O26" i="29"/>
  <c r="P26" i="29" s="1"/>
  <c r="I30" i="12"/>
  <c r="J30" i="12" s="1"/>
  <c r="H31" i="12"/>
  <c r="J31" i="67"/>
  <c r="P36" i="69"/>
  <c r="O37" i="69"/>
  <c r="P35" i="25"/>
  <c r="Q35" i="25" s="1"/>
  <c r="O36" i="25"/>
  <c r="W40" i="69"/>
  <c r="X40" i="69" s="1"/>
  <c r="V41" i="69"/>
  <c r="AD40" i="69"/>
  <c r="AE40" i="69" s="1"/>
  <c r="AC41" i="69"/>
  <c r="X40" i="27"/>
  <c r="U41" i="27"/>
  <c r="AD12" i="30"/>
  <c r="P39" i="57"/>
  <c r="Q39" i="57" s="1"/>
  <c r="O40" i="57"/>
  <c r="I37" i="66"/>
  <c r="J37" i="66" s="1"/>
  <c r="H38" i="66"/>
  <c r="U16" i="68"/>
  <c r="AB42" i="69"/>
  <c r="X16" i="68"/>
  <c r="R36" i="67"/>
  <c r="S35" i="67"/>
  <c r="N36" i="69"/>
  <c r="Q35" i="69"/>
  <c r="N31" i="67"/>
  <c r="M31" i="67"/>
  <c r="O31" i="67" s="1"/>
  <c r="P31" i="67" s="1"/>
  <c r="G38" i="66"/>
  <c r="G32" i="67"/>
  <c r="F32" i="67"/>
  <c r="H32" i="67" s="1"/>
  <c r="I32" i="67" s="1"/>
  <c r="Q30" i="67"/>
  <c r="P40" i="66"/>
  <c r="Q40" i="66" s="1"/>
  <c r="O41" i="66"/>
  <c r="U32" i="67"/>
  <c r="U48" i="66"/>
  <c r="I14" i="68"/>
  <c r="H14" i="68"/>
  <c r="J14" i="68" s="1"/>
  <c r="K14" i="68" s="1"/>
  <c r="J35" i="69"/>
  <c r="G36" i="69"/>
  <c r="U41" i="69"/>
  <c r="I36" i="69"/>
  <c r="H37" i="69"/>
  <c r="W46" i="66"/>
  <c r="X46" i="66" s="1"/>
  <c r="V47" i="66"/>
  <c r="N18" i="68"/>
  <c r="P17" i="68"/>
  <c r="N41" i="66"/>
  <c r="AA15" i="68"/>
  <c r="Z15" i="68"/>
  <c r="AB15" i="68" s="1"/>
  <c r="AC15" i="68" s="1"/>
  <c r="T34" i="67"/>
  <c r="K33" i="67"/>
  <c r="L32" i="67"/>
  <c r="D34" i="67"/>
  <c r="E33" i="67"/>
  <c r="F15" i="68"/>
  <c r="D15" i="68" s="1"/>
  <c r="G35" i="60"/>
  <c r="J34" i="60"/>
  <c r="AD39" i="60"/>
  <c r="AE39" i="60" s="1"/>
  <c r="AC40" i="60"/>
  <c r="X29" i="58"/>
  <c r="W44" i="56"/>
  <c r="X44" i="56" s="1"/>
  <c r="V45" i="56"/>
  <c r="Y14" i="59"/>
  <c r="W15" i="59"/>
  <c r="X15" i="59" s="1"/>
  <c r="G35" i="57"/>
  <c r="R13" i="59"/>
  <c r="Q13" i="59"/>
  <c r="S13" i="59" s="1"/>
  <c r="T13" i="59" s="1"/>
  <c r="Q30" i="58"/>
  <c r="N37" i="60"/>
  <c r="N42" i="56"/>
  <c r="I34" i="57"/>
  <c r="J34" i="57" s="1"/>
  <c r="H35" i="57"/>
  <c r="O14" i="59"/>
  <c r="M14" i="59" s="1"/>
  <c r="U49" i="56"/>
  <c r="N31" i="58"/>
  <c r="M31" i="58"/>
  <c r="O31" i="58" s="1"/>
  <c r="P31" i="58" s="1"/>
  <c r="G37" i="56"/>
  <c r="N41" i="57"/>
  <c r="U46" i="57"/>
  <c r="I14" i="59"/>
  <c r="H14" i="59"/>
  <c r="J14" i="59" s="1"/>
  <c r="K14" i="59" s="1"/>
  <c r="G32" i="58"/>
  <c r="F32" i="58"/>
  <c r="P34" i="60"/>
  <c r="Q34" i="60" s="1"/>
  <c r="O35" i="60"/>
  <c r="U30" i="58"/>
  <c r="T30" i="58"/>
  <c r="V30" i="58" s="1"/>
  <c r="W30" i="58" s="1"/>
  <c r="AB41" i="60"/>
  <c r="U41" i="60"/>
  <c r="P40" i="56"/>
  <c r="Q40" i="56" s="1"/>
  <c r="O41" i="56"/>
  <c r="W44" i="57"/>
  <c r="X44" i="57" s="1"/>
  <c r="V45" i="57"/>
  <c r="I35" i="56"/>
  <c r="J35" i="56" s="1"/>
  <c r="W39" i="60"/>
  <c r="X39" i="60" s="1"/>
  <c r="V40" i="60"/>
  <c r="K33" i="58"/>
  <c r="L32" i="58"/>
  <c r="AD13" i="59"/>
  <c r="F15" i="59"/>
  <c r="D15" i="59" s="1"/>
  <c r="D34" i="58"/>
  <c r="E33" i="58"/>
  <c r="R32" i="58"/>
  <c r="S31" i="58"/>
  <c r="I31" i="24"/>
  <c r="P35" i="24"/>
  <c r="Q35" i="24" s="1"/>
  <c r="O36" i="24"/>
  <c r="N37" i="48"/>
  <c r="P35" i="48"/>
  <c r="Q35" i="48" s="1"/>
  <c r="O36" i="48"/>
  <c r="U42" i="48"/>
  <c r="AB42" i="48"/>
  <c r="I35" i="48"/>
  <c r="J35" i="48" s="1"/>
  <c r="H36" i="48"/>
  <c r="G36" i="48"/>
  <c r="W40" i="48"/>
  <c r="X40" i="48" s="1"/>
  <c r="V41" i="48"/>
  <c r="AD40" i="48"/>
  <c r="AE40" i="48" s="1"/>
  <c r="AC41" i="48"/>
  <c r="W40" i="24"/>
  <c r="X40" i="24" s="1"/>
  <c r="V41" i="24"/>
  <c r="G40" i="2"/>
  <c r="G41" i="2" s="1"/>
  <c r="X32" i="2"/>
  <c r="U33" i="2"/>
  <c r="V34" i="2"/>
  <c r="W33" i="2"/>
  <c r="I23" i="2"/>
  <c r="J23" i="2" s="1"/>
  <c r="H24" i="2"/>
  <c r="P28" i="2"/>
  <c r="Q28" i="2" s="1"/>
  <c r="O29" i="2"/>
  <c r="G23" i="1"/>
  <c r="J22" i="1"/>
  <c r="I23" i="1"/>
  <c r="O28" i="1"/>
  <c r="P27" i="1"/>
  <c r="Q27" i="1" s="1"/>
  <c r="N30" i="1"/>
  <c r="AD9" i="8"/>
  <c r="P30" i="34"/>
  <c r="Q30" i="34" s="1"/>
  <c r="O31" i="34"/>
  <c r="J26" i="29"/>
  <c r="J30" i="24"/>
  <c r="G31" i="24"/>
  <c r="Y13" i="30"/>
  <c r="W14" i="30"/>
  <c r="X14" i="30" s="1"/>
  <c r="W42" i="25"/>
  <c r="V43" i="25"/>
  <c r="M28" i="29"/>
  <c r="W43" i="27"/>
  <c r="V44" i="27"/>
  <c r="K30" i="29"/>
  <c r="L29" i="29"/>
  <c r="I13" i="30"/>
  <c r="H13" i="30"/>
  <c r="J13" i="30" s="1"/>
  <c r="K13" i="30" s="1"/>
  <c r="R12" i="30"/>
  <c r="Q12" i="30"/>
  <c r="S12" i="30" s="1"/>
  <c r="T12" i="30" s="1"/>
  <c r="N36" i="24"/>
  <c r="U44" i="24"/>
  <c r="T27" i="29"/>
  <c r="V27" i="29" s="1"/>
  <c r="W27" i="29" s="1"/>
  <c r="U27" i="29"/>
  <c r="O13" i="31"/>
  <c r="D29" i="29"/>
  <c r="E28" i="29"/>
  <c r="P35" i="26"/>
  <c r="Q35" i="26" s="1"/>
  <c r="O36" i="26"/>
  <c r="G32" i="26"/>
  <c r="G27" i="29"/>
  <c r="F27" i="29"/>
  <c r="H27" i="29" s="1"/>
  <c r="I27" i="29" s="1"/>
  <c r="X40" i="25"/>
  <c r="U41" i="25"/>
  <c r="W40" i="26"/>
  <c r="X40" i="26" s="1"/>
  <c r="V41" i="26"/>
  <c r="I32" i="27"/>
  <c r="J32" i="27" s="1"/>
  <c r="H33" i="27"/>
  <c r="I31" i="25"/>
  <c r="G34" i="27"/>
  <c r="Q25" i="29"/>
  <c r="N26" i="29"/>
  <c r="P36" i="27"/>
  <c r="O37" i="27"/>
  <c r="Q35" i="27"/>
  <c r="N36" i="27"/>
  <c r="U27" i="28"/>
  <c r="T27" i="28"/>
  <c r="H12" i="31"/>
  <c r="J12" i="31" s="1"/>
  <c r="K12" i="31" s="1"/>
  <c r="I12" i="31"/>
  <c r="Y13" i="31"/>
  <c r="W14" i="31"/>
  <c r="G27" i="28"/>
  <c r="F27" i="28"/>
  <c r="I31" i="26"/>
  <c r="J31" i="26" s="1"/>
  <c r="H32" i="26"/>
  <c r="N36" i="26"/>
  <c r="R29" i="29"/>
  <c r="S28" i="29"/>
  <c r="R12" i="31"/>
  <c r="Q12" i="31"/>
  <c r="S12" i="31" s="1"/>
  <c r="T12" i="31" s="1"/>
  <c r="R29" i="28"/>
  <c r="S28" i="28"/>
  <c r="D29" i="28"/>
  <c r="E28" i="28"/>
  <c r="N31" i="34"/>
  <c r="M27" i="28"/>
  <c r="O27" i="28" s="1"/>
  <c r="P27" i="28" s="1"/>
  <c r="N27" i="28"/>
  <c r="F14" i="30"/>
  <c r="D14" i="30" s="1"/>
  <c r="AB36" i="34"/>
  <c r="J30" i="25"/>
  <c r="G31" i="25"/>
  <c r="N38" i="25"/>
  <c r="O13" i="30"/>
  <c r="M13" i="30" s="1"/>
  <c r="Q26" i="28"/>
  <c r="U41" i="26"/>
  <c r="AD35" i="34"/>
  <c r="AE35" i="34" s="1"/>
  <c r="AC36" i="34"/>
  <c r="F13" i="31"/>
  <c r="K29" i="28"/>
  <c r="L28" i="28"/>
  <c r="X26" i="29"/>
  <c r="AE26" i="12"/>
  <c r="I29" i="13"/>
  <c r="J29" i="13" s="1"/>
  <c r="H30" i="13"/>
  <c r="AB35" i="13"/>
  <c r="U37" i="13"/>
  <c r="G30" i="13"/>
  <c r="AD34" i="13"/>
  <c r="AE34" i="13" s="1"/>
  <c r="AC35" i="13"/>
  <c r="W34" i="13"/>
  <c r="X34" i="13" s="1"/>
  <c r="V35" i="13"/>
  <c r="P29" i="13"/>
  <c r="Q29" i="13" s="1"/>
  <c r="O30" i="13"/>
  <c r="N34" i="13"/>
  <c r="AA27" i="12"/>
  <c r="AC27" i="12" s="1"/>
  <c r="AD27" i="12" s="1"/>
  <c r="AB27" i="12"/>
  <c r="W35" i="12"/>
  <c r="V36" i="12"/>
  <c r="X34" i="12"/>
  <c r="Z28" i="12"/>
  <c r="U35" i="12"/>
  <c r="N41" i="2"/>
  <c r="Q29" i="12"/>
  <c r="N30" i="12"/>
  <c r="P30" i="12"/>
  <c r="O31" i="12"/>
  <c r="G31" i="12"/>
  <c r="E11" i="9"/>
  <c r="G10" i="9"/>
  <c r="R8" i="9"/>
  <c r="Q8" i="9"/>
  <c r="S8" i="9" s="1"/>
  <c r="T8" i="9" s="1"/>
  <c r="AD8" i="9"/>
  <c r="O9" i="9"/>
  <c r="M9" i="9" s="1"/>
  <c r="L9" i="9"/>
  <c r="Y9" i="9"/>
  <c r="W10" i="9"/>
  <c r="U9" i="8"/>
  <c r="L8" i="8"/>
  <c r="V10" i="8"/>
  <c r="M10" i="8"/>
  <c r="G20" i="6"/>
  <c r="F20" i="6"/>
  <c r="D22" i="6"/>
  <c r="E21" i="6"/>
  <c r="M19" i="6"/>
  <c r="N19" i="6"/>
  <c r="T19" i="6"/>
  <c r="U19" i="6"/>
  <c r="R21" i="6"/>
  <c r="S20" i="6"/>
  <c r="K21" i="6"/>
  <c r="L20" i="6"/>
  <c r="Q18" i="5"/>
  <c r="S21" i="5"/>
  <c r="L20" i="5"/>
  <c r="T20" i="5"/>
  <c r="U20" i="5"/>
  <c r="M19" i="5"/>
  <c r="O19" i="5" s="1"/>
  <c r="P19" i="5" s="1"/>
  <c r="N19" i="5"/>
  <c r="E20" i="5"/>
  <c r="D21" i="5"/>
  <c r="F19" i="5"/>
  <c r="H19" i="5" s="1"/>
  <c r="I19" i="5" s="1"/>
  <c r="G19" i="5"/>
  <c r="X32" i="4"/>
  <c r="U33" i="4"/>
  <c r="G24" i="4"/>
  <c r="W33" i="4"/>
  <c r="V34" i="4"/>
  <c r="I22" i="4"/>
  <c r="J22" i="4" s="1"/>
  <c r="H23" i="4"/>
  <c r="N31" i="4"/>
  <c r="P29" i="4"/>
  <c r="Q29" i="4" s="1"/>
  <c r="O30" i="4"/>
  <c r="V34" i="3"/>
  <c r="W33" i="3"/>
  <c r="X32" i="3"/>
  <c r="U33" i="3"/>
  <c r="G26" i="3"/>
  <c r="N30" i="3"/>
  <c r="I23" i="3"/>
  <c r="J23" i="3" s="1"/>
  <c r="P27" i="3"/>
  <c r="Q27" i="3" s="1"/>
  <c r="O28" i="3"/>
  <c r="U35" i="1"/>
  <c r="V27" i="28" l="1"/>
  <c r="W27" i="28" s="1"/>
  <c r="X27" i="28" s="1"/>
  <c r="H27" i="28"/>
  <c r="I27" i="28" s="1"/>
  <c r="J27" i="28" s="1"/>
  <c r="O19" i="6"/>
  <c r="P19" i="6" s="1"/>
  <c r="Q19" i="6" s="1"/>
  <c r="V32" i="67"/>
  <c r="W32" i="67" s="1"/>
  <c r="X32" i="67" s="1"/>
  <c r="V19" i="6"/>
  <c r="W19" i="6" s="1"/>
  <c r="X19" i="6" s="1"/>
  <c r="X46" i="65"/>
  <c r="U47" i="65"/>
  <c r="N42" i="65"/>
  <c r="G38" i="65"/>
  <c r="P41" i="65"/>
  <c r="Q41" i="65" s="1"/>
  <c r="O42" i="65"/>
  <c r="I37" i="65"/>
  <c r="J37" i="65" s="1"/>
  <c r="W48" i="65"/>
  <c r="V49" i="65"/>
  <c r="I36" i="60"/>
  <c r="H37" i="60"/>
  <c r="V19" i="5"/>
  <c r="W19" i="5" s="1"/>
  <c r="X19" i="5" s="1"/>
  <c r="H19" i="6"/>
  <c r="I19" i="6" s="1"/>
  <c r="J19" i="6" s="1"/>
  <c r="H31" i="58"/>
  <c r="I31" i="58" s="1"/>
  <c r="J31" i="58" s="1"/>
  <c r="V35" i="1"/>
  <c r="W34" i="1"/>
  <c r="X34" i="1" s="1"/>
  <c r="O27" i="29"/>
  <c r="P27" i="29" s="1"/>
  <c r="Q31" i="67"/>
  <c r="I31" i="12"/>
  <c r="J31" i="12" s="1"/>
  <c r="H32" i="12"/>
  <c r="U42" i="27"/>
  <c r="X41" i="27"/>
  <c r="V42" i="69"/>
  <c r="W41" i="69"/>
  <c r="X41" i="69" s="1"/>
  <c r="P36" i="25"/>
  <c r="Q36" i="25" s="1"/>
  <c r="O37" i="25"/>
  <c r="P40" i="57"/>
  <c r="Q40" i="57" s="1"/>
  <c r="O41" i="57"/>
  <c r="AD41" i="69"/>
  <c r="AE41" i="69" s="1"/>
  <c r="AC42" i="69"/>
  <c r="P37" i="69"/>
  <c r="O38" i="69"/>
  <c r="AD15" i="68"/>
  <c r="N42" i="66"/>
  <c r="D35" i="67"/>
  <c r="E34" i="67"/>
  <c r="L14" i="68"/>
  <c r="F33" i="67"/>
  <c r="H33" i="67" s="1"/>
  <c r="I33" i="67" s="1"/>
  <c r="G33" i="67"/>
  <c r="W47" i="66"/>
  <c r="X47" i="66" s="1"/>
  <c r="V48" i="66"/>
  <c r="U42" i="69"/>
  <c r="J36" i="69"/>
  <c r="G37" i="69"/>
  <c r="U33" i="67"/>
  <c r="R37" i="67"/>
  <c r="S36" i="67"/>
  <c r="N32" i="67"/>
  <c r="M32" i="67"/>
  <c r="O32" i="67" s="1"/>
  <c r="P32" i="67" s="1"/>
  <c r="Q17" i="68"/>
  <c r="S17" i="68" s="1"/>
  <c r="T17" i="68" s="1"/>
  <c r="R17" i="68"/>
  <c r="I37" i="69"/>
  <c r="H38" i="69"/>
  <c r="U49" i="66"/>
  <c r="P41" i="66"/>
  <c r="Q41" i="66" s="1"/>
  <c r="O42" i="66"/>
  <c r="J32" i="67"/>
  <c r="Q36" i="69"/>
  <c r="N37" i="69"/>
  <c r="V16" i="68"/>
  <c r="I38" i="66"/>
  <c r="J38" i="66" s="1"/>
  <c r="H39" i="66"/>
  <c r="G15" i="68"/>
  <c r="E16" i="68"/>
  <c r="K34" i="67"/>
  <c r="L33" i="67"/>
  <c r="O18" i="68"/>
  <c r="G39" i="66"/>
  <c r="T35" i="67"/>
  <c r="AB43" i="69"/>
  <c r="G36" i="60"/>
  <c r="J35" i="60"/>
  <c r="AD40" i="60"/>
  <c r="AE40" i="60" s="1"/>
  <c r="AC41" i="60"/>
  <c r="W45" i="56"/>
  <c r="X45" i="56" s="1"/>
  <c r="V46" i="56"/>
  <c r="G33" i="58"/>
  <c r="F33" i="58"/>
  <c r="U42" i="60"/>
  <c r="N42" i="57"/>
  <c r="I35" i="57"/>
  <c r="J35" i="57" s="1"/>
  <c r="H36" i="57"/>
  <c r="N38" i="60"/>
  <c r="U13" i="59"/>
  <c r="R33" i="58"/>
  <c r="S32" i="58"/>
  <c r="D35" i="58"/>
  <c r="E34" i="58"/>
  <c r="M32" i="58"/>
  <c r="O32" i="58" s="1"/>
  <c r="P32" i="58" s="1"/>
  <c r="N32" i="58"/>
  <c r="I36" i="56"/>
  <c r="J36" i="56" s="1"/>
  <c r="P41" i="56"/>
  <c r="Q41" i="56" s="1"/>
  <c r="O42" i="56"/>
  <c r="X30" i="58"/>
  <c r="L14" i="59"/>
  <c r="Q31" i="58"/>
  <c r="N15" i="59"/>
  <c r="P14" i="59"/>
  <c r="G36" i="57"/>
  <c r="V15" i="59"/>
  <c r="E16" i="59"/>
  <c r="G15" i="59"/>
  <c r="W40" i="60"/>
  <c r="X40" i="60" s="1"/>
  <c r="V41" i="60"/>
  <c r="W45" i="57"/>
  <c r="X45" i="57" s="1"/>
  <c r="V46" i="57"/>
  <c r="U31" i="58"/>
  <c r="T31" i="58"/>
  <c r="V31" i="58" s="1"/>
  <c r="W31" i="58" s="1"/>
  <c r="K34" i="58"/>
  <c r="L33" i="58"/>
  <c r="AB42" i="60"/>
  <c r="P35" i="60"/>
  <c r="Q35" i="60" s="1"/>
  <c r="O36" i="60"/>
  <c r="U47" i="57"/>
  <c r="G38" i="56"/>
  <c r="U50" i="56"/>
  <c r="N43" i="56"/>
  <c r="AA14" i="59"/>
  <c r="Z14" i="59"/>
  <c r="AB14" i="59" s="1"/>
  <c r="AC14" i="59" s="1"/>
  <c r="I32" i="24"/>
  <c r="P36" i="24"/>
  <c r="Q36" i="24" s="1"/>
  <c r="O37" i="24"/>
  <c r="AD41" i="48"/>
  <c r="AE41" i="48" s="1"/>
  <c r="AC42" i="48"/>
  <c r="G37" i="48"/>
  <c r="AB43" i="48"/>
  <c r="P36" i="48"/>
  <c r="Q36" i="48" s="1"/>
  <c r="O37" i="48"/>
  <c r="W41" i="48"/>
  <c r="X41" i="48" s="1"/>
  <c r="V42" i="48"/>
  <c r="I36" i="48"/>
  <c r="J36" i="48" s="1"/>
  <c r="H37" i="48"/>
  <c r="N38" i="48"/>
  <c r="U43" i="48"/>
  <c r="W41" i="24"/>
  <c r="X41" i="24" s="1"/>
  <c r="V42" i="24"/>
  <c r="I24" i="2"/>
  <c r="J24" i="2" s="1"/>
  <c r="H25" i="2"/>
  <c r="P29" i="2"/>
  <c r="Q29" i="2" s="1"/>
  <c r="O30" i="2"/>
  <c r="G42" i="2"/>
  <c r="G43" i="2" s="1"/>
  <c r="U34" i="2"/>
  <c r="X33" i="2"/>
  <c r="V35" i="2"/>
  <c r="W34" i="2"/>
  <c r="N31" i="1"/>
  <c r="I24" i="1"/>
  <c r="O29" i="1"/>
  <c r="P28" i="1"/>
  <c r="Q28" i="1" s="1"/>
  <c r="G24" i="1"/>
  <c r="J23" i="1"/>
  <c r="J19" i="5"/>
  <c r="O32" i="34"/>
  <c r="P31" i="34"/>
  <c r="Q31" i="34" s="1"/>
  <c r="L12" i="31"/>
  <c r="G32" i="24"/>
  <c r="J31" i="24"/>
  <c r="N14" i="30"/>
  <c r="O14" i="30" s="1"/>
  <c r="P13" i="30"/>
  <c r="K30" i="28"/>
  <c r="L29" i="28"/>
  <c r="U42" i="26"/>
  <c r="D30" i="28"/>
  <c r="E29" i="28"/>
  <c r="I32" i="26"/>
  <c r="J32" i="26" s="1"/>
  <c r="H33" i="26"/>
  <c r="X14" i="31"/>
  <c r="V14" i="31" s="1"/>
  <c r="P37" i="27"/>
  <c r="O38" i="27"/>
  <c r="G35" i="27"/>
  <c r="I33" i="27"/>
  <c r="J33" i="27" s="1"/>
  <c r="H34" i="27"/>
  <c r="X41" i="25"/>
  <c r="U42" i="25"/>
  <c r="G33" i="26"/>
  <c r="G28" i="29"/>
  <c r="F28" i="29"/>
  <c r="H28" i="29" s="1"/>
  <c r="I28" i="29" s="1"/>
  <c r="X27" i="29"/>
  <c r="N37" i="24"/>
  <c r="M29" i="29"/>
  <c r="W44" i="27"/>
  <c r="V45" i="27"/>
  <c r="W43" i="25"/>
  <c r="V44" i="25"/>
  <c r="N39" i="25"/>
  <c r="AB37" i="34"/>
  <c r="Q27" i="28"/>
  <c r="N32" i="34"/>
  <c r="D13" i="31"/>
  <c r="U12" i="31"/>
  <c r="AA13" i="31"/>
  <c r="Z13" i="31"/>
  <c r="AB13" i="31" s="1"/>
  <c r="AC13" i="31" s="1"/>
  <c r="D30" i="29"/>
  <c r="E29" i="29"/>
  <c r="K31" i="29"/>
  <c r="L30" i="29"/>
  <c r="AD36" i="34"/>
  <c r="AE36" i="34" s="1"/>
  <c r="AC37" i="34"/>
  <c r="E15" i="30"/>
  <c r="G14" i="30"/>
  <c r="T28" i="28"/>
  <c r="U28" i="28"/>
  <c r="U28" i="29"/>
  <c r="T28" i="29"/>
  <c r="V28" i="29" s="1"/>
  <c r="W28" i="29" s="1"/>
  <c r="N37" i="26"/>
  <c r="Q36" i="27"/>
  <c r="N37" i="27"/>
  <c r="Q26" i="29"/>
  <c r="N27" i="29"/>
  <c r="I32" i="25"/>
  <c r="W41" i="26"/>
  <c r="X41" i="26" s="1"/>
  <c r="V42" i="26"/>
  <c r="P36" i="26"/>
  <c r="Q36" i="26" s="1"/>
  <c r="O37" i="26"/>
  <c r="U45" i="24"/>
  <c r="V14" i="30"/>
  <c r="N28" i="28"/>
  <c r="M28" i="28"/>
  <c r="O28" i="28" s="1"/>
  <c r="P28" i="28" s="1"/>
  <c r="J31" i="25"/>
  <c r="G32" i="25"/>
  <c r="G28" i="28"/>
  <c r="F28" i="28"/>
  <c r="R30" i="28"/>
  <c r="S29" i="28"/>
  <c r="R30" i="29"/>
  <c r="S29" i="29"/>
  <c r="J27" i="29"/>
  <c r="M13" i="31"/>
  <c r="U12" i="30"/>
  <c r="L13" i="30"/>
  <c r="AA13" i="30"/>
  <c r="Z13" i="30"/>
  <c r="AB13" i="30" s="1"/>
  <c r="AC13" i="30" s="1"/>
  <c r="N35" i="13"/>
  <c r="W35" i="13"/>
  <c r="X35" i="13" s="1"/>
  <c r="V36" i="13"/>
  <c r="G31" i="13"/>
  <c r="AB36" i="13"/>
  <c r="P30" i="13"/>
  <c r="Q30" i="13" s="1"/>
  <c r="O31" i="13"/>
  <c r="AD35" i="13"/>
  <c r="AE35" i="13" s="1"/>
  <c r="AC36" i="13"/>
  <c r="U38" i="13"/>
  <c r="I30" i="13"/>
  <c r="J30" i="13" s="1"/>
  <c r="H31" i="13"/>
  <c r="W36" i="12"/>
  <c r="V37" i="12"/>
  <c r="X35" i="12"/>
  <c r="Z29" i="12"/>
  <c r="U36" i="12"/>
  <c r="AA28" i="12"/>
  <c r="AC28" i="12" s="1"/>
  <c r="AD28" i="12" s="1"/>
  <c r="AB28" i="12"/>
  <c r="AE27" i="12"/>
  <c r="N42" i="2"/>
  <c r="P31" i="12"/>
  <c r="O32" i="12"/>
  <c r="Q30" i="12"/>
  <c r="N31" i="12"/>
  <c r="G32" i="12"/>
  <c r="P9" i="9"/>
  <c r="N10" i="9"/>
  <c r="X10" i="9"/>
  <c r="V10" i="9" s="1"/>
  <c r="I10" i="9"/>
  <c r="H10" i="9"/>
  <c r="J10" i="9" s="1"/>
  <c r="K10" i="9" s="1"/>
  <c r="AA9" i="9"/>
  <c r="Z9" i="9"/>
  <c r="AB9" i="9" s="1"/>
  <c r="AC9" i="9" s="1"/>
  <c r="F11" i="9"/>
  <c r="U8" i="9"/>
  <c r="G9" i="8"/>
  <c r="E10" i="8"/>
  <c r="P10" i="8"/>
  <c r="N11" i="8"/>
  <c r="W11" i="8"/>
  <c r="Y10" i="8"/>
  <c r="K22" i="6"/>
  <c r="L21" i="6"/>
  <c r="T20" i="6"/>
  <c r="U20" i="6"/>
  <c r="S21" i="6"/>
  <c r="R22" i="6"/>
  <c r="D23" i="6"/>
  <c r="E22" i="6"/>
  <c r="N20" i="6"/>
  <c r="M20" i="6"/>
  <c r="F21" i="6"/>
  <c r="G21" i="6"/>
  <c r="F20" i="5"/>
  <c r="H20" i="5" s="1"/>
  <c r="I20" i="5" s="1"/>
  <c r="G20" i="5"/>
  <c r="S22" i="5"/>
  <c r="U21" i="5"/>
  <c r="T21" i="5"/>
  <c r="N20" i="5"/>
  <c r="M20" i="5"/>
  <c r="O20" i="5" s="1"/>
  <c r="P20" i="5" s="1"/>
  <c r="E21" i="5"/>
  <c r="D22" i="5"/>
  <c r="Q19" i="5"/>
  <c r="L21" i="5"/>
  <c r="P30" i="4"/>
  <c r="Q30" i="4" s="1"/>
  <c r="O31" i="4"/>
  <c r="I23" i="4"/>
  <c r="J23" i="4" s="1"/>
  <c r="H24" i="4"/>
  <c r="G25" i="4"/>
  <c r="N32" i="4"/>
  <c r="W34" i="4"/>
  <c r="V35" i="4"/>
  <c r="X33" i="4"/>
  <c r="U34" i="4"/>
  <c r="V35" i="3"/>
  <c r="W34" i="3"/>
  <c r="P28" i="3"/>
  <c r="Q28" i="3" s="1"/>
  <c r="O29" i="3"/>
  <c r="N31" i="3"/>
  <c r="I24" i="3"/>
  <c r="J24" i="3" s="1"/>
  <c r="G27" i="3"/>
  <c r="X33" i="3"/>
  <c r="U34" i="3"/>
  <c r="U36" i="1"/>
  <c r="V28" i="28" l="1"/>
  <c r="W28" i="28" s="1"/>
  <c r="H28" i="28"/>
  <c r="I28" i="28" s="1"/>
  <c r="J28" i="28" s="1"/>
  <c r="O20" i="6"/>
  <c r="P20" i="6" s="1"/>
  <c r="Q20" i="6" s="1"/>
  <c r="V33" i="67"/>
  <c r="W33" i="67" s="1"/>
  <c r="X33" i="67" s="1"/>
  <c r="V20" i="6"/>
  <c r="W20" i="6" s="1"/>
  <c r="X20" i="6" s="1"/>
  <c r="W49" i="65"/>
  <c r="V50" i="65"/>
  <c r="P42" i="65"/>
  <c r="Q42" i="65" s="1"/>
  <c r="O43" i="65"/>
  <c r="I38" i="65"/>
  <c r="J38" i="65" s="1"/>
  <c r="G39" i="65"/>
  <c r="X47" i="65"/>
  <c r="U48" i="65"/>
  <c r="N43" i="65"/>
  <c r="I37" i="60"/>
  <c r="H38" i="60"/>
  <c r="V20" i="5"/>
  <c r="W20" i="5" s="1"/>
  <c r="X20" i="5" s="1"/>
  <c r="H20" i="6"/>
  <c r="I20" i="6" s="1"/>
  <c r="J20" i="6" s="1"/>
  <c r="H32" i="58"/>
  <c r="I32" i="58" s="1"/>
  <c r="J32" i="58" s="1"/>
  <c r="W35" i="1"/>
  <c r="X35" i="1" s="1"/>
  <c r="V36" i="1"/>
  <c r="O28" i="29"/>
  <c r="P28" i="29" s="1"/>
  <c r="H33" i="12"/>
  <c r="I32" i="12"/>
  <c r="J32" i="12" s="1"/>
  <c r="P41" i="57"/>
  <c r="Q41" i="57" s="1"/>
  <c r="O42" i="57"/>
  <c r="V43" i="69"/>
  <c r="W42" i="69"/>
  <c r="X42" i="69" s="1"/>
  <c r="U17" i="68"/>
  <c r="P38" i="69"/>
  <c r="O39" i="69"/>
  <c r="AC43" i="69"/>
  <c r="AD42" i="69"/>
  <c r="AE42" i="69" s="1"/>
  <c r="O38" i="25"/>
  <c r="P37" i="25"/>
  <c r="Q37" i="25" s="1"/>
  <c r="J33" i="67"/>
  <c r="X42" i="27"/>
  <c r="U43" i="27"/>
  <c r="U34" i="67"/>
  <c r="U43" i="69"/>
  <c r="I39" i="66"/>
  <c r="J39" i="66" s="1"/>
  <c r="H40" i="66"/>
  <c r="U50" i="66"/>
  <c r="K35" i="67"/>
  <c r="L34" i="67"/>
  <c r="Q37" i="69"/>
  <c r="N38" i="69"/>
  <c r="M18" i="68"/>
  <c r="I15" i="68"/>
  <c r="H15" i="68"/>
  <c r="J15" i="68" s="1"/>
  <c r="K15" i="68" s="1"/>
  <c r="Q32" i="67"/>
  <c r="T36" i="67"/>
  <c r="J37" i="69"/>
  <c r="G38" i="69"/>
  <c r="W48" i="66"/>
  <c r="X48" i="66" s="1"/>
  <c r="V49" i="66"/>
  <c r="G34" i="67"/>
  <c r="F34" i="67"/>
  <c r="H34" i="67" s="1"/>
  <c r="I34" i="67" s="1"/>
  <c r="N43" i="66"/>
  <c r="AB44" i="69"/>
  <c r="G40" i="66"/>
  <c r="N33" i="67"/>
  <c r="M33" i="67"/>
  <c r="O33" i="67" s="1"/>
  <c r="P33" i="67" s="1"/>
  <c r="W17" i="68"/>
  <c r="Y16" i="68"/>
  <c r="P42" i="66"/>
  <c r="Q42" i="66" s="1"/>
  <c r="O43" i="66"/>
  <c r="I38" i="69"/>
  <c r="H39" i="69"/>
  <c r="F16" i="68"/>
  <c r="D16" i="68" s="1"/>
  <c r="R38" i="67"/>
  <c r="S37" i="67"/>
  <c r="E35" i="67"/>
  <c r="D36" i="67"/>
  <c r="X31" i="58"/>
  <c r="J36" i="60"/>
  <c r="G37" i="60"/>
  <c r="AD41" i="60"/>
  <c r="AE41" i="60" s="1"/>
  <c r="AC42" i="60"/>
  <c r="W46" i="56"/>
  <c r="X46" i="56" s="1"/>
  <c r="V47" i="56"/>
  <c r="Q14" i="59"/>
  <c r="S14" i="59" s="1"/>
  <c r="T14" i="59" s="1"/>
  <c r="R14" i="59"/>
  <c r="D36" i="58"/>
  <c r="E35" i="58"/>
  <c r="U43" i="60"/>
  <c r="U51" i="56"/>
  <c r="K35" i="58"/>
  <c r="L34" i="58"/>
  <c r="W41" i="60"/>
  <c r="X41" i="60" s="1"/>
  <c r="V42" i="60"/>
  <c r="W16" i="59"/>
  <c r="Y15" i="59"/>
  <c r="P42" i="56"/>
  <c r="Q42" i="56" s="1"/>
  <c r="O43" i="56"/>
  <c r="Q32" i="58"/>
  <c r="N39" i="60"/>
  <c r="O15" i="59"/>
  <c r="M15" i="59" s="1"/>
  <c r="P36" i="60"/>
  <c r="Q36" i="60" s="1"/>
  <c r="O37" i="60"/>
  <c r="G39" i="56"/>
  <c r="U48" i="57"/>
  <c r="AB43" i="60"/>
  <c r="F16" i="59"/>
  <c r="D16" i="59" s="1"/>
  <c r="G37" i="57"/>
  <c r="U32" i="58"/>
  <c r="T32" i="58"/>
  <c r="V32" i="58" s="1"/>
  <c r="W32" i="58" s="1"/>
  <c r="N43" i="57"/>
  <c r="N44" i="56"/>
  <c r="N33" i="58"/>
  <c r="M33" i="58"/>
  <c r="O33" i="58" s="1"/>
  <c r="P33" i="58" s="1"/>
  <c r="AD14" i="59"/>
  <c r="W46" i="57"/>
  <c r="X46" i="57" s="1"/>
  <c r="V47" i="57"/>
  <c r="I15" i="59"/>
  <c r="H15" i="59"/>
  <c r="J15" i="59" s="1"/>
  <c r="K15" i="59" s="1"/>
  <c r="I37" i="56"/>
  <c r="J37" i="56" s="1"/>
  <c r="G34" i="58"/>
  <c r="F34" i="58"/>
  <c r="R34" i="58"/>
  <c r="S33" i="58"/>
  <c r="I36" i="57"/>
  <c r="J36" i="57" s="1"/>
  <c r="H37" i="57"/>
  <c r="I33" i="24"/>
  <c r="O38" i="24"/>
  <c r="P37" i="24"/>
  <c r="Q37" i="24" s="1"/>
  <c r="U44" i="48"/>
  <c r="I37" i="48"/>
  <c r="J37" i="48" s="1"/>
  <c r="H38" i="48"/>
  <c r="P37" i="48"/>
  <c r="Q37" i="48" s="1"/>
  <c r="O38" i="48"/>
  <c r="G38" i="48"/>
  <c r="N39" i="48"/>
  <c r="W42" i="48"/>
  <c r="X42" i="48" s="1"/>
  <c r="V43" i="48"/>
  <c r="AB44" i="48"/>
  <c r="AD42" i="48"/>
  <c r="AE42" i="48" s="1"/>
  <c r="AC43" i="48"/>
  <c r="V43" i="24"/>
  <c r="W42" i="24"/>
  <c r="X42" i="24" s="1"/>
  <c r="U35" i="2"/>
  <c r="X34" i="2"/>
  <c r="P30" i="2"/>
  <c r="Q30" i="2" s="1"/>
  <c r="O31" i="2"/>
  <c r="G44" i="2"/>
  <c r="G45" i="2" s="1"/>
  <c r="I25" i="2"/>
  <c r="J25" i="2" s="1"/>
  <c r="H26" i="2"/>
  <c r="V36" i="2"/>
  <c r="W35" i="2"/>
  <c r="G25" i="1"/>
  <c r="J24" i="1"/>
  <c r="I25" i="1"/>
  <c r="O30" i="1"/>
  <c r="P29" i="1"/>
  <c r="Q29" i="1" s="1"/>
  <c r="N32" i="1"/>
  <c r="O33" i="34"/>
  <c r="P32" i="34"/>
  <c r="Q32" i="34" s="1"/>
  <c r="AD13" i="31"/>
  <c r="J28" i="29"/>
  <c r="X28" i="29"/>
  <c r="L10" i="9"/>
  <c r="AD13" i="30"/>
  <c r="Q28" i="28"/>
  <c r="G33" i="24"/>
  <c r="J32" i="24"/>
  <c r="D31" i="29"/>
  <c r="E30" i="29"/>
  <c r="E14" i="31"/>
  <c r="G13" i="31"/>
  <c r="J32" i="25"/>
  <c r="G33" i="25"/>
  <c r="N14" i="31"/>
  <c r="P13" i="31"/>
  <c r="R31" i="29"/>
  <c r="S30" i="29"/>
  <c r="W42" i="26"/>
  <c r="X42" i="26" s="1"/>
  <c r="V43" i="26"/>
  <c r="Q37" i="27"/>
  <c r="N38" i="27"/>
  <c r="H14" i="30"/>
  <c r="J14" i="30" s="1"/>
  <c r="K14" i="30" s="1"/>
  <c r="I14" i="30"/>
  <c r="AD37" i="34"/>
  <c r="AE37" i="34" s="1"/>
  <c r="AC38" i="34"/>
  <c r="F29" i="29"/>
  <c r="H29" i="29" s="1"/>
  <c r="I29" i="29" s="1"/>
  <c r="G29" i="29"/>
  <c r="N40" i="25"/>
  <c r="G34" i="26"/>
  <c r="I34" i="27"/>
  <c r="J34" i="27" s="1"/>
  <c r="H35" i="27"/>
  <c r="G36" i="27"/>
  <c r="U43" i="26"/>
  <c r="N29" i="28"/>
  <c r="M29" i="28"/>
  <c r="O29" i="28" s="1"/>
  <c r="P29" i="28" s="1"/>
  <c r="F15" i="30"/>
  <c r="W15" i="31"/>
  <c r="X15" i="31" s="1"/>
  <c r="Y14" i="31"/>
  <c r="K31" i="28"/>
  <c r="L30" i="28"/>
  <c r="R31" i="28"/>
  <c r="S30" i="28"/>
  <c r="W15" i="30"/>
  <c r="Y14" i="30"/>
  <c r="P37" i="26"/>
  <c r="Q37" i="26" s="1"/>
  <c r="O38" i="26"/>
  <c r="I33" i="25"/>
  <c r="Q27" i="29"/>
  <c r="N28" i="29"/>
  <c r="N38" i="26"/>
  <c r="X28" i="28"/>
  <c r="M30" i="29"/>
  <c r="N33" i="34"/>
  <c r="AB38" i="34"/>
  <c r="X42" i="25"/>
  <c r="U43" i="25"/>
  <c r="P38" i="27"/>
  <c r="O39" i="27"/>
  <c r="I33" i="26"/>
  <c r="J33" i="26" s="1"/>
  <c r="H34" i="26"/>
  <c r="G29" i="28"/>
  <c r="F29" i="28"/>
  <c r="Q13" i="30"/>
  <c r="S13" i="30" s="1"/>
  <c r="T13" i="30" s="1"/>
  <c r="R13" i="30"/>
  <c r="U29" i="28"/>
  <c r="T29" i="28"/>
  <c r="V29" i="28" s="1"/>
  <c r="W29" i="28" s="1"/>
  <c r="W45" i="27"/>
  <c r="V46" i="27"/>
  <c r="U29" i="29"/>
  <c r="T29" i="29"/>
  <c r="V29" i="29" s="1"/>
  <c r="W29" i="29" s="1"/>
  <c r="U46" i="24"/>
  <c r="K32" i="29"/>
  <c r="L31" i="29"/>
  <c r="W44" i="25"/>
  <c r="V45" i="25"/>
  <c r="N38" i="24"/>
  <c r="D31" i="28"/>
  <c r="E30" i="28"/>
  <c r="M14" i="30"/>
  <c r="AE28" i="12"/>
  <c r="I31" i="13"/>
  <c r="J31" i="13" s="1"/>
  <c r="H32" i="13"/>
  <c r="AD36" i="13"/>
  <c r="AE36" i="13" s="1"/>
  <c r="AC37" i="13"/>
  <c r="AB37" i="13"/>
  <c r="W36" i="13"/>
  <c r="X36" i="13" s="1"/>
  <c r="V37" i="13"/>
  <c r="U39" i="13"/>
  <c r="P31" i="13"/>
  <c r="Q31" i="13" s="1"/>
  <c r="O32" i="13"/>
  <c r="G32" i="13"/>
  <c r="N36" i="13"/>
  <c r="W37" i="12"/>
  <c r="V38" i="12"/>
  <c r="AA29" i="12"/>
  <c r="AC29" i="12" s="1"/>
  <c r="AD29" i="12" s="1"/>
  <c r="AB29" i="12"/>
  <c r="X36" i="12"/>
  <c r="Z30" i="12"/>
  <c r="U37" i="12"/>
  <c r="N43" i="2"/>
  <c r="Q31" i="12"/>
  <c r="N32" i="12"/>
  <c r="P32" i="12"/>
  <c r="O33" i="12"/>
  <c r="G33" i="12"/>
  <c r="Y10" i="9"/>
  <c r="W11" i="9"/>
  <c r="Q9" i="9"/>
  <c r="S9" i="9" s="1"/>
  <c r="T9" i="9" s="1"/>
  <c r="R9" i="9"/>
  <c r="AD9" i="9"/>
  <c r="O10" i="9"/>
  <c r="D11" i="9"/>
  <c r="O11" i="8"/>
  <c r="R10" i="8"/>
  <c r="Q10" i="8"/>
  <c r="S10" i="8" s="1"/>
  <c r="T10" i="8" s="1"/>
  <c r="F10" i="8"/>
  <c r="D10" i="8" s="1"/>
  <c r="Z10" i="8"/>
  <c r="AB10" i="8" s="1"/>
  <c r="AC10" i="8" s="1"/>
  <c r="AA10" i="8"/>
  <c r="X11" i="8"/>
  <c r="I9" i="8"/>
  <c r="H9" i="8"/>
  <c r="J9" i="8" s="1"/>
  <c r="K9" i="8" s="1"/>
  <c r="F22" i="6"/>
  <c r="G22" i="6"/>
  <c r="R23" i="6"/>
  <c r="S22" i="6"/>
  <c r="N21" i="6"/>
  <c r="M21" i="6"/>
  <c r="D24" i="6"/>
  <c r="E23" i="6"/>
  <c r="U21" i="6"/>
  <c r="T21" i="6"/>
  <c r="K23" i="6"/>
  <c r="L22" i="6"/>
  <c r="Q20" i="5"/>
  <c r="T22" i="5"/>
  <c r="U22" i="5"/>
  <c r="L22" i="5"/>
  <c r="M21" i="5"/>
  <c r="O21" i="5" s="1"/>
  <c r="P21" i="5" s="1"/>
  <c r="N21" i="5"/>
  <c r="S23" i="5"/>
  <c r="E22" i="5"/>
  <c r="D23" i="5"/>
  <c r="J20" i="5"/>
  <c r="F21" i="5"/>
  <c r="H21" i="5" s="1"/>
  <c r="I21" i="5" s="1"/>
  <c r="G21" i="5"/>
  <c r="G26" i="4"/>
  <c r="X34" i="4"/>
  <c r="U35" i="4"/>
  <c r="N33" i="4"/>
  <c r="I24" i="4"/>
  <c r="J24" i="4" s="1"/>
  <c r="H25" i="4"/>
  <c r="W35" i="4"/>
  <c r="V36" i="4"/>
  <c r="P31" i="4"/>
  <c r="Q31" i="4" s="1"/>
  <c r="O32" i="4"/>
  <c r="W35" i="3"/>
  <c r="V36" i="3"/>
  <c r="X34" i="3"/>
  <c r="U35" i="3"/>
  <c r="I25" i="3"/>
  <c r="J25" i="3" s="1"/>
  <c r="N32" i="3"/>
  <c r="G28" i="3"/>
  <c r="P29" i="3"/>
  <c r="Q29" i="3" s="1"/>
  <c r="O30" i="3"/>
  <c r="U37" i="1"/>
  <c r="H29" i="28" l="1"/>
  <c r="I29" i="28" s="1"/>
  <c r="J29" i="28" s="1"/>
  <c r="O21" i="6"/>
  <c r="P21" i="6" s="1"/>
  <c r="Q21" i="6" s="1"/>
  <c r="V34" i="67"/>
  <c r="W34" i="67" s="1"/>
  <c r="X34" i="67" s="1"/>
  <c r="V21" i="6"/>
  <c r="W21" i="6" s="1"/>
  <c r="X21" i="6" s="1"/>
  <c r="N44" i="65"/>
  <c r="G40" i="65"/>
  <c r="P43" i="65"/>
  <c r="Q43" i="65" s="1"/>
  <c r="O44" i="65"/>
  <c r="X48" i="65"/>
  <c r="U49" i="65"/>
  <c r="I39" i="65"/>
  <c r="J39" i="65" s="1"/>
  <c r="W50" i="65"/>
  <c r="V51" i="65"/>
  <c r="I38" i="60"/>
  <c r="H39" i="60"/>
  <c r="V21" i="5"/>
  <c r="W21" i="5" s="1"/>
  <c r="X21" i="5" s="1"/>
  <c r="H21" i="6"/>
  <c r="I21" i="6" s="1"/>
  <c r="J21" i="6" s="1"/>
  <c r="H33" i="58"/>
  <c r="I33" i="58" s="1"/>
  <c r="J33" i="58" s="1"/>
  <c r="W36" i="1"/>
  <c r="X36" i="1" s="1"/>
  <c r="V37" i="1"/>
  <c r="O29" i="29"/>
  <c r="P29" i="29" s="1"/>
  <c r="I33" i="12"/>
  <c r="J33" i="12" s="1"/>
  <c r="H34" i="12"/>
  <c r="W43" i="69"/>
  <c r="X43" i="69" s="1"/>
  <c r="V44" i="69"/>
  <c r="X43" i="27"/>
  <c r="U44" i="27"/>
  <c r="O39" i="25"/>
  <c r="P38" i="25"/>
  <c r="Q38" i="25" s="1"/>
  <c r="AD43" i="69"/>
  <c r="AE43" i="69" s="1"/>
  <c r="AC44" i="69"/>
  <c r="P42" i="57"/>
  <c r="Q42" i="57" s="1"/>
  <c r="O43" i="57"/>
  <c r="O40" i="69"/>
  <c r="P39" i="69"/>
  <c r="G41" i="66"/>
  <c r="J38" i="69"/>
  <c r="G39" i="69"/>
  <c r="Q38" i="69"/>
  <c r="N39" i="69"/>
  <c r="I40" i="66"/>
  <c r="J40" i="66" s="1"/>
  <c r="H41" i="66"/>
  <c r="D37" i="67"/>
  <c r="E36" i="67"/>
  <c r="T37" i="67"/>
  <c r="X17" i="68"/>
  <c r="J34" i="67"/>
  <c r="AA16" i="68"/>
  <c r="Z16" i="68"/>
  <c r="AB16" i="68" s="1"/>
  <c r="AC16" i="68" s="1"/>
  <c r="E17" i="68"/>
  <c r="F17" i="68" s="1"/>
  <c r="G16" i="68"/>
  <c r="G35" i="67"/>
  <c r="F35" i="67"/>
  <c r="H35" i="67" s="1"/>
  <c r="I35" i="67" s="1"/>
  <c r="R39" i="67"/>
  <c r="S38" i="67"/>
  <c r="I39" i="69"/>
  <c r="H40" i="69"/>
  <c r="P43" i="66"/>
  <c r="Q43" i="66" s="1"/>
  <c r="O44" i="66"/>
  <c r="AB45" i="69"/>
  <c r="N44" i="66"/>
  <c r="W49" i="66"/>
  <c r="X49" i="66" s="1"/>
  <c r="V50" i="66"/>
  <c r="L15" i="68"/>
  <c r="M34" i="67"/>
  <c r="O34" i="67" s="1"/>
  <c r="P34" i="67" s="1"/>
  <c r="N34" i="67"/>
  <c r="U51" i="66"/>
  <c r="U44" i="69"/>
  <c r="U35" i="67"/>
  <c r="Q33" i="67"/>
  <c r="N19" i="68"/>
  <c r="P18" i="68"/>
  <c r="K36" i="67"/>
  <c r="L35" i="67"/>
  <c r="J37" i="60"/>
  <c r="G38" i="60"/>
  <c r="AD42" i="60"/>
  <c r="AE42" i="60" s="1"/>
  <c r="AC43" i="60"/>
  <c r="L15" i="59"/>
  <c r="Q33" i="58"/>
  <c r="W47" i="56"/>
  <c r="X47" i="56" s="1"/>
  <c r="V48" i="56"/>
  <c r="X32" i="58"/>
  <c r="G16" i="59"/>
  <c r="E17" i="59"/>
  <c r="F17" i="59" s="1"/>
  <c r="R35" i="58"/>
  <c r="S34" i="58"/>
  <c r="N44" i="57"/>
  <c r="G38" i="57"/>
  <c r="P43" i="56"/>
  <c r="Q43" i="56" s="1"/>
  <c r="O44" i="56"/>
  <c r="X16" i="59"/>
  <c r="V16" i="59" s="1"/>
  <c r="U52" i="56"/>
  <c r="D37" i="58"/>
  <c r="E36" i="58"/>
  <c r="I38" i="56"/>
  <c r="J38" i="56" s="1"/>
  <c r="G40" i="56"/>
  <c r="Z15" i="59"/>
  <c r="AB15" i="59" s="1"/>
  <c r="AC15" i="59" s="1"/>
  <c r="AA15" i="59"/>
  <c r="F35" i="58"/>
  <c r="G35" i="58"/>
  <c r="I37" i="57"/>
  <c r="J37" i="57" s="1"/>
  <c r="H38" i="57"/>
  <c r="U49" i="57"/>
  <c r="N40" i="60"/>
  <c r="W42" i="60"/>
  <c r="X42" i="60" s="1"/>
  <c r="V43" i="60"/>
  <c r="N34" i="58"/>
  <c r="M34" i="58"/>
  <c r="O34" i="58" s="1"/>
  <c r="P34" i="58" s="1"/>
  <c r="U44" i="60"/>
  <c r="U14" i="59"/>
  <c r="T33" i="58"/>
  <c r="V33" i="58" s="1"/>
  <c r="W33" i="58" s="1"/>
  <c r="U33" i="58"/>
  <c r="W47" i="57"/>
  <c r="X47" i="57" s="1"/>
  <c r="V48" i="57"/>
  <c r="AB44" i="60"/>
  <c r="N45" i="56"/>
  <c r="P37" i="60"/>
  <c r="Q37" i="60" s="1"/>
  <c r="O38" i="60"/>
  <c r="N16" i="59"/>
  <c r="P15" i="59"/>
  <c r="K36" i="58"/>
  <c r="L35" i="58"/>
  <c r="P38" i="24"/>
  <c r="Q38" i="24" s="1"/>
  <c r="O39" i="24"/>
  <c r="I34" i="24"/>
  <c r="W43" i="48"/>
  <c r="X43" i="48" s="1"/>
  <c r="V44" i="48"/>
  <c r="G39" i="48"/>
  <c r="AB45" i="48"/>
  <c r="N40" i="48"/>
  <c r="P38" i="48"/>
  <c r="Q38" i="48" s="1"/>
  <c r="O39" i="48"/>
  <c r="AD43" i="48"/>
  <c r="AE43" i="48" s="1"/>
  <c r="AC44" i="48"/>
  <c r="I38" i="48"/>
  <c r="J38" i="48" s="1"/>
  <c r="H39" i="48"/>
  <c r="U45" i="48"/>
  <c r="W43" i="24"/>
  <c r="X43" i="24" s="1"/>
  <c r="V44" i="24"/>
  <c r="P31" i="2"/>
  <c r="Q31" i="2" s="1"/>
  <c r="O32" i="2"/>
  <c r="G46" i="2"/>
  <c r="G47" i="2" s="1"/>
  <c r="I26" i="2"/>
  <c r="J26" i="2" s="1"/>
  <c r="H27" i="2"/>
  <c r="V37" i="2"/>
  <c r="W36" i="2"/>
  <c r="X35" i="2"/>
  <c r="U36" i="2"/>
  <c r="N33" i="1"/>
  <c r="I26" i="1"/>
  <c r="O31" i="1"/>
  <c r="P30" i="1"/>
  <c r="Q30" i="1" s="1"/>
  <c r="G26" i="1"/>
  <c r="J25" i="1"/>
  <c r="O34" i="34"/>
  <c r="P33" i="34"/>
  <c r="Q33" i="34" s="1"/>
  <c r="X29" i="29"/>
  <c r="X29" i="28"/>
  <c r="J33" i="24"/>
  <c r="G34" i="24"/>
  <c r="U47" i="24"/>
  <c r="D32" i="28"/>
  <c r="E31" i="28"/>
  <c r="U13" i="30"/>
  <c r="N34" i="34"/>
  <c r="R32" i="28"/>
  <c r="S31" i="28"/>
  <c r="V15" i="31"/>
  <c r="D15" i="30"/>
  <c r="I35" i="27"/>
  <c r="J35" i="27" s="1"/>
  <c r="H36" i="27"/>
  <c r="N41" i="25"/>
  <c r="J29" i="29"/>
  <c r="L14" i="30"/>
  <c r="O14" i="31"/>
  <c r="M14" i="31" s="1"/>
  <c r="E31" i="29"/>
  <c r="D32" i="29"/>
  <c r="F30" i="28"/>
  <c r="G30" i="28"/>
  <c r="Q28" i="29"/>
  <c r="N29" i="29"/>
  <c r="P38" i="26"/>
  <c r="Q38" i="26" s="1"/>
  <c r="O39" i="26"/>
  <c r="Z14" i="31"/>
  <c r="AB14" i="31" s="1"/>
  <c r="AC14" i="31" s="1"/>
  <c r="AA14" i="31"/>
  <c r="U44" i="26"/>
  <c r="Q13" i="31"/>
  <c r="S13" i="31" s="1"/>
  <c r="T13" i="31" s="1"/>
  <c r="R13" i="31"/>
  <c r="G30" i="29"/>
  <c r="F30" i="29"/>
  <c r="H30" i="29" s="1"/>
  <c r="I30" i="29" s="1"/>
  <c r="N39" i="24"/>
  <c r="M31" i="29"/>
  <c r="N39" i="26"/>
  <c r="I34" i="25"/>
  <c r="Z14" i="30"/>
  <c r="AB14" i="30" s="1"/>
  <c r="AC14" i="30" s="1"/>
  <c r="AA14" i="30"/>
  <c r="N30" i="28"/>
  <c r="M30" i="28"/>
  <c r="O30" i="28" s="1"/>
  <c r="P30" i="28" s="1"/>
  <c r="U30" i="29"/>
  <c r="T30" i="29"/>
  <c r="V30" i="29" s="1"/>
  <c r="W30" i="29" s="1"/>
  <c r="J33" i="25"/>
  <c r="G34" i="25"/>
  <c r="I13" i="31"/>
  <c r="H13" i="31"/>
  <c r="J13" i="31" s="1"/>
  <c r="K13" i="31" s="1"/>
  <c r="W45" i="25"/>
  <c r="V46" i="25"/>
  <c r="U30" i="28"/>
  <c r="T30" i="28"/>
  <c r="V30" i="28" s="1"/>
  <c r="W30" i="28" s="1"/>
  <c r="P14" i="30"/>
  <c r="N15" i="30"/>
  <c r="K33" i="29"/>
  <c r="L32" i="29"/>
  <c r="W46" i="27"/>
  <c r="V47" i="27"/>
  <c r="I34" i="26"/>
  <c r="J34" i="26" s="1"/>
  <c r="H35" i="26"/>
  <c r="P39" i="27"/>
  <c r="O40" i="27"/>
  <c r="X43" i="25"/>
  <c r="U44" i="25"/>
  <c r="AB39" i="34"/>
  <c r="X15" i="30"/>
  <c r="V15" i="30" s="1"/>
  <c r="K32" i="28"/>
  <c r="L31" i="28"/>
  <c r="Q29" i="28"/>
  <c r="G37" i="27"/>
  <c r="G35" i="26"/>
  <c r="AD38" i="34"/>
  <c r="AE38" i="34" s="1"/>
  <c r="AC39" i="34"/>
  <c r="Q38" i="27"/>
  <c r="N39" i="27"/>
  <c r="W43" i="26"/>
  <c r="X43" i="26" s="1"/>
  <c r="V44" i="26"/>
  <c r="R32" i="29"/>
  <c r="S31" i="29"/>
  <c r="F14" i="31"/>
  <c r="N37" i="13"/>
  <c r="P32" i="13"/>
  <c r="Q32" i="13" s="1"/>
  <c r="O33" i="13"/>
  <c r="W37" i="13"/>
  <c r="X37" i="13" s="1"/>
  <c r="V38" i="13"/>
  <c r="AD37" i="13"/>
  <c r="AE37" i="13" s="1"/>
  <c r="AC38" i="13"/>
  <c r="G33" i="13"/>
  <c r="U40" i="13"/>
  <c r="AB38" i="13"/>
  <c r="I32" i="13"/>
  <c r="J32" i="13" s="1"/>
  <c r="H33" i="13"/>
  <c r="X37" i="12"/>
  <c r="Z31" i="12"/>
  <c r="U38" i="12"/>
  <c r="AE29" i="12"/>
  <c r="AA30" i="12"/>
  <c r="AC30" i="12" s="1"/>
  <c r="AD30" i="12" s="1"/>
  <c r="AB30" i="12"/>
  <c r="W38" i="12"/>
  <c r="V39" i="12"/>
  <c r="N44" i="2"/>
  <c r="P33" i="12"/>
  <c r="O34" i="12"/>
  <c r="Q32" i="12"/>
  <c r="N33" i="12"/>
  <c r="G34" i="12"/>
  <c r="AA10" i="9"/>
  <c r="Z10" i="9"/>
  <c r="AB10" i="9" s="1"/>
  <c r="AC10" i="9" s="1"/>
  <c r="X11" i="9"/>
  <c r="V11" i="9" s="1"/>
  <c r="U9" i="9"/>
  <c r="E12" i="9"/>
  <c r="G11" i="9"/>
  <c r="M10" i="9"/>
  <c r="AD10" i="8"/>
  <c r="L9" i="8"/>
  <c r="U10" i="8"/>
  <c r="V11" i="8"/>
  <c r="M11" i="8"/>
  <c r="G23" i="6"/>
  <c r="F23" i="6"/>
  <c r="D25" i="6"/>
  <c r="E24" i="6"/>
  <c r="M22" i="6"/>
  <c r="N22" i="6"/>
  <c r="U22" i="6"/>
  <c r="T22" i="6"/>
  <c r="R24" i="6"/>
  <c r="S23" i="6"/>
  <c r="K24" i="6"/>
  <c r="L23" i="6"/>
  <c r="Q21" i="5"/>
  <c r="E23" i="5"/>
  <c r="D24" i="5"/>
  <c r="M22" i="5"/>
  <c r="O22" i="5" s="1"/>
  <c r="P22" i="5" s="1"/>
  <c r="N22" i="5"/>
  <c r="J21" i="5"/>
  <c r="F22" i="5"/>
  <c r="H22" i="5" s="1"/>
  <c r="I22" i="5" s="1"/>
  <c r="G22" i="5"/>
  <c r="T23" i="5"/>
  <c r="U23" i="5"/>
  <c r="S24" i="5"/>
  <c r="L23" i="5"/>
  <c r="P32" i="4"/>
  <c r="Q32" i="4" s="1"/>
  <c r="O33" i="4"/>
  <c r="I25" i="4"/>
  <c r="J25" i="4" s="1"/>
  <c r="H26" i="4"/>
  <c r="X35" i="4"/>
  <c r="U36" i="4"/>
  <c r="W36" i="4"/>
  <c r="V37" i="4"/>
  <c r="N34" i="4"/>
  <c r="G27" i="4"/>
  <c r="W36" i="3"/>
  <c r="V37" i="3"/>
  <c r="P30" i="3"/>
  <c r="Q30" i="3" s="1"/>
  <c r="O31" i="3"/>
  <c r="G29" i="3"/>
  <c r="I26" i="3"/>
  <c r="J26" i="3" s="1"/>
  <c r="N33" i="3"/>
  <c r="X35" i="3"/>
  <c r="U36" i="3"/>
  <c r="U38" i="1"/>
  <c r="H30" i="28" l="1"/>
  <c r="I30" i="28" s="1"/>
  <c r="J30" i="28" s="1"/>
  <c r="O22" i="6"/>
  <c r="P22" i="6" s="1"/>
  <c r="Q22" i="6" s="1"/>
  <c r="V22" i="6"/>
  <c r="W22" i="6" s="1"/>
  <c r="X22" i="6" s="1"/>
  <c r="V35" i="67"/>
  <c r="W35" i="67" s="1"/>
  <c r="X35" i="67" s="1"/>
  <c r="X49" i="65"/>
  <c r="U50" i="65"/>
  <c r="W51" i="65"/>
  <c r="V52" i="65"/>
  <c r="G41" i="65"/>
  <c r="I40" i="65"/>
  <c r="J40" i="65" s="1"/>
  <c r="P44" i="65"/>
  <c r="Q44" i="65" s="1"/>
  <c r="O45" i="65"/>
  <c r="N45" i="65"/>
  <c r="H40" i="60"/>
  <c r="I39" i="60"/>
  <c r="V22" i="5"/>
  <c r="W22" i="5" s="1"/>
  <c r="X22" i="5" s="1"/>
  <c r="H22" i="6"/>
  <c r="I22" i="6" s="1"/>
  <c r="J22" i="6" s="1"/>
  <c r="H34" i="58"/>
  <c r="I34" i="58" s="1"/>
  <c r="J34" i="58" s="1"/>
  <c r="V38" i="1"/>
  <c r="W37" i="1"/>
  <c r="X37" i="1" s="1"/>
  <c r="O30" i="29"/>
  <c r="P30" i="29" s="1"/>
  <c r="H35" i="12"/>
  <c r="I34" i="12"/>
  <c r="J34" i="12" s="1"/>
  <c r="J35" i="67"/>
  <c r="AD16" i="68"/>
  <c r="X44" i="27"/>
  <c r="U45" i="27"/>
  <c r="P43" i="57"/>
  <c r="Q43" i="57" s="1"/>
  <c r="O44" i="57"/>
  <c r="W44" i="69"/>
  <c r="X44" i="69" s="1"/>
  <c r="V45" i="69"/>
  <c r="AD44" i="69"/>
  <c r="AE44" i="69" s="1"/>
  <c r="AC45" i="69"/>
  <c r="P40" i="69"/>
  <c r="O41" i="69"/>
  <c r="P39" i="25"/>
  <c r="Q39" i="25" s="1"/>
  <c r="O40" i="25"/>
  <c r="R18" i="68"/>
  <c r="Q18" i="68"/>
  <c r="S18" i="68" s="1"/>
  <c r="T18" i="68" s="1"/>
  <c r="U52" i="66"/>
  <c r="G36" i="67"/>
  <c r="F36" i="67"/>
  <c r="H36" i="67" s="1"/>
  <c r="I36" i="67" s="1"/>
  <c r="O19" i="68"/>
  <c r="W50" i="66"/>
  <c r="X50" i="66" s="1"/>
  <c r="V51" i="66"/>
  <c r="AB46" i="69"/>
  <c r="P44" i="66"/>
  <c r="Q44" i="66" s="1"/>
  <c r="O45" i="66"/>
  <c r="T38" i="67"/>
  <c r="H16" i="68"/>
  <c r="J16" i="68" s="1"/>
  <c r="K16" i="68" s="1"/>
  <c r="I16" i="68"/>
  <c r="V17" i="68"/>
  <c r="D38" i="67"/>
  <c r="E37" i="67"/>
  <c r="U45" i="69"/>
  <c r="G42" i="66"/>
  <c r="N35" i="67"/>
  <c r="M35" i="67"/>
  <c r="O35" i="67" s="1"/>
  <c r="P35" i="67" s="1"/>
  <c r="U36" i="67"/>
  <c r="Q34" i="67"/>
  <c r="R40" i="67"/>
  <c r="S39" i="67"/>
  <c r="D17" i="68"/>
  <c r="I41" i="66"/>
  <c r="J41" i="66" s="1"/>
  <c r="H42" i="66"/>
  <c r="Q39" i="69"/>
  <c r="N40" i="69"/>
  <c r="J39" i="69"/>
  <c r="G40" i="69"/>
  <c r="K37" i="67"/>
  <c r="L36" i="67"/>
  <c r="N45" i="66"/>
  <c r="I40" i="69"/>
  <c r="H41" i="69"/>
  <c r="J38" i="60"/>
  <c r="G39" i="60"/>
  <c r="AD43" i="60"/>
  <c r="AE43" i="60" s="1"/>
  <c r="AC44" i="60"/>
  <c r="W48" i="56"/>
  <c r="X48" i="56" s="1"/>
  <c r="V49" i="56"/>
  <c r="Q34" i="58"/>
  <c r="N46" i="56"/>
  <c r="D38" i="58"/>
  <c r="E37" i="58"/>
  <c r="G39" i="57"/>
  <c r="N35" i="58"/>
  <c r="M35" i="58"/>
  <c r="O35" i="58" s="1"/>
  <c r="P35" i="58" s="1"/>
  <c r="P38" i="60"/>
  <c r="Q38" i="60" s="1"/>
  <c r="O39" i="60"/>
  <c r="U45" i="60"/>
  <c r="W43" i="60"/>
  <c r="X43" i="60" s="1"/>
  <c r="V44" i="60"/>
  <c r="I38" i="57"/>
  <c r="J38" i="57" s="1"/>
  <c r="H39" i="57"/>
  <c r="AD15" i="59"/>
  <c r="G41" i="56"/>
  <c r="U53" i="56"/>
  <c r="P44" i="56"/>
  <c r="Q44" i="56" s="1"/>
  <c r="O45" i="56"/>
  <c r="W48" i="57"/>
  <c r="X48" i="57" s="1"/>
  <c r="V49" i="57"/>
  <c r="W17" i="59"/>
  <c r="X17" i="59" s="1"/>
  <c r="Y16" i="59"/>
  <c r="K37" i="58"/>
  <c r="L36" i="58"/>
  <c r="AB45" i="60"/>
  <c r="X33" i="58"/>
  <c r="N45" i="57"/>
  <c r="U34" i="58"/>
  <c r="T34" i="58"/>
  <c r="V34" i="58" s="1"/>
  <c r="W34" i="58" s="1"/>
  <c r="D17" i="59"/>
  <c r="R15" i="59"/>
  <c r="Q15" i="59"/>
  <c r="S15" i="59" s="1"/>
  <c r="T15" i="59" s="1"/>
  <c r="N41" i="60"/>
  <c r="U50" i="57"/>
  <c r="I39" i="56"/>
  <c r="J39" i="56" s="1"/>
  <c r="G36" i="58"/>
  <c r="F36" i="58"/>
  <c r="O16" i="59"/>
  <c r="S35" i="58"/>
  <c r="R36" i="58"/>
  <c r="I16" i="59"/>
  <c r="H16" i="59"/>
  <c r="J16" i="59" s="1"/>
  <c r="K16" i="59" s="1"/>
  <c r="AD14" i="30"/>
  <c r="I35" i="24"/>
  <c r="O40" i="24"/>
  <c r="P39" i="24"/>
  <c r="Q39" i="24" s="1"/>
  <c r="U46" i="48"/>
  <c r="AC45" i="48"/>
  <c r="AD44" i="48"/>
  <c r="AE44" i="48" s="1"/>
  <c r="N41" i="48"/>
  <c r="G40" i="48"/>
  <c r="I39" i="48"/>
  <c r="J39" i="48" s="1"/>
  <c r="H40" i="48"/>
  <c r="P39" i="48"/>
  <c r="Q39" i="48" s="1"/>
  <c r="O40" i="48"/>
  <c r="AB46" i="48"/>
  <c r="W44" i="48"/>
  <c r="X44" i="48" s="1"/>
  <c r="V45" i="48"/>
  <c r="V45" i="24"/>
  <c r="W44" i="24"/>
  <c r="X44" i="24" s="1"/>
  <c r="Q22" i="5"/>
  <c r="J22" i="5"/>
  <c r="W37" i="2"/>
  <c r="V38" i="2"/>
  <c r="X36" i="2"/>
  <c r="U37" i="2"/>
  <c r="I27" i="2"/>
  <c r="J27" i="2" s="1"/>
  <c r="H28" i="2"/>
  <c r="P32" i="2"/>
  <c r="Q32" i="2" s="1"/>
  <c r="O33" i="2"/>
  <c r="G48" i="2"/>
  <c r="G49" i="2" s="1"/>
  <c r="G27" i="1"/>
  <c r="J26" i="1"/>
  <c r="I27" i="1"/>
  <c r="O32" i="1"/>
  <c r="P31" i="1"/>
  <c r="Q31" i="1" s="1"/>
  <c r="N34" i="1"/>
  <c r="O35" i="34"/>
  <c r="P34" i="34"/>
  <c r="Q34" i="34" s="1"/>
  <c r="AD14" i="31"/>
  <c r="U13" i="31"/>
  <c r="Q30" i="28"/>
  <c r="J34" i="24"/>
  <c r="G35" i="24"/>
  <c r="Y15" i="30"/>
  <c r="W16" i="30"/>
  <c r="X16" i="30" s="1"/>
  <c r="R33" i="29"/>
  <c r="S32" i="29"/>
  <c r="X44" i="25"/>
  <c r="U45" i="25"/>
  <c r="O15" i="30"/>
  <c r="M15" i="30" s="1"/>
  <c r="N40" i="24"/>
  <c r="Q29" i="29"/>
  <c r="N30" i="29"/>
  <c r="W44" i="26"/>
  <c r="X44" i="26" s="1"/>
  <c r="V45" i="26"/>
  <c r="AD39" i="34"/>
  <c r="AE39" i="34" s="1"/>
  <c r="AC40" i="34"/>
  <c r="G36" i="26"/>
  <c r="R14" i="30"/>
  <c r="Q14" i="30"/>
  <c r="S14" i="30" s="1"/>
  <c r="T14" i="30" s="1"/>
  <c r="N40" i="26"/>
  <c r="G31" i="29"/>
  <c r="F31" i="29"/>
  <c r="H31" i="29" s="1"/>
  <c r="I31" i="29" s="1"/>
  <c r="R33" i="28"/>
  <c r="S32" i="28"/>
  <c r="G31" i="28"/>
  <c r="F31" i="28"/>
  <c r="H31" i="28" s="1"/>
  <c r="I31" i="28" s="1"/>
  <c r="I35" i="26"/>
  <c r="J35" i="26" s="1"/>
  <c r="H36" i="26"/>
  <c r="D33" i="29"/>
  <c r="E32" i="29"/>
  <c r="N42" i="25"/>
  <c r="U31" i="28"/>
  <c r="T31" i="28"/>
  <c r="V31" i="28" s="1"/>
  <c r="W31" i="28" s="1"/>
  <c r="D14" i="31"/>
  <c r="M31" i="28"/>
  <c r="O31" i="28" s="1"/>
  <c r="P31" i="28" s="1"/>
  <c r="N31" i="28"/>
  <c r="AB40" i="34"/>
  <c r="P40" i="27"/>
  <c r="O41" i="27"/>
  <c r="M32" i="29"/>
  <c r="X30" i="28"/>
  <c r="L13" i="31"/>
  <c r="X30" i="29"/>
  <c r="U45" i="26"/>
  <c r="P39" i="26"/>
  <c r="Q39" i="26" s="1"/>
  <c r="O40" i="26"/>
  <c r="I36" i="27"/>
  <c r="J36" i="27" s="1"/>
  <c r="H37" i="27"/>
  <c r="G15" i="30"/>
  <c r="E16" i="30"/>
  <c r="N35" i="34"/>
  <c r="D33" i="28"/>
  <c r="E32" i="28"/>
  <c r="U48" i="24"/>
  <c r="W47" i="27"/>
  <c r="V48" i="27"/>
  <c r="T31" i="29"/>
  <c r="V31" i="29" s="1"/>
  <c r="W31" i="29" s="1"/>
  <c r="U31" i="29"/>
  <c r="Q39" i="27"/>
  <c r="N40" i="27"/>
  <c r="G38" i="27"/>
  <c r="K33" i="28"/>
  <c r="L32" i="28"/>
  <c r="K34" i="29"/>
  <c r="L33" i="29"/>
  <c r="W46" i="25"/>
  <c r="V47" i="25"/>
  <c r="J34" i="25"/>
  <c r="G35" i="25"/>
  <c r="I35" i="25"/>
  <c r="J30" i="29"/>
  <c r="N15" i="31"/>
  <c r="O15" i="31" s="1"/>
  <c r="P14" i="31"/>
  <c r="W16" i="31"/>
  <c r="Y15" i="31"/>
  <c r="I33" i="13"/>
  <c r="J33" i="13" s="1"/>
  <c r="H34" i="13"/>
  <c r="U41" i="13"/>
  <c r="AD38" i="13"/>
  <c r="AE38" i="13" s="1"/>
  <c r="AC39" i="13"/>
  <c r="P33" i="13"/>
  <c r="Q33" i="13" s="1"/>
  <c r="O34" i="13"/>
  <c r="AB39" i="13"/>
  <c r="G34" i="13"/>
  <c r="W38" i="13"/>
  <c r="X38" i="13" s="1"/>
  <c r="V39" i="13"/>
  <c r="N38" i="13"/>
  <c r="X38" i="12"/>
  <c r="Z32" i="12"/>
  <c r="U39" i="12"/>
  <c r="AA31" i="12"/>
  <c r="AC31" i="12" s="1"/>
  <c r="AD31" i="12" s="1"/>
  <c r="AB31" i="12"/>
  <c r="W39" i="12"/>
  <c r="V40" i="12"/>
  <c r="AE30" i="12"/>
  <c r="N45" i="2"/>
  <c r="Q33" i="12"/>
  <c r="N34" i="12"/>
  <c r="P34" i="12"/>
  <c r="O35" i="12"/>
  <c r="G35" i="12"/>
  <c r="AD10" i="9"/>
  <c r="F12" i="9"/>
  <c r="D12" i="9" s="1"/>
  <c r="W12" i="9"/>
  <c r="X12" i="9" s="1"/>
  <c r="Y11" i="9"/>
  <c r="N11" i="9"/>
  <c r="P10" i="9"/>
  <c r="I11" i="9"/>
  <c r="H11" i="9"/>
  <c r="J11" i="9" s="1"/>
  <c r="K11" i="9" s="1"/>
  <c r="P11" i="8"/>
  <c r="N12" i="8"/>
  <c r="G10" i="8"/>
  <c r="E11" i="8"/>
  <c r="Y11" i="8"/>
  <c r="W12" i="8"/>
  <c r="G24" i="6"/>
  <c r="F24" i="6"/>
  <c r="T23" i="6"/>
  <c r="U23" i="6"/>
  <c r="D26" i="6"/>
  <c r="E25" i="6"/>
  <c r="L24" i="6"/>
  <c r="K25" i="6"/>
  <c r="R25" i="6"/>
  <c r="S24" i="6"/>
  <c r="M23" i="6"/>
  <c r="N23" i="6"/>
  <c r="S25" i="5"/>
  <c r="M23" i="5"/>
  <c r="O23" i="5" s="1"/>
  <c r="P23" i="5" s="1"/>
  <c r="N23" i="5"/>
  <c r="T24" i="5"/>
  <c r="U24" i="5"/>
  <c r="D25" i="5"/>
  <c r="E24" i="5"/>
  <c r="L24" i="5"/>
  <c r="G23" i="5"/>
  <c r="F23" i="5"/>
  <c r="H23" i="5" s="1"/>
  <c r="I23" i="5" s="1"/>
  <c r="G28" i="4"/>
  <c r="W37" i="4"/>
  <c r="V38" i="4"/>
  <c r="I26" i="4"/>
  <c r="J26" i="4" s="1"/>
  <c r="H27" i="4"/>
  <c r="N35" i="4"/>
  <c r="X36" i="4"/>
  <c r="U37" i="4"/>
  <c r="P33" i="4"/>
  <c r="Q33" i="4" s="1"/>
  <c r="O34" i="4"/>
  <c r="W37" i="3"/>
  <c r="V38" i="3"/>
  <c r="X36" i="3"/>
  <c r="U37" i="3"/>
  <c r="G30" i="3"/>
  <c r="N34" i="3"/>
  <c r="I27" i="3"/>
  <c r="J27" i="3" s="1"/>
  <c r="P31" i="3"/>
  <c r="Q31" i="3" s="1"/>
  <c r="O32" i="3"/>
  <c r="U39" i="1"/>
  <c r="O23" i="6" l="1"/>
  <c r="P23" i="6" s="1"/>
  <c r="Q23" i="6" s="1"/>
  <c r="V23" i="6"/>
  <c r="W23" i="6" s="1"/>
  <c r="X23" i="6" s="1"/>
  <c r="V36" i="67"/>
  <c r="W36" i="67" s="1"/>
  <c r="X36" i="67" s="1"/>
  <c r="W52" i="65"/>
  <c r="V53" i="65"/>
  <c r="P45" i="65"/>
  <c r="Q45" i="65" s="1"/>
  <c r="O46" i="65"/>
  <c r="G42" i="65"/>
  <c r="X50" i="65"/>
  <c r="U51" i="65"/>
  <c r="N46" i="65"/>
  <c r="I41" i="65"/>
  <c r="J41" i="65" s="1"/>
  <c r="I40" i="60"/>
  <c r="H41" i="60"/>
  <c r="V23" i="5"/>
  <c r="W23" i="5" s="1"/>
  <c r="X23" i="5" s="1"/>
  <c r="H23" i="6"/>
  <c r="I23" i="6" s="1"/>
  <c r="J23" i="6" s="1"/>
  <c r="H35" i="58"/>
  <c r="I35" i="58" s="1"/>
  <c r="J35" i="58" s="1"/>
  <c r="W38" i="1"/>
  <c r="X38" i="1" s="1"/>
  <c r="V39" i="1"/>
  <c r="O31" i="29"/>
  <c r="P31" i="29" s="1"/>
  <c r="I35" i="12"/>
  <c r="J35" i="12" s="1"/>
  <c r="H36" i="12"/>
  <c r="X31" i="29"/>
  <c r="P44" i="57"/>
  <c r="Q44" i="57" s="1"/>
  <c r="O45" i="57"/>
  <c r="U18" i="68"/>
  <c r="P41" i="69"/>
  <c r="O42" i="69"/>
  <c r="O41" i="25"/>
  <c r="P40" i="25"/>
  <c r="Q40" i="25" s="1"/>
  <c r="AC46" i="69"/>
  <c r="AD45" i="69"/>
  <c r="AE45" i="69" s="1"/>
  <c r="U46" i="27"/>
  <c r="X45" i="27"/>
  <c r="W45" i="69"/>
  <c r="X45" i="69" s="1"/>
  <c r="V46" i="69"/>
  <c r="J40" i="69"/>
  <c r="G41" i="69"/>
  <c r="Q40" i="69"/>
  <c r="N41" i="69"/>
  <c r="E18" i="68"/>
  <c r="G17" i="68"/>
  <c r="U46" i="69"/>
  <c r="F37" i="67"/>
  <c r="H37" i="67" s="1"/>
  <c r="I37" i="67" s="1"/>
  <c r="G37" i="67"/>
  <c r="U53" i="66"/>
  <c r="J23" i="5"/>
  <c r="AE31" i="12"/>
  <c r="I41" i="69"/>
  <c r="H42" i="69"/>
  <c r="N46" i="66"/>
  <c r="T39" i="67"/>
  <c r="Q35" i="67"/>
  <c r="D39" i="67"/>
  <c r="E38" i="67"/>
  <c r="AB47" i="69"/>
  <c r="N36" i="67"/>
  <c r="M36" i="67"/>
  <c r="O36" i="67" s="1"/>
  <c r="P36" i="67" s="1"/>
  <c r="I42" i="66"/>
  <c r="J42" i="66" s="1"/>
  <c r="H43" i="66"/>
  <c r="R41" i="67"/>
  <c r="S40" i="67"/>
  <c r="U37" i="67"/>
  <c r="G43" i="66"/>
  <c r="Y17" i="68"/>
  <c r="W18" i="68"/>
  <c r="M19" i="68"/>
  <c r="J36" i="67"/>
  <c r="K38" i="67"/>
  <c r="L37" i="67"/>
  <c r="L16" i="68"/>
  <c r="P45" i="66"/>
  <c r="Q45" i="66" s="1"/>
  <c r="O46" i="66"/>
  <c r="W51" i="66"/>
  <c r="X51" i="66" s="1"/>
  <c r="V52" i="66"/>
  <c r="J39" i="60"/>
  <c r="G40" i="60"/>
  <c r="AD44" i="60"/>
  <c r="AE44" i="60" s="1"/>
  <c r="AC45" i="60"/>
  <c r="V50" i="56"/>
  <c r="W49" i="56"/>
  <c r="X49" i="56" s="1"/>
  <c r="X34" i="58"/>
  <c r="W44" i="60"/>
  <c r="X44" i="60" s="1"/>
  <c r="V45" i="60"/>
  <c r="G37" i="58"/>
  <c r="F37" i="58"/>
  <c r="U35" i="58"/>
  <c r="T35" i="58"/>
  <c r="V35" i="58" s="1"/>
  <c r="W35" i="58" s="1"/>
  <c r="N42" i="60"/>
  <c r="U15" i="59"/>
  <c r="N46" i="57"/>
  <c r="U54" i="56"/>
  <c r="G42" i="56"/>
  <c r="D39" i="58"/>
  <c r="E38" i="58"/>
  <c r="AB46" i="60"/>
  <c r="W49" i="57"/>
  <c r="X49" i="57" s="1"/>
  <c r="V50" i="57"/>
  <c r="I39" i="57"/>
  <c r="J39" i="57" s="1"/>
  <c r="H40" i="57"/>
  <c r="I40" i="56"/>
  <c r="J40" i="56" s="1"/>
  <c r="E18" i="59"/>
  <c r="G17" i="59"/>
  <c r="M36" i="58"/>
  <c r="O36" i="58" s="1"/>
  <c r="P36" i="58" s="1"/>
  <c r="N36" i="58"/>
  <c r="AA16" i="59"/>
  <c r="Z16" i="59"/>
  <c r="AB16" i="59" s="1"/>
  <c r="AC16" i="59" s="1"/>
  <c r="M16" i="59"/>
  <c r="U46" i="60"/>
  <c r="G40" i="57"/>
  <c r="N47" i="56"/>
  <c r="R37" i="58"/>
  <c r="S36" i="58"/>
  <c r="P39" i="60"/>
  <c r="Q39" i="60" s="1"/>
  <c r="O40" i="60"/>
  <c r="L16" i="59"/>
  <c r="U51" i="57"/>
  <c r="K38" i="58"/>
  <c r="L37" i="58"/>
  <c r="V17" i="59"/>
  <c r="P45" i="56"/>
  <c r="Q45" i="56" s="1"/>
  <c r="O46" i="56"/>
  <c r="Q35" i="58"/>
  <c r="O41" i="24"/>
  <c r="P40" i="24"/>
  <c r="Q40" i="24" s="1"/>
  <c r="I36" i="24"/>
  <c r="W45" i="48"/>
  <c r="X45" i="48" s="1"/>
  <c r="V46" i="48"/>
  <c r="P40" i="48"/>
  <c r="Q40" i="48" s="1"/>
  <c r="O41" i="48"/>
  <c r="G41" i="48"/>
  <c r="AD45" i="48"/>
  <c r="AE45" i="48" s="1"/>
  <c r="AC46" i="48"/>
  <c r="AB47" i="48"/>
  <c r="I40" i="48"/>
  <c r="J40" i="48" s="1"/>
  <c r="H41" i="48"/>
  <c r="N42" i="48"/>
  <c r="U47" i="48"/>
  <c r="W45" i="24"/>
  <c r="X45" i="24" s="1"/>
  <c r="V46" i="24"/>
  <c r="X37" i="2"/>
  <c r="U38" i="2"/>
  <c r="O34" i="2"/>
  <c r="P33" i="2"/>
  <c r="Q33" i="2" s="1"/>
  <c r="G50" i="2"/>
  <c r="G51" i="2" s="1"/>
  <c r="I28" i="2"/>
  <c r="J28" i="2" s="1"/>
  <c r="H29" i="2"/>
  <c r="V39" i="2"/>
  <c r="W38" i="2"/>
  <c r="N35" i="1"/>
  <c r="I28" i="1"/>
  <c r="O33" i="1"/>
  <c r="P32" i="1"/>
  <c r="Q32" i="1" s="1"/>
  <c r="G28" i="1"/>
  <c r="J27" i="1"/>
  <c r="P35" i="34"/>
  <c r="Q35" i="34" s="1"/>
  <c r="O36" i="34"/>
  <c r="X31" i="28"/>
  <c r="J35" i="24"/>
  <c r="G36" i="24"/>
  <c r="N16" i="30"/>
  <c r="O16" i="30" s="1"/>
  <c r="P15" i="30"/>
  <c r="J35" i="25"/>
  <c r="G36" i="25"/>
  <c r="D34" i="29"/>
  <c r="E33" i="29"/>
  <c r="U32" i="29"/>
  <c r="T32" i="29"/>
  <c r="V32" i="29" s="1"/>
  <c r="W32" i="29" s="1"/>
  <c r="R14" i="31"/>
  <c r="Q14" i="31"/>
  <c r="S14" i="31" s="1"/>
  <c r="T14" i="31" s="1"/>
  <c r="K34" i="28"/>
  <c r="L33" i="28"/>
  <c r="D34" i="28"/>
  <c r="E33" i="28"/>
  <c r="I15" i="30"/>
  <c r="H15" i="30"/>
  <c r="J15" i="30" s="1"/>
  <c r="K15" i="30" s="1"/>
  <c r="AB41" i="34"/>
  <c r="Q31" i="28"/>
  <c r="N43" i="25"/>
  <c r="I36" i="26"/>
  <c r="J36" i="26" s="1"/>
  <c r="H37" i="26"/>
  <c r="J31" i="28"/>
  <c r="J31" i="29"/>
  <c r="U14" i="30"/>
  <c r="R34" i="29"/>
  <c r="S33" i="29"/>
  <c r="X16" i="31"/>
  <c r="V16" i="31" s="1"/>
  <c r="W47" i="25"/>
  <c r="V48" i="25"/>
  <c r="N32" i="28"/>
  <c r="M32" i="28"/>
  <c r="O32" i="28" s="1"/>
  <c r="P32" i="28" s="1"/>
  <c r="G32" i="28"/>
  <c r="F32" i="28"/>
  <c r="H32" i="28" s="1"/>
  <c r="I32" i="28" s="1"/>
  <c r="U46" i="26"/>
  <c r="M15" i="31"/>
  <c r="M33" i="29"/>
  <c r="G39" i="27"/>
  <c r="Q40" i="27"/>
  <c r="N41" i="27"/>
  <c r="W48" i="27"/>
  <c r="V49" i="27"/>
  <c r="U49" i="24"/>
  <c r="N36" i="34"/>
  <c r="I37" i="27"/>
  <c r="J37" i="27" s="1"/>
  <c r="H38" i="27"/>
  <c r="P40" i="26"/>
  <c r="Q40" i="26" s="1"/>
  <c r="O41" i="26"/>
  <c r="T32" i="28"/>
  <c r="V32" i="28" s="1"/>
  <c r="W32" i="28" s="1"/>
  <c r="U32" i="28"/>
  <c r="N41" i="26"/>
  <c r="G37" i="26"/>
  <c r="W45" i="26"/>
  <c r="X45" i="26" s="1"/>
  <c r="V46" i="26"/>
  <c r="N41" i="24"/>
  <c r="X45" i="25"/>
  <c r="U46" i="25"/>
  <c r="V16" i="30"/>
  <c r="I36" i="25"/>
  <c r="F16" i="30"/>
  <c r="AD40" i="34"/>
  <c r="AE40" i="34" s="1"/>
  <c r="AC41" i="34"/>
  <c r="Q30" i="29"/>
  <c r="N31" i="29"/>
  <c r="AA15" i="31"/>
  <c r="Z15" i="31"/>
  <c r="AB15" i="31" s="1"/>
  <c r="AC15" i="31" s="1"/>
  <c r="K35" i="29"/>
  <c r="L34" i="29"/>
  <c r="P41" i="27"/>
  <c r="O42" i="27"/>
  <c r="E15" i="31"/>
  <c r="G14" i="31"/>
  <c r="G32" i="29"/>
  <c r="F32" i="29"/>
  <c r="H32" i="29" s="1"/>
  <c r="I32" i="29" s="1"/>
  <c r="R34" i="28"/>
  <c r="S33" i="28"/>
  <c r="AA15" i="30"/>
  <c r="Z15" i="30"/>
  <c r="AB15" i="30" s="1"/>
  <c r="AC15" i="30" s="1"/>
  <c r="G35" i="13"/>
  <c r="P34" i="13"/>
  <c r="Q34" i="13" s="1"/>
  <c r="O35" i="13"/>
  <c r="U42" i="13"/>
  <c r="N39" i="13"/>
  <c r="W39" i="13"/>
  <c r="X39" i="13" s="1"/>
  <c r="V40" i="13"/>
  <c r="AB40" i="13"/>
  <c r="AD39" i="13"/>
  <c r="AE39" i="13" s="1"/>
  <c r="AC40" i="13"/>
  <c r="I34" i="13"/>
  <c r="J34" i="13" s="1"/>
  <c r="H35" i="13"/>
  <c r="W40" i="12"/>
  <c r="V41" i="12"/>
  <c r="X39" i="12"/>
  <c r="Z33" i="12"/>
  <c r="U40" i="12"/>
  <c r="AA32" i="12"/>
  <c r="AC32" i="12" s="1"/>
  <c r="AD32" i="12" s="1"/>
  <c r="AB32" i="12"/>
  <c r="N46" i="2"/>
  <c r="P35" i="12"/>
  <c r="O36" i="12"/>
  <c r="Q34" i="12"/>
  <c r="N35" i="12"/>
  <c r="G36" i="12"/>
  <c r="G12" i="9"/>
  <c r="E13" i="9"/>
  <c r="F13" i="9" s="1"/>
  <c r="O11" i="9"/>
  <c r="M11" i="9" s="1"/>
  <c r="L11" i="9"/>
  <c r="Z11" i="9"/>
  <c r="AB11" i="9" s="1"/>
  <c r="AC11" i="9" s="1"/>
  <c r="AA11" i="9"/>
  <c r="Q10" i="9"/>
  <c r="S10" i="9" s="1"/>
  <c r="T10" i="9" s="1"/>
  <c r="R10" i="9"/>
  <c r="V12" i="9"/>
  <c r="F11" i="8"/>
  <c r="D11" i="8" s="1"/>
  <c r="H10" i="8"/>
  <c r="J10" i="8" s="1"/>
  <c r="K10" i="8" s="1"/>
  <c r="I10" i="8"/>
  <c r="X12" i="8"/>
  <c r="O12" i="8"/>
  <c r="AA11" i="8"/>
  <c r="Z11" i="8"/>
  <c r="AB11" i="8" s="1"/>
  <c r="AC11" i="8" s="1"/>
  <c r="Q11" i="8"/>
  <c r="S11" i="8" s="1"/>
  <c r="T11" i="8" s="1"/>
  <c r="R11" i="8"/>
  <c r="T24" i="6"/>
  <c r="U24" i="6"/>
  <c r="G25" i="6"/>
  <c r="F25" i="6"/>
  <c r="N24" i="6"/>
  <c r="M24" i="6"/>
  <c r="R26" i="6"/>
  <c r="S25" i="6"/>
  <c r="D27" i="6"/>
  <c r="E26" i="6"/>
  <c r="K26" i="6"/>
  <c r="L25" i="6"/>
  <c r="Q23" i="5"/>
  <c r="F24" i="5"/>
  <c r="H24" i="5" s="1"/>
  <c r="I24" i="5" s="1"/>
  <c r="G24" i="5"/>
  <c r="E25" i="5"/>
  <c r="D26" i="5"/>
  <c r="L25" i="5"/>
  <c r="S26" i="5"/>
  <c r="N24" i="5"/>
  <c r="M24" i="5"/>
  <c r="O24" i="5" s="1"/>
  <c r="P24" i="5" s="1"/>
  <c r="U25" i="5"/>
  <c r="T25" i="5"/>
  <c r="P34" i="4"/>
  <c r="Q34" i="4" s="1"/>
  <c r="O35" i="4"/>
  <c r="N36" i="4"/>
  <c r="W38" i="4"/>
  <c r="V39" i="4"/>
  <c r="X37" i="4"/>
  <c r="U38" i="4"/>
  <c r="I27" i="4"/>
  <c r="J27" i="4" s="1"/>
  <c r="H28" i="4"/>
  <c r="G29" i="4"/>
  <c r="V39" i="3"/>
  <c r="W38" i="3"/>
  <c r="P32" i="3"/>
  <c r="Q32" i="3" s="1"/>
  <c r="O33" i="3"/>
  <c r="N35" i="3"/>
  <c r="I28" i="3"/>
  <c r="J28" i="3" s="1"/>
  <c r="G31" i="3"/>
  <c r="X37" i="3"/>
  <c r="U38" i="3"/>
  <c r="U40" i="1"/>
  <c r="O24" i="6" l="1"/>
  <c r="P24" i="6" s="1"/>
  <c r="V24" i="6"/>
  <c r="W24" i="6" s="1"/>
  <c r="X24" i="6" s="1"/>
  <c r="V37" i="67"/>
  <c r="W37" i="67" s="1"/>
  <c r="X37" i="67" s="1"/>
  <c r="I42" i="65"/>
  <c r="J42" i="65" s="1"/>
  <c r="X51" i="65"/>
  <c r="U52" i="65"/>
  <c r="N47" i="65"/>
  <c r="G43" i="65"/>
  <c r="W53" i="65"/>
  <c r="V54" i="65"/>
  <c r="P46" i="65"/>
  <c r="Q46" i="65" s="1"/>
  <c r="O47" i="65"/>
  <c r="H42" i="60"/>
  <c r="I41" i="60"/>
  <c r="V24" i="5"/>
  <c r="W24" i="5" s="1"/>
  <c r="X24" i="5" s="1"/>
  <c r="H24" i="6"/>
  <c r="I24" i="6" s="1"/>
  <c r="J24" i="6" s="1"/>
  <c r="H36" i="58"/>
  <c r="I36" i="58" s="1"/>
  <c r="J36" i="58" s="1"/>
  <c r="W39" i="1"/>
  <c r="X39" i="1" s="1"/>
  <c r="V40" i="1"/>
  <c r="O32" i="29"/>
  <c r="P32" i="29" s="1"/>
  <c r="I36" i="12"/>
  <c r="J36" i="12" s="1"/>
  <c r="H37" i="12"/>
  <c r="X32" i="29"/>
  <c r="Q32" i="28"/>
  <c r="AC47" i="69"/>
  <c r="AD46" i="69"/>
  <c r="AE46" i="69" s="1"/>
  <c r="J37" i="67"/>
  <c r="X46" i="27"/>
  <c r="U47" i="27"/>
  <c r="O42" i="25"/>
  <c r="P41" i="25"/>
  <c r="Q41" i="25" s="1"/>
  <c r="P45" i="57"/>
  <c r="Q45" i="57" s="1"/>
  <c r="O46" i="57"/>
  <c r="W46" i="69"/>
  <c r="X46" i="69" s="1"/>
  <c r="V47" i="69"/>
  <c r="O43" i="69"/>
  <c r="P42" i="69"/>
  <c r="G44" i="66"/>
  <c r="T40" i="67"/>
  <c r="Q41" i="69"/>
  <c r="N42" i="69"/>
  <c r="W52" i="66"/>
  <c r="X52" i="66" s="1"/>
  <c r="V53" i="66"/>
  <c r="AA17" i="68"/>
  <c r="Z17" i="68"/>
  <c r="AB17" i="68" s="1"/>
  <c r="AC17" i="68" s="1"/>
  <c r="R42" i="67"/>
  <c r="S41" i="67"/>
  <c r="Q36" i="67"/>
  <c r="G38" i="67"/>
  <c r="F38" i="67"/>
  <c r="H38" i="67" s="1"/>
  <c r="I38" i="67" s="1"/>
  <c r="X18" i="68"/>
  <c r="N47" i="66"/>
  <c r="N37" i="67"/>
  <c r="M37" i="67"/>
  <c r="O37" i="67" s="1"/>
  <c r="P37" i="67" s="1"/>
  <c r="U38" i="67"/>
  <c r="I43" i="66"/>
  <c r="J43" i="66" s="1"/>
  <c r="H44" i="66"/>
  <c r="D40" i="67"/>
  <c r="E39" i="67"/>
  <c r="I42" i="69"/>
  <c r="H43" i="69"/>
  <c r="U54" i="66"/>
  <c r="U47" i="69"/>
  <c r="I17" i="68"/>
  <c r="H17" i="68"/>
  <c r="J17" i="68" s="1"/>
  <c r="K17" i="68" s="1"/>
  <c r="J41" i="69"/>
  <c r="G42" i="69"/>
  <c r="P46" i="66"/>
  <c r="Q46" i="66" s="1"/>
  <c r="O47" i="66"/>
  <c r="K39" i="67"/>
  <c r="L38" i="67"/>
  <c r="N20" i="68"/>
  <c r="P19" i="68"/>
  <c r="AB48" i="69"/>
  <c r="F18" i="68"/>
  <c r="D18" i="68" s="1"/>
  <c r="G41" i="60"/>
  <c r="J40" i="60"/>
  <c r="AD45" i="60"/>
  <c r="AE45" i="60" s="1"/>
  <c r="AC46" i="60"/>
  <c r="AD16" i="59"/>
  <c r="W50" i="56"/>
  <c r="X50" i="56" s="1"/>
  <c r="V51" i="56"/>
  <c r="U52" i="57"/>
  <c r="N17" i="59"/>
  <c r="P16" i="59"/>
  <c r="W18" i="59"/>
  <c r="Y17" i="59"/>
  <c r="H17" i="59"/>
  <c r="J17" i="59" s="1"/>
  <c r="K17" i="59" s="1"/>
  <c r="I17" i="59"/>
  <c r="P40" i="60"/>
  <c r="Q40" i="60" s="1"/>
  <c r="O41" i="60"/>
  <c r="U47" i="60"/>
  <c r="AB47" i="60"/>
  <c r="N37" i="58"/>
  <c r="M37" i="58"/>
  <c r="O37" i="58" s="1"/>
  <c r="P37" i="58" s="1"/>
  <c r="U36" i="58"/>
  <c r="T36" i="58"/>
  <c r="V36" i="58" s="1"/>
  <c r="W36" i="58" s="1"/>
  <c r="G41" i="57"/>
  <c r="F18" i="59"/>
  <c r="D18" i="59" s="1"/>
  <c r="W50" i="57"/>
  <c r="X50" i="57" s="1"/>
  <c r="V51" i="57"/>
  <c r="G38" i="58"/>
  <c r="F38" i="58"/>
  <c r="W45" i="60"/>
  <c r="X45" i="60" s="1"/>
  <c r="V46" i="60"/>
  <c r="N48" i="56"/>
  <c r="I40" i="57"/>
  <c r="J40" i="57" s="1"/>
  <c r="H41" i="57"/>
  <c r="G43" i="56"/>
  <c r="N47" i="57"/>
  <c r="P46" i="56"/>
  <c r="Q46" i="56" s="1"/>
  <c r="O47" i="56"/>
  <c r="K39" i="58"/>
  <c r="L38" i="58"/>
  <c r="R38" i="58"/>
  <c r="S37" i="58"/>
  <c r="Q36" i="58"/>
  <c r="I41" i="56"/>
  <c r="J41" i="56" s="1"/>
  <c r="D40" i="58"/>
  <c r="E39" i="58"/>
  <c r="U55" i="56"/>
  <c r="N43" i="60"/>
  <c r="X35" i="58"/>
  <c r="I37" i="24"/>
  <c r="P41" i="24"/>
  <c r="Q41" i="24" s="1"/>
  <c r="O42" i="24"/>
  <c r="U48" i="48"/>
  <c r="I41" i="48"/>
  <c r="J41" i="48" s="1"/>
  <c r="H42" i="48"/>
  <c r="AC47" i="48"/>
  <c r="AD46" i="48"/>
  <c r="AE46" i="48" s="1"/>
  <c r="P41" i="48"/>
  <c r="Q41" i="48" s="1"/>
  <c r="O42" i="48"/>
  <c r="N43" i="48"/>
  <c r="AB48" i="48"/>
  <c r="G42" i="48"/>
  <c r="W46" i="48"/>
  <c r="X46" i="48" s="1"/>
  <c r="V47" i="48"/>
  <c r="J32" i="28"/>
  <c r="W46" i="24"/>
  <c r="X46" i="24" s="1"/>
  <c r="V47" i="24"/>
  <c r="P34" i="2"/>
  <c r="Q34" i="2" s="1"/>
  <c r="O35" i="2"/>
  <c r="G52" i="2"/>
  <c r="G53" i="2" s="1"/>
  <c r="X38" i="2"/>
  <c r="U39" i="2"/>
  <c r="I29" i="2"/>
  <c r="J29" i="2" s="1"/>
  <c r="H30" i="2"/>
  <c r="V40" i="2"/>
  <c r="W39" i="2"/>
  <c r="G29" i="1"/>
  <c r="J28" i="1"/>
  <c r="I29" i="1"/>
  <c r="O34" i="1"/>
  <c r="P33" i="1"/>
  <c r="Q33" i="1" s="1"/>
  <c r="N36" i="1"/>
  <c r="L10" i="8"/>
  <c r="O37" i="34"/>
  <c r="P36" i="34"/>
  <c r="Q36" i="34" s="1"/>
  <c r="U14" i="31"/>
  <c r="L15" i="30"/>
  <c r="G37" i="24"/>
  <c r="J36" i="24"/>
  <c r="F15" i="31"/>
  <c r="AD15" i="31"/>
  <c r="X46" i="25"/>
  <c r="U47" i="25"/>
  <c r="W46" i="26"/>
  <c r="X46" i="26" s="1"/>
  <c r="V47" i="26"/>
  <c r="X32" i="28"/>
  <c r="I38" i="27"/>
  <c r="J38" i="27" s="1"/>
  <c r="H39" i="27"/>
  <c r="W49" i="27"/>
  <c r="V50" i="27"/>
  <c r="G40" i="27"/>
  <c r="N16" i="31"/>
  <c r="P15" i="31"/>
  <c r="W48" i="25"/>
  <c r="V49" i="25"/>
  <c r="U33" i="29"/>
  <c r="T33" i="29"/>
  <c r="V33" i="29" s="1"/>
  <c r="W33" i="29" s="1"/>
  <c r="AB42" i="34"/>
  <c r="G33" i="28"/>
  <c r="F33" i="28"/>
  <c r="H33" i="28" s="1"/>
  <c r="I33" i="28" s="1"/>
  <c r="F33" i="29"/>
  <c r="H33" i="29" s="1"/>
  <c r="I33" i="29" s="1"/>
  <c r="G33" i="29"/>
  <c r="R35" i="28"/>
  <c r="S34" i="28"/>
  <c r="P42" i="27"/>
  <c r="O43" i="27"/>
  <c r="W17" i="31"/>
  <c r="X17" i="31" s="1"/>
  <c r="Y16" i="31"/>
  <c r="N44" i="25"/>
  <c r="K35" i="28"/>
  <c r="L34" i="28"/>
  <c r="AD15" i="30"/>
  <c r="M34" i="29"/>
  <c r="AD41" i="34"/>
  <c r="AE41" i="34" s="1"/>
  <c r="AC42" i="34"/>
  <c r="I37" i="25"/>
  <c r="R35" i="29"/>
  <c r="S34" i="29"/>
  <c r="I37" i="26"/>
  <c r="J37" i="26" s="1"/>
  <c r="H38" i="26"/>
  <c r="D35" i="28"/>
  <c r="E34" i="28"/>
  <c r="D35" i="29"/>
  <c r="E34" i="29"/>
  <c r="Q15" i="30"/>
  <c r="S15" i="30" s="1"/>
  <c r="T15" i="30" s="1"/>
  <c r="R15" i="30"/>
  <c r="I14" i="31"/>
  <c r="H14" i="31"/>
  <c r="J14" i="31" s="1"/>
  <c r="K14" i="31" s="1"/>
  <c r="Q31" i="29"/>
  <c r="N32" i="29"/>
  <c r="W17" i="30"/>
  <c r="Y16" i="30"/>
  <c r="J36" i="25"/>
  <c r="G37" i="25"/>
  <c r="U33" i="28"/>
  <c r="T33" i="28"/>
  <c r="V33" i="28" s="1"/>
  <c r="W33" i="28" s="1"/>
  <c r="J32" i="29"/>
  <c r="K36" i="29"/>
  <c r="L35" i="29"/>
  <c r="D16" i="30"/>
  <c r="N42" i="24"/>
  <c r="G38" i="26"/>
  <c r="N42" i="26"/>
  <c r="P41" i="26"/>
  <c r="Q41" i="26" s="1"/>
  <c r="O42" i="26"/>
  <c r="N37" i="34"/>
  <c r="U50" i="24"/>
  <c r="Q41" i="27"/>
  <c r="N42" i="27"/>
  <c r="U47" i="26"/>
  <c r="N33" i="28"/>
  <c r="M33" i="28"/>
  <c r="O33" i="28" s="1"/>
  <c r="P33" i="28" s="1"/>
  <c r="M16" i="30"/>
  <c r="AE32" i="12"/>
  <c r="I35" i="13"/>
  <c r="J35" i="13" s="1"/>
  <c r="H36" i="13"/>
  <c r="AB41" i="13"/>
  <c r="N40" i="13"/>
  <c r="P35" i="13"/>
  <c r="Q35" i="13" s="1"/>
  <c r="O36" i="13"/>
  <c r="AD40" i="13"/>
  <c r="AE40" i="13" s="1"/>
  <c r="AC41" i="13"/>
  <c r="W40" i="13"/>
  <c r="X40" i="13" s="1"/>
  <c r="V41" i="13"/>
  <c r="U43" i="13"/>
  <c r="G36" i="13"/>
  <c r="AA33" i="12"/>
  <c r="AC33" i="12" s="1"/>
  <c r="AD33" i="12" s="1"/>
  <c r="AB33" i="12"/>
  <c r="W41" i="12"/>
  <c r="V42" i="12"/>
  <c r="X40" i="12"/>
  <c r="Z34" i="12"/>
  <c r="U41" i="12"/>
  <c r="N47" i="2"/>
  <c r="Q35" i="12"/>
  <c r="N36" i="12"/>
  <c r="P36" i="12"/>
  <c r="O37" i="12"/>
  <c r="G37" i="12"/>
  <c r="W13" i="9"/>
  <c r="Y12" i="9"/>
  <c r="U10" i="9"/>
  <c r="AD11" i="9"/>
  <c r="N12" i="9"/>
  <c r="O12" i="9" s="1"/>
  <c r="P11" i="9"/>
  <c r="D13" i="9"/>
  <c r="H12" i="9"/>
  <c r="J12" i="9" s="1"/>
  <c r="K12" i="9" s="1"/>
  <c r="I12" i="9"/>
  <c r="U11" i="8"/>
  <c r="M12" i="8"/>
  <c r="AD11" i="8"/>
  <c r="V12" i="8"/>
  <c r="L26" i="6"/>
  <c r="K27" i="6"/>
  <c r="R27" i="6"/>
  <c r="S26" i="6"/>
  <c r="G26" i="6"/>
  <c r="F26" i="6"/>
  <c r="T25" i="6"/>
  <c r="U25" i="6"/>
  <c r="N25" i="6"/>
  <c r="M25" i="6"/>
  <c r="O25" i="6" s="1"/>
  <c r="P25" i="6" s="1"/>
  <c r="E27" i="6"/>
  <c r="D28" i="6"/>
  <c r="Q24" i="6"/>
  <c r="T26" i="5"/>
  <c r="U26" i="5"/>
  <c r="F25" i="5"/>
  <c r="H25" i="5" s="1"/>
  <c r="I25" i="5" s="1"/>
  <c r="G25" i="5"/>
  <c r="E26" i="5"/>
  <c r="D27" i="5"/>
  <c r="Q24" i="5"/>
  <c r="L26" i="5"/>
  <c r="J24" i="5"/>
  <c r="S27" i="5"/>
  <c r="M25" i="5"/>
  <c r="O25" i="5" s="1"/>
  <c r="P25" i="5" s="1"/>
  <c r="N25" i="5"/>
  <c r="X38" i="4"/>
  <c r="U39" i="4"/>
  <c r="N37" i="4"/>
  <c r="G30" i="4"/>
  <c r="I28" i="4"/>
  <c r="J28" i="4" s="1"/>
  <c r="H29" i="4"/>
  <c r="W39" i="4"/>
  <c r="V40" i="4"/>
  <c r="P35" i="4"/>
  <c r="Q35" i="4" s="1"/>
  <c r="O36" i="4"/>
  <c r="W39" i="3"/>
  <c r="V40" i="3"/>
  <c r="X38" i="3"/>
  <c r="U39" i="3"/>
  <c r="I29" i="3"/>
  <c r="J29" i="3" s="1"/>
  <c r="N36" i="3"/>
  <c r="G32" i="3"/>
  <c r="P33" i="3"/>
  <c r="Q33" i="3" s="1"/>
  <c r="O34" i="3"/>
  <c r="U41" i="1"/>
  <c r="V25" i="6" l="1"/>
  <c r="W25" i="6" s="1"/>
  <c r="V38" i="67"/>
  <c r="W38" i="67" s="1"/>
  <c r="X38" i="67" s="1"/>
  <c r="P47" i="65"/>
  <c r="Q47" i="65" s="1"/>
  <c r="O48" i="65"/>
  <c r="G44" i="65"/>
  <c r="X52" i="65"/>
  <c r="U53" i="65"/>
  <c r="W54" i="65"/>
  <c r="V55" i="65"/>
  <c r="N48" i="65"/>
  <c r="I43" i="65"/>
  <c r="J43" i="65" s="1"/>
  <c r="I42" i="60"/>
  <c r="H43" i="60"/>
  <c r="V25" i="5"/>
  <c r="W25" i="5" s="1"/>
  <c r="X25" i="5" s="1"/>
  <c r="H25" i="6"/>
  <c r="I25" i="6" s="1"/>
  <c r="J25" i="6" s="1"/>
  <c r="H37" i="58"/>
  <c r="I37" i="58" s="1"/>
  <c r="J37" i="58" s="1"/>
  <c r="W40" i="1"/>
  <c r="X40" i="1" s="1"/>
  <c r="V41" i="1"/>
  <c r="O33" i="29"/>
  <c r="P33" i="29" s="1"/>
  <c r="I37" i="12"/>
  <c r="J37" i="12" s="1"/>
  <c r="H38" i="12"/>
  <c r="P46" i="57"/>
  <c r="Q46" i="57" s="1"/>
  <c r="O47" i="57"/>
  <c r="X47" i="27"/>
  <c r="U48" i="27"/>
  <c r="P43" i="69"/>
  <c r="O44" i="69"/>
  <c r="P42" i="25"/>
  <c r="Q42" i="25" s="1"/>
  <c r="O43" i="25"/>
  <c r="W47" i="69"/>
  <c r="X47" i="69" s="1"/>
  <c r="V48" i="69"/>
  <c r="AD47" i="69"/>
  <c r="AE47" i="69" s="1"/>
  <c r="AC48" i="69"/>
  <c r="E19" i="68"/>
  <c r="F19" i="68" s="1"/>
  <c r="G18" i="68"/>
  <c r="D41" i="67"/>
  <c r="E40" i="67"/>
  <c r="T41" i="67"/>
  <c r="W53" i="66"/>
  <c r="X53" i="66" s="1"/>
  <c r="V54" i="66"/>
  <c r="AB49" i="69"/>
  <c r="M38" i="67"/>
  <c r="O38" i="67" s="1"/>
  <c r="P38" i="67" s="1"/>
  <c r="N38" i="67"/>
  <c r="U55" i="66"/>
  <c r="I44" i="66"/>
  <c r="J44" i="66" s="1"/>
  <c r="H45" i="66"/>
  <c r="R43" i="67"/>
  <c r="S42" i="67"/>
  <c r="O20" i="68"/>
  <c r="K40" i="67"/>
  <c r="L39" i="67"/>
  <c r="L17" i="68"/>
  <c r="Q37" i="67"/>
  <c r="V18" i="68"/>
  <c r="J38" i="67"/>
  <c r="Q42" i="69"/>
  <c r="N43" i="69"/>
  <c r="G45" i="66"/>
  <c r="L17" i="59"/>
  <c r="R19" i="68"/>
  <c r="Q19" i="68"/>
  <c r="S19" i="68" s="1"/>
  <c r="T19" i="68" s="1"/>
  <c r="P47" i="66"/>
  <c r="Q47" i="66" s="1"/>
  <c r="O48" i="66"/>
  <c r="J42" i="69"/>
  <c r="G43" i="69"/>
  <c r="U48" i="69"/>
  <c r="I43" i="69"/>
  <c r="H44" i="69"/>
  <c r="G39" i="67"/>
  <c r="F39" i="67"/>
  <c r="H39" i="67" s="1"/>
  <c r="I39" i="67" s="1"/>
  <c r="U39" i="67"/>
  <c r="N48" i="66"/>
  <c r="AD17" i="68"/>
  <c r="G42" i="60"/>
  <c r="J41" i="60"/>
  <c r="AC47" i="60"/>
  <c r="AD46" i="60"/>
  <c r="AE46" i="60" s="1"/>
  <c r="V52" i="56"/>
  <c r="W51" i="56"/>
  <c r="X51" i="56" s="1"/>
  <c r="Q37" i="58"/>
  <c r="R39" i="58"/>
  <c r="S38" i="58"/>
  <c r="U56" i="56"/>
  <c r="N38" i="58"/>
  <c r="M38" i="58"/>
  <c r="O38" i="58" s="1"/>
  <c r="P38" i="58" s="1"/>
  <c r="N48" i="57"/>
  <c r="I41" i="57"/>
  <c r="J41" i="57" s="1"/>
  <c r="H42" i="57"/>
  <c r="AB48" i="60"/>
  <c r="P41" i="60"/>
  <c r="Q41" i="60" s="1"/>
  <c r="O42" i="60"/>
  <c r="O17" i="59"/>
  <c r="M17" i="59" s="1"/>
  <c r="E19" i="59"/>
  <c r="F19" i="59" s="1"/>
  <c r="G18" i="59"/>
  <c r="R16" i="59"/>
  <c r="Q16" i="59"/>
  <c r="S16" i="59" s="1"/>
  <c r="T16" i="59" s="1"/>
  <c r="N44" i="60"/>
  <c r="F39" i="58"/>
  <c r="G39" i="58"/>
  <c r="K40" i="58"/>
  <c r="L39" i="58"/>
  <c r="X36" i="58"/>
  <c r="AA17" i="59"/>
  <c r="Z17" i="59"/>
  <c r="AB17" i="59" s="1"/>
  <c r="AC17" i="59" s="1"/>
  <c r="U53" i="57"/>
  <c r="I42" i="56"/>
  <c r="J42" i="56" s="1"/>
  <c r="D41" i="58"/>
  <c r="E40" i="58"/>
  <c r="T37" i="58"/>
  <c r="V37" i="58" s="1"/>
  <c r="W37" i="58" s="1"/>
  <c r="U37" i="58"/>
  <c r="P47" i="56"/>
  <c r="Q47" i="56" s="1"/>
  <c r="O48" i="56"/>
  <c r="G44" i="56"/>
  <c r="N49" i="56"/>
  <c r="W46" i="60"/>
  <c r="X46" i="60" s="1"/>
  <c r="V47" i="60"/>
  <c r="W51" i="57"/>
  <c r="X51" i="57" s="1"/>
  <c r="V52" i="57"/>
  <c r="G42" i="57"/>
  <c r="U48" i="60"/>
  <c r="X18" i="59"/>
  <c r="V18" i="59" s="1"/>
  <c r="X33" i="28"/>
  <c r="P42" i="24"/>
  <c r="Q42" i="24" s="1"/>
  <c r="O43" i="24"/>
  <c r="I38" i="24"/>
  <c r="W47" i="48"/>
  <c r="X47" i="48" s="1"/>
  <c r="V48" i="48"/>
  <c r="AB49" i="48"/>
  <c r="P42" i="48"/>
  <c r="Q42" i="48" s="1"/>
  <c r="O43" i="48"/>
  <c r="I42" i="48"/>
  <c r="J42" i="48" s="1"/>
  <c r="H43" i="48"/>
  <c r="G43" i="48"/>
  <c r="N44" i="48"/>
  <c r="AD47" i="48"/>
  <c r="AE47" i="48" s="1"/>
  <c r="AC48" i="48"/>
  <c r="U49" i="48"/>
  <c r="V48" i="24"/>
  <c r="W47" i="24"/>
  <c r="X47" i="24" s="1"/>
  <c r="J25" i="5"/>
  <c r="I30" i="2"/>
  <c r="J30" i="2" s="1"/>
  <c r="H31" i="2"/>
  <c r="G54" i="2"/>
  <c r="G55" i="2" s="1"/>
  <c r="X39" i="2"/>
  <c r="U40" i="2"/>
  <c r="P35" i="2"/>
  <c r="Q35" i="2" s="1"/>
  <c r="O36" i="2"/>
  <c r="W40" i="2"/>
  <c r="V41" i="2"/>
  <c r="N37" i="1"/>
  <c r="I30" i="1"/>
  <c r="O35" i="1"/>
  <c r="P34" i="1"/>
  <c r="Q34" i="1" s="1"/>
  <c r="G30" i="1"/>
  <c r="J29" i="1"/>
  <c r="O38" i="34"/>
  <c r="P37" i="34"/>
  <c r="Q37" i="34" s="1"/>
  <c r="L14" i="31"/>
  <c r="J33" i="29"/>
  <c r="X33" i="29"/>
  <c r="Q33" i="28"/>
  <c r="J37" i="24"/>
  <c r="G38" i="24"/>
  <c r="D36" i="29"/>
  <c r="E35" i="29"/>
  <c r="R36" i="29"/>
  <c r="S35" i="29"/>
  <c r="N45" i="25"/>
  <c r="U34" i="28"/>
  <c r="T34" i="28"/>
  <c r="V34" i="28" s="1"/>
  <c r="W34" i="28" s="1"/>
  <c r="R15" i="31"/>
  <c r="Q15" i="31"/>
  <c r="S15" i="31" s="1"/>
  <c r="T15" i="31" s="1"/>
  <c r="G41" i="27"/>
  <c r="W50" i="27"/>
  <c r="V51" i="27"/>
  <c r="I39" i="27"/>
  <c r="J39" i="27" s="1"/>
  <c r="H40" i="27"/>
  <c r="U48" i="26"/>
  <c r="Q42" i="27"/>
  <c r="N43" i="27"/>
  <c r="U51" i="24"/>
  <c r="P42" i="26"/>
  <c r="Q42" i="26" s="1"/>
  <c r="O43" i="26"/>
  <c r="G39" i="26"/>
  <c r="E17" i="30"/>
  <c r="G16" i="30"/>
  <c r="Z16" i="30"/>
  <c r="AB16" i="30" s="1"/>
  <c r="AC16" i="30" s="1"/>
  <c r="AA16" i="30"/>
  <c r="F34" i="28"/>
  <c r="H34" i="28" s="1"/>
  <c r="I34" i="28" s="1"/>
  <c r="G34" i="28"/>
  <c r="I38" i="26"/>
  <c r="J38" i="26" s="1"/>
  <c r="H39" i="26"/>
  <c r="AD42" i="34"/>
  <c r="AE42" i="34" s="1"/>
  <c r="AC43" i="34"/>
  <c r="R36" i="28"/>
  <c r="S35" i="28"/>
  <c r="O16" i="31"/>
  <c r="W47" i="26"/>
  <c r="X47" i="26" s="1"/>
  <c r="V48" i="26"/>
  <c r="M35" i="29"/>
  <c r="X17" i="30"/>
  <c r="V17" i="30" s="1"/>
  <c r="D36" i="28"/>
  <c r="E35" i="28"/>
  <c r="I38" i="25"/>
  <c r="N34" i="28"/>
  <c r="M34" i="28"/>
  <c r="O34" i="28" s="1"/>
  <c r="P34" i="28" s="1"/>
  <c r="AA16" i="31"/>
  <c r="Z16" i="31"/>
  <c r="AB16" i="31" s="1"/>
  <c r="AC16" i="31" s="1"/>
  <c r="P43" i="27"/>
  <c r="O44" i="27"/>
  <c r="AB43" i="34"/>
  <c r="W49" i="25"/>
  <c r="V50" i="25"/>
  <c r="P16" i="30"/>
  <c r="N17" i="30"/>
  <c r="N38" i="34"/>
  <c r="N43" i="26"/>
  <c r="N43" i="24"/>
  <c r="L36" i="29"/>
  <c r="K37" i="29"/>
  <c r="J37" i="25"/>
  <c r="G38" i="25"/>
  <c r="Q32" i="29"/>
  <c r="N33" i="29"/>
  <c r="U15" i="30"/>
  <c r="G34" i="29"/>
  <c r="F34" i="29"/>
  <c r="H34" i="29" s="1"/>
  <c r="I34" i="29" s="1"/>
  <c r="U34" i="29"/>
  <c r="T34" i="29"/>
  <c r="V34" i="29" s="1"/>
  <c r="W34" i="29" s="1"/>
  <c r="K36" i="28"/>
  <c r="L35" i="28"/>
  <c r="V17" i="31"/>
  <c r="J33" i="28"/>
  <c r="X47" i="25"/>
  <c r="U48" i="25"/>
  <c r="D15" i="31"/>
  <c r="G37" i="13"/>
  <c r="W41" i="13"/>
  <c r="X41" i="13" s="1"/>
  <c r="V42" i="13"/>
  <c r="P36" i="13"/>
  <c r="Q36" i="13" s="1"/>
  <c r="O37" i="13"/>
  <c r="AB42" i="13"/>
  <c r="U44" i="13"/>
  <c r="AD41" i="13"/>
  <c r="AE41" i="13" s="1"/>
  <c r="AC42" i="13"/>
  <c r="I36" i="13"/>
  <c r="J36" i="13" s="1"/>
  <c r="H37" i="13"/>
  <c r="N41" i="13"/>
  <c r="W42" i="12"/>
  <c r="V43" i="12"/>
  <c r="X41" i="12"/>
  <c r="Z35" i="12"/>
  <c r="U42" i="12"/>
  <c r="AA34" i="12"/>
  <c r="AC34" i="12" s="1"/>
  <c r="AD34" i="12" s="1"/>
  <c r="AB34" i="12"/>
  <c r="AE33" i="12"/>
  <c r="N48" i="2"/>
  <c r="P37" i="12"/>
  <c r="O38" i="12"/>
  <c r="Q36" i="12"/>
  <c r="N37" i="12"/>
  <c r="G38" i="12"/>
  <c r="E14" i="9"/>
  <c r="G13" i="9"/>
  <c r="R11" i="9"/>
  <c r="Q11" i="9"/>
  <c r="S11" i="9" s="1"/>
  <c r="T11" i="9" s="1"/>
  <c r="X13" i="9"/>
  <c r="V13" i="9" s="1"/>
  <c r="L12" i="9"/>
  <c r="M12" i="9"/>
  <c r="AA12" i="9"/>
  <c r="Z12" i="9"/>
  <c r="AB12" i="9" s="1"/>
  <c r="AC12" i="9" s="1"/>
  <c r="G11" i="8"/>
  <c r="E12" i="8"/>
  <c r="P12" i="8"/>
  <c r="N13" i="8"/>
  <c r="Y12" i="8"/>
  <c r="W13" i="8"/>
  <c r="R28" i="6"/>
  <c r="S27" i="6"/>
  <c r="F27" i="6"/>
  <c r="G27" i="6"/>
  <c r="U26" i="6"/>
  <c r="T26" i="6"/>
  <c r="Q25" i="6"/>
  <c r="K28" i="6"/>
  <c r="L27" i="6"/>
  <c r="D29" i="6"/>
  <c r="E28" i="6"/>
  <c r="X25" i="6"/>
  <c r="M26" i="6"/>
  <c r="O26" i="6" s="1"/>
  <c r="P26" i="6" s="1"/>
  <c r="N26" i="6"/>
  <c r="Q25" i="5"/>
  <c r="E27" i="5"/>
  <c r="D28" i="5"/>
  <c r="L27" i="5"/>
  <c r="F26" i="5"/>
  <c r="H26" i="5" s="1"/>
  <c r="I26" i="5" s="1"/>
  <c r="G26" i="5"/>
  <c r="T27" i="5"/>
  <c r="U27" i="5"/>
  <c r="S28" i="5"/>
  <c r="M26" i="5"/>
  <c r="O26" i="5" s="1"/>
  <c r="P26" i="5" s="1"/>
  <c r="N26" i="5"/>
  <c r="P36" i="4"/>
  <c r="Q36" i="4" s="1"/>
  <c r="O37" i="4"/>
  <c r="I29" i="4"/>
  <c r="J29" i="4" s="1"/>
  <c r="H30" i="4"/>
  <c r="N38" i="4"/>
  <c r="W40" i="4"/>
  <c r="V41" i="4"/>
  <c r="G31" i="4"/>
  <c r="X39" i="4"/>
  <c r="U40" i="4"/>
  <c r="W40" i="3"/>
  <c r="V41" i="3"/>
  <c r="P34" i="3"/>
  <c r="Q34" i="3" s="1"/>
  <c r="O35" i="3"/>
  <c r="G33" i="3"/>
  <c r="I30" i="3"/>
  <c r="J30" i="3" s="1"/>
  <c r="N37" i="3"/>
  <c r="X39" i="3"/>
  <c r="U40" i="3"/>
  <c r="U42" i="1"/>
  <c r="V26" i="6" l="1"/>
  <c r="W26" i="6" s="1"/>
  <c r="V39" i="67"/>
  <c r="W39" i="67" s="1"/>
  <c r="X39" i="67" s="1"/>
  <c r="G45" i="65"/>
  <c r="I44" i="65"/>
  <c r="J44" i="65" s="1"/>
  <c r="N49" i="65"/>
  <c r="X53" i="65"/>
  <c r="U54" i="65"/>
  <c r="P48" i="65"/>
  <c r="Q48" i="65" s="1"/>
  <c r="O49" i="65"/>
  <c r="W55" i="65"/>
  <c r="V56" i="65"/>
  <c r="I43" i="60"/>
  <c r="H44" i="60"/>
  <c r="V26" i="5"/>
  <c r="W26" i="5" s="1"/>
  <c r="X26" i="5" s="1"/>
  <c r="H26" i="6"/>
  <c r="I26" i="6" s="1"/>
  <c r="J26" i="6" s="1"/>
  <c r="H38" i="58"/>
  <c r="I38" i="58" s="1"/>
  <c r="J38" i="58" s="1"/>
  <c r="W41" i="1"/>
  <c r="X41" i="1" s="1"/>
  <c r="V42" i="1"/>
  <c r="O34" i="29"/>
  <c r="P34" i="29" s="1"/>
  <c r="H39" i="12"/>
  <c r="I38" i="12"/>
  <c r="J38" i="12" s="1"/>
  <c r="J39" i="67"/>
  <c r="W48" i="69"/>
  <c r="X48" i="69" s="1"/>
  <c r="V49" i="69"/>
  <c r="P44" i="69"/>
  <c r="O45" i="69"/>
  <c r="P47" i="57"/>
  <c r="Q47" i="57" s="1"/>
  <c r="O48" i="57"/>
  <c r="AD48" i="69"/>
  <c r="AE48" i="69" s="1"/>
  <c r="AC49" i="69"/>
  <c r="P43" i="25"/>
  <c r="Q43" i="25" s="1"/>
  <c r="O44" i="25"/>
  <c r="X48" i="27"/>
  <c r="U49" i="27"/>
  <c r="L40" i="67"/>
  <c r="K41" i="67"/>
  <c r="I45" i="66"/>
  <c r="J45" i="66" s="1"/>
  <c r="H46" i="66"/>
  <c r="AB50" i="69"/>
  <c r="N49" i="66"/>
  <c r="U40" i="67"/>
  <c r="I44" i="69"/>
  <c r="H45" i="69"/>
  <c r="J43" i="69"/>
  <c r="G44" i="69"/>
  <c r="G46" i="66"/>
  <c r="T42" i="67"/>
  <c r="D42" i="67"/>
  <c r="E41" i="67"/>
  <c r="G40" i="67"/>
  <c r="F40" i="67"/>
  <c r="H40" i="67" s="1"/>
  <c r="I40" i="67" s="1"/>
  <c r="U19" i="68"/>
  <c r="W19" i="68"/>
  <c r="Y18" i="68"/>
  <c r="M20" i="68"/>
  <c r="R44" i="67"/>
  <c r="S43" i="67"/>
  <c r="U56" i="66"/>
  <c r="Q38" i="67"/>
  <c r="W54" i="66"/>
  <c r="X54" i="66" s="1"/>
  <c r="V55" i="66"/>
  <c r="I18" i="68"/>
  <c r="H18" i="68"/>
  <c r="J18" i="68" s="1"/>
  <c r="K18" i="68" s="1"/>
  <c r="U49" i="69"/>
  <c r="P48" i="66"/>
  <c r="Q48" i="66" s="1"/>
  <c r="O49" i="66"/>
  <c r="Q43" i="69"/>
  <c r="N44" i="69"/>
  <c r="N39" i="67"/>
  <c r="M39" i="67"/>
  <c r="O39" i="67" s="1"/>
  <c r="P39" i="67" s="1"/>
  <c r="D19" i="68"/>
  <c r="G43" i="60"/>
  <c r="J42" i="60"/>
  <c r="AD47" i="60"/>
  <c r="AE47" i="60" s="1"/>
  <c r="AC48" i="60"/>
  <c r="AD17" i="59"/>
  <c r="W52" i="56"/>
  <c r="X52" i="56" s="1"/>
  <c r="V53" i="56"/>
  <c r="X37" i="58"/>
  <c r="P17" i="59"/>
  <c r="N18" i="59"/>
  <c r="O18" i="59" s="1"/>
  <c r="U49" i="60"/>
  <c r="U16" i="59"/>
  <c r="Q38" i="58"/>
  <c r="Y18" i="59"/>
  <c r="W19" i="59"/>
  <c r="X19" i="59" s="1"/>
  <c r="AB49" i="60"/>
  <c r="I42" i="57"/>
  <c r="J42" i="57" s="1"/>
  <c r="H43" i="57"/>
  <c r="W52" i="57"/>
  <c r="X52" i="57" s="1"/>
  <c r="V53" i="57"/>
  <c r="N50" i="56"/>
  <c r="P48" i="56"/>
  <c r="Q48" i="56" s="1"/>
  <c r="O49" i="56"/>
  <c r="G40" i="58"/>
  <c r="F40" i="58"/>
  <c r="U54" i="57"/>
  <c r="N39" i="58"/>
  <c r="M39" i="58"/>
  <c r="O39" i="58" s="1"/>
  <c r="P39" i="58" s="1"/>
  <c r="N45" i="60"/>
  <c r="I18" i="59"/>
  <c r="H18" i="59"/>
  <c r="J18" i="59" s="1"/>
  <c r="K18" i="59" s="1"/>
  <c r="P42" i="60"/>
  <c r="Q42" i="60" s="1"/>
  <c r="O43" i="60"/>
  <c r="N49" i="57"/>
  <c r="U38" i="58"/>
  <c r="T38" i="58"/>
  <c r="V38" i="58" s="1"/>
  <c r="W38" i="58" s="1"/>
  <c r="W47" i="60"/>
  <c r="X47" i="60" s="1"/>
  <c r="V48" i="60"/>
  <c r="G45" i="56"/>
  <c r="I43" i="56"/>
  <c r="J43" i="56" s="1"/>
  <c r="G43" i="57"/>
  <c r="E41" i="58"/>
  <c r="D42" i="58"/>
  <c r="K41" i="58"/>
  <c r="L40" i="58"/>
  <c r="D19" i="59"/>
  <c r="U57" i="56"/>
  <c r="R40" i="58"/>
  <c r="S39" i="58"/>
  <c r="AD16" i="30"/>
  <c r="I39" i="24"/>
  <c r="P43" i="24"/>
  <c r="Q43" i="24" s="1"/>
  <c r="O44" i="24"/>
  <c r="U50" i="48"/>
  <c r="I43" i="48"/>
  <c r="J43" i="48" s="1"/>
  <c r="H44" i="48"/>
  <c r="AB50" i="48"/>
  <c r="N45" i="48"/>
  <c r="AC49" i="48"/>
  <c r="AD48" i="48"/>
  <c r="AE48" i="48" s="1"/>
  <c r="G44" i="48"/>
  <c r="P43" i="48"/>
  <c r="Q43" i="48" s="1"/>
  <c r="O44" i="48"/>
  <c r="W48" i="48"/>
  <c r="X48" i="48" s="1"/>
  <c r="V49" i="48"/>
  <c r="W48" i="24"/>
  <c r="X48" i="24" s="1"/>
  <c r="V49" i="24"/>
  <c r="G56" i="2"/>
  <c r="G57" i="2" s="1"/>
  <c r="O37" i="2"/>
  <c r="P36" i="2"/>
  <c r="Q36" i="2" s="1"/>
  <c r="V42" i="2"/>
  <c r="W41" i="2"/>
  <c r="X40" i="2"/>
  <c r="U41" i="2"/>
  <c r="I31" i="2"/>
  <c r="J31" i="2" s="1"/>
  <c r="H32" i="2"/>
  <c r="G31" i="1"/>
  <c r="J30" i="1"/>
  <c r="I31" i="1"/>
  <c r="O36" i="1"/>
  <c r="P35" i="1"/>
  <c r="Q35" i="1" s="1"/>
  <c r="N38" i="1"/>
  <c r="P38" i="34"/>
  <c r="Q38" i="34" s="1"/>
  <c r="O39" i="34"/>
  <c r="Q26" i="6"/>
  <c r="J34" i="28"/>
  <c r="J38" i="24"/>
  <c r="G39" i="24"/>
  <c r="Y17" i="30"/>
  <c r="W18" i="30"/>
  <c r="X18" i="30" s="1"/>
  <c r="Y17" i="31"/>
  <c r="W18" i="31"/>
  <c r="X34" i="29"/>
  <c r="J34" i="29"/>
  <c r="J38" i="25"/>
  <c r="G39" i="25"/>
  <c r="N44" i="24"/>
  <c r="N39" i="34"/>
  <c r="O17" i="30"/>
  <c r="M17" i="30" s="1"/>
  <c r="AD16" i="31"/>
  <c r="R37" i="28"/>
  <c r="S36" i="28"/>
  <c r="F17" i="30"/>
  <c r="D17" i="30" s="1"/>
  <c r="U15" i="31"/>
  <c r="X34" i="28"/>
  <c r="D37" i="29"/>
  <c r="E36" i="29"/>
  <c r="M35" i="28"/>
  <c r="O35" i="28" s="1"/>
  <c r="P35" i="28" s="1"/>
  <c r="N35" i="28"/>
  <c r="R16" i="30"/>
  <c r="Q16" i="30"/>
  <c r="S16" i="30" s="1"/>
  <c r="T16" i="30" s="1"/>
  <c r="W50" i="25"/>
  <c r="V51" i="25"/>
  <c r="P44" i="27"/>
  <c r="O45" i="27"/>
  <c r="G35" i="28"/>
  <c r="F35" i="28"/>
  <c r="H35" i="28" s="1"/>
  <c r="I35" i="28" s="1"/>
  <c r="AD43" i="34"/>
  <c r="AE43" i="34" s="1"/>
  <c r="AC44" i="34"/>
  <c r="G40" i="26"/>
  <c r="U52" i="24"/>
  <c r="U49" i="26"/>
  <c r="I40" i="27"/>
  <c r="J40" i="27" s="1"/>
  <c r="H41" i="27"/>
  <c r="G42" i="27"/>
  <c r="T35" i="29"/>
  <c r="V35" i="29" s="1"/>
  <c r="W35" i="29" s="1"/>
  <c r="U35" i="29"/>
  <c r="G15" i="31"/>
  <c r="E16" i="31"/>
  <c r="K37" i="28"/>
  <c r="L36" i="28"/>
  <c r="Q33" i="29"/>
  <c r="N34" i="29"/>
  <c r="K38" i="29"/>
  <c r="L37" i="29"/>
  <c r="N44" i="26"/>
  <c r="Q34" i="28"/>
  <c r="D37" i="28"/>
  <c r="E36" i="28"/>
  <c r="M16" i="31"/>
  <c r="R37" i="29"/>
  <c r="S36" i="29"/>
  <c r="X48" i="25"/>
  <c r="U49" i="25"/>
  <c r="M36" i="29"/>
  <c r="AB44" i="34"/>
  <c r="I39" i="25"/>
  <c r="W48" i="26"/>
  <c r="X48" i="26" s="1"/>
  <c r="V49" i="26"/>
  <c r="U35" i="28"/>
  <c r="T35" i="28"/>
  <c r="V35" i="28" s="1"/>
  <c r="W35" i="28" s="1"/>
  <c r="I39" i="26"/>
  <c r="J39" i="26" s="1"/>
  <c r="H40" i="26"/>
  <c r="H16" i="30"/>
  <c r="J16" i="30" s="1"/>
  <c r="K16" i="30" s="1"/>
  <c r="I16" i="30"/>
  <c r="P43" i="26"/>
  <c r="Q43" i="26" s="1"/>
  <c r="O44" i="26"/>
  <c r="Q43" i="27"/>
  <c r="N44" i="27"/>
  <c r="W51" i="27"/>
  <c r="V52" i="27"/>
  <c r="N46" i="25"/>
  <c r="G35" i="29"/>
  <c r="F35" i="29"/>
  <c r="H35" i="29" s="1"/>
  <c r="I35" i="29" s="1"/>
  <c r="AE34" i="12"/>
  <c r="N42" i="13"/>
  <c r="AD42" i="13"/>
  <c r="AE42" i="13" s="1"/>
  <c r="AC43" i="13"/>
  <c r="AB43" i="13"/>
  <c r="W42" i="13"/>
  <c r="X42" i="13" s="1"/>
  <c r="V43" i="13"/>
  <c r="I37" i="13"/>
  <c r="J37" i="13" s="1"/>
  <c r="H38" i="13"/>
  <c r="U45" i="13"/>
  <c r="P37" i="13"/>
  <c r="Q37" i="13" s="1"/>
  <c r="O38" i="13"/>
  <c r="G38" i="13"/>
  <c r="AA35" i="12"/>
  <c r="AC35" i="12" s="1"/>
  <c r="AD35" i="12" s="1"/>
  <c r="AB35" i="12"/>
  <c r="W43" i="12"/>
  <c r="V44" i="12"/>
  <c r="X42" i="12"/>
  <c r="Z36" i="12"/>
  <c r="U43" i="12"/>
  <c r="N49" i="2"/>
  <c r="Q37" i="12"/>
  <c r="N38" i="12"/>
  <c r="P38" i="12"/>
  <c r="O39" i="12"/>
  <c r="G39" i="12"/>
  <c r="AD12" i="9"/>
  <c r="U11" i="9"/>
  <c r="H13" i="9"/>
  <c r="J13" i="9" s="1"/>
  <c r="K13" i="9" s="1"/>
  <c r="I13" i="9"/>
  <c r="W14" i="9"/>
  <c r="X14" i="9" s="1"/>
  <c r="Y13" i="9"/>
  <c r="F14" i="9"/>
  <c r="D14" i="9" s="1"/>
  <c r="P12" i="9"/>
  <c r="N13" i="9"/>
  <c r="O13" i="8"/>
  <c r="Q12" i="8"/>
  <c r="S12" i="8" s="1"/>
  <c r="T12" i="8" s="1"/>
  <c r="R12" i="8"/>
  <c r="X13" i="8"/>
  <c r="F12" i="8"/>
  <c r="D12" i="8" s="1"/>
  <c r="Z12" i="8"/>
  <c r="AB12" i="8" s="1"/>
  <c r="AC12" i="8" s="1"/>
  <c r="AA12" i="8"/>
  <c r="H11" i="8"/>
  <c r="J11" i="8" s="1"/>
  <c r="K11" i="8" s="1"/>
  <c r="I11" i="8"/>
  <c r="D30" i="6"/>
  <c r="E29" i="6"/>
  <c r="G28" i="6"/>
  <c r="F28" i="6"/>
  <c r="N27" i="6"/>
  <c r="M27" i="6"/>
  <c r="O27" i="6" s="1"/>
  <c r="P27" i="6" s="1"/>
  <c r="T27" i="6"/>
  <c r="V27" i="6" s="1"/>
  <c r="W27" i="6" s="1"/>
  <c r="U27" i="6"/>
  <c r="K29" i="6"/>
  <c r="L28" i="6"/>
  <c r="X26" i="6"/>
  <c r="R29" i="6"/>
  <c r="S28" i="6"/>
  <c r="Q26" i="5"/>
  <c r="L28" i="5"/>
  <c r="M27" i="5"/>
  <c r="O27" i="5" s="1"/>
  <c r="P27" i="5" s="1"/>
  <c r="N27" i="5"/>
  <c r="S29" i="5"/>
  <c r="T28" i="5"/>
  <c r="U28" i="5"/>
  <c r="J26" i="5"/>
  <c r="E28" i="5"/>
  <c r="D29" i="5"/>
  <c r="G27" i="5"/>
  <c r="F27" i="5"/>
  <c r="H27" i="5" s="1"/>
  <c r="I27" i="5" s="1"/>
  <c r="G32" i="4"/>
  <c r="X40" i="4"/>
  <c r="U41" i="4"/>
  <c r="W41" i="4"/>
  <c r="V42" i="4"/>
  <c r="I30" i="4"/>
  <c r="J30" i="4" s="1"/>
  <c r="H31" i="4"/>
  <c r="N39" i="4"/>
  <c r="P37" i="4"/>
  <c r="Q37" i="4" s="1"/>
  <c r="O38" i="4"/>
  <c r="V42" i="3"/>
  <c r="W41" i="3"/>
  <c r="X40" i="3"/>
  <c r="U41" i="3"/>
  <c r="G34" i="3"/>
  <c r="N38" i="3"/>
  <c r="I31" i="3"/>
  <c r="J31" i="3" s="1"/>
  <c r="P35" i="3"/>
  <c r="Q35" i="3" s="1"/>
  <c r="O36" i="3"/>
  <c r="U43" i="1"/>
  <c r="V40" i="67" l="1"/>
  <c r="W40" i="67" s="1"/>
  <c r="X40" i="67" s="1"/>
  <c r="W56" i="65"/>
  <c r="V57" i="65"/>
  <c r="X54" i="65"/>
  <c r="U55" i="65"/>
  <c r="P49" i="65"/>
  <c r="Q49" i="65" s="1"/>
  <c r="O50" i="65"/>
  <c r="N50" i="65"/>
  <c r="G46" i="65"/>
  <c r="I45" i="65"/>
  <c r="J45" i="65" s="1"/>
  <c r="I44" i="60"/>
  <c r="H45" i="60"/>
  <c r="V27" i="5"/>
  <c r="W27" i="5" s="1"/>
  <c r="X27" i="5" s="1"/>
  <c r="H27" i="6"/>
  <c r="I27" i="6" s="1"/>
  <c r="J27" i="6" s="1"/>
  <c r="H39" i="58"/>
  <c r="I39" i="58" s="1"/>
  <c r="J39" i="58" s="1"/>
  <c r="V43" i="1"/>
  <c r="W42" i="1"/>
  <c r="X42" i="1" s="1"/>
  <c r="O35" i="29"/>
  <c r="P35" i="29" s="1"/>
  <c r="Q39" i="67"/>
  <c r="H40" i="12"/>
  <c r="I39" i="12"/>
  <c r="J39" i="12" s="1"/>
  <c r="J40" i="67"/>
  <c r="L18" i="68"/>
  <c r="U50" i="27"/>
  <c r="X49" i="27"/>
  <c r="AD49" i="69"/>
  <c r="AE49" i="69" s="1"/>
  <c r="AC50" i="69"/>
  <c r="P45" i="69"/>
  <c r="O46" i="69"/>
  <c r="P44" i="25"/>
  <c r="Q44" i="25" s="1"/>
  <c r="O45" i="25"/>
  <c r="O49" i="57"/>
  <c r="P48" i="57"/>
  <c r="Q48" i="57" s="1"/>
  <c r="V50" i="69"/>
  <c r="W49" i="69"/>
  <c r="X49" i="69" s="1"/>
  <c r="G19" i="68"/>
  <c r="E20" i="68"/>
  <c r="P49" i="66"/>
  <c r="Q49" i="66" s="1"/>
  <c r="O50" i="66"/>
  <c r="Z18" i="68"/>
  <c r="AB18" i="68" s="1"/>
  <c r="AC18" i="68" s="1"/>
  <c r="AA18" i="68"/>
  <c r="D43" i="67"/>
  <c r="E42" i="67"/>
  <c r="G47" i="66"/>
  <c r="I45" i="69"/>
  <c r="H46" i="69"/>
  <c r="N50" i="66"/>
  <c r="Q44" i="69"/>
  <c r="N45" i="69"/>
  <c r="U57" i="66"/>
  <c r="T43" i="67"/>
  <c r="X19" i="68"/>
  <c r="X27" i="6"/>
  <c r="U50" i="69"/>
  <c r="W55" i="66"/>
  <c r="X55" i="66" s="1"/>
  <c r="V56" i="66"/>
  <c r="R45" i="67"/>
  <c r="S44" i="67"/>
  <c r="J44" i="69"/>
  <c r="G45" i="69"/>
  <c r="U41" i="67"/>
  <c r="AB51" i="69"/>
  <c r="I46" i="66"/>
  <c r="J46" i="66" s="1"/>
  <c r="H47" i="66"/>
  <c r="K42" i="67"/>
  <c r="L41" i="67"/>
  <c r="P20" i="68"/>
  <c r="N21" i="68"/>
  <c r="F41" i="67"/>
  <c r="H41" i="67" s="1"/>
  <c r="I41" i="67" s="1"/>
  <c r="G41" i="67"/>
  <c r="N40" i="67"/>
  <c r="M40" i="67"/>
  <c r="O40" i="67" s="1"/>
  <c r="P40" i="67" s="1"/>
  <c r="J43" i="60"/>
  <c r="G44" i="60"/>
  <c r="AD48" i="60"/>
  <c r="AE48" i="60" s="1"/>
  <c r="AC49" i="60"/>
  <c r="W53" i="56"/>
  <c r="X53" i="56" s="1"/>
  <c r="V54" i="56"/>
  <c r="U39" i="58"/>
  <c r="T39" i="58"/>
  <c r="V39" i="58" s="1"/>
  <c r="W39" i="58" s="1"/>
  <c r="I44" i="56"/>
  <c r="J44" i="56" s="1"/>
  <c r="N50" i="57"/>
  <c r="N51" i="56"/>
  <c r="AB50" i="60"/>
  <c r="AA18" i="59"/>
  <c r="Z18" i="59"/>
  <c r="AB18" i="59" s="1"/>
  <c r="AC18" i="59" s="1"/>
  <c r="R41" i="58"/>
  <c r="S40" i="58"/>
  <c r="M40" i="58"/>
  <c r="O40" i="58" s="1"/>
  <c r="P40" i="58" s="1"/>
  <c r="N40" i="58"/>
  <c r="G44" i="57"/>
  <c r="L18" i="59"/>
  <c r="Q39" i="58"/>
  <c r="E20" i="59"/>
  <c r="G19" i="59"/>
  <c r="K42" i="58"/>
  <c r="L41" i="58"/>
  <c r="G46" i="56"/>
  <c r="P43" i="60"/>
  <c r="Q43" i="60" s="1"/>
  <c r="O44" i="60"/>
  <c r="N46" i="60"/>
  <c r="U55" i="57"/>
  <c r="P49" i="56"/>
  <c r="Q49" i="56" s="1"/>
  <c r="O50" i="56"/>
  <c r="W53" i="57"/>
  <c r="X53" i="57" s="1"/>
  <c r="V54" i="57"/>
  <c r="M18" i="59"/>
  <c r="G41" i="58"/>
  <c r="F41" i="58"/>
  <c r="W48" i="60"/>
  <c r="X48" i="60" s="1"/>
  <c r="V49" i="60"/>
  <c r="I43" i="57"/>
  <c r="J43" i="57" s="1"/>
  <c r="H44" i="57"/>
  <c r="U58" i="56"/>
  <c r="D43" i="58"/>
  <c r="E42" i="58"/>
  <c r="X38" i="58"/>
  <c r="V19" i="59"/>
  <c r="U50" i="60"/>
  <c r="R17" i="59"/>
  <c r="Q17" i="59"/>
  <c r="S17" i="59" s="1"/>
  <c r="T17" i="59" s="1"/>
  <c r="J35" i="28"/>
  <c r="O45" i="24"/>
  <c r="P44" i="24"/>
  <c r="Q44" i="24" s="1"/>
  <c r="I40" i="24"/>
  <c r="W49" i="48"/>
  <c r="X49" i="48" s="1"/>
  <c r="V50" i="48"/>
  <c r="G45" i="48"/>
  <c r="N46" i="48"/>
  <c r="I44" i="48"/>
  <c r="J44" i="48" s="1"/>
  <c r="H45" i="48"/>
  <c r="P44" i="48"/>
  <c r="Q44" i="48" s="1"/>
  <c r="O45" i="48"/>
  <c r="AB51" i="48"/>
  <c r="AD49" i="48"/>
  <c r="AE49" i="48" s="1"/>
  <c r="AC50" i="48"/>
  <c r="U51" i="48"/>
  <c r="V50" i="24"/>
  <c r="W49" i="24"/>
  <c r="X49" i="24" s="1"/>
  <c r="X41" i="2"/>
  <c r="U42" i="2"/>
  <c r="P37" i="2"/>
  <c r="Q37" i="2" s="1"/>
  <c r="O38" i="2"/>
  <c r="I32" i="2"/>
  <c r="J32" i="2" s="1"/>
  <c r="H33" i="2"/>
  <c r="G58" i="2"/>
  <c r="G59" i="2" s="1"/>
  <c r="W42" i="2"/>
  <c r="V43" i="2"/>
  <c r="N39" i="1"/>
  <c r="I32" i="1"/>
  <c r="O37" i="1"/>
  <c r="P36" i="1"/>
  <c r="Q36" i="1" s="1"/>
  <c r="G32" i="1"/>
  <c r="J31" i="1"/>
  <c r="J27" i="5"/>
  <c r="P39" i="34"/>
  <c r="Q39" i="34" s="1"/>
  <c r="O40" i="34"/>
  <c r="X35" i="29"/>
  <c r="L13" i="9"/>
  <c r="L16" i="30"/>
  <c r="X35" i="28"/>
  <c r="G40" i="24"/>
  <c r="J39" i="24"/>
  <c r="J35" i="29"/>
  <c r="I40" i="25"/>
  <c r="X49" i="25"/>
  <c r="U50" i="25"/>
  <c r="U36" i="29"/>
  <c r="T36" i="29"/>
  <c r="V36" i="29" s="1"/>
  <c r="W36" i="29" s="1"/>
  <c r="D38" i="28"/>
  <c r="E37" i="28"/>
  <c r="N45" i="26"/>
  <c r="Q34" i="29"/>
  <c r="N35" i="29"/>
  <c r="F16" i="31"/>
  <c r="D16" i="31" s="1"/>
  <c r="I41" i="27"/>
  <c r="J41" i="27" s="1"/>
  <c r="H42" i="27"/>
  <c r="U53" i="24"/>
  <c r="AD44" i="34"/>
  <c r="AE44" i="34" s="1"/>
  <c r="AC45" i="34"/>
  <c r="D38" i="29"/>
  <c r="E37" i="29"/>
  <c r="G17" i="30"/>
  <c r="E18" i="30"/>
  <c r="F18" i="30" s="1"/>
  <c r="N40" i="34"/>
  <c r="J39" i="25"/>
  <c r="G40" i="25"/>
  <c r="X18" i="31"/>
  <c r="N47" i="25"/>
  <c r="W52" i="27"/>
  <c r="V53" i="27"/>
  <c r="Q44" i="27"/>
  <c r="N45" i="27"/>
  <c r="I40" i="26"/>
  <c r="J40" i="26" s="1"/>
  <c r="H41" i="26"/>
  <c r="W49" i="26"/>
  <c r="X49" i="26" s="1"/>
  <c r="V50" i="26"/>
  <c r="R38" i="29"/>
  <c r="S37" i="29"/>
  <c r="I15" i="31"/>
  <c r="H15" i="31"/>
  <c r="J15" i="31" s="1"/>
  <c r="K15" i="31" s="1"/>
  <c r="P45" i="27"/>
  <c r="O46" i="27"/>
  <c r="T36" i="28"/>
  <c r="V36" i="28" s="1"/>
  <c r="W36" i="28" s="1"/>
  <c r="U36" i="28"/>
  <c r="N18" i="30"/>
  <c r="O18" i="30" s="1"/>
  <c r="P17" i="30"/>
  <c r="AA17" i="31"/>
  <c r="Z17" i="31"/>
  <c r="AB17" i="31" s="1"/>
  <c r="AC17" i="31" s="1"/>
  <c r="AB45" i="34"/>
  <c r="P16" i="31"/>
  <c r="N17" i="31"/>
  <c r="M37" i="29"/>
  <c r="N36" i="28"/>
  <c r="M36" i="28"/>
  <c r="O36" i="28" s="1"/>
  <c r="P36" i="28" s="1"/>
  <c r="G43" i="27"/>
  <c r="U50" i="26"/>
  <c r="G41" i="26"/>
  <c r="U16" i="30"/>
  <c r="R38" i="28"/>
  <c r="S37" i="28"/>
  <c r="N45" i="24"/>
  <c r="V18" i="30"/>
  <c r="P44" i="26"/>
  <c r="Q44" i="26" s="1"/>
  <c r="O45" i="26"/>
  <c r="G36" i="28"/>
  <c r="F36" i="28"/>
  <c r="H36" i="28" s="1"/>
  <c r="I36" i="28" s="1"/>
  <c r="K39" i="29"/>
  <c r="L38" i="29"/>
  <c r="K38" i="28"/>
  <c r="L37" i="28"/>
  <c r="W51" i="25"/>
  <c r="V52" i="25"/>
  <c r="Q35" i="28"/>
  <c r="G36" i="29"/>
  <c r="F36" i="29"/>
  <c r="H36" i="29" s="1"/>
  <c r="I36" i="29" s="1"/>
  <c r="AA17" i="30"/>
  <c r="Z17" i="30"/>
  <c r="AB17" i="30" s="1"/>
  <c r="AC17" i="30" s="1"/>
  <c r="P38" i="13"/>
  <c r="Q38" i="13" s="1"/>
  <c r="O39" i="13"/>
  <c r="G39" i="13"/>
  <c r="U46" i="13"/>
  <c r="W43" i="13"/>
  <c r="X43" i="13" s="1"/>
  <c r="V44" i="13"/>
  <c r="AD43" i="13"/>
  <c r="AE43" i="13" s="1"/>
  <c r="AC44" i="13"/>
  <c r="I38" i="13"/>
  <c r="J38" i="13" s="1"/>
  <c r="H39" i="13"/>
  <c r="AB44" i="13"/>
  <c r="N43" i="13"/>
  <c r="AE35" i="12"/>
  <c r="W44" i="12"/>
  <c r="V45" i="12"/>
  <c r="X43" i="12"/>
  <c r="Z37" i="12"/>
  <c r="U44" i="12"/>
  <c r="AA36" i="12"/>
  <c r="AC36" i="12" s="1"/>
  <c r="AD36" i="12" s="1"/>
  <c r="AB36" i="12"/>
  <c r="N50" i="2"/>
  <c r="P39" i="12"/>
  <c r="O40" i="12"/>
  <c r="Q38" i="12"/>
  <c r="N39" i="12"/>
  <c r="G40" i="12"/>
  <c r="E15" i="9"/>
  <c r="F15" i="9" s="1"/>
  <c r="G14" i="9"/>
  <c r="O13" i="9"/>
  <c r="M13" i="9" s="1"/>
  <c r="AA13" i="9"/>
  <c r="Z13" i="9"/>
  <c r="AB13" i="9" s="1"/>
  <c r="AC13" i="9" s="1"/>
  <c r="R12" i="9"/>
  <c r="Q12" i="9"/>
  <c r="S12" i="9" s="1"/>
  <c r="T12" i="9" s="1"/>
  <c r="V14" i="9"/>
  <c r="AD12" i="8"/>
  <c r="U12" i="8"/>
  <c r="L11" i="8"/>
  <c r="V13" i="8"/>
  <c r="M13" i="8"/>
  <c r="S29" i="6"/>
  <c r="R30" i="6"/>
  <c r="M28" i="6"/>
  <c r="O28" i="6" s="1"/>
  <c r="P28" i="6" s="1"/>
  <c r="N28" i="6"/>
  <c r="F29" i="6"/>
  <c r="G29" i="6"/>
  <c r="U28" i="6"/>
  <c r="T28" i="6"/>
  <c r="V28" i="6" s="1"/>
  <c r="W28" i="6" s="1"/>
  <c r="K30" i="6"/>
  <c r="L29" i="6"/>
  <c r="Q27" i="6"/>
  <c r="D31" i="6"/>
  <c r="E30" i="6"/>
  <c r="Q27" i="5"/>
  <c r="D30" i="5"/>
  <c r="E29" i="5"/>
  <c r="F28" i="5"/>
  <c r="H28" i="5" s="1"/>
  <c r="I28" i="5" s="1"/>
  <c r="G28" i="5"/>
  <c r="S30" i="5"/>
  <c r="L29" i="5"/>
  <c r="T29" i="5"/>
  <c r="U29" i="5"/>
  <c r="N28" i="5"/>
  <c r="M28" i="5"/>
  <c r="O28" i="5" s="1"/>
  <c r="P28" i="5" s="1"/>
  <c r="P38" i="4"/>
  <c r="Q38" i="4" s="1"/>
  <c r="O39" i="4"/>
  <c r="I31" i="4"/>
  <c r="J31" i="4" s="1"/>
  <c r="H32" i="4"/>
  <c r="X41" i="4"/>
  <c r="U42" i="4"/>
  <c r="N40" i="4"/>
  <c r="W42" i="4"/>
  <c r="V43" i="4"/>
  <c r="G33" i="4"/>
  <c r="V43" i="3"/>
  <c r="W42" i="3"/>
  <c r="P36" i="3"/>
  <c r="Q36" i="3" s="1"/>
  <c r="O37" i="3"/>
  <c r="N39" i="3"/>
  <c r="I32" i="3"/>
  <c r="J32" i="3" s="1"/>
  <c r="G35" i="3"/>
  <c r="X41" i="3"/>
  <c r="U42" i="3"/>
  <c r="U44" i="1"/>
  <c r="V41" i="67" l="1"/>
  <c r="W41" i="67" s="1"/>
  <c r="X41" i="67" s="1"/>
  <c r="I46" i="65"/>
  <c r="J46" i="65" s="1"/>
  <c r="X55" i="65"/>
  <c r="U56" i="65"/>
  <c r="N51" i="65"/>
  <c r="G47" i="65"/>
  <c r="P50" i="65"/>
  <c r="Q50" i="65" s="1"/>
  <c r="O51" i="65"/>
  <c r="W57" i="65"/>
  <c r="V58" i="65"/>
  <c r="H46" i="60"/>
  <c r="I45" i="60"/>
  <c r="V28" i="5"/>
  <c r="W28" i="5" s="1"/>
  <c r="X28" i="5" s="1"/>
  <c r="H28" i="6"/>
  <c r="I28" i="6" s="1"/>
  <c r="J28" i="6" s="1"/>
  <c r="H40" i="58"/>
  <c r="I40" i="58" s="1"/>
  <c r="J40" i="58" s="1"/>
  <c r="O36" i="29"/>
  <c r="P36" i="29" s="1"/>
  <c r="V44" i="1"/>
  <c r="W43" i="1"/>
  <c r="X43" i="1" s="1"/>
  <c r="I40" i="12"/>
  <c r="J40" i="12" s="1"/>
  <c r="H41" i="12"/>
  <c r="P45" i="25"/>
  <c r="Q45" i="25" s="1"/>
  <c r="O46" i="25"/>
  <c r="AD50" i="69"/>
  <c r="AE50" i="69" s="1"/>
  <c r="AC51" i="69"/>
  <c r="V51" i="69"/>
  <c r="W50" i="69"/>
  <c r="X50" i="69" s="1"/>
  <c r="P46" i="69"/>
  <c r="O47" i="69"/>
  <c r="O50" i="57"/>
  <c r="P49" i="57"/>
  <c r="Q49" i="57" s="1"/>
  <c r="U51" i="27"/>
  <c r="X50" i="27"/>
  <c r="I46" i="69"/>
  <c r="H47" i="69"/>
  <c r="O21" i="68"/>
  <c r="M21" i="68" s="1"/>
  <c r="N41" i="67"/>
  <c r="M41" i="67"/>
  <c r="O41" i="67" s="1"/>
  <c r="P41" i="67" s="1"/>
  <c r="AB52" i="69"/>
  <c r="J45" i="69"/>
  <c r="G46" i="69"/>
  <c r="W56" i="66"/>
  <c r="X56" i="66" s="1"/>
  <c r="V57" i="66"/>
  <c r="U51" i="69"/>
  <c r="D44" i="67"/>
  <c r="E43" i="67"/>
  <c r="P50" i="66"/>
  <c r="Q50" i="66" s="1"/>
  <c r="O51" i="66"/>
  <c r="Q40" i="67"/>
  <c r="R20" i="68"/>
  <c r="Q20" i="68"/>
  <c r="S20" i="68" s="1"/>
  <c r="T20" i="68" s="1"/>
  <c r="K43" i="67"/>
  <c r="L42" i="67"/>
  <c r="U58" i="66"/>
  <c r="Q45" i="69"/>
  <c r="N46" i="69"/>
  <c r="N51" i="66"/>
  <c r="G48" i="66"/>
  <c r="AD18" i="68"/>
  <c r="F20" i="68"/>
  <c r="S45" i="67"/>
  <c r="R46" i="67"/>
  <c r="G42" i="67"/>
  <c r="F42" i="67"/>
  <c r="H42" i="67" s="1"/>
  <c r="I42" i="67" s="1"/>
  <c r="J41" i="67"/>
  <c r="I47" i="66"/>
  <c r="J47" i="66" s="1"/>
  <c r="H48" i="66"/>
  <c r="U42" i="67"/>
  <c r="T44" i="67"/>
  <c r="V19" i="68"/>
  <c r="I19" i="68"/>
  <c r="H19" i="68"/>
  <c r="J19" i="68" s="1"/>
  <c r="K19" i="68" s="1"/>
  <c r="J44" i="60"/>
  <c r="G45" i="60"/>
  <c r="AD49" i="60"/>
  <c r="AE49" i="60" s="1"/>
  <c r="AC50" i="60"/>
  <c r="V55" i="56"/>
  <c r="W54" i="56"/>
  <c r="X54" i="56" s="1"/>
  <c r="Q40" i="58"/>
  <c r="I45" i="56"/>
  <c r="J45" i="56" s="1"/>
  <c r="P50" i="56"/>
  <c r="Q50" i="56" s="1"/>
  <c r="O51" i="56"/>
  <c r="N47" i="60"/>
  <c r="N41" i="58"/>
  <c r="M41" i="58"/>
  <c r="O41" i="58" s="1"/>
  <c r="P41" i="58" s="1"/>
  <c r="AD18" i="59"/>
  <c r="W20" i="59"/>
  <c r="Y19" i="59"/>
  <c r="F20" i="59"/>
  <c r="N52" i="56"/>
  <c r="U51" i="60"/>
  <c r="U59" i="56"/>
  <c r="K43" i="58"/>
  <c r="L42" i="58"/>
  <c r="G45" i="57"/>
  <c r="U40" i="58"/>
  <c r="T40" i="58"/>
  <c r="V40" i="58" s="1"/>
  <c r="W40" i="58" s="1"/>
  <c r="AB51" i="60"/>
  <c r="N51" i="57"/>
  <c r="D44" i="58"/>
  <c r="E43" i="58"/>
  <c r="U17" i="59"/>
  <c r="G42" i="58"/>
  <c r="F42" i="58"/>
  <c r="I44" i="57"/>
  <c r="J44" i="57" s="1"/>
  <c r="H45" i="57"/>
  <c r="W49" i="60"/>
  <c r="X49" i="60" s="1"/>
  <c r="V50" i="60"/>
  <c r="N19" i="59"/>
  <c r="P18" i="59"/>
  <c r="W54" i="57"/>
  <c r="X54" i="57" s="1"/>
  <c r="V55" i="57"/>
  <c r="U56" i="57"/>
  <c r="P44" i="60"/>
  <c r="Q44" i="60" s="1"/>
  <c r="O45" i="60"/>
  <c r="G47" i="56"/>
  <c r="I19" i="59"/>
  <c r="H19" i="59"/>
  <c r="J19" i="59" s="1"/>
  <c r="K19" i="59" s="1"/>
  <c r="R42" i="58"/>
  <c r="S41" i="58"/>
  <c r="X39" i="58"/>
  <c r="J36" i="28"/>
  <c r="I41" i="24"/>
  <c r="P45" i="24"/>
  <c r="Q45" i="24" s="1"/>
  <c r="O46" i="24"/>
  <c r="U52" i="48"/>
  <c r="AB52" i="48"/>
  <c r="I45" i="48"/>
  <c r="J45" i="48" s="1"/>
  <c r="H46" i="48"/>
  <c r="G46" i="48"/>
  <c r="AC51" i="48"/>
  <c r="AD50" i="48"/>
  <c r="AE50" i="48" s="1"/>
  <c r="P45" i="48"/>
  <c r="Q45" i="48" s="1"/>
  <c r="O46" i="48"/>
  <c r="W50" i="48"/>
  <c r="X50" i="48" s="1"/>
  <c r="V51" i="48"/>
  <c r="N47" i="48"/>
  <c r="L15" i="31"/>
  <c r="V51" i="24"/>
  <c r="W50" i="24"/>
  <c r="X50" i="24" s="1"/>
  <c r="J28" i="5"/>
  <c r="G60" i="2"/>
  <c r="G61" i="2" s="1"/>
  <c r="P38" i="2"/>
  <c r="Q38" i="2" s="1"/>
  <c r="O39" i="2"/>
  <c r="W43" i="2"/>
  <c r="V44" i="2"/>
  <c r="I33" i="2"/>
  <c r="J33" i="2" s="1"/>
  <c r="H34" i="2"/>
  <c r="X42" i="2"/>
  <c r="U43" i="2"/>
  <c r="G33" i="1"/>
  <c r="J32" i="1"/>
  <c r="I33" i="1"/>
  <c r="O38" i="1"/>
  <c r="P37" i="1"/>
  <c r="Q37" i="1" s="1"/>
  <c r="N40" i="1"/>
  <c r="O41" i="34"/>
  <c r="P40" i="34"/>
  <c r="Q40" i="34" s="1"/>
  <c r="X28" i="6"/>
  <c r="Q36" i="28"/>
  <c r="J40" i="24"/>
  <c r="G41" i="24"/>
  <c r="E17" i="31"/>
  <c r="F17" i="31" s="1"/>
  <c r="G16" i="31"/>
  <c r="AD17" i="30"/>
  <c r="K39" i="28"/>
  <c r="L38" i="28"/>
  <c r="P45" i="26"/>
  <c r="Q45" i="26" s="1"/>
  <c r="O46" i="26"/>
  <c r="W19" i="30"/>
  <c r="Y18" i="30"/>
  <c r="G42" i="26"/>
  <c r="G44" i="27"/>
  <c r="O17" i="31"/>
  <c r="AB46" i="34"/>
  <c r="Q17" i="30"/>
  <c r="S17" i="30" s="1"/>
  <c r="T17" i="30" s="1"/>
  <c r="R17" i="30"/>
  <c r="W50" i="26"/>
  <c r="X50" i="26" s="1"/>
  <c r="V51" i="26"/>
  <c r="Q45" i="27"/>
  <c r="N46" i="27"/>
  <c r="N48" i="25"/>
  <c r="J40" i="25"/>
  <c r="G41" i="25"/>
  <c r="D39" i="29"/>
  <c r="E38" i="29"/>
  <c r="D39" i="28"/>
  <c r="E38" i="28"/>
  <c r="W52" i="25"/>
  <c r="V53" i="25"/>
  <c r="M38" i="29"/>
  <c r="N46" i="24"/>
  <c r="U37" i="28"/>
  <c r="T37" i="28"/>
  <c r="V37" i="28" s="1"/>
  <c r="W37" i="28" s="1"/>
  <c r="R16" i="31"/>
  <c r="Q16" i="31"/>
  <c r="S16" i="31" s="1"/>
  <c r="T16" i="31" s="1"/>
  <c r="M18" i="30"/>
  <c r="D18" i="30"/>
  <c r="AD45" i="34"/>
  <c r="AE45" i="34" s="1"/>
  <c r="AC46" i="34"/>
  <c r="I42" i="27"/>
  <c r="J42" i="27" s="1"/>
  <c r="H43" i="27"/>
  <c r="Q35" i="29"/>
  <c r="N36" i="29"/>
  <c r="K40" i="29"/>
  <c r="L39" i="29"/>
  <c r="R39" i="28"/>
  <c r="S38" i="28"/>
  <c r="U51" i="26"/>
  <c r="X36" i="28"/>
  <c r="P46" i="27"/>
  <c r="O47" i="27"/>
  <c r="U37" i="29"/>
  <c r="T37" i="29"/>
  <c r="V37" i="29" s="1"/>
  <c r="W37" i="29" s="1"/>
  <c r="I41" i="26"/>
  <c r="J41" i="26" s="1"/>
  <c r="H42" i="26"/>
  <c r="W53" i="27"/>
  <c r="V54" i="27"/>
  <c r="N41" i="34"/>
  <c r="I17" i="30"/>
  <c r="H17" i="30"/>
  <c r="J17" i="30" s="1"/>
  <c r="K17" i="30" s="1"/>
  <c r="X36" i="29"/>
  <c r="J36" i="29"/>
  <c r="N37" i="28"/>
  <c r="M37" i="28"/>
  <c r="O37" i="28" s="1"/>
  <c r="P37" i="28" s="1"/>
  <c r="AD17" i="31"/>
  <c r="R39" i="29"/>
  <c r="S38" i="29"/>
  <c r="V18" i="31"/>
  <c r="F37" i="29"/>
  <c r="H37" i="29" s="1"/>
  <c r="I37" i="29" s="1"/>
  <c r="G37" i="29"/>
  <c r="U54" i="24"/>
  <c r="N46" i="26"/>
  <c r="G37" i="28"/>
  <c r="F37" i="28"/>
  <c r="H37" i="28" s="1"/>
  <c r="I37" i="28" s="1"/>
  <c r="X50" i="25"/>
  <c r="U51" i="25"/>
  <c r="I41" i="25"/>
  <c r="N44" i="13"/>
  <c r="I39" i="13"/>
  <c r="J39" i="13" s="1"/>
  <c r="H40" i="13"/>
  <c r="W44" i="13"/>
  <c r="X44" i="13" s="1"/>
  <c r="V45" i="13"/>
  <c r="G40" i="13"/>
  <c r="AB45" i="13"/>
  <c r="AD44" i="13"/>
  <c r="AE44" i="13" s="1"/>
  <c r="AC45" i="13"/>
  <c r="U47" i="13"/>
  <c r="P39" i="13"/>
  <c r="Q39" i="13" s="1"/>
  <c r="O40" i="13"/>
  <c r="AE36" i="12"/>
  <c r="W45" i="12"/>
  <c r="V46" i="12"/>
  <c r="AA37" i="12"/>
  <c r="AC37" i="12" s="1"/>
  <c r="AD37" i="12" s="1"/>
  <c r="AB37" i="12"/>
  <c r="X44" i="12"/>
  <c r="Z38" i="12"/>
  <c r="U45" i="12"/>
  <c r="N51" i="2"/>
  <c r="Q39" i="12"/>
  <c r="N40" i="12"/>
  <c r="P40" i="12"/>
  <c r="O41" i="12"/>
  <c r="G41" i="12"/>
  <c r="AD13" i="9"/>
  <c r="I14" i="9"/>
  <c r="H14" i="9"/>
  <c r="J14" i="9" s="1"/>
  <c r="K14" i="9" s="1"/>
  <c r="P13" i="9"/>
  <c r="N14" i="9"/>
  <c r="W15" i="9"/>
  <c r="Y14" i="9"/>
  <c r="U12" i="9"/>
  <c r="D15" i="9"/>
  <c r="N14" i="8"/>
  <c r="P13" i="8"/>
  <c r="E13" i="8"/>
  <c r="G12" i="8"/>
  <c r="Y13" i="8"/>
  <c r="W14" i="8"/>
  <c r="N29" i="6"/>
  <c r="M29" i="6"/>
  <c r="O29" i="6" s="1"/>
  <c r="P29" i="6" s="1"/>
  <c r="G30" i="6"/>
  <c r="F30" i="6"/>
  <c r="L30" i="6"/>
  <c r="K31" i="6"/>
  <c r="R31" i="6"/>
  <c r="S30" i="6"/>
  <c r="D32" i="6"/>
  <c r="E31" i="6"/>
  <c r="Q28" i="6"/>
  <c r="T29" i="6"/>
  <c r="V29" i="6" s="1"/>
  <c r="W29" i="6" s="1"/>
  <c r="U29" i="6"/>
  <c r="L30" i="5"/>
  <c r="N29" i="5"/>
  <c r="M29" i="5"/>
  <c r="O29" i="5" s="1"/>
  <c r="P29" i="5" s="1"/>
  <c r="Q28" i="5"/>
  <c r="U30" i="5"/>
  <c r="T30" i="5"/>
  <c r="F29" i="5"/>
  <c r="H29" i="5" s="1"/>
  <c r="I29" i="5" s="1"/>
  <c r="G29" i="5"/>
  <c r="S31" i="5"/>
  <c r="E30" i="5"/>
  <c r="D31" i="5"/>
  <c r="G34" i="4"/>
  <c r="N41" i="4"/>
  <c r="I32" i="4"/>
  <c r="J32" i="4" s="1"/>
  <c r="H33" i="4"/>
  <c r="W43" i="4"/>
  <c r="V44" i="4"/>
  <c r="X42" i="4"/>
  <c r="U43" i="4"/>
  <c r="P39" i="4"/>
  <c r="Q39" i="4" s="1"/>
  <c r="O40" i="4"/>
  <c r="W43" i="3"/>
  <c r="V44" i="3"/>
  <c r="X42" i="3"/>
  <c r="U43" i="3"/>
  <c r="I33" i="3"/>
  <c r="J33" i="3" s="1"/>
  <c r="N40" i="3"/>
  <c r="G36" i="3"/>
  <c r="P37" i="3"/>
  <c r="Q37" i="3" s="1"/>
  <c r="O38" i="3"/>
  <c r="U45" i="1"/>
  <c r="V42" i="67" l="1"/>
  <c r="W42" i="67" s="1"/>
  <c r="X42" i="67" s="1"/>
  <c r="X56" i="65"/>
  <c r="U57" i="65"/>
  <c r="W58" i="65"/>
  <c r="V59" i="65"/>
  <c r="G48" i="65"/>
  <c r="P51" i="65"/>
  <c r="Q51" i="65" s="1"/>
  <c r="O52" i="65"/>
  <c r="N52" i="65"/>
  <c r="I47" i="65"/>
  <c r="J47" i="65" s="1"/>
  <c r="I46" i="60"/>
  <c r="H47" i="60"/>
  <c r="V29" i="5"/>
  <c r="W29" i="5" s="1"/>
  <c r="X29" i="5" s="1"/>
  <c r="H29" i="6"/>
  <c r="I29" i="6" s="1"/>
  <c r="J29" i="6" s="1"/>
  <c r="H41" i="58"/>
  <c r="I41" i="58" s="1"/>
  <c r="J41" i="58" s="1"/>
  <c r="O37" i="29"/>
  <c r="P37" i="29" s="1"/>
  <c r="W44" i="1"/>
  <c r="X44" i="1" s="1"/>
  <c r="V45" i="1"/>
  <c r="I41" i="12"/>
  <c r="J41" i="12" s="1"/>
  <c r="H42" i="12"/>
  <c r="AD51" i="69"/>
  <c r="AE51" i="69" s="1"/>
  <c r="AC52" i="69"/>
  <c r="P50" i="57"/>
  <c r="Q50" i="57" s="1"/>
  <c r="O51" i="57"/>
  <c r="P46" i="25"/>
  <c r="Q46" i="25" s="1"/>
  <c r="O47" i="25"/>
  <c r="P47" i="69"/>
  <c r="O48" i="69"/>
  <c r="X51" i="27"/>
  <c r="U52" i="27"/>
  <c r="W51" i="69"/>
  <c r="X51" i="69" s="1"/>
  <c r="V52" i="69"/>
  <c r="N22" i="68"/>
  <c r="O22" i="68" s="1"/>
  <c r="P21" i="68"/>
  <c r="U43" i="67"/>
  <c r="T45" i="67"/>
  <c r="Q46" i="69"/>
  <c r="N47" i="69"/>
  <c r="K44" i="67"/>
  <c r="L43" i="67"/>
  <c r="U52" i="69"/>
  <c r="J46" i="69"/>
  <c r="G47" i="69"/>
  <c r="Q41" i="67"/>
  <c r="L19" i="68"/>
  <c r="I48" i="66"/>
  <c r="J48" i="66" s="1"/>
  <c r="H49" i="66"/>
  <c r="J42" i="67"/>
  <c r="D20" i="68"/>
  <c r="N52" i="66"/>
  <c r="U59" i="66"/>
  <c r="U20" i="68"/>
  <c r="G43" i="67"/>
  <c r="F43" i="67"/>
  <c r="H43" i="67" s="1"/>
  <c r="I43" i="67" s="1"/>
  <c r="W57" i="66"/>
  <c r="X57" i="66" s="1"/>
  <c r="V58" i="66"/>
  <c r="AB53" i="69"/>
  <c r="I47" i="69"/>
  <c r="H48" i="69"/>
  <c r="G49" i="66"/>
  <c r="P51" i="66"/>
  <c r="Q51" i="66" s="1"/>
  <c r="O52" i="66"/>
  <c r="W20" i="68"/>
  <c r="Y19" i="68"/>
  <c r="R47" i="67"/>
  <c r="S46" i="67"/>
  <c r="M42" i="67"/>
  <c r="O42" i="67" s="1"/>
  <c r="P42" i="67" s="1"/>
  <c r="N42" i="67"/>
  <c r="D45" i="67"/>
  <c r="E44" i="67"/>
  <c r="L19" i="59"/>
  <c r="J45" i="60"/>
  <c r="G46" i="60"/>
  <c r="AD50" i="60"/>
  <c r="AE50" i="60" s="1"/>
  <c r="AC51" i="60"/>
  <c r="V56" i="56"/>
  <c r="W55" i="56"/>
  <c r="X55" i="56" s="1"/>
  <c r="N52" i="57"/>
  <c r="N42" i="58"/>
  <c r="M42" i="58"/>
  <c r="O42" i="58" s="1"/>
  <c r="P42" i="58" s="1"/>
  <c r="X20" i="59"/>
  <c r="I46" i="56"/>
  <c r="J46" i="56" s="1"/>
  <c r="T41" i="58"/>
  <c r="V41" i="58" s="1"/>
  <c r="W41" i="58" s="1"/>
  <c r="U41" i="58"/>
  <c r="G48" i="56"/>
  <c r="U57" i="57"/>
  <c r="Q18" i="59"/>
  <c r="S18" i="59" s="1"/>
  <c r="T18" i="59" s="1"/>
  <c r="R18" i="59"/>
  <c r="I45" i="57"/>
  <c r="J45" i="57" s="1"/>
  <c r="H46" i="57"/>
  <c r="X40" i="58"/>
  <c r="K44" i="58"/>
  <c r="L43" i="58"/>
  <c r="U52" i="60"/>
  <c r="Q41" i="58"/>
  <c r="R43" i="58"/>
  <c r="S42" i="58"/>
  <c r="O19" i="59"/>
  <c r="F43" i="58"/>
  <c r="G43" i="58"/>
  <c r="AB52" i="60"/>
  <c r="G46" i="57"/>
  <c r="D20" i="59"/>
  <c r="P51" i="56"/>
  <c r="Q51" i="56" s="1"/>
  <c r="O52" i="56"/>
  <c r="N48" i="60"/>
  <c r="P45" i="60"/>
  <c r="Q45" i="60" s="1"/>
  <c r="O46" i="60"/>
  <c r="W55" i="57"/>
  <c r="X55" i="57" s="1"/>
  <c r="V56" i="57"/>
  <c r="W50" i="60"/>
  <c r="X50" i="60" s="1"/>
  <c r="V51" i="60"/>
  <c r="D45" i="58"/>
  <c r="E44" i="58"/>
  <c r="U60" i="56"/>
  <c r="N53" i="56"/>
  <c r="Z19" i="59"/>
  <c r="AB19" i="59" s="1"/>
  <c r="AC19" i="59" s="1"/>
  <c r="AA19" i="59"/>
  <c r="L17" i="30"/>
  <c r="P46" i="24"/>
  <c r="Q46" i="24" s="1"/>
  <c r="O47" i="24"/>
  <c r="I42" i="24"/>
  <c r="N48" i="48"/>
  <c r="P46" i="48"/>
  <c r="Q46" i="48" s="1"/>
  <c r="O47" i="48"/>
  <c r="G47" i="48"/>
  <c r="AB53" i="48"/>
  <c r="W51" i="48"/>
  <c r="X51" i="48" s="1"/>
  <c r="V52" i="48"/>
  <c r="I46" i="48"/>
  <c r="J46" i="48" s="1"/>
  <c r="H47" i="48"/>
  <c r="AD51" i="48"/>
  <c r="AE51" i="48" s="1"/>
  <c r="AC52" i="48"/>
  <c r="U53" i="48"/>
  <c r="V52" i="24"/>
  <c r="W51" i="24"/>
  <c r="X51" i="24" s="1"/>
  <c r="O40" i="2"/>
  <c r="P39" i="2"/>
  <c r="Q39" i="2" s="1"/>
  <c r="I34" i="2"/>
  <c r="J34" i="2" s="1"/>
  <c r="H35" i="2"/>
  <c r="U44" i="2"/>
  <c r="X43" i="2"/>
  <c r="V45" i="2"/>
  <c r="W44" i="2"/>
  <c r="G62" i="2"/>
  <c r="G63" i="2" s="1"/>
  <c r="N41" i="1"/>
  <c r="I34" i="1"/>
  <c r="O39" i="1"/>
  <c r="P38" i="1"/>
  <c r="Q38" i="1" s="1"/>
  <c r="G34" i="1"/>
  <c r="J33" i="1"/>
  <c r="P41" i="34"/>
  <c r="Q41" i="34" s="1"/>
  <c r="O42" i="34"/>
  <c r="J37" i="29"/>
  <c r="G42" i="24"/>
  <c r="J41" i="24"/>
  <c r="X51" i="25"/>
  <c r="U52" i="25"/>
  <c r="N47" i="26"/>
  <c r="Q37" i="28"/>
  <c r="I42" i="26"/>
  <c r="J42" i="26" s="1"/>
  <c r="H43" i="26"/>
  <c r="P47" i="27"/>
  <c r="O48" i="27"/>
  <c r="R40" i="28"/>
  <c r="S39" i="28"/>
  <c r="U16" i="31"/>
  <c r="F38" i="28"/>
  <c r="H38" i="28" s="1"/>
  <c r="I38" i="28" s="1"/>
  <c r="G38" i="28"/>
  <c r="J41" i="25"/>
  <c r="G42" i="25"/>
  <c r="Q46" i="27"/>
  <c r="N47" i="27"/>
  <c r="U17" i="30"/>
  <c r="G43" i="26"/>
  <c r="P46" i="26"/>
  <c r="Q46" i="26" s="1"/>
  <c r="O47" i="26"/>
  <c r="U55" i="24"/>
  <c r="W19" i="31"/>
  <c r="Y18" i="31"/>
  <c r="U52" i="26"/>
  <c r="M39" i="29"/>
  <c r="Q36" i="29"/>
  <c r="N37" i="29"/>
  <c r="I43" i="27"/>
  <c r="J43" i="27" s="1"/>
  <c r="H44" i="27"/>
  <c r="E19" i="30"/>
  <c r="G18" i="30"/>
  <c r="D40" i="28"/>
  <c r="E39" i="28"/>
  <c r="H16" i="31"/>
  <c r="J16" i="31" s="1"/>
  <c r="K16" i="31" s="1"/>
  <c r="I16" i="31"/>
  <c r="U38" i="29"/>
  <c r="T38" i="29"/>
  <c r="V38" i="29" s="1"/>
  <c r="W38" i="29" s="1"/>
  <c r="W54" i="27"/>
  <c r="V55" i="27"/>
  <c r="K41" i="29"/>
  <c r="L40" i="29"/>
  <c r="P18" i="30"/>
  <c r="N19" i="30"/>
  <c r="X37" i="28"/>
  <c r="G38" i="29"/>
  <c r="F38" i="29"/>
  <c r="H38" i="29" s="1"/>
  <c r="I38" i="29" s="1"/>
  <c r="N49" i="25"/>
  <c r="W51" i="26"/>
  <c r="X51" i="26" s="1"/>
  <c r="V52" i="26"/>
  <c r="AB47" i="34"/>
  <c r="G45" i="27"/>
  <c r="Z18" i="30"/>
  <c r="AB18" i="30" s="1"/>
  <c r="AC18" i="30" s="1"/>
  <c r="AA18" i="30"/>
  <c r="N38" i="28"/>
  <c r="M38" i="28"/>
  <c r="O38" i="28" s="1"/>
  <c r="P38" i="28" s="1"/>
  <c r="D17" i="31"/>
  <c r="I42" i="25"/>
  <c r="J37" i="28"/>
  <c r="R40" i="29"/>
  <c r="S39" i="29"/>
  <c r="N42" i="34"/>
  <c r="X37" i="29"/>
  <c r="U38" i="28"/>
  <c r="T38" i="28"/>
  <c r="V38" i="28" s="1"/>
  <c r="W38" i="28" s="1"/>
  <c r="AD46" i="34"/>
  <c r="AE46" i="34" s="1"/>
  <c r="AC47" i="34"/>
  <c r="N47" i="24"/>
  <c r="W53" i="25"/>
  <c r="V54" i="25"/>
  <c r="D40" i="29"/>
  <c r="E39" i="29"/>
  <c r="M17" i="31"/>
  <c r="X19" i="30"/>
  <c r="V19" i="30" s="1"/>
  <c r="K40" i="28"/>
  <c r="L39" i="28"/>
  <c r="P40" i="13"/>
  <c r="Q40" i="13" s="1"/>
  <c r="O41" i="13"/>
  <c r="AD45" i="13"/>
  <c r="AE45" i="13" s="1"/>
  <c r="AC46" i="13"/>
  <c r="I40" i="13"/>
  <c r="J40" i="13" s="1"/>
  <c r="H41" i="13"/>
  <c r="G41" i="13"/>
  <c r="U48" i="13"/>
  <c r="AB46" i="13"/>
  <c r="W45" i="13"/>
  <c r="X45" i="13" s="1"/>
  <c r="V46" i="13"/>
  <c r="N45" i="13"/>
  <c r="X45" i="12"/>
  <c r="Z39" i="12"/>
  <c r="U46" i="12"/>
  <c r="AE37" i="12"/>
  <c r="AA38" i="12"/>
  <c r="AC38" i="12" s="1"/>
  <c r="AD38" i="12" s="1"/>
  <c r="AB38" i="12"/>
  <c r="W46" i="12"/>
  <c r="V47" i="12"/>
  <c r="N52" i="2"/>
  <c r="P41" i="12"/>
  <c r="O42" i="12"/>
  <c r="Q40" i="12"/>
  <c r="N41" i="12"/>
  <c r="G42" i="12"/>
  <c r="Z14" i="9"/>
  <c r="AB14" i="9" s="1"/>
  <c r="AC14" i="9" s="1"/>
  <c r="AA14" i="9"/>
  <c r="X15" i="9"/>
  <c r="L14" i="9"/>
  <c r="G15" i="9"/>
  <c r="E16" i="9"/>
  <c r="O14" i="9"/>
  <c r="R13" i="9"/>
  <c r="Q13" i="9"/>
  <c r="S13" i="9" s="1"/>
  <c r="T13" i="9" s="1"/>
  <c r="H12" i="8"/>
  <c r="J12" i="8" s="1"/>
  <c r="K12" i="8" s="1"/>
  <c r="I12" i="8"/>
  <c r="F13" i="8"/>
  <c r="D13" i="8" s="1"/>
  <c r="Q13" i="8"/>
  <c r="S13" i="8" s="1"/>
  <c r="T13" i="8" s="1"/>
  <c r="R13" i="8"/>
  <c r="X14" i="8"/>
  <c r="AA13" i="8"/>
  <c r="Z13" i="8"/>
  <c r="AB13" i="8" s="1"/>
  <c r="AC13" i="8" s="1"/>
  <c r="O14" i="8"/>
  <c r="X29" i="6"/>
  <c r="F31" i="6"/>
  <c r="G31" i="6"/>
  <c r="K32" i="6"/>
  <c r="L31" i="6"/>
  <c r="S31" i="6"/>
  <c r="R32" i="6"/>
  <c r="D33" i="6"/>
  <c r="E32" i="6"/>
  <c r="M30" i="6"/>
  <c r="O30" i="6" s="1"/>
  <c r="P30" i="6" s="1"/>
  <c r="N30" i="6"/>
  <c r="U30" i="6"/>
  <c r="T30" i="6"/>
  <c r="V30" i="6" s="1"/>
  <c r="W30" i="6" s="1"/>
  <c r="Q29" i="6"/>
  <c r="T31" i="5"/>
  <c r="U31" i="5"/>
  <c r="Q29" i="5"/>
  <c r="S32" i="5"/>
  <c r="E31" i="5"/>
  <c r="D32" i="5"/>
  <c r="J29" i="5"/>
  <c r="L31" i="5"/>
  <c r="F30" i="5"/>
  <c r="H30" i="5" s="1"/>
  <c r="I30" i="5" s="1"/>
  <c r="G30" i="5"/>
  <c r="M30" i="5"/>
  <c r="O30" i="5" s="1"/>
  <c r="P30" i="5" s="1"/>
  <c r="N30" i="5"/>
  <c r="P40" i="4"/>
  <c r="Q40" i="4" s="1"/>
  <c r="O41" i="4"/>
  <c r="W44" i="4"/>
  <c r="V45" i="4"/>
  <c r="N42" i="4"/>
  <c r="X43" i="4"/>
  <c r="U44" i="4"/>
  <c r="I33" i="4"/>
  <c r="J33" i="4" s="1"/>
  <c r="H34" i="4"/>
  <c r="G35" i="4"/>
  <c r="W44" i="3"/>
  <c r="V45" i="3"/>
  <c r="P38" i="3"/>
  <c r="Q38" i="3" s="1"/>
  <c r="O39" i="3"/>
  <c r="G37" i="3"/>
  <c r="I34" i="3"/>
  <c r="J34" i="3" s="1"/>
  <c r="N41" i="3"/>
  <c r="X43" i="3"/>
  <c r="U44" i="3"/>
  <c r="U46" i="1"/>
  <c r="V43" i="67" l="1"/>
  <c r="W43" i="67" s="1"/>
  <c r="X43" i="67" s="1"/>
  <c r="I48" i="65"/>
  <c r="J48" i="65" s="1"/>
  <c r="P52" i="65"/>
  <c r="Q52" i="65" s="1"/>
  <c r="O53" i="65"/>
  <c r="W59" i="65"/>
  <c r="V60" i="65"/>
  <c r="N53" i="65"/>
  <c r="G49" i="65"/>
  <c r="X57" i="65"/>
  <c r="U58" i="65"/>
  <c r="I47" i="60"/>
  <c r="H48" i="60"/>
  <c r="V30" i="5"/>
  <c r="W30" i="5" s="1"/>
  <c r="X30" i="5" s="1"/>
  <c r="H30" i="6"/>
  <c r="I30" i="6" s="1"/>
  <c r="J30" i="6" s="1"/>
  <c r="H42" i="58"/>
  <c r="I42" i="58" s="1"/>
  <c r="J42" i="58" s="1"/>
  <c r="O38" i="29"/>
  <c r="P38" i="29" s="1"/>
  <c r="W45" i="1"/>
  <c r="X45" i="1" s="1"/>
  <c r="V46" i="1"/>
  <c r="I42" i="12"/>
  <c r="J42" i="12" s="1"/>
  <c r="H43" i="12"/>
  <c r="O48" i="25"/>
  <c r="P47" i="25"/>
  <c r="Q47" i="25" s="1"/>
  <c r="P51" i="57"/>
  <c r="Q51" i="57" s="1"/>
  <c r="O52" i="57"/>
  <c r="J43" i="67"/>
  <c r="W52" i="69"/>
  <c r="X52" i="69" s="1"/>
  <c r="V53" i="69"/>
  <c r="P48" i="69"/>
  <c r="O49" i="69"/>
  <c r="AD52" i="69"/>
  <c r="AE52" i="69" s="1"/>
  <c r="AC53" i="69"/>
  <c r="X52" i="27"/>
  <c r="U53" i="27"/>
  <c r="U53" i="69"/>
  <c r="Q42" i="67"/>
  <c r="AA19" i="68"/>
  <c r="Z19" i="68"/>
  <c r="AB19" i="68" s="1"/>
  <c r="AC19" i="68" s="1"/>
  <c r="P52" i="66"/>
  <c r="Q52" i="66" s="1"/>
  <c r="O53" i="66"/>
  <c r="I48" i="69"/>
  <c r="H49" i="69"/>
  <c r="AB54" i="69"/>
  <c r="R48" i="67"/>
  <c r="S47" i="67"/>
  <c r="U60" i="66"/>
  <c r="I49" i="66"/>
  <c r="J49" i="66" s="1"/>
  <c r="H50" i="66"/>
  <c r="Q47" i="69"/>
  <c r="N48" i="69"/>
  <c r="X20" i="68"/>
  <c r="N53" i="66"/>
  <c r="J47" i="69"/>
  <c r="G48" i="69"/>
  <c r="N43" i="67"/>
  <c r="M43" i="67"/>
  <c r="O43" i="67" s="1"/>
  <c r="P43" i="67" s="1"/>
  <c r="Q21" i="68"/>
  <c r="S21" i="68" s="1"/>
  <c r="T21" i="68" s="1"/>
  <c r="R21" i="68"/>
  <c r="D46" i="67"/>
  <c r="E45" i="67"/>
  <c r="E21" i="68"/>
  <c r="G20" i="68"/>
  <c r="U44" i="67"/>
  <c r="G44" i="67"/>
  <c r="F44" i="67"/>
  <c r="H44" i="67" s="1"/>
  <c r="I44" i="67" s="1"/>
  <c r="T46" i="67"/>
  <c r="G50" i="66"/>
  <c r="W58" i="66"/>
  <c r="X58" i="66" s="1"/>
  <c r="V59" i="66"/>
  <c r="K45" i="67"/>
  <c r="L44" i="67"/>
  <c r="M22" i="68"/>
  <c r="U18" i="59"/>
  <c r="AD19" i="59"/>
  <c r="J46" i="60"/>
  <c r="G47" i="60"/>
  <c r="AD51" i="60"/>
  <c r="AE51" i="60" s="1"/>
  <c r="AC52" i="60"/>
  <c r="W56" i="56"/>
  <c r="X56" i="56" s="1"/>
  <c r="V57" i="56"/>
  <c r="X41" i="58"/>
  <c r="W51" i="60"/>
  <c r="X51" i="60" s="1"/>
  <c r="V52" i="60"/>
  <c r="R44" i="58"/>
  <c r="S43" i="58"/>
  <c r="K45" i="58"/>
  <c r="L44" i="58"/>
  <c r="U61" i="56"/>
  <c r="AB53" i="60"/>
  <c r="U53" i="60"/>
  <c r="Q42" i="58"/>
  <c r="P46" i="60"/>
  <c r="Q46" i="60" s="1"/>
  <c r="O47" i="60"/>
  <c r="I47" i="56"/>
  <c r="J47" i="56" s="1"/>
  <c r="N54" i="56"/>
  <c r="G44" i="58"/>
  <c r="F44" i="58"/>
  <c r="W56" i="57"/>
  <c r="X56" i="57" s="1"/>
  <c r="V57" i="57"/>
  <c r="N49" i="60"/>
  <c r="G20" i="59"/>
  <c r="E21" i="59"/>
  <c r="M19" i="59"/>
  <c r="I46" i="57"/>
  <c r="J46" i="57" s="1"/>
  <c r="H47" i="57"/>
  <c r="U58" i="57"/>
  <c r="N53" i="57"/>
  <c r="P52" i="56"/>
  <c r="Q52" i="56" s="1"/>
  <c r="O53" i="56"/>
  <c r="G49" i="56"/>
  <c r="D46" i="58"/>
  <c r="E45" i="58"/>
  <c r="G47" i="57"/>
  <c r="U42" i="58"/>
  <c r="T42" i="58"/>
  <c r="V42" i="58" s="1"/>
  <c r="W42" i="58" s="1"/>
  <c r="N43" i="58"/>
  <c r="M43" i="58"/>
  <c r="O43" i="58" s="1"/>
  <c r="P43" i="58" s="1"/>
  <c r="V20" i="59"/>
  <c r="I43" i="24"/>
  <c r="O48" i="24"/>
  <c r="P47" i="24"/>
  <c r="Q47" i="24" s="1"/>
  <c r="U54" i="48"/>
  <c r="I47" i="48"/>
  <c r="J47" i="48" s="1"/>
  <c r="H48" i="48"/>
  <c r="AB54" i="48"/>
  <c r="P47" i="48"/>
  <c r="Q47" i="48" s="1"/>
  <c r="O48" i="48"/>
  <c r="AC53" i="48"/>
  <c r="AD52" i="48"/>
  <c r="AE52" i="48" s="1"/>
  <c r="W52" i="48"/>
  <c r="X52" i="48" s="1"/>
  <c r="V53" i="48"/>
  <c r="G48" i="48"/>
  <c r="N49" i="48"/>
  <c r="W52" i="24"/>
  <c r="X52" i="24" s="1"/>
  <c r="V53" i="24"/>
  <c r="I35" i="2"/>
  <c r="J35" i="2" s="1"/>
  <c r="H36" i="2"/>
  <c r="W45" i="2"/>
  <c r="V46" i="2"/>
  <c r="G64" i="2"/>
  <c r="G65" i="2" s="1"/>
  <c r="X44" i="2"/>
  <c r="U45" i="2"/>
  <c r="P40" i="2"/>
  <c r="Q40" i="2" s="1"/>
  <c r="O41" i="2"/>
  <c r="G35" i="1"/>
  <c r="J34" i="1"/>
  <c r="I35" i="1"/>
  <c r="O40" i="1"/>
  <c r="P39" i="1"/>
  <c r="Q39" i="1" s="1"/>
  <c r="N42" i="1"/>
  <c r="O43" i="34"/>
  <c r="P42" i="34"/>
  <c r="Q42" i="34" s="1"/>
  <c r="L16" i="31"/>
  <c r="X38" i="29"/>
  <c r="U13" i="9"/>
  <c r="Q30" i="6"/>
  <c r="Q38" i="28"/>
  <c r="J42" i="24"/>
  <c r="G43" i="24"/>
  <c r="M39" i="28"/>
  <c r="O39" i="28" s="1"/>
  <c r="P39" i="28" s="1"/>
  <c r="N39" i="28"/>
  <c r="N18" i="31"/>
  <c r="P17" i="31"/>
  <c r="X38" i="28"/>
  <c r="T39" i="29"/>
  <c r="V39" i="29" s="1"/>
  <c r="W39" i="29" s="1"/>
  <c r="U39" i="29"/>
  <c r="G46" i="27"/>
  <c r="J38" i="29"/>
  <c r="M40" i="29"/>
  <c r="W55" i="27"/>
  <c r="V56" i="27"/>
  <c r="D41" i="28"/>
  <c r="E40" i="28"/>
  <c r="F19" i="30"/>
  <c r="Q47" i="27"/>
  <c r="N48" i="27"/>
  <c r="J38" i="28"/>
  <c r="N48" i="26"/>
  <c r="K41" i="28"/>
  <c r="L40" i="28"/>
  <c r="G39" i="29"/>
  <c r="F39" i="29"/>
  <c r="H39" i="29" s="1"/>
  <c r="I39" i="29" s="1"/>
  <c r="N48" i="24"/>
  <c r="R41" i="29"/>
  <c r="S40" i="29"/>
  <c r="I43" i="25"/>
  <c r="N50" i="25"/>
  <c r="K42" i="29"/>
  <c r="L41" i="29"/>
  <c r="I44" i="27"/>
  <c r="J44" i="27" s="1"/>
  <c r="H45" i="27"/>
  <c r="Z18" i="31"/>
  <c r="AB18" i="31" s="1"/>
  <c r="AC18" i="31" s="1"/>
  <c r="AA18" i="31"/>
  <c r="P47" i="26"/>
  <c r="Q47" i="26" s="1"/>
  <c r="O48" i="26"/>
  <c r="U39" i="28"/>
  <c r="T39" i="28"/>
  <c r="V39" i="28" s="1"/>
  <c r="W39" i="28" s="1"/>
  <c r="I43" i="26"/>
  <c r="J43" i="26" s="1"/>
  <c r="H44" i="26"/>
  <c r="D41" i="29"/>
  <c r="E40" i="29"/>
  <c r="N43" i="34"/>
  <c r="AD18" i="30"/>
  <c r="O19" i="30"/>
  <c r="M19" i="30" s="1"/>
  <c r="X19" i="31"/>
  <c r="V19" i="31" s="1"/>
  <c r="J42" i="25"/>
  <c r="G43" i="25"/>
  <c r="R41" i="28"/>
  <c r="S40" i="28"/>
  <c r="X52" i="25"/>
  <c r="U53" i="25"/>
  <c r="Y19" i="30"/>
  <c r="W20" i="30"/>
  <c r="W54" i="25"/>
  <c r="V55" i="25"/>
  <c r="AD47" i="34"/>
  <c r="AE47" i="34" s="1"/>
  <c r="AC48" i="34"/>
  <c r="E18" i="31"/>
  <c r="G17" i="31"/>
  <c r="AB48" i="34"/>
  <c r="W52" i="26"/>
  <c r="X52" i="26" s="1"/>
  <c r="V53" i="26"/>
  <c r="R18" i="30"/>
  <c r="Q18" i="30"/>
  <c r="S18" i="30" s="1"/>
  <c r="T18" i="30" s="1"/>
  <c r="G39" i="28"/>
  <c r="F39" i="28"/>
  <c r="H39" i="28" s="1"/>
  <c r="I39" i="28" s="1"/>
  <c r="H18" i="30"/>
  <c r="J18" i="30" s="1"/>
  <c r="K18" i="30" s="1"/>
  <c r="I18" i="30"/>
  <c r="Q37" i="29"/>
  <c r="N38" i="29"/>
  <c r="U53" i="26"/>
  <c r="U56" i="24"/>
  <c r="G44" i="26"/>
  <c r="P48" i="27"/>
  <c r="O49" i="27"/>
  <c r="N46" i="13"/>
  <c r="AB47" i="13"/>
  <c r="G42" i="13"/>
  <c r="AD46" i="13"/>
  <c r="AE46" i="13" s="1"/>
  <c r="AC47" i="13"/>
  <c r="W46" i="13"/>
  <c r="X46" i="13" s="1"/>
  <c r="V47" i="13"/>
  <c r="U49" i="13"/>
  <c r="I41" i="13"/>
  <c r="J41" i="13" s="1"/>
  <c r="H42" i="13"/>
  <c r="P41" i="13"/>
  <c r="Q41" i="13" s="1"/>
  <c r="O42" i="13"/>
  <c r="W47" i="12"/>
  <c r="V48" i="12"/>
  <c r="X46" i="12"/>
  <c r="Z40" i="12"/>
  <c r="U47" i="12"/>
  <c r="AA39" i="12"/>
  <c r="AC39" i="12" s="1"/>
  <c r="AD39" i="12" s="1"/>
  <c r="AB39" i="12"/>
  <c r="AE38" i="12"/>
  <c r="N53" i="2"/>
  <c r="Q41" i="12"/>
  <c r="N42" i="12"/>
  <c r="P42" i="12"/>
  <c r="O43" i="12"/>
  <c r="G43" i="12"/>
  <c r="AD14" i="9"/>
  <c r="F16" i="9"/>
  <c r="I15" i="9"/>
  <c r="H15" i="9"/>
  <c r="J15" i="9" s="1"/>
  <c r="K15" i="9" s="1"/>
  <c r="V15" i="9"/>
  <c r="M14" i="9"/>
  <c r="L12" i="8"/>
  <c r="U13" i="8"/>
  <c r="M14" i="8"/>
  <c r="V14" i="8"/>
  <c r="AD13" i="8"/>
  <c r="N31" i="6"/>
  <c r="M31" i="6"/>
  <c r="O31" i="6" s="1"/>
  <c r="P31" i="6" s="1"/>
  <c r="X30" i="6"/>
  <c r="E33" i="6"/>
  <c r="D34" i="6"/>
  <c r="K33" i="6"/>
  <c r="L32" i="6"/>
  <c r="R33" i="6"/>
  <c r="S32" i="6"/>
  <c r="G32" i="6"/>
  <c r="F32" i="6"/>
  <c r="U31" i="6"/>
  <c r="T31" i="6"/>
  <c r="V31" i="6" s="1"/>
  <c r="W31" i="6" s="1"/>
  <c r="Q30" i="5"/>
  <c r="E32" i="5"/>
  <c r="D33" i="5"/>
  <c r="L32" i="5"/>
  <c r="G31" i="5"/>
  <c r="F31" i="5"/>
  <c r="H31" i="5" s="1"/>
  <c r="I31" i="5" s="1"/>
  <c r="T32" i="5"/>
  <c r="U32" i="5"/>
  <c r="M31" i="5"/>
  <c r="O31" i="5" s="1"/>
  <c r="P31" i="5" s="1"/>
  <c r="N31" i="5"/>
  <c r="J30" i="5"/>
  <c r="S33" i="5"/>
  <c r="G36" i="4"/>
  <c r="X44" i="4"/>
  <c r="U45" i="4"/>
  <c r="W45" i="4"/>
  <c r="V46" i="4"/>
  <c r="I34" i="4"/>
  <c r="J34" i="4" s="1"/>
  <c r="H35" i="4"/>
  <c r="N43" i="4"/>
  <c r="P41" i="4"/>
  <c r="Q41" i="4" s="1"/>
  <c r="O42" i="4"/>
  <c r="W45" i="3"/>
  <c r="V46" i="3"/>
  <c r="X44" i="3"/>
  <c r="U45" i="3"/>
  <c r="G38" i="3"/>
  <c r="N42" i="3"/>
  <c r="I35" i="3"/>
  <c r="J35" i="3" s="1"/>
  <c r="P39" i="3"/>
  <c r="Q39" i="3" s="1"/>
  <c r="O40" i="3"/>
  <c r="U47" i="1"/>
  <c r="V44" i="67" l="1"/>
  <c r="W44" i="67" s="1"/>
  <c r="X44" i="67" s="1"/>
  <c r="X58" i="65"/>
  <c r="U59" i="65"/>
  <c r="N54" i="65"/>
  <c r="P53" i="65"/>
  <c r="Q53" i="65" s="1"/>
  <c r="O54" i="65"/>
  <c r="G50" i="65"/>
  <c r="W60" i="65"/>
  <c r="V61" i="65"/>
  <c r="I49" i="65"/>
  <c r="J49" i="65" s="1"/>
  <c r="I48" i="60"/>
  <c r="H49" i="60"/>
  <c r="V31" i="5"/>
  <c r="W31" i="5" s="1"/>
  <c r="X31" i="5" s="1"/>
  <c r="H31" i="6"/>
  <c r="I31" i="6" s="1"/>
  <c r="J31" i="6" s="1"/>
  <c r="H43" i="58"/>
  <c r="I43" i="58" s="1"/>
  <c r="J43" i="58" s="1"/>
  <c r="O39" i="29"/>
  <c r="P39" i="29" s="1"/>
  <c r="V47" i="1"/>
  <c r="W46" i="1"/>
  <c r="X46" i="1" s="1"/>
  <c r="I43" i="12"/>
  <c r="J43" i="12" s="1"/>
  <c r="H44" i="12"/>
  <c r="AD19" i="68"/>
  <c r="J44" i="67"/>
  <c r="O53" i="57"/>
  <c r="P52" i="57"/>
  <c r="Q52" i="57" s="1"/>
  <c r="AC54" i="69"/>
  <c r="AD53" i="69"/>
  <c r="AE53" i="69" s="1"/>
  <c r="W53" i="69"/>
  <c r="X53" i="69" s="1"/>
  <c r="V54" i="69"/>
  <c r="X53" i="27"/>
  <c r="U54" i="27"/>
  <c r="P49" i="69"/>
  <c r="O50" i="69"/>
  <c r="P48" i="25"/>
  <c r="Q48" i="25" s="1"/>
  <c r="O49" i="25"/>
  <c r="K46" i="67"/>
  <c r="L45" i="67"/>
  <c r="G51" i="66"/>
  <c r="U45" i="67"/>
  <c r="H20" i="68"/>
  <c r="J20" i="68" s="1"/>
  <c r="K20" i="68" s="1"/>
  <c r="I20" i="68"/>
  <c r="F45" i="67"/>
  <c r="H45" i="67" s="1"/>
  <c r="I45" i="67" s="1"/>
  <c r="G45" i="67"/>
  <c r="I50" i="66"/>
  <c r="J50" i="66" s="1"/>
  <c r="H51" i="66"/>
  <c r="T47" i="67"/>
  <c r="AB55" i="69"/>
  <c r="P53" i="66"/>
  <c r="Q53" i="66" s="1"/>
  <c r="O54" i="66"/>
  <c r="F21" i="68"/>
  <c r="D47" i="67"/>
  <c r="E46" i="67"/>
  <c r="Q43" i="67"/>
  <c r="V20" i="68"/>
  <c r="R49" i="67"/>
  <c r="S48" i="67"/>
  <c r="U54" i="69"/>
  <c r="N44" i="67"/>
  <c r="M44" i="67"/>
  <c r="O44" i="67" s="1"/>
  <c r="P44" i="67" s="1"/>
  <c r="N23" i="68"/>
  <c r="P22" i="68"/>
  <c r="W59" i="66"/>
  <c r="X59" i="66" s="1"/>
  <c r="V60" i="66"/>
  <c r="U21" i="68"/>
  <c r="J48" i="69"/>
  <c r="G49" i="69"/>
  <c r="N54" i="66"/>
  <c r="Q48" i="69"/>
  <c r="N49" i="69"/>
  <c r="U61" i="66"/>
  <c r="I49" i="69"/>
  <c r="H50" i="69"/>
  <c r="G48" i="60"/>
  <c r="J47" i="60"/>
  <c r="AD52" i="60"/>
  <c r="AE52" i="60" s="1"/>
  <c r="AC53" i="60"/>
  <c r="V58" i="56"/>
  <c r="W57" i="56"/>
  <c r="X57" i="56" s="1"/>
  <c r="X42" i="58"/>
  <c r="W21" i="59"/>
  <c r="Y20" i="59"/>
  <c r="P53" i="56"/>
  <c r="Q53" i="56" s="1"/>
  <c r="O54" i="56"/>
  <c r="N50" i="60"/>
  <c r="I48" i="56"/>
  <c r="J48" i="56" s="1"/>
  <c r="D47" i="58"/>
  <c r="E46" i="58"/>
  <c r="U59" i="57"/>
  <c r="N20" i="59"/>
  <c r="P19" i="59"/>
  <c r="U54" i="60"/>
  <c r="U62" i="56"/>
  <c r="R45" i="58"/>
  <c r="S44" i="58"/>
  <c r="G45" i="58"/>
  <c r="F45" i="58"/>
  <c r="U43" i="58"/>
  <c r="T43" i="58"/>
  <c r="V43" i="58" s="1"/>
  <c r="W43" i="58" s="1"/>
  <c r="Q43" i="58"/>
  <c r="G48" i="57"/>
  <c r="G50" i="56"/>
  <c r="N54" i="57"/>
  <c r="F21" i="59"/>
  <c r="W57" i="57"/>
  <c r="X57" i="57" s="1"/>
  <c r="V58" i="57"/>
  <c r="N55" i="56"/>
  <c r="P47" i="60"/>
  <c r="Q47" i="60" s="1"/>
  <c r="O48" i="60"/>
  <c r="AB54" i="60"/>
  <c r="M44" i="58"/>
  <c r="O44" i="58" s="1"/>
  <c r="P44" i="58" s="1"/>
  <c r="N44" i="58"/>
  <c r="W52" i="60"/>
  <c r="X52" i="60" s="1"/>
  <c r="V53" i="60"/>
  <c r="I47" i="57"/>
  <c r="J47" i="57" s="1"/>
  <c r="H48" i="57"/>
  <c r="I20" i="59"/>
  <c r="H20" i="59"/>
  <c r="J20" i="59" s="1"/>
  <c r="K20" i="59" s="1"/>
  <c r="K46" i="58"/>
  <c r="L45" i="58"/>
  <c r="P48" i="24"/>
  <c r="Q48" i="24" s="1"/>
  <c r="O49" i="24"/>
  <c r="I44" i="24"/>
  <c r="N50" i="48"/>
  <c r="I48" i="48"/>
  <c r="J48" i="48" s="1"/>
  <c r="H49" i="48"/>
  <c r="W53" i="48"/>
  <c r="X53" i="48" s="1"/>
  <c r="V54" i="48"/>
  <c r="P48" i="48"/>
  <c r="Q48" i="48" s="1"/>
  <c r="O49" i="48"/>
  <c r="G49" i="48"/>
  <c r="AB55" i="48"/>
  <c r="AD53" i="48"/>
  <c r="AE53" i="48" s="1"/>
  <c r="AC54" i="48"/>
  <c r="U55" i="48"/>
  <c r="W53" i="24"/>
  <c r="X53" i="24" s="1"/>
  <c r="V54" i="24"/>
  <c r="V47" i="2"/>
  <c r="W46" i="2"/>
  <c r="U46" i="2"/>
  <c r="X45" i="2"/>
  <c r="O42" i="2"/>
  <c r="P41" i="2"/>
  <c r="Q41" i="2" s="1"/>
  <c r="G66" i="2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I36" i="2"/>
  <c r="J36" i="2" s="1"/>
  <c r="H37" i="2"/>
  <c r="N43" i="1"/>
  <c r="I36" i="1"/>
  <c r="O41" i="1"/>
  <c r="P40" i="1"/>
  <c r="Q40" i="1" s="1"/>
  <c r="G36" i="1"/>
  <c r="J35" i="1"/>
  <c r="J31" i="5"/>
  <c r="O44" i="34"/>
  <c r="P43" i="34"/>
  <c r="Q43" i="34" s="1"/>
  <c r="X39" i="29"/>
  <c r="G44" i="24"/>
  <c r="J43" i="24"/>
  <c r="N20" i="30"/>
  <c r="O20" i="30" s="1"/>
  <c r="P19" i="30"/>
  <c r="W20" i="31"/>
  <c r="X20" i="31" s="1"/>
  <c r="Y19" i="31"/>
  <c r="J39" i="28"/>
  <c r="F18" i="31"/>
  <c r="N44" i="34"/>
  <c r="G40" i="29"/>
  <c r="F40" i="29"/>
  <c r="H40" i="29" s="1"/>
  <c r="I40" i="29" s="1"/>
  <c r="K42" i="28"/>
  <c r="L41" i="28"/>
  <c r="Q48" i="27"/>
  <c r="N49" i="27"/>
  <c r="G40" i="28"/>
  <c r="F40" i="28"/>
  <c r="H40" i="28" s="1"/>
  <c r="I40" i="28" s="1"/>
  <c r="Q17" i="31"/>
  <c r="S17" i="31" s="1"/>
  <c r="T17" i="31" s="1"/>
  <c r="R17" i="31"/>
  <c r="G45" i="26"/>
  <c r="U54" i="26"/>
  <c r="L18" i="30"/>
  <c r="AB49" i="34"/>
  <c r="AD48" i="34"/>
  <c r="AE48" i="34" s="1"/>
  <c r="AC49" i="34"/>
  <c r="T40" i="28"/>
  <c r="V40" i="28" s="1"/>
  <c r="W40" i="28" s="1"/>
  <c r="U40" i="28"/>
  <c r="D42" i="29"/>
  <c r="E41" i="29"/>
  <c r="P48" i="26"/>
  <c r="Q48" i="26" s="1"/>
  <c r="O49" i="26"/>
  <c r="I45" i="27"/>
  <c r="J45" i="27" s="1"/>
  <c r="H46" i="27"/>
  <c r="M41" i="29"/>
  <c r="U40" i="29"/>
  <c r="T40" i="29"/>
  <c r="V40" i="29" s="1"/>
  <c r="W40" i="29" s="1"/>
  <c r="N49" i="26"/>
  <c r="D42" i="28"/>
  <c r="E41" i="28"/>
  <c r="O18" i="31"/>
  <c r="U18" i="30"/>
  <c r="AA19" i="30"/>
  <c r="Z19" i="30"/>
  <c r="AB19" i="30" s="1"/>
  <c r="AC19" i="30" s="1"/>
  <c r="R42" i="28"/>
  <c r="S41" i="28"/>
  <c r="X20" i="30"/>
  <c r="X39" i="28"/>
  <c r="K43" i="29"/>
  <c r="L42" i="29"/>
  <c r="S41" i="29"/>
  <c r="R42" i="29"/>
  <c r="J39" i="29"/>
  <c r="W56" i="27"/>
  <c r="V57" i="27"/>
  <c r="Q39" i="28"/>
  <c r="P49" i="27"/>
  <c r="O50" i="27"/>
  <c r="U57" i="24"/>
  <c r="Q38" i="29"/>
  <c r="N39" i="29"/>
  <c r="W53" i="26"/>
  <c r="X53" i="26" s="1"/>
  <c r="V54" i="26"/>
  <c r="I17" i="31"/>
  <c r="H17" i="31"/>
  <c r="J17" i="31" s="1"/>
  <c r="K17" i="31" s="1"/>
  <c r="W55" i="25"/>
  <c r="V56" i="25"/>
  <c r="X53" i="25"/>
  <c r="U54" i="25"/>
  <c r="J43" i="25"/>
  <c r="G44" i="25"/>
  <c r="I44" i="26"/>
  <c r="J44" i="26" s="1"/>
  <c r="H45" i="26"/>
  <c r="AD18" i="31"/>
  <c r="N51" i="25"/>
  <c r="I44" i="25"/>
  <c r="N49" i="24"/>
  <c r="N40" i="28"/>
  <c r="M40" i="28"/>
  <c r="O40" i="28" s="1"/>
  <c r="P40" i="28" s="1"/>
  <c r="D19" i="30"/>
  <c r="G47" i="27"/>
  <c r="AE39" i="12"/>
  <c r="P42" i="13"/>
  <c r="Q42" i="13" s="1"/>
  <c r="O43" i="13"/>
  <c r="U50" i="13"/>
  <c r="AD47" i="13"/>
  <c r="AE47" i="13" s="1"/>
  <c r="AC48" i="13"/>
  <c r="AB48" i="13"/>
  <c r="I42" i="13"/>
  <c r="J42" i="13" s="1"/>
  <c r="H43" i="13"/>
  <c r="W47" i="13"/>
  <c r="X47" i="13" s="1"/>
  <c r="V48" i="13"/>
  <c r="N47" i="13"/>
  <c r="G43" i="13"/>
  <c r="AA40" i="12"/>
  <c r="AC40" i="12" s="1"/>
  <c r="AD40" i="12" s="1"/>
  <c r="AB40" i="12"/>
  <c r="W48" i="12"/>
  <c r="V49" i="12"/>
  <c r="X47" i="12"/>
  <c r="Z41" i="12"/>
  <c r="U48" i="12"/>
  <c r="N54" i="2"/>
  <c r="P43" i="12"/>
  <c r="O44" i="12"/>
  <c r="Q42" i="12"/>
  <c r="N43" i="12"/>
  <c r="G44" i="12"/>
  <c r="L15" i="9"/>
  <c r="N15" i="9"/>
  <c r="P14" i="9"/>
  <c r="Y15" i="9"/>
  <c r="W16" i="9"/>
  <c r="D16" i="9"/>
  <c r="P14" i="8"/>
  <c r="N15" i="8"/>
  <c r="G13" i="8"/>
  <c r="E14" i="8"/>
  <c r="W15" i="8"/>
  <c r="Y14" i="8"/>
  <c r="X31" i="6"/>
  <c r="R34" i="6"/>
  <c r="S33" i="6"/>
  <c r="G33" i="6"/>
  <c r="F33" i="6"/>
  <c r="M32" i="6"/>
  <c r="O32" i="6" s="1"/>
  <c r="P32" i="6" s="1"/>
  <c r="N32" i="6"/>
  <c r="K34" i="6"/>
  <c r="L33" i="6"/>
  <c r="U32" i="6"/>
  <c r="T32" i="6"/>
  <c r="V32" i="6" s="1"/>
  <c r="W32" i="6" s="1"/>
  <c r="D35" i="6"/>
  <c r="E34" i="6"/>
  <c r="Q31" i="6"/>
  <c r="M32" i="5"/>
  <c r="O32" i="5" s="1"/>
  <c r="P32" i="5" s="1"/>
  <c r="N32" i="5"/>
  <c r="L33" i="5"/>
  <c r="S34" i="5"/>
  <c r="Q31" i="5"/>
  <c r="D34" i="5"/>
  <c r="E33" i="5"/>
  <c r="T33" i="5"/>
  <c r="U33" i="5"/>
  <c r="G32" i="5"/>
  <c r="F32" i="5"/>
  <c r="H32" i="5" s="1"/>
  <c r="I32" i="5" s="1"/>
  <c r="P42" i="4"/>
  <c r="Q42" i="4" s="1"/>
  <c r="O43" i="4"/>
  <c r="I35" i="4"/>
  <c r="J35" i="4" s="1"/>
  <c r="H36" i="4"/>
  <c r="X45" i="4"/>
  <c r="U46" i="4"/>
  <c r="N44" i="4"/>
  <c r="W46" i="4"/>
  <c r="V47" i="4"/>
  <c r="G37" i="4"/>
  <c r="V47" i="3"/>
  <c r="W46" i="3"/>
  <c r="P40" i="3"/>
  <c r="Q40" i="3" s="1"/>
  <c r="O41" i="3"/>
  <c r="N43" i="3"/>
  <c r="I36" i="3"/>
  <c r="J36" i="3" s="1"/>
  <c r="G39" i="3"/>
  <c r="X45" i="3"/>
  <c r="U46" i="3"/>
  <c r="U48" i="1"/>
  <c r="V45" i="67" l="1"/>
  <c r="W45" i="67" s="1"/>
  <c r="X45" i="67" s="1"/>
  <c r="I50" i="65"/>
  <c r="J50" i="65" s="1"/>
  <c r="G51" i="65"/>
  <c r="N55" i="65"/>
  <c r="W61" i="65"/>
  <c r="V62" i="65"/>
  <c r="P54" i="65"/>
  <c r="Q54" i="65" s="1"/>
  <c r="O55" i="65"/>
  <c r="X59" i="65"/>
  <c r="U60" i="65"/>
  <c r="I49" i="60"/>
  <c r="H50" i="60"/>
  <c r="V32" i="5"/>
  <c r="W32" i="5" s="1"/>
  <c r="X32" i="5" s="1"/>
  <c r="H32" i="6"/>
  <c r="I32" i="6" s="1"/>
  <c r="J32" i="6" s="1"/>
  <c r="H44" i="58"/>
  <c r="I44" i="58" s="1"/>
  <c r="J44" i="58" s="1"/>
  <c r="O40" i="29"/>
  <c r="P40" i="29" s="1"/>
  <c r="W47" i="1"/>
  <c r="X47" i="1" s="1"/>
  <c r="V48" i="1"/>
  <c r="I44" i="12"/>
  <c r="J44" i="12" s="1"/>
  <c r="H45" i="12"/>
  <c r="U17" i="31"/>
  <c r="P50" i="69"/>
  <c r="O51" i="69"/>
  <c r="AD54" i="69"/>
  <c r="AE54" i="69" s="1"/>
  <c r="AC55" i="69"/>
  <c r="P49" i="25"/>
  <c r="Q49" i="25" s="1"/>
  <c r="O50" i="25"/>
  <c r="X54" i="27"/>
  <c r="U55" i="27"/>
  <c r="W54" i="69"/>
  <c r="X54" i="69" s="1"/>
  <c r="V55" i="69"/>
  <c r="Q44" i="67"/>
  <c r="J45" i="67"/>
  <c r="P53" i="57"/>
  <c r="Q53" i="57" s="1"/>
  <c r="O54" i="57"/>
  <c r="N55" i="66"/>
  <c r="O23" i="68"/>
  <c r="D48" i="67"/>
  <c r="E47" i="67"/>
  <c r="W60" i="66"/>
  <c r="X60" i="66" s="1"/>
  <c r="V61" i="66"/>
  <c r="U55" i="69"/>
  <c r="W21" i="68"/>
  <c r="Y20" i="68"/>
  <c r="U62" i="66"/>
  <c r="Q49" i="69"/>
  <c r="N50" i="69"/>
  <c r="J49" i="69"/>
  <c r="G50" i="69"/>
  <c r="D21" i="68"/>
  <c r="L20" i="68"/>
  <c r="G52" i="66"/>
  <c r="N45" i="67"/>
  <c r="M45" i="67"/>
  <c r="O45" i="67" s="1"/>
  <c r="P45" i="67" s="1"/>
  <c r="I50" i="69"/>
  <c r="H51" i="69"/>
  <c r="R50" i="67"/>
  <c r="S49" i="67"/>
  <c r="U46" i="67"/>
  <c r="R22" i="68"/>
  <c r="Q22" i="68"/>
  <c r="S22" i="68" s="1"/>
  <c r="T22" i="68" s="1"/>
  <c r="T48" i="67"/>
  <c r="G46" i="67"/>
  <c r="F46" i="67"/>
  <c r="H46" i="67" s="1"/>
  <c r="I46" i="67" s="1"/>
  <c r="P54" i="66"/>
  <c r="Q54" i="66" s="1"/>
  <c r="O55" i="66"/>
  <c r="AB56" i="69"/>
  <c r="I51" i="66"/>
  <c r="J51" i="66" s="1"/>
  <c r="H52" i="66"/>
  <c r="K47" i="67"/>
  <c r="L46" i="67"/>
  <c r="J48" i="60"/>
  <c r="G49" i="60"/>
  <c r="AD53" i="60"/>
  <c r="AE53" i="60" s="1"/>
  <c r="AC54" i="60"/>
  <c r="W58" i="56"/>
  <c r="X58" i="56" s="1"/>
  <c r="V59" i="56"/>
  <c r="Q44" i="58"/>
  <c r="X43" i="58"/>
  <c r="G49" i="57"/>
  <c r="R46" i="58"/>
  <c r="S45" i="58"/>
  <c r="P54" i="56"/>
  <c r="Q54" i="56" s="1"/>
  <c r="O55" i="56"/>
  <c r="U63" i="56"/>
  <c r="I48" i="57"/>
  <c r="J48" i="57" s="1"/>
  <c r="H49" i="57"/>
  <c r="N56" i="56"/>
  <c r="N55" i="57"/>
  <c r="U60" i="57"/>
  <c r="N51" i="60"/>
  <c r="N45" i="58"/>
  <c r="M45" i="58"/>
  <c r="O45" i="58" s="1"/>
  <c r="P45" i="58" s="1"/>
  <c r="W53" i="60"/>
  <c r="X53" i="60" s="1"/>
  <c r="V54" i="60"/>
  <c r="P48" i="60"/>
  <c r="Q48" i="60" s="1"/>
  <c r="O49" i="60"/>
  <c r="W58" i="57"/>
  <c r="X58" i="57" s="1"/>
  <c r="V59" i="57"/>
  <c r="G51" i="56"/>
  <c r="R19" i="59"/>
  <c r="Q19" i="59"/>
  <c r="S19" i="59" s="1"/>
  <c r="T19" i="59" s="1"/>
  <c r="G46" i="58"/>
  <c r="F46" i="58"/>
  <c r="I49" i="56"/>
  <c r="J49" i="56" s="1"/>
  <c r="AA20" i="59"/>
  <c r="Z20" i="59"/>
  <c r="AB20" i="59" s="1"/>
  <c r="AC20" i="59" s="1"/>
  <c r="AB55" i="60"/>
  <c r="L46" i="58"/>
  <c r="K47" i="58"/>
  <c r="L20" i="59"/>
  <c r="D21" i="59"/>
  <c r="U44" i="58"/>
  <c r="T44" i="58"/>
  <c r="V44" i="58" s="1"/>
  <c r="W44" i="58" s="1"/>
  <c r="U55" i="60"/>
  <c r="O20" i="59"/>
  <c r="M20" i="59" s="1"/>
  <c r="D48" i="58"/>
  <c r="E47" i="58"/>
  <c r="X21" i="59"/>
  <c r="I45" i="24"/>
  <c r="P49" i="24"/>
  <c r="Q49" i="24" s="1"/>
  <c r="O50" i="24"/>
  <c r="U56" i="48"/>
  <c r="AB56" i="48"/>
  <c r="P49" i="48"/>
  <c r="Q49" i="48" s="1"/>
  <c r="O50" i="48"/>
  <c r="I49" i="48"/>
  <c r="J49" i="48" s="1"/>
  <c r="H50" i="48"/>
  <c r="AD54" i="48"/>
  <c r="AE54" i="48" s="1"/>
  <c r="AC55" i="48"/>
  <c r="G50" i="48"/>
  <c r="W54" i="48"/>
  <c r="X54" i="48" s="1"/>
  <c r="V55" i="48"/>
  <c r="N51" i="48"/>
  <c r="W54" i="24"/>
  <c r="X54" i="24" s="1"/>
  <c r="V55" i="24"/>
  <c r="X46" i="2"/>
  <c r="U47" i="2"/>
  <c r="I37" i="2"/>
  <c r="J37" i="2" s="1"/>
  <c r="H38" i="2"/>
  <c r="O43" i="2"/>
  <c r="P42" i="2"/>
  <c r="Q42" i="2" s="1"/>
  <c r="W47" i="2"/>
  <c r="V48" i="2"/>
  <c r="G37" i="1"/>
  <c r="J36" i="1"/>
  <c r="I37" i="1"/>
  <c r="O42" i="1"/>
  <c r="P41" i="1"/>
  <c r="Q41" i="1" s="1"/>
  <c r="N44" i="1"/>
  <c r="P44" i="34"/>
  <c r="Q44" i="34" s="1"/>
  <c r="O45" i="34"/>
  <c r="X32" i="6"/>
  <c r="AD19" i="30"/>
  <c r="X40" i="28"/>
  <c r="Q40" i="28"/>
  <c r="J44" i="24"/>
  <c r="G45" i="24"/>
  <c r="G19" i="30"/>
  <c r="E20" i="30"/>
  <c r="G48" i="27"/>
  <c r="N50" i="24"/>
  <c r="I45" i="25"/>
  <c r="W57" i="27"/>
  <c r="V58" i="27"/>
  <c r="R43" i="29"/>
  <c r="S42" i="29"/>
  <c r="D43" i="28"/>
  <c r="E42" i="28"/>
  <c r="D43" i="29"/>
  <c r="E42" i="29"/>
  <c r="AD49" i="34"/>
  <c r="AE49" i="34" s="1"/>
  <c r="AC50" i="34"/>
  <c r="AB50" i="34"/>
  <c r="J40" i="28"/>
  <c r="K43" i="28"/>
  <c r="L42" i="28"/>
  <c r="AA19" i="31"/>
  <c r="Z19" i="31"/>
  <c r="AB19" i="31" s="1"/>
  <c r="AC19" i="31" s="1"/>
  <c r="I45" i="26"/>
  <c r="J45" i="26" s="1"/>
  <c r="H46" i="26"/>
  <c r="J44" i="25"/>
  <c r="G45" i="25"/>
  <c r="W56" i="25"/>
  <c r="V57" i="25"/>
  <c r="Q39" i="29"/>
  <c r="N40" i="29"/>
  <c r="U58" i="24"/>
  <c r="P50" i="27"/>
  <c r="O51" i="27"/>
  <c r="U41" i="29"/>
  <c r="T41" i="29"/>
  <c r="V41" i="29" s="1"/>
  <c r="W41" i="29" s="1"/>
  <c r="N50" i="26"/>
  <c r="P49" i="26"/>
  <c r="Q49" i="26" s="1"/>
  <c r="O50" i="26"/>
  <c r="Q49" i="27"/>
  <c r="N50" i="27"/>
  <c r="V20" i="31"/>
  <c r="N52" i="25"/>
  <c r="L17" i="31"/>
  <c r="M42" i="29"/>
  <c r="U41" i="28"/>
  <c r="T41" i="28"/>
  <c r="V41" i="28" s="1"/>
  <c r="W41" i="28" s="1"/>
  <c r="M18" i="31"/>
  <c r="X40" i="29"/>
  <c r="J40" i="29"/>
  <c r="D18" i="31"/>
  <c r="Q19" i="30"/>
  <c r="S19" i="30" s="1"/>
  <c r="T19" i="30" s="1"/>
  <c r="R19" i="30"/>
  <c r="X54" i="25"/>
  <c r="U55" i="25"/>
  <c r="W54" i="26"/>
  <c r="X54" i="26" s="1"/>
  <c r="V55" i="26"/>
  <c r="K44" i="29"/>
  <c r="L43" i="29"/>
  <c r="R43" i="28"/>
  <c r="S42" i="28"/>
  <c r="G41" i="28"/>
  <c r="F41" i="28"/>
  <c r="H41" i="28" s="1"/>
  <c r="I41" i="28" s="1"/>
  <c r="I46" i="27"/>
  <c r="J46" i="27" s="1"/>
  <c r="H47" i="27"/>
  <c r="F41" i="29"/>
  <c r="H41" i="29" s="1"/>
  <c r="I41" i="29" s="1"/>
  <c r="G41" i="29"/>
  <c r="V20" i="30"/>
  <c r="U55" i="26"/>
  <c r="G46" i="26"/>
  <c r="N41" i="28"/>
  <c r="M41" i="28"/>
  <c r="O41" i="28" s="1"/>
  <c r="P41" i="28" s="1"/>
  <c r="N45" i="34"/>
  <c r="M20" i="30"/>
  <c r="W48" i="13"/>
  <c r="X48" i="13" s="1"/>
  <c r="V49" i="13"/>
  <c r="AB49" i="13"/>
  <c r="U51" i="13"/>
  <c r="G44" i="13"/>
  <c r="N48" i="13"/>
  <c r="I43" i="13"/>
  <c r="J43" i="13" s="1"/>
  <c r="H44" i="13"/>
  <c r="AD48" i="13"/>
  <c r="AE48" i="13" s="1"/>
  <c r="AC49" i="13"/>
  <c r="P43" i="13"/>
  <c r="Q43" i="13" s="1"/>
  <c r="O44" i="13"/>
  <c r="W49" i="12"/>
  <c r="V50" i="12"/>
  <c r="X48" i="12"/>
  <c r="Z42" i="12"/>
  <c r="U49" i="12"/>
  <c r="AA41" i="12"/>
  <c r="AC41" i="12" s="1"/>
  <c r="AD41" i="12" s="1"/>
  <c r="AB41" i="12"/>
  <c r="AE40" i="12"/>
  <c r="N55" i="2"/>
  <c r="Q43" i="12"/>
  <c r="N44" i="12"/>
  <c r="P44" i="12"/>
  <c r="O45" i="12"/>
  <c r="G45" i="12"/>
  <c r="X16" i="9"/>
  <c r="AA15" i="9"/>
  <c r="Z15" i="9"/>
  <c r="AB15" i="9" s="1"/>
  <c r="AC15" i="9" s="1"/>
  <c r="E17" i="9"/>
  <c r="G16" i="9"/>
  <c r="Q14" i="9"/>
  <c r="S14" i="9" s="1"/>
  <c r="T14" i="9" s="1"/>
  <c r="R14" i="9"/>
  <c r="O15" i="9"/>
  <c r="F14" i="8"/>
  <c r="D14" i="8" s="1"/>
  <c r="I13" i="8"/>
  <c r="H13" i="8"/>
  <c r="J13" i="8" s="1"/>
  <c r="K13" i="8" s="1"/>
  <c r="Z14" i="8"/>
  <c r="AB14" i="8" s="1"/>
  <c r="AC14" i="8" s="1"/>
  <c r="AA14" i="8"/>
  <c r="O15" i="8"/>
  <c r="X15" i="8"/>
  <c r="R14" i="8"/>
  <c r="Q14" i="8"/>
  <c r="S14" i="8" s="1"/>
  <c r="T14" i="8" s="1"/>
  <c r="D36" i="6"/>
  <c r="E35" i="6"/>
  <c r="K35" i="6"/>
  <c r="L34" i="6"/>
  <c r="G34" i="6"/>
  <c r="F34" i="6"/>
  <c r="N33" i="6"/>
  <c r="M33" i="6"/>
  <c r="O33" i="6" s="1"/>
  <c r="P33" i="6" s="1"/>
  <c r="Q32" i="6"/>
  <c r="T33" i="6"/>
  <c r="V33" i="6" s="1"/>
  <c r="W33" i="6" s="1"/>
  <c r="U33" i="6"/>
  <c r="R35" i="6"/>
  <c r="S34" i="6"/>
  <c r="E34" i="5"/>
  <c r="D35" i="5"/>
  <c r="N33" i="5"/>
  <c r="M33" i="5"/>
  <c r="O33" i="5" s="1"/>
  <c r="P33" i="5" s="1"/>
  <c r="J32" i="5"/>
  <c r="L34" i="5"/>
  <c r="S35" i="5"/>
  <c r="Q32" i="5"/>
  <c r="F33" i="5"/>
  <c r="H33" i="5" s="1"/>
  <c r="I33" i="5" s="1"/>
  <c r="G33" i="5"/>
  <c r="U34" i="5"/>
  <c r="T34" i="5"/>
  <c r="G38" i="4"/>
  <c r="N45" i="4"/>
  <c r="I36" i="4"/>
  <c r="J36" i="4" s="1"/>
  <c r="H37" i="4"/>
  <c r="W47" i="4"/>
  <c r="V48" i="4"/>
  <c r="X46" i="4"/>
  <c r="U47" i="4"/>
  <c r="P43" i="4"/>
  <c r="Q43" i="4" s="1"/>
  <c r="O44" i="4"/>
  <c r="G115" i="2"/>
  <c r="V48" i="3"/>
  <c r="W47" i="3"/>
  <c r="X46" i="3"/>
  <c r="U47" i="3"/>
  <c r="I37" i="3"/>
  <c r="J37" i="3" s="1"/>
  <c r="N44" i="3"/>
  <c r="G40" i="3"/>
  <c r="P41" i="3"/>
  <c r="Q41" i="3" s="1"/>
  <c r="O42" i="3"/>
  <c r="U49" i="1"/>
  <c r="V46" i="67" l="1"/>
  <c r="W46" i="67" s="1"/>
  <c r="X60" i="65"/>
  <c r="U61" i="65"/>
  <c r="W62" i="65"/>
  <c r="V63" i="65"/>
  <c r="G52" i="65"/>
  <c r="P55" i="65"/>
  <c r="Q55" i="65" s="1"/>
  <c r="O56" i="65"/>
  <c r="N56" i="65"/>
  <c r="I51" i="65"/>
  <c r="J51" i="65" s="1"/>
  <c r="I50" i="60"/>
  <c r="H51" i="60"/>
  <c r="V33" i="5"/>
  <c r="W33" i="5" s="1"/>
  <c r="X33" i="5" s="1"/>
  <c r="H33" i="6"/>
  <c r="I33" i="6" s="1"/>
  <c r="J33" i="6" s="1"/>
  <c r="H45" i="58"/>
  <c r="I45" i="58" s="1"/>
  <c r="J45" i="58" s="1"/>
  <c r="O41" i="29"/>
  <c r="P41" i="29" s="1"/>
  <c r="W48" i="1"/>
  <c r="X48" i="1" s="1"/>
  <c r="V49" i="1"/>
  <c r="I45" i="12"/>
  <c r="J45" i="12" s="1"/>
  <c r="H46" i="12"/>
  <c r="P54" i="57"/>
  <c r="Q54" i="57" s="1"/>
  <c r="O55" i="57"/>
  <c r="O51" i="25"/>
  <c r="P50" i="25"/>
  <c r="Q50" i="25" s="1"/>
  <c r="U22" i="68"/>
  <c r="X55" i="27"/>
  <c r="U56" i="27"/>
  <c r="AD55" i="69"/>
  <c r="AE55" i="69" s="1"/>
  <c r="AC56" i="69"/>
  <c r="P51" i="69"/>
  <c r="O52" i="69"/>
  <c r="V56" i="69"/>
  <c r="W55" i="69"/>
  <c r="X55" i="69" s="1"/>
  <c r="J46" i="67"/>
  <c r="M46" i="67"/>
  <c r="O46" i="67" s="1"/>
  <c r="P46" i="67" s="1"/>
  <c r="N46" i="67"/>
  <c r="AB57" i="69"/>
  <c r="T49" i="67"/>
  <c r="J50" i="69"/>
  <c r="G51" i="69"/>
  <c r="U63" i="66"/>
  <c r="X21" i="68"/>
  <c r="V21" i="68" s="1"/>
  <c r="M23" i="68"/>
  <c r="E22" i="68"/>
  <c r="G21" i="68"/>
  <c r="AA20" i="68"/>
  <c r="Z20" i="68"/>
  <c r="AB20" i="68" s="1"/>
  <c r="AC20" i="68" s="1"/>
  <c r="K48" i="67"/>
  <c r="L47" i="67"/>
  <c r="R51" i="67"/>
  <c r="S50" i="67"/>
  <c r="Q45" i="67"/>
  <c r="U56" i="69"/>
  <c r="W61" i="66"/>
  <c r="X61" i="66" s="1"/>
  <c r="V62" i="66"/>
  <c r="G47" i="67"/>
  <c r="F47" i="67"/>
  <c r="H47" i="67" s="1"/>
  <c r="I47" i="67" s="1"/>
  <c r="N56" i="66"/>
  <c r="I52" i="66"/>
  <c r="J52" i="66" s="1"/>
  <c r="H53" i="66"/>
  <c r="P55" i="66"/>
  <c r="Q55" i="66" s="1"/>
  <c r="O56" i="66"/>
  <c r="X46" i="67"/>
  <c r="U47" i="67"/>
  <c r="I51" i="69"/>
  <c r="H52" i="69"/>
  <c r="G53" i="66"/>
  <c r="Q50" i="69"/>
  <c r="N51" i="69"/>
  <c r="D49" i="67"/>
  <c r="E48" i="67"/>
  <c r="X41" i="29"/>
  <c r="J49" i="60"/>
  <c r="G50" i="60"/>
  <c r="AD54" i="60"/>
  <c r="AE54" i="60" s="1"/>
  <c r="AC55" i="60"/>
  <c r="V60" i="56"/>
  <c r="W59" i="56"/>
  <c r="X59" i="56" s="1"/>
  <c r="N21" i="59"/>
  <c r="O21" i="59" s="1"/>
  <c r="P20" i="59"/>
  <c r="AB56" i="60"/>
  <c r="T45" i="58"/>
  <c r="V45" i="58" s="1"/>
  <c r="W45" i="58" s="1"/>
  <c r="U45" i="58"/>
  <c r="V21" i="59"/>
  <c r="X44" i="58"/>
  <c r="N46" i="58"/>
  <c r="M46" i="58"/>
  <c r="O46" i="58" s="1"/>
  <c r="P46" i="58" s="1"/>
  <c r="U64" i="56"/>
  <c r="R47" i="58"/>
  <c r="S46" i="58"/>
  <c r="K48" i="58"/>
  <c r="L47" i="58"/>
  <c r="W54" i="60"/>
  <c r="X54" i="60" s="1"/>
  <c r="V55" i="60"/>
  <c r="N56" i="57"/>
  <c r="F47" i="58"/>
  <c r="G47" i="58"/>
  <c r="U56" i="60"/>
  <c r="E22" i="59"/>
  <c r="G21" i="59"/>
  <c r="I50" i="56"/>
  <c r="J50" i="56" s="1"/>
  <c r="G52" i="56"/>
  <c r="P49" i="60"/>
  <c r="Q49" i="60" s="1"/>
  <c r="O50" i="60"/>
  <c r="U61" i="57"/>
  <c r="N57" i="56"/>
  <c r="P55" i="56"/>
  <c r="Q55" i="56" s="1"/>
  <c r="O56" i="56"/>
  <c r="G50" i="57"/>
  <c r="W59" i="57"/>
  <c r="X59" i="57" s="1"/>
  <c r="V60" i="57"/>
  <c r="N52" i="60"/>
  <c r="I49" i="57"/>
  <c r="J49" i="57" s="1"/>
  <c r="H50" i="57"/>
  <c r="D49" i="58"/>
  <c r="E48" i="58"/>
  <c r="AD20" i="59"/>
  <c r="U19" i="59"/>
  <c r="Q45" i="58"/>
  <c r="O51" i="24"/>
  <c r="P50" i="24"/>
  <c r="Q50" i="24" s="1"/>
  <c r="I46" i="24"/>
  <c r="N52" i="48"/>
  <c r="G51" i="48"/>
  <c r="I50" i="48"/>
  <c r="J50" i="48" s="1"/>
  <c r="H51" i="48"/>
  <c r="AB57" i="48"/>
  <c r="W55" i="48"/>
  <c r="X55" i="48" s="1"/>
  <c r="V56" i="48"/>
  <c r="AD55" i="48"/>
  <c r="AE55" i="48" s="1"/>
  <c r="AC56" i="48"/>
  <c r="P50" i="48"/>
  <c r="Q50" i="48" s="1"/>
  <c r="O51" i="48"/>
  <c r="U57" i="48"/>
  <c r="J41" i="28"/>
  <c r="W55" i="24"/>
  <c r="X55" i="24" s="1"/>
  <c r="V56" i="24"/>
  <c r="I38" i="2"/>
  <c r="J38" i="2" s="1"/>
  <c r="H39" i="2"/>
  <c r="W48" i="2"/>
  <c r="V49" i="2"/>
  <c r="U48" i="2"/>
  <c r="X47" i="2"/>
  <c r="O44" i="2"/>
  <c r="P43" i="2"/>
  <c r="Q43" i="2" s="1"/>
  <c r="N45" i="1"/>
  <c r="I38" i="1"/>
  <c r="O43" i="1"/>
  <c r="P42" i="1"/>
  <c r="Q42" i="1" s="1"/>
  <c r="G38" i="1"/>
  <c r="J37" i="1"/>
  <c r="J33" i="5"/>
  <c r="O46" i="34"/>
  <c r="P45" i="34"/>
  <c r="Q45" i="34" s="1"/>
  <c r="AD19" i="31"/>
  <c r="U14" i="9"/>
  <c r="X33" i="6"/>
  <c r="U19" i="30"/>
  <c r="G46" i="24"/>
  <c r="J45" i="24"/>
  <c r="U42" i="28"/>
  <c r="T42" i="28"/>
  <c r="V42" i="28" s="1"/>
  <c r="W42" i="28" s="1"/>
  <c r="M43" i="29"/>
  <c r="X41" i="28"/>
  <c r="Q50" i="27"/>
  <c r="N51" i="27"/>
  <c r="P51" i="27"/>
  <c r="O52" i="27"/>
  <c r="Q40" i="29"/>
  <c r="N41" i="29"/>
  <c r="J45" i="25"/>
  <c r="G46" i="25"/>
  <c r="D44" i="28"/>
  <c r="E43" i="28"/>
  <c r="R44" i="29"/>
  <c r="S43" i="29"/>
  <c r="I46" i="25"/>
  <c r="G49" i="27"/>
  <c r="U56" i="26"/>
  <c r="R44" i="28"/>
  <c r="S43" i="28"/>
  <c r="K45" i="29"/>
  <c r="L44" i="29"/>
  <c r="E19" i="31"/>
  <c r="G18" i="31"/>
  <c r="AB51" i="34"/>
  <c r="G42" i="29"/>
  <c r="F42" i="29"/>
  <c r="H42" i="29" s="1"/>
  <c r="I42" i="29" s="1"/>
  <c r="W58" i="27"/>
  <c r="V59" i="27"/>
  <c r="P20" i="30"/>
  <c r="N21" i="30"/>
  <c r="Q41" i="28"/>
  <c r="J41" i="29"/>
  <c r="I47" i="27"/>
  <c r="J47" i="27" s="1"/>
  <c r="H48" i="27"/>
  <c r="W55" i="26"/>
  <c r="X55" i="26" s="1"/>
  <c r="V56" i="26"/>
  <c r="X55" i="25"/>
  <c r="U56" i="25"/>
  <c r="N19" i="31"/>
  <c r="P18" i="31"/>
  <c r="N53" i="25"/>
  <c r="W21" i="31"/>
  <c r="Y20" i="31"/>
  <c r="P50" i="26"/>
  <c r="Q50" i="26" s="1"/>
  <c r="O51" i="26"/>
  <c r="N51" i="26"/>
  <c r="U59" i="24"/>
  <c r="W57" i="25"/>
  <c r="V58" i="25"/>
  <c r="I46" i="26"/>
  <c r="J46" i="26" s="1"/>
  <c r="H47" i="26"/>
  <c r="N42" i="28"/>
  <c r="M42" i="28"/>
  <c r="O42" i="28" s="1"/>
  <c r="P42" i="28" s="1"/>
  <c r="D44" i="29"/>
  <c r="E43" i="29"/>
  <c r="N51" i="24"/>
  <c r="F20" i="30"/>
  <c r="N46" i="34"/>
  <c r="G47" i="26"/>
  <c r="W21" i="30"/>
  <c r="Y20" i="30"/>
  <c r="K44" i="28"/>
  <c r="L43" i="28"/>
  <c r="AD50" i="34"/>
  <c r="AE50" i="34" s="1"/>
  <c r="AC51" i="34"/>
  <c r="F42" i="28"/>
  <c r="H42" i="28" s="1"/>
  <c r="I42" i="28" s="1"/>
  <c r="G42" i="28"/>
  <c r="U42" i="29"/>
  <c r="T42" i="29"/>
  <c r="V42" i="29" s="1"/>
  <c r="W42" i="29" s="1"/>
  <c r="I19" i="30"/>
  <c r="H19" i="30"/>
  <c r="J19" i="30" s="1"/>
  <c r="K19" i="30" s="1"/>
  <c r="AE41" i="12"/>
  <c r="P44" i="13"/>
  <c r="Q44" i="13" s="1"/>
  <c r="O45" i="13"/>
  <c r="I44" i="13"/>
  <c r="J44" i="13" s="1"/>
  <c r="H45" i="13"/>
  <c r="G45" i="13"/>
  <c r="AB50" i="13"/>
  <c r="AD49" i="13"/>
  <c r="AE49" i="13" s="1"/>
  <c r="AC50" i="13"/>
  <c r="N49" i="13"/>
  <c r="U52" i="13"/>
  <c r="W49" i="13"/>
  <c r="X49" i="13" s="1"/>
  <c r="V50" i="13"/>
  <c r="W50" i="12"/>
  <c r="V51" i="12"/>
  <c r="AA42" i="12"/>
  <c r="AC42" i="12" s="1"/>
  <c r="AD42" i="12" s="1"/>
  <c r="AB42" i="12"/>
  <c r="X49" i="12"/>
  <c r="Z43" i="12"/>
  <c r="U50" i="12"/>
  <c r="N56" i="2"/>
  <c r="P45" i="12"/>
  <c r="O46" i="12"/>
  <c r="Q44" i="12"/>
  <c r="N45" i="12"/>
  <c r="G46" i="12"/>
  <c r="AD15" i="9"/>
  <c r="H16" i="9"/>
  <c r="J16" i="9" s="1"/>
  <c r="K16" i="9" s="1"/>
  <c r="I16" i="9"/>
  <c r="M15" i="9"/>
  <c r="F17" i="9"/>
  <c r="V16" i="9"/>
  <c r="AD14" i="8"/>
  <c r="U14" i="8"/>
  <c r="M15" i="8"/>
  <c r="L13" i="8"/>
  <c r="V15" i="8"/>
  <c r="Q33" i="6"/>
  <c r="U34" i="6"/>
  <c r="T34" i="6"/>
  <c r="V34" i="6" s="1"/>
  <c r="W34" i="6" s="1"/>
  <c r="F35" i="6"/>
  <c r="G35" i="6"/>
  <c r="N34" i="6"/>
  <c r="M34" i="6"/>
  <c r="O34" i="6" s="1"/>
  <c r="P34" i="6" s="1"/>
  <c r="K36" i="6"/>
  <c r="L35" i="6"/>
  <c r="R36" i="6"/>
  <c r="S35" i="6"/>
  <c r="D37" i="6"/>
  <c r="E36" i="6"/>
  <c r="L35" i="5"/>
  <c r="Q33" i="5"/>
  <c r="M34" i="5"/>
  <c r="O34" i="5" s="1"/>
  <c r="P34" i="5" s="1"/>
  <c r="N34" i="5"/>
  <c r="E35" i="5"/>
  <c r="D36" i="5"/>
  <c r="T35" i="5"/>
  <c r="U35" i="5"/>
  <c r="S36" i="5"/>
  <c r="F34" i="5"/>
  <c r="H34" i="5" s="1"/>
  <c r="I34" i="5" s="1"/>
  <c r="G34" i="5"/>
  <c r="P44" i="4"/>
  <c r="Q44" i="4" s="1"/>
  <c r="O45" i="4"/>
  <c r="W48" i="4"/>
  <c r="V49" i="4"/>
  <c r="N46" i="4"/>
  <c r="U48" i="4"/>
  <c r="X47" i="4"/>
  <c r="I37" i="4"/>
  <c r="J37" i="4" s="1"/>
  <c r="H38" i="4"/>
  <c r="G39" i="4"/>
  <c r="G116" i="2"/>
  <c r="W48" i="3"/>
  <c r="V49" i="3"/>
  <c r="P42" i="3"/>
  <c r="Q42" i="3" s="1"/>
  <c r="O43" i="3"/>
  <c r="G41" i="3"/>
  <c r="I38" i="3"/>
  <c r="J38" i="3" s="1"/>
  <c r="N45" i="3"/>
  <c r="X47" i="3"/>
  <c r="U48" i="3"/>
  <c r="U50" i="1"/>
  <c r="V47" i="67" l="1"/>
  <c r="W47" i="67" s="1"/>
  <c r="X47" i="67" s="1"/>
  <c r="I52" i="65"/>
  <c r="J52" i="65" s="1"/>
  <c r="P56" i="65"/>
  <c r="Q56" i="65" s="1"/>
  <c r="O57" i="65"/>
  <c r="W63" i="65"/>
  <c r="V64" i="65"/>
  <c r="N57" i="65"/>
  <c r="G53" i="65"/>
  <c r="X61" i="65"/>
  <c r="U62" i="65"/>
  <c r="I51" i="60"/>
  <c r="H52" i="60"/>
  <c r="V34" i="5"/>
  <c r="W34" i="5" s="1"/>
  <c r="X34" i="5" s="1"/>
  <c r="H34" i="6"/>
  <c r="I34" i="6" s="1"/>
  <c r="J34" i="6" s="1"/>
  <c r="O42" i="29"/>
  <c r="P42" i="29" s="1"/>
  <c r="H46" i="58"/>
  <c r="I46" i="58" s="1"/>
  <c r="J46" i="58" s="1"/>
  <c r="W49" i="1"/>
  <c r="X49" i="1" s="1"/>
  <c r="V50" i="1"/>
  <c r="I46" i="12"/>
  <c r="J46" i="12" s="1"/>
  <c r="H47" i="12"/>
  <c r="Q46" i="67"/>
  <c r="AC57" i="69"/>
  <c r="AD56" i="69"/>
  <c r="AE56" i="69" s="1"/>
  <c r="P51" i="25"/>
  <c r="Q51" i="25" s="1"/>
  <c r="O52" i="25"/>
  <c r="W56" i="69"/>
  <c r="X56" i="69" s="1"/>
  <c r="V57" i="69"/>
  <c r="O56" i="57"/>
  <c r="P55" i="57"/>
  <c r="Q55" i="57" s="1"/>
  <c r="AD20" i="68"/>
  <c r="P52" i="69"/>
  <c r="O53" i="69"/>
  <c r="X56" i="27"/>
  <c r="U57" i="27"/>
  <c r="G48" i="67"/>
  <c r="F48" i="67"/>
  <c r="H48" i="67" s="1"/>
  <c r="I48" i="67" s="1"/>
  <c r="G54" i="66"/>
  <c r="U48" i="67"/>
  <c r="I53" i="66"/>
  <c r="J53" i="66" s="1"/>
  <c r="H54" i="66"/>
  <c r="U57" i="69"/>
  <c r="K49" i="67"/>
  <c r="L48" i="67"/>
  <c r="F22" i="68"/>
  <c r="N47" i="67"/>
  <c r="M47" i="67"/>
  <c r="O47" i="67" s="1"/>
  <c r="P47" i="67" s="1"/>
  <c r="I21" i="68"/>
  <c r="H21" i="68"/>
  <c r="J21" i="68" s="1"/>
  <c r="K21" i="68" s="1"/>
  <c r="Y21" i="68"/>
  <c r="W22" i="68"/>
  <c r="X22" i="68" s="1"/>
  <c r="D50" i="67"/>
  <c r="E49" i="67"/>
  <c r="J47" i="67"/>
  <c r="T50" i="67"/>
  <c r="N24" i="68"/>
  <c r="P23" i="68"/>
  <c r="Q51" i="69"/>
  <c r="N52" i="69"/>
  <c r="I52" i="69"/>
  <c r="H53" i="69"/>
  <c r="P56" i="66"/>
  <c r="Q56" i="66" s="1"/>
  <c r="O57" i="66"/>
  <c r="N57" i="66"/>
  <c r="W62" i="66"/>
  <c r="X62" i="66" s="1"/>
  <c r="V63" i="66"/>
  <c r="R52" i="67"/>
  <c r="S51" i="67"/>
  <c r="U64" i="66"/>
  <c r="J51" i="69"/>
  <c r="G52" i="69"/>
  <c r="AB58" i="69"/>
  <c r="J50" i="60"/>
  <c r="G51" i="60"/>
  <c r="AC56" i="60"/>
  <c r="AD55" i="60"/>
  <c r="AE55" i="60" s="1"/>
  <c r="V61" i="56"/>
  <c r="W60" i="56"/>
  <c r="X60" i="56" s="1"/>
  <c r="Q46" i="58"/>
  <c r="N53" i="60"/>
  <c r="I50" i="57"/>
  <c r="J50" i="57" s="1"/>
  <c r="H51" i="57"/>
  <c r="W60" i="57"/>
  <c r="X60" i="57" s="1"/>
  <c r="V61" i="57"/>
  <c r="G51" i="57"/>
  <c r="U62" i="57"/>
  <c r="G53" i="56"/>
  <c r="U57" i="60"/>
  <c r="W55" i="60"/>
  <c r="X55" i="60" s="1"/>
  <c r="V56" i="60"/>
  <c r="N47" i="58"/>
  <c r="M47" i="58"/>
  <c r="O47" i="58" s="1"/>
  <c r="P47" i="58" s="1"/>
  <c r="R48" i="58"/>
  <c r="S47" i="58"/>
  <c r="X45" i="58"/>
  <c r="F22" i="59"/>
  <c r="D22" i="59" s="1"/>
  <c r="U46" i="58"/>
  <c r="T46" i="58"/>
  <c r="V46" i="58" s="1"/>
  <c r="W46" i="58" s="1"/>
  <c r="W22" i="59"/>
  <c r="Y21" i="59"/>
  <c r="K49" i="58"/>
  <c r="L48" i="58"/>
  <c r="R20" i="59"/>
  <c r="Q20" i="59"/>
  <c r="S20" i="59" s="1"/>
  <c r="T20" i="59" s="1"/>
  <c r="D50" i="58"/>
  <c r="E49" i="58"/>
  <c r="G48" i="58"/>
  <c r="F48" i="58"/>
  <c r="P56" i="56"/>
  <c r="Q56" i="56" s="1"/>
  <c r="O57" i="56"/>
  <c r="N58" i="56"/>
  <c r="P50" i="60"/>
  <c r="Q50" i="60" s="1"/>
  <c r="O51" i="60"/>
  <c r="I51" i="56"/>
  <c r="J51" i="56" s="1"/>
  <c r="H21" i="59"/>
  <c r="J21" i="59" s="1"/>
  <c r="K21" i="59" s="1"/>
  <c r="I21" i="59"/>
  <c r="N57" i="57"/>
  <c r="U65" i="56"/>
  <c r="AB57" i="60"/>
  <c r="M21" i="59"/>
  <c r="I47" i="24"/>
  <c r="P51" i="24"/>
  <c r="Q51" i="24" s="1"/>
  <c r="O52" i="24"/>
  <c r="U58" i="48"/>
  <c r="AD56" i="48"/>
  <c r="AE56" i="48" s="1"/>
  <c r="AC57" i="48"/>
  <c r="AB58" i="48"/>
  <c r="G52" i="48"/>
  <c r="P51" i="48"/>
  <c r="Q51" i="48" s="1"/>
  <c r="O52" i="48"/>
  <c r="W56" i="48"/>
  <c r="X56" i="48" s="1"/>
  <c r="V57" i="48"/>
  <c r="I51" i="48"/>
  <c r="J51" i="48" s="1"/>
  <c r="H52" i="48"/>
  <c r="N53" i="48"/>
  <c r="W56" i="24"/>
  <c r="X56" i="24" s="1"/>
  <c r="V57" i="24"/>
  <c r="W49" i="2"/>
  <c r="V50" i="2"/>
  <c r="O45" i="2"/>
  <c r="P44" i="2"/>
  <c r="Q44" i="2" s="1"/>
  <c r="I39" i="2"/>
  <c r="J39" i="2" s="1"/>
  <c r="H40" i="2"/>
  <c r="U49" i="2"/>
  <c r="X48" i="2"/>
  <c r="G39" i="1"/>
  <c r="J38" i="1"/>
  <c r="I39" i="1"/>
  <c r="O44" i="1"/>
  <c r="P43" i="1"/>
  <c r="Q43" i="1" s="1"/>
  <c r="N46" i="1"/>
  <c r="J34" i="5"/>
  <c r="O47" i="34"/>
  <c r="P46" i="34"/>
  <c r="Q46" i="34" s="1"/>
  <c r="L16" i="9"/>
  <c r="X42" i="28"/>
  <c r="J46" i="24"/>
  <c r="G47" i="24"/>
  <c r="X42" i="29"/>
  <c r="X21" i="30"/>
  <c r="D45" i="29"/>
  <c r="E44" i="29"/>
  <c r="X21" i="31"/>
  <c r="O19" i="31"/>
  <c r="M19" i="31" s="1"/>
  <c r="R20" i="30"/>
  <c r="Q20" i="30"/>
  <c r="S20" i="30" s="1"/>
  <c r="T20" i="30" s="1"/>
  <c r="R45" i="28"/>
  <c r="S44" i="28"/>
  <c r="D45" i="28"/>
  <c r="E44" i="28"/>
  <c r="J42" i="28"/>
  <c r="M43" i="28"/>
  <c r="O43" i="28" s="1"/>
  <c r="P43" i="28" s="1"/>
  <c r="N43" i="28"/>
  <c r="G48" i="26"/>
  <c r="W58" i="25"/>
  <c r="V59" i="25"/>
  <c r="N52" i="26"/>
  <c r="N54" i="25"/>
  <c r="X56" i="25"/>
  <c r="U57" i="25"/>
  <c r="W59" i="27"/>
  <c r="V60" i="27"/>
  <c r="I18" i="31"/>
  <c r="H18" i="31"/>
  <c r="J18" i="31" s="1"/>
  <c r="K18" i="31" s="1"/>
  <c r="M44" i="29"/>
  <c r="U57" i="26"/>
  <c r="I47" i="25"/>
  <c r="T43" i="29"/>
  <c r="V43" i="29" s="1"/>
  <c r="W43" i="29" s="1"/>
  <c r="U43" i="29"/>
  <c r="J46" i="25"/>
  <c r="G47" i="25"/>
  <c r="P52" i="27"/>
  <c r="O53" i="27"/>
  <c r="L19" i="30"/>
  <c r="K45" i="28"/>
  <c r="L44" i="28"/>
  <c r="D20" i="30"/>
  <c r="Q42" i="28"/>
  <c r="J42" i="29"/>
  <c r="F19" i="31"/>
  <c r="D19" i="31" s="1"/>
  <c r="K46" i="29"/>
  <c r="L45" i="29"/>
  <c r="R45" i="29"/>
  <c r="S44" i="29"/>
  <c r="AD51" i="34"/>
  <c r="AE51" i="34" s="1"/>
  <c r="AC52" i="34"/>
  <c r="Z20" i="30"/>
  <c r="AB20" i="30" s="1"/>
  <c r="AC20" i="30" s="1"/>
  <c r="AA20" i="30"/>
  <c r="N47" i="34"/>
  <c r="N52" i="24"/>
  <c r="G43" i="29"/>
  <c r="F43" i="29"/>
  <c r="H43" i="29" s="1"/>
  <c r="I43" i="29" s="1"/>
  <c r="I47" i="26"/>
  <c r="J47" i="26" s="1"/>
  <c r="H48" i="26"/>
  <c r="U60" i="24"/>
  <c r="P51" i="26"/>
  <c r="Q51" i="26" s="1"/>
  <c r="O52" i="26"/>
  <c r="AA20" i="31"/>
  <c r="Z20" i="31"/>
  <c r="AB20" i="31" s="1"/>
  <c r="AC20" i="31" s="1"/>
  <c r="R18" i="31"/>
  <c r="Q18" i="31"/>
  <c r="S18" i="31" s="1"/>
  <c r="T18" i="31" s="1"/>
  <c r="W56" i="26"/>
  <c r="X56" i="26" s="1"/>
  <c r="V57" i="26"/>
  <c r="I48" i="27"/>
  <c r="J48" i="27" s="1"/>
  <c r="H49" i="27"/>
  <c r="O21" i="30"/>
  <c r="AB52" i="34"/>
  <c r="U43" i="28"/>
  <c r="T43" i="28"/>
  <c r="V43" i="28" s="1"/>
  <c r="W43" i="28" s="1"/>
  <c r="G50" i="27"/>
  <c r="G43" i="28"/>
  <c r="F43" i="28"/>
  <c r="H43" i="28" s="1"/>
  <c r="I43" i="28" s="1"/>
  <c r="Q41" i="29"/>
  <c r="N42" i="29"/>
  <c r="Q51" i="27"/>
  <c r="N52" i="27"/>
  <c r="W50" i="13"/>
  <c r="X50" i="13" s="1"/>
  <c r="V51" i="13"/>
  <c r="N50" i="13"/>
  <c r="AB51" i="13"/>
  <c r="I45" i="13"/>
  <c r="J45" i="13" s="1"/>
  <c r="H46" i="13"/>
  <c r="U53" i="13"/>
  <c r="AD50" i="13"/>
  <c r="AE50" i="13" s="1"/>
  <c r="AC51" i="13"/>
  <c r="G46" i="13"/>
  <c r="P45" i="13"/>
  <c r="Q45" i="13" s="1"/>
  <c r="O46" i="13"/>
  <c r="X50" i="12"/>
  <c r="Z44" i="12"/>
  <c r="U51" i="12"/>
  <c r="AE42" i="12"/>
  <c r="AA43" i="12"/>
  <c r="AC43" i="12" s="1"/>
  <c r="AD43" i="12" s="1"/>
  <c r="AB43" i="12"/>
  <c r="W51" i="12"/>
  <c r="V52" i="12"/>
  <c r="N57" i="2"/>
  <c r="Q45" i="12"/>
  <c r="N46" i="12"/>
  <c r="P46" i="12"/>
  <c r="O47" i="12"/>
  <c r="G47" i="12"/>
  <c r="D17" i="9"/>
  <c r="N16" i="9"/>
  <c r="P15" i="9"/>
  <c r="W17" i="9"/>
  <c r="Y16" i="9"/>
  <c r="E15" i="8"/>
  <c r="G14" i="8"/>
  <c r="Y15" i="8"/>
  <c r="W16" i="8"/>
  <c r="N16" i="8"/>
  <c r="P15" i="8"/>
  <c r="U35" i="6"/>
  <c r="T35" i="6"/>
  <c r="V35" i="6" s="1"/>
  <c r="W35" i="6" s="1"/>
  <c r="Q34" i="6"/>
  <c r="E37" i="6"/>
  <c r="D38" i="6"/>
  <c r="K37" i="6"/>
  <c r="L36" i="6"/>
  <c r="R37" i="6"/>
  <c r="S36" i="6"/>
  <c r="G36" i="6"/>
  <c r="F36" i="6"/>
  <c r="N35" i="6"/>
  <c r="M35" i="6"/>
  <c r="O35" i="6" s="1"/>
  <c r="P35" i="6" s="1"/>
  <c r="X34" i="6"/>
  <c r="S37" i="5"/>
  <c r="E36" i="5"/>
  <c r="D37" i="5"/>
  <c r="T36" i="5"/>
  <c r="U36" i="5"/>
  <c r="F35" i="5"/>
  <c r="H35" i="5" s="1"/>
  <c r="I35" i="5" s="1"/>
  <c r="G35" i="5"/>
  <c r="L36" i="5"/>
  <c r="Q34" i="5"/>
  <c r="M35" i="5"/>
  <c r="O35" i="5" s="1"/>
  <c r="P35" i="5" s="1"/>
  <c r="N35" i="5"/>
  <c r="G40" i="4"/>
  <c r="W49" i="4"/>
  <c r="V50" i="4"/>
  <c r="X48" i="4"/>
  <c r="U49" i="4"/>
  <c r="I38" i="4"/>
  <c r="J38" i="4" s="1"/>
  <c r="H39" i="4"/>
  <c r="N47" i="4"/>
  <c r="P45" i="4"/>
  <c r="Q45" i="4" s="1"/>
  <c r="O46" i="4"/>
  <c r="W49" i="3"/>
  <c r="V50" i="3"/>
  <c r="X48" i="3"/>
  <c r="U49" i="3"/>
  <c r="G42" i="3"/>
  <c r="N46" i="3"/>
  <c r="I39" i="3"/>
  <c r="J39" i="3" s="1"/>
  <c r="P43" i="3"/>
  <c r="Q43" i="3" s="1"/>
  <c r="O44" i="3"/>
  <c r="U51" i="1"/>
  <c r="V48" i="67" l="1"/>
  <c r="W48" i="67" s="1"/>
  <c r="X48" i="67" s="1"/>
  <c r="X62" i="65"/>
  <c r="U63" i="65"/>
  <c r="N58" i="65"/>
  <c r="P57" i="65"/>
  <c r="Q57" i="65" s="1"/>
  <c r="O58" i="65"/>
  <c r="G54" i="65"/>
  <c r="W64" i="65"/>
  <c r="V65" i="65"/>
  <c r="I53" i="65"/>
  <c r="J53" i="65" s="1"/>
  <c r="I52" i="60"/>
  <c r="H53" i="60"/>
  <c r="V35" i="5"/>
  <c r="W35" i="5" s="1"/>
  <c r="X35" i="5" s="1"/>
  <c r="H35" i="6"/>
  <c r="I35" i="6" s="1"/>
  <c r="J35" i="6" s="1"/>
  <c r="H47" i="58"/>
  <c r="I47" i="58" s="1"/>
  <c r="J47" i="58" s="1"/>
  <c r="O43" i="29"/>
  <c r="P43" i="29" s="1"/>
  <c r="W50" i="1"/>
  <c r="X50" i="1" s="1"/>
  <c r="V51" i="1"/>
  <c r="H48" i="12"/>
  <c r="I47" i="12"/>
  <c r="J47" i="12" s="1"/>
  <c r="O53" i="25"/>
  <c r="P52" i="25"/>
  <c r="Q52" i="25" s="1"/>
  <c r="P53" i="69"/>
  <c r="O54" i="69"/>
  <c r="O57" i="57"/>
  <c r="P56" i="57"/>
  <c r="Q56" i="57" s="1"/>
  <c r="V58" i="69"/>
  <c r="W57" i="69"/>
  <c r="X57" i="69" s="1"/>
  <c r="U58" i="27"/>
  <c r="X57" i="27"/>
  <c r="AC58" i="69"/>
  <c r="AD57" i="69"/>
  <c r="AE57" i="69" s="1"/>
  <c r="F49" i="67"/>
  <c r="H49" i="67" s="1"/>
  <c r="I49" i="67" s="1"/>
  <c r="G49" i="67"/>
  <c r="N48" i="67"/>
  <c r="M48" i="67"/>
  <c r="O48" i="67" s="1"/>
  <c r="P48" i="67" s="1"/>
  <c r="I54" i="66"/>
  <c r="J54" i="66" s="1"/>
  <c r="H55" i="66"/>
  <c r="T51" i="67"/>
  <c r="W63" i="66"/>
  <c r="X63" i="66" s="1"/>
  <c r="V64" i="66"/>
  <c r="P57" i="66"/>
  <c r="Q57" i="66" s="1"/>
  <c r="O58" i="66"/>
  <c r="Q52" i="69"/>
  <c r="N53" i="69"/>
  <c r="R23" i="68"/>
  <c r="Q23" i="68"/>
  <c r="S23" i="68" s="1"/>
  <c r="T23" i="68" s="1"/>
  <c r="D51" i="67"/>
  <c r="E50" i="67"/>
  <c r="L21" i="68"/>
  <c r="K50" i="67"/>
  <c r="L49" i="67"/>
  <c r="J48" i="67"/>
  <c r="AB59" i="69"/>
  <c r="G55" i="66"/>
  <c r="U65" i="66"/>
  <c r="R53" i="67"/>
  <c r="S52" i="67"/>
  <c r="O24" i="68"/>
  <c r="M24" i="68" s="1"/>
  <c r="V22" i="68"/>
  <c r="U58" i="69"/>
  <c r="U49" i="67"/>
  <c r="J52" i="69"/>
  <c r="G53" i="69"/>
  <c r="N58" i="66"/>
  <c r="I53" i="69"/>
  <c r="H54" i="69"/>
  <c r="AA21" i="68"/>
  <c r="Z21" i="68"/>
  <c r="AB21" i="68" s="1"/>
  <c r="AC21" i="68" s="1"/>
  <c r="Q47" i="67"/>
  <c r="D22" i="68"/>
  <c r="J51" i="60"/>
  <c r="G52" i="60"/>
  <c r="AD56" i="60"/>
  <c r="AE56" i="60" s="1"/>
  <c r="AC57" i="60"/>
  <c r="U20" i="59"/>
  <c r="V62" i="56"/>
  <c r="W61" i="56"/>
  <c r="X61" i="56" s="1"/>
  <c r="X46" i="58"/>
  <c r="U66" i="56"/>
  <c r="I51" i="57"/>
  <c r="J51" i="57" s="1"/>
  <c r="H52" i="57"/>
  <c r="AB58" i="60"/>
  <c r="N59" i="56"/>
  <c r="G49" i="58"/>
  <c r="F49" i="58"/>
  <c r="M48" i="58"/>
  <c r="O48" i="58" s="1"/>
  <c r="P48" i="58" s="1"/>
  <c r="N48" i="58"/>
  <c r="Q47" i="58"/>
  <c r="P21" i="59"/>
  <c r="N22" i="59"/>
  <c r="N58" i="57"/>
  <c r="G52" i="57"/>
  <c r="I52" i="56"/>
  <c r="J52" i="56" s="1"/>
  <c r="D51" i="58"/>
  <c r="E50" i="58"/>
  <c r="K50" i="58"/>
  <c r="L49" i="58"/>
  <c r="U47" i="58"/>
  <c r="T47" i="58"/>
  <c r="V47" i="58" s="1"/>
  <c r="W47" i="58" s="1"/>
  <c r="V57" i="60"/>
  <c r="W56" i="60"/>
  <c r="X56" i="60" s="1"/>
  <c r="U58" i="60"/>
  <c r="G54" i="56"/>
  <c r="W61" i="57"/>
  <c r="X61" i="57" s="1"/>
  <c r="V62" i="57"/>
  <c r="N54" i="60"/>
  <c r="X22" i="59"/>
  <c r="V22" i="59" s="1"/>
  <c r="E23" i="59"/>
  <c r="F23" i="59" s="1"/>
  <c r="G22" i="59"/>
  <c r="U63" i="57"/>
  <c r="L21" i="59"/>
  <c r="P51" i="60"/>
  <c r="Q51" i="60" s="1"/>
  <c r="O52" i="60"/>
  <c r="P57" i="56"/>
  <c r="Q57" i="56" s="1"/>
  <c r="O58" i="56"/>
  <c r="AA21" i="59"/>
  <c r="Z21" i="59"/>
  <c r="AB21" i="59" s="1"/>
  <c r="AC21" i="59" s="1"/>
  <c r="R49" i="58"/>
  <c r="S48" i="58"/>
  <c r="I48" i="24"/>
  <c r="P52" i="24"/>
  <c r="Q52" i="24" s="1"/>
  <c r="O53" i="24"/>
  <c r="N54" i="48"/>
  <c r="W57" i="48"/>
  <c r="X57" i="48" s="1"/>
  <c r="V58" i="48"/>
  <c r="G53" i="48"/>
  <c r="AD57" i="48"/>
  <c r="AE57" i="48" s="1"/>
  <c r="AC58" i="48"/>
  <c r="I52" i="48"/>
  <c r="J52" i="48" s="1"/>
  <c r="H53" i="48"/>
  <c r="P52" i="48"/>
  <c r="Q52" i="48" s="1"/>
  <c r="O53" i="48"/>
  <c r="AB59" i="48"/>
  <c r="U59" i="48"/>
  <c r="V58" i="24"/>
  <c r="W57" i="24"/>
  <c r="X57" i="24" s="1"/>
  <c r="P45" i="2"/>
  <c r="Q45" i="2" s="1"/>
  <c r="O46" i="2"/>
  <c r="I40" i="2"/>
  <c r="J40" i="2" s="1"/>
  <c r="H41" i="2"/>
  <c r="W50" i="2"/>
  <c r="V51" i="2"/>
  <c r="X49" i="2"/>
  <c r="U50" i="2"/>
  <c r="N47" i="1"/>
  <c r="I40" i="1"/>
  <c r="O45" i="1"/>
  <c r="P44" i="1"/>
  <c r="Q44" i="1" s="1"/>
  <c r="G40" i="1"/>
  <c r="J39" i="1"/>
  <c r="J35" i="5"/>
  <c r="P47" i="34"/>
  <c r="Q47" i="34" s="1"/>
  <c r="O48" i="34"/>
  <c r="X43" i="29"/>
  <c r="Q35" i="6"/>
  <c r="AD20" i="30"/>
  <c r="G48" i="24"/>
  <c r="J47" i="24"/>
  <c r="G19" i="31"/>
  <c r="E20" i="31"/>
  <c r="F20" i="31" s="1"/>
  <c r="N20" i="31"/>
  <c r="O20" i="31" s="1"/>
  <c r="P19" i="31"/>
  <c r="J43" i="28"/>
  <c r="U18" i="31"/>
  <c r="R46" i="29"/>
  <c r="S45" i="29"/>
  <c r="N44" i="28"/>
  <c r="M44" i="28"/>
  <c r="O44" i="28" s="1"/>
  <c r="P44" i="28" s="1"/>
  <c r="L18" i="31"/>
  <c r="G49" i="26"/>
  <c r="Q43" i="28"/>
  <c r="D46" i="28"/>
  <c r="E45" i="28"/>
  <c r="U20" i="30"/>
  <c r="D46" i="29"/>
  <c r="E45" i="29"/>
  <c r="Q52" i="27"/>
  <c r="N53" i="27"/>
  <c r="Q42" i="29"/>
  <c r="N43" i="29"/>
  <c r="AB53" i="34"/>
  <c r="W57" i="26"/>
  <c r="X57" i="26" s="1"/>
  <c r="V58" i="26"/>
  <c r="U61" i="24"/>
  <c r="N48" i="34"/>
  <c r="M45" i="29"/>
  <c r="K46" i="28"/>
  <c r="L45" i="28"/>
  <c r="J47" i="25"/>
  <c r="G48" i="25"/>
  <c r="I48" i="25"/>
  <c r="W60" i="27"/>
  <c r="V61" i="27"/>
  <c r="N55" i="25"/>
  <c r="N53" i="26"/>
  <c r="T44" i="28"/>
  <c r="V44" i="28" s="1"/>
  <c r="W44" i="28" s="1"/>
  <c r="U44" i="28"/>
  <c r="X43" i="28"/>
  <c r="M21" i="30"/>
  <c r="AD20" i="31"/>
  <c r="J43" i="29"/>
  <c r="K47" i="29"/>
  <c r="L46" i="29"/>
  <c r="R46" i="28"/>
  <c r="S45" i="28"/>
  <c r="V21" i="31"/>
  <c r="V21" i="30"/>
  <c r="G51" i="27"/>
  <c r="I49" i="27"/>
  <c r="J49" i="27" s="1"/>
  <c r="H50" i="27"/>
  <c r="P52" i="26"/>
  <c r="Q52" i="26" s="1"/>
  <c r="O53" i="26"/>
  <c r="I48" i="26"/>
  <c r="J48" i="26" s="1"/>
  <c r="H49" i="26"/>
  <c r="N53" i="24"/>
  <c r="AD52" i="34"/>
  <c r="AE52" i="34" s="1"/>
  <c r="AC53" i="34"/>
  <c r="U44" i="29"/>
  <c r="T44" i="29"/>
  <c r="V44" i="29" s="1"/>
  <c r="W44" i="29" s="1"/>
  <c r="E21" i="30"/>
  <c r="G20" i="30"/>
  <c r="P53" i="27"/>
  <c r="O54" i="27"/>
  <c r="U58" i="26"/>
  <c r="X57" i="25"/>
  <c r="U58" i="25"/>
  <c r="W59" i="25"/>
  <c r="V60" i="25"/>
  <c r="G44" i="28"/>
  <c r="F44" i="28"/>
  <c r="H44" i="28" s="1"/>
  <c r="I44" i="28" s="1"/>
  <c r="G44" i="29"/>
  <c r="F44" i="29"/>
  <c r="H44" i="29" s="1"/>
  <c r="I44" i="29" s="1"/>
  <c r="P46" i="13"/>
  <c r="Q46" i="13" s="1"/>
  <c r="O47" i="13"/>
  <c r="AD51" i="13"/>
  <c r="AE51" i="13" s="1"/>
  <c r="AC52" i="13"/>
  <c r="I46" i="13"/>
  <c r="J46" i="13" s="1"/>
  <c r="H47" i="13"/>
  <c r="N51" i="13"/>
  <c r="G47" i="13"/>
  <c r="U54" i="13"/>
  <c r="AB52" i="13"/>
  <c r="W51" i="13"/>
  <c r="X51" i="13" s="1"/>
  <c r="V52" i="13"/>
  <c r="W52" i="12"/>
  <c r="V53" i="12"/>
  <c r="X51" i="12"/>
  <c r="Z45" i="12"/>
  <c r="U52" i="12"/>
  <c r="AA44" i="12"/>
  <c r="AC44" i="12" s="1"/>
  <c r="AD44" i="12" s="1"/>
  <c r="AB44" i="12"/>
  <c r="AE43" i="12"/>
  <c r="N58" i="2"/>
  <c r="P47" i="12"/>
  <c r="O48" i="12"/>
  <c r="Q46" i="12"/>
  <c r="N47" i="12"/>
  <c r="G48" i="12"/>
  <c r="Q15" i="9"/>
  <c r="S15" i="9" s="1"/>
  <c r="T15" i="9" s="1"/>
  <c r="R15" i="9"/>
  <c r="O16" i="9"/>
  <c r="Z16" i="9"/>
  <c r="AB16" i="9" s="1"/>
  <c r="AC16" i="9" s="1"/>
  <c r="AA16" i="9"/>
  <c r="G17" i="9"/>
  <c r="E18" i="9"/>
  <c r="X17" i="9"/>
  <c r="X16" i="8"/>
  <c r="AA15" i="8"/>
  <c r="Z15" i="8"/>
  <c r="AB15" i="8" s="1"/>
  <c r="AC15" i="8" s="1"/>
  <c r="H14" i="8"/>
  <c r="J14" i="8" s="1"/>
  <c r="K14" i="8" s="1"/>
  <c r="I14" i="8"/>
  <c r="Q15" i="8"/>
  <c r="S15" i="8" s="1"/>
  <c r="T15" i="8" s="1"/>
  <c r="R15" i="8"/>
  <c r="O16" i="8"/>
  <c r="F15" i="8"/>
  <c r="D15" i="8" s="1"/>
  <c r="G37" i="6"/>
  <c r="F37" i="6"/>
  <c r="M36" i="6"/>
  <c r="O36" i="6" s="1"/>
  <c r="P36" i="6" s="1"/>
  <c r="N36" i="6"/>
  <c r="K38" i="6"/>
  <c r="L37" i="6"/>
  <c r="R38" i="6"/>
  <c r="S37" i="6"/>
  <c r="U36" i="6"/>
  <c r="T36" i="6"/>
  <c r="V36" i="6" s="1"/>
  <c r="W36" i="6" s="1"/>
  <c r="D39" i="6"/>
  <c r="E38" i="6"/>
  <c r="X35" i="6"/>
  <c r="G36" i="5"/>
  <c r="F36" i="5"/>
  <c r="H36" i="5" s="1"/>
  <c r="I36" i="5" s="1"/>
  <c r="E37" i="5"/>
  <c r="D38" i="5"/>
  <c r="L37" i="5"/>
  <c r="S38" i="5"/>
  <c r="Q35" i="5"/>
  <c r="M36" i="5"/>
  <c r="O36" i="5" s="1"/>
  <c r="P36" i="5" s="1"/>
  <c r="N36" i="5"/>
  <c r="T37" i="5"/>
  <c r="U37" i="5"/>
  <c r="P46" i="4"/>
  <c r="Q46" i="4" s="1"/>
  <c r="O47" i="4"/>
  <c r="I39" i="4"/>
  <c r="J39" i="4" s="1"/>
  <c r="H40" i="4"/>
  <c r="W50" i="4"/>
  <c r="V51" i="4"/>
  <c r="N48" i="4"/>
  <c r="X49" i="4"/>
  <c r="U50" i="4"/>
  <c r="G41" i="4"/>
  <c r="W50" i="3"/>
  <c r="V51" i="3"/>
  <c r="P44" i="3"/>
  <c r="Q44" i="3" s="1"/>
  <c r="O45" i="3"/>
  <c r="N47" i="3"/>
  <c r="I40" i="3"/>
  <c r="J40" i="3" s="1"/>
  <c r="G43" i="3"/>
  <c r="X49" i="3"/>
  <c r="U50" i="3"/>
  <c r="U52" i="1"/>
  <c r="V49" i="67" l="1"/>
  <c r="W49" i="67" s="1"/>
  <c r="N59" i="65"/>
  <c r="G55" i="65"/>
  <c r="W65" i="65"/>
  <c r="V66" i="65"/>
  <c r="P58" i="65"/>
  <c r="Q58" i="65" s="1"/>
  <c r="O59" i="65"/>
  <c r="X63" i="65"/>
  <c r="U64" i="65"/>
  <c r="I54" i="65"/>
  <c r="J54" i="65" s="1"/>
  <c r="I53" i="60"/>
  <c r="H54" i="60"/>
  <c r="V36" i="5"/>
  <c r="W36" i="5" s="1"/>
  <c r="X36" i="5" s="1"/>
  <c r="H36" i="6"/>
  <c r="I36" i="6" s="1"/>
  <c r="J36" i="6" s="1"/>
  <c r="H48" i="58"/>
  <c r="I48" i="58" s="1"/>
  <c r="J48" i="58" s="1"/>
  <c r="O44" i="29"/>
  <c r="P44" i="29" s="1"/>
  <c r="V52" i="1"/>
  <c r="W51" i="1"/>
  <c r="X51" i="1" s="1"/>
  <c r="I48" i="12"/>
  <c r="J48" i="12" s="1"/>
  <c r="H49" i="12"/>
  <c r="Q48" i="67"/>
  <c r="AD21" i="68"/>
  <c r="U23" i="68"/>
  <c r="O55" i="69"/>
  <c r="P54" i="69"/>
  <c r="X58" i="27"/>
  <c r="U59" i="27"/>
  <c r="O58" i="57"/>
  <c r="P57" i="57"/>
  <c r="Q57" i="57" s="1"/>
  <c r="AD58" i="69"/>
  <c r="AE58" i="69" s="1"/>
  <c r="AC59" i="69"/>
  <c r="W58" i="69"/>
  <c r="X58" i="69" s="1"/>
  <c r="V59" i="69"/>
  <c r="O54" i="25"/>
  <c r="P53" i="25"/>
  <c r="Q53" i="25" s="1"/>
  <c r="P24" i="68"/>
  <c r="N25" i="68"/>
  <c r="O25" i="68" s="1"/>
  <c r="E23" i="68"/>
  <c r="G22" i="68"/>
  <c r="N59" i="66"/>
  <c r="J53" i="69"/>
  <c r="G54" i="69"/>
  <c r="U59" i="69"/>
  <c r="T52" i="67"/>
  <c r="G50" i="67"/>
  <c r="F50" i="67"/>
  <c r="H50" i="67" s="1"/>
  <c r="I50" i="67" s="1"/>
  <c r="Q53" i="69"/>
  <c r="N54" i="69"/>
  <c r="W64" i="66"/>
  <c r="X64" i="66" s="1"/>
  <c r="V65" i="66"/>
  <c r="I55" i="66"/>
  <c r="J55" i="66" s="1"/>
  <c r="H56" i="66"/>
  <c r="J49" i="67"/>
  <c r="W23" i="68"/>
  <c r="Y22" i="68"/>
  <c r="R54" i="67"/>
  <c r="S53" i="67"/>
  <c r="N49" i="67"/>
  <c r="M49" i="67"/>
  <c r="O49" i="67" s="1"/>
  <c r="P49" i="67" s="1"/>
  <c r="E51" i="67"/>
  <c r="D52" i="67"/>
  <c r="U15" i="8"/>
  <c r="I54" i="69"/>
  <c r="H55" i="69"/>
  <c r="X49" i="67"/>
  <c r="U50" i="67"/>
  <c r="U66" i="66"/>
  <c r="G56" i="66"/>
  <c r="AB60" i="69"/>
  <c r="K51" i="67"/>
  <c r="L50" i="67"/>
  <c r="P58" i="66"/>
  <c r="Q58" i="66" s="1"/>
  <c r="O59" i="66"/>
  <c r="X44" i="29"/>
  <c r="J52" i="60"/>
  <c r="G53" i="60"/>
  <c r="AC58" i="60"/>
  <c r="AD57" i="60"/>
  <c r="AE57" i="60" s="1"/>
  <c r="W62" i="56"/>
  <c r="X62" i="56" s="1"/>
  <c r="V63" i="56"/>
  <c r="X47" i="58"/>
  <c r="I52" i="57"/>
  <c r="J52" i="57" s="1"/>
  <c r="H53" i="57"/>
  <c r="U64" i="57"/>
  <c r="I22" i="59"/>
  <c r="H22" i="59"/>
  <c r="J22" i="59" s="1"/>
  <c r="K22" i="59" s="1"/>
  <c r="G55" i="56"/>
  <c r="N49" i="58"/>
  <c r="M49" i="58"/>
  <c r="O49" i="58" s="1"/>
  <c r="P49" i="58" s="1"/>
  <c r="G53" i="57"/>
  <c r="N59" i="57"/>
  <c r="R50" i="58"/>
  <c r="S49" i="58"/>
  <c r="Y22" i="59"/>
  <c r="W23" i="59"/>
  <c r="X23" i="59" s="1"/>
  <c r="P52" i="60"/>
  <c r="Q52" i="60" s="1"/>
  <c r="O53" i="60"/>
  <c r="D23" i="59"/>
  <c r="N55" i="60"/>
  <c r="W57" i="60"/>
  <c r="X57" i="60" s="1"/>
  <c r="V58" i="60"/>
  <c r="K51" i="58"/>
  <c r="L50" i="58"/>
  <c r="I53" i="56"/>
  <c r="J53" i="56" s="1"/>
  <c r="Q48" i="58"/>
  <c r="AB59" i="60"/>
  <c r="P58" i="56"/>
  <c r="Q58" i="56" s="1"/>
  <c r="O59" i="56"/>
  <c r="D52" i="58"/>
  <c r="E51" i="58"/>
  <c r="R21" i="59"/>
  <c r="Q21" i="59"/>
  <c r="S21" i="59" s="1"/>
  <c r="T21" i="59" s="1"/>
  <c r="N60" i="56"/>
  <c r="U48" i="58"/>
  <c r="T48" i="58"/>
  <c r="V48" i="58" s="1"/>
  <c r="W48" i="58" s="1"/>
  <c r="AD21" i="59"/>
  <c r="W62" i="57"/>
  <c r="X62" i="57" s="1"/>
  <c r="V63" i="57"/>
  <c r="U59" i="60"/>
  <c r="G50" i="58"/>
  <c r="F50" i="58"/>
  <c r="O22" i="59"/>
  <c r="M22" i="59" s="1"/>
  <c r="U67" i="56"/>
  <c r="I49" i="24"/>
  <c r="P53" i="24"/>
  <c r="Q53" i="24" s="1"/>
  <c r="O54" i="24"/>
  <c r="N55" i="48"/>
  <c r="U60" i="48"/>
  <c r="P53" i="48"/>
  <c r="Q53" i="48" s="1"/>
  <c r="O54" i="48"/>
  <c r="AD58" i="48"/>
  <c r="AE58" i="48" s="1"/>
  <c r="AC59" i="48"/>
  <c r="W58" i="48"/>
  <c r="X58" i="48" s="1"/>
  <c r="V59" i="48"/>
  <c r="AB60" i="48"/>
  <c r="I53" i="48"/>
  <c r="J53" i="48" s="1"/>
  <c r="H54" i="48"/>
  <c r="G54" i="48"/>
  <c r="W58" i="24"/>
  <c r="X58" i="24" s="1"/>
  <c r="V59" i="24"/>
  <c r="V52" i="2"/>
  <c r="W51" i="2"/>
  <c r="O47" i="2"/>
  <c r="P46" i="2"/>
  <c r="Q46" i="2" s="1"/>
  <c r="X50" i="2"/>
  <c r="U51" i="2"/>
  <c r="I41" i="2"/>
  <c r="J41" i="2" s="1"/>
  <c r="H42" i="2"/>
  <c r="G41" i="1"/>
  <c r="J40" i="1"/>
  <c r="I41" i="1"/>
  <c r="O46" i="1"/>
  <c r="P45" i="1"/>
  <c r="Q45" i="1" s="1"/>
  <c r="N48" i="1"/>
  <c r="L14" i="8"/>
  <c r="J36" i="5"/>
  <c r="P48" i="34"/>
  <c r="Q48" i="34" s="1"/>
  <c r="O49" i="34"/>
  <c r="J44" i="29"/>
  <c r="Q36" i="6"/>
  <c r="Q44" i="28"/>
  <c r="G49" i="24"/>
  <c r="J48" i="24"/>
  <c r="J44" i="28"/>
  <c r="AD53" i="34"/>
  <c r="AE53" i="34" s="1"/>
  <c r="AC54" i="34"/>
  <c r="I49" i="26"/>
  <c r="J49" i="26" s="1"/>
  <c r="H50" i="26"/>
  <c r="I50" i="27"/>
  <c r="J50" i="27" s="1"/>
  <c r="H51" i="27"/>
  <c r="Y21" i="30"/>
  <c r="W22" i="30"/>
  <c r="U45" i="28"/>
  <c r="T45" i="28"/>
  <c r="V45" i="28" s="1"/>
  <c r="W45" i="28" s="1"/>
  <c r="M46" i="29"/>
  <c r="N22" i="30"/>
  <c r="P21" i="30"/>
  <c r="N54" i="26"/>
  <c r="I49" i="25"/>
  <c r="N49" i="34"/>
  <c r="W58" i="26"/>
  <c r="X58" i="26" s="1"/>
  <c r="V59" i="26"/>
  <c r="D47" i="29"/>
  <c r="E46" i="29"/>
  <c r="R19" i="31"/>
  <c r="Q19" i="31"/>
  <c r="S19" i="31" s="1"/>
  <c r="T19" i="31" s="1"/>
  <c r="P54" i="27"/>
  <c r="O55" i="27"/>
  <c r="H20" i="30"/>
  <c r="J20" i="30" s="1"/>
  <c r="K20" i="30" s="1"/>
  <c r="I20" i="30"/>
  <c r="Y21" i="31"/>
  <c r="W22" i="31"/>
  <c r="R47" i="28"/>
  <c r="S46" i="28"/>
  <c r="K48" i="29"/>
  <c r="L47" i="29"/>
  <c r="Q53" i="27"/>
  <c r="N54" i="27"/>
  <c r="G50" i="26"/>
  <c r="M20" i="31"/>
  <c r="F21" i="30"/>
  <c r="N54" i="24"/>
  <c r="P53" i="26"/>
  <c r="Q53" i="26" s="1"/>
  <c r="O54" i="26"/>
  <c r="G52" i="27"/>
  <c r="X44" i="28"/>
  <c r="N56" i="25"/>
  <c r="W61" i="27"/>
  <c r="V62" i="27"/>
  <c r="J48" i="25"/>
  <c r="G49" i="25"/>
  <c r="N45" i="28"/>
  <c r="M45" i="28"/>
  <c r="O45" i="28" s="1"/>
  <c r="P45" i="28" s="1"/>
  <c r="U62" i="24"/>
  <c r="G45" i="28"/>
  <c r="F45" i="28"/>
  <c r="H45" i="28" s="1"/>
  <c r="I45" i="28" s="1"/>
  <c r="U45" i="29"/>
  <c r="T45" i="29"/>
  <c r="V45" i="29" s="1"/>
  <c r="W45" i="29" s="1"/>
  <c r="D20" i="31"/>
  <c r="W60" i="25"/>
  <c r="V61" i="25"/>
  <c r="X58" i="25"/>
  <c r="U59" i="25"/>
  <c r="U59" i="26"/>
  <c r="K47" i="28"/>
  <c r="L46" i="28"/>
  <c r="AB54" i="34"/>
  <c r="Q43" i="29"/>
  <c r="N44" i="29"/>
  <c r="F45" i="29"/>
  <c r="H45" i="29" s="1"/>
  <c r="I45" i="29" s="1"/>
  <c r="G45" i="29"/>
  <c r="D47" i="28"/>
  <c r="E46" i="28"/>
  <c r="R47" i="29"/>
  <c r="S46" i="29"/>
  <c r="I19" i="31"/>
  <c r="H19" i="31"/>
  <c r="J19" i="31" s="1"/>
  <c r="K19" i="31" s="1"/>
  <c r="AE44" i="12"/>
  <c r="W52" i="13"/>
  <c r="X52" i="13" s="1"/>
  <c r="V53" i="13"/>
  <c r="U55" i="13"/>
  <c r="N52" i="13"/>
  <c r="AD52" i="13"/>
  <c r="AE52" i="13" s="1"/>
  <c r="AC53" i="13"/>
  <c r="AB53" i="13"/>
  <c r="G48" i="13"/>
  <c r="I47" i="13"/>
  <c r="J47" i="13" s="1"/>
  <c r="H48" i="13"/>
  <c r="P47" i="13"/>
  <c r="Q47" i="13" s="1"/>
  <c r="O48" i="13"/>
  <c r="AA45" i="12"/>
  <c r="AC45" i="12" s="1"/>
  <c r="AD45" i="12" s="1"/>
  <c r="AB45" i="12"/>
  <c r="W53" i="12"/>
  <c r="V54" i="12"/>
  <c r="X52" i="12"/>
  <c r="Z46" i="12"/>
  <c r="U53" i="12"/>
  <c r="N59" i="2"/>
  <c r="Q47" i="12"/>
  <c r="N48" i="12"/>
  <c r="P48" i="12"/>
  <c r="O49" i="12"/>
  <c r="G49" i="12"/>
  <c r="U15" i="9"/>
  <c r="AD16" i="9"/>
  <c r="F18" i="9"/>
  <c r="D18" i="9" s="1"/>
  <c r="I17" i="9"/>
  <c r="H17" i="9"/>
  <c r="J17" i="9" s="1"/>
  <c r="K17" i="9" s="1"/>
  <c r="M16" i="9"/>
  <c r="V17" i="9"/>
  <c r="AD15" i="8"/>
  <c r="M16" i="8"/>
  <c r="V16" i="8"/>
  <c r="D40" i="6"/>
  <c r="E39" i="6"/>
  <c r="R39" i="6"/>
  <c r="S38" i="6"/>
  <c r="T37" i="6"/>
  <c r="V37" i="6" s="1"/>
  <c r="W37" i="6" s="1"/>
  <c r="U37" i="6"/>
  <c r="X36" i="6"/>
  <c r="N37" i="6"/>
  <c r="M37" i="6"/>
  <c r="O37" i="6" s="1"/>
  <c r="P37" i="6" s="1"/>
  <c r="G38" i="6"/>
  <c r="F38" i="6"/>
  <c r="L38" i="6"/>
  <c r="K39" i="6"/>
  <c r="Q36" i="5"/>
  <c r="E38" i="5"/>
  <c r="D39" i="5"/>
  <c r="F37" i="5"/>
  <c r="H37" i="5" s="1"/>
  <c r="I37" i="5" s="1"/>
  <c r="G37" i="5"/>
  <c r="U38" i="5"/>
  <c r="T38" i="5"/>
  <c r="L38" i="5"/>
  <c r="S39" i="5"/>
  <c r="N37" i="5"/>
  <c r="M37" i="5"/>
  <c r="O37" i="5" s="1"/>
  <c r="P37" i="5" s="1"/>
  <c r="G42" i="4"/>
  <c r="N49" i="4"/>
  <c r="I40" i="4"/>
  <c r="J40" i="4" s="1"/>
  <c r="H41" i="4"/>
  <c r="X50" i="4"/>
  <c r="U51" i="4"/>
  <c r="W51" i="4"/>
  <c r="V52" i="4"/>
  <c r="P47" i="4"/>
  <c r="Q47" i="4" s="1"/>
  <c r="O48" i="4"/>
  <c r="W51" i="3"/>
  <c r="V52" i="3"/>
  <c r="X50" i="3"/>
  <c r="U51" i="3"/>
  <c r="I41" i="3"/>
  <c r="J41" i="3" s="1"/>
  <c r="N48" i="3"/>
  <c r="G44" i="3"/>
  <c r="P45" i="3"/>
  <c r="Q45" i="3" s="1"/>
  <c r="O46" i="3"/>
  <c r="U53" i="1"/>
  <c r="V50" i="67" l="1"/>
  <c r="W50" i="67" s="1"/>
  <c r="X50" i="67" s="1"/>
  <c r="I55" i="65"/>
  <c r="J55" i="65" s="1"/>
  <c r="P59" i="65"/>
  <c r="Q59" i="65" s="1"/>
  <c r="O60" i="65"/>
  <c r="G56" i="65"/>
  <c r="X64" i="65"/>
  <c r="U65" i="65"/>
  <c r="W66" i="65"/>
  <c r="V67" i="65"/>
  <c r="N60" i="65"/>
  <c r="I54" i="60"/>
  <c r="H55" i="60"/>
  <c r="V37" i="5"/>
  <c r="W37" i="5" s="1"/>
  <c r="X37" i="5" s="1"/>
  <c r="H37" i="6"/>
  <c r="I37" i="6" s="1"/>
  <c r="J37" i="6" s="1"/>
  <c r="H49" i="58"/>
  <c r="I49" i="58" s="1"/>
  <c r="J49" i="58" s="1"/>
  <c r="O45" i="29"/>
  <c r="P45" i="29" s="1"/>
  <c r="V53" i="1"/>
  <c r="W52" i="1"/>
  <c r="X52" i="1" s="1"/>
  <c r="I49" i="12"/>
  <c r="J49" i="12" s="1"/>
  <c r="H50" i="12"/>
  <c r="O59" i="57"/>
  <c r="P58" i="57"/>
  <c r="Q58" i="57" s="1"/>
  <c r="J50" i="67"/>
  <c r="O55" i="25"/>
  <c r="P54" i="25"/>
  <c r="Q54" i="25" s="1"/>
  <c r="O56" i="69"/>
  <c r="P55" i="69"/>
  <c r="AD59" i="69"/>
  <c r="AE59" i="69" s="1"/>
  <c r="AC60" i="69"/>
  <c r="U60" i="27"/>
  <c r="X59" i="27"/>
  <c r="W59" i="69"/>
  <c r="X59" i="69" s="1"/>
  <c r="V60" i="69"/>
  <c r="G51" i="67"/>
  <c r="F51" i="67"/>
  <c r="H51" i="67" s="1"/>
  <c r="I51" i="67" s="1"/>
  <c r="Q54" i="69"/>
  <c r="N55" i="69"/>
  <c r="N60" i="66"/>
  <c r="M50" i="67"/>
  <c r="O50" i="67" s="1"/>
  <c r="P50" i="67" s="1"/>
  <c r="N50" i="67"/>
  <c r="G57" i="66"/>
  <c r="Z22" i="68"/>
  <c r="AB22" i="68" s="1"/>
  <c r="AC22" i="68" s="1"/>
  <c r="AA22" i="68"/>
  <c r="F23" i="68"/>
  <c r="I55" i="69"/>
  <c r="H56" i="69"/>
  <c r="R55" i="67"/>
  <c r="S54" i="67"/>
  <c r="I56" i="66"/>
  <c r="J56" i="66" s="1"/>
  <c r="H57" i="66"/>
  <c r="I22" i="68"/>
  <c r="H22" i="68"/>
  <c r="J22" i="68" s="1"/>
  <c r="K22" i="68" s="1"/>
  <c r="K52" i="67"/>
  <c r="L51" i="67"/>
  <c r="U51" i="67"/>
  <c r="Q49" i="67"/>
  <c r="X23" i="68"/>
  <c r="W65" i="66"/>
  <c r="X65" i="66" s="1"/>
  <c r="V66" i="66"/>
  <c r="U60" i="69"/>
  <c r="J54" i="69"/>
  <c r="G55" i="69"/>
  <c r="M25" i="68"/>
  <c r="P59" i="66"/>
  <c r="Q59" i="66" s="1"/>
  <c r="O60" i="66"/>
  <c r="AB61" i="69"/>
  <c r="U67" i="66"/>
  <c r="D53" i="67"/>
  <c r="E52" i="67"/>
  <c r="T53" i="67"/>
  <c r="R24" i="68"/>
  <c r="Q24" i="68"/>
  <c r="S24" i="68" s="1"/>
  <c r="T24" i="68" s="1"/>
  <c r="J53" i="60"/>
  <c r="G54" i="60"/>
  <c r="AC59" i="60"/>
  <c r="AD58" i="60"/>
  <c r="AE58" i="60" s="1"/>
  <c r="L22" i="59"/>
  <c r="W63" i="56"/>
  <c r="X63" i="56" s="1"/>
  <c r="V64" i="56"/>
  <c r="Q49" i="58"/>
  <c r="N23" i="59"/>
  <c r="O23" i="59" s="1"/>
  <c r="P22" i="59"/>
  <c r="P59" i="56"/>
  <c r="Q59" i="56" s="1"/>
  <c r="O60" i="56"/>
  <c r="X48" i="58"/>
  <c r="U21" i="59"/>
  <c r="N50" i="58"/>
  <c r="M50" i="58"/>
  <c r="O50" i="58" s="1"/>
  <c r="P50" i="58" s="1"/>
  <c r="N56" i="60"/>
  <c r="R51" i="58"/>
  <c r="S50" i="58"/>
  <c r="G54" i="57"/>
  <c r="G56" i="56"/>
  <c r="U65" i="57"/>
  <c r="I53" i="57"/>
  <c r="J53" i="57" s="1"/>
  <c r="H54" i="57"/>
  <c r="P53" i="60"/>
  <c r="Q53" i="60" s="1"/>
  <c r="O54" i="60"/>
  <c r="U68" i="56"/>
  <c r="W63" i="57"/>
  <c r="X63" i="57" s="1"/>
  <c r="V64" i="57"/>
  <c r="N61" i="56"/>
  <c r="F51" i="58"/>
  <c r="G51" i="58"/>
  <c r="AB60" i="60"/>
  <c r="K52" i="58"/>
  <c r="L51" i="58"/>
  <c r="V23" i="59"/>
  <c r="U60" i="60"/>
  <c r="T49" i="58"/>
  <c r="V49" i="58" s="1"/>
  <c r="W49" i="58" s="1"/>
  <c r="U49" i="58"/>
  <c r="D53" i="58"/>
  <c r="E52" i="58"/>
  <c r="I54" i="56"/>
  <c r="J54" i="56" s="1"/>
  <c r="W58" i="60"/>
  <c r="X58" i="60" s="1"/>
  <c r="V59" i="60"/>
  <c r="E24" i="59"/>
  <c r="G23" i="59"/>
  <c r="AA22" i="59"/>
  <c r="Z22" i="59"/>
  <c r="AB22" i="59" s="1"/>
  <c r="AC22" i="59" s="1"/>
  <c r="N60" i="57"/>
  <c r="Q45" i="28"/>
  <c r="O55" i="24"/>
  <c r="P54" i="24"/>
  <c r="Q54" i="24" s="1"/>
  <c r="I50" i="24"/>
  <c r="G55" i="48"/>
  <c r="AB61" i="48"/>
  <c r="AD59" i="48"/>
  <c r="AE59" i="48" s="1"/>
  <c r="AC60" i="48"/>
  <c r="U61" i="48"/>
  <c r="I54" i="48"/>
  <c r="J54" i="48" s="1"/>
  <c r="H55" i="48"/>
  <c r="W59" i="48"/>
  <c r="X59" i="48" s="1"/>
  <c r="V60" i="48"/>
  <c r="P54" i="48"/>
  <c r="Q54" i="48" s="1"/>
  <c r="O55" i="48"/>
  <c r="N56" i="48"/>
  <c r="J45" i="28"/>
  <c r="V60" i="24"/>
  <c r="W59" i="24"/>
  <c r="X59" i="24" s="1"/>
  <c r="O48" i="2"/>
  <c r="P47" i="2"/>
  <c r="Q47" i="2" s="1"/>
  <c r="I42" i="2"/>
  <c r="J42" i="2" s="1"/>
  <c r="H43" i="2"/>
  <c r="U52" i="2"/>
  <c r="X51" i="2"/>
  <c r="W52" i="2"/>
  <c r="V53" i="2"/>
  <c r="N49" i="1"/>
  <c r="I42" i="1"/>
  <c r="O47" i="1"/>
  <c r="P46" i="1"/>
  <c r="Q46" i="1" s="1"/>
  <c r="G42" i="1"/>
  <c r="J41" i="1"/>
  <c r="J37" i="5"/>
  <c r="P49" i="34"/>
  <c r="Q49" i="34" s="1"/>
  <c r="O50" i="34"/>
  <c r="L19" i="31"/>
  <c r="X45" i="29"/>
  <c r="X37" i="6"/>
  <c r="L20" i="30"/>
  <c r="J49" i="24"/>
  <c r="G50" i="24"/>
  <c r="U46" i="29"/>
  <c r="T46" i="29"/>
  <c r="V46" i="29" s="1"/>
  <c r="W46" i="29" s="1"/>
  <c r="J45" i="29"/>
  <c r="AB55" i="34"/>
  <c r="W62" i="27"/>
  <c r="V63" i="27"/>
  <c r="P20" i="31"/>
  <c r="N21" i="31"/>
  <c r="R48" i="28"/>
  <c r="S47" i="28"/>
  <c r="E47" i="29"/>
  <c r="D48" i="29"/>
  <c r="O22" i="30"/>
  <c r="M22" i="30" s="1"/>
  <c r="X45" i="28"/>
  <c r="R48" i="29"/>
  <c r="S47" i="29"/>
  <c r="U60" i="26"/>
  <c r="W61" i="25"/>
  <c r="V62" i="25"/>
  <c r="N55" i="24"/>
  <c r="G51" i="26"/>
  <c r="M47" i="29"/>
  <c r="X22" i="31"/>
  <c r="V22" i="31" s="1"/>
  <c r="P55" i="27"/>
  <c r="O56" i="27"/>
  <c r="W59" i="26"/>
  <c r="X59" i="26" s="1"/>
  <c r="V60" i="26"/>
  <c r="I50" i="25"/>
  <c r="X22" i="30"/>
  <c r="I51" i="27"/>
  <c r="J51" i="27" s="1"/>
  <c r="H52" i="27"/>
  <c r="AD54" i="34"/>
  <c r="AE54" i="34" s="1"/>
  <c r="AC55" i="34"/>
  <c r="F46" i="28"/>
  <c r="H46" i="28" s="1"/>
  <c r="I46" i="28" s="1"/>
  <c r="G46" i="28"/>
  <c r="Q44" i="29"/>
  <c r="N45" i="29"/>
  <c r="N46" i="28"/>
  <c r="M46" i="28"/>
  <c r="O46" i="28" s="1"/>
  <c r="P46" i="28" s="1"/>
  <c r="U63" i="24"/>
  <c r="J49" i="25"/>
  <c r="G50" i="25"/>
  <c r="N57" i="25"/>
  <c r="D21" i="30"/>
  <c r="K49" i="29"/>
  <c r="L48" i="29"/>
  <c r="AA21" i="31"/>
  <c r="Z21" i="31"/>
  <c r="AB21" i="31" s="1"/>
  <c r="AC21" i="31" s="1"/>
  <c r="U19" i="31"/>
  <c r="AA21" i="30"/>
  <c r="Z21" i="30"/>
  <c r="AB21" i="30" s="1"/>
  <c r="AC21" i="30" s="1"/>
  <c r="D48" i="28"/>
  <c r="E47" i="28"/>
  <c r="K48" i="28"/>
  <c r="L47" i="28"/>
  <c r="X59" i="25"/>
  <c r="U60" i="25"/>
  <c r="E21" i="31"/>
  <c r="G20" i="31"/>
  <c r="G53" i="27"/>
  <c r="P54" i="26"/>
  <c r="Q54" i="26" s="1"/>
  <c r="O55" i="26"/>
  <c r="Q54" i="27"/>
  <c r="N55" i="27"/>
  <c r="U46" i="28"/>
  <c r="T46" i="28"/>
  <c r="V46" i="28" s="1"/>
  <c r="W46" i="28" s="1"/>
  <c r="G46" i="29"/>
  <c r="F46" i="29"/>
  <c r="H46" i="29" s="1"/>
  <c r="I46" i="29" s="1"/>
  <c r="N50" i="34"/>
  <c r="N55" i="26"/>
  <c r="Q21" i="30"/>
  <c r="S21" i="30" s="1"/>
  <c r="T21" i="30" s="1"/>
  <c r="R21" i="30"/>
  <c r="I50" i="26"/>
  <c r="J50" i="26" s="1"/>
  <c r="H51" i="26"/>
  <c r="P48" i="13"/>
  <c r="Q48" i="13" s="1"/>
  <c r="O49" i="13"/>
  <c r="G49" i="13"/>
  <c r="AD53" i="13"/>
  <c r="AE53" i="13" s="1"/>
  <c r="AC54" i="13"/>
  <c r="U56" i="13"/>
  <c r="I48" i="13"/>
  <c r="J48" i="13" s="1"/>
  <c r="H49" i="13"/>
  <c r="AB54" i="13"/>
  <c r="N53" i="13"/>
  <c r="W53" i="13"/>
  <c r="X53" i="13" s="1"/>
  <c r="V54" i="13"/>
  <c r="W54" i="12"/>
  <c r="V55" i="12"/>
  <c r="X53" i="12"/>
  <c r="Z47" i="12"/>
  <c r="U54" i="12"/>
  <c r="AA46" i="12"/>
  <c r="AC46" i="12" s="1"/>
  <c r="AD46" i="12" s="1"/>
  <c r="AB46" i="12"/>
  <c r="AE45" i="12"/>
  <c r="N60" i="2"/>
  <c r="P49" i="12"/>
  <c r="O50" i="12"/>
  <c r="N49" i="12"/>
  <c r="Q48" i="12"/>
  <c r="G50" i="12"/>
  <c r="L17" i="9"/>
  <c r="Y17" i="9"/>
  <c r="W18" i="9"/>
  <c r="P16" i="9"/>
  <c r="N17" i="9"/>
  <c r="E19" i="9"/>
  <c r="F19" i="9" s="1"/>
  <c r="G18" i="9"/>
  <c r="Y16" i="8"/>
  <c r="W17" i="8"/>
  <c r="G15" i="8"/>
  <c r="E16" i="8"/>
  <c r="P16" i="8"/>
  <c r="N17" i="8"/>
  <c r="Q37" i="6"/>
  <c r="N38" i="6"/>
  <c r="M38" i="6"/>
  <c r="O38" i="6" s="1"/>
  <c r="P38" i="6" s="1"/>
  <c r="U38" i="6"/>
  <c r="T38" i="6"/>
  <c r="V38" i="6" s="1"/>
  <c r="W38" i="6" s="1"/>
  <c r="R40" i="6"/>
  <c r="S39" i="6"/>
  <c r="F39" i="6"/>
  <c r="G39" i="6"/>
  <c r="K40" i="6"/>
  <c r="L39" i="6"/>
  <c r="D41" i="6"/>
  <c r="E40" i="6"/>
  <c r="L39" i="5"/>
  <c r="S40" i="5"/>
  <c r="Q37" i="5"/>
  <c r="T39" i="5"/>
  <c r="U39" i="5"/>
  <c r="E39" i="5"/>
  <c r="D40" i="5"/>
  <c r="M38" i="5"/>
  <c r="O38" i="5" s="1"/>
  <c r="P38" i="5" s="1"/>
  <c r="N38" i="5"/>
  <c r="F38" i="5"/>
  <c r="H38" i="5" s="1"/>
  <c r="I38" i="5" s="1"/>
  <c r="G38" i="5"/>
  <c r="P48" i="4"/>
  <c r="Q48" i="4" s="1"/>
  <c r="O49" i="4"/>
  <c r="X51" i="4"/>
  <c r="U52" i="4"/>
  <c r="N50" i="4"/>
  <c r="W52" i="4"/>
  <c r="V53" i="4"/>
  <c r="I41" i="4"/>
  <c r="J41" i="4" s="1"/>
  <c r="H42" i="4"/>
  <c r="G43" i="4"/>
  <c r="W52" i="3"/>
  <c r="V53" i="3"/>
  <c r="P46" i="3"/>
  <c r="Q46" i="3" s="1"/>
  <c r="O47" i="3"/>
  <c r="G45" i="3"/>
  <c r="I42" i="3"/>
  <c r="J42" i="3" s="1"/>
  <c r="N49" i="3"/>
  <c r="X51" i="3"/>
  <c r="U52" i="3"/>
  <c r="U54" i="1"/>
  <c r="V51" i="67" l="1"/>
  <c r="W51" i="67" s="1"/>
  <c r="X51" i="67" s="1"/>
  <c r="N61" i="65"/>
  <c r="X65" i="65"/>
  <c r="U66" i="65"/>
  <c r="P60" i="65"/>
  <c r="Q60" i="65" s="1"/>
  <c r="O61" i="65"/>
  <c r="W67" i="65"/>
  <c r="V68" i="65"/>
  <c r="G57" i="65"/>
  <c r="I56" i="65"/>
  <c r="J56" i="65" s="1"/>
  <c r="H56" i="60"/>
  <c r="I55" i="60"/>
  <c r="V38" i="5"/>
  <c r="W38" i="5" s="1"/>
  <c r="X38" i="5" s="1"/>
  <c r="H38" i="6"/>
  <c r="I38" i="6" s="1"/>
  <c r="J38" i="6" s="1"/>
  <c r="H50" i="58"/>
  <c r="I50" i="58" s="1"/>
  <c r="J50" i="58" s="1"/>
  <c r="O46" i="29"/>
  <c r="P46" i="29" s="1"/>
  <c r="V54" i="1"/>
  <c r="W53" i="1"/>
  <c r="X53" i="1" s="1"/>
  <c r="I50" i="12"/>
  <c r="J50" i="12" s="1"/>
  <c r="H51" i="12"/>
  <c r="P55" i="25"/>
  <c r="Q55" i="25" s="1"/>
  <c r="O56" i="25"/>
  <c r="Q50" i="67"/>
  <c r="X60" i="27"/>
  <c r="U61" i="27"/>
  <c r="P56" i="69"/>
  <c r="O57" i="69"/>
  <c r="V61" i="69"/>
  <c r="W60" i="69"/>
  <c r="X60" i="69" s="1"/>
  <c r="AD60" i="69"/>
  <c r="AE60" i="69" s="1"/>
  <c r="AC61" i="69"/>
  <c r="P59" i="57"/>
  <c r="Q59" i="57" s="1"/>
  <c r="O60" i="57"/>
  <c r="K53" i="67"/>
  <c r="L52" i="67"/>
  <c r="U68" i="66"/>
  <c r="P60" i="66"/>
  <c r="Q60" i="66" s="1"/>
  <c r="O61" i="66"/>
  <c r="V23" i="68"/>
  <c r="U52" i="67"/>
  <c r="T54" i="67"/>
  <c r="J51" i="67"/>
  <c r="D54" i="67"/>
  <c r="E53" i="67"/>
  <c r="W66" i="66"/>
  <c r="X66" i="66" s="1"/>
  <c r="V67" i="66"/>
  <c r="N61" i="66"/>
  <c r="U24" i="68"/>
  <c r="J55" i="69"/>
  <c r="G56" i="69"/>
  <c r="L22" i="68"/>
  <c r="R56" i="67"/>
  <c r="S55" i="67"/>
  <c r="D23" i="68"/>
  <c r="G58" i="66"/>
  <c r="Q55" i="69"/>
  <c r="N56" i="69"/>
  <c r="U61" i="69"/>
  <c r="G52" i="67"/>
  <c r="F52" i="67"/>
  <c r="H52" i="67" s="1"/>
  <c r="I52" i="67" s="1"/>
  <c r="AB62" i="69"/>
  <c r="N26" i="68"/>
  <c r="P25" i="68"/>
  <c r="N51" i="67"/>
  <c r="M51" i="67"/>
  <c r="O51" i="67" s="1"/>
  <c r="P51" i="67" s="1"/>
  <c r="I57" i="66"/>
  <c r="J57" i="66" s="1"/>
  <c r="H58" i="66"/>
  <c r="I56" i="69"/>
  <c r="H57" i="69"/>
  <c r="AD22" i="68"/>
  <c r="J54" i="60"/>
  <c r="G55" i="60"/>
  <c r="AC60" i="60"/>
  <c r="AD59" i="60"/>
  <c r="AE59" i="60" s="1"/>
  <c r="W64" i="56"/>
  <c r="X64" i="56" s="1"/>
  <c r="V65" i="56"/>
  <c r="Q50" i="58"/>
  <c r="W59" i="60"/>
  <c r="X59" i="60" s="1"/>
  <c r="V60" i="60"/>
  <c r="AD22" i="59"/>
  <c r="D54" i="58"/>
  <c r="E53" i="58"/>
  <c r="AB61" i="60"/>
  <c r="N62" i="56"/>
  <c r="P54" i="60"/>
  <c r="Q54" i="60" s="1"/>
  <c r="O55" i="60"/>
  <c r="I54" i="57"/>
  <c r="J54" i="57" s="1"/>
  <c r="H55" i="57"/>
  <c r="G57" i="56"/>
  <c r="U50" i="58"/>
  <c r="T50" i="58"/>
  <c r="V50" i="58" s="1"/>
  <c r="W50" i="58" s="1"/>
  <c r="G52" i="58"/>
  <c r="F52" i="58"/>
  <c r="N61" i="57"/>
  <c r="I23" i="59"/>
  <c r="H23" i="59"/>
  <c r="J23" i="59" s="1"/>
  <c r="K23" i="59" s="1"/>
  <c r="I55" i="56"/>
  <c r="J55" i="56" s="1"/>
  <c r="W24" i="59"/>
  <c r="Y23" i="59"/>
  <c r="S51" i="58"/>
  <c r="R52" i="58"/>
  <c r="Q22" i="59"/>
  <c r="S22" i="59" s="1"/>
  <c r="T22" i="59" s="1"/>
  <c r="R22" i="59"/>
  <c r="K53" i="58"/>
  <c r="L52" i="58"/>
  <c r="N57" i="60"/>
  <c r="F24" i="59"/>
  <c r="X49" i="58"/>
  <c r="U61" i="60"/>
  <c r="N51" i="58"/>
  <c r="M51" i="58"/>
  <c r="O51" i="58" s="1"/>
  <c r="P51" i="58" s="1"/>
  <c r="W64" i="57"/>
  <c r="X64" i="57" s="1"/>
  <c r="V65" i="57"/>
  <c r="U69" i="56"/>
  <c r="U66" i="57"/>
  <c r="G55" i="57"/>
  <c r="P60" i="56"/>
  <c r="Q60" i="56" s="1"/>
  <c r="O61" i="56"/>
  <c r="M23" i="59"/>
  <c r="I51" i="24"/>
  <c r="P55" i="24"/>
  <c r="Q55" i="24" s="1"/>
  <c r="O56" i="24"/>
  <c r="N57" i="48"/>
  <c r="W60" i="48"/>
  <c r="X60" i="48" s="1"/>
  <c r="V61" i="48"/>
  <c r="U62" i="48"/>
  <c r="AB62" i="48"/>
  <c r="P55" i="48"/>
  <c r="Q55" i="48" s="1"/>
  <c r="O56" i="48"/>
  <c r="I55" i="48"/>
  <c r="J55" i="48" s="1"/>
  <c r="H56" i="48"/>
  <c r="AD60" i="48"/>
  <c r="AE60" i="48" s="1"/>
  <c r="AC61" i="48"/>
  <c r="G56" i="48"/>
  <c r="W60" i="24"/>
  <c r="X60" i="24" s="1"/>
  <c r="V61" i="24"/>
  <c r="I43" i="2"/>
  <c r="J43" i="2" s="1"/>
  <c r="H44" i="2"/>
  <c r="V54" i="2"/>
  <c r="W53" i="2"/>
  <c r="U53" i="2"/>
  <c r="X52" i="2"/>
  <c r="P48" i="2"/>
  <c r="Q48" i="2" s="1"/>
  <c r="O49" i="2"/>
  <c r="G43" i="1"/>
  <c r="J42" i="1"/>
  <c r="I43" i="1"/>
  <c r="O48" i="1"/>
  <c r="P47" i="1"/>
  <c r="Q47" i="1" s="1"/>
  <c r="N50" i="1"/>
  <c r="P50" i="34"/>
  <c r="Q50" i="34" s="1"/>
  <c r="O51" i="34"/>
  <c r="AD21" i="31"/>
  <c r="U21" i="30"/>
  <c r="J46" i="28"/>
  <c r="G51" i="24"/>
  <c r="J50" i="24"/>
  <c r="P22" i="30"/>
  <c r="N23" i="30"/>
  <c r="O23" i="30" s="1"/>
  <c r="W23" i="31"/>
  <c r="X23" i="31" s="1"/>
  <c r="Y22" i="31"/>
  <c r="N51" i="34"/>
  <c r="X46" i="28"/>
  <c r="K49" i="28"/>
  <c r="L48" i="28"/>
  <c r="AD21" i="30"/>
  <c r="M48" i="29"/>
  <c r="Q46" i="28"/>
  <c r="N56" i="24"/>
  <c r="U61" i="26"/>
  <c r="T47" i="29"/>
  <c r="V47" i="29" s="1"/>
  <c r="W47" i="29" s="1"/>
  <c r="U47" i="29"/>
  <c r="R49" i="28"/>
  <c r="S48" i="28"/>
  <c r="I51" i="26"/>
  <c r="J51" i="26" s="1"/>
  <c r="H52" i="26"/>
  <c r="G54" i="27"/>
  <c r="H20" i="31"/>
  <c r="J20" i="31" s="1"/>
  <c r="K20" i="31" s="1"/>
  <c r="I20" i="31"/>
  <c r="G47" i="28"/>
  <c r="F47" i="28"/>
  <c r="H47" i="28" s="1"/>
  <c r="I47" i="28" s="1"/>
  <c r="K50" i="29"/>
  <c r="L49" i="29"/>
  <c r="J50" i="25"/>
  <c r="G51" i="25"/>
  <c r="U64" i="24"/>
  <c r="Q45" i="29"/>
  <c r="N46" i="29"/>
  <c r="AD55" i="34"/>
  <c r="AE55" i="34" s="1"/>
  <c r="AC56" i="34"/>
  <c r="I51" i="25"/>
  <c r="W60" i="26"/>
  <c r="X60" i="26" s="1"/>
  <c r="V61" i="26"/>
  <c r="P56" i="27"/>
  <c r="O57" i="27"/>
  <c r="G52" i="26"/>
  <c r="R49" i="29"/>
  <c r="S48" i="29"/>
  <c r="D49" i="29"/>
  <c r="E48" i="29"/>
  <c r="O21" i="31"/>
  <c r="M21" i="31" s="1"/>
  <c r="W63" i="27"/>
  <c r="V64" i="27"/>
  <c r="J46" i="29"/>
  <c r="F21" i="31"/>
  <c r="D21" i="31" s="1"/>
  <c r="D49" i="28"/>
  <c r="E48" i="28"/>
  <c r="G21" i="30"/>
  <c r="E22" i="30"/>
  <c r="V22" i="30"/>
  <c r="W62" i="25"/>
  <c r="V63" i="25"/>
  <c r="G47" i="29"/>
  <c r="F47" i="29"/>
  <c r="H47" i="29" s="1"/>
  <c r="I47" i="29" s="1"/>
  <c r="R20" i="31"/>
  <c r="Q20" i="31"/>
  <c r="S20" i="31" s="1"/>
  <c r="T20" i="31" s="1"/>
  <c r="N56" i="26"/>
  <c r="Q55" i="27"/>
  <c r="N56" i="27"/>
  <c r="P55" i="26"/>
  <c r="Q55" i="26" s="1"/>
  <c r="O56" i="26"/>
  <c r="X60" i="25"/>
  <c r="U61" i="25"/>
  <c r="M47" i="28"/>
  <c r="O47" i="28" s="1"/>
  <c r="P47" i="28" s="1"/>
  <c r="N47" i="28"/>
  <c r="N58" i="25"/>
  <c r="I52" i="27"/>
  <c r="J52" i="27" s="1"/>
  <c r="H53" i="27"/>
  <c r="U47" i="28"/>
  <c r="T47" i="28"/>
  <c r="V47" i="28" s="1"/>
  <c r="W47" i="28" s="1"/>
  <c r="AB56" i="34"/>
  <c r="X46" i="29"/>
  <c r="AE46" i="12"/>
  <c r="W54" i="13"/>
  <c r="X54" i="13" s="1"/>
  <c r="V55" i="13"/>
  <c r="AB55" i="13"/>
  <c r="U57" i="13"/>
  <c r="G50" i="13"/>
  <c r="N54" i="13"/>
  <c r="I49" i="13"/>
  <c r="J49" i="13" s="1"/>
  <c r="H50" i="13"/>
  <c r="AD54" i="13"/>
  <c r="AE54" i="13" s="1"/>
  <c r="AC55" i="13"/>
  <c r="P49" i="13"/>
  <c r="Q49" i="13" s="1"/>
  <c r="O50" i="13"/>
  <c r="AA47" i="12"/>
  <c r="AC47" i="12" s="1"/>
  <c r="AD47" i="12" s="1"/>
  <c r="AB47" i="12"/>
  <c r="W55" i="12"/>
  <c r="V56" i="12"/>
  <c r="Z48" i="12"/>
  <c r="X54" i="12"/>
  <c r="U55" i="12"/>
  <c r="N61" i="2"/>
  <c r="Q49" i="12"/>
  <c r="N50" i="12"/>
  <c r="P50" i="12"/>
  <c r="O51" i="12"/>
  <c r="G51" i="12"/>
  <c r="H18" i="9"/>
  <c r="J18" i="9" s="1"/>
  <c r="K18" i="9" s="1"/>
  <c r="I18" i="9"/>
  <c r="R16" i="9"/>
  <c r="Q16" i="9"/>
  <c r="S16" i="9" s="1"/>
  <c r="T16" i="9" s="1"/>
  <c r="X18" i="9"/>
  <c r="D19" i="9"/>
  <c r="AA17" i="9"/>
  <c r="Z17" i="9"/>
  <c r="AB17" i="9" s="1"/>
  <c r="AC17" i="9" s="1"/>
  <c r="O17" i="9"/>
  <c r="F16" i="8"/>
  <c r="D16" i="8" s="1"/>
  <c r="I15" i="8"/>
  <c r="H15" i="8"/>
  <c r="J15" i="8" s="1"/>
  <c r="K15" i="8" s="1"/>
  <c r="X17" i="8"/>
  <c r="O17" i="8"/>
  <c r="R16" i="8"/>
  <c r="Q16" i="8"/>
  <c r="S16" i="8" s="1"/>
  <c r="T16" i="8" s="1"/>
  <c r="Z16" i="8"/>
  <c r="AB16" i="8" s="1"/>
  <c r="AC16" i="8" s="1"/>
  <c r="AA16" i="8"/>
  <c r="X38" i="6"/>
  <c r="K41" i="6"/>
  <c r="L40" i="6"/>
  <c r="U39" i="6"/>
  <c r="T39" i="6"/>
  <c r="V39" i="6" s="1"/>
  <c r="W39" i="6" s="1"/>
  <c r="D42" i="6"/>
  <c r="E41" i="6"/>
  <c r="N39" i="6"/>
  <c r="M39" i="6"/>
  <c r="O39" i="6" s="1"/>
  <c r="P39" i="6" s="1"/>
  <c r="G40" i="6"/>
  <c r="F40" i="6"/>
  <c r="R41" i="6"/>
  <c r="S40" i="6"/>
  <c r="Q38" i="6"/>
  <c r="Q38" i="5"/>
  <c r="S41" i="5"/>
  <c r="T40" i="5"/>
  <c r="U40" i="5"/>
  <c r="L40" i="5"/>
  <c r="F39" i="5"/>
  <c r="H39" i="5" s="1"/>
  <c r="I39" i="5" s="1"/>
  <c r="G39" i="5"/>
  <c r="J38" i="5"/>
  <c r="E40" i="5"/>
  <c r="D41" i="5"/>
  <c r="M39" i="5"/>
  <c r="O39" i="5" s="1"/>
  <c r="P39" i="5" s="1"/>
  <c r="N39" i="5"/>
  <c r="G44" i="4"/>
  <c r="W53" i="4"/>
  <c r="V54" i="4"/>
  <c r="X52" i="4"/>
  <c r="U53" i="4"/>
  <c r="I42" i="4"/>
  <c r="J42" i="4" s="1"/>
  <c r="H43" i="4"/>
  <c r="N51" i="4"/>
  <c r="P49" i="4"/>
  <c r="Q49" i="4" s="1"/>
  <c r="O50" i="4"/>
  <c r="V54" i="3"/>
  <c r="W53" i="3"/>
  <c r="X52" i="3"/>
  <c r="U53" i="3"/>
  <c r="G46" i="3"/>
  <c r="N50" i="3"/>
  <c r="I43" i="3"/>
  <c r="J43" i="3" s="1"/>
  <c r="P47" i="3"/>
  <c r="Q47" i="3" s="1"/>
  <c r="O48" i="3"/>
  <c r="U55" i="1"/>
  <c r="V52" i="67" l="1"/>
  <c r="W52" i="67" s="1"/>
  <c r="X52" i="67" s="1"/>
  <c r="I57" i="65"/>
  <c r="J57" i="65" s="1"/>
  <c r="W68" i="65"/>
  <c r="V69" i="65"/>
  <c r="X66" i="65"/>
  <c r="U67" i="65"/>
  <c r="G58" i="65"/>
  <c r="P61" i="65"/>
  <c r="Q61" i="65" s="1"/>
  <c r="O62" i="65"/>
  <c r="N62" i="65"/>
  <c r="I56" i="60"/>
  <c r="H57" i="60"/>
  <c r="V39" i="5"/>
  <c r="W39" i="5" s="1"/>
  <c r="X39" i="5" s="1"/>
  <c r="H39" i="6"/>
  <c r="I39" i="6" s="1"/>
  <c r="J39" i="6" s="1"/>
  <c r="O47" i="29"/>
  <c r="P47" i="29" s="1"/>
  <c r="H51" i="58"/>
  <c r="I51" i="58" s="1"/>
  <c r="J51" i="58" s="1"/>
  <c r="W54" i="1"/>
  <c r="X54" i="1" s="1"/>
  <c r="V55" i="1"/>
  <c r="I51" i="12"/>
  <c r="J51" i="12" s="1"/>
  <c r="H52" i="12"/>
  <c r="U62" i="27"/>
  <c r="X61" i="27"/>
  <c r="W61" i="69"/>
  <c r="X61" i="69" s="1"/>
  <c r="V62" i="69"/>
  <c r="O57" i="25"/>
  <c r="P56" i="25"/>
  <c r="Q56" i="25" s="1"/>
  <c r="O61" i="57"/>
  <c r="P60" i="57"/>
  <c r="Q60" i="57" s="1"/>
  <c r="AC62" i="69"/>
  <c r="AD61" i="69"/>
  <c r="AE61" i="69" s="1"/>
  <c r="O58" i="69"/>
  <c r="P57" i="69"/>
  <c r="W67" i="66"/>
  <c r="X67" i="66" s="1"/>
  <c r="V68" i="66"/>
  <c r="F53" i="67"/>
  <c r="H53" i="67" s="1"/>
  <c r="I53" i="67" s="1"/>
  <c r="G53" i="67"/>
  <c r="I57" i="69"/>
  <c r="H58" i="69"/>
  <c r="Q25" i="68"/>
  <c r="S25" i="68" s="1"/>
  <c r="T25" i="68" s="1"/>
  <c r="R25" i="68"/>
  <c r="U62" i="69"/>
  <c r="Q56" i="69"/>
  <c r="N57" i="69"/>
  <c r="G23" i="68"/>
  <c r="E24" i="68"/>
  <c r="J56" i="69"/>
  <c r="G57" i="69"/>
  <c r="D55" i="67"/>
  <c r="E54" i="67"/>
  <c r="P61" i="66"/>
  <c r="Q61" i="66" s="1"/>
  <c r="O62" i="66"/>
  <c r="N52" i="67"/>
  <c r="M52" i="67"/>
  <c r="O52" i="67" s="1"/>
  <c r="P52" i="67" s="1"/>
  <c r="W24" i="68"/>
  <c r="Y23" i="68"/>
  <c r="J47" i="29"/>
  <c r="Q51" i="67"/>
  <c r="O26" i="68"/>
  <c r="J52" i="67"/>
  <c r="T55" i="67"/>
  <c r="N62" i="66"/>
  <c r="U53" i="67"/>
  <c r="K54" i="67"/>
  <c r="L53" i="67"/>
  <c r="I58" i="66"/>
  <c r="J58" i="66" s="1"/>
  <c r="H59" i="66"/>
  <c r="AB63" i="69"/>
  <c r="G59" i="66"/>
  <c r="R57" i="67"/>
  <c r="S56" i="67"/>
  <c r="U69" i="66"/>
  <c r="U22" i="59"/>
  <c r="J55" i="60"/>
  <c r="G56" i="60"/>
  <c r="AD60" i="60"/>
  <c r="AE60" i="60" s="1"/>
  <c r="AC61" i="60"/>
  <c r="V66" i="56"/>
  <c r="W65" i="56"/>
  <c r="X65" i="56" s="1"/>
  <c r="Q51" i="58"/>
  <c r="N58" i="60"/>
  <c r="N63" i="56"/>
  <c r="U51" i="58"/>
  <c r="T51" i="58"/>
  <c r="V51" i="58" s="1"/>
  <c r="W51" i="58" s="1"/>
  <c r="P61" i="56"/>
  <c r="Q61" i="56" s="1"/>
  <c r="O62" i="56"/>
  <c r="U70" i="56"/>
  <c r="I56" i="56"/>
  <c r="J56" i="56" s="1"/>
  <c r="D55" i="58"/>
  <c r="E54" i="58"/>
  <c r="G56" i="57"/>
  <c r="W65" i="57"/>
  <c r="X65" i="57" s="1"/>
  <c r="V66" i="57"/>
  <c r="M52" i="58"/>
  <c r="O52" i="58" s="1"/>
  <c r="P52" i="58" s="1"/>
  <c r="N52" i="58"/>
  <c r="Z23" i="59"/>
  <c r="AB23" i="59" s="1"/>
  <c r="AC23" i="59" s="1"/>
  <c r="AA23" i="59"/>
  <c r="I55" i="57"/>
  <c r="J55" i="57" s="1"/>
  <c r="H56" i="57"/>
  <c r="AB62" i="60"/>
  <c r="W60" i="60"/>
  <c r="X60" i="60" s="1"/>
  <c r="V61" i="60"/>
  <c r="U67" i="57"/>
  <c r="R53" i="58"/>
  <c r="S52" i="58"/>
  <c r="N62" i="57"/>
  <c r="G58" i="56"/>
  <c r="P55" i="60"/>
  <c r="Q55" i="60" s="1"/>
  <c r="O56" i="60"/>
  <c r="N24" i="59"/>
  <c r="P23" i="59"/>
  <c r="U62" i="60"/>
  <c r="D24" i="59"/>
  <c r="K54" i="58"/>
  <c r="L53" i="58"/>
  <c r="X24" i="59"/>
  <c r="L23" i="59"/>
  <c r="X50" i="58"/>
  <c r="G53" i="58"/>
  <c r="F53" i="58"/>
  <c r="P56" i="24"/>
  <c r="Q56" i="24" s="1"/>
  <c r="O57" i="24"/>
  <c r="I52" i="24"/>
  <c r="G57" i="48"/>
  <c r="I56" i="48"/>
  <c r="J56" i="48" s="1"/>
  <c r="H57" i="48"/>
  <c r="AB63" i="48"/>
  <c r="W61" i="48"/>
  <c r="X61" i="48" s="1"/>
  <c r="V62" i="48"/>
  <c r="AD61" i="48"/>
  <c r="AE61" i="48" s="1"/>
  <c r="AC62" i="48"/>
  <c r="P56" i="48"/>
  <c r="Q56" i="48" s="1"/>
  <c r="O57" i="48"/>
  <c r="N58" i="48"/>
  <c r="U63" i="48"/>
  <c r="L20" i="31"/>
  <c r="V62" i="24"/>
  <c r="W61" i="24"/>
  <c r="X61" i="24" s="1"/>
  <c r="W54" i="2"/>
  <c r="V55" i="2"/>
  <c r="O50" i="2"/>
  <c r="P49" i="2"/>
  <c r="Q49" i="2" s="1"/>
  <c r="I44" i="2"/>
  <c r="J44" i="2" s="1"/>
  <c r="H45" i="2"/>
  <c r="X53" i="2"/>
  <c r="U54" i="2"/>
  <c r="N51" i="1"/>
  <c r="I44" i="1"/>
  <c r="O49" i="1"/>
  <c r="P48" i="1"/>
  <c r="Q48" i="1" s="1"/>
  <c r="G44" i="1"/>
  <c r="J43" i="1"/>
  <c r="J39" i="5"/>
  <c r="P51" i="34"/>
  <c r="Q51" i="34" s="1"/>
  <c r="O52" i="34"/>
  <c r="U20" i="31"/>
  <c r="X47" i="29"/>
  <c r="X47" i="28"/>
  <c r="J51" i="24"/>
  <c r="G52" i="24"/>
  <c r="E22" i="31"/>
  <c r="F22" i="31" s="1"/>
  <c r="G21" i="31"/>
  <c r="AB57" i="34"/>
  <c r="I53" i="27"/>
  <c r="J53" i="27" s="1"/>
  <c r="H54" i="27"/>
  <c r="N59" i="25"/>
  <c r="X61" i="25"/>
  <c r="U62" i="25"/>
  <c r="P56" i="26"/>
  <c r="Q56" i="26" s="1"/>
  <c r="O57" i="26"/>
  <c r="I21" i="30"/>
  <c r="H21" i="30"/>
  <c r="J21" i="30" s="1"/>
  <c r="K21" i="30" s="1"/>
  <c r="W64" i="27"/>
  <c r="V65" i="27"/>
  <c r="G48" i="29"/>
  <c r="F48" i="29"/>
  <c r="H48" i="29" s="1"/>
  <c r="I48" i="29" s="1"/>
  <c r="G53" i="26"/>
  <c r="W61" i="26"/>
  <c r="X61" i="26" s="1"/>
  <c r="V62" i="26"/>
  <c r="J47" i="28"/>
  <c r="K50" i="28"/>
  <c r="L49" i="28"/>
  <c r="Z22" i="31"/>
  <c r="AB22" i="31" s="1"/>
  <c r="AC22" i="31" s="1"/>
  <c r="AA22" i="31"/>
  <c r="G48" i="28"/>
  <c r="F48" i="28"/>
  <c r="H48" i="28" s="1"/>
  <c r="I48" i="28" s="1"/>
  <c r="D50" i="29"/>
  <c r="E49" i="29"/>
  <c r="AD56" i="34"/>
  <c r="AE56" i="34" s="1"/>
  <c r="AC57" i="34"/>
  <c r="U65" i="24"/>
  <c r="M49" i="29"/>
  <c r="G55" i="27"/>
  <c r="T48" i="28"/>
  <c r="V48" i="28" s="1"/>
  <c r="W48" i="28" s="1"/>
  <c r="U48" i="28"/>
  <c r="U62" i="26"/>
  <c r="N57" i="24"/>
  <c r="V23" i="31"/>
  <c r="Q47" i="28"/>
  <c r="Q56" i="27"/>
  <c r="N57" i="27"/>
  <c r="N57" i="26"/>
  <c r="W63" i="25"/>
  <c r="V64" i="25"/>
  <c r="W23" i="30"/>
  <c r="Y22" i="30"/>
  <c r="D50" i="28"/>
  <c r="E49" i="28"/>
  <c r="U48" i="29"/>
  <c r="T48" i="29"/>
  <c r="V48" i="29" s="1"/>
  <c r="W48" i="29" s="1"/>
  <c r="P57" i="27"/>
  <c r="O58" i="27"/>
  <c r="I52" i="25"/>
  <c r="K51" i="29"/>
  <c r="L50" i="29"/>
  <c r="R50" i="28"/>
  <c r="S49" i="28"/>
  <c r="M23" i="30"/>
  <c r="F22" i="30"/>
  <c r="D22" i="30" s="1"/>
  <c r="N22" i="31"/>
  <c r="P21" i="31"/>
  <c r="R50" i="29"/>
  <c r="S49" i="29"/>
  <c r="Q46" i="29"/>
  <c r="N47" i="29"/>
  <c r="J51" i="25"/>
  <c r="G52" i="25"/>
  <c r="I52" i="26"/>
  <c r="J52" i="26" s="1"/>
  <c r="H53" i="26"/>
  <c r="N48" i="28"/>
  <c r="M48" i="28"/>
  <c r="O48" i="28" s="1"/>
  <c r="P48" i="28" s="1"/>
  <c r="N52" i="34"/>
  <c r="R22" i="30"/>
  <c r="Q22" i="30"/>
  <c r="S22" i="30" s="1"/>
  <c r="T22" i="30" s="1"/>
  <c r="P50" i="13"/>
  <c r="Q50" i="13" s="1"/>
  <c r="O51" i="13"/>
  <c r="I50" i="13"/>
  <c r="J50" i="13" s="1"/>
  <c r="H51" i="13"/>
  <c r="G51" i="13"/>
  <c r="AB56" i="13"/>
  <c r="AD55" i="13"/>
  <c r="AE55" i="13" s="1"/>
  <c r="AC56" i="13"/>
  <c r="N55" i="13"/>
  <c r="U58" i="13"/>
  <c r="V56" i="13"/>
  <c r="W55" i="13"/>
  <c r="X55" i="13" s="1"/>
  <c r="W56" i="12"/>
  <c r="V57" i="12"/>
  <c r="Z49" i="12"/>
  <c r="X55" i="12"/>
  <c r="U56" i="12"/>
  <c r="AA48" i="12"/>
  <c r="AC48" i="12" s="1"/>
  <c r="AD48" i="12" s="1"/>
  <c r="AB48" i="12"/>
  <c r="AE47" i="12"/>
  <c r="N62" i="2"/>
  <c r="P51" i="12"/>
  <c r="O52" i="12"/>
  <c r="Q50" i="12"/>
  <c r="N51" i="12"/>
  <c r="G52" i="12"/>
  <c r="U16" i="9"/>
  <c r="L18" i="9"/>
  <c r="G19" i="9"/>
  <c r="E20" i="9"/>
  <c r="M17" i="9"/>
  <c r="V18" i="9"/>
  <c r="AD17" i="9"/>
  <c r="AD16" i="8"/>
  <c r="M17" i="8"/>
  <c r="L15" i="8"/>
  <c r="U16" i="8"/>
  <c r="V17" i="8"/>
  <c r="Q39" i="6"/>
  <c r="X39" i="6"/>
  <c r="G41" i="6"/>
  <c r="F41" i="6"/>
  <c r="D43" i="6"/>
  <c r="E42" i="6"/>
  <c r="K42" i="6"/>
  <c r="L41" i="6"/>
  <c r="M40" i="6"/>
  <c r="O40" i="6" s="1"/>
  <c r="P40" i="6" s="1"/>
  <c r="N40" i="6"/>
  <c r="U40" i="6"/>
  <c r="T40" i="6"/>
  <c r="V40" i="6" s="1"/>
  <c r="W40" i="6" s="1"/>
  <c r="R42" i="6"/>
  <c r="S41" i="6"/>
  <c r="E41" i="5"/>
  <c r="D42" i="5"/>
  <c r="G40" i="5"/>
  <c r="F40" i="5"/>
  <c r="H40" i="5" s="1"/>
  <c r="I40" i="5" s="1"/>
  <c r="L41" i="5"/>
  <c r="S42" i="5"/>
  <c r="Q39" i="5"/>
  <c r="M40" i="5"/>
  <c r="O40" i="5" s="1"/>
  <c r="P40" i="5" s="1"/>
  <c r="N40" i="5"/>
  <c r="T41" i="5"/>
  <c r="U41" i="5"/>
  <c r="P50" i="4"/>
  <c r="Q50" i="4" s="1"/>
  <c r="O51" i="4"/>
  <c r="I43" i="4"/>
  <c r="J43" i="4" s="1"/>
  <c r="H44" i="4"/>
  <c r="W54" i="4"/>
  <c r="V55" i="4"/>
  <c r="N52" i="4"/>
  <c r="X53" i="4"/>
  <c r="U54" i="4"/>
  <c r="G45" i="4"/>
  <c r="W54" i="3"/>
  <c r="V55" i="3"/>
  <c r="P48" i="3"/>
  <c r="Q48" i="3" s="1"/>
  <c r="O49" i="3"/>
  <c r="N51" i="3"/>
  <c r="I44" i="3"/>
  <c r="J44" i="3" s="1"/>
  <c r="G47" i="3"/>
  <c r="X53" i="3"/>
  <c r="U54" i="3"/>
  <c r="U56" i="1"/>
  <c r="V53" i="67" l="1"/>
  <c r="W53" i="67" s="1"/>
  <c r="X53" i="67" s="1"/>
  <c r="N63" i="65"/>
  <c r="G59" i="65"/>
  <c r="W69" i="65"/>
  <c r="V70" i="65"/>
  <c r="P62" i="65"/>
  <c r="Q62" i="65" s="1"/>
  <c r="O63" i="65"/>
  <c r="X67" i="65"/>
  <c r="U68" i="65"/>
  <c r="I58" i="65"/>
  <c r="J58" i="65" s="1"/>
  <c r="I57" i="60"/>
  <c r="H58" i="60"/>
  <c r="V40" i="5"/>
  <c r="W40" i="5" s="1"/>
  <c r="X40" i="5" s="1"/>
  <c r="H40" i="6"/>
  <c r="I40" i="6" s="1"/>
  <c r="J40" i="6" s="1"/>
  <c r="O48" i="29"/>
  <c r="P48" i="29" s="1"/>
  <c r="H52" i="58"/>
  <c r="I52" i="58" s="1"/>
  <c r="J52" i="58" s="1"/>
  <c r="W55" i="1"/>
  <c r="X55" i="1" s="1"/>
  <c r="V56" i="1"/>
  <c r="I52" i="12"/>
  <c r="J52" i="12" s="1"/>
  <c r="H53" i="12"/>
  <c r="U25" i="68"/>
  <c r="J53" i="67"/>
  <c r="J48" i="28"/>
  <c r="W62" i="69"/>
  <c r="X62" i="69" s="1"/>
  <c r="V63" i="69"/>
  <c r="AD62" i="69"/>
  <c r="AE62" i="69" s="1"/>
  <c r="AC63" i="69"/>
  <c r="O62" i="57"/>
  <c r="P61" i="57"/>
  <c r="Q61" i="57" s="1"/>
  <c r="P58" i="69"/>
  <c r="O59" i="69"/>
  <c r="O58" i="25"/>
  <c r="P57" i="25"/>
  <c r="Q57" i="25" s="1"/>
  <c r="U63" i="27"/>
  <c r="X62" i="27"/>
  <c r="R58" i="67"/>
  <c r="S57" i="67"/>
  <c r="G54" i="67"/>
  <c r="F54" i="67"/>
  <c r="H54" i="67" s="1"/>
  <c r="I54" i="67" s="1"/>
  <c r="W68" i="66"/>
  <c r="X68" i="66" s="1"/>
  <c r="V69" i="66"/>
  <c r="G60" i="66"/>
  <c r="AB64" i="69"/>
  <c r="I59" i="66"/>
  <c r="J59" i="66" s="1"/>
  <c r="H60" i="66"/>
  <c r="U54" i="67"/>
  <c r="N63" i="66"/>
  <c r="Q52" i="67"/>
  <c r="D56" i="67"/>
  <c r="E55" i="67"/>
  <c r="K55" i="67"/>
  <c r="L54" i="67"/>
  <c r="U63" i="69"/>
  <c r="I58" i="69"/>
  <c r="H59" i="69"/>
  <c r="AA23" i="68"/>
  <c r="Z23" i="68"/>
  <c r="AB23" i="68" s="1"/>
  <c r="AC23" i="68" s="1"/>
  <c r="P62" i="66"/>
  <c r="Q62" i="66" s="1"/>
  <c r="O63" i="66"/>
  <c r="J57" i="69"/>
  <c r="G58" i="69"/>
  <c r="F24" i="68"/>
  <c r="Q57" i="69"/>
  <c r="N58" i="69"/>
  <c r="U70" i="66"/>
  <c r="T56" i="67"/>
  <c r="N53" i="67"/>
  <c r="M53" i="67"/>
  <c r="O53" i="67" s="1"/>
  <c r="P53" i="67" s="1"/>
  <c r="M26" i="68"/>
  <c r="X24" i="68"/>
  <c r="V24" i="68" s="1"/>
  <c r="I23" i="68"/>
  <c r="H23" i="68"/>
  <c r="J23" i="68" s="1"/>
  <c r="K23" i="68" s="1"/>
  <c r="J56" i="60"/>
  <c r="G57" i="60"/>
  <c r="AD61" i="60"/>
  <c r="AE61" i="60" s="1"/>
  <c r="AC62" i="60"/>
  <c r="W66" i="56"/>
  <c r="X66" i="56" s="1"/>
  <c r="V67" i="56"/>
  <c r="N53" i="58"/>
  <c r="M53" i="58"/>
  <c r="O53" i="58" s="1"/>
  <c r="P53" i="58" s="1"/>
  <c r="N64" i="56"/>
  <c r="K55" i="58"/>
  <c r="L54" i="58"/>
  <c r="R23" i="59"/>
  <c r="Q23" i="59"/>
  <c r="S23" i="59" s="1"/>
  <c r="T23" i="59" s="1"/>
  <c r="G59" i="56"/>
  <c r="U52" i="58"/>
  <c r="T52" i="58"/>
  <c r="V52" i="58" s="1"/>
  <c r="W52" i="58" s="1"/>
  <c r="W61" i="60"/>
  <c r="X61" i="60" s="1"/>
  <c r="V62" i="60"/>
  <c r="AD23" i="59"/>
  <c r="D56" i="58"/>
  <c r="E55" i="58"/>
  <c r="I57" i="56"/>
  <c r="J57" i="56" s="1"/>
  <c r="X51" i="58"/>
  <c r="P62" i="56"/>
  <c r="Q62" i="56" s="1"/>
  <c r="O63" i="56"/>
  <c r="G24" i="59"/>
  <c r="E25" i="59"/>
  <c r="O24" i="59"/>
  <c r="M24" i="59" s="1"/>
  <c r="R54" i="58"/>
  <c r="S53" i="58"/>
  <c r="W66" i="57"/>
  <c r="X66" i="57" s="1"/>
  <c r="V67" i="57"/>
  <c r="G57" i="57"/>
  <c r="U71" i="56"/>
  <c r="N59" i="60"/>
  <c r="G54" i="58"/>
  <c r="F54" i="58"/>
  <c r="V24" i="59"/>
  <c r="U63" i="60"/>
  <c r="P56" i="60"/>
  <c r="Q56" i="60" s="1"/>
  <c r="O57" i="60"/>
  <c r="N63" i="57"/>
  <c r="U68" i="57"/>
  <c r="AB63" i="60"/>
  <c r="I56" i="57"/>
  <c r="J56" i="57" s="1"/>
  <c r="H57" i="57"/>
  <c r="Q52" i="58"/>
  <c r="I53" i="24"/>
  <c r="O58" i="24"/>
  <c r="P57" i="24"/>
  <c r="Q57" i="24" s="1"/>
  <c r="P57" i="48"/>
  <c r="Q57" i="48" s="1"/>
  <c r="O58" i="48"/>
  <c r="W62" i="48"/>
  <c r="X62" i="48" s="1"/>
  <c r="V63" i="48"/>
  <c r="I57" i="48"/>
  <c r="J57" i="48" s="1"/>
  <c r="H58" i="48"/>
  <c r="U64" i="48"/>
  <c r="N59" i="48"/>
  <c r="AD62" i="48"/>
  <c r="AE62" i="48" s="1"/>
  <c r="AC63" i="48"/>
  <c r="AB64" i="48"/>
  <c r="G58" i="48"/>
  <c r="V63" i="24"/>
  <c r="W62" i="24"/>
  <c r="X62" i="24" s="1"/>
  <c r="P50" i="2"/>
  <c r="Q50" i="2" s="1"/>
  <c r="O51" i="2"/>
  <c r="X54" i="2"/>
  <c r="U55" i="2"/>
  <c r="I45" i="2"/>
  <c r="J45" i="2" s="1"/>
  <c r="H46" i="2"/>
  <c r="V56" i="2"/>
  <c r="W55" i="2"/>
  <c r="G45" i="1"/>
  <c r="J44" i="1"/>
  <c r="I45" i="1"/>
  <c r="O50" i="1"/>
  <c r="P49" i="1"/>
  <c r="Q49" i="1" s="1"/>
  <c r="N52" i="1"/>
  <c r="P52" i="34"/>
  <c r="Q52" i="34" s="1"/>
  <c r="O53" i="34"/>
  <c r="J48" i="29"/>
  <c r="L21" i="30"/>
  <c r="X48" i="28"/>
  <c r="G53" i="24"/>
  <c r="J52" i="24"/>
  <c r="AB58" i="34"/>
  <c r="U49" i="28"/>
  <c r="T49" i="28"/>
  <c r="V49" i="28" s="1"/>
  <c r="W49" i="28" s="1"/>
  <c r="X23" i="30"/>
  <c r="Q48" i="28"/>
  <c r="R51" i="28"/>
  <c r="S50" i="28"/>
  <c r="X48" i="29"/>
  <c r="G49" i="28"/>
  <c r="F49" i="28"/>
  <c r="H49" i="28" s="1"/>
  <c r="I49" i="28" s="1"/>
  <c r="W64" i="25"/>
  <c r="V65" i="25"/>
  <c r="Q57" i="27"/>
  <c r="N58" i="27"/>
  <c r="N58" i="24"/>
  <c r="U66" i="24"/>
  <c r="F49" i="29"/>
  <c r="H49" i="29" s="1"/>
  <c r="I49" i="29" s="1"/>
  <c r="G49" i="29"/>
  <c r="K51" i="28"/>
  <c r="L50" i="28"/>
  <c r="G54" i="26"/>
  <c r="W65" i="27"/>
  <c r="V66" i="27"/>
  <c r="X62" i="25"/>
  <c r="U63" i="25"/>
  <c r="I54" i="27"/>
  <c r="J54" i="27" s="1"/>
  <c r="H55" i="27"/>
  <c r="I53" i="26"/>
  <c r="J53" i="26" s="1"/>
  <c r="H54" i="26"/>
  <c r="Q47" i="29"/>
  <c r="N48" i="29"/>
  <c r="E23" i="30"/>
  <c r="F23" i="30" s="1"/>
  <c r="G22" i="30"/>
  <c r="I53" i="25"/>
  <c r="U22" i="30"/>
  <c r="N53" i="34"/>
  <c r="J52" i="25"/>
  <c r="G53" i="25"/>
  <c r="U49" i="29"/>
  <c r="T49" i="29"/>
  <c r="V49" i="29" s="1"/>
  <c r="W49" i="29" s="1"/>
  <c r="M50" i="29"/>
  <c r="P58" i="27"/>
  <c r="O59" i="27"/>
  <c r="O22" i="31"/>
  <c r="M22" i="31" s="1"/>
  <c r="D51" i="28"/>
  <c r="E50" i="28"/>
  <c r="D51" i="29"/>
  <c r="E50" i="29"/>
  <c r="AD22" i="31"/>
  <c r="I21" i="31"/>
  <c r="H21" i="31"/>
  <c r="J21" i="31" s="1"/>
  <c r="K21" i="31" s="1"/>
  <c r="Q21" i="31"/>
  <c r="S21" i="31" s="1"/>
  <c r="T21" i="31" s="1"/>
  <c r="R21" i="31"/>
  <c r="W24" i="31"/>
  <c r="Y23" i="31"/>
  <c r="N49" i="28"/>
  <c r="M49" i="28"/>
  <c r="O49" i="28" s="1"/>
  <c r="P49" i="28" s="1"/>
  <c r="R51" i="29"/>
  <c r="S50" i="29"/>
  <c r="N24" i="30"/>
  <c r="P23" i="30"/>
  <c r="K52" i="29"/>
  <c r="L51" i="29"/>
  <c r="Z22" i="30"/>
  <c r="AB22" i="30" s="1"/>
  <c r="AC22" i="30" s="1"/>
  <c r="AA22" i="30"/>
  <c r="N58" i="26"/>
  <c r="U63" i="26"/>
  <c r="G56" i="27"/>
  <c r="AD57" i="34"/>
  <c r="AE57" i="34" s="1"/>
  <c r="AC58" i="34"/>
  <c r="W62" i="26"/>
  <c r="X62" i="26" s="1"/>
  <c r="V63" i="26"/>
  <c r="P57" i="26"/>
  <c r="Q57" i="26" s="1"/>
  <c r="O58" i="26"/>
  <c r="N60" i="25"/>
  <c r="D22" i="31"/>
  <c r="AE48" i="12"/>
  <c r="N56" i="13"/>
  <c r="AB57" i="13"/>
  <c r="I51" i="13"/>
  <c r="J51" i="13" s="1"/>
  <c r="H52" i="13"/>
  <c r="W56" i="13"/>
  <c r="X56" i="13" s="1"/>
  <c r="V57" i="13"/>
  <c r="U59" i="13"/>
  <c r="AD56" i="13"/>
  <c r="AE56" i="13" s="1"/>
  <c r="AC57" i="13"/>
  <c r="G52" i="13"/>
  <c r="P51" i="13"/>
  <c r="Q51" i="13" s="1"/>
  <c r="O52" i="13"/>
  <c r="AA49" i="12"/>
  <c r="AC49" i="12" s="1"/>
  <c r="AD49" i="12" s="1"/>
  <c r="AB49" i="12"/>
  <c r="W57" i="12"/>
  <c r="V58" i="12"/>
  <c r="Z50" i="12"/>
  <c r="X56" i="12"/>
  <c r="U57" i="12"/>
  <c r="N63" i="2"/>
  <c r="Q51" i="12"/>
  <c r="N52" i="12"/>
  <c r="P52" i="12"/>
  <c r="O53" i="12"/>
  <c r="G53" i="12"/>
  <c r="N18" i="9"/>
  <c r="P17" i="9"/>
  <c r="F20" i="9"/>
  <c r="D20" i="9" s="1"/>
  <c r="W19" i="9"/>
  <c r="Y18" i="9"/>
  <c r="I19" i="9"/>
  <c r="H19" i="9"/>
  <c r="J19" i="9" s="1"/>
  <c r="K19" i="9" s="1"/>
  <c r="E17" i="8"/>
  <c r="G16" i="8"/>
  <c r="Y17" i="8"/>
  <c r="W18" i="8"/>
  <c r="N18" i="8"/>
  <c r="P17" i="8"/>
  <c r="R43" i="6"/>
  <c r="S42" i="6"/>
  <c r="L42" i="6"/>
  <c r="K43" i="6"/>
  <c r="D44" i="6"/>
  <c r="E43" i="6"/>
  <c r="N41" i="6"/>
  <c r="M41" i="6"/>
  <c r="O41" i="6" s="1"/>
  <c r="P41" i="6" s="1"/>
  <c r="X40" i="6"/>
  <c r="T41" i="6"/>
  <c r="V41" i="6" s="1"/>
  <c r="W41" i="6" s="1"/>
  <c r="U41" i="6"/>
  <c r="Q40" i="6"/>
  <c r="G42" i="6"/>
  <c r="F42" i="6"/>
  <c r="Q40" i="5"/>
  <c r="S43" i="5"/>
  <c r="J40" i="5"/>
  <c r="U42" i="5"/>
  <c r="T42" i="5"/>
  <c r="L42" i="5"/>
  <c r="E42" i="5"/>
  <c r="D43" i="5"/>
  <c r="N41" i="5"/>
  <c r="M41" i="5"/>
  <c r="O41" i="5" s="1"/>
  <c r="P41" i="5" s="1"/>
  <c r="F41" i="5"/>
  <c r="H41" i="5" s="1"/>
  <c r="I41" i="5" s="1"/>
  <c r="G41" i="5"/>
  <c r="G46" i="4"/>
  <c r="N53" i="4"/>
  <c r="I44" i="4"/>
  <c r="J44" i="4" s="1"/>
  <c r="H45" i="4"/>
  <c r="X54" i="4"/>
  <c r="U55" i="4"/>
  <c r="W55" i="4"/>
  <c r="V56" i="4"/>
  <c r="P51" i="4"/>
  <c r="Q51" i="4" s="1"/>
  <c r="O52" i="4"/>
  <c r="V56" i="3"/>
  <c r="W55" i="3"/>
  <c r="X54" i="3"/>
  <c r="U55" i="3"/>
  <c r="I45" i="3"/>
  <c r="J45" i="3" s="1"/>
  <c r="N52" i="3"/>
  <c r="G48" i="3"/>
  <c r="P49" i="3"/>
  <c r="Q49" i="3" s="1"/>
  <c r="O50" i="3"/>
  <c r="U57" i="1"/>
  <c r="V54" i="67" l="1"/>
  <c r="W54" i="67" s="1"/>
  <c r="X54" i="67" s="1"/>
  <c r="I59" i="65"/>
  <c r="J59" i="65" s="1"/>
  <c r="P63" i="65"/>
  <c r="Q63" i="65" s="1"/>
  <c r="O64" i="65"/>
  <c r="G60" i="65"/>
  <c r="X68" i="65"/>
  <c r="U69" i="65"/>
  <c r="W70" i="65"/>
  <c r="V71" i="65"/>
  <c r="N64" i="65"/>
  <c r="I58" i="60"/>
  <c r="H59" i="60"/>
  <c r="V41" i="5"/>
  <c r="W41" i="5" s="1"/>
  <c r="X41" i="5" s="1"/>
  <c r="H41" i="6"/>
  <c r="I41" i="6" s="1"/>
  <c r="J41" i="6" s="1"/>
  <c r="O49" i="29"/>
  <c r="P49" i="29" s="1"/>
  <c r="H53" i="58"/>
  <c r="I53" i="58" s="1"/>
  <c r="J53" i="58" s="1"/>
  <c r="V57" i="1"/>
  <c r="W56" i="1"/>
  <c r="X56" i="1" s="1"/>
  <c r="H54" i="12"/>
  <c r="I53" i="12"/>
  <c r="J53" i="12" s="1"/>
  <c r="L23" i="68"/>
  <c r="P62" i="57"/>
  <c r="Q62" i="57" s="1"/>
  <c r="O63" i="57"/>
  <c r="P59" i="69"/>
  <c r="O60" i="69"/>
  <c r="U64" i="27"/>
  <c r="X63" i="27"/>
  <c r="P58" i="25"/>
  <c r="Q58" i="25" s="1"/>
  <c r="O59" i="25"/>
  <c r="AD63" i="69"/>
  <c r="AE63" i="69" s="1"/>
  <c r="AC64" i="69"/>
  <c r="W63" i="69"/>
  <c r="X63" i="69" s="1"/>
  <c r="V64" i="69"/>
  <c r="U71" i="66"/>
  <c r="D57" i="67"/>
  <c r="E56" i="67"/>
  <c r="AB65" i="69"/>
  <c r="W69" i="66"/>
  <c r="X69" i="66" s="1"/>
  <c r="V70" i="66"/>
  <c r="AD23" i="68"/>
  <c r="U64" i="69"/>
  <c r="M54" i="67"/>
  <c r="O54" i="67" s="1"/>
  <c r="P54" i="67" s="1"/>
  <c r="N54" i="67"/>
  <c r="J54" i="67"/>
  <c r="Q58" i="69"/>
  <c r="N59" i="69"/>
  <c r="J58" i="69"/>
  <c r="G59" i="69"/>
  <c r="U55" i="67"/>
  <c r="W25" i="68"/>
  <c r="X25" i="68" s="1"/>
  <c r="Y24" i="68"/>
  <c r="P63" i="66"/>
  <c r="Q63" i="66" s="1"/>
  <c r="O64" i="66"/>
  <c r="K56" i="67"/>
  <c r="L55" i="67"/>
  <c r="N64" i="66"/>
  <c r="I60" i="66"/>
  <c r="J60" i="66" s="1"/>
  <c r="H61" i="66"/>
  <c r="T57" i="67"/>
  <c r="G61" i="66"/>
  <c r="N27" i="68"/>
  <c r="P26" i="68"/>
  <c r="Q53" i="67"/>
  <c r="D24" i="68"/>
  <c r="I59" i="69"/>
  <c r="H60" i="69"/>
  <c r="G55" i="67"/>
  <c r="F55" i="67"/>
  <c r="H55" i="67" s="1"/>
  <c r="I55" i="67" s="1"/>
  <c r="R59" i="67"/>
  <c r="S58" i="67"/>
  <c r="J57" i="60"/>
  <c r="G58" i="60"/>
  <c r="AD62" i="60"/>
  <c r="AE62" i="60" s="1"/>
  <c r="AC63" i="60"/>
  <c r="W67" i="56"/>
  <c r="X67" i="56" s="1"/>
  <c r="V68" i="56"/>
  <c r="N64" i="57"/>
  <c r="N65" i="56"/>
  <c r="N60" i="60"/>
  <c r="W67" i="57"/>
  <c r="X67" i="57" s="1"/>
  <c r="V68" i="57"/>
  <c r="F55" i="58"/>
  <c r="G55" i="58"/>
  <c r="X52" i="58"/>
  <c r="U23" i="59"/>
  <c r="I24" i="59"/>
  <c r="H24" i="59"/>
  <c r="J24" i="59" s="1"/>
  <c r="K24" i="59" s="1"/>
  <c r="I57" i="57"/>
  <c r="J57" i="57" s="1"/>
  <c r="H58" i="57"/>
  <c r="U69" i="57"/>
  <c r="P57" i="60"/>
  <c r="Q57" i="60" s="1"/>
  <c r="O58" i="60"/>
  <c r="W25" i="59"/>
  <c r="Y24" i="59"/>
  <c r="N25" i="59"/>
  <c r="P24" i="59"/>
  <c r="P63" i="56"/>
  <c r="Q63" i="56" s="1"/>
  <c r="O64" i="56"/>
  <c r="D57" i="58"/>
  <c r="E56" i="58"/>
  <c r="W62" i="60"/>
  <c r="X62" i="60" s="1"/>
  <c r="V63" i="60"/>
  <c r="G60" i="56"/>
  <c r="N54" i="58"/>
  <c r="M54" i="58"/>
  <c r="O54" i="58" s="1"/>
  <c r="P54" i="58" s="1"/>
  <c r="AB64" i="60"/>
  <c r="U64" i="60"/>
  <c r="R55" i="58"/>
  <c r="S54" i="58"/>
  <c r="U72" i="56"/>
  <c r="G58" i="57"/>
  <c r="T53" i="58"/>
  <c r="V53" i="58" s="1"/>
  <c r="W53" i="58" s="1"/>
  <c r="U53" i="58"/>
  <c r="F25" i="59"/>
  <c r="I58" i="56"/>
  <c r="J58" i="56" s="1"/>
  <c r="K56" i="58"/>
  <c r="L55" i="58"/>
  <c r="Q53" i="58"/>
  <c r="P58" i="24"/>
  <c r="Q58" i="24" s="1"/>
  <c r="O59" i="24"/>
  <c r="I54" i="24"/>
  <c r="G59" i="48"/>
  <c r="AD63" i="48"/>
  <c r="AE63" i="48" s="1"/>
  <c r="AC64" i="48"/>
  <c r="U65" i="48"/>
  <c r="W63" i="48"/>
  <c r="X63" i="48" s="1"/>
  <c r="V64" i="48"/>
  <c r="AB65" i="48"/>
  <c r="N60" i="48"/>
  <c r="I58" i="48"/>
  <c r="J58" i="48" s="1"/>
  <c r="H59" i="48"/>
  <c r="P58" i="48"/>
  <c r="Q58" i="48" s="1"/>
  <c r="O59" i="48"/>
  <c r="U21" i="31"/>
  <c r="W63" i="24"/>
  <c r="X63" i="24" s="1"/>
  <c r="V64" i="24"/>
  <c r="X55" i="2"/>
  <c r="U56" i="2"/>
  <c r="W56" i="2"/>
  <c r="V57" i="2"/>
  <c r="I46" i="2"/>
  <c r="J46" i="2" s="1"/>
  <c r="H47" i="2"/>
  <c r="O52" i="2"/>
  <c r="P51" i="2"/>
  <c r="Q51" i="2" s="1"/>
  <c r="N53" i="1"/>
  <c r="I46" i="1"/>
  <c r="O51" i="1"/>
  <c r="P50" i="1"/>
  <c r="Q50" i="1" s="1"/>
  <c r="G46" i="1"/>
  <c r="J45" i="1"/>
  <c r="O54" i="34"/>
  <c r="P53" i="34"/>
  <c r="Q53" i="34" s="1"/>
  <c r="L21" i="31"/>
  <c r="J49" i="29"/>
  <c r="J53" i="24"/>
  <c r="G54" i="24"/>
  <c r="G57" i="27"/>
  <c r="X24" i="31"/>
  <c r="V24" i="31" s="1"/>
  <c r="G50" i="29"/>
  <c r="F50" i="29"/>
  <c r="H50" i="29" s="1"/>
  <c r="I50" i="29" s="1"/>
  <c r="N54" i="34"/>
  <c r="K52" i="28"/>
  <c r="L51" i="28"/>
  <c r="O24" i="30"/>
  <c r="D52" i="29"/>
  <c r="E51" i="29"/>
  <c r="X49" i="29"/>
  <c r="H22" i="30"/>
  <c r="J22" i="30" s="1"/>
  <c r="K22" i="30" s="1"/>
  <c r="I22" i="30"/>
  <c r="I54" i="26"/>
  <c r="J54" i="26" s="1"/>
  <c r="H55" i="26"/>
  <c r="X63" i="25"/>
  <c r="U64" i="25"/>
  <c r="G55" i="26"/>
  <c r="N59" i="24"/>
  <c r="Q58" i="27"/>
  <c r="N59" i="27"/>
  <c r="R52" i="28"/>
  <c r="S51" i="28"/>
  <c r="V23" i="30"/>
  <c r="W63" i="26"/>
  <c r="X63" i="26" s="1"/>
  <c r="V64" i="26"/>
  <c r="N59" i="26"/>
  <c r="R52" i="29"/>
  <c r="S51" i="29"/>
  <c r="F50" i="28"/>
  <c r="H50" i="28" s="1"/>
  <c r="I50" i="28" s="1"/>
  <c r="G50" i="28"/>
  <c r="U50" i="28"/>
  <c r="T50" i="28"/>
  <c r="V50" i="28" s="1"/>
  <c r="W50" i="28" s="1"/>
  <c r="N23" i="31"/>
  <c r="O23" i="31" s="1"/>
  <c r="P22" i="31"/>
  <c r="D52" i="28"/>
  <c r="E51" i="28"/>
  <c r="N61" i="25"/>
  <c r="AD58" i="34"/>
  <c r="AE58" i="34" s="1"/>
  <c r="AC59" i="34"/>
  <c r="AD22" i="30"/>
  <c r="M51" i="29"/>
  <c r="Q49" i="28"/>
  <c r="J53" i="25"/>
  <c r="G54" i="25"/>
  <c r="D23" i="30"/>
  <c r="J49" i="28"/>
  <c r="AB59" i="34"/>
  <c r="P58" i="26"/>
  <c r="Q58" i="26" s="1"/>
  <c r="O59" i="26"/>
  <c r="U64" i="26"/>
  <c r="Q23" i="30"/>
  <c r="S23" i="30" s="1"/>
  <c r="T23" i="30" s="1"/>
  <c r="R23" i="30"/>
  <c r="E23" i="31"/>
  <c r="G22" i="31"/>
  <c r="L52" i="29"/>
  <c r="K53" i="29"/>
  <c r="U50" i="29"/>
  <c r="T50" i="29"/>
  <c r="V50" i="29" s="1"/>
  <c r="W50" i="29" s="1"/>
  <c r="AA23" i="31"/>
  <c r="Z23" i="31"/>
  <c r="AB23" i="31" s="1"/>
  <c r="AC23" i="31" s="1"/>
  <c r="P59" i="27"/>
  <c r="O60" i="27"/>
  <c r="I54" i="25"/>
  <c r="Q48" i="29"/>
  <c r="N49" i="29"/>
  <c r="I55" i="27"/>
  <c r="J55" i="27" s="1"/>
  <c r="H56" i="27"/>
  <c r="W66" i="27"/>
  <c r="V67" i="27"/>
  <c r="N50" i="28"/>
  <c r="M50" i="28"/>
  <c r="O50" i="28" s="1"/>
  <c r="P50" i="28" s="1"/>
  <c r="U67" i="24"/>
  <c r="W65" i="25"/>
  <c r="V66" i="25"/>
  <c r="X49" i="28"/>
  <c r="P52" i="13"/>
  <c r="Q52" i="13" s="1"/>
  <c r="O53" i="13"/>
  <c r="AD57" i="13"/>
  <c r="AE57" i="13" s="1"/>
  <c r="AC58" i="13"/>
  <c r="W57" i="13"/>
  <c r="X57" i="13" s="1"/>
  <c r="V58" i="13"/>
  <c r="AB58" i="13"/>
  <c r="G53" i="13"/>
  <c r="U60" i="13"/>
  <c r="I52" i="13"/>
  <c r="J52" i="13" s="1"/>
  <c r="H53" i="13"/>
  <c r="N57" i="13"/>
  <c r="AE49" i="12"/>
  <c r="W58" i="12"/>
  <c r="V59" i="12"/>
  <c r="Z51" i="12"/>
  <c r="X57" i="12"/>
  <c r="U58" i="12"/>
  <c r="AA50" i="12"/>
  <c r="AC50" i="12" s="1"/>
  <c r="AD50" i="12" s="1"/>
  <c r="AB50" i="12"/>
  <c r="N64" i="2"/>
  <c r="P53" i="12"/>
  <c r="O54" i="12"/>
  <c r="N53" i="12"/>
  <c r="Q52" i="12"/>
  <c r="G54" i="12"/>
  <c r="L19" i="9"/>
  <c r="E21" i="9"/>
  <c r="G20" i="9"/>
  <c r="Z18" i="9"/>
  <c r="AB18" i="9" s="1"/>
  <c r="AC18" i="9" s="1"/>
  <c r="AA18" i="9"/>
  <c r="Q17" i="9"/>
  <c r="S17" i="9" s="1"/>
  <c r="T17" i="9" s="1"/>
  <c r="R17" i="9"/>
  <c r="X19" i="9"/>
  <c r="V19" i="9" s="1"/>
  <c r="O18" i="9"/>
  <c r="M18" i="9" s="1"/>
  <c r="X18" i="8"/>
  <c r="Z17" i="8"/>
  <c r="AB17" i="8" s="1"/>
  <c r="AC17" i="8" s="1"/>
  <c r="AA17" i="8"/>
  <c r="H16" i="8"/>
  <c r="J16" i="8" s="1"/>
  <c r="K16" i="8" s="1"/>
  <c r="I16" i="8"/>
  <c r="Q17" i="8"/>
  <c r="S17" i="8" s="1"/>
  <c r="T17" i="8" s="1"/>
  <c r="R17" i="8"/>
  <c r="O18" i="8"/>
  <c r="F17" i="8"/>
  <c r="D17" i="8" s="1"/>
  <c r="X41" i="6"/>
  <c r="Q41" i="6"/>
  <c r="N42" i="6"/>
  <c r="M42" i="6"/>
  <c r="O42" i="6" s="1"/>
  <c r="P42" i="6" s="1"/>
  <c r="F43" i="6"/>
  <c r="G43" i="6"/>
  <c r="U42" i="6"/>
  <c r="T42" i="6"/>
  <c r="V42" i="6" s="1"/>
  <c r="W42" i="6" s="1"/>
  <c r="K44" i="6"/>
  <c r="L43" i="6"/>
  <c r="D45" i="6"/>
  <c r="E44" i="6"/>
  <c r="S43" i="6"/>
  <c r="R44" i="6"/>
  <c r="F42" i="5"/>
  <c r="H42" i="5" s="1"/>
  <c r="I42" i="5" s="1"/>
  <c r="G42" i="5"/>
  <c r="L43" i="5"/>
  <c r="Q41" i="5"/>
  <c r="J41" i="5"/>
  <c r="M42" i="5"/>
  <c r="O42" i="5" s="1"/>
  <c r="P42" i="5" s="1"/>
  <c r="N42" i="5"/>
  <c r="S44" i="5"/>
  <c r="E43" i="5"/>
  <c r="D44" i="5"/>
  <c r="T43" i="5"/>
  <c r="U43" i="5"/>
  <c r="P52" i="4"/>
  <c r="Q52" i="4" s="1"/>
  <c r="O53" i="4"/>
  <c r="X55" i="4"/>
  <c r="U56" i="4"/>
  <c r="N54" i="4"/>
  <c r="W56" i="4"/>
  <c r="V57" i="4"/>
  <c r="I45" i="4"/>
  <c r="J45" i="4" s="1"/>
  <c r="H46" i="4"/>
  <c r="G47" i="4"/>
  <c r="W56" i="3"/>
  <c r="V57" i="3"/>
  <c r="P50" i="3"/>
  <c r="Q50" i="3" s="1"/>
  <c r="O51" i="3"/>
  <c r="N53" i="3"/>
  <c r="X55" i="3"/>
  <c r="U56" i="3"/>
  <c r="G49" i="3"/>
  <c r="I46" i="3"/>
  <c r="J46" i="3" s="1"/>
  <c r="U58" i="1"/>
  <c r="V55" i="67" l="1"/>
  <c r="W55" i="67" s="1"/>
  <c r="N65" i="65"/>
  <c r="X69" i="65"/>
  <c r="U70" i="65"/>
  <c r="P64" i="65"/>
  <c r="Q64" i="65" s="1"/>
  <c r="O65" i="65"/>
  <c r="W71" i="65"/>
  <c r="V72" i="65"/>
  <c r="G61" i="65"/>
  <c r="I60" i="65"/>
  <c r="J60" i="65" s="1"/>
  <c r="I59" i="60"/>
  <c r="H60" i="60"/>
  <c r="V42" i="5"/>
  <c r="W42" i="5" s="1"/>
  <c r="X42" i="5" s="1"/>
  <c r="H42" i="6"/>
  <c r="I42" i="6" s="1"/>
  <c r="J42" i="6" s="1"/>
  <c r="O50" i="29"/>
  <c r="P50" i="29" s="1"/>
  <c r="H54" i="58"/>
  <c r="I54" i="58" s="1"/>
  <c r="J54" i="58" s="1"/>
  <c r="V58" i="1"/>
  <c r="W57" i="1"/>
  <c r="X57" i="1" s="1"/>
  <c r="I54" i="12"/>
  <c r="J54" i="12" s="1"/>
  <c r="H55" i="12"/>
  <c r="Q54" i="67"/>
  <c r="O61" i="69"/>
  <c r="P60" i="69"/>
  <c r="AC65" i="69"/>
  <c r="AD64" i="69"/>
  <c r="AE64" i="69" s="1"/>
  <c r="V65" i="69"/>
  <c r="W64" i="69"/>
  <c r="X64" i="69" s="1"/>
  <c r="P59" i="25"/>
  <c r="Q59" i="25" s="1"/>
  <c r="O60" i="25"/>
  <c r="O64" i="57"/>
  <c r="P63" i="57"/>
  <c r="Q63" i="57" s="1"/>
  <c r="U65" i="27"/>
  <c r="X64" i="27"/>
  <c r="T58" i="67"/>
  <c r="G62" i="66"/>
  <c r="P64" i="66"/>
  <c r="Q64" i="66" s="1"/>
  <c r="O65" i="66"/>
  <c r="U72" i="66"/>
  <c r="R60" i="67"/>
  <c r="S59" i="67"/>
  <c r="X55" i="67"/>
  <c r="U56" i="67"/>
  <c r="Q59" i="69"/>
  <c r="N60" i="69"/>
  <c r="E25" i="68"/>
  <c r="G24" i="68"/>
  <c r="N65" i="66"/>
  <c r="V25" i="68"/>
  <c r="AB66" i="69"/>
  <c r="I60" i="69"/>
  <c r="H61" i="69"/>
  <c r="R26" i="68"/>
  <c r="Q26" i="68"/>
  <c r="S26" i="68" s="1"/>
  <c r="T26" i="68" s="1"/>
  <c r="I61" i="66"/>
  <c r="J61" i="66" s="1"/>
  <c r="H62" i="66"/>
  <c r="N55" i="67"/>
  <c r="M55" i="67"/>
  <c r="O55" i="67" s="1"/>
  <c r="P55" i="67" s="1"/>
  <c r="U65" i="69"/>
  <c r="W70" i="66"/>
  <c r="X70" i="66" s="1"/>
  <c r="V71" i="66"/>
  <c r="G56" i="67"/>
  <c r="F56" i="67"/>
  <c r="H56" i="67" s="1"/>
  <c r="I56" i="67" s="1"/>
  <c r="U17" i="8"/>
  <c r="AD17" i="8"/>
  <c r="J55" i="67"/>
  <c r="O27" i="68"/>
  <c r="L56" i="67"/>
  <c r="K57" i="67"/>
  <c r="AA24" i="68"/>
  <c r="Z24" i="68"/>
  <c r="AB24" i="68" s="1"/>
  <c r="AC24" i="68" s="1"/>
  <c r="J59" i="69"/>
  <c r="G60" i="69"/>
  <c r="D58" i="67"/>
  <c r="E57" i="67"/>
  <c r="J58" i="60"/>
  <c r="G59" i="60"/>
  <c r="AD63" i="60"/>
  <c r="AE63" i="60" s="1"/>
  <c r="AC64" i="60"/>
  <c r="W68" i="56"/>
  <c r="X68" i="56" s="1"/>
  <c r="V69" i="56"/>
  <c r="Q54" i="58"/>
  <c r="N55" i="58"/>
  <c r="M55" i="58"/>
  <c r="O55" i="58" s="1"/>
  <c r="P55" i="58" s="1"/>
  <c r="G59" i="57"/>
  <c r="U65" i="60"/>
  <c r="W63" i="60"/>
  <c r="X63" i="60" s="1"/>
  <c r="V64" i="60"/>
  <c r="P64" i="56"/>
  <c r="Q64" i="56" s="1"/>
  <c r="O65" i="56"/>
  <c r="AA24" i="59"/>
  <c r="Z24" i="59"/>
  <c r="AB24" i="59" s="1"/>
  <c r="AC24" i="59" s="1"/>
  <c r="U70" i="57"/>
  <c r="R56" i="58"/>
  <c r="S55" i="58"/>
  <c r="E57" i="58"/>
  <c r="D58" i="58"/>
  <c r="W68" i="57"/>
  <c r="X68" i="57" s="1"/>
  <c r="V69" i="57"/>
  <c r="N66" i="56"/>
  <c r="K57" i="58"/>
  <c r="L56" i="58"/>
  <c r="D25" i="59"/>
  <c r="X25" i="59"/>
  <c r="V25" i="59" s="1"/>
  <c r="L24" i="59"/>
  <c r="N61" i="60"/>
  <c r="N65" i="57"/>
  <c r="I59" i="56"/>
  <c r="J59" i="56" s="1"/>
  <c r="X53" i="58"/>
  <c r="U73" i="56"/>
  <c r="U54" i="58"/>
  <c r="T54" i="58"/>
  <c r="V54" i="58" s="1"/>
  <c r="W54" i="58" s="1"/>
  <c r="AB65" i="60"/>
  <c r="G61" i="56"/>
  <c r="G56" i="58"/>
  <c r="F56" i="58"/>
  <c r="R24" i="59"/>
  <c r="Q24" i="59"/>
  <c r="S24" i="59" s="1"/>
  <c r="T24" i="59" s="1"/>
  <c r="P58" i="60"/>
  <c r="Q58" i="60" s="1"/>
  <c r="O59" i="60"/>
  <c r="I58" i="57"/>
  <c r="J58" i="57" s="1"/>
  <c r="H59" i="57"/>
  <c r="O25" i="59"/>
  <c r="X50" i="28"/>
  <c r="I55" i="24"/>
  <c r="P59" i="24"/>
  <c r="Q59" i="24" s="1"/>
  <c r="O60" i="24"/>
  <c r="P59" i="48"/>
  <c r="Q59" i="48" s="1"/>
  <c r="O60" i="48"/>
  <c r="N61" i="48"/>
  <c r="W64" i="48"/>
  <c r="X64" i="48" s="1"/>
  <c r="V65" i="48"/>
  <c r="AD64" i="48"/>
  <c r="AE64" i="48" s="1"/>
  <c r="AC65" i="48"/>
  <c r="I59" i="48"/>
  <c r="J59" i="48" s="1"/>
  <c r="H60" i="48"/>
  <c r="AB66" i="48"/>
  <c r="U66" i="48"/>
  <c r="G60" i="48"/>
  <c r="W64" i="24"/>
  <c r="X64" i="24" s="1"/>
  <c r="V65" i="24"/>
  <c r="V58" i="2"/>
  <c r="W57" i="2"/>
  <c r="O53" i="2"/>
  <c r="P52" i="2"/>
  <c r="Q52" i="2" s="1"/>
  <c r="I47" i="2"/>
  <c r="J47" i="2" s="1"/>
  <c r="H48" i="2"/>
  <c r="X56" i="2"/>
  <c r="U57" i="2"/>
  <c r="G47" i="1"/>
  <c r="J46" i="1"/>
  <c r="I47" i="1"/>
  <c r="O52" i="1"/>
  <c r="P51" i="1"/>
  <c r="Q51" i="1" s="1"/>
  <c r="N54" i="1"/>
  <c r="P54" i="34"/>
  <c r="Q54" i="34" s="1"/>
  <c r="O55" i="34"/>
  <c r="AD23" i="31"/>
  <c r="J50" i="29"/>
  <c r="U23" i="30"/>
  <c r="L22" i="30"/>
  <c r="J54" i="24"/>
  <c r="G55" i="24"/>
  <c r="W25" i="31"/>
  <c r="Y24" i="31"/>
  <c r="D53" i="28"/>
  <c r="E52" i="28"/>
  <c r="U51" i="28"/>
  <c r="T51" i="28"/>
  <c r="V51" i="28" s="1"/>
  <c r="W51" i="28" s="1"/>
  <c r="X64" i="25"/>
  <c r="U65" i="25"/>
  <c r="D53" i="29"/>
  <c r="E52" i="29"/>
  <c r="G58" i="27"/>
  <c r="I22" i="31"/>
  <c r="H22" i="31"/>
  <c r="J22" i="31" s="1"/>
  <c r="K22" i="31" s="1"/>
  <c r="P59" i="26"/>
  <c r="Q59" i="26" s="1"/>
  <c r="O60" i="26"/>
  <c r="J54" i="25"/>
  <c r="G55" i="25"/>
  <c r="AD59" i="34"/>
  <c r="AE59" i="34" s="1"/>
  <c r="AC60" i="34"/>
  <c r="N62" i="25"/>
  <c r="R22" i="31"/>
  <c r="Q22" i="31"/>
  <c r="S22" i="31" s="1"/>
  <c r="T22" i="31" s="1"/>
  <c r="T51" i="29"/>
  <c r="V51" i="29" s="1"/>
  <c r="W51" i="29" s="1"/>
  <c r="U51" i="29"/>
  <c r="W64" i="26"/>
  <c r="X64" i="26" s="1"/>
  <c r="V65" i="26"/>
  <c r="R53" i="28"/>
  <c r="S52" i="28"/>
  <c r="K53" i="28"/>
  <c r="L52" i="28"/>
  <c r="N60" i="24"/>
  <c r="Q49" i="29"/>
  <c r="N50" i="29"/>
  <c r="P60" i="27"/>
  <c r="O61" i="27"/>
  <c r="Q50" i="28"/>
  <c r="X50" i="29"/>
  <c r="F23" i="31"/>
  <c r="D23" i="31" s="1"/>
  <c r="G23" i="30"/>
  <c r="E24" i="30"/>
  <c r="M23" i="31"/>
  <c r="R53" i="29"/>
  <c r="S52" i="29"/>
  <c r="Q59" i="27"/>
  <c r="N60" i="27"/>
  <c r="I55" i="26"/>
  <c r="J55" i="26" s="1"/>
  <c r="H56" i="26"/>
  <c r="M24" i="30"/>
  <c r="M52" i="29"/>
  <c r="G56" i="26"/>
  <c r="M51" i="28"/>
  <c r="O51" i="28" s="1"/>
  <c r="P51" i="28" s="1"/>
  <c r="N51" i="28"/>
  <c r="W66" i="25"/>
  <c r="V67" i="25"/>
  <c r="U68" i="24"/>
  <c r="W67" i="27"/>
  <c r="V68" i="27"/>
  <c r="I56" i="27"/>
  <c r="J56" i="27" s="1"/>
  <c r="H57" i="27"/>
  <c r="I55" i="25"/>
  <c r="K54" i="29"/>
  <c r="L53" i="29"/>
  <c r="U65" i="26"/>
  <c r="AB60" i="34"/>
  <c r="G51" i="28"/>
  <c r="F51" i="28"/>
  <c r="H51" i="28" s="1"/>
  <c r="I51" i="28" s="1"/>
  <c r="J50" i="28"/>
  <c r="N60" i="26"/>
  <c r="Y23" i="30"/>
  <c r="W24" i="30"/>
  <c r="G51" i="29"/>
  <c r="F51" i="29"/>
  <c r="H51" i="29" s="1"/>
  <c r="I51" i="29" s="1"/>
  <c r="N55" i="34"/>
  <c r="U61" i="13"/>
  <c r="AB59" i="13"/>
  <c r="AD58" i="13"/>
  <c r="AE58" i="13" s="1"/>
  <c r="AC59" i="13"/>
  <c r="N58" i="13"/>
  <c r="I53" i="13"/>
  <c r="J53" i="13" s="1"/>
  <c r="H54" i="13"/>
  <c r="G54" i="13"/>
  <c r="W58" i="13"/>
  <c r="X58" i="13" s="1"/>
  <c r="V59" i="13"/>
  <c r="P53" i="13"/>
  <c r="Q53" i="13" s="1"/>
  <c r="O54" i="13"/>
  <c r="AA51" i="12"/>
  <c r="AC51" i="12" s="1"/>
  <c r="AD51" i="12" s="1"/>
  <c r="AB51" i="12"/>
  <c r="AE50" i="12"/>
  <c r="W59" i="12"/>
  <c r="V60" i="12"/>
  <c r="Z52" i="12"/>
  <c r="X58" i="12"/>
  <c r="U59" i="12"/>
  <c r="N65" i="2"/>
  <c r="Q53" i="12"/>
  <c r="N54" i="12"/>
  <c r="P54" i="12"/>
  <c r="O55" i="12"/>
  <c r="G55" i="12"/>
  <c r="AD18" i="9"/>
  <c r="Y19" i="9"/>
  <c r="W20" i="9"/>
  <c r="P18" i="9"/>
  <c r="N19" i="9"/>
  <c r="O19" i="9" s="1"/>
  <c r="U17" i="9"/>
  <c r="H20" i="9"/>
  <c r="J20" i="9" s="1"/>
  <c r="K20" i="9" s="1"/>
  <c r="I20" i="9"/>
  <c r="F21" i="9"/>
  <c r="L16" i="8"/>
  <c r="M18" i="8"/>
  <c r="V18" i="8"/>
  <c r="G44" i="6"/>
  <c r="F44" i="6"/>
  <c r="K45" i="6"/>
  <c r="L44" i="6"/>
  <c r="D46" i="6"/>
  <c r="E45" i="6"/>
  <c r="R45" i="6"/>
  <c r="S44" i="6"/>
  <c r="X42" i="6"/>
  <c r="Q42" i="6"/>
  <c r="U43" i="6"/>
  <c r="T43" i="6"/>
  <c r="V43" i="6" s="1"/>
  <c r="W43" i="6" s="1"/>
  <c r="N43" i="6"/>
  <c r="M43" i="6"/>
  <c r="O43" i="6" s="1"/>
  <c r="P43" i="6" s="1"/>
  <c r="S45" i="5"/>
  <c r="M43" i="5"/>
  <c r="O43" i="5" s="1"/>
  <c r="P43" i="5" s="1"/>
  <c r="N43" i="5"/>
  <c r="G43" i="5"/>
  <c r="F43" i="5"/>
  <c r="H43" i="5" s="1"/>
  <c r="I43" i="5" s="1"/>
  <c r="L44" i="5"/>
  <c r="T44" i="5"/>
  <c r="U44" i="5"/>
  <c r="J42" i="5"/>
  <c r="E44" i="5"/>
  <c r="D45" i="5"/>
  <c r="Q42" i="5"/>
  <c r="G48" i="4"/>
  <c r="W57" i="4"/>
  <c r="V58" i="4"/>
  <c r="X56" i="4"/>
  <c r="U57" i="4"/>
  <c r="I46" i="4"/>
  <c r="J46" i="4" s="1"/>
  <c r="H47" i="4"/>
  <c r="N55" i="4"/>
  <c r="P53" i="4"/>
  <c r="Q53" i="4" s="1"/>
  <c r="O54" i="4"/>
  <c r="V58" i="3"/>
  <c r="W57" i="3"/>
  <c r="G50" i="3"/>
  <c r="N54" i="3"/>
  <c r="I47" i="3"/>
  <c r="J47" i="3" s="1"/>
  <c r="X56" i="3"/>
  <c r="U57" i="3"/>
  <c r="P51" i="3"/>
  <c r="Q51" i="3" s="1"/>
  <c r="O52" i="3"/>
  <c r="U59" i="1"/>
  <c r="V56" i="67" l="1"/>
  <c r="W56" i="67" s="1"/>
  <c r="I61" i="65"/>
  <c r="J61" i="65" s="1"/>
  <c r="W72" i="65"/>
  <c r="V73" i="65"/>
  <c r="X70" i="65"/>
  <c r="U71" i="65"/>
  <c r="G62" i="65"/>
  <c r="P65" i="65"/>
  <c r="Q65" i="65" s="1"/>
  <c r="O66" i="65"/>
  <c r="N66" i="65"/>
  <c r="I60" i="60"/>
  <c r="H61" i="60"/>
  <c r="V43" i="5"/>
  <c r="W43" i="5" s="1"/>
  <c r="X43" i="5" s="1"/>
  <c r="H43" i="6"/>
  <c r="I43" i="6" s="1"/>
  <c r="J43" i="6" s="1"/>
  <c r="O51" i="29"/>
  <c r="P51" i="29" s="1"/>
  <c r="H55" i="58"/>
  <c r="I55" i="58" s="1"/>
  <c r="J55" i="58" s="1"/>
  <c r="W58" i="1"/>
  <c r="X58" i="1" s="1"/>
  <c r="V59" i="1"/>
  <c r="I55" i="12"/>
  <c r="J55" i="12" s="1"/>
  <c r="H56" i="12"/>
  <c r="O61" i="25"/>
  <c r="P60" i="25"/>
  <c r="Q60" i="25" s="1"/>
  <c r="Q55" i="67"/>
  <c r="AD65" i="69"/>
  <c r="AE65" i="69" s="1"/>
  <c r="AC66" i="69"/>
  <c r="AD24" i="68"/>
  <c r="X65" i="27"/>
  <c r="U66" i="27"/>
  <c r="P64" i="57"/>
  <c r="Q64" i="57" s="1"/>
  <c r="O65" i="57"/>
  <c r="W65" i="69"/>
  <c r="X65" i="69" s="1"/>
  <c r="V66" i="69"/>
  <c r="O62" i="69"/>
  <c r="P61" i="69"/>
  <c r="I62" i="66"/>
  <c r="J62" i="66" s="1"/>
  <c r="H63" i="66"/>
  <c r="AB67" i="69"/>
  <c r="F25" i="68"/>
  <c r="R61" i="67"/>
  <c r="S60" i="67"/>
  <c r="F57" i="67"/>
  <c r="H57" i="67" s="1"/>
  <c r="I57" i="67" s="1"/>
  <c r="G57" i="67"/>
  <c r="J60" i="69"/>
  <c r="G61" i="69"/>
  <c r="J56" i="67"/>
  <c r="U26" i="68"/>
  <c r="Q60" i="69"/>
  <c r="N61" i="69"/>
  <c r="U73" i="66"/>
  <c r="N56" i="67"/>
  <c r="M56" i="67"/>
  <c r="O56" i="67" s="1"/>
  <c r="P56" i="67" s="1"/>
  <c r="D59" i="67"/>
  <c r="E58" i="67"/>
  <c r="M27" i="68"/>
  <c r="W71" i="66"/>
  <c r="X71" i="66" s="1"/>
  <c r="V72" i="66"/>
  <c r="I61" i="69"/>
  <c r="H62" i="69"/>
  <c r="Y25" i="68"/>
  <c r="W26" i="68"/>
  <c r="U66" i="69"/>
  <c r="K58" i="67"/>
  <c r="L57" i="67"/>
  <c r="N66" i="66"/>
  <c r="H24" i="68"/>
  <c r="J24" i="68" s="1"/>
  <c r="K24" i="68" s="1"/>
  <c r="I24" i="68"/>
  <c r="X56" i="67"/>
  <c r="U57" i="67"/>
  <c r="T59" i="67"/>
  <c r="P65" i="66"/>
  <c r="Q65" i="66" s="1"/>
  <c r="O66" i="66"/>
  <c r="G63" i="66"/>
  <c r="X51" i="29"/>
  <c r="G60" i="60"/>
  <c r="J59" i="60"/>
  <c r="AC65" i="60"/>
  <c r="AD64" i="60"/>
  <c r="AE64" i="60" s="1"/>
  <c r="Q55" i="58"/>
  <c r="W69" i="56"/>
  <c r="X69" i="56" s="1"/>
  <c r="V70" i="56"/>
  <c r="M56" i="58"/>
  <c r="O56" i="58" s="1"/>
  <c r="P56" i="58" s="1"/>
  <c r="N56" i="58"/>
  <c r="W69" i="57"/>
  <c r="X69" i="57" s="1"/>
  <c r="V70" i="57"/>
  <c r="U55" i="58"/>
  <c r="T55" i="58"/>
  <c r="V55" i="58" s="1"/>
  <c r="W55" i="58" s="1"/>
  <c r="I59" i="57"/>
  <c r="J59" i="57" s="1"/>
  <c r="H60" i="57"/>
  <c r="G62" i="56"/>
  <c r="K58" i="58"/>
  <c r="L57" i="58"/>
  <c r="R57" i="58"/>
  <c r="S56" i="58"/>
  <c r="AD24" i="59"/>
  <c r="W26" i="59"/>
  <c r="X26" i="59" s="1"/>
  <c r="Y25" i="59"/>
  <c r="G60" i="57"/>
  <c r="U24" i="59"/>
  <c r="X54" i="58"/>
  <c r="N66" i="57"/>
  <c r="N62" i="60"/>
  <c r="N67" i="56"/>
  <c r="D59" i="58"/>
  <c r="E58" i="58"/>
  <c r="U71" i="57"/>
  <c r="P65" i="56"/>
  <c r="Q65" i="56" s="1"/>
  <c r="O66" i="56"/>
  <c r="U66" i="60"/>
  <c r="W64" i="60"/>
  <c r="X64" i="60" s="1"/>
  <c r="V65" i="60"/>
  <c r="P59" i="60"/>
  <c r="Q59" i="60" s="1"/>
  <c r="O60" i="60"/>
  <c r="AB66" i="60"/>
  <c r="U74" i="56"/>
  <c r="I60" i="56"/>
  <c r="J60" i="56" s="1"/>
  <c r="E26" i="59"/>
  <c r="G25" i="59"/>
  <c r="G57" i="58"/>
  <c r="F57" i="58"/>
  <c r="M25" i="59"/>
  <c r="P60" i="24"/>
  <c r="Q60" i="24" s="1"/>
  <c r="O61" i="24"/>
  <c r="I56" i="24"/>
  <c r="G61" i="48"/>
  <c r="AB67" i="48"/>
  <c r="AD65" i="48"/>
  <c r="AE65" i="48" s="1"/>
  <c r="AC66" i="48"/>
  <c r="N62" i="48"/>
  <c r="U67" i="48"/>
  <c r="I60" i="48"/>
  <c r="J60" i="48" s="1"/>
  <c r="H61" i="48"/>
  <c r="W65" i="48"/>
  <c r="X65" i="48" s="1"/>
  <c r="V66" i="48"/>
  <c r="P60" i="48"/>
  <c r="Q60" i="48" s="1"/>
  <c r="O61" i="48"/>
  <c r="U22" i="31"/>
  <c r="L22" i="31"/>
  <c r="Q51" i="28"/>
  <c r="V66" i="24"/>
  <c r="W65" i="24"/>
  <c r="X65" i="24" s="1"/>
  <c r="P53" i="2"/>
  <c r="Q53" i="2" s="1"/>
  <c r="O54" i="2"/>
  <c r="U58" i="2"/>
  <c r="X57" i="2"/>
  <c r="I48" i="2"/>
  <c r="J48" i="2" s="1"/>
  <c r="H49" i="2"/>
  <c r="W58" i="2"/>
  <c r="V59" i="2"/>
  <c r="N55" i="1"/>
  <c r="I48" i="1"/>
  <c r="O53" i="1"/>
  <c r="P52" i="1"/>
  <c r="Q52" i="1" s="1"/>
  <c r="G48" i="1"/>
  <c r="J47" i="1"/>
  <c r="J43" i="5"/>
  <c r="O56" i="34"/>
  <c r="P55" i="34"/>
  <c r="Q55" i="34" s="1"/>
  <c r="X51" i="28"/>
  <c r="G56" i="24"/>
  <c r="J55" i="24"/>
  <c r="AA23" i="30"/>
  <c r="Z23" i="30"/>
  <c r="AB23" i="30" s="1"/>
  <c r="AC23" i="30" s="1"/>
  <c r="K55" i="29"/>
  <c r="L54" i="29"/>
  <c r="N61" i="24"/>
  <c r="D54" i="29"/>
  <c r="E53" i="29"/>
  <c r="I56" i="25"/>
  <c r="W67" i="25"/>
  <c r="V68" i="25"/>
  <c r="P24" i="30"/>
  <c r="N25" i="30"/>
  <c r="Q50" i="29"/>
  <c r="N51" i="29"/>
  <c r="T52" i="28"/>
  <c r="V52" i="28" s="1"/>
  <c r="W52" i="28" s="1"/>
  <c r="U52" i="28"/>
  <c r="G52" i="28"/>
  <c r="F52" i="28"/>
  <c r="H52" i="28" s="1"/>
  <c r="I52" i="28" s="1"/>
  <c r="J51" i="29"/>
  <c r="I56" i="26"/>
  <c r="J56" i="26" s="1"/>
  <c r="H57" i="26"/>
  <c r="U52" i="29"/>
  <c r="T52" i="29"/>
  <c r="V52" i="29" s="1"/>
  <c r="W52" i="29" s="1"/>
  <c r="N24" i="31"/>
  <c r="P23" i="31"/>
  <c r="I23" i="30"/>
  <c r="H23" i="30"/>
  <c r="J23" i="30" s="1"/>
  <c r="K23" i="30" s="1"/>
  <c r="N52" i="28"/>
  <c r="M52" i="28"/>
  <c r="O52" i="28" s="1"/>
  <c r="P52" i="28" s="1"/>
  <c r="R54" i="28"/>
  <c r="S53" i="28"/>
  <c r="D54" i="28"/>
  <c r="E53" i="28"/>
  <c r="N56" i="34"/>
  <c r="Q60" i="27"/>
  <c r="N61" i="27"/>
  <c r="G23" i="31"/>
  <c r="E24" i="31"/>
  <c r="F24" i="31" s="1"/>
  <c r="N61" i="26"/>
  <c r="AB61" i="34"/>
  <c r="W68" i="27"/>
  <c r="V69" i="27"/>
  <c r="F24" i="30"/>
  <c r="AD60" i="34"/>
  <c r="AE60" i="34" s="1"/>
  <c r="AC61" i="34"/>
  <c r="P60" i="26"/>
  <c r="Q60" i="26" s="1"/>
  <c r="O61" i="26"/>
  <c r="G59" i="27"/>
  <c r="X65" i="25"/>
  <c r="U66" i="25"/>
  <c r="X24" i="30"/>
  <c r="J51" i="28"/>
  <c r="U66" i="26"/>
  <c r="M53" i="29"/>
  <c r="I57" i="27"/>
  <c r="J57" i="27" s="1"/>
  <c r="H58" i="27"/>
  <c r="U69" i="24"/>
  <c r="G57" i="26"/>
  <c r="R54" i="29"/>
  <c r="S53" i="29"/>
  <c r="P61" i="27"/>
  <c r="O62" i="27"/>
  <c r="X25" i="31"/>
  <c r="V25" i="31" s="1"/>
  <c r="K54" i="28"/>
  <c r="L53" i="28"/>
  <c r="W65" i="26"/>
  <c r="X65" i="26" s="1"/>
  <c r="V66" i="26"/>
  <c r="N63" i="25"/>
  <c r="J55" i="25"/>
  <c r="G56" i="25"/>
  <c r="G52" i="29"/>
  <c r="F52" i="29"/>
  <c r="H52" i="29" s="1"/>
  <c r="I52" i="29" s="1"/>
  <c r="AA24" i="31"/>
  <c r="Z24" i="31"/>
  <c r="AB24" i="31" s="1"/>
  <c r="AC24" i="31" s="1"/>
  <c r="P54" i="13"/>
  <c r="Q54" i="13" s="1"/>
  <c r="O55" i="13"/>
  <c r="G55" i="13"/>
  <c r="N59" i="13"/>
  <c r="AB60" i="13"/>
  <c r="W59" i="13"/>
  <c r="X59" i="13" s="1"/>
  <c r="V60" i="13"/>
  <c r="I54" i="13"/>
  <c r="J54" i="13" s="1"/>
  <c r="H55" i="13"/>
  <c r="AD59" i="13"/>
  <c r="AE59" i="13" s="1"/>
  <c r="AC60" i="13"/>
  <c r="U62" i="13"/>
  <c r="Z53" i="12"/>
  <c r="X59" i="12"/>
  <c r="U60" i="12"/>
  <c r="AA52" i="12"/>
  <c r="AC52" i="12" s="1"/>
  <c r="AD52" i="12" s="1"/>
  <c r="AB52" i="12"/>
  <c r="W60" i="12"/>
  <c r="V61" i="12"/>
  <c r="AE51" i="12"/>
  <c r="N66" i="2"/>
  <c r="P55" i="12"/>
  <c r="O56" i="12"/>
  <c r="Q54" i="12"/>
  <c r="N55" i="12"/>
  <c r="G56" i="12"/>
  <c r="D21" i="9"/>
  <c r="M19" i="9"/>
  <c r="R18" i="9"/>
  <c r="Q18" i="9"/>
  <c r="S18" i="9" s="1"/>
  <c r="T18" i="9" s="1"/>
  <c r="L20" i="9"/>
  <c r="X20" i="9"/>
  <c r="AA19" i="9"/>
  <c r="Z19" i="9"/>
  <c r="AB19" i="9" s="1"/>
  <c r="AC19" i="9" s="1"/>
  <c r="W19" i="8"/>
  <c r="Y18" i="8"/>
  <c r="G17" i="8"/>
  <c r="E18" i="8"/>
  <c r="P18" i="8"/>
  <c r="N19" i="8"/>
  <c r="U44" i="6"/>
  <c r="T44" i="6"/>
  <c r="V44" i="6" s="1"/>
  <c r="W44" i="6" s="1"/>
  <c r="M44" i="6"/>
  <c r="O44" i="6" s="1"/>
  <c r="P44" i="6" s="1"/>
  <c r="N44" i="6"/>
  <c r="X43" i="6"/>
  <c r="R46" i="6"/>
  <c r="S45" i="6"/>
  <c r="K46" i="6"/>
  <c r="L45" i="6"/>
  <c r="G45" i="6"/>
  <c r="F45" i="6"/>
  <c r="Q43" i="6"/>
  <c r="D47" i="6"/>
  <c r="E46" i="6"/>
  <c r="Q43" i="5"/>
  <c r="L45" i="5"/>
  <c r="N44" i="5"/>
  <c r="M44" i="5"/>
  <c r="O44" i="5" s="1"/>
  <c r="P44" i="5" s="1"/>
  <c r="S46" i="5"/>
  <c r="F44" i="5"/>
  <c r="H44" i="5" s="1"/>
  <c r="I44" i="5" s="1"/>
  <c r="G44" i="5"/>
  <c r="E45" i="5"/>
  <c r="D46" i="5"/>
  <c r="U45" i="5"/>
  <c r="T45" i="5"/>
  <c r="P54" i="4"/>
  <c r="Q54" i="4" s="1"/>
  <c r="O55" i="4"/>
  <c r="I47" i="4"/>
  <c r="J47" i="4" s="1"/>
  <c r="H48" i="4"/>
  <c r="W58" i="4"/>
  <c r="V59" i="4"/>
  <c r="N56" i="4"/>
  <c r="X57" i="4"/>
  <c r="U58" i="4"/>
  <c r="G49" i="4"/>
  <c r="W58" i="3"/>
  <c r="V59" i="3"/>
  <c r="P52" i="3"/>
  <c r="Q52" i="3" s="1"/>
  <c r="O53" i="3"/>
  <c r="I48" i="3"/>
  <c r="J48" i="3" s="1"/>
  <c r="G51" i="3"/>
  <c r="X57" i="3"/>
  <c r="U58" i="3"/>
  <c r="N55" i="3"/>
  <c r="U60" i="1"/>
  <c r="V57" i="67" l="1"/>
  <c r="W57" i="67" s="1"/>
  <c r="X57" i="67" s="1"/>
  <c r="N67" i="65"/>
  <c r="G63" i="65"/>
  <c r="W73" i="65"/>
  <c r="V74" i="65"/>
  <c r="P66" i="65"/>
  <c r="Q66" i="65" s="1"/>
  <c r="O67" i="65"/>
  <c r="X71" i="65"/>
  <c r="U72" i="65"/>
  <c r="I62" i="65"/>
  <c r="J62" i="65" s="1"/>
  <c r="I61" i="60"/>
  <c r="H62" i="60"/>
  <c r="V44" i="5"/>
  <c r="W44" i="5" s="1"/>
  <c r="X44" i="5" s="1"/>
  <c r="H44" i="6"/>
  <c r="I44" i="6" s="1"/>
  <c r="J44" i="6" s="1"/>
  <c r="H56" i="58"/>
  <c r="I56" i="58" s="1"/>
  <c r="J56" i="58" s="1"/>
  <c r="O52" i="29"/>
  <c r="P52" i="29" s="1"/>
  <c r="V60" i="1"/>
  <c r="W59" i="1"/>
  <c r="X59" i="1" s="1"/>
  <c r="I56" i="12"/>
  <c r="J56" i="12" s="1"/>
  <c r="H57" i="12"/>
  <c r="O66" i="57"/>
  <c r="P65" i="57"/>
  <c r="Q65" i="57" s="1"/>
  <c r="P62" i="69"/>
  <c r="O63" i="69"/>
  <c r="L24" i="68"/>
  <c r="W66" i="69"/>
  <c r="X66" i="69" s="1"/>
  <c r="V67" i="69"/>
  <c r="X66" i="27"/>
  <c r="U67" i="27"/>
  <c r="J57" i="67"/>
  <c r="AC67" i="69"/>
  <c r="AD66" i="69"/>
  <c r="AE66" i="69" s="1"/>
  <c r="O62" i="25"/>
  <c r="P61" i="25"/>
  <c r="Q61" i="25" s="1"/>
  <c r="AB68" i="69"/>
  <c r="AA25" i="68"/>
  <c r="Z25" i="68"/>
  <c r="AB25" i="68" s="1"/>
  <c r="AC25" i="68" s="1"/>
  <c r="U74" i="66"/>
  <c r="Q61" i="69"/>
  <c r="N62" i="69"/>
  <c r="S61" i="67"/>
  <c r="R62" i="67"/>
  <c r="G64" i="66"/>
  <c r="N67" i="66"/>
  <c r="X26" i="68"/>
  <c r="D60" i="67"/>
  <c r="E59" i="67"/>
  <c r="T60" i="67"/>
  <c r="P66" i="66"/>
  <c r="Q66" i="66" s="1"/>
  <c r="O67" i="66"/>
  <c r="U58" i="67"/>
  <c r="N57" i="67"/>
  <c r="M57" i="67"/>
  <c r="O57" i="67" s="1"/>
  <c r="P57" i="67" s="1"/>
  <c r="I62" i="69"/>
  <c r="H63" i="69"/>
  <c r="W72" i="66"/>
  <c r="X72" i="66" s="1"/>
  <c r="V73" i="66"/>
  <c r="N28" i="68"/>
  <c r="P27" i="68"/>
  <c r="Q56" i="67"/>
  <c r="I63" i="66"/>
  <c r="J63" i="66" s="1"/>
  <c r="H64" i="66"/>
  <c r="J61" i="69"/>
  <c r="G62" i="69"/>
  <c r="K59" i="67"/>
  <c r="L58" i="67"/>
  <c r="U67" i="69"/>
  <c r="G58" i="67"/>
  <c r="F58" i="67"/>
  <c r="H58" i="67" s="1"/>
  <c r="I58" i="67" s="1"/>
  <c r="D25" i="68"/>
  <c r="J60" i="60"/>
  <c r="G61" i="60"/>
  <c r="AD65" i="60"/>
  <c r="AE65" i="60" s="1"/>
  <c r="AC66" i="60"/>
  <c r="V71" i="56"/>
  <c r="W70" i="56"/>
  <c r="X70" i="56" s="1"/>
  <c r="Q56" i="58"/>
  <c r="AB67" i="60"/>
  <c r="U67" i="60"/>
  <c r="N67" i="57"/>
  <c r="N57" i="58"/>
  <c r="M57" i="58"/>
  <c r="O57" i="58" s="1"/>
  <c r="P57" i="58" s="1"/>
  <c r="H25" i="59"/>
  <c r="J25" i="59" s="1"/>
  <c r="K25" i="59" s="1"/>
  <c r="I25" i="59"/>
  <c r="I61" i="56"/>
  <c r="J61" i="56" s="1"/>
  <c r="K59" i="58"/>
  <c r="L58" i="58"/>
  <c r="X55" i="58"/>
  <c r="W65" i="60"/>
  <c r="X65" i="60" s="1"/>
  <c r="V66" i="60"/>
  <c r="N68" i="56"/>
  <c r="G61" i="57"/>
  <c r="P25" i="59"/>
  <c r="N26" i="59"/>
  <c r="F26" i="59"/>
  <c r="D26" i="59" s="1"/>
  <c r="U75" i="56"/>
  <c r="P60" i="60"/>
  <c r="Q60" i="60" s="1"/>
  <c r="O61" i="60"/>
  <c r="P66" i="56"/>
  <c r="Q66" i="56" s="1"/>
  <c r="O67" i="56"/>
  <c r="G58" i="58"/>
  <c r="F58" i="58"/>
  <c r="N63" i="60"/>
  <c r="AA25" i="59"/>
  <c r="Z25" i="59"/>
  <c r="AB25" i="59" s="1"/>
  <c r="AC25" i="59" s="1"/>
  <c r="U56" i="58"/>
  <c r="T56" i="58"/>
  <c r="V56" i="58" s="1"/>
  <c r="W56" i="58" s="1"/>
  <c r="I60" i="57"/>
  <c r="J60" i="57" s="1"/>
  <c r="H61" i="57"/>
  <c r="W70" i="57"/>
  <c r="X70" i="57" s="1"/>
  <c r="V71" i="57"/>
  <c r="U72" i="57"/>
  <c r="G63" i="56"/>
  <c r="D60" i="58"/>
  <c r="E59" i="58"/>
  <c r="V26" i="59"/>
  <c r="R58" i="58"/>
  <c r="S57" i="58"/>
  <c r="I57" i="24"/>
  <c r="O62" i="24"/>
  <c r="P61" i="24"/>
  <c r="Q61" i="24" s="1"/>
  <c r="P61" i="48"/>
  <c r="Q61" i="48" s="1"/>
  <c r="O62" i="48"/>
  <c r="I61" i="48"/>
  <c r="J61" i="48" s="1"/>
  <c r="H62" i="48"/>
  <c r="N63" i="48"/>
  <c r="AB68" i="48"/>
  <c r="W66" i="48"/>
  <c r="X66" i="48" s="1"/>
  <c r="V67" i="48"/>
  <c r="U68" i="48"/>
  <c r="AD66" i="48"/>
  <c r="AE66" i="48" s="1"/>
  <c r="AC67" i="48"/>
  <c r="G62" i="48"/>
  <c r="AD24" i="31"/>
  <c r="X52" i="28"/>
  <c r="W66" i="24"/>
  <c r="X66" i="24" s="1"/>
  <c r="V67" i="24"/>
  <c r="U59" i="2"/>
  <c r="X58" i="2"/>
  <c r="I49" i="2"/>
  <c r="J49" i="2" s="1"/>
  <c r="H50" i="2"/>
  <c r="P54" i="2"/>
  <c r="Q54" i="2" s="1"/>
  <c r="O55" i="2"/>
  <c r="V60" i="2"/>
  <c r="W59" i="2"/>
  <c r="G49" i="1"/>
  <c r="J48" i="1"/>
  <c r="I49" i="1"/>
  <c r="O54" i="1"/>
  <c r="P53" i="1"/>
  <c r="Q53" i="1" s="1"/>
  <c r="N56" i="1"/>
  <c r="O57" i="34"/>
  <c r="P56" i="34"/>
  <c r="Q56" i="34" s="1"/>
  <c r="J52" i="29"/>
  <c r="Q44" i="6"/>
  <c r="Q52" i="28"/>
  <c r="J56" i="24"/>
  <c r="G57" i="24"/>
  <c r="Y25" i="31"/>
  <c r="W26" i="31"/>
  <c r="X26" i="31" s="1"/>
  <c r="P61" i="26"/>
  <c r="Q61" i="26" s="1"/>
  <c r="O62" i="26"/>
  <c r="O24" i="31"/>
  <c r="M24" i="31" s="1"/>
  <c r="N64" i="25"/>
  <c r="N53" i="28"/>
  <c r="M53" i="28"/>
  <c r="O53" i="28" s="1"/>
  <c r="P53" i="28" s="1"/>
  <c r="I58" i="27"/>
  <c r="J58" i="27" s="1"/>
  <c r="H59" i="27"/>
  <c r="U67" i="26"/>
  <c r="Q61" i="27"/>
  <c r="N62" i="27"/>
  <c r="U53" i="28"/>
  <c r="T53" i="28"/>
  <c r="V53" i="28" s="1"/>
  <c r="W53" i="28" s="1"/>
  <c r="I57" i="26"/>
  <c r="J57" i="26" s="1"/>
  <c r="H58" i="26"/>
  <c r="D55" i="29"/>
  <c r="E54" i="29"/>
  <c r="R55" i="29"/>
  <c r="S54" i="29"/>
  <c r="X66" i="25"/>
  <c r="U67" i="25"/>
  <c r="I23" i="31"/>
  <c r="H23" i="31"/>
  <c r="J23" i="31" s="1"/>
  <c r="K23" i="31" s="1"/>
  <c r="I57" i="25"/>
  <c r="K55" i="28"/>
  <c r="L54" i="28"/>
  <c r="G60" i="27"/>
  <c r="AD61" i="34"/>
  <c r="AE61" i="34" s="1"/>
  <c r="AC62" i="34"/>
  <c r="W69" i="27"/>
  <c r="V70" i="27"/>
  <c r="AB62" i="34"/>
  <c r="N57" i="34"/>
  <c r="R55" i="28"/>
  <c r="S54" i="28"/>
  <c r="L23" i="30"/>
  <c r="X52" i="29"/>
  <c r="Q51" i="29"/>
  <c r="N52" i="29"/>
  <c r="O25" i="30"/>
  <c r="M25" i="30" s="1"/>
  <c r="W68" i="25"/>
  <c r="V69" i="25"/>
  <c r="N62" i="24"/>
  <c r="M54" i="29"/>
  <c r="P62" i="27"/>
  <c r="O63" i="27"/>
  <c r="N62" i="26"/>
  <c r="D55" i="28"/>
  <c r="E54" i="28"/>
  <c r="F53" i="29"/>
  <c r="H53" i="29" s="1"/>
  <c r="I53" i="29" s="1"/>
  <c r="G53" i="29"/>
  <c r="J56" i="25"/>
  <c r="G57" i="25"/>
  <c r="W66" i="26"/>
  <c r="X66" i="26" s="1"/>
  <c r="V67" i="26"/>
  <c r="U53" i="29"/>
  <c r="T53" i="29"/>
  <c r="V53" i="29" s="1"/>
  <c r="W53" i="29" s="1"/>
  <c r="G58" i="26"/>
  <c r="U70" i="24"/>
  <c r="V24" i="30"/>
  <c r="D24" i="30"/>
  <c r="D24" i="31"/>
  <c r="G53" i="28"/>
  <c r="F53" i="28"/>
  <c r="H53" i="28" s="1"/>
  <c r="I53" i="28" s="1"/>
  <c r="R23" i="31"/>
  <c r="Q23" i="31"/>
  <c r="S23" i="31" s="1"/>
  <c r="T23" i="31" s="1"/>
  <c r="J52" i="28"/>
  <c r="R24" i="30"/>
  <c r="Q24" i="30"/>
  <c r="S24" i="30" s="1"/>
  <c r="T24" i="30" s="1"/>
  <c r="K56" i="29"/>
  <c r="L55" i="29"/>
  <c r="AD23" i="30"/>
  <c r="U63" i="13"/>
  <c r="I55" i="13"/>
  <c r="J55" i="13" s="1"/>
  <c r="H56" i="13"/>
  <c r="AB61" i="13"/>
  <c r="G56" i="13"/>
  <c r="AD60" i="13"/>
  <c r="AE60" i="13" s="1"/>
  <c r="AC61" i="13"/>
  <c r="W60" i="13"/>
  <c r="X60" i="13" s="1"/>
  <c r="V61" i="13"/>
  <c r="N60" i="13"/>
  <c r="P55" i="13"/>
  <c r="Q55" i="13" s="1"/>
  <c r="O56" i="13"/>
  <c r="AE52" i="12"/>
  <c r="W61" i="12"/>
  <c r="V62" i="12"/>
  <c r="Z54" i="12"/>
  <c r="X60" i="12"/>
  <c r="U61" i="12"/>
  <c r="AA53" i="12"/>
  <c r="AC53" i="12" s="1"/>
  <c r="AD53" i="12" s="1"/>
  <c r="AB53" i="12"/>
  <c r="N67" i="2"/>
  <c r="Q55" i="12"/>
  <c r="N56" i="12"/>
  <c r="P56" i="12"/>
  <c r="O57" i="12"/>
  <c r="G57" i="12"/>
  <c r="N20" i="9"/>
  <c r="P19" i="9"/>
  <c r="V20" i="9"/>
  <c r="G21" i="9"/>
  <c r="E22" i="9"/>
  <c r="AD19" i="9"/>
  <c r="U18" i="9"/>
  <c r="F18" i="8"/>
  <c r="D18" i="8" s="1"/>
  <c r="I17" i="8"/>
  <c r="H17" i="8"/>
  <c r="J17" i="8" s="1"/>
  <c r="K17" i="8" s="1"/>
  <c r="Z18" i="8"/>
  <c r="AB18" i="8" s="1"/>
  <c r="AC18" i="8" s="1"/>
  <c r="AA18" i="8"/>
  <c r="O19" i="8"/>
  <c r="M19" i="8" s="1"/>
  <c r="R18" i="8"/>
  <c r="Q18" i="8"/>
  <c r="S18" i="8" s="1"/>
  <c r="T18" i="8" s="1"/>
  <c r="X19" i="8"/>
  <c r="V19" i="8" s="1"/>
  <c r="T45" i="6"/>
  <c r="V45" i="6" s="1"/>
  <c r="W45" i="6" s="1"/>
  <c r="U45" i="6"/>
  <c r="G46" i="6"/>
  <c r="F46" i="6"/>
  <c r="R47" i="6"/>
  <c r="S46" i="6"/>
  <c r="K47" i="6"/>
  <c r="L46" i="6"/>
  <c r="D48" i="6"/>
  <c r="E47" i="6"/>
  <c r="N45" i="6"/>
  <c r="M45" i="6"/>
  <c r="O45" i="6" s="1"/>
  <c r="P45" i="6" s="1"/>
  <c r="X44" i="6"/>
  <c r="E46" i="5"/>
  <c r="D47" i="5"/>
  <c r="Q44" i="5"/>
  <c r="S47" i="5"/>
  <c r="F45" i="5"/>
  <c r="H45" i="5" s="1"/>
  <c r="I45" i="5" s="1"/>
  <c r="G45" i="5"/>
  <c r="T46" i="5"/>
  <c r="U46" i="5"/>
  <c r="L46" i="5"/>
  <c r="J44" i="5"/>
  <c r="M45" i="5"/>
  <c r="O45" i="5" s="1"/>
  <c r="P45" i="5" s="1"/>
  <c r="N45" i="5"/>
  <c r="X58" i="4"/>
  <c r="U59" i="4"/>
  <c r="G50" i="4"/>
  <c r="N57" i="4"/>
  <c r="I48" i="4"/>
  <c r="J48" i="4" s="1"/>
  <c r="H49" i="4"/>
  <c r="W59" i="4"/>
  <c r="V60" i="4"/>
  <c r="P55" i="4"/>
  <c r="Q55" i="4" s="1"/>
  <c r="O56" i="4"/>
  <c r="V60" i="3"/>
  <c r="W59" i="3"/>
  <c r="X58" i="3"/>
  <c r="U59" i="3"/>
  <c r="I49" i="3"/>
  <c r="J49" i="3" s="1"/>
  <c r="N56" i="3"/>
  <c r="G52" i="3"/>
  <c r="P53" i="3"/>
  <c r="Q53" i="3" s="1"/>
  <c r="O54" i="3"/>
  <c r="U61" i="1"/>
  <c r="V58" i="67" l="1"/>
  <c r="W58" i="67" s="1"/>
  <c r="X58" i="67" s="1"/>
  <c r="I63" i="65"/>
  <c r="J63" i="65" s="1"/>
  <c r="P67" i="65"/>
  <c r="Q67" i="65" s="1"/>
  <c r="O68" i="65"/>
  <c r="G64" i="65"/>
  <c r="X72" i="65"/>
  <c r="U73" i="65"/>
  <c r="W74" i="65"/>
  <c r="V75" i="65"/>
  <c r="N68" i="65"/>
  <c r="I62" i="60"/>
  <c r="H63" i="60"/>
  <c r="V45" i="5"/>
  <c r="W45" i="5" s="1"/>
  <c r="X45" i="5" s="1"/>
  <c r="H45" i="6"/>
  <c r="I45" i="6" s="1"/>
  <c r="J45" i="6" s="1"/>
  <c r="H57" i="58"/>
  <c r="I57" i="58" s="1"/>
  <c r="J57" i="58" s="1"/>
  <c r="O53" i="29"/>
  <c r="P53" i="29" s="1"/>
  <c r="V61" i="1"/>
  <c r="W60" i="1"/>
  <c r="X60" i="1" s="1"/>
  <c r="I57" i="12"/>
  <c r="J57" i="12" s="1"/>
  <c r="H58" i="12"/>
  <c r="L23" i="31"/>
  <c r="O64" i="69"/>
  <c r="P63" i="69"/>
  <c r="P62" i="25"/>
  <c r="Q62" i="25" s="1"/>
  <c r="O63" i="25"/>
  <c r="X67" i="27"/>
  <c r="U68" i="27"/>
  <c r="AD67" i="69"/>
  <c r="AE67" i="69" s="1"/>
  <c r="AC68" i="69"/>
  <c r="W67" i="69"/>
  <c r="X67" i="69" s="1"/>
  <c r="V68" i="69"/>
  <c r="P66" i="57"/>
  <c r="Q66" i="57" s="1"/>
  <c r="O67" i="57"/>
  <c r="J62" i="69"/>
  <c r="G63" i="69"/>
  <c r="W73" i="66"/>
  <c r="X73" i="66" s="1"/>
  <c r="V74" i="66"/>
  <c r="P67" i="66"/>
  <c r="Q67" i="66" s="1"/>
  <c r="O68" i="66"/>
  <c r="R63" i="67"/>
  <c r="S62" i="67"/>
  <c r="Q62" i="69"/>
  <c r="N63" i="69"/>
  <c r="E26" i="68"/>
  <c r="G25" i="68"/>
  <c r="U68" i="69"/>
  <c r="Q57" i="67"/>
  <c r="D61" i="67"/>
  <c r="E60" i="67"/>
  <c r="T61" i="67"/>
  <c r="AD25" i="68"/>
  <c r="G59" i="67"/>
  <c r="F59" i="67"/>
  <c r="H59" i="67" s="1"/>
  <c r="I59" i="67" s="1"/>
  <c r="M58" i="67"/>
  <c r="O58" i="67" s="1"/>
  <c r="P58" i="67" s="1"/>
  <c r="N58" i="67"/>
  <c r="I64" i="66"/>
  <c r="J64" i="66" s="1"/>
  <c r="H65" i="66"/>
  <c r="R27" i="68"/>
  <c r="Q27" i="68"/>
  <c r="S27" i="68" s="1"/>
  <c r="T27" i="68" s="1"/>
  <c r="I63" i="69"/>
  <c r="H64" i="69"/>
  <c r="U59" i="67"/>
  <c r="G65" i="66"/>
  <c r="U75" i="66"/>
  <c r="AB69" i="69"/>
  <c r="N68" i="66"/>
  <c r="J58" i="67"/>
  <c r="K60" i="67"/>
  <c r="L59" i="67"/>
  <c r="O28" i="68"/>
  <c r="V26" i="68"/>
  <c r="L25" i="59"/>
  <c r="J61" i="60"/>
  <c r="G62" i="60"/>
  <c r="AC67" i="60"/>
  <c r="AD66" i="60"/>
  <c r="AE66" i="60" s="1"/>
  <c r="AD25" i="59"/>
  <c r="V72" i="56"/>
  <c r="W71" i="56"/>
  <c r="X71" i="56" s="1"/>
  <c r="X56" i="58"/>
  <c r="F59" i="58"/>
  <c r="G59" i="58"/>
  <c r="R25" i="59"/>
  <c r="Q25" i="59"/>
  <c r="S25" i="59" s="1"/>
  <c r="T25" i="59" s="1"/>
  <c r="U68" i="60"/>
  <c r="D61" i="58"/>
  <c r="E60" i="58"/>
  <c r="U73" i="57"/>
  <c r="W71" i="57"/>
  <c r="X71" i="57" s="1"/>
  <c r="V72" i="57"/>
  <c r="N64" i="60"/>
  <c r="P67" i="56"/>
  <c r="Q67" i="56" s="1"/>
  <c r="O68" i="56"/>
  <c r="P61" i="60"/>
  <c r="Q61" i="60" s="1"/>
  <c r="O62" i="60"/>
  <c r="G62" i="57"/>
  <c r="W66" i="60"/>
  <c r="X66" i="60" s="1"/>
  <c r="V67" i="60"/>
  <c r="K60" i="58"/>
  <c r="L59" i="58"/>
  <c r="R59" i="58"/>
  <c r="S58" i="58"/>
  <c r="N58" i="58"/>
  <c r="M58" i="58"/>
  <c r="O58" i="58" s="1"/>
  <c r="P58" i="58" s="1"/>
  <c r="E27" i="59"/>
  <c r="G26" i="59"/>
  <c r="N68" i="57"/>
  <c r="AB68" i="60"/>
  <c r="T57" i="58"/>
  <c r="V57" i="58" s="1"/>
  <c r="W57" i="58" s="1"/>
  <c r="U57" i="58"/>
  <c r="Y26" i="59"/>
  <c r="W27" i="59"/>
  <c r="G64" i="56"/>
  <c r="I61" i="57"/>
  <c r="J61" i="57" s="1"/>
  <c r="H62" i="57"/>
  <c r="U76" i="56"/>
  <c r="O26" i="59"/>
  <c r="M26" i="59" s="1"/>
  <c r="N69" i="56"/>
  <c r="I62" i="56"/>
  <c r="J62" i="56" s="1"/>
  <c r="Q57" i="58"/>
  <c r="O63" i="24"/>
  <c r="P62" i="24"/>
  <c r="Q62" i="24" s="1"/>
  <c r="I58" i="24"/>
  <c r="G63" i="48"/>
  <c r="U69" i="48"/>
  <c r="AB69" i="48"/>
  <c r="I62" i="48"/>
  <c r="J62" i="48" s="1"/>
  <c r="H63" i="48"/>
  <c r="AD67" i="48"/>
  <c r="AE67" i="48" s="1"/>
  <c r="AC68" i="48"/>
  <c r="W67" i="48"/>
  <c r="X67" i="48" s="1"/>
  <c r="V68" i="48"/>
  <c r="N64" i="48"/>
  <c r="P62" i="48"/>
  <c r="Q62" i="48" s="1"/>
  <c r="O63" i="48"/>
  <c r="U23" i="31"/>
  <c r="Q53" i="28"/>
  <c r="W67" i="24"/>
  <c r="X67" i="24" s="1"/>
  <c r="V68" i="24"/>
  <c r="I50" i="2"/>
  <c r="J50" i="2" s="1"/>
  <c r="H51" i="2"/>
  <c r="P55" i="2"/>
  <c r="Q55" i="2" s="1"/>
  <c r="O56" i="2"/>
  <c r="W60" i="2"/>
  <c r="V61" i="2"/>
  <c r="X59" i="2"/>
  <c r="U60" i="2"/>
  <c r="N57" i="1"/>
  <c r="I50" i="1"/>
  <c r="O55" i="1"/>
  <c r="P54" i="1"/>
  <c r="Q54" i="1" s="1"/>
  <c r="G50" i="1"/>
  <c r="J49" i="1"/>
  <c r="J45" i="5"/>
  <c r="O58" i="34"/>
  <c r="P57" i="34"/>
  <c r="Q57" i="34" s="1"/>
  <c r="X45" i="6"/>
  <c r="J53" i="28"/>
  <c r="X53" i="28"/>
  <c r="J57" i="24"/>
  <c r="G58" i="24"/>
  <c r="U71" i="24"/>
  <c r="G61" i="27"/>
  <c r="R56" i="29"/>
  <c r="S55" i="29"/>
  <c r="K57" i="29"/>
  <c r="L56" i="29"/>
  <c r="W25" i="30"/>
  <c r="Y24" i="30"/>
  <c r="X53" i="29"/>
  <c r="J57" i="25"/>
  <c r="G58" i="25"/>
  <c r="F54" i="28"/>
  <c r="H54" i="28" s="1"/>
  <c r="I54" i="28" s="1"/>
  <c r="G54" i="28"/>
  <c r="U54" i="28"/>
  <c r="T54" i="28"/>
  <c r="V54" i="28" s="1"/>
  <c r="W54" i="28" s="1"/>
  <c r="AB63" i="34"/>
  <c r="N54" i="28"/>
  <c r="M54" i="28"/>
  <c r="O54" i="28" s="1"/>
  <c r="P54" i="28" s="1"/>
  <c r="X67" i="25"/>
  <c r="U68" i="25"/>
  <c r="G54" i="29"/>
  <c r="F54" i="29"/>
  <c r="H54" i="29" s="1"/>
  <c r="I54" i="29" s="1"/>
  <c r="I58" i="26"/>
  <c r="J58" i="26" s="1"/>
  <c r="H59" i="26"/>
  <c r="N63" i="27"/>
  <c r="Q62" i="27"/>
  <c r="I59" i="27"/>
  <c r="J59" i="27" s="1"/>
  <c r="H60" i="27"/>
  <c r="M55" i="29"/>
  <c r="P24" i="31"/>
  <c r="N25" i="31"/>
  <c r="G59" i="26"/>
  <c r="D56" i="28"/>
  <c r="E55" i="28"/>
  <c r="N26" i="30"/>
  <c r="P25" i="30"/>
  <c r="R56" i="28"/>
  <c r="S55" i="28"/>
  <c r="AD62" i="34"/>
  <c r="AE62" i="34" s="1"/>
  <c r="AC63" i="34"/>
  <c r="K56" i="28"/>
  <c r="L55" i="28"/>
  <c r="I58" i="25"/>
  <c r="D56" i="29"/>
  <c r="E55" i="29"/>
  <c r="V26" i="31"/>
  <c r="E25" i="30"/>
  <c r="G24" i="30"/>
  <c r="N58" i="34"/>
  <c r="U24" i="30"/>
  <c r="E25" i="31"/>
  <c r="G24" i="31"/>
  <c r="W67" i="26"/>
  <c r="X67" i="26" s="1"/>
  <c r="V68" i="26"/>
  <c r="J53" i="29"/>
  <c r="N63" i="26"/>
  <c r="P63" i="27"/>
  <c r="O64" i="27"/>
  <c r="N63" i="24"/>
  <c r="W69" i="25"/>
  <c r="V70" i="25"/>
  <c r="Q52" i="29"/>
  <c r="N53" i="29"/>
  <c r="W70" i="27"/>
  <c r="V71" i="27"/>
  <c r="U54" i="29"/>
  <c r="T54" i="29"/>
  <c r="V54" i="29" s="1"/>
  <c r="W54" i="29" s="1"/>
  <c r="U68" i="26"/>
  <c r="N65" i="25"/>
  <c r="P62" i="26"/>
  <c r="Q62" i="26" s="1"/>
  <c r="O63" i="26"/>
  <c r="AA25" i="31"/>
  <c r="Z25" i="31"/>
  <c r="AB25" i="31" s="1"/>
  <c r="AC25" i="31" s="1"/>
  <c r="P56" i="13"/>
  <c r="Q56" i="13" s="1"/>
  <c r="O57" i="13"/>
  <c r="W61" i="13"/>
  <c r="X61" i="13" s="1"/>
  <c r="V62" i="13"/>
  <c r="G57" i="13"/>
  <c r="I56" i="13"/>
  <c r="J56" i="13" s="1"/>
  <c r="H57" i="13"/>
  <c r="N61" i="13"/>
  <c r="AD61" i="13"/>
  <c r="AE61" i="13" s="1"/>
  <c r="AC62" i="13"/>
  <c r="AB62" i="13"/>
  <c r="U64" i="13"/>
  <c r="AA54" i="12"/>
  <c r="AC54" i="12" s="1"/>
  <c r="AD54" i="12" s="1"/>
  <c r="AB54" i="12"/>
  <c r="AE53" i="12"/>
  <c r="W62" i="12"/>
  <c r="V63" i="12"/>
  <c r="Z55" i="12"/>
  <c r="X61" i="12"/>
  <c r="U62" i="12"/>
  <c r="N68" i="2"/>
  <c r="P57" i="12"/>
  <c r="O58" i="12"/>
  <c r="Q56" i="12"/>
  <c r="N57" i="12"/>
  <c r="G58" i="12"/>
  <c r="W21" i="9"/>
  <c r="Y20" i="9"/>
  <c r="Q19" i="9"/>
  <c r="S19" i="9" s="1"/>
  <c r="T19" i="9" s="1"/>
  <c r="R19" i="9"/>
  <c r="O20" i="9"/>
  <c r="F22" i="9"/>
  <c r="D22" i="9" s="1"/>
  <c r="I21" i="9"/>
  <c r="H21" i="9"/>
  <c r="J21" i="9" s="1"/>
  <c r="K21" i="9" s="1"/>
  <c r="AD18" i="8"/>
  <c r="P19" i="8"/>
  <c r="N20" i="8"/>
  <c r="O20" i="8" s="1"/>
  <c r="Y19" i="8"/>
  <c r="W20" i="8"/>
  <c r="X20" i="8" s="1"/>
  <c r="L17" i="8"/>
  <c r="U18" i="8"/>
  <c r="Q45" i="6"/>
  <c r="F47" i="6"/>
  <c r="G47" i="6"/>
  <c r="S47" i="6"/>
  <c r="R48" i="6"/>
  <c r="K48" i="6"/>
  <c r="L47" i="6"/>
  <c r="U46" i="6"/>
  <c r="T46" i="6"/>
  <c r="V46" i="6" s="1"/>
  <c r="W46" i="6" s="1"/>
  <c r="D49" i="6"/>
  <c r="E48" i="6"/>
  <c r="N46" i="6"/>
  <c r="M46" i="6"/>
  <c r="O46" i="6" s="1"/>
  <c r="P46" i="6" s="1"/>
  <c r="Q45" i="5"/>
  <c r="M46" i="5"/>
  <c r="O46" i="5" s="1"/>
  <c r="P46" i="5" s="1"/>
  <c r="N46" i="5"/>
  <c r="S48" i="5"/>
  <c r="E47" i="5"/>
  <c r="D48" i="5"/>
  <c r="L47" i="5"/>
  <c r="T47" i="5"/>
  <c r="U47" i="5"/>
  <c r="F46" i="5"/>
  <c r="H46" i="5" s="1"/>
  <c r="I46" i="5" s="1"/>
  <c r="G46" i="5"/>
  <c r="P56" i="4"/>
  <c r="Q56" i="4" s="1"/>
  <c r="O57" i="4"/>
  <c r="I49" i="4"/>
  <c r="J49" i="4" s="1"/>
  <c r="H50" i="4"/>
  <c r="G51" i="4"/>
  <c r="W60" i="4"/>
  <c r="V61" i="4"/>
  <c r="N58" i="4"/>
  <c r="X59" i="4"/>
  <c r="U60" i="4"/>
  <c r="W60" i="3"/>
  <c r="V61" i="3"/>
  <c r="P54" i="3"/>
  <c r="Q54" i="3" s="1"/>
  <c r="O55" i="3"/>
  <c r="N57" i="3"/>
  <c r="X59" i="3"/>
  <c r="U60" i="3"/>
  <c r="G53" i="3"/>
  <c r="I50" i="3"/>
  <c r="J50" i="3" s="1"/>
  <c r="U62" i="1"/>
  <c r="V59" i="67" l="1"/>
  <c r="W59" i="67" s="1"/>
  <c r="N69" i="65"/>
  <c r="X73" i="65"/>
  <c r="U74" i="65"/>
  <c r="P68" i="65"/>
  <c r="Q68" i="65" s="1"/>
  <c r="O69" i="65"/>
  <c r="W75" i="65"/>
  <c r="V76" i="65"/>
  <c r="G65" i="65"/>
  <c r="I64" i="65"/>
  <c r="J64" i="65" s="1"/>
  <c r="I63" i="60"/>
  <c r="H64" i="60"/>
  <c r="V46" i="5"/>
  <c r="W46" i="5" s="1"/>
  <c r="X46" i="5" s="1"/>
  <c r="H46" i="6"/>
  <c r="I46" i="6" s="1"/>
  <c r="J46" i="6" s="1"/>
  <c r="H58" i="58"/>
  <c r="I58" i="58" s="1"/>
  <c r="J58" i="58" s="1"/>
  <c r="O54" i="29"/>
  <c r="P54" i="29" s="1"/>
  <c r="V62" i="1"/>
  <c r="W61" i="1"/>
  <c r="X61" i="1" s="1"/>
  <c r="I58" i="12"/>
  <c r="J58" i="12" s="1"/>
  <c r="H59" i="12"/>
  <c r="Q58" i="67"/>
  <c r="AD68" i="69"/>
  <c r="AE68" i="69" s="1"/>
  <c r="AC69" i="69"/>
  <c r="P63" i="25"/>
  <c r="Q63" i="25" s="1"/>
  <c r="O64" i="25"/>
  <c r="P67" i="57"/>
  <c r="Q67" i="57" s="1"/>
  <c r="O68" i="57"/>
  <c r="V69" i="69"/>
  <c r="W68" i="69"/>
  <c r="X68" i="69" s="1"/>
  <c r="U69" i="27"/>
  <c r="X68" i="27"/>
  <c r="O65" i="69"/>
  <c r="P64" i="69"/>
  <c r="I25" i="68"/>
  <c r="H25" i="68"/>
  <c r="J25" i="68" s="1"/>
  <c r="K25" i="68" s="1"/>
  <c r="J63" i="69"/>
  <c r="G64" i="69"/>
  <c r="AD25" i="31"/>
  <c r="M28" i="68"/>
  <c r="N69" i="66"/>
  <c r="U76" i="66"/>
  <c r="G66" i="66"/>
  <c r="U27" i="68"/>
  <c r="J59" i="67"/>
  <c r="F26" i="68"/>
  <c r="D62" i="67"/>
  <c r="E61" i="67"/>
  <c r="Q63" i="69"/>
  <c r="N64" i="69"/>
  <c r="P68" i="66"/>
  <c r="Q68" i="66" s="1"/>
  <c r="O69" i="66"/>
  <c r="N59" i="67"/>
  <c r="M59" i="67"/>
  <c r="O59" i="67" s="1"/>
  <c r="P59" i="67" s="1"/>
  <c r="I64" i="69"/>
  <c r="H65" i="69"/>
  <c r="I65" i="66"/>
  <c r="J65" i="66" s="1"/>
  <c r="H66" i="66"/>
  <c r="T62" i="67"/>
  <c r="W74" i="66"/>
  <c r="X74" i="66" s="1"/>
  <c r="V75" i="66"/>
  <c r="X59" i="67"/>
  <c r="U60" i="67"/>
  <c r="W27" i="68"/>
  <c r="Y26" i="68"/>
  <c r="K61" i="67"/>
  <c r="L60" i="67"/>
  <c r="AB70" i="69"/>
  <c r="G60" i="67"/>
  <c r="F60" i="67"/>
  <c r="H60" i="67" s="1"/>
  <c r="I60" i="67" s="1"/>
  <c r="U69" i="69"/>
  <c r="R64" i="67"/>
  <c r="S63" i="67"/>
  <c r="J62" i="60"/>
  <c r="G63" i="60"/>
  <c r="AD67" i="60"/>
  <c r="AE67" i="60" s="1"/>
  <c r="AC68" i="60"/>
  <c r="V73" i="56"/>
  <c r="W72" i="56"/>
  <c r="X72" i="56" s="1"/>
  <c r="Q58" i="58"/>
  <c r="N27" i="59"/>
  <c r="O27" i="59" s="1"/>
  <c r="P26" i="59"/>
  <c r="AA26" i="59"/>
  <c r="Z26" i="59"/>
  <c r="AB26" i="59" s="1"/>
  <c r="AC26" i="59" s="1"/>
  <c r="R60" i="58"/>
  <c r="S59" i="58"/>
  <c r="P62" i="60"/>
  <c r="Q62" i="60" s="1"/>
  <c r="O63" i="60"/>
  <c r="N70" i="56"/>
  <c r="U77" i="56"/>
  <c r="I62" i="57"/>
  <c r="J62" i="57" s="1"/>
  <c r="H63" i="57"/>
  <c r="G65" i="56"/>
  <c r="X57" i="58"/>
  <c r="N69" i="57"/>
  <c r="N59" i="58"/>
  <c r="M59" i="58"/>
  <c r="O59" i="58" s="1"/>
  <c r="P59" i="58" s="1"/>
  <c r="G63" i="57"/>
  <c r="U25" i="59"/>
  <c r="I63" i="56"/>
  <c r="J63" i="56" s="1"/>
  <c r="N65" i="60"/>
  <c r="K61" i="58"/>
  <c r="L60" i="58"/>
  <c r="P68" i="56"/>
  <c r="Q68" i="56" s="1"/>
  <c r="O69" i="56"/>
  <c r="W72" i="57"/>
  <c r="X72" i="57" s="1"/>
  <c r="V73" i="57"/>
  <c r="G60" i="58"/>
  <c r="F60" i="58"/>
  <c r="U69" i="60"/>
  <c r="U74" i="57"/>
  <c r="X27" i="59"/>
  <c r="AB69" i="60"/>
  <c r="I26" i="59"/>
  <c r="H26" i="59"/>
  <c r="J26" i="59" s="1"/>
  <c r="K26" i="59" s="1"/>
  <c r="U58" i="58"/>
  <c r="T58" i="58"/>
  <c r="V58" i="58" s="1"/>
  <c r="W58" i="58" s="1"/>
  <c r="W67" i="60"/>
  <c r="X67" i="60" s="1"/>
  <c r="V68" i="60"/>
  <c r="F27" i="59"/>
  <c r="D62" i="58"/>
  <c r="E61" i="58"/>
  <c r="I59" i="24"/>
  <c r="O64" i="24"/>
  <c r="P63" i="24"/>
  <c r="Q63" i="24" s="1"/>
  <c r="P63" i="48"/>
  <c r="Q63" i="48" s="1"/>
  <c r="O64" i="48"/>
  <c r="W68" i="48"/>
  <c r="X68" i="48" s="1"/>
  <c r="V69" i="48"/>
  <c r="I63" i="48"/>
  <c r="J63" i="48" s="1"/>
  <c r="H64" i="48"/>
  <c r="U70" i="48"/>
  <c r="N65" i="48"/>
  <c r="AD68" i="48"/>
  <c r="AE68" i="48" s="1"/>
  <c r="AC69" i="48"/>
  <c r="AB70" i="48"/>
  <c r="G64" i="48"/>
  <c r="V69" i="24"/>
  <c r="W68" i="24"/>
  <c r="X68" i="24" s="1"/>
  <c r="O57" i="2"/>
  <c r="P56" i="2"/>
  <c r="Q56" i="2" s="1"/>
  <c r="V62" i="2"/>
  <c r="W61" i="2"/>
  <c r="I51" i="2"/>
  <c r="J51" i="2" s="1"/>
  <c r="H52" i="2"/>
  <c r="X60" i="2"/>
  <c r="U61" i="2"/>
  <c r="G51" i="1"/>
  <c r="J50" i="1"/>
  <c r="I51" i="1"/>
  <c r="O56" i="1"/>
  <c r="P55" i="1"/>
  <c r="Q55" i="1" s="1"/>
  <c r="N58" i="1"/>
  <c r="J46" i="5"/>
  <c r="O59" i="34"/>
  <c r="P58" i="34"/>
  <c r="Q58" i="34" s="1"/>
  <c r="U19" i="9"/>
  <c r="G59" i="24"/>
  <c r="J58" i="24"/>
  <c r="W71" i="27"/>
  <c r="V72" i="27"/>
  <c r="P64" i="27"/>
  <c r="O65" i="27"/>
  <c r="F25" i="31"/>
  <c r="W27" i="31"/>
  <c r="Y26" i="31"/>
  <c r="G60" i="26"/>
  <c r="O26" i="30"/>
  <c r="M56" i="29"/>
  <c r="G62" i="27"/>
  <c r="P63" i="26"/>
  <c r="Q63" i="26" s="1"/>
  <c r="O64" i="26"/>
  <c r="W68" i="26"/>
  <c r="X68" i="26" s="1"/>
  <c r="V69" i="26"/>
  <c r="N59" i="34"/>
  <c r="G55" i="29"/>
  <c r="F55" i="29"/>
  <c r="H55" i="29" s="1"/>
  <c r="I55" i="29" s="1"/>
  <c r="M55" i="28"/>
  <c r="O55" i="28" s="1"/>
  <c r="P55" i="28" s="1"/>
  <c r="N55" i="28"/>
  <c r="U55" i="28"/>
  <c r="T55" i="28"/>
  <c r="V55" i="28" s="1"/>
  <c r="W55" i="28" s="1"/>
  <c r="G55" i="28"/>
  <c r="F55" i="28"/>
  <c r="H55" i="28" s="1"/>
  <c r="I55" i="28" s="1"/>
  <c r="R24" i="31"/>
  <c r="Q24" i="31"/>
  <c r="S24" i="31" s="1"/>
  <c r="T24" i="31" s="1"/>
  <c r="Q63" i="27"/>
  <c r="N64" i="27"/>
  <c r="J54" i="29"/>
  <c r="Q54" i="28"/>
  <c r="X54" i="28"/>
  <c r="J54" i="28"/>
  <c r="K58" i="29"/>
  <c r="L57" i="29"/>
  <c r="U69" i="26"/>
  <c r="W70" i="25"/>
  <c r="V71" i="25"/>
  <c r="N66" i="25"/>
  <c r="Q53" i="29"/>
  <c r="N54" i="29"/>
  <c r="N64" i="24"/>
  <c r="N64" i="26"/>
  <c r="H24" i="30"/>
  <c r="J24" i="30" s="1"/>
  <c r="K24" i="30" s="1"/>
  <c r="I24" i="30"/>
  <c r="D57" i="29"/>
  <c r="E56" i="29"/>
  <c r="K57" i="28"/>
  <c r="L56" i="28"/>
  <c r="R57" i="28"/>
  <c r="S56" i="28"/>
  <c r="D57" i="28"/>
  <c r="E56" i="28"/>
  <c r="I60" i="27"/>
  <c r="J60" i="27" s="1"/>
  <c r="H61" i="27"/>
  <c r="I59" i="26"/>
  <c r="J59" i="26" s="1"/>
  <c r="H60" i="26"/>
  <c r="X68" i="25"/>
  <c r="U69" i="25"/>
  <c r="AB64" i="34"/>
  <c r="Z24" i="30"/>
  <c r="AB24" i="30" s="1"/>
  <c r="AC24" i="30" s="1"/>
  <c r="AA24" i="30"/>
  <c r="T55" i="29"/>
  <c r="V55" i="29" s="1"/>
  <c r="W55" i="29" s="1"/>
  <c r="U55" i="29"/>
  <c r="U72" i="24"/>
  <c r="O25" i="31"/>
  <c r="X54" i="29"/>
  <c r="H24" i="31"/>
  <c r="J24" i="31" s="1"/>
  <c r="K24" i="31" s="1"/>
  <c r="I24" i="31"/>
  <c r="F25" i="30"/>
  <c r="D25" i="30" s="1"/>
  <c r="I59" i="25"/>
  <c r="AD63" i="34"/>
  <c r="AE63" i="34" s="1"/>
  <c r="AC64" i="34"/>
  <c r="Q25" i="30"/>
  <c r="S25" i="30" s="1"/>
  <c r="T25" i="30" s="1"/>
  <c r="R25" i="30"/>
  <c r="J58" i="25"/>
  <c r="G59" i="25"/>
  <c r="X25" i="30"/>
  <c r="V25" i="30" s="1"/>
  <c r="R57" i="29"/>
  <c r="S56" i="29"/>
  <c r="AE54" i="12"/>
  <c r="AB63" i="13"/>
  <c r="N62" i="13"/>
  <c r="U65" i="13"/>
  <c r="AD62" i="13"/>
  <c r="AE62" i="13" s="1"/>
  <c r="AC63" i="13"/>
  <c r="I57" i="13"/>
  <c r="J57" i="13" s="1"/>
  <c r="H58" i="13"/>
  <c r="W62" i="13"/>
  <c r="X62" i="13" s="1"/>
  <c r="V63" i="13"/>
  <c r="P57" i="13"/>
  <c r="Q57" i="13" s="1"/>
  <c r="O58" i="13"/>
  <c r="G58" i="13"/>
  <c r="Z56" i="12"/>
  <c r="X62" i="12"/>
  <c r="U63" i="12"/>
  <c r="AA55" i="12"/>
  <c r="AC55" i="12" s="1"/>
  <c r="AD55" i="12" s="1"/>
  <c r="AB55" i="12"/>
  <c r="W63" i="12"/>
  <c r="V64" i="12"/>
  <c r="N69" i="2"/>
  <c r="Q57" i="12"/>
  <c r="N58" i="12"/>
  <c r="P58" i="12"/>
  <c r="O59" i="12"/>
  <c r="G59" i="12"/>
  <c r="E23" i="9"/>
  <c r="F23" i="9" s="1"/>
  <c r="G22" i="9"/>
  <c r="Z20" i="9"/>
  <c r="AB20" i="9" s="1"/>
  <c r="AC20" i="9" s="1"/>
  <c r="AA20" i="9"/>
  <c r="L21" i="9"/>
  <c r="M20" i="9"/>
  <c r="X21" i="9"/>
  <c r="V20" i="8"/>
  <c r="AA19" i="8"/>
  <c r="Z19" i="8"/>
  <c r="AB19" i="8" s="1"/>
  <c r="AC19" i="8" s="1"/>
  <c r="G18" i="8"/>
  <c r="E19" i="8"/>
  <c r="M20" i="8"/>
  <c r="Q19" i="8"/>
  <c r="S19" i="8" s="1"/>
  <c r="T19" i="8" s="1"/>
  <c r="R19" i="8"/>
  <c r="Q46" i="6"/>
  <c r="U47" i="6"/>
  <c r="T47" i="6"/>
  <c r="V47" i="6" s="1"/>
  <c r="W47" i="6" s="1"/>
  <c r="G48" i="6"/>
  <c r="F48" i="6"/>
  <c r="N47" i="6"/>
  <c r="M47" i="6"/>
  <c r="O47" i="6" s="1"/>
  <c r="P47" i="6" s="1"/>
  <c r="R49" i="6"/>
  <c r="S48" i="6"/>
  <c r="X46" i="6"/>
  <c r="D50" i="6"/>
  <c r="E49" i="6"/>
  <c r="K49" i="6"/>
  <c r="L48" i="6"/>
  <c r="M47" i="5"/>
  <c r="O47" i="5" s="1"/>
  <c r="P47" i="5" s="1"/>
  <c r="N47" i="5"/>
  <c r="D49" i="5"/>
  <c r="E48" i="5"/>
  <c r="T48" i="5"/>
  <c r="U48" i="5"/>
  <c r="G47" i="5"/>
  <c r="F47" i="5"/>
  <c r="H47" i="5" s="1"/>
  <c r="I47" i="5" s="1"/>
  <c r="Q46" i="5"/>
  <c r="L48" i="5"/>
  <c r="S49" i="5"/>
  <c r="X60" i="4"/>
  <c r="U61" i="4"/>
  <c r="W61" i="4"/>
  <c r="V62" i="4"/>
  <c r="I50" i="4"/>
  <c r="J50" i="4" s="1"/>
  <c r="H51" i="4"/>
  <c r="N59" i="4"/>
  <c r="G52" i="4"/>
  <c r="P57" i="4"/>
  <c r="Q57" i="4" s="1"/>
  <c r="O58" i="4"/>
  <c r="V62" i="3"/>
  <c r="W61" i="3"/>
  <c r="G54" i="3"/>
  <c r="N58" i="3"/>
  <c r="I51" i="3"/>
  <c r="J51" i="3" s="1"/>
  <c r="X60" i="3"/>
  <c r="U61" i="3"/>
  <c r="P55" i="3"/>
  <c r="Q55" i="3" s="1"/>
  <c r="O56" i="3"/>
  <c r="U63" i="1"/>
  <c r="V60" i="67" l="1"/>
  <c r="W60" i="67" s="1"/>
  <c r="X60" i="67" s="1"/>
  <c r="I65" i="65"/>
  <c r="J65" i="65" s="1"/>
  <c r="W76" i="65"/>
  <c r="V77" i="65"/>
  <c r="X74" i="65"/>
  <c r="U75" i="65"/>
  <c r="G66" i="65"/>
  <c r="P69" i="65"/>
  <c r="Q69" i="65" s="1"/>
  <c r="O70" i="65"/>
  <c r="N70" i="65"/>
  <c r="H65" i="60"/>
  <c r="I64" i="60"/>
  <c r="V47" i="5"/>
  <c r="W47" i="5" s="1"/>
  <c r="X47" i="5" s="1"/>
  <c r="H47" i="6"/>
  <c r="I47" i="6" s="1"/>
  <c r="J47" i="6" s="1"/>
  <c r="H59" i="58"/>
  <c r="I59" i="58" s="1"/>
  <c r="J59" i="58" s="1"/>
  <c r="O55" i="29"/>
  <c r="P55" i="29" s="1"/>
  <c r="W62" i="1"/>
  <c r="X62" i="1" s="1"/>
  <c r="V63" i="1"/>
  <c r="I59" i="12"/>
  <c r="J59" i="12" s="1"/>
  <c r="H60" i="12"/>
  <c r="J60" i="67"/>
  <c r="U70" i="27"/>
  <c r="X69" i="27"/>
  <c r="P68" i="57"/>
  <c r="Q68" i="57" s="1"/>
  <c r="O69" i="57"/>
  <c r="Q59" i="67"/>
  <c r="AD69" i="69"/>
  <c r="AE69" i="69" s="1"/>
  <c r="AC70" i="69"/>
  <c r="O65" i="25"/>
  <c r="P64" i="25"/>
  <c r="Q64" i="25" s="1"/>
  <c r="P65" i="69"/>
  <c r="O66" i="69"/>
  <c r="W69" i="69"/>
  <c r="X69" i="69" s="1"/>
  <c r="V70" i="69"/>
  <c r="U19" i="8"/>
  <c r="Z26" i="68"/>
  <c r="AB26" i="68" s="1"/>
  <c r="AC26" i="68" s="1"/>
  <c r="AA26" i="68"/>
  <c r="I65" i="69"/>
  <c r="H66" i="69"/>
  <c r="P69" i="66"/>
  <c r="Q69" i="66" s="1"/>
  <c r="O70" i="66"/>
  <c r="F61" i="67"/>
  <c r="H61" i="67" s="1"/>
  <c r="I61" i="67" s="1"/>
  <c r="G61" i="67"/>
  <c r="G67" i="66"/>
  <c r="P28" i="68"/>
  <c r="N29" i="68"/>
  <c r="R65" i="67"/>
  <c r="S64" i="67"/>
  <c r="K62" i="67"/>
  <c r="L61" i="67"/>
  <c r="J55" i="29"/>
  <c r="U70" i="69"/>
  <c r="X27" i="68"/>
  <c r="D63" i="67"/>
  <c r="E62" i="67"/>
  <c r="D26" i="68"/>
  <c r="L25" i="68"/>
  <c r="T63" i="67"/>
  <c r="AB71" i="69"/>
  <c r="N60" i="67"/>
  <c r="M60" i="67"/>
  <c r="O60" i="67" s="1"/>
  <c r="P60" i="67" s="1"/>
  <c r="U61" i="67"/>
  <c r="W75" i="66"/>
  <c r="X75" i="66" s="1"/>
  <c r="V76" i="66"/>
  <c r="I66" i="66"/>
  <c r="J66" i="66" s="1"/>
  <c r="H67" i="66"/>
  <c r="Q64" i="69"/>
  <c r="N65" i="69"/>
  <c r="U77" i="66"/>
  <c r="N70" i="66"/>
  <c r="J64" i="69"/>
  <c r="G65" i="69"/>
  <c r="J63" i="60"/>
  <c r="G64" i="60"/>
  <c r="AD68" i="60"/>
  <c r="AE68" i="60" s="1"/>
  <c r="AC69" i="60"/>
  <c r="W73" i="56"/>
  <c r="X73" i="56" s="1"/>
  <c r="V74" i="56"/>
  <c r="D63" i="58"/>
  <c r="E62" i="58"/>
  <c r="G64" i="57"/>
  <c r="X58" i="58"/>
  <c r="L26" i="59"/>
  <c r="V27" i="59"/>
  <c r="U70" i="60"/>
  <c r="W73" i="57"/>
  <c r="X73" i="57" s="1"/>
  <c r="V74" i="57"/>
  <c r="M60" i="58"/>
  <c r="O60" i="58" s="1"/>
  <c r="P60" i="58" s="1"/>
  <c r="N60" i="58"/>
  <c r="I63" i="57"/>
  <c r="J63" i="57" s="1"/>
  <c r="H64" i="57"/>
  <c r="N71" i="56"/>
  <c r="U59" i="58"/>
  <c r="T59" i="58"/>
  <c r="V59" i="58" s="1"/>
  <c r="W59" i="58" s="1"/>
  <c r="AD26" i="59"/>
  <c r="N70" i="57"/>
  <c r="W68" i="60"/>
  <c r="X68" i="60" s="1"/>
  <c r="V69" i="60"/>
  <c r="AB70" i="60"/>
  <c r="K62" i="58"/>
  <c r="L61" i="58"/>
  <c r="I64" i="56"/>
  <c r="J64" i="56" s="1"/>
  <c r="R61" i="58"/>
  <c r="S60" i="58"/>
  <c r="Q26" i="59"/>
  <c r="S26" i="59" s="1"/>
  <c r="T26" i="59" s="1"/>
  <c r="R26" i="59"/>
  <c r="G61" i="58"/>
  <c r="F61" i="58"/>
  <c r="U75" i="57"/>
  <c r="P69" i="56"/>
  <c r="Q69" i="56" s="1"/>
  <c r="O70" i="56"/>
  <c r="N66" i="60"/>
  <c r="Q59" i="58"/>
  <c r="G66" i="56"/>
  <c r="U78" i="56"/>
  <c r="P63" i="60"/>
  <c r="Q63" i="60" s="1"/>
  <c r="O64" i="60"/>
  <c r="D27" i="59"/>
  <c r="M27" i="59"/>
  <c r="L24" i="30"/>
  <c r="Q55" i="28"/>
  <c r="O65" i="24"/>
  <c r="P64" i="24"/>
  <c r="Q64" i="24" s="1"/>
  <c r="I60" i="24"/>
  <c r="G65" i="48"/>
  <c r="AD69" i="48"/>
  <c r="AE69" i="48" s="1"/>
  <c r="AC70" i="48"/>
  <c r="U71" i="48"/>
  <c r="W69" i="48"/>
  <c r="X69" i="48" s="1"/>
  <c r="V70" i="48"/>
  <c r="AB71" i="48"/>
  <c r="N66" i="48"/>
  <c r="I64" i="48"/>
  <c r="J64" i="48" s="1"/>
  <c r="H65" i="48"/>
  <c r="P64" i="48"/>
  <c r="Q64" i="48" s="1"/>
  <c r="O65" i="48"/>
  <c r="X55" i="28"/>
  <c r="W69" i="24"/>
  <c r="X69" i="24" s="1"/>
  <c r="V70" i="24"/>
  <c r="V63" i="2"/>
  <c r="W62" i="2"/>
  <c r="U62" i="2"/>
  <c r="X61" i="2"/>
  <c r="I52" i="2"/>
  <c r="J52" i="2" s="1"/>
  <c r="H53" i="2"/>
  <c r="P57" i="2"/>
  <c r="Q57" i="2" s="1"/>
  <c r="O58" i="2"/>
  <c r="N59" i="1"/>
  <c r="I52" i="1"/>
  <c r="O57" i="1"/>
  <c r="P56" i="1"/>
  <c r="Q56" i="1" s="1"/>
  <c r="G52" i="1"/>
  <c r="J51" i="1"/>
  <c r="O60" i="34"/>
  <c r="P59" i="34"/>
  <c r="Q59" i="34" s="1"/>
  <c r="L24" i="31"/>
  <c r="U24" i="31"/>
  <c r="U25" i="30"/>
  <c r="G60" i="24"/>
  <c r="J59" i="24"/>
  <c r="Y25" i="30"/>
  <c r="W26" i="30"/>
  <c r="X26" i="30" s="1"/>
  <c r="U73" i="24"/>
  <c r="W71" i="25"/>
  <c r="V72" i="25"/>
  <c r="U70" i="26"/>
  <c r="M57" i="29"/>
  <c r="Q64" i="27"/>
  <c r="N65" i="27"/>
  <c r="W69" i="26"/>
  <c r="X69" i="26" s="1"/>
  <c r="V70" i="26"/>
  <c r="G61" i="26"/>
  <c r="X27" i="31"/>
  <c r="D58" i="29"/>
  <c r="E57" i="29"/>
  <c r="M25" i="31"/>
  <c r="Z26" i="31"/>
  <c r="AB26" i="31" s="1"/>
  <c r="AC26" i="31" s="1"/>
  <c r="AA26" i="31"/>
  <c r="I61" i="27"/>
  <c r="J61" i="27" s="1"/>
  <c r="H62" i="27"/>
  <c r="N56" i="28"/>
  <c r="M56" i="28"/>
  <c r="O56" i="28" s="1"/>
  <c r="P56" i="28" s="1"/>
  <c r="N65" i="24"/>
  <c r="D58" i="28"/>
  <c r="E57" i="28"/>
  <c r="K58" i="28"/>
  <c r="L57" i="28"/>
  <c r="K59" i="29"/>
  <c r="L58" i="29"/>
  <c r="J55" i="28"/>
  <c r="N60" i="34"/>
  <c r="G63" i="27"/>
  <c r="W72" i="27"/>
  <c r="V73" i="27"/>
  <c r="S57" i="29"/>
  <c r="R58" i="29"/>
  <c r="G25" i="30"/>
  <c r="E26" i="30"/>
  <c r="F26" i="30" s="1"/>
  <c r="R58" i="28"/>
  <c r="S57" i="28"/>
  <c r="P65" i="27"/>
  <c r="O66" i="27"/>
  <c r="I60" i="25"/>
  <c r="X69" i="25"/>
  <c r="U70" i="25"/>
  <c r="G56" i="28"/>
  <c r="F56" i="28"/>
  <c r="H56" i="28" s="1"/>
  <c r="I56" i="28" s="1"/>
  <c r="U56" i="29"/>
  <c r="T56" i="29"/>
  <c r="V56" i="29" s="1"/>
  <c r="W56" i="29" s="1"/>
  <c r="J59" i="25"/>
  <c r="G60" i="25"/>
  <c r="AD64" i="34"/>
  <c r="AE64" i="34" s="1"/>
  <c r="AC65" i="34"/>
  <c r="X55" i="29"/>
  <c r="AD24" i="30"/>
  <c r="AB65" i="34"/>
  <c r="I60" i="26"/>
  <c r="J60" i="26" s="1"/>
  <c r="H61" i="26"/>
  <c r="T56" i="28"/>
  <c r="V56" i="28" s="1"/>
  <c r="W56" i="28" s="1"/>
  <c r="U56" i="28"/>
  <c r="G56" i="29"/>
  <c r="F56" i="29"/>
  <c r="H56" i="29" s="1"/>
  <c r="I56" i="29" s="1"/>
  <c r="N65" i="26"/>
  <c r="Q54" i="29"/>
  <c r="N55" i="29"/>
  <c r="N67" i="25"/>
  <c r="P64" i="26"/>
  <c r="Q64" i="26" s="1"/>
  <c r="O65" i="26"/>
  <c r="M26" i="30"/>
  <c r="D25" i="31"/>
  <c r="G59" i="13"/>
  <c r="W63" i="13"/>
  <c r="X63" i="13" s="1"/>
  <c r="V64" i="13"/>
  <c r="AD63" i="13"/>
  <c r="AE63" i="13" s="1"/>
  <c r="AC64" i="13"/>
  <c r="N63" i="13"/>
  <c r="P58" i="13"/>
  <c r="Q58" i="13" s="1"/>
  <c r="O59" i="13"/>
  <c r="I58" i="13"/>
  <c r="J58" i="13" s="1"/>
  <c r="H59" i="13"/>
  <c r="U66" i="13"/>
  <c r="AB64" i="13"/>
  <c r="AE55" i="12"/>
  <c r="W64" i="12"/>
  <c r="V65" i="12"/>
  <c r="Z57" i="12"/>
  <c r="X63" i="12"/>
  <c r="U64" i="12"/>
  <c r="AA56" i="12"/>
  <c r="AC56" i="12" s="1"/>
  <c r="AD56" i="12" s="1"/>
  <c r="AB56" i="12"/>
  <c r="N70" i="2"/>
  <c r="P59" i="12"/>
  <c r="O60" i="12"/>
  <c r="Q58" i="12"/>
  <c r="N59" i="12"/>
  <c r="G60" i="12"/>
  <c r="P20" i="9"/>
  <c r="N21" i="9"/>
  <c r="H22" i="9"/>
  <c r="J22" i="9" s="1"/>
  <c r="K22" i="9" s="1"/>
  <c r="I22" i="9"/>
  <c r="V21" i="9"/>
  <c r="AD20" i="9"/>
  <c r="D23" i="9"/>
  <c r="F19" i="8"/>
  <c r="D19" i="8" s="1"/>
  <c r="Y20" i="8"/>
  <c r="W21" i="8"/>
  <c r="P20" i="8"/>
  <c r="N21" i="8"/>
  <c r="AD19" i="8"/>
  <c r="H18" i="8"/>
  <c r="J18" i="8" s="1"/>
  <c r="K18" i="8" s="1"/>
  <c r="I18" i="8"/>
  <c r="G49" i="6"/>
  <c r="F49" i="6"/>
  <c r="R50" i="6"/>
  <c r="S49" i="6"/>
  <c r="D51" i="6"/>
  <c r="E50" i="6"/>
  <c r="M48" i="6"/>
  <c r="O48" i="6" s="1"/>
  <c r="P48" i="6" s="1"/>
  <c r="N48" i="6"/>
  <c r="Q47" i="6"/>
  <c r="X47" i="6"/>
  <c r="L49" i="6"/>
  <c r="K50" i="6"/>
  <c r="U48" i="6"/>
  <c r="T48" i="6"/>
  <c r="V48" i="6" s="1"/>
  <c r="W48" i="6" s="1"/>
  <c r="J47" i="5"/>
  <c r="E49" i="5"/>
  <c r="D50" i="5"/>
  <c r="U49" i="5"/>
  <c r="T49" i="5"/>
  <c r="F48" i="5"/>
  <c r="H48" i="5" s="1"/>
  <c r="I48" i="5" s="1"/>
  <c r="G48" i="5"/>
  <c r="L49" i="5"/>
  <c r="N48" i="5"/>
  <c r="M48" i="5"/>
  <c r="O48" i="5" s="1"/>
  <c r="P48" i="5" s="1"/>
  <c r="Q47" i="5"/>
  <c r="S50" i="5"/>
  <c r="P58" i="4"/>
  <c r="Q58" i="4" s="1"/>
  <c r="O59" i="4"/>
  <c r="N60" i="4"/>
  <c r="W62" i="4"/>
  <c r="V63" i="4"/>
  <c r="G53" i="4"/>
  <c r="I51" i="4"/>
  <c r="J51" i="4" s="1"/>
  <c r="H52" i="4"/>
  <c r="X61" i="4"/>
  <c r="U62" i="4"/>
  <c r="W62" i="3"/>
  <c r="V63" i="3"/>
  <c r="X61" i="3"/>
  <c r="U62" i="3"/>
  <c r="P56" i="3"/>
  <c r="Q56" i="3" s="1"/>
  <c r="O57" i="3"/>
  <c r="I52" i="3"/>
  <c r="J52" i="3" s="1"/>
  <c r="G55" i="3"/>
  <c r="N59" i="3"/>
  <c r="U64" i="1"/>
  <c r="V61" i="67" l="1"/>
  <c r="W61" i="67" s="1"/>
  <c r="X61" i="67" s="1"/>
  <c r="N71" i="65"/>
  <c r="G67" i="65"/>
  <c r="W77" i="65"/>
  <c r="V78" i="65"/>
  <c r="P70" i="65"/>
  <c r="Q70" i="65" s="1"/>
  <c r="O71" i="65"/>
  <c r="X75" i="65"/>
  <c r="U76" i="65"/>
  <c r="I66" i="65"/>
  <c r="J66" i="65" s="1"/>
  <c r="I65" i="60"/>
  <c r="H66" i="60"/>
  <c r="V48" i="5"/>
  <c r="W48" i="5" s="1"/>
  <c r="X48" i="5" s="1"/>
  <c r="H48" i="6"/>
  <c r="I48" i="6" s="1"/>
  <c r="J48" i="6" s="1"/>
  <c r="H60" i="58"/>
  <c r="I60" i="58" s="1"/>
  <c r="J60" i="58" s="1"/>
  <c r="O56" i="29"/>
  <c r="P56" i="29" s="1"/>
  <c r="W63" i="1"/>
  <c r="X63" i="1" s="1"/>
  <c r="V64" i="1"/>
  <c r="I60" i="12"/>
  <c r="J60" i="12" s="1"/>
  <c r="H61" i="12"/>
  <c r="P66" i="69"/>
  <c r="O67" i="69"/>
  <c r="AD70" i="69"/>
  <c r="AE70" i="69" s="1"/>
  <c r="AC71" i="69"/>
  <c r="P69" i="57"/>
  <c r="Q69" i="57" s="1"/>
  <c r="O70" i="57"/>
  <c r="Q60" i="67"/>
  <c r="O66" i="25"/>
  <c r="P65" i="25"/>
  <c r="Q65" i="25" s="1"/>
  <c r="V71" i="69"/>
  <c r="W70" i="69"/>
  <c r="X70" i="69" s="1"/>
  <c r="U71" i="27"/>
  <c r="X70" i="27"/>
  <c r="D64" i="67"/>
  <c r="E63" i="67"/>
  <c r="O29" i="68"/>
  <c r="G68" i="66"/>
  <c r="N71" i="66"/>
  <c r="I67" i="66"/>
  <c r="J67" i="66" s="1"/>
  <c r="H68" i="66"/>
  <c r="U62" i="67"/>
  <c r="AB72" i="69"/>
  <c r="K63" i="67"/>
  <c r="L62" i="67"/>
  <c r="R28" i="68"/>
  <c r="Q28" i="68"/>
  <c r="S28" i="68" s="1"/>
  <c r="T28" i="68" s="1"/>
  <c r="P70" i="66"/>
  <c r="Q70" i="66" s="1"/>
  <c r="O71" i="66"/>
  <c r="N61" i="67"/>
  <c r="M61" i="67"/>
  <c r="O61" i="67" s="1"/>
  <c r="P61" i="67" s="1"/>
  <c r="E27" i="68"/>
  <c r="G26" i="68"/>
  <c r="V27" i="68"/>
  <c r="U71" i="69"/>
  <c r="T64" i="67"/>
  <c r="J65" i="69"/>
  <c r="G66" i="69"/>
  <c r="U78" i="66"/>
  <c r="Q65" i="69"/>
  <c r="N66" i="69"/>
  <c r="W76" i="66"/>
  <c r="X76" i="66" s="1"/>
  <c r="V77" i="66"/>
  <c r="G62" i="67"/>
  <c r="F62" i="67"/>
  <c r="H62" i="67" s="1"/>
  <c r="I62" i="67" s="1"/>
  <c r="R66" i="67"/>
  <c r="S65" i="67"/>
  <c r="J61" i="67"/>
  <c r="I66" i="69"/>
  <c r="H67" i="69"/>
  <c r="AD26" i="68"/>
  <c r="G65" i="60"/>
  <c r="J64" i="60"/>
  <c r="AD69" i="60"/>
  <c r="AE69" i="60" s="1"/>
  <c r="AC70" i="60"/>
  <c r="V75" i="56"/>
  <c r="W74" i="56"/>
  <c r="X74" i="56" s="1"/>
  <c r="X59" i="58"/>
  <c r="N28" i="59"/>
  <c r="P27" i="59"/>
  <c r="L62" i="58"/>
  <c r="K63" i="58"/>
  <c r="E28" i="59"/>
  <c r="G27" i="59"/>
  <c r="N67" i="60"/>
  <c r="U76" i="57"/>
  <c r="U26" i="59"/>
  <c r="I65" i="56"/>
  <c r="J65" i="56" s="1"/>
  <c r="N72" i="56"/>
  <c r="W74" i="57"/>
  <c r="X74" i="57" s="1"/>
  <c r="V75" i="57"/>
  <c r="W28" i="59"/>
  <c r="Y27" i="59"/>
  <c r="G65" i="57"/>
  <c r="U79" i="56"/>
  <c r="AB71" i="60"/>
  <c r="P64" i="60"/>
  <c r="Q64" i="60" s="1"/>
  <c r="O65" i="60"/>
  <c r="G67" i="56"/>
  <c r="N71" i="57"/>
  <c r="G62" i="58"/>
  <c r="F62" i="58"/>
  <c r="R62" i="58"/>
  <c r="S61" i="58"/>
  <c r="W69" i="60"/>
  <c r="X69" i="60" s="1"/>
  <c r="V70" i="60"/>
  <c r="P70" i="56"/>
  <c r="Q70" i="56" s="1"/>
  <c r="O71" i="56"/>
  <c r="U60" i="58"/>
  <c r="T60" i="58"/>
  <c r="V60" i="58" s="1"/>
  <c r="W60" i="58" s="1"/>
  <c r="N61" i="58"/>
  <c r="M61" i="58"/>
  <c r="O61" i="58" s="1"/>
  <c r="P61" i="58" s="1"/>
  <c r="I64" i="57"/>
  <c r="J64" i="57" s="1"/>
  <c r="H65" i="57"/>
  <c r="Q60" i="58"/>
  <c r="U71" i="60"/>
  <c r="D64" i="58"/>
  <c r="E63" i="58"/>
  <c r="I61" i="24"/>
  <c r="O66" i="24"/>
  <c r="P65" i="24"/>
  <c r="Q65" i="24" s="1"/>
  <c r="P65" i="48"/>
  <c r="Q65" i="48" s="1"/>
  <c r="O66" i="48"/>
  <c r="N67" i="48"/>
  <c r="W70" i="48"/>
  <c r="X70" i="48" s="1"/>
  <c r="V71" i="48"/>
  <c r="AD70" i="48"/>
  <c r="AE70" i="48" s="1"/>
  <c r="AC71" i="48"/>
  <c r="I65" i="48"/>
  <c r="J65" i="48" s="1"/>
  <c r="H66" i="48"/>
  <c r="AB72" i="48"/>
  <c r="U72" i="48"/>
  <c r="G66" i="48"/>
  <c r="V71" i="24"/>
  <c r="W70" i="24"/>
  <c r="X70" i="24" s="1"/>
  <c r="J48" i="5"/>
  <c r="U63" i="2"/>
  <c r="X62" i="2"/>
  <c r="I53" i="2"/>
  <c r="J53" i="2" s="1"/>
  <c r="H54" i="2"/>
  <c r="P58" i="2"/>
  <c r="Q58" i="2" s="1"/>
  <c r="O59" i="2"/>
  <c r="W63" i="2"/>
  <c r="V64" i="2"/>
  <c r="G53" i="1"/>
  <c r="J52" i="1"/>
  <c r="I53" i="1"/>
  <c r="O58" i="1"/>
  <c r="P57" i="1"/>
  <c r="Q57" i="1" s="1"/>
  <c r="N60" i="1"/>
  <c r="O61" i="34"/>
  <c r="P60" i="34"/>
  <c r="Q60" i="34" s="1"/>
  <c r="AD26" i="31"/>
  <c r="X56" i="29"/>
  <c r="J56" i="28"/>
  <c r="X56" i="28"/>
  <c r="J60" i="24"/>
  <c r="G61" i="24"/>
  <c r="U57" i="28"/>
  <c r="T57" i="28"/>
  <c r="V57" i="28" s="1"/>
  <c r="W57" i="28" s="1"/>
  <c r="U74" i="24"/>
  <c r="AD65" i="34"/>
  <c r="AE65" i="34" s="1"/>
  <c r="AC66" i="34"/>
  <c r="X70" i="25"/>
  <c r="U71" i="25"/>
  <c r="I61" i="25"/>
  <c r="R59" i="28"/>
  <c r="S58" i="28"/>
  <c r="N61" i="34"/>
  <c r="K60" i="29"/>
  <c r="L59" i="29"/>
  <c r="D59" i="28"/>
  <c r="E58" i="28"/>
  <c r="Q56" i="28"/>
  <c r="AB66" i="34"/>
  <c r="P66" i="27"/>
  <c r="O67" i="27"/>
  <c r="N26" i="31"/>
  <c r="P25" i="31"/>
  <c r="G62" i="26"/>
  <c r="W70" i="26"/>
  <c r="X70" i="26" s="1"/>
  <c r="V71" i="26"/>
  <c r="W72" i="25"/>
  <c r="V73" i="25"/>
  <c r="P65" i="26"/>
  <c r="Q65" i="26" s="1"/>
  <c r="O66" i="26"/>
  <c r="N68" i="25"/>
  <c r="Q55" i="29"/>
  <c r="N56" i="29"/>
  <c r="I61" i="26"/>
  <c r="J61" i="26" s="1"/>
  <c r="H62" i="26"/>
  <c r="D26" i="30"/>
  <c r="R59" i="29"/>
  <c r="S58" i="29"/>
  <c r="W73" i="27"/>
  <c r="V74" i="27"/>
  <c r="N57" i="28"/>
  <c r="M57" i="28"/>
  <c r="O57" i="28" s="1"/>
  <c r="P57" i="28" s="1"/>
  <c r="N66" i="24"/>
  <c r="I62" i="27"/>
  <c r="J62" i="27" s="1"/>
  <c r="H63" i="27"/>
  <c r="Q65" i="27"/>
  <c r="N66" i="27"/>
  <c r="U71" i="26"/>
  <c r="V26" i="30"/>
  <c r="P26" i="30"/>
  <c r="N27" i="30"/>
  <c r="N66" i="26"/>
  <c r="M58" i="29"/>
  <c r="G57" i="28"/>
  <c r="F57" i="28"/>
  <c r="H57" i="28" s="1"/>
  <c r="I57" i="28" s="1"/>
  <c r="D59" i="29"/>
  <c r="E58" i="29"/>
  <c r="E26" i="31"/>
  <c r="G25" i="31"/>
  <c r="J56" i="29"/>
  <c r="J60" i="25"/>
  <c r="G61" i="25"/>
  <c r="I25" i="30"/>
  <c r="H25" i="30"/>
  <c r="J25" i="30" s="1"/>
  <c r="K25" i="30" s="1"/>
  <c r="U57" i="29"/>
  <c r="T57" i="29"/>
  <c r="V57" i="29" s="1"/>
  <c r="W57" i="29" s="1"/>
  <c r="G64" i="27"/>
  <c r="K59" i="28"/>
  <c r="L58" i="28"/>
  <c r="F57" i="29"/>
  <c r="H57" i="29" s="1"/>
  <c r="I57" i="29" s="1"/>
  <c r="G57" i="29"/>
  <c r="V27" i="31"/>
  <c r="AA25" i="30"/>
  <c r="Z25" i="30"/>
  <c r="AB25" i="30" s="1"/>
  <c r="AC25" i="30" s="1"/>
  <c r="AB65" i="13"/>
  <c r="I59" i="13"/>
  <c r="J59" i="13" s="1"/>
  <c r="H60" i="13"/>
  <c r="N64" i="13"/>
  <c r="W64" i="13"/>
  <c r="X64" i="13" s="1"/>
  <c r="V65" i="13"/>
  <c r="U67" i="13"/>
  <c r="P59" i="13"/>
  <c r="Q59" i="13" s="1"/>
  <c r="O60" i="13"/>
  <c r="AD64" i="13"/>
  <c r="AE64" i="13" s="1"/>
  <c r="AC65" i="13"/>
  <c r="G60" i="13"/>
  <c r="AA57" i="12"/>
  <c r="AC57" i="12" s="1"/>
  <c r="AD57" i="12" s="1"/>
  <c r="AB57" i="12"/>
  <c r="AE56" i="12"/>
  <c r="W65" i="12"/>
  <c r="V66" i="12"/>
  <c r="Z58" i="12"/>
  <c r="X64" i="12"/>
  <c r="U65" i="12"/>
  <c r="N71" i="2"/>
  <c r="Q59" i="12"/>
  <c r="N60" i="12"/>
  <c r="P60" i="12"/>
  <c r="O61" i="12"/>
  <c r="G61" i="12"/>
  <c r="Y21" i="9"/>
  <c r="W22" i="9"/>
  <c r="O21" i="9"/>
  <c r="M21" i="9" s="1"/>
  <c r="G23" i="9"/>
  <c r="E24" i="9"/>
  <c r="L22" i="9"/>
  <c r="R20" i="9"/>
  <c r="Q20" i="9"/>
  <c r="S20" i="9" s="1"/>
  <c r="T20" i="9" s="1"/>
  <c r="X21" i="8"/>
  <c r="Z20" i="8"/>
  <c r="AB20" i="8" s="1"/>
  <c r="AC20" i="8" s="1"/>
  <c r="AA20" i="8"/>
  <c r="O21" i="8"/>
  <c r="L18" i="8"/>
  <c r="Q20" i="8"/>
  <c r="S20" i="8" s="1"/>
  <c r="T20" i="8" s="1"/>
  <c r="R20" i="8"/>
  <c r="G19" i="8"/>
  <c r="E20" i="8"/>
  <c r="N49" i="6"/>
  <c r="M49" i="6"/>
  <c r="O49" i="6" s="1"/>
  <c r="P49" i="6" s="1"/>
  <c r="T49" i="6"/>
  <c r="V49" i="6" s="1"/>
  <c r="W49" i="6" s="1"/>
  <c r="U49" i="6"/>
  <c r="F50" i="6"/>
  <c r="G50" i="6"/>
  <c r="S50" i="6"/>
  <c r="R51" i="6"/>
  <c r="X48" i="6"/>
  <c r="D52" i="6"/>
  <c r="E51" i="6"/>
  <c r="K51" i="6"/>
  <c r="L50" i="6"/>
  <c r="Q48" i="6"/>
  <c r="E50" i="5"/>
  <c r="D51" i="5"/>
  <c r="S51" i="5"/>
  <c r="T50" i="5"/>
  <c r="U50" i="5"/>
  <c r="Q48" i="5"/>
  <c r="F49" i="5"/>
  <c r="H49" i="5" s="1"/>
  <c r="I49" i="5" s="1"/>
  <c r="G49" i="5"/>
  <c r="M49" i="5"/>
  <c r="O49" i="5" s="1"/>
  <c r="P49" i="5" s="1"/>
  <c r="N49" i="5"/>
  <c r="L50" i="5"/>
  <c r="X62" i="4"/>
  <c r="U63" i="4"/>
  <c r="G54" i="4"/>
  <c r="N61" i="4"/>
  <c r="I52" i="4"/>
  <c r="J52" i="4" s="1"/>
  <c r="H53" i="4"/>
  <c r="W63" i="4"/>
  <c r="V64" i="4"/>
  <c r="P59" i="4"/>
  <c r="Q59" i="4" s="1"/>
  <c r="O60" i="4"/>
  <c r="W63" i="3"/>
  <c r="V64" i="3"/>
  <c r="G56" i="3"/>
  <c r="P57" i="3"/>
  <c r="Q57" i="3" s="1"/>
  <c r="O58" i="3"/>
  <c r="I53" i="3"/>
  <c r="J53" i="3" s="1"/>
  <c r="X62" i="3"/>
  <c r="U63" i="3"/>
  <c r="N60" i="3"/>
  <c r="U65" i="1"/>
  <c r="V62" i="67" l="1"/>
  <c r="W62" i="67" s="1"/>
  <c r="X62" i="67" s="1"/>
  <c r="I67" i="65"/>
  <c r="J67" i="65" s="1"/>
  <c r="P71" i="65"/>
  <c r="Q71" i="65" s="1"/>
  <c r="O72" i="65"/>
  <c r="G68" i="65"/>
  <c r="X76" i="65"/>
  <c r="U77" i="65"/>
  <c r="W78" i="65"/>
  <c r="V79" i="65"/>
  <c r="N72" i="65"/>
  <c r="I66" i="60"/>
  <c r="H67" i="60"/>
  <c r="V49" i="5"/>
  <c r="W49" i="5" s="1"/>
  <c r="X49" i="5" s="1"/>
  <c r="H49" i="6"/>
  <c r="I49" i="6" s="1"/>
  <c r="J49" i="6" s="1"/>
  <c r="H61" i="58"/>
  <c r="I61" i="58" s="1"/>
  <c r="J61" i="58" s="1"/>
  <c r="O57" i="29"/>
  <c r="P57" i="29" s="1"/>
  <c r="W64" i="1"/>
  <c r="X64" i="1" s="1"/>
  <c r="V65" i="1"/>
  <c r="H62" i="12"/>
  <c r="I61" i="12"/>
  <c r="J61" i="12" s="1"/>
  <c r="Q61" i="67"/>
  <c r="O68" i="69"/>
  <c r="P67" i="69"/>
  <c r="V72" i="69"/>
  <c r="W71" i="69"/>
  <c r="X71" i="69" s="1"/>
  <c r="X71" i="27"/>
  <c r="U72" i="27"/>
  <c r="P66" i="25"/>
  <c r="Q66" i="25" s="1"/>
  <c r="O67" i="25"/>
  <c r="AD71" i="69"/>
  <c r="AE71" i="69" s="1"/>
  <c r="AC72" i="69"/>
  <c r="O71" i="57"/>
  <c r="P70" i="57"/>
  <c r="Q70" i="57" s="1"/>
  <c r="Q66" i="69"/>
  <c r="N67" i="69"/>
  <c r="I26" i="68"/>
  <c r="H26" i="68"/>
  <c r="J26" i="68" s="1"/>
  <c r="K26" i="68" s="1"/>
  <c r="M29" i="68"/>
  <c r="W77" i="66"/>
  <c r="X77" i="66" s="1"/>
  <c r="V78" i="66"/>
  <c r="J66" i="69"/>
  <c r="G67" i="69"/>
  <c r="W28" i="68"/>
  <c r="Y27" i="68"/>
  <c r="K64" i="67"/>
  <c r="L63" i="67"/>
  <c r="U63" i="67"/>
  <c r="I68" i="66"/>
  <c r="J68" i="66" s="1"/>
  <c r="H69" i="66"/>
  <c r="N72" i="66"/>
  <c r="T65" i="67"/>
  <c r="U79" i="66"/>
  <c r="F27" i="68"/>
  <c r="U28" i="68"/>
  <c r="AB73" i="69"/>
  <c r="G69" i="66"/>
  <c r="G63" i="67"/>
  <c r="F63" i="67"/>
  <c r="H63" i="67" s="1"/>
  <c r="I63" i="67" s="1"/>
  <c r="I67" i="69"/>
  <c r="H68" i="69"/>
  <c r="R67" i="67"/>
  <c r="S66" i="67"/>
  <c r="J62" i="67"/>
  <c r="U72" i="69"/>
  <c r="P71" i="66"/>
  <c r="Q71" i="66" s="1"/>
  <c r="O72" i="66"/>
  <c r="M62" i="67"/>
  <c r="O62" i="67" s="1"/>
  <c r="P62" i="67" s="1"/>
  <c r="N62" i="67"/>
  <c r="D65" i="67"/>
  <c r="E64" i="67"/>
  <c r="G66" i="60"/>
  <c r="J65" i="60"/>
  <c r="AD70" i="60"/>
  <c r="AE70" i="60" s="1"/>
  <c r="AC71" i="60"/>
  <c r="W75" i="56"/>
  <c r="X75" i="56" s="1"/>
  <c r="V76" i="56"/>
  <c r="Q61" i="58"/>
  <c r="X60" i="58"/>
  <c r="R63" i="58"/>
  <c r="S62" i="58"/>
  <c r="K64" i="58"/>
  <c r="L63" i="58"/>
  <c r="D65" i="58"/>
  <c r="E64" i="58"/>
  <c r="I65" i="57"/>
  <c r="J65" i="57" s="1"/>
  <c r="H66" i="57"/>
  <c r="W70" i="60"/>
  <c r="X70" i="60" s="1"/>
  <c r="V71" i="60"/>
  <c r="G68" i="56"/>
  <c r="AB72" i="60"/>
  <c r="G66" i="57"/>
  <c r="W75" i="57"/>
  <c r="X75" i="57" s="1"/>
  <c r="V76" i="57"/>
  <c r="N73" i="56"/>
  <c r="N62" i="58"/>
  <c r="M62" i="58"/>
  <c r="O62" i="58" s="1"/>
  <c r="P62" i="58" s="1"/>
  <c r="F63" i="58"/>
  <c r="G63" i="58"/>
  <c r="X28" i="59"/>
  <c r="I66" i="56"/>
  <c r="J66" i="56" s="1"/>
  <c r="U72" i="60"/>
  <c r="U77" i="57"/>
  <c r="I27" i="59"/>
  <c r="H27" i="59"/>
  <c r="J27" i="59" s="1"/>
  <c r="K27" i="59" s="1"/>
  <c r="R27" i="59"/>
  <c r="Q27" i="59"/>
  <c r="S27" i="59" s="1"/>
  <c r="T27" i="59" s="1"/>
  <c r="N68" i="60"/>
  <c r="P71" i="56"/>
  <c r="Q71" i="56" s="1"/>
  <c r="O72" i="56"/>
  <c r="T61" i="58"/>
  <c r="V61" i="58" s="1"/>
  <c r="W61" i="58" s="1"/>
  <c r="U61" i="58"/>
  <c r="N72" i="57"/>
  <c r="P65" i="60"/>
  <c r="Q65" i="60" s="1"/>
  <c r="O66" i="60"/>
  <c r="U80" i="56"/>
  <c r="Z27" i="59"/>
  <c r="AB27" i="59" s="1"/>
  <c r="AC27" i="59" s="1"/>
  <c r="AA27" i="59"/>
  <c r="F28" i="59"/>
  <c r="O28" i="59"/>
  <c r="M28" i="59" s="1"/>
  <c r="P66" i="24"/>
  <c r="Q66" i="24" s="1"/>
  <c r="O67" i="24"/>
  <c r="I62" i="24"/>
  <c r="G67" i="48"/>
  <c r="AB73" i="48"/>
  <c r="AD71" i="48"/>
  <c r="AE71" i="48" s="1"/>
  <c r="AC72" i="48"/>
  <c r="N68" i="48"/>
  <c r="U73" i="48"/>
  <c r="I66" i="48"/>
  <c r="J66" i="48" s="1"/>
  <c r="H67" i="48"/>
  <c r="W71" i="48"/>
  <c r="X71" i="48" s="1"/>
  <c r="V72" i="48"/>
  <c r="P66" i="48"/>
  <c r="Q66" i="48" s="1"/>
  <c r="O67" i="48"/>
  <c r="J57" i="28"/>
  <c r="V72" i="24"/>
  <c r="W71" i="24"/>
  <c r="X71" i="24" s="1"/>
  <c r="J49" i="5"/>
  <c r="I54" i="2"/>
  <c r="J54" i="2" s="1"/>
  <c r="H55" i="2"/>
  <c r="V65" i="2"/>
  <c r="W64" i="2"/>
  <c r="O60" i="2"/>
  <c r="P59" i="2"/>
  <c r="Q59" i="2" s="1"/>
  <c r="X63" i="2"/>
  <c r="U64" i="2"/>
  <c r="N61" i="1"/>
  <c r="I54" i="1"/>
  <c r="O59" i="1"/>
  <c r="P58" i="1"/>
  <c r="Q58" i="1" s="1"/>
  <c r="G54" i="1"/>
  <c r="J53" i="1"/>
  <c r="U20" i="8"/>
  <c r="AD20" i="8"/>
  <c r="P61" i="34"/>
  <c r="Q61" i="34" s="1"/>
  <c r="O62" i="34"/>
  <c r="X57" i="29"/>
  <c r="L25" i="30"/>
  <c r="J61" i="24"/>
  <c r="G62" i="24"/>
  <c r="J61" i="25"/>
  <c r="G62" i="25"/>
  <c r="F26" i="31"/>
  <c r="R26" i="30"/>
  <c r="Q26" i="30"/>
  <c r="S26" i="30" s="1"/>
  <c r="T26" i="30" s="1"/>
  <c r="U72" i="26"/>
  <c r="N69" i="25"/>
  <c r="P66" i="26"/>
  <c r="Q66" i="26" s="1"/>
  <c r="O67" i="26"/>
  <c r="W71" i="26"/>
  <c r="X71" i="26" s="1"/>
  <c r="V72" i="26"/>
  <c r="Q25" i="31"/>
  <c r="S25" i="31" s="1"/>
  <c r="T25" i="31" s="1"/>
  <c r="R25" i="31"/>
  <c r="AB67" i="34"/>
  <c r="D60" i="28"/>
  <c r="E59" i="28"/>
  <c r="N62" i="34"/>
  <c r="X57" i="28"/>
  <c r="AD25" i="30"/>
  <c r="N58" i="28"/>
  <c r="M58" i="28"/>
  <c r="O58" i="28" s="1"/>
  <c r="P58" i="28" s="1"/>
  <c r="G58" i="29"/>
  <c r="F58" i="29"/>
  <c r="H58" i="29" s="1"/>
  <c r="I58" i="29" s="1"/>
  <c r="W27" i="30"/>
  <c r="Y26" i="30"/>
  <c r="I63" i="27"/>
  <c r="J63" i="27" s="1"/>
  <c r="H64" i="27"/>
  <c r="U58" i="29"/>
  <c r="T58" i="29"/>
  <c r="V58" i="29" s="1"/>
  <c r="W58" i="29" s="1"/>
  <c r="O26" i="31"/>
  <c r="M59" i="29"/>
  <c r="U58" i="28"/>
  <c r="T58" i="28"/>
  <c r="V58" i="28" s="1"/>
  <c r="W58" i="28" s="1"/>
  <c r="X71" i="25"/>
  <c r="U72" i="25"/>
  <c r="U75" i="24"/>
  <c r="W28" i="31"/>
  <c r="Y27" i="31"/>
  <c r="K60" i="28"/>
  <c r="L59" i="28"/>
  <c r="D60" i="29"/>
  <c r="E59" i="29"/>
  <c r="Q66" i="27"/>
  <c r="N67" i="27"/>
  <c r="Q57" i="28"/>
  <c r="R60" i="29"/>
  <c r="S59" i="29"/>
  <c r="I62" i="26"/>
  <c r="J62" i="26" s="1"/>
  <c r="H63" i="26"/>
  <c r="Q56" i="29"/>
  <c r="N57" i="29"/>
  <c r="W73" i="25"/>
  <c r="V74" i="25"/>
  <c r="G63" i="26"/>
  <c r="P67" i="27"/>
  <c r="O68" i="27"/>
  <c r="K61" i="29"/>
  <c r="L60" i="29"/>
  <c r="R60" i="28"/>
  <c r="S59" i="28"/>
  <c r="J57" i="29"/>
  <c r="G65" i="27"/>
  <c r="I25" i="31"/>
  <c r="H25" i="31"/>
  <c r="J25" i="31" s="1"/>
  <c r="K25" i="31" s="1"/>
  <c r="N67" i="26"/>
  <c r="O27" i="30"/>
  <c r="N67" i="24"/>
  <c r="W74" i="27"/>
  <c r="V75" i="27"/>
  <c r="E27" i="30"/>
  <c r="G26" i="30"/>
  <c r="F58" i="28"/>
  <c r="H58" i="28" s="1"/>
  <c r="I58" i="28" s="1"/>
  <c r="G58" i="28"/>
  <c r="I62" i="25"/>
  <c r="AD66" i="34"/>
  <c r="AE66" i="34" s="1"/>
  <c r="AC67" i="34"/>
  <c r="AE57" i="12"/>
  <c r="G61" i="13"/>
  <c r="P60" i="13"/>
  <c r="Q60" i="13" s="1"/>
  <c r="O61" i="13"/>
  <c r="W65" i="13"/>
  <c r="X65" i="13" s="1"/>
  <c r="V66" i="13"/>
  <c r="I60" i="13"/>
  <c r="J60" i="13" s="1"/>
  <c r="H61" i="13"/>
  <c r="AD65" i="13"/>
  <c r="AE65" i="13" s="1"/>
  <c r="AC66" i="13"/>
  <c r="U68" i="13"/>
  <c r="N65" i="13"/>
  <c r="AB66" i="13"/>
  <c r="Z59" i="12"/>
  <c r="X65" i="12"/>
  <c r="U66" i="12"/>
  <c r="AA58" i="12"/>
  <c r="AC58" i="12" s="1"/>
  <c r="AD58" i="12" s="1"/>
  <c r="AB58" i="12"/>
  <c r="W66" i="12"/>
  <c r="V67" i="12"/>
  <c r="N72" i="2"/>
  <c r="P61" i="12"/>
  <c r="O62" i="12"/>
  <c r="Q60" i="12"/>
  <c r="N61" i="12"/>
  <c r="G62" i="12"/>
  <c r="U20" i="9"/>
  <c r="N22" i="9"/>
  <c r="O22" i="9" s="1"/>
  <c r="P21" i="9"/>
  <c r="F24" i="9"/>
  <c r="X22" i="9"/>
  <c r="V22" i="9" s="1"/>
  <c r="I23" i="9"/>
  <c r="H23" i="9"/>
  <c r="J23" i="9" s="1"/>
  <c r="K23" i="9" s="1"/>
  <c r="AA21" i="9"/>
  <c r="Z21" i="9"/>
  <c r="AB21" i="9" s="1"/>
  <c r="AC21" i="9" s="1"/>
  <c r="H19" i="8"/>
  <c r="J19" i="8" s="1"/>
  <c r="K19" i="8" s="1"/>
  <c r="I19" i="8"/>
  <c r="F20" i="8"/>
  <c r="D20" i="8" s="1"/>
  <c r="M21" i="8"/>
  <c r="V21" i="8"/>
  <c r="K52" i="6"/>
  <c r="L51" i="6"/>
  <c r="R52" i="6"/>
  <c r="S51" i="6"/>
  <c r="X49" i="6"/>
  <c r="U50" i="6"/>
  <c r="T50" i="6"/>
  <c r="V50" i="6" s="1"/>
  <c r="W50" i="6" s="1"/>
  <c r="G51" i="6"/>
  <c r="F51" i="6"/>
  <c r="D53" i="6"/>
  <c r="E52" i="6"/>
  <c r="N50" i="6"/>
  <c r="M50" i="6"/>
  <c r="O50" i="6" s="1"/>
  <c r="P50" i="6" s="1"/>
  <c r="Q49" i="6"/>
  <c r="Q49" i="5"/>
  <c r="L51" i="5"/>
  <c r="M50" i="5"/>
  <c r="O50" i="5" s="1"/>
  <c r="P50" i="5" s="1"/>
  <c r="N50" i="5"/>
  <c r="S52" i="5"/>
  <c r="T51" i="5"/>
  <c r="U51" i="5"/>
  <c r="E51" i="5"/>
  <c r="D52" i="5"/>
  <c r="F50" i="5"/>
  <c r="H50" i="5" s="1"/>
  <c r="I50" i="5" s="1"/>
  <c r="G50" i="5"/>
  <c r="P60" i="4"/>
  <c r="Q60" i="4" s="1"/>
  <c r="O61" i="4"/>
  <c r="I53" i="4"/>
  <c r="J53" i="4" s="1"/>
  <c r="H54" i="4"/>
  <c r="G55" i="4"/>
  <c r="W64" i="4"/>
  <c r="V65" i="4"/>
  <c r="N62" i="4"/>
  <c r="X63" i="4"/>
  <c r="U64" i="4"/>
  <c r="W64" i="3"/>
  <c r="V65" i="3"/>
  <c r="N61" i="3"/>
  <c r="I54" i="3"/>
  <c r="J54" i="3" s="1"/>
  <c r="G57" i="3"/>
  <c r="X63" i="3"/>
  <c r="U64" i="3"/>
  <c r="P58" i="3"/>
  <c r="Q58" i="3" s="1"/>
  <c r="O59" i="3"/>
  <c r="U66" i="1"/>
  <c r="V63" i="67" l="1"/>
  <c r="W63" i="67" s="1"/>
  <c r="X63" i="67" s="1"/>
  <c r="N73" i="65"/>
  <c r="X77" i="65"/>
  <c r="U78" i="65"/>
  <c r="P72" i="65"/>
  <c r="Q72" i="65" s="1"/>
  <c r="O73" i="65"/>
  <c r="W79" i="65"/>
  <c r="V80" i="65"/>
  <c r="G69" i="65"/>
  <c r="I68" i="65"/>
  <c r="J68" i="65" s="1"/>
  <c r="I67" i="60"/>
  <c r="H68" i="60"/>
  <c r="V50" i="5"/>
  <c r="W50" i="5" s="1"/>
  <c r="X50" i="5" s="1"/>
  <c r="H50" i="6"/>
  <c r="I50" i="6" s="1"/>
  <c r="J50" i="6" s="1"/>
  <c r="H62" i="58"/>
  <c r="I62" i="58" s="1"/>
  <c r="J62" i="58" s="1"/>
  <c r="O58" i="29"/>
  <c r="P58" i="29" s="1"/>
  <c r="W65" i="1"/>
  <c r="X65" i="1" s="1"/>
  <c r="V66" i="1"/>
  <c r="H63" i="12"/>
  <c r="I62" i="12"/>
  <c r="J62" i="12" s="1"/>
  <c r="Q62" i="67"/>
  <c r="W72" i="69"/>
  <c r="X72" i="69" s="1"/>
  <c r="V73" i="69"/>
  <c r="AC73" i="69"/>
  <c r="AD72" i="69"/>
  <c r="AE72" i="69" s="1"/>
  <c r="U73" i="27"/>
  <c r="X72" i="27"/>
  <c r="O68" i="25"/>
  <c r="P67" i="25"/>
  <c r="Q67" i="25" s="1"/>
  <c r="J63" i="67"/>
  <c r="L26" i="68"/>
  <c r="P71" i="57"/>
  <c r="Q71" i="57" s="1"/>
  <c r="O72" i="57"/>
  <c r="P68" i="69"/>
  <c r="O69" i="69"/>
  <c r="P72" i="66"/>
  <c r="Q72" i="66" s="1"/>
  <c r="O73" i="66"/>
  <c r="N73" i="66"/>
  <c r="AA27" i="68"/>
  <c r="Z27" i="68"/>
  <c r="AB27" i="68" s="1"/>
  <c r="AC27" i="68" s="1"/>
  <c r="Q67" i="69"/>
  <c r="N68" i="69"/>
  <c r="D66" i="67"/>
  <c r="E65" i="67"/>
  <c r="U73" i="69"/>
  <c r="I68" i="69"/>
  <c r="H69" i="69"/>
  <c r="G70" i="66"/>
  <c r="X28" i="68"/>
  <c r="V28" i="68" s="1"/>
  <c r="G64" i="67"/>
  <c r="F64" i="67"/>
  <c r="H64" i="67" s="1"/>
  <c r="I64" i="67" s="1"/>
  <c r="U64" i="67"/>
  <c r="W78" i="66"/>
  <c r="X78" i="66" s="1"/>
  <c r="V79" i="66"/>
  <c r="U80" i="66"/>
  <c r="I69" i="66"/>
  <c r="J69" i="66" s="1"/>
  <c r="H70" i="66"/>
  <c r="N63" i="67"/>
  <c r="M63" i="67"/>
  <c r="O63" i="67" s="1"/>
  <c r="P63" i="67" s="1"/>
  <c r="J67" i="69"/>
  <c r="G68" i="69"/>
  <c r="N30" i="68"/>
  <c r="P29" i="68"/>
  <c r="R68" i="67"/>
  <c r="S67" i="67"/>
  <c r="T66" i="67"/>
  <c r="AB74" i="69"/>
  <c r="D27" i="68"/>
  <c r="K65" i="67"/>
  <c r="L64" i="67"/>
  <c r="G67" i="60"/>
  <c r="J66" i="60"/>
  <c r="AD71" i="60"/>
  <c r="AE71" i="60" s="1"/>
  <c r="AC72" i="60"/>
  <c r="AD27" i="59"/>
  <c r="V77" i="56"/>
  <c r="W76" i="56"/>
  <c r="X76" i="56" s="1"/>
  <c r="X61" i="58"/>
  <c r="N29" i="59"/>
  <c r="O29" i="59" s="1"/>
  <c r="P28" i="59"/>
  <c r="U81" i="56"/>
  <c r="U78" i="57"/>
  <c r="W76" i="57"/>
  <c r="X76" i="57" s="1"/>
  <c r="V77" i="57"/>
  <c r="N63" i="58"/>
  <c r="M63" i="58"/>
  <c r="O63" i="58" s="1"/>
  <c r="P63" i="58" s="1"/>
  <c r="K65" i="58"/>
  <c r="L64" i="58"/>
  <c r="I67" i="56"/>
  <c r="J67" i="56" s="1"/>
  <c r="AB73" i="60"/>
  <c r="I66" i="57"/>
  <c r="J66" i="57" s="1"/>
  <c r="H67" i="57"/>
  <c r="P66" i="60"/>
  <c r="Q66" i="60" s="1"/>
  <c r="O67" i="60"/>
  <c r="N73" i="57"/>
  <c r="P72" i="56"/>
  <c r="Q72" i="56" s="1"/>
  <c r="O73" i="56"/>
  <c r="U73" i="60"/>
  <c r="N74" i="56"/>
  <c r="G67" i="57"/>
  <c r="G69" i="56"/>
  <c r="W71" i="60"/>
  <c r="X71" i="60" s="1"/>
  <c r="V72" i="60"/>
  <c r="G64" i="58"/>
  <c r="F64" i="58"/>
  <c r="U62" i="58"/>
  <c r="T62" i="58"/>
  <c r="V62" i="58" s="1"/>
  <c r="W62" i="58" s="1"/>
  <c r="N69" i="60"/>
  <c r="D28" i="59"/>
  <c r="U27" i="59"/>
  <c r="L27" i="59"/>
  <c r="V28" i="59"/>
  <c r="Q62" i="58"/>
  <c r="D66" i="58"/>
  <c r="E65" i="58"/>
  <c r="R64" i="58"/>
  <c r="S63" i="58"/>
  <c r="I63" i="24"/>
  <c r="P67" i="24"/>
  <c r="Q67" i="24" s="1"/>
  <c r="O68" i="24"/>
  <c r="P67" i="48"/>
  <c r="Q67" i="48" s="1"/>
  <c r="O68" i="48"/>
  <c r="I67" i="48"/>
  <c r="J67" i="48" s="1"/>
  <c r="H68" i="48"/>
  <c r="AB74" i="48"/>
  <c r="N69" i="48"/>
  <c r="W72" i="48"/>
  <c r="X72" i="48" s="1"/>
  <c r="V73" i="48"/>
  <c r="U74" i="48"/>
  <c r="AD72" i="48"/>
  <c r="AE72" i="48" s="1"/>
  <c r="AC73" i="48"/>
  <c r="G68" i="48"/>
  <c r="V73" i="24"/>
  <c r="W72" i="24"/>
  <c r="X72" i="24" s="1"/>
  <c r="W65" i="2"/>
  <c r="V66" i="2"/>
  <c r="U65" i="2"/>
  <c r="X64" i="2"/>
  <c r="I55" i="2"/>
  <c r="J55" i="2" s="1"/>
  <c r="H56" i="2"/>
  <c r="P60" i="2"/>
  <c r="Q60" i="2" s="1"/>
  <c r="O61" i="2"/>
  <c r="G55" i="1"/>
  <c r="J54" i="1"/>
  <c r="I55" i="1"/>
  <c r="O60" i="1"/>
  <c r="P59" i="1"/>
  <c r="Q59" i="1" s="1"/>
  <c r="N62" i="1"/>
  <c r="P62" i="34"/>
  <c r="Q62" i="34" s="1"/>
  <c r="O63" i="34"/>
  <c r="U25" i="31"/>
  <c r="L23" i="9"/>
  <c r="Q50" i="6"/>
  <c r="J58" i="28"/>
  <c r="J62" i="24"/>
  <c r="G63" i="24"/>
  <c r="AD67" i="34"/>
  <c r="AE67" i="34" s="1"/>
  <c r="AC68" i="34"/>
  <c r="W75" i="27"/>
  <c r="V76" i="27"/>
  <c r="N68" i="26"/>
  <c r="R61" i="28"/>
  <c r="S60" i="28"/>
  <c r="R61" i="29"/>
  <c r="S60" i="29"/>
  <c r="M59" i="28"/>
  <c r="O59" i="28" s="1"/>
  <c r="P59" i="28" s="1"/>
  <c r="N59" i="28"/>
  <c r="U76" i="24"/>
  <c r="Z26" i="30"/>
  <c r="AB26" i="30" s="1"/>
  <c r="AC26" i="30" s="1"/>
  <c r="AA26" i="30"/>
  <c r="G59" i="28"/>
  <c r="F59" i="28"/>
  <c r="H59" i="28" s="1"/>
  <c r="I59" i="28" s="1"/>
  <c r="AB68" i="34"/>
  <c r="P67" i="26"/>
  <c r="Q67" i="26" s="1"/>
  <c r="O68" i="26"/>
  <c r="J62" i="25"/>
  <c r="G63" i="25"/>
  <c r="L25" i="31"/>
  <c r="M60" i="29"/>
  <c r="P68" i="27"/>
  <c r="O69" i="27"/>
  <c r="G64" i="26"/>
  <c r="I63" i="26"/>
  <c r="J63" i="26" s="1"/>
  <c r="H64" i="26"/>
  <c r="K61" i="28"/>
  <c r="L60" i="28"/>
  <c r="X58" i="28"/>
  <c r="X58" i="29"/>
  <c r="X27" i="30"/>
  <c r="Q58" i="28"/>
  <c r="D61" i="28"/>
  <c r="E60" i="28"/>
  <c r="U26" i="30"/>
  <c r="I63" i="25"/>
  <c r="H26" i="30"/>
  <c r="J26" i="30" s="1"/>
  <c r="K26" i="30" s="1"/>
  <c r="I26" i="30"/>
  <c r="N68" i="24"/>
  <c r="G66" i="27"/>
  <c r="K62" i="29"/>
  <c r="L61" i="29"/>
  <c r="Q67" i="27"/>
  <c r="N68" i="27"/>
  <c r="G59" i="29"/>
  <c r="F59" i="29"/>
  <c r="H59" i="29" s="1"/>
  <c r="I59" i="29" s="1"/>
  <c r="AA27" i="31"/>
  <c r="Z27" i="31"/>
  <c r="AB27" i="31" s="1"/>
  <c r="AC27" i="31" s="1"/>
  <c r="X72" i="25"/>
  <c r="U73" i="25"/>
  <c r="I64" i="27"/>
  <c r="J64" i="27" s="1"/>
  <c r="H65" i="27"/>
  <c r="W72" i="26"/>
  <c r="X72" i="26" s="1"/>
  <c r="V73" i="26"/>
  <c r="N70" i="25"/>
  <c r="U73" i="26"/>
  <c r="F27" i="30"/>
  <c r="D27" i="30" s="1"/>
  <c r="M27" i="30"/>
  <c r="U59" i="28"/>
  <c r="T59" i="28"/>
  <c r="V59" i="28" s="1"/>
  <c r="W59" i="28" s="1"/>
  <c r="W74" i="25"/>
  <c r="V75" i="25"/>
  <c r="Q57" i="29"/>
  <c r="N58" i="29"/>
  <c r="T59" i="29"/>
  <c r="V59" i="29" s="1"/>
  <c r="W59" i="29" s="1"/>
  <c r="U59" i="29"/>
  <c r="D61" i="29"/>
  <c r="E60" i="29"/>
  <c r="X28" i="31"/>
  <c r="V28" i="31" s="1"/>
  <c r="M26" i="31"/>
  <c r="J58" i="29"/>
  <c r="N63" i="34"/>
  <c r="D26" i="31"/>
  <c r="AB67" i="13"/>
  <c r="U69" i="13"/>
  <c r="I61" i="13"/>
  <c r="J61" i="13" s="1"/>
  <c r="H62" i="13"/>
  <c r="P61" i="13"/>
  <c r="Q61" i="13" s="1"/>
  <c r="O62" i="13"/>
  <c r="N66" i="13"/>
  <c r="AD66" i="13"/>
  <c r="AE66" i="13" s="1"/>
  <c r="AC67" i="13"/>
  <c r="W66" i="13"/>
  <c r="X66" i="13" s="1"/>
  <c r="V67" i="13"/>
  <c r="G62" i="13"/>
  <c r="AE58" i="12"/>
  <c r="W67" i="12"/>
  <c r="V68" i="12"/>
  <c r="Z60" i="12"/>
  <c r="X66" i="12"/>
  <c r="U67" i="12"/>
  <c r="AA59" i="12"/>
  <c r="AC59" i="12" s="1"/>
  <c r="AD59" i="12" s="1"/>
  <c r="AB59" i="12"/>
  <c r="N73" i="2"/>
  <c r="Q61" i="12"/>
  <c r="N62" i="12"/>
  <c r="P62" i="12"/>
  <c r="O63" i="12"/>
  <c r="G63" i="12"/>
  <c r="D24" i="9"/>
  <c r="AD21" i="9"/>
  <c r="Q21" i="9"/>
  <c r="S21" i="9" s="1"/>
  <c r="T21" i="9" s="1"/>
  <c r="R21" i="9"/>
  <c r="W23" i="9"/>
  <c r="Y22" i="9"/>
  <c r="M22" i="9"/>
  <c r="L19" i="8"/>
  <c r="N22" i="8"/>
  <c r="P21" i="8"/>
  <c r="Y21" i="8"/>
  <c r="W22" i="8"/>
  <c r="U51" i="6"/>
  <c r="T51" i="6"/>
  <c r="V51" i="6" s="1"/>
  <c r="W51" i="6" s="1"/>
  <c r="G52" i="6"/>
  <c r="F52" i="6"/>
  <c r="R53" i="6"/>
  <c r="S52" i="6"/>
  <c r="X50" i="6"/>
  <c r="M51" i="6"/>
  <c r="O51" i="6" s="1"/>
  <c r="P51" i="6" s="1"/>
  <c r="N51" i="6"/>
  <c r="D54" i="6"/>
  <c r="E53" i="6"/>
  <c r="K53" i="6"/>
  <c r="L52" i="6"/>
  <c r="Q50" i="5"/>
  <c r="E52" i="5"/>
  <c r="D53" i="5"/>
  <c r="G51" i="5"/>
  <c r="F51" i="5"/>
  <c r="H51" i="5" s="1"/>
  <c r="I51" i="5" s="1"/>
  <c r="S53" i="5"/>
  <c r="L52" i="5"/>
  <c r="J50" i="5"/>
  <c r="T52" i="5"/>
  <c r="U52" i="5"/>
  <c r="M51" i="5"/>
  <c r="O51" i="5" s="1"/>
  <c r="P51" i="5" s="1"/>
  <c r="N51" i="5"/>
  <c r="X64" i="4"/>
  <c r="U65" i="4"/>
  <c r="W65" i="4"/>
  <c r="V66" i="4"/>
  <c r="I54" i="4"/>
  <c r="J54" i="4" s="1"/>
  <c r="H55" i="4"/>
  <c r="N63" i="4"/>
  <c r="G56" i="4"/>
  <c r="P61" i="4"/>
  <c r="Q61" i="4" s="1"/>
  <c r="O62" i="4"/>
  <c r="V66" i="3"/>
  <c r="W65" i="3"/>
  <c r="G58" i="3"/>
  <c r="X64" i="3"/>
  <c r="U65" i="3"/>
  <c r="I55" i="3"/>
  <c r="J55" i="3" s="1"/>
  <c r="P59" i="3"/>
  <c r="Q59" i="3" s="1"/>
  <c r="O60" i="3"/>
  <c r="N62" i="3"/>
  <c r="U67" i="1"/>
  <c r="V64" i="67" l="1"/>
  <c r="W64" i="67" s="1"/>
  <c r="X64" i="67" s="1"/>
  <c r="I69" i="65"/>
  <c r="J69" i="65" s="1"/>
  <c r="W80" i="65"/>
  <c r="V81" i="65"/>
  <c r="X78" i="65"/>
  <c r="U79" i="65"/>
  <c r="G70" i="65"/>
  <c r="P73" i="65"/>
  <c r="Q73" i="65" s="1"/>
  <c r="O74" i="65"/>
  <c r="N74" i="65"/>
  <c r="H69" i="60"/>
  <c r="I68" i="60"/>
  <c r="V51" i="5"/>
  <c r="W51" i="5" s="1"/>
  <c r="X51" i="5" s="1"/>
  <c r="H51" i="6"/>
  <c r="I51" i="6" s="1"/>
  <c r="J51" i="6" s="1"/>
  <c r="H63" i="58"/>
  <c r="I63" i="58" s="1"/>
  <c r="J63" i="58" s="1"/>
  <c r="O59" i="29"/>
  <c r="P59" i="29" s="1"/>
  <c r="V67" i="1"/>
  <c r="W66" i="1"/>
  <c r="X66" i="1" s="1"/>
  <c r="I63" i="12"/>
  <c r="J63" i="12" s="1"/>
  <c r="H64" i="12"/>
  <c r="O70" i="69"/>
  <c r="P69" i="69"/>
  <c r="W73" i="69"/>
  <c r="X73" i="69" s="1"/>
  <c r="V74" i="69"/>
  <c r="X73" i="27"/>
  <c r="U74" i="27"/>
  <c r="O73" i="57"/>
  <c r="P72" i="57"/>
  <c r="Q72" i="57" s="1"/>
  <c r="P68" i="25"/>
  <c r="Q68" i="25" s="1"/>
  <c r="O69" i="25"/>
  <c r="AC74" i="69"/>
  <c r="AD73" i="69"/>
  <c r="AE73" i="69" s="1"/>
  <c r="W29" i="68"/>
  <c r="X29" i="68" s="1"/>
  <c r="Y28" i="68"/>
  <c r="N64" i="67"/>
  <c r="M64" i="67"/>
  <c r="O64" i="67" s="1"/>
  <c r="P64" i="67" s="1"/>
  <c r="U65" i="67"/>
  <c r="G71" i="66"/>
  <c r="Q68" i="69"/>
  <c r="N69" i="69"/>
  <c r="K66" i="67"/>
  <c r="L65" i="67"/>
  <c r="T67" i="67"/>
  <c r="Q29" i="68"/>
  <c r="S29" i="68" s="1"/>
  <c r="T29" i="68" s="1"/>
  <c r="R29" i="68"/>
  <c r="U81" i="66"/>
  <c r="U74" i="69"/>
  <c r="N74" i="66"/>
  <c r="G27" i="68"/>
  <c r="E28" i="68"/>
  <c r="R69" i="67"/>
  <c r="S68" i="67"/>
  <c r="O30" i="68"/>
  <c r="Q63" i="67"/>
  <c r="W79" i="66"/>
  <c r="X79" i="66" s="1"/>
  <c r="V80" i="66"/>
  <c r="I69" i="69"/>
  <c r="H70" i="69"/>
  <c r="F65" i="67"/>
  <c r="H65" i="67" s="1"/>
  <c r="I65" i="67" s="1"/>
  <c r="G65" i="67"/>
  <c r="P73" i="66"/>
  <c r="Q73" i="66" s="1"/>
  <c r="O74" i="66"/>
  <c r="AB75" i="69"/>
  <c r="J68" i="69"/>
  <c r="G69" i="69"/>
  <c r="I70" i="66"/>
  <c r="J70" i="66" s="1"/>
  <c r="H71" i="66"/>
  <c r="J64" i="67"/>
  <c r="D67" i="67"/>
  <c r="E66" i="67"/>
  <c r="AD27" i="68"/>
  <c r="G68" i="60"/>
  <c r="J67" i="60"/>
  <c r="AC73" i="60"/>
  <c r="AD72" i="60"/>
  <c r="AE72" i="60" s="1"/>
  <c r="W77" i="56"/>
  <c r="X77" i="56" s="1"/>
  <c r="V78" i="56"/>
  <c r="W72" i="60"/>
  <c r="X72" i="60" s="1"/>
  <c r="V73" i="60"/>
  <c r="U79" i="57"/>
  <c r="N70" i="60"/>
  <c r="X62" i="58"/>
  <c r="U74" i="60"/>
  <c r="N74" i="57"/>
  <c r="Q63" i="58"/>
  <c r="G65" i="58"/>
  <c r="F65" i="58"/>
  <c r="G68" i="57"/>
  <c r="N75" i="56"/>
  <c r="I67" i="57"/>
  <c r="J67" i="57" s="1"/>
  <c r="H68" i="57"/>
  <c r="M64" i="58"/>
  <c r="O64" i="58" s="1"/>
  <c r="P64" i="58" s="1"/>
  <c r="N64" i="58"/>
  <c r="W77" i="57"/>
  <c r="X77" i="57" s="1"/>
  <c r="V78" i="57"/>
  <c r="R28" i="59"/>
  <c r="Q28" i="59"/>
  <c r="S28" i="59" s="1"/>
  <c r="T28" i="59" s="1"/>
  <c r="AB74" i="60"/>
  <c r="I68" i="56"/>
  <c r="J68" i="56" s="1"/>
  <c r="U82" i="56"/>
  <c r="D67" i="58"/>
  <c r="E66" i="58"/>
  <c r="U63" i="58"/>
  <c r="T63" i="58"/>
  <c r="V63" i="58" s="1"/>
  <c r="W63" i="58" s="1"/>
  <c r="G28" i="59"/>
  <c r="E29" i="59"/>
  <c r="G70" i="56"/>
  <c r="R65" i="58"/>
  <c r="S64" i="58"/>
  <c r="W29" i="59"/>
  <c r="Y28" i="59"/>
  <c r="P73" i="56"/>
  <c r="Q73" i="56" s="1"/>
  <c r="O74" i="56"/>
  <c r="P67" i="60"/>
  <c r="Q67" i="60" s="1"/>
  <c r="O68" i="60"/>
  <c r="K66" i="58"/>
  <c r="L65" i="58"/>
  <c r="M29" i="59"/>
  <c r="AD26" i="30"/>
  <c r="I64" i="24"/>
  <c r="O69" i="24"/>
  <c r="P68" i="24"/>
  <c r="Q68" i="24" s="1"/>
  <c r="G69" i="48"/>
  <c r="U75" i="48"/>
  <c r="N70" i="48"/>
  <c r="I68" i="48"/>
  <c r="J68" i="48" s="1"/>
  <c r="H69" i="48"/>
  <c r="AD73" i="48"/>
  <c r="AE73" i="48" s="1"/>
  <c r="AC74" i="48"/>
  <c r="W73" i="48"/>
  <c r="X73" i="48" s="1"/>
  <c r="V74" i="48"/>
  <c r="AB75" i="48"/>
  <c r="P68" i="48"/>
  <c r="Q68" i="48" s="1"/>
  <c r="O69" i="48"/>
  <c r="Q59" i="28"/>
  <c r="W73" i="24"/>
  <c r="X73" i="24" s="1"/>
  <c r="V74" i="24"/>
  <c r="AE59" i="12"/>
  <c r="O62" i="2"/>
  <c r="P61" i="2"/>
  <c r="Q61" i="2" s="1"/>
  <c r="X65" i="2"/>
  <c r="U66" i="2"/>
  <c r="I56" i="2"/>
  <c r="J56" i="2" s="1"/>
  <c r="H57" i="2"/>
  <c r="W66" i="2"/>
  <c r="V67" i="2"/>
  <c r="N63" i="1"/>
  <c r="I56" i="1"/>
  <c r="O61" i="1"/>
  <c r="P60" i="1"/>
  <c r="Q60" i="1" s="1"/>
  <c r="G56" i="1"/>
  <c r="J55" i="1"/>
  <c r="O64" i="34"/>
  <c r="P63" i="34"/>
  <c r="Q63" i="34" s="1"/>
  <c r="U21" i="9"/>
  <c r="G64" i="24"/>
  <c r="J63" i="24"/>
  <c r="N64" i="34"/>
  <c r="W29" i="31"/>
  <c r="X29" i="31" s="1"/>
  <c r="Y28" i="31"/>
  <c r="X73" i="25"/>
  <c r="U74" i="25"/>
  <c r="Q68" i="27"/>
  <c r="N69" i="27"/>
  <c r="G67" i="27"/>
  <c r="G60" i="28"/>
  <c r="F60" i="28"/>
  <c r="H60" i="28" s="1"/>
  <c r="I60" i="28" s="1"/>
  <c r="J63" i="25"/>
  <c r="G64" i="25"/>
  <c r="AB69" i="34"/>
  <c r="U77" i="24"/>
  <c r="U60" i="29"/>
  <c r="T60" i="29"/>
  <c r="V60" i="29" s="1"/>
  <c r="W60" i="29" s="1"/>
  <c r="N69" i="26"/>
  <c r="W76" i="27"/>
  <c r="V77" i="27"/>
  <c r="G60" i="29"/>
  <c r="F60" i="29"/>
  <c r="H60" i="29" s="1"/>
  <c r="I60" i="29" s="1"/>
  <c r="Q58" i="29"/>
  <c r="N59" i="29"/>
  <c r="G27" i="30"/>
  <c r="E28" i="30"/>
  <c r="U74" i="26"/>
  <c r="N71" i="25"/>
  <c r="N69" i="24"/>
  <c r="I64" i="25"/>
  <c r="D62" i="28"/>
  <c r="E61" i="28"/>
  <c r="N60" i="28"/>
  <c r="M60" i="28"/>
  <c r="O60" i="28" s="1"/>
  <c r="P60" i="28" s="1"/>
  <c r="P69" i="27"/>
  <c r="O70" i="27"/>
  <c r="R62" i="29"/>
  <c r="S61" i="29"/>
  <c r="E27" i="31"/>
  <c r="G26" i="31"/>
  <c r="N27" i="31"/>
  <c r="P26" i="31"/>
  <c r="D62" i="29"/>
  <c r="E61" i="29"/>
  <c r="X59" i="28"/>
  <c r="M61" i="29"/>
  <c r="V27" i="30"/>
  <c r="K62" i="28"/>
  <c r="L61" i="28"/>
  <c r="P68" i="26"/>
  <c r="Q68" i="26" s="1"/>
  <c r="O69" i="26"/>
  <c r="T60" i="28"/>
  <c r="V60" i="28" s="1"/>
  <c r="W60" i="28" s="1"/>
  <c r="U60" i="28"/>
  <c r="AD68" i="34"/>
  <c r="AE68" i="34" s="1"/>
  <c r="AC69" i="34"/>
  <c r="X59" i="29"/>
  <c r="W75" i="25"/>
  <c r="V76" i="25"/>
  <c r="N28" i="30"/>
  <c r="P27" i="30"/>
  <c r="W73" i="26"/>
  <c r="X73" i="26" s="1"/>
  <c r="V74" i="26"/>
  <c r="I65" i="27"/>
  <c r="J65" i="27" s="1"/>
  <c r="H66" i="27"/>
  <c r="AD27" i="31"/>
  <c r="J59" i="29"/>
  <c r="K63" i="29"/>
  <c r="L62" i="29"/>
  <c r="L26" i="30"/>
  <c r="I64" i="26"/>
  <c r="J64" i="26" s="1"/>
  <c r="H65" i="26"/>
  <c r="G65" i="26"/>
  <c r="J59" i="28"/>
  <c r="R62" i="28"/>
  <c r="S61" i="28"/>
  <c r="G63" i="13"/>
  <c r="AD67" i="13"/>
  <c r="AE67" i="13" s="1"/>
  <c r="AC68" i="13"/>
  <c r="P62" i="13"/>
  <c r="Q62" i="13" s="1"/>
  <c r="O63" i="13"/>
  <c r="U70" i="13"/>
  <c r="W67" i="13"/>
  <c r="X67" i="13" s="1"/>
  <c r="V68" i="13"/>
  <c r="N67" i="13"/>
  <c r="I62" i="13"/>
  <c r="J62" i="13" s="1"/>
  <c r="H63" i="13"/>
  <c r="AB68" i="13"/>
  <c r="AA60" i="12"/>
  <c r="AC60" i="12" s="1"/>
  <c r="AD60" i="12" s="1"/>
  <c r="AB60" i="12"/>
  <c r="W68" i="12"/>
  <c r="V69" i="12"/>
  <c r="Z61" i="12"/>
  <c r="X67" i="12"/>
  <c r="U68" i="12"/>
  <c r="N74" i="2"/>
  <c r="P63" i="12"/>
  <c r="O64" i="12"/>
  <c r="Q62" i="12"/>
  <c r="N63" i="12"/>
  <c r="G64" i="12"/>
  <c r="E25" i="9"/>
  <c r="G24" i="9"/>
  <c r="P22" i="9"/>
  <c r="N23" i="9"/>
  <c r="Z22" i="9"/>
  <c r="AB22" i="9" s="1"/>
  <c r="AC22" i="9" s="1"/>
  <c r="AA22" i="9"/>
  <c r="X23" i="9"/>
  <c r="Z21" i="8"/>
  <c r="AB21" i="8" s="1"/>
  <c r="AC21" i="8" s="1"/>
  <c r="AA21" i="8"/>
  <c r="Q21" i="8"/>
  <c r="S21" i="8" s="1"/>
  <c r="T21" i="8" s="1"/>
  <c r="R21" i="8"/>
  <c r="E21" i="8"/>
  <c r="G20" i="8"/>
  <c r="O22" i="8"/>
  <c r="X22" i="8"/>
  <c r="V22" i="8" s="1"/>
  <c r="K54" i="6"/>
  <c r="L53" i="6"/>
  <c r="G53" i="6"/>
  <c r="F53" i="6"/>
  <c r="D55" i="6"/>
  <c r="E54" i="6"/>
  <c r="T52" i="6"/>
  <c r="V52" i="6" s="1"/>
  <c r="W52" i="6" s="1"/>
  <c r="U52" i="6"/>
  <c r="N52" i="6"/>
  <c r="M52" i="6"/>
  <c r="O52" i="6" s="1"/>
  <c r="P52" i="6" s="1"/>
  <c r="Q51" i="6"/>
  <c r="R54" i="6"/>
  <c r="S53" i="6"/>
  <c r="X51" i="6"/>
  <c r="N52" i="5"/>
  <c r="M52" i="5"/>
  <c r="O52" i="5" s="1"/>
  <c r="P52" i="5" s="1"/>
  <c r="J51" i="5"/>
  <c r="S54" i="5"/>
  <c r="E53" i="5"/>
  <c r="D54" i="5"/>
  <c r="L53" i="5"/>
  <c r="Q51" i="5"/>
  <c r="U53" i="5"/>
  <c r="T53" i="5"/>
  <c r="F52" i="5"/>
  <c r="H52" i="5" s="1"/>
  <c r="I52" i="5" s="1"/>
  <c r="G52" i="5"/>
  <c r="P62" i="4"/>
  <c r="Q62" i="4" s="1"/>
  <c r="O63" i="4"/>
  <c r="N64" i="4"/>
  <c r="W66" i="4"/>
  <c r="V67" i="4"/>
  <c r="G57" i="4"/>
  <c r="I55" i="4"/>
  <c r="J55" i="4" s="1"/>
  <c r="H56" i="4"/>
  <c r="X65" i="4"/>
  <c r="U66" i="4"/>
  <c r="W66" i="3"/>
  <c r="V67" i="3"/>
  <c r="N63" i="3"/>
  <c r="I56" i="3"/>
  <c r="J56" i="3" s="1"/>
  <c r="P60" i="3"/>
  <c r="Q60" i="3" s="1"/>
  <c r="O61" i="3"/>
  <c r="X65" i="3"/>
  <c r="U66" i="3"/>
  <c r="G59" i="3"/>
  <c r="U68" i="1"/>
  <c r="V65" i="67" l="1"/>
  <c r="W65" i="67" s="1"/>
  <c r="N75" i="65"/>
  <c r="G71" i="65"/>
  <c r="W81" i="65"/>
  <c r="V82" i="65"/>
  <c r="P74" i="65"/>
  <c r="Q74" i="65" s="1"/>
  <c r="O75" i="65"/>
  <c r="X79" i="65"/>
  <c r="U80" i="65"/>
  <c r="I70" i="65"/>
  <c r="J70" i="65" s="1"/>
  <c r="H70" i="60"/>
  <c r="I69" i="60"/>
  <c r="V52" i="5"/>
  <c r="W52" i="5" s="1"/>
  <c r="X52" i="5" s="1"/>
  <c r="H52" i="6"/>
  <c r="I52" i="6" s="1"/>
  <c r="J52" i="6" s="1"/>
  <c r="H64" i="58"/>
  <c r="I64" i="58" s="1"/>
  <c r="J64" i="58" s="1"/>
  <c r="O60" i="29"/>
  <c r="P60" i="29" s="1"/>
  <c r="W67" i="1"/>
  <c r="X67" i="1" s="1"/>
  <c r="V68" i="1"/>
  <c r="I64" i="12"/>
  <c r="J64" i="12" s="1"/>
  <c r="H65" i="12"/>
  <c r="U29" i="68"/>
  <c r="O70" i="25"/>
  <c r="P69" i="25"/>
  <c r="Q69" i="25" s="1"/>
  <c r="W74" i="69"/>
  <c r="X74" i="69" s="1"/>
  <c r="V75" i="69"/>
  <c r="O74" i="57"/>
  <c r="P73" i="57"/>
  <c r="Q73" i="57" s="1"/>
  <c r="U75" i="27"/>
  <c r="X74" i="27"/>
  <c r="J65" i="67"/>
  <c r="AC75" i="69"/>
  <c r="AD74" i="69"/>
  <c r="AE74" i="69" s="1"/>
  <c r="O71" i="69"/>
  <c r="P70" i="69"/>
  <c r="J69" i="69"/>
  <c r="G70" i="69"/>
  <c r="AB76" i="69"/>
  <c r="I27" i="68"/>
  <c r="H27" i="68"/>
  <c r="J27" i="68" s="1"/>
  <c r="K27" i="68" s="1"/>
  <c r="N65" i="67"/>
  <c r="M65" i="67"/>
  <c r="O65" i="67" s="1"/>
  <c r="P65" i="67" s="1"/>
  <c r="G72" i="66"/>
  <c r="U75" i="69"/>
  <c r="K67" i="67"/>
  <c r="L66" i="67"/>
  <c r="Q64" i="67"/>
  <c r="E67" i="67"/>
  <c r="D68" i="67"/>
  <c r="R70" i="67"/>
  <c r="S69" i="67"/>
  <c r="U21" i="8"/>
  <c r="I71" i="66"/>
  <c r="J71" i="66" s="1"/>
  <c r="H72" i="66"/>
  <c r="P74" i="66"/>
  <c r="Q74" i="66" s="1"/>
  <c r="O75" i="66"/>
  <c r="I70" i="69"/>
  <c r="H71" i="69"/>
  <c r="W80" i="66"/>
  <c r="X80" i="66" s="1"/>
  <c r="V81" i="66"/>
  <c r="M30" i="68"/>
  <c r="U82" i="66"/>
  <c r="Q69" i="69"/>
  <c r="N70" i="69"/>
  <c r="X65" i="67"/>
  <c r="U66" i="67"/>
  <c r="AA28" i="68"/>
  <c r="Z28" i="68"/>
  <c r="AB28" i="68" s="1"/>
  <c r="AC28" i="68" s="1"/>
  <c r="G66" i="67"/>
  <c r="F66" i="67"/>
  <c r="H66" i="67" s="1"/>
  <c r="I66" i="67" s="1"/>
  <c r="T68" i="67"/>
  <c r="F28" i="68"/>
  <c r="N75" i="66"/>
  <c r="V29" i="68"/>
  <c r="U28" i="59"/>
  <c r="J68" i="60"/>
  <c r="G69" i="60"/>
  <c r="AC74" i="60"/>
  <c r="AD73" i="60"/>
  <c r="AE73" i="60" s="1"/>
  <c r="X63" i="58"/>
  <c r="V79" i="56"/>
  <c r="W78" i="56"/>
  <c r="X78" i="56" s="1"/>
  <c r="Q64" i="58"/>
  <c r="P74" i="56"/>
  <c r="Q74" i="56" s="1"/>
  <c r="O75" i="56"/>
  <c r="U64" i="58"/>
  <c r="T64" i="58"/>
  <c r="V64" i="58" s="1"/>
  <c r="W64" i="58" s="1"/>
  <c r="G66" i="58"/>
  <c r="F66" i="58"/>
  <c r="I68" i="57"/>
  <c r="J68" i="57" s="1"/>
  <c r="H69" i="57"/>
  <c r="P29" i="59"/>
  <c r="N30" i="59"/>
  <c r="R66" i="58"/>
  <c r="S65" i="58"/>
  <c r="I28" i="59"/>
  <c r="H28" i="59"/>
  <c r="J28" i="59" s="1"/>
  <c r="K28" i="59" s="1"/>
  <c r="D68" i="58"/>
  <c r="E67" i="58"/>
  <c r="N75" i="57"/>
  <c r="N65" i="58"/>
  <c r="M65" i="58"/>
  <c r="O65" i="58" s="1"/>
  <c r="P65" i="58" s="1"/>
  <c r="P68" i="60"/>
  <c r="Q68" i="60" s="1"/>
  <c r="O69" i="60"/>
  <c r="AA28" i="59"/>
  <c r="Z28" i="59"/>
  <c r="AB28" i="59" s="1"/>
  <c r="AC28" i="59" s="1"/>
  <c r="G71" i="56"/>
  <c r="U83" i="56"/>
  <c r="I69" i="56"/>
  <c r="J69" i="56" s="1"/>
  <c r="W78" i="57"/>
  <c r="X78" i="57" s="1"/>
  <c r="V79" i="57"/>
  <c r="N76" i="56"/>
  <c r="N71" i="60"/>
  <c r="W73" i="60"/>
  <c r="X73" i="60" s="1"/>
  <c r="V74" i="60"/>
  <c r="F29" i="59"/>
  <c r="AB75" i="60"/>
  <c r="G69" i="57"/>
  <c r="U80" i="57"/>
  <c r="K67" i="58"/>
  <c r="L66" i="58"/>
  <c r="X29" i="59"/>
  <c r="V29" i="59" s="1"/>
  <c r="U75" i="60"/>
  <c r="O70" i="24"/>
  <c r="P69" i="24"/>
  <c r="Q69" i="24" s="1"/>
  <c r="I65" i="24"/>
  <c r="P69" i="48"/>
  <c r="Q69" i="48" s="1"/>
  <c r="O70" i="48"/>
  <c r="W74" i="48"/>
  <c r="X74" i="48" s="1"/>
  <c r="V75" i="48"/>
  <c r="I69" i="48"/>
  <c r="J69" i="48" s="1"/>
  <c r="H70" i="48"/>
  <c r="U76" i="48"/>
  <c r="AB76" i="48"/>
  <c r="AD74" i="48"/>
  <c r="AE74" i="48" s="1"/>
  <c r="AC75" i="48"/>
  <c r="N71" i="48"/>
  <c r="G70" i="48"/>
  <c r="W74" i="24"/>
  <c r="X74" i="24" s="1"/>
  <c r="V75" i="24"/>
  <c r="U67" i="2"/>
  <c r="X66" i="2"/>
  <c r="V68" i="2"/>
  <c r="W67" i="2"/>
  <c r="I57" i="2"/>
  <c r="J57" i="2" s="1"/>
  <c r="H58" i="2"/>
  <c r="P62" i="2"/>
  <c r="Q62" i="2" s="1"/>
  <c r="O63" i="2"/>
  <c r="G57" i="1"/>
  <c r="J56" i="1"/>
  <c r="I57" i="1"/>
  <c r="O62" i="1"/>
  <c r="P61" i="1"/>
  <c r="Q61" i="1" s="1"/>
  <c r="N64" i="1"/>
  <c r="P64" i="34"/>
  <c r="Q64" i="34" s="1"/>
  <c r="O65" i="34"/>
  <c r="Q60" i="28"/>
  <c r="G65" i="24"/>
  <c r="J64" i="24"/>
  <c r="M62" i="29"/>
  <c r="I66" i="27"/>
  <c r="J66" i="27" s="1"/>
  <c r="H67" i="27"/>
  <c r="W74" i="26"/>
  <c r="X74" i="26" s="1"/>
  <c r="V75" i="26"/>
  <c r="Q27" i="30"/>
  <c r="S27" i="30" s="1"/>
  <c r="T27" i="30" s="1"/>
  <c r="R27" i="30"/>
  <c r="W76" i="25"/>
  <c r="V77" i="25"/>
  <c r="AD69" i="34"/>
  <c r="AE69" i="34" s="1"/>
  <c r="AC70" i="34"/>
  <c r="X60" i="28"/>
  <c r="P69" i="26"/>
  <c r="Q69" i="26" s="1"/>
  <c r="O70" i="26"/>
  <c r="N61" i="28"/>
  <c r="M61" i="28"/>
  <c r="O61" i="28" s="1"/>
  <c r="P61" i="28" s="1"/>
  <c r="F61" i="29"/>
  <c r="H61" i="29" s="1"/>
  <c r="I61" i="29" s="1"/>
  <c r="G61" i="29"/>
  <c r="I26" i="31"/>
  <c r="H26" i="31"/>
  <c r="J26" i="31" s="1"/>
  <c r="K26" i="31" s="1"/>
  <c r="I27" i="30"/>
  <c r="H27" i="30"/>
  <c r="J27" i="30" s="1"/>
  <c r="K27" i="30" s="1"/>
  <c r="X60" i="29"/>
  <c r="AA28" i="31"/>
  <c r="Z28" i="31"/>
  <c r="AB28" i="31" s="1"/>
  <c r="AC28" i="31" s="1"/>
  <c r="G66" i="26"/>
  <c r="K64" i="29"/>
  <c r="L63" i="29"/>
  <c r="O28" i="30"/>
  <c r="M28" i="30" s="1"/>
  <c r="K63" i="28"/>
  <c r="L62" i="28"/>
  <c r="D63" i="29"/>
  <c r="E62" i="29"/>
  <c r="F27" i="31"/>
  <c r="D27" i="31" s="1"/>
  <c r="G61" i="28"/>
  <c r="F61" i="28"/>
  <c r="H61" i="28" s="1"/>
  <c r="I61" i="28" s="1"/>
  <c r="N70" i="24"/>
  <c r="U75" i="26"/>
  <c r="N70" i="26"/>
  <c r="Q69" i="27"/>
  <c r="N70" i="27"/>
  <c r="X74" i="25"/>
  <c r="U75" i="25"/>
  <c r="V29" i="31"/>
  <c r="U61" i="28"/>
  <c r="T61" i="28"/>
  <c r="V61" i="28" s="1"/>
  <c r="W61" i="28" s="1"/>
  <c r="Y27" i="30"/>
  <c r="W28" i="30"/>
  <c r="R26" i="31"/>
  <c r="Q26" i="31"/>
  <c r="S26" i="31" s="1"/>
  <c r="T26" i="31" s="1"/>
  <c r="U61" i="29"/>
  <c r="T61" i="29"/>
  <c r="V61" i="29" s="1"/>
  <c r="W61" i="29" s="1"/>
  <c r="P70" i="27"/>
  <c r="O71" i="27"/>
  <c r="D63" i="28"/>
  <c r="E62" i="28"/>
  <c r="J60" i="29"/>
  <c r="J60" i="28"/>
  <c r="R63" i="28"/>
  <c r="S62" i="28"/>
  <c r="I65" i="26"/>
  <c r="J65" i="26" s="1"/>
  <c r="H66" i="26"/>
  <c r="O27" i="31"/>
  <c r="M27" i="31" s="1"/>
  <c r="R63" i="29"/>
  <c r="S62" i="29"/>
  <c r="I65" i="25"/>
  <c r="N72" i="25"/>
  <c r="Q59" i="29"/>
  <c r="N60" i="29"/>
  <c r="W77" i="27"/>
  <c r="V78" i="27"/>
  <c r="U78" i="24"/>
  <c r="AB70" i="34"/>
  <c r="J64" i="25"/>
  <c r="G65" i="25"/>
  <c r="G68" i="27"/>
  <c r="F28" i="30"/>
  <c r="D28" i="30" s="1"/>
  <c r="N65" i="34"/>
  <c r="AE60" i="12"/>
  <c r="AB69" i="13"/>
  <c r="N68" i="13"/>
  <c r="U71" i="13"/>
  <c r="AD68" i="13"/>
  <c r="AE68" i="13" s="1"/>
  <c r="AC69" i="13"/>
  <c r="I63" i="13"/>
  <c r="J63" i="13" s="1"/>
  <c r="H64" i="13"/>
  <c r="W68" i="13"/>
  <c r="X68" i="13" s="1"/>
  <c r="V69" i="13"/>
  <c r="P63" i="13"/>
  <c r="Q63" i="13" s="1"/>
  <c r="O64" i="13"/>
  <c r="G64" i="13"/>
  <c r="W69" i="12"/>
  <c r="V70" i="12"/>
  <c r="Z62" i="12"/>
  <c r="X68" i="12"/>
  <c r="U69" i="12"/>
  <c r="AA61" i="12"/>
  <c r="AC61" i="12" s="1"/>
  <c r="AD61" i="12" s="1"/>
  <c r="AB61" i="12"/>
  <c r="N75" i="2"/>
  <c r="Q63" i="12"/>
  <c r="N64" i="12"/>
  <c r="P64" i="12"/>
  <c r="O65" i="12"/>
  <c r="G65" i="12"/>
  <c r="R22" i="9"/>
  <c r="Q22" i="9"/>
  <c r="S22" i="9" s="1"/>
  <c r="T22" i="9" s="1"/>
  <c r="AD22" i="9"/>
  <c r="H24" i="9"/>
  <c r="J24" i="9" s="1"/>
  <c r="K24" i="9" s="1"/>
  <c r="I24" i="9"/>
  <c r="F25" i="9"/>
  <c r="O23" i="9"/>
  <c r="V23" i="9"/>
  <c r="H20" i="8"/>
  <c r="J20" i="8" s="1"/>
  <c r="K20" i="8" s="1"/>
  <c r="I20" i="8"/>
  <c r="AD21" i="8"/>
  <c r="M22" i="8"/>
  <c r="W23" i="8"/>
  <c r="X23" i="8" s="1"/>
  <c r="Y22" i="8"/>
  <c r="F21" i="8"/>
  <c r="D21" i="8" s="1"/>
  <c r="X52" i="6"/>
  <c r="U53" i="6"/>
  <c r="T53" i="6"/>
  <c r="V53" i="6" s="1"/>
  <c r="W53" i="6" s="1"/>
  <c r="F54" i="6"/>
  <c r="G54" i="6"/>
  <c r="N53" i="6"/>
  <c r="M53" i="6"/>
  <c r="O53" i="6" s="1"/>
  <c r="P53" i="6" s="1"/>
  <c r="Q52" i="6"/>
  <c r="R55" i="6"/>
  <c r="S54" i="6"/>
  <c r="D56" i="6"/>
  <c r="E55" i="6"/>
  <c r="K55" i="6"/>
  <c r="L54" i="6"/>
  <c r="Q52" i="5"/>
  <c r="L54" i="5"/>
  <c r="E54" i="5"/>
  <c r="D55" i="5"/>
  <c r="T54" i="5"/>
  <c r="U54" i="5"/>
  <c r="J52" i="5"/>
  <c r="F53" i="5"/>
  <c r="H53" i="5" s="1"/>
  <c r="I53" i="5" s="1"/>
  <c r="G53" i="5"/>
  <c r="M53" i="5"/>
  <c r="O53" i="5" s="1"/>
  <c r="P53" i="5" s="1"/>
  <c r="N53" i="5"/>
  <c r="S55" i="5"/>
  <c r="X66" i="4"/>
  <c r="U67" i="4"/>
  <c r="G58" i="4"/>
  <c r="N65" i="4"/>
  <c r="I56" i="4"/>
  <c r="J56" i="4" s="1"/>
  <c r="H57" i="4"/>
  <c r="W67" i="4"/>
  <c r="V68" i="4"/>
  <c r="P63" i="4"/>
  <c r="Q63" i="4" s="1"/>
  <c r="O64" i="4"/>
  <c r="V68" i="3"/>
  <c r="W67" i="3"/>
  <c r="X66" i="3"/>
  <c r="U67" i="3"/>
  <c r="G60" i="3"/>
  <c r="P61" i="3"/>
  <c r="Q61" i="3" s="1"/>
  <c r="O62" i="3"/>
  <c r="I57" i="3"/>
  <c r="J57" i="3" s="1"/>
  <c r="N64" i="3"/>
  <c r="U69" i="1"/>
  <c r="V66" i="67" l="1"/>
  <c r="W66" i="67" s="1"/>
  <c r="X66" i="67" s="1"/>
  <c r="P75" i="65"/>
  <c r="Q75" i="65" s="1"/>
  <c r="O76" i="65"/>
  <c r="G72" i="65"/>
  <c r="I71" i="65"/>
  <c r="J71" i="65" s="1"/>
  <c r="X80" i="65"/>
  <c r="U81" i="65"/>
  <c r="W82" i="65"/>
  <c r="V83" i="65"/>
  <c r="N76" i="65"/>
  <c r="I70" i="60"/>
  <c r="H71" i="60"/>
  <c r="V53" i="5"/>
  <c r="W53" i="5" s="1"/>
  <c r="X53" i="5" s="1"/>
  <c r="H53" i="6"/>
  <c r="I53" i="6" s="1"/>
  <c r="J53" i="6" s="1"/>
  <c r="H65" i="58"/>
  <c r="I65" i="58" s="1"/>
  <c r="J65" i="58" s="1"/>
  <c r="O61" i="29"/>
  <c r="P61" i="29" s="1"/>
  <c r="W68" i="1"/>
  <c r="X68" i="1" s="1"/>
  <c r="V69" i="1"/>
  <c r="I65" i="12"/>
  <c r="J65" i="12" s="1"/>
  <c r="H66" i="12"/>
  <c r="V76" i="69"/>
  <c r="W75" i="69"/>
  <c r="X75" i="69" s="1"/>
  <c r="AD28" i="68"/>
  <c r="X75" i="27"/>
  <c r="U76" i="27"/>
  <c r="O72" i="69"/>
  <c r="P71" i="69"/>
  <c r="AD75" i="69"/>
  <c r="AE75" i="69" s="1"/>
  <c r="AC76" i="69"/>
  <c r="O75" i="57"/>
  <c r="P74" i="57"/>
  <c r="Q74" i="57" s="1"/>
  <c r="O71" i="25"/>
  <c r="P70" i="25"/>
  <c r="Q70" i="25" s="1"/>
  <c r="I71" i="69"/>
  <c r="H72" i="69"/>
  <c r="M66" i="67"/>
  <c r="O66" i="67" s="1"/>
  <c r="P66" i="67" s="1"/>
  <c r="N66" i="67"/>
  <c r="G73" i="66"/>
  <c r="U67" i="67"/>
  <c r="Q70" i="69"/>
  <c r="N71" i="69"/>
  <c r="T69" i="67"/>
  <c r="D69" i="67"/>
  <c r="E68" i="67"/>
  <c r="K68" i="67"/>
  <c r="L67" i="67"/>
  <c r="L27" i="68"/>
  <c r="AB77" i="69"/>
  <c r="W81" i="66"/>
  <c r="X81" i="66" s="1"/>
  <c r="V82" i="66"/>
  <c r="Y29" i="68"/>
  <c r="W30" i="68"/>
  <c r="D28" i="68"/>
  <c r="J66" i="67"/>
  <c r="P75" i="66"/>
  <c r="Q75" i="66" s="1"/>
  <c r="O76" i="66"/>
  <c r="I72" i="66"/>
  <c r="J72" i="66" s="1"/>
  <c r="H73" i="66"/>
  <c r="R71" i="67"/>
  <c r="S70" i="67"/>
  <c r="G67" i="67"/>
  <c r="F67" i="67"/>
  <c r="H67" i="67" s="1"/>
  <c r="I67" i="67" s="1"/>
  <c r="J70" i="69"/>
  <c r="G71" i="69"/>
  <c r="N76" i="66"/>
  <c r="U83" i="66"/>
  <c r="N31" i="68"/>
  <c r="P30" i="68"/>
  <c r="U76" i="69"/>
  <c r="Q65" i="67"/>
  <c r="J69" i="60"/>
  <c r="G70" i="60"/>
  <c r="AC75" i="60"/>
  <c r="AD74" i="60"/>
  <c r="AE74" i="60" s="1"/>
  <c r="W79" i="56"/>
  <c r="X79" i="56" s="1"/>
  <c r="V80" i="56"/>
  <c r="W30" i="59"/>
  <c r="X30" i="59" s="1"/>
  <c r="Y29" i="59"/>
  <c r="U81" i="57"/>
  <c r="G72" i="56"/>
  <c r="N76" i="57"/>
  <c r="I70" i="56"/>
  <c r="J70" i="56" s="1"/>
  <c r="L28" i="59"/>
  <c r="X64" i="58"/>
  <c r="N72" i="60"/>
  <c r="U76" i="60"/>
  <c r="N66" i="58"/>
  <c r="M66" i="58"/>
  <c r="O66" i="58" s="1"/>
  <c r="P66" i="58" s="1"/>
  <c r="G70" i="57"/>
  <c r="AB76" i="60"/>
  <c r="W74" i="60"/>
  <c r="X74" i="60" s="1"/>
  <c r="V75" i="60"/>
  <c r="N77" i="56"/>
  <c r="W79" i="57"/>
  <c r="X79" i="57" s="1"/>
  <c r="V80" i="57"/>
  <c r="U84" i="56"/>
  <c r="F67" i="58"/>
  <c r="G67" i="58"/>
  <c r="T65" i="58"/>
  <c r="V65" i="58" s="1"/>
  <c r="W65" i="58" s="1"/>
  <c r="U65" i="58"/>
  <c r="O30" i="59"/>
  <c r="M30" i="59" s="1"/>
  <c r="P75" i="56"/>
  <c r="Q75" i="56" s="1"/>
  <c r="O76" i="56"/>
  <c r="P69" i="60"/>
  <c r="Q69" i="60" s="1"/>
  <c r="O70" i="60"/>
  <c r="I69" i="57"/>
  <c r="J69" i="57" s="1"/>
  <c r="H70" i="57"/>
  <c r="K68" i="58"/>
  <c r="L67" i="58"/>
  <c r="D29" i="59"/>
  <c r="AD28" i="59"/>
  <c r="Q65" i="58"/>
  <c r="D69" i="58"/>
  <c r="E68" i="58"/>
  <c r="R67" i="58"/>
  <c r="S66" i="58"/>
  <c r="R29" i="59"/>
  <c r="Q29" i="59"/>
  <c r="S29" i="59" s="1"/>
  <c r="T29" i="59" s="1"/>
  <c r="I66" i="24"/>
  <c r="O71" i="24"/>
  <c r="P70" i="24"/>
  <c r="Q70" i="24" s="1"/>
  <c r="G71" i="48"/>
  <c r="AD75" i="48"/>
  <c r="AE75" i="48" s="1"/>
  <c r="AC76" i="48"/>
  <c r="U77" i="48"/>
  <c r="W75" i="48"/>
  <c r="X75" i="48" s="1"/>
  <c r="V76" i="48"/>
  <c r="N72" i="48"/>
  <c r="AB77" i="48"/>
  <c r="I70" i="48"/>
  <c r="J70" i="48" s="1"/>
  <c r="H71" i="48"/>
  <c r="P70" i="48"/>
  <c r="Q70" i="48" s="1"/>
  <c r="O71" i="48"/>
  <c r="J61" i="28"/>
  <c r="W75" i="24"/>
  <c r="X75" i="24" s="1"/>
  <c r="V76" i="24"/>
  <c r="W68" i="2"/>
  <c r="V69" i="2"/>
  <c r="P63" i="2"/>
  <c r="Q63" i="2" s="1"/>
  <c r="O64" i="2"/>
  <c r="I58" i="2"/>
  <c r="J58" i="2" s="1"/>
  <c r="H59" i="2"/>
  <c r="U68" i="2"/>
  <c r="X67" i="2"/>
  <c r="N65" i="1"/>
  <c r="I58" i="1"/>
  <c r="O63" i="1"/>
  <c r="P62" i="1"/>
  <c r="Q62" i="1" s="1"/>
  <c r="G58" i="1"/>
  <c r="J57" i="1"/>
  <c r="P65" i="34"/>
  <c r="Q65" i="34" s="1"/>
  <c r="O66" i="34"/>
  <c r="J61" i="29"/>
  <c r="J65" i="24"/>
  <c r="G66" i="24"/>
  <c r="E29" i="30"/>
  <c r="F29" i="30" s="1"/>
  <c r="G28" i="30"/>
  <c r="Q60" i="29"/>
  <c r="N61" i="29"/>
  <c r="E63" i="29"/>
  <c r="D64" i="29"/>
  <c r="U62" i="29"/>
  <c r="T62" i="29"/>
  <c r="V62" i="29" s="1"/>
  <c r="W62" i="29" s="1"/>
  <c r="R64" i="28"/>
  <c r="S63" i="28"/>
  <c r="D64" i="28"/>
  <c r="E63" i="28"/>
  <c r="X61" i="29"/>
  <c r="AA27" i="30"/>
  <c r="Z27" i="30"/>
  <c r="AB27" i="30" s="1"/>
  <c r="AC27" i="30" s="1"/>
  <c r="X61" i="28"/>
  <c r="Q70" i="27"/>
  <c r="N71" i="27"/>
  <c r="N71" i="26"/>
  <c r="U76" i="26"/>
  <c r="N71" i="24"/>
  <c r="G67" i="26"/>
  <c r="L26" i="31"/>
  <c r="Q61" i="28"/>
  <c r="AD70" i="34"/>
  <c r="AE70" i="34" s="1"/>
  <c r="AC71" i="34"/>
  <c r="U27" i="30"/>
  <c r="I67" i="27"/>
  <c r="J67" i="27" s="1"/>
  <c r="H68" i="27"/>
  <c r="U79" i="24"/>
  <c r="F62" i="28"/>
  <c r="H62" i="28" s="1"/>
  <c r="I62" i="28" s="1"/>
  <c r="G62" i="28"/>
  <c r="X28" i="30"/>
  <c r="N66" i="34"/>
  <c r="G69" i="27"/>
  <c r="AB71" i="34"/>
  <c r="W78" i="27"/>
  <c r="V79" i="27"/>
  <c r="R64" i="29"/>
  <c r="S63" i="29"/>
  <c r="I66" i="26"/>
  <c r="J66" i="26" s="1"/>
  <c r="H67" i="26"/>
  <c r="P71" i="27"/>
  <c r="O72" i="27"/>
  <c r="Y29" i="31"/>
  <c r="W30" i="31"/>
  <c r="G27" i="31"/>
  <c r="E28" i="31"/>
  <c r="P28" i="30"/>
  <c r="N29" i="30"/>
  <c r="O29" i="30" s="1"/>
  <c r="P70" i="26"/>
  <c r="Q70" i="26" s="1"/>
  <c r="O71" i="26"/>
  <c r="J65" i="25"/>
  <c r="G66" i="25"/>
  <c r="N28" i="31"/>
  <c r="O28" i="31" s="1"/>
  <c r="P27" i="31"/>
  <c r="U62" i="28"/>
  <c r="T62" i="28"/>
  <c r="V62" i="28" s="1"/>
  <c r="W62" i="28" s="1"/>
  <c r="N73" i="25"/>
  <c r="I66" i="25"/>
  <c r="U26" i="31"/>
  <c r="X75" i="25"/>
  <c r="U76" i="25"/>
  <c r="G62" i="29"/>
  <c r="F62" i="29"/>
  <c r="H62" i="29" s="1"/>
  <c r="I62" i="29" s="1"/>
  <c r="N62" i="28"/>
  <c r="M62" i="28"/>
  <c r="O62" i="28" s="1"/>
  <c r="P62" i="28" s="1"/>
  <c r="M63" i="29"/>
  <c r="L27" i="30"/>
  <c r="W77" i="25"/>
  <c r="V78" i="25"/>
  <c r="W75" i="26"/>
  <c r="X75" i="26" s="1"/>
  <c r="V76" i="26"/>
  <c r="K64" i="28"/>
  <c r="L63" i="28"/>
  <c r="K65" i="29"/>
  <c r="L64" i="29"/>
  <c r="AD28" i="31"/>
  <c r="P64" i="13"/>
  <c r="Q64" i="13" s="1"/>
  <c r="O65" i="13"/>
  <c r="G65" i="13"/>
  <c r="W69" i="13"/>
  <c r="X69" i="13" s="1"/>
  <c r="V70" i="13"/>
  <c r="AD69" i="13"/>
  <c r="AE69" i="13" s="1"/>
  <c r="AC70" i="13"/>
  <c r="N69" i="13"/>
  <c r="U72" i="13"/>
  <c r="AB70" i="13"/>
  <c r="I64" i="13"/>
  <c r="J64" i="13" s="1"/>
  <c r="H65" i="13"/>
  <c r="AE61" i="12"/>
  <c r="AA62" i="12"/>
  <c r="AC62" i="12" s="1"/>
  <c r="AD62" i="12" s="1"/>
  <c r="AB62" i="12"/>
  <c r="W70" i="12"/>
  <c r="V71" i="12"/>
  <c r="Z63" i="12"/>
  <c r="X69" i="12"/>
  <c r="U70" i="12"/>
  <c r="N76" i="2"/>
  <c r="Q64" i="12"/>
  <c r="N65" i="12"/>
  <c r="P65" i="12"/>
  <c r="O66" i="12"/>
  <c r="G66" i="12"/>
  <c r="Y23" i="9"/>
  <c r="W24" i="9"/>
  <c r="D25" i="9"/>
  <c r="M23" i="9"/>
  <c r="L24" i="9"/>
  <c r="U22" i="9"/>
  <c r="L20" i="8"/>
  <c r="Z22" i="8"/>
  <c r="AB22" i="8" s="1"/>
  <c r="AC22" i="8" s="1"/>
  <c r="AA22" i="8"/>
  <c r="P22" i="8"/>
  <c r="N23" i="8"/>
  <c r="V23" i="8"/>
  <c r="G21" i="8"/>
  <c r="E22" i="8"/>
  <c r="E56" i="6"/>
  <c r="D57" i="6"/>
  <c r="N54" i="6"/>
  <c r="M54" i="6"/>
  <c r="O54" i="6" s="1"/>
  <c r="P54" i="6" s="1"/>
  <c r="G55" i="6"/>
  <c r="F55" i="6"/>
  <c r="U54" i="6"/>
  <c r="T54" i="6"/>
  <c r="V54" i="6" s="1"/>
  <c r="W54" i="6" s="1"/>
  <c r="X53" i="6"/>
  <c r="Q53" i="6"/>
  <c r="K56" i="6"/>
  <c r="L55" i="6"/>
  <c r="R56" i="6"/>
  <c r="S55" i="6"/>
  <c r="Q53" i="5"/>
  <c r="T55" i="5"/>
  <c r="U55" i="5"/>
  <c r="F54" i="5"/>
  <c r="H54" i="5" s="1"/>
  <c r="I54" i="5" s="1"/>
  <c r="G54" i="5"/>
  <c r="S56" i="5"/>
  <c r="J53" i="5"/>
  <c r="L55" i="5"/>
  <c r="E55" i="5"/>
  <c r="D56" i="5"/>
  <c r="M54" i="5"/>
  <c r="O54" i="5" s="1"/>
  <c r="P54" i="5" s="1"/>
  <c r="N54" i="5"/>
  <c r="P64" i="4"/>
  <c r="Q64" i="4" s="1"/>
  <c r="O65" i="4"/>
  <c r="I57" i="4"/>
  <c r="J57" i="4" s="1"/>
  <c r="H58" i="4"/>
  <c r="G59" i="4"/>
  <c r="W68" i="4"/>
  <c r="V69" i="4"/>
  <c r="N66" i="4"/>
  <c r="X67" i="4"/>
  <c r="U68" i="4"/>
  <c r="W68" i="3"/>
  <c r="V69" i="3"/>
  <c r="N65" i="3"/>
  <c r="I58" i="3"/>
  <c r="J58" i="3" s="1"/>
  <c r="G61" i="3"/>
  <c r="P62" i="3"/>
  <c r="Q62" i="3" s="1"/>
  <c r="O63" i="3"/>
  <c r="X67" i="3"/>
  <c r="U68" i="3"/>
  <c r="U70" i="1"/>
  <c r="V67" i="67" l="1"/>
  <c r="W67" i="67" s="1"/>
  <c r="N77" i="65"/>
  <c r="X81" i="65"/>
  <c r="U82" i="65"/>
  <c r="G73" i="65"/>
  <c r="W83" i="65"/>
  <c r="V84" i="65"/>
  <c r="I72" i="65"/>
  <c r="J72" i="65" s="1"/>
  <c r="P76" i="65"/>
  <c r="Q76" i="65" s="1"/>
  <c r="O77" i="65"/>
  <c r="I71" i="60"/>
  <c r="H72" i="60"/>
  <c r="V54" i="5"/>
  <c r="W54" i="5" s="1"/>
  <c r="X54" i="5" s="1"/>
  <c r="H54" i="6"/>
  <c r="I54" i="6" s="1"/>
  <c r="J54" i="6" s="1"/>
  <c r="H66" i="58"/>
  <c r="I66" i="58" s="1"/>
  <c r="J66" i="58" s="1"/>
  <c r="O62" i="29"/>
  <c r="P62" i="29" s="1"/>
  <c r="W69" i="1"/>
  <c r="X69" i="1" s="1"/>
  <c r="V70" i="1"/>
  <c r="H67" i="12"/>
  <c r="I66" i="12"/>
  <c r="J66" i="12" s="1"/>
  <c r="Q66" i="67"/>
  <c r="O76" i="57"/>
  <c r="P75" i="57"/>
  <c r="Q75" i="57" s="1"/>
  <c r="P71" i="25"/>
  <c r="Q71" i="25" s="1"/>
  <c r="O72" i="25"/>
  <c r="O73" i="69"/>
  <c r="P72" i="69"/>
  <c r="AD76" i="69"/>
  <c r="AE76" i="69" s="1"/>
  <c r="AC77" i="69"/>
  <c r="U77" i="27"/>
  <c r="X76" i="27"/>
  <c r="V77" i="69"/>
  <c r="W76" i="69"/>
  <c r="X76" i="69" s="1"/>
  <c r="P76" i="66"/>
  <c r="Q76" i="66" s="1"/>
  <c r="O77" i="66"/>
  <c r="O31" i="68"/>
  <c r="R72" i="67"/>
  <c r="S71" i="67"/>
  <c r="E29" i="68"/>
  <c r="G28" i="68"/>
  <c r="N67" i="67"/>
  <c r="M67" i="67"/>
  <c r="O67" i="67" s="1"/>
  <c r="P67" i="67" s="1"/>
  <c r="Q71" i="69"/>
  <c r="N72" i="69"/>
  <c r="U77" i="69"/>
  <c r="R30" i="68"/>
  <c r="Q30" i="68"/>
  <c r="S30" i="68" s="1"/>
  <c r="T30" i="68" s="1"/>
  <c r="J71" i="69"/>
  <c r="G72" i="69"/>
  <c r="T70" i="67"/>
  <c r="AB78" i="69"/>
  <c r="D70" i="67"/>
  <c r="E69" i="67"/>
  <c r="U84" i="66"/>
  <c r="N77" i="66"/>
  <c r="I73" i="66"/>
  <c r="J73" i="66" s="1"/>
  <c r="H74" i="66"/>
  <c r="X30" i="68"/>
  <c r="W82" i="66"/>
  <c r="X82" i="66" s="1"/>
  <c r="V83" i="66"/>
  <c r="K69" i="67"/>
  <c r="L68" i="67"/>
  <c r="G74" i="66"/>
  <c r="I72" i="69"/>
  <c r="H73" i="69"/>
  <c r="J67" i="67"/>
  <c r="AA29" i="68"/>
  <c r="Z29" i="68"/>
  <c r="AB29" i="68" s="1"/>
  <c r="AC29" i="68" s="1"/>
  <c r="G68" i="67"/>
  <c r="F68" i="67"/>
  <c r="H68" i="67" s="1"/>
  <c r="I68" i="67" s="1"/>
  <c r="X67" i="67"/>
  <c r="U68" i="67"/>
  <c r="U29" i="59"/>
  <c r="J70" i="60"/>
  <c r="G71" i="60"/>
  <c r="AD75" i="60"/>
  <c r="AE75" i="60" s="1"/>
  <c r="AC76" i="60"/>
  <c r="W80" i="56"/>
  <c r="X80" i="56" s="1"/>
  <c r="V81" i="56"/>
  <c r="N67" i="58"/>
  <c r="M67" i="58"/>
  <c r="O67" i="58" s="1"/>
  <c r="P67" i="58" s="1"/>
  <c r="P70" i="60"/>
  <c r="Q70" i="60" s="1"/>
  <c r="O71" i="60"/>
  <c r="N31" i="59"/>
  <c r="O31" i="59" s="1"/>
  <c r="P30" i="59"/>
  <c r="U77" i="60"/>
  <c r="N77" i="57"/>
  <c r="U82" i="57"/>
  <c r="U66" i="58"/>
  <c r="T66" i="58"/>
  <c r="V66" i="58" s="1"/>
  <c r="W66" i="58" s="1"/>
  <c r="K69" i="58"/>
  <c r="L68" i="58"/>
  <c r="P76" i="56"/>
  <c r="Q76" i="56" s="1"/>
  <c r="O77" i="56"/>
  <c r="X65" i="58"/>
  <c r="U85" i="56"/>
  <c r="N78" i="56"/>
  <c r="S67" i="58"/>
  <c r="R68" i="58"/>
  <c r="I70" i="57"/>
  <c r="J70" i="57" s="1"/>
  <c r="H71" i="57"/>
  <c r="AB77" i="60"/>
  <c r="N73" i="60"/>
  <c r="G73" i="56"/>
  <c r="AA29" i="59"/>
  <c r="Z29" i="59"/>
  <c r="AB29" i="59" s="1"/>
  <c r="AC29" i="59" s="1"/>
  <c r="D70" i="58"/>
  <c r="E69" i="58"/>
  <c r="G71" i="57"/>
  <c r="G68" i="58"/>
  <c r="F68" i="58"/>
  <c r="E30" i="59"/>
  <c r="G29" i="59"/>
  <c r="W80" i="57"/>
  <c r="X80" i="57" s="1"/>
  <c r="V81" i="57"/>
  <c r="W75" i="60"/>
  <c r="X75" i="60" s="1"/>
  <c r="V76" i="60"/>
  <c r="Q66" i="58"/>
  <c r="I71" i="56"/>
  <c r="J71" i="56" s="1"/>
  <c r="V30" i="59"/>
  <c r="O72" i="24"/>
  <c r="P71" i="24"/>
  <c r="Q71" i="24" s="1"/>
  <c r="I67" i="24"/>
  <c r="P71" i="48"/>
  <c r="Q71" i="48" s="1"/>
  <c r="O72" i="48"/>
  <c r="AB78" i="48"/>
  <c r="W76" i="48"/>
  <c r="X76" i="48" s="1"/>
  <c r="V77" i="48"/>
  <c r="AD76" i="48"/>
  <c r="AE76" i="48" s="1"/>
  <c r="AC77" i="48"/>
  <c r="I71" i="48"/>
  <c r="J71" i="48" s="1"/>
  <c r="H72" i="48"/>
  <c r="N73" i="48"/>
  <c r="U78" i="48"/>
  <c r="G72" i="48"/>
  <c r="W76" i="24"/>
  <c r="X76" i="24" s="1"/>
  <c r="V77" i="24"/>
  <c r="J54" i="5"/>
  <c r="P64" i="2"/>
  <c r="Q64" i="2" s="1"/>
  <c r="O65" i="2"/>
  <c r="U69" i="2"/>
  <c r="X68" i="2"/>
  <c r="I59" i="2"/>
  <c r="J59" i="2" s="1"/>
  <c r="H60" i="2"/>
  <c r="W69" i="2"/>
  <c r="V70" i="2"/>
  <c r="G59" i="1"/>
  <c r="J58" i="1"/>
  <c r="I59" i="1"/>
  <c r="O64" i="1"/>
  <c r="P63" i="1"/>
  <c r="Q63" i="1" s="1"/>
  <c r="N66" i="1"/>
  <c r="F22" i="8"/>
  <c r="D22" i="8" s="1"/>
  <c r="O67" i="34"/>
  <c r="P66" i="34"/>
  <c r="Q66" i="34" s="1"/>
  <c r="AD27" i="30"/>
  <c r="Q62" i="28"/>
  <c r="X62" i="28"/>
  <c r="J66" i="24"/>
  <c r="G67" i="24"/>
  <c r="AA29" i="31"/>
  <c r="Z29" i="31"/>
  <c r="AB29" i="31" s="1"/>
  <c r="AC29" i="31" s="1"/>
  <c r="R65" i="29"/>
  <c r="S64" i="29"/>
  <c r="N67" i="34"/>
  <c r="N72" i="24"/>
  <c r="Q71" i="27"/>
  <c r="N72" i="27"/>
  <c r="U63" i="28"/>
  <c r="T63" i="28"/>
  <c r="V63" i="28" s="1"/>
  <c r="W63" i="28" s="1"/>
  <c r="Q61" i="29"/>
  <c r="N62" i="29"/>
  <c r="M63" i="28"/>
  <c r="O63" i="28" s="1"/>
  <c r="P63" i="28" s="1"/>
  <c r="N63" i="28"/>
  <c r="W78" i="25"/>
  <c r="V79" i="25"/>
  <c r="J62" i="29"/>
  <c r="R27" i="31"/>
  <c r="Q27" i="31"/>
  <c r="S27" i="31" s="1"/>
  <c r="T27" i="31" s="1"/>
  <c r="I67" i="26"/>
  <c r="J67" i="26" s="1"/>
  <c r="H68" i="26"/>
  <c r="W79" i="27"/>
  <c r="V80" i="27"/>
  <c r="G70" i="27"/>
  <c r="U80" i="24"/>
  <c r="R65" i="28"/>
  <c r="S64" i="28"/>
  <c r="X62" i="29"/>
  <c r="G63" i="29"/>
  <c r="F63" i="29"/>
  <c r="H63" i="29" s="1"/>
  <c r="I63" i="29" s="1"/>
  <c r="K66" i="29"/>
  <c r="L65" i="29"/>
  <c r="R28" i="30"/>
  <c r="Q28" i="30"/>
  <c r="S28" i="30" s="1"/>
  <c r="T28" i="30" s="1"/>
  <c r="N72" i="26"/>
  <c r="D65" i="29"/>
  <c r="E64" i="29"/>
  <c r="K65" i="28"/>
  <c r="L64" i="28"/>
  <c r="X76" i="25"/>
  <c r="U77" i="25"/>
  <c r="I67" i="25"/>
  <c r="M28" i="31"/>
  <c r="I27" i="31"/>
  <c r="H27" i="31"/>
  <c r="J27" i="31" s="1"/>
  <c r="K27" i="31" s="1"/>
  <c r="V28" i="30"/>
  <c r="AD71" i="34"/>
  <c r="AE71" i="34" s="1"/>
  <c r="AC72" i="34"/>
  <c r="G68" i="26"/>
  <c r="U77" i="26"/>
  <c r="G63" i="28"/>
  <c r="F63" i="28"/>
  <c r="H63" i="28" s="1"/>
  <c r="I63" i="28" s="1"/>
  <c r="H28" i="30"/>
  <c r="J28" i="30" s="1"/>
  <c r="K28" i="30" s="1"/>
  <c r="I28" i="30"/>
  <c r="N74" i="25"/>
  <c r="M64" i="29"/>
  <c r="W76" i="26"/>
  <c r="X76" i="26" s="1"/>
  <c r="V77" i="26"/>
  <c r="J66" i="25"/>
  <c r="G67" i="25"/>
  <c r="P71" i="26"/>
  <c r="Q71" i="26" s="1"/>
  <c r="O72" i="26"/>
  <c r="M29" i="30"/>
  <c r="X30" i="31"/>
  <c r="V30" i="31" s="1"/>
  <c r="P72" i="27"/>
  <c r="O73" i="27"/>
  <c r="T63" i="29"/>
  <c r="V63" i="29" s="1"/>
  <c r="W63" i="29" s="1"/>
  <c r="U63" i="29"/>
  <c r="AB72" i="34"/>
  <c r="J62" i="28"/>
  <c r="I68" i="27"/>
  <c r="J68" i="27" s="1"/>
  <c r="H69" i="27"/>
  <c r="F28" i="31"/>
  <c r="D65" i="28"/>
  <c r="E64" i="28"/>
  <c r="D29" i="30"/>
  <c r="I65" i="13"/>
  <c r="J65" i="13" s="1"/>
  <c r="H66" i="13"/>
  <c r="U73" i="13"/>
  <c r="AD70" i="13"/>
  <c r="AE70" i="13" s="1"/>
  <c r="AC71" i="13"/>
  <c r="G66" i="13"/>
  <c r="AB71" i="13"/>
  <c r="N70" i="13"/>
  <c r="W70" i="13"/>
  <c r="X70" i="13" s="1"/>
  <c r="V71" i="13"/>
  <c r="P65" i="13"/>
  <c r="Q65" i="13" s="1"/>
  <c r="O66" i="13"/>
  <c r="AE62" i="12"/>
  <c r="W71" i="12"/>
  <c r="V72" i="12"/>
  <c r="Z64" i="12"/>
  <c r="X70" i="12"/>
  <c r="U71" i="12"/>
  <c r="AA63" i="12"/>
  <c r="AC63" i="12" s="1"/>
  <c r="AD63" i="12" s="1"/>
  <c r="AB63" i="12"/>
  <c r="N77" i="2"/>
  <c r="P66" i="12"/>
  <c r="O67" i="12"/>
  <c r="Q65" i="12"/>
  <c r="N66" i="12"/>
  <c r="G67" i="12"/>
  <c r="G25" i="9"/>
  <c r="E26" i="9"/>
  <c r="X24" i="9"/>
  <c r="N24" i="9"/>
  <c r="P23" i="9"/>
  <c r="AA23" i="9"/>
  <c r="Z23" i="9"/>
  <c r="AB23" i="9" s="1"/>
  <c r="AC23" i="9" s="1"/>
  <c r="AD22" i="8"/>
  <c r="I21" i="8"/>
  <c r="H21" i="8"/>
  <c r="J21" i="8" s="1"/>
  <c r="K21" i="8" s="1"/>
  <c r="O23" i="8"/>
  <c r="Y23" i="8"/>
  <c r="W24" i="8"/>
  <c r="R22" i="8"/>
  <c r="Q22" i="8"/>
  <c r="S22" i="8" s="1"/>
  <c r="T22" i="8" s="1"/>
  <c r="X54" i="6"/>
  <c r="Q54" i="6"/>
  <c r="M55" i="6"/>
  <c r="O55" i="6" s="1"/>
  <c r="P55" i="6" s="1"/>
  <c r="N55" i="6"/>
  <c r="K57" i="6"/>
  <c r="L56" i="6"/>
  <c r="U55" i="6"/>
  <c r="T55" i="6"/>
  <c r="V55" i="6" s="1"/>
  <c r="W55" i="6" s="1"/>
  <c r="D58" i="6"/>
  <c r="E57" i="6"/>
  <c r="R57" i="6"/>
  <c r="S56" i="6"/>
  <c r="G56" i="6"/>
  <c r="F56" i="6"/>
  <c r="M55" i="5"/>
  <c r="O55" i="5" s="1"/>
  <c r="P55" i="5" s="1"/>
  <c r="N55" i="5"/>
  <c r="E56" i="5"/>
  <c r="D57" i="5"/>
  <c r="G55" i="5"/>
  <c r="F55" i="5"/>
  <c r="H55" i="5" s="1"/>
  <c r="I55" i="5" s="1"/>
  <c r="S57" i="5"/>
  <c r="Q54" i="5"/>
  <c r="L56" i="5"/>
  <c r="T56" i="5"/>
  <c r="U56" i="5"/>
  <c r="X68" i="4"/>
  <c r="U69" i="4"/>
  <c r="W69" i="4"/>
  <c r="V70" i="4"/>
  <c r="I58" i="4"/>
  <c r="J58" i="4" s="1"/>
  <c r="H59" i="4"/>
  <c r="N67" i="4"/>
  <c r="G60" i="4"/>
  <c r="P65" i="4"/>
  <c r="Q65" i="4" s="1"/>
  <c r="O66" i="4"/>
  <c r="W69" i="3"/>
  <c r="V70" i="3"/>
  <c r="P63" i="3"/>
  <c r="Q63" i="3" s="1"/>
  <c r="O64" i="3"/>
  <c r="G62" i="3"/>
  <c r="X68" i="3"/>
  <c r="U69" i="3"/>
  <c r="I59" i="3"/>
  <c r="J59" i="3" s="1"/>
  <c r="N66" i="3"/>
  <c r="U71" i="1"/>
  <c r="V68" i="67" l="1"/>
  <c r="W68" i="67" s="1"/>
  <c r="X68" i="67" s="1"/>
  <c r="P77" i="65"/>
  <c r="Q77" i="65" s="1"/>
  <c r="O78" i="65"/>
  <c r="W84" i="65"/>
  <c r="V85" i="65"/>
  <c r="X82" i="65"/>
  <c r="U83" i="65"/>
  <c r="I73" i="65"/>
  <c r="J73" i="65" s="1"/>
  <c r="G74" i="65"/>
  <c r="N78" i="65"/>
  <c r="H73" i="60"/>
  <c r="I72" i="60"/>
  <c r="V55" i="5"/>
  <c r="W55" i="5" s="1"/>
  <c r="X55" i="5" s="1"/>
  <c r="H55" i="6"/>
  <c r="I55" i="6" s="1"/>
  <c r="J55" i="6" s="1"/>
  <c r="H67" i="58"/>
  <c r="I67" i="58" s="1"/>
  <c r="J67" i="58" s="1"/>
  <c r="O63" i="29"/>
  <c r="P63" i="29" s="1"/>
  <c r="W70" i="1"/>
  <c r="X70" i="1" s="1"/>
  <c r="V71" i="1"/>
  <c r="H68" i="12"/>
  <c r="I67" i="12"/>
  <c r="J67" i="12" s="1"/>
  <c r="P76" i="57"/>
  <c r="Q76" i="57" s="1"/>
  <c r="O77" i="57"/>
  <c r="J68" i="67"/>
  <c r="AD29" i="68"/>
  <c r="AC78" i="69"/>
  <c r="AD77" i="69"/>
  <c r="AE77" i="69" s="1"/>
  <c r="O73" i="25"/>
  <c r="P72" i="25"/>
  <c r="Q72" i="25" s="1"/>
  <c r="O74" i="69"/>
  <c r="P73" i="69"/>
  <c r="V78" i="69"/>
  <c r="W77" i="69"/>
  <c r="X77" i="69" s="1"/>
  <c r="U78" i="27"/>
  <c r="X77" i="27"/>
  <c r="U85" i="66"/>
  <c r="J72" i="69"/>
  <c r="G73" i="69"/>
  <c r="T71" i="67"/>
  <c r="AB79" i="69"/>
  <c r="U78" i="69"/>
  <c r="Q67" i="67"/>
  <c r="R73" i="67"/>
  <c r="S72" i="67"/>
  <c r="G75" i="66"/>
  <c r="W83" i="66"/>
  <c r="X83" i="66" s="1"/>
  <c r="V84" i="66"/>
  <c r="I73" i="69"/>
  <c r="H74" i="69"/>
  <c r="N68" i="67"/>
  <c r="M68" i="67"/>
  <c r="O68" i="67" s="1"/>
  <c r="P68" i="67" s="1"/>
  <c r="I74" i="66"/>
  <c r="J74" i="66" s="1"/>
  <c r="H75" i="66"/>
  <c r="N78" i="66"/>
  <c r="F69" i="67"/>
  <c r="H69" i="67" s="1"/>
  <c r="I69" i="67" s="1"/>
  <c r="G69" i="67"/>
  <c r="Q72" i="69"/>
  <c r="N73" i="69"/>
  <c r="H28" i="68"/>
  <c r="J28" i="68" s="1"/>
  <c r="K28" i="68" s="1"/>
  <c r="I28" i="68"/>
  <c r="P77" i="66"/>
  <c r="Q77" i="66" s="1"/>
  <c r="O78" i="66"/>
  <c r="U69" i="67"/>
  <c r="K70" i="67"/>
  <c r="L69" i="67"/>
  <c r="V30" i="68"/>
  <c r="D71" i="67"/>
  <c r="E70" i="67"/>
  <c r="U30" i="68"/>
  <c r="F29" i="68"/>
  <c r="D29" i="68" s="1"/>
  <c r="M31" i="68"/>
  <c r="J71" i="60"/>
  <c r="G72" i="60"/>
  <c r="AD76" i="60"/>
  <c r="AE76" i="60" s="1"/>
  <c r="AC77" i="60"/>
  <c r="AD29" i="59"/>
  <c r="W81" i="56"/>
  <c r="X81" i="56" s="1"/>
  <c r="V82" i="56"/>
  <c r="W81" i="57"/>
  <c r="X81" i="57" s="1"/>
  <c r="V82" i="57"/>
  <c r="U67" i="58"/>
  <c r="T67" i="58"/>
  <c r="V67" i="58" s="1"/>
  <c r="W67" i="58" s="1"/>
  <c r="P71" i="60"/>
  <c r="Q71" i="60" s="1"/>
  <c r="O72" i="60"/>
  <c r="I72" i="56"/>
  <c r="J72" i="56" s="1"/>
  <c r="F30" i="59"/>
  <c r="D30" i="59" s="1"/>
  <c r="G74" i="56"/>
  <c r="AB78" i="60"/>
  <c r="I71" i="57"/>
  <c r="J71" i="57" s="1"/>
  <c r="H72" i="57"/>
  <c r="N79" i="56"/>
  <c r="K70" i="58"/>
  <c r="L69" i="58"/>
  <c r="Y30" i="59"/>
  <c r="W31" i="59"/>
  <c r="D71" i="58"/>
  <c r="E70" i="58"/>
  <c r="M68" i="58"/>
  <c r="O68" i="58" s="1"/>
  <c r="P68" i="58" s="1"/>
  <c r="N68" i="58"/>
  <c r="U83" i="57"/>
  <c r="W76" i="60"/>
  <c r="X76" i="60" s="1"/>
  <c r="V77" i="60"/>
  <c r="P77" i="56"/>
  <c r="Q77" i="56" s="1"/>
  <c r="O78" i="56"/>
  <c r="N78" i="57"/>
  <c r="Q30" i="59"/>
  <c r="S30" i="59" s="1"/>
  <c r="T30" i="59" s="1"/>
  <c r="R30" i="59"/>
  <c r="H29" i="59"/>
  <c r="J29" i="59" s="1"/>
  <c r="K29" i="59" s="1"/>
  <c r="I29" i="59"/>
  <c r="G72" i="57"/>
  <c r="U78" i="60"/>
  <c r="G69" i="58"/>
  <c r="F69" i="58"/>
  <c r="N74" i="60"/>
  <c r="R69" i="58"/>
  <c r="S68" i="58"/>
  <c r="U86" i="56"/>
  <c r="X66" i="58"/>
  <c r="M31" i="59"/>
  <c r="Q67" i="58"/>
  <c r="I68" i="24"/>
  <c r="P72" i="24"/>
  <c r="Q72" i="24" s="1"/>
  <c r="O73" i="24"/>
  <c r="G73" i="48"/>
  <c r="N74" i="48"/>
  <c r="AD77" i="48"/>
  <c r="AE77" i="48" s="1"/>
  <c r="AC78" i="48"/>
  <c r="U79" i="48"/>
  <c r="I72" i="48"/>
  <c r="J72" i="48" s="1"/>
  <c r="H73" i="48"/>
  <c r="W77" i="48"/>
  <c r="X77" i="48" s="1"/>
  <c r="V78" i="48"/>
  <c r="P72" i="48"/>
  <c r="Q72" i="48" s="1"/>
  <c r="O73" i="48"/>
  <c r="AB79" i="48"/>
  <c r="Q63" i="28"/>
  <c r="V78" i="24"/>
  <c r="W77" i="24"/>
  <c r="X77" i="24" s="1"/>
  <c r="W70" i="2"/>
  <c r="V71" i="2"/>
  <c r="U70" i="2"/>
  <c r="X69" i="2"/>
  <c r="I60" i="2"/>
  <c r="J60" i="2" s="1"/>
  <c r="H61" i="2"/>
  <c r="O66" i="2"/>
  <c r="P65" i="2"/>
  <c r="Q65" i="2" s="1"/>
  <c r="N67" i="1"/>
  <c r="I60" i="1"/>
  <c r="O65" i="1"/>
  <c r="P64" i="1"/>
  <c r="Q64" i="1" s="1"/>
  <c r="G60" i="1"/>
  <c r="J59" i="1"/>
  <c r="J55" i="5"/>
  <c r="P67" i="34"/>
  <c r="Q67" i="34" s="1"/>
  <c r="O68" i="34"/>
  <c r="U27" i="31"/>
  <c r="L27" i="31"/>
  <c r="J63" i="29"/>
  <c r="Q55" i="6"/>
  <c r="J63" i="28"/>
  <c r="J67" i="24"/>
  <c r="G68" i="24"/>
  <c r="W31" i="31"/>
  <c r="X31" i="31" s="1"/>
  <c r="Y30" i="31"/>
  <c r="P28" i="31"/>
  <c r="N29" i="31"/>
  <c r="N73" i="24"/>
  <c r="AB73" i="34"/>
  <c r="P73" i="27"/>
  <c r="O74" i="27"/>
  <c r="G64" i="29"/>
  <c r="F64" i="29"/>
  <c r="H64" i="29" s="1"/>
  <c r="I64" i="29" s="1"/>
  <c r="M65" i="29"/>
  <c r="I68" i="26"/>
  <c r="J68" i="26" s="1"/>
  <c r="H69" i="26"/>
  <c r="G29" i="30"/>
  <c r="E30" i="30"/>
  <c r="W29" i="30"/>
  <c r="Y28" i="30"/>
  <c r="K67" i="29"/>
  <c r="L66" i="29"/>
  <c r="U81" i="24"/>
  <c r="AD29" i="31"/>
  <c r="G64" i="28"/>
  <c r="F64" i="28"/>
  <c r="H64" i="28" s="1"/>
  <c r="I64" i="28" s="1"/>
  <c r="X63" i="29"/>
  <c r="N30" i="30"/>
  <c r="P29" i="30"/>
  <c r="I68" i="25"/>
  <c r="N64" i="28"/>
  <c r="M64" i="28"/>
  <c r="O64" i="28" s="1"/>
  <c r="P64" i="28" s="1"/>
  <c r="N73" i="26"/>
  <c r="R66" i="28"/>
  <c r="S65" i="28"/>
  <c r="W80" i="27"/>
  <c r="V81" i="27"/>
  <c r="D28" i="31"/>
  <c r="X63" i="28"/>
  <c r="U64" i="29"/>
  <c r="T64" i="29"/>
  <c r="V64" i="29" s="1"/>
  <c r="W64" i="29" s="1"/>
  <c r="X77" i="25"/>
  <c r="U78" i="25"/>
  <c r="G71" i="27"/>
  <c r="I69" i="27"/>
  <c r="J69" i="27" s="1"/>
  <c r="H70" i="27"/>
  <c r="J67" i="25"/>
  <c r="G68" i="25"/>
  <c r="G69" i="26"/>
  <c r="D66" i="29"/>
  <c r="E65" i="29"/>
  <c r="U28" i="30"/>
  <c r="T64" i="28"/>
  <c r="V64" i="28" s="1"/>
  <c r="W64" i="28" s="1"/>
  <c r="U64" i="28"/>
  <c r="N68" i="34"/>
  <c r="D66" i="28"/>
  <c r="E65" i="28"/>
  <c r="P72" i="26"/>
  <c r="Q72" i="26" s="1"/>
  <c r="O73" i="26"/>
  <c r="W77" i="26"/>
  <c r="X77" i="26" s="1"/>
  <c r="V78" i="26"/>
  <c r="N75" i="25"/>
  <c r="L28" i="30"/>
  <c r="U78" i="26"/>
  <c r="AD72" i="34"/>
  <c r="AE72" i="34" s="1"/>
  <c r="AC73" i="34"/>
  <c r="K66" i="28"/>
  <c r="L65" i="28"/>
  <c r="W79" i="25"/>
  <c r="V80" i="25"/>
  <c r="Q62" i="29"/>
  <c r="N63" i="29"/>
  <c r="Q72" i="27"/>
  <c r="N73" i="27"/>
  <c r="R66" i="29"/>
  <c r="S65" i="29"/>
  <c r="AE63" i="12"/>
  <c r="AB72" i="13"/>
  <c r="I66" i="13"/>
  <c r="J66" i="13" s="1"/>
  <c r="H67" i="13"/>
  <c r="P66" i="13"/>
  <c r="Q66" i="13" s="1"/>
  <c r="O67" i="13"/>
  <c r="N71" i="13"/>
  <c r="G67" i="13"/>
  <c r="U74" i="13"/>
  <c r="W71" i="13"/>
  <c r="X71" i="13" s="1"/>
  <c r="V72" i="13"/>
  <c r="AD71" i="13"/>
  <c r="AE71" i="13" s="1"/>
  <c r="AC72" i="13"/>
  <c r="AA64" i="12"/>
  <c r="AC64" i="12" s="1"/>
  <c r="AD64" i="12" s="1"/>
  <c r="AB64" i="12"/>
  <c r="W72" i="12"/>
  <c r="V73" i="12"/>
  <c r="Z65" i="12"/>
  <c r="X71" i="12"/>
  <c r="U72" i="12"/>
  <c r="N78" i="2"/>
  <c r="Q66" i="12"/>
  <c r="N67" i="12"/>
  <c r="P67" i="12"/>
  <c r="O68" i="12"/>
  <c r="G68" i="12"/>
  <c r="AD23" i="9"/>
  <c r="V24" i="9"/>
  <c r="Q23" i="9"/>
  <c r="S23" i="9" s="1"/>
  <c r="T23" i="9" s="1"/>
  <c r="R23" i="9"/>
  <c r="F26" i="9"/>
  <c r="O24" i="9"/>
  <c r="M24" i="9" s="1"/>
  <c r="I25" i="9"/>
  <c r="H25" i="9"/>
  <c r="J25" i="9" s="1"/>
  <c r="K25" i="9" s="1"/>
  <c r="G22" i="8"/>
  <c r="E23" i="8"/>
  <c r="X24" i="8"/>
  <c r="V24" i="8" s="1"/>
  <c r="M23" i="8"/>
  <c r="AA23" i="8"/>
  <c r="Z23" i="8"/>
  <c r="AB23" i="8" s="1"/>
  <c r="AC23" i="8" s="1"/>
  <c r="U22" i="8"/>
  <c r="L21" i="8"/>
  <c r="G57" i="6"/>
  <c r="F57" i="6"/>
  <c r="N56" i="6"/>
  <c r="M56" i="6"/>
  <c r="O56" i="6" s="1"/>
  <c r="P56" i="6" s="1"/>
  <c r="D59" i="6"/>
  <c r="E58" i="6"/>
  <c r="K58" i="6"/>
  <c r="L57" i="6"/>
  <c r="T56" i="6"/>
  <c r="V56" i="6" s="1"/>
  <c r="W56" i="6" s="1"/>
  <c r="U56" i="6"/>
  <c r="R58" i="6"/>
  <c r="S57" i="6"/>
  <c r="X55" i="6"/>
  <c r="S58" i="5"/>
  <c r="N56" i="5"/>
  <c r="M56" i="5"/>
  <c r="O56" i="5" s="1"/>
  <c r="P56" i="5" s="1"/>
  <c r="U57" i="5"/>
  <c r="T57" i="5"/>
  <c r="F56" i="5"/>
  <c r="H56" i="5" s="1"/>
  <c r="I56" i="5" s="1"/>
  <c r="G56" i="5"/>
  <c r="L57" i="5"/>
  <c r="E57" i="5"/>
  <c r="D58" i="5"/>
  <c r="Q55" i="5"/>
  <c r="P66" i="4"/>
  <c r="Q66" i="4" s="1"/>
  <c r="O67" i="4"/>
  <c r="N68" i="4"/>
  <c r="W70" i="4"/>
  <c r="V71" i="4"/>
  <c r="G61" i="4"/>
  <c r="I59" i="4"/>
  <c r="J59" i="4" s="1"/>
  <c r="H60" i="4"/>
  <c r="X69" i="4"/>
  <c r="U70" i="4"/>
  <c r="V71" i="3"/>
  <c r="W70" i="3"/>
  <c r="N67" i="3"/>
  <c r="G63" i="3"/>
  <c r="I60" i="3"/>
  <c r="J60" i="3" s="1"/>
  <c r="X69" i="3"/>
  <c r="U70" i="3"/>
  <c r="P64" i="3"/>
  <c r="Q64" i="3" s="1"/>
  <c r="O65" i="3"/>
  <c r="U72" i="1"/>
  <c r="V69" i="67" l="1"/>
  <c r="W69" i="67" s="1"/>
  <c r="X69" i="67" s="1"/>
  <c r="N79" i="65"/>
  <c r="I74" i="65"/>
  <c r="J74" i="65" s="1"/>
  <c r="W85" i="65"/>
  <c r="V86" i="65"/>
  <c r="G75" i="65"/>
  <c r="X83" i="65"/>
  <c r="U84" i="65"/>
  <c r="P78" i="65"/>
  <c r="Q78" i="65" s="1"/>
  <c r="O79" i="65"/>
  <c r="I73" i="60"/>
  <c r="H74" i="60"/>
  <c r="V56" i="5"/>
  <c r="W56" i="5" s="1"/>
  <c r="X56" i="5" s="1"/>
  <c r="H56" i="6"/>
  <c r="I56" i="6" s="1"/>
  <c r="J56" i="6" s="1"/>
  <c r="H68" i="58"/>
  <c r="I68" i="58" s="1"/>
  <c r="J68" i="58" s="1"/>
  <c r="O64" i="29"/>
  <c r="P64" i="29" s="1"/>
  <c r="W71" i="1"/>
  <c r="X71" i="1" s="1"/>
  <c r="V72" i="1"/>
  <c r="L28" i="68"/>
  <c r="J69" i="67"/>
  <c r="I68" i="12"/>
  <c r="J68" i="12" s="1"/>
  <c r="H69" i="12"/>
  <c r="J56" i="5"/>
  <c r="Q68" i="67"/>
  <c r="U79" i="27"/>
  <c r="X78" i="27"/>
  <c r="O75" i="69"/>
  <c r="P74" i="69"/>
  <c r="O74" i="25"/>
  <c r="P73" i="25"/>
  <c r="Q73" i="25" s="1"/>
  <c r="P77" i="57"/>
  <c r="Q77" i="57" s="1"/>
  <c r="O78" i="57"/>
  <c r="W78" i="69"/>
  <c r="X78" i="69" s="1"/>
  <c r="V79" i="69"/>
  <c r="AD78" i="69"/>
  <c r="AE78" i="69" s="1"/>
  <c r="AC79" i="69"/>
  <c r="N32" i="68"/>
  <c r="P31" i="68"/>
  <c r="G70" i="67"/>
  <c r="F70" i="67"/>
  <c r="H70" i="67" s="1"/>
  <c r="I70" i="67" s="1"/>
  <c r="N79" i="66"/>
  <c r="U79" i="69"/>
  <c r="J73" i="69"/>
  <c r="G74" i="69"/>
  <c r="U86" i="66"/>
  <c r="D72" i="67"/>
  <c r="E71" i="67"/>
  <c r="U70" i="67"/>
  <c r="P78" i="66"/>
  <c r="Q78" i="66" s="1"/>
  <c r="O79" i="66"/>
  <c r="W84" i="66"/>
  <c r="X84" i="66" s="1"/>
  <c r="V85" i="66"/>
  <c r="T72" i="67"/>
  <c r="K71" i="67"/>
  <c r="L70" i="67"/>
  <c r="E30" i="68"/>
  <c r="G29" i="68"/>
  <c r="W31" i="68"/>
  <c r="Y30" i="68"/>
  <c r="Q73" i="69"/>
  <c r="N74" i="69"/>
  <c r="I75" i="66"/>
  <c r="J75" i="66" s="1"/>
  <c r="H76" i="66"/>
  <c r="R74" i="67"/>
  <c r="S73" i="67"/>
  <c r="AB80" i="69"/>
  <c r="N69" i="67"/>
  <c r="M69" i="67"/>
  <c r="O69" i="67" s="1"/>
  <c r="P69" i="67" s="1"/>
  <c r="I74" i="69"/>
  <c r="H75" i="69"/>
  <c r="G76" i="66"/>
  <c r="J72" i="60"/>
  <c r="G73" i="60"/>
  <c r="AC78" i="60"/>
  <c r="AD77" i="60"/>
  <c r="AE77" i="60" s="1"/>
  <c r="L29" i="59"/>
  <c r="U30" i="59"/>
  <c r="W82" i="56"/>
  <c r="X82" i="56" s="1"/>
  <c r="V83" i="56"/>
  <c r="Q68" i="58"/>
  <c r="X67" i="58"/>
  <c r="E31" i="59"/>
  <c r="F31" i="59" s="1"/>
  <c r="G30" i="59"/>
  <c r="N80" i="56"/>
  <c r="AB79" i="60"/>
  <c r="R70" i="58"/>
  <c r="S69" i="58"/>
  <c r="AA30" i="59"/>
  <c r="Z30" i="59"/>
  <c r="AB30" i="59" s="1"/>
  <c r="AC30" i="59" s="1"/>
  <c r="U68" i="58"/>
  <c r="T68" i="58"/>
  <c r="V68" i="58" s="1"/>
  <c r="W68" i="58" s="1"/>
  <c r="P72" i="60"/>
  <c r="Q72" i="60" s="1"/>
  <c r="O73" i="60"/>
  <c r="U87" i="56"/>
  <c r="G73" i="57"/>
  <c r="N79" i="57"/>
  <c r="U84" i="57"/>
  <c r="G70" i="58"/>
  <c r="F70" i="58"/>
  <c r="N69" i="58"/>
  <c r="M69" i="58"/>
  <c r="O69" i="58" s="1"/>
  <c r="P69" i="58" s="1"/>
  <c r="I72" i="57"/>
  <c r="J72" i="57" s="1"/>
  <c r="H73" i="57"/>
  <c r="G75" i="56"/>
  <c r="I73" i="56"/>
  <c r="J73" i="56" s="1"/>
  <c r="W82" i="57"/>
  <c r="X82" i="57" s="1"/>
  <c r="V83" i="57"/>
  <c r="N32" i="59"/>
  <c r="P31" i="59"/>
  <c r="N75" i="60"/>
  <c r="U79" i="60"/>
  <c r="P78" i="56"/>
  <c r="Q78" i="56" s="1"/>
  <c r="O79" i="56"/>
  <c r="W77" i="60"/>
  <c r="X77" i="60" s="1"/>
  <c r="V78" i="60"/>
  <c r="X31" i="59"/>
  <c r="V31" i="59" s="1"/>
  <c r="D72" i="58"/>
  <c r="E71" i="58"/>
  <c r="K71" i="58"/>
  <c r="L70" i="58"/>
  <c r="P73" i="24"/>
  <c r="Q73" i="24" s="1"/>
  <c r="O74" i="24"/>
  <c r="I69" i="24"/>
  <c r="AB80" i="48"/>
  <c r="N75" i="48"/>
  <c r="U80" i="48"/>
  <c r="P73" i="48"/>
  <c r="Q73" i="48" s="1"/>
  <c r="O74" i="48"/>
  <c r="I73" i="48"/>
  <c r="J73" i="48" s="1"/>
  <c r="H74" i="48"/>
  <c r="AD78" i="48"/>
  <c r="AE78" i="48" s="1"/>
  <c r="AC79" i="48"/>
  <c r="G74" i="48"/>
  <c r="W78" i="48"/>
  <c r="X78" i="48" s="1"/>
  <c r="V79" i="48"/>
  <c r="W78" i="24"/>
  <c r="X78" i="24" s="1"/>
  <c r="V79" i="24"/>
  <c r="O67" i="2"/>
  <c r="P66" i="2"/>
  <c r="Q66" i="2" s="1"/>
  <c r="X70" i="2"/>
  <c r="U71" i="2"/>
  <c r="I61" i="2"/>
  <c r="J61" i="2" s="1"/>
  <c r="H62" i="2"/>
  <c r="V72" i="2"/>
  <c r="W71" i="2"/>
  <c r="G61" i="1"/>
  <c r="J60" i="1"/>
  <c r="I61" i="1"/>
  <c r="O66" i="1"/>
  <c r="P65" i="1"/>
  <c r="Q65" i="1" s="1"/>
  <c r="N68" i="1"/>
  <c r="O69" i="34"/>
  <c r="P68" i="34"/>
  <c r="Q68" i="34" s="1"/>
  <c r="Q64" i="28"/>
  <c r="J68" i="24"/>
  <c r="G69" i="24"/>
  <c r="Q63" i="29"/>
  <c r="N64" i="29"/>
  <c r="J68" i="25"/>
  <c r="G69" i="25"/>
  <c r="X78" i="25"/>
  <c r="U79" i="25"/>
  <c r="I29" i="30"/>
  <c r="H29" i="30"/>
  <c r="J29" i="30" s="1"/>
  <c r="K29" i="30" s="1"/>
  <c r="K67" i="28"/>
  <c r="L66" i="28"/>
  <c r="P73" i="26"/>
  <c r="Q73" i="26" s="1"/>
  <c r="O74" i="26"/>
  <c r="N69" i="34"/>
  <c r="U65" i="28"/>
  <c r="T65" i="28"/>
  <c r="V65" i="28" s="1"/>
  <c r="W65" i="28" s="1"/>
  <c r="N74" i="26"/>
  <c r="I69" i="25"/>
  <c r="J64" i="28"/>
  <c r="U82" i="24"/>
  <c r="Z28" i="30"/>
  <c r="AB28" i="30" s="1"/>
  <c r="AC28" i="30" s="1"/>
  <c r="AA28" i="30"/>
  <c r="I69" i="26"/>
  <c r="J69" i="26" s="1"/>
  <c r="H70" i="26"/>
  <c r="P74" i="27"/>
  <c r="O75" i="27"/>
  <c r="N74" i="24"/>
  <c r="AD73" i="34"/>
  <c r="AE73" i="34" s="1"/>
  <c r="AC74" i="34"/>
  <c r="O30" i="30"/>
  <c r="R28" i="31"/>
  <c r="Q28" i="31"/>
  <c r="S28" i="31" s="1"/>
  <c r="T28" i="31" s="1"/>
  <c r="R67" i="29"/>
  <c r="S66" i="29"/>
  <c r="W78" i="26"/>
  <c r="X78" i="26" s="1"/>
  <c r="V79" i="26"/>
  <c r="Q73" i="27"/>
  <c r="N74" i="27"/>
  <c r="W80" i="25"/>
  <c r="V81" i="25"/>
  <c r="U79" i="26"/>
  <c r="F65" i="29"/>
  <c r="H65" i="29" s="1"/>
  <c r="I65" i="29" s="1"/>
  <c r="G65" i="29"/>
  <c r="I70" i="27"/>
  <c r="J70" i="27" s="1"/>
  <c r="H71" i="27"/>
  <c r="G72" i="27"/>
  <c r="X64" i="29"/>
  <c r="R67" i="28"/>
  <c r="S66" i="28"/>
  <c r="X29" i="30"/>
  <c r="J64" i="29"/>
  <c r="Z30" i="31"/>
  <c r="AB30" i="31" s="1"/>
  <c r="AC30" i="31" s="1"/>
  <c r="AA30" i="31"/>
  <c r="U65" i="29"/>
  <c r="T65" i="29"/>
  <c r="V65" i="29" s="1"/>
  <c r="W65" i="29" s="1"/>
  <c r="N65" i="28"/>
  <c r="M65" i="28"/>
  <c r="O65" i="28" s="1"/>
  <c r="P65" i="28" s="1"/>
  <c r="D67" i="28"/>
  <c r="E66" i="28"/>
  <c r="G70" i="26"/>
  <c r="E29" i="31"/>
  <c r="G28" i="31"/>
  <c r="K68" i="29"/>
  <c r="L67" i="29"/>
  <c r="N76" i="25"/>
  <c r="G65" i="28"/>
  <c r="F65" i="28"/>
  <c r="H65" i="28" s="1"/>
  <c r="I65" i="28" s="1"/>
  <c r="X64" i="28"/>
  <c r="D67" i="29"/>
  <c r="E66" i="29"/>
  <c r="W81" i="27"/>
  <c r="V82" i="27"/>
  <c r="Q29" i="30"/>
  <c r="S29" i="30" s="1"/>
  <c r="T29" i="30" s="1"/>
  <c r="R29" i="30"/>
  <c r="M66" i="29"/>
  <c r="F30" i="30"/>
  <c r="D30" i="30" s="1"/>
  <c r="AB74" i="34"/>
  <c r="O29" i="31"/>
  <c r="M29" i="31" s="1"/>
  <c r="V31" i="31"/>
  <c r="AE64" i="12"/>
  <c r="AD72" i="13"/>
  <c r="AE72" i="13" s="1"/>
  <c r="AC73" i="13"/>
  <c r="U75" i="13"/>
  <c r="N72" i="13"/>
  <c r="I67" i="13"/>
  <c r="J67" i="13" s="1"/>
  <c r="H68" i="13"/>
  <c r="W72" i="13"/>
  <c r="X72" i="13" s="1"/>
  <c r="V73" i="13"/>
  <c r="G68" i="13"/>
  <c r="P67" i="13"/>
  <c r="Q67" i="13" s="1"/>
  <c r="O68" i="13"/>
  <c r="AB73" i="13"/>
  <c r="W73" i="12"/>
  <c r="V74" i="12"/>
  <c r="Z66" i="12"/>
  <c r="X72" i="12"/>
  <c r="U73" i="12"/>
  <c r="AA65" i="12"/>
  <c r="AC65" i="12" s="1"/>
  <c r="AD65" i="12" s="1"/>
  <c r="AB65" i="12"/>
  <c r="N79" i="2"/>
  <c r="P68" i="12"/>
  <c r="O69" i="12"/>
  <c r="Q67" i="12"/>
  <c r="N68" i="12"/>
  <c r="G69" i="12"/>
  <c r="W25" i="9"/>
  <c r="Y24" i="9"/>
  <c r="L25" i="9"/>
  <c r="D26" i="9"/>
  <c r="P24" i="9"/>
  <c r="N25" i="9"/>
  <c r="O25" i="9" s="1"/>
  <c r="U23" i="9"/>
  <c r="Y24" i="8"/>
  <c r="W25" i="8"/>
  <c r="X25" i="8" s="1"/>
  <c r="AD23" i="8"/>
  <c r="P23" i="8"/>
  <c r="N24" i="8"/>
  <c r="F23" i="8"/>
  <c r="D23" i="8" s="1"/>
  <c r="H22" i="8"/>
  <c r="J22" i="8" s="1"/>
  <c r="K22" i="8" s="1"/>
  <c r="I22" i="8"/>
  <c r="Q56" i="6"/>
  <c r="X56" i="6"/>
  <c r="F58" i="6"/>
  <c r="G58" i="6"/>
  <c r="U57" i="6"/>
  <c r="T57" i="6"/>
  <c r="V57" i="6" s="1"/>
  <c r="W57" i="6" s="1"/>
  <c r="N57" i="6"/>
  <c r="M57" i="6"/>
  <c r="O57" i="6" s="1"/>
  <c r="P57" i="6" s="1"/>
  <c r="K59" i="6"/>
  <c r="L58" i="6"/>
  <c r="R59" i="6"/>
  <c r="S58" i="6"/>
  <c r="D60" i="6"/>
  <c r="E59" i="6"/>
  <c r="E58" i="5"/>
  <c r="D59" i="5"/>
  <c r="F57" i="5"/>
  <c r="H57" i="5" s="1"/>
  <c r="I57" i="5" s="1"/>
  <c r="G57" i="5"/>
  <c r="Q56" i="5"/>
  <c r="L58" i="5"/>
  <c r="T58" i="5"/>
  <c r="U58" i="5"/>
  <c r="M57" i="5"/>
  <c r="O57" i="5" s="1"/>
  <c r="P57" i="5" s="1"/>
  <c r="N57" i="5"/>
  <c r="S59" i="5"/>
  <c r="X70" i="4"/>
  <c r="U71" i="4"/>
  <c r="G62" i="4"/>
  <c r="N69" i="4"/>
  <c r="I60" i="4"/>
  <c r="J60" i="4" s="1"/>
  <c r="H61" i="4"/>
  <c r="W71" i="4"/>
  <c r="V72" i="4"/>
  <c r="P67" i="4"/>
  <c r="Q67" i="4" s="1"/>
  <c r="O68" i="4"/>
  <c r="V72" i="3"/>
  <c r="W71" i="3"/>
  <c r="P65" i="3"/>
  <c r="Q65" i="3" s="1"/>
  <c r="O66" i="3"/>
  <c r="X70" i="3"/>
  <c r="U71" i="3"/>
  <c r="G64" i="3"/>
  <c r="N68" i="3"/>
  <c r="I61" i="3"/>
  <c r="J61" i="3" s="1"/>
  <c r="U73" i="1"/>
  <c r="V70" i="67" l="1"/>
  <c r="W70" i="67" s="1"/>
  <c r="X70" i="67" s="1"/>
  <c r="P79" i="65"/>
  <c r="Q79" i="65" s="1"/>
  <c r="O80" i="65"/>
  <c r="G76" i="65"/>
  <c r="I75" i="65"/>
  <c r="J75" i="65" s="1"/>
  <c r="X84" i="65"/>
  <c r="U85" i="65"/>
  <c r="W86" i="65"/>
  <c r="V87" i="65"/>
  <c r="N80" i="65"/>
  <c r="I74" i="60"/>
  <c r="H75" i="60"/>
  <c r="V57" i="5"/>
  <c r="W57" i="5" s="1"/>
  <c r="X57" i="5" s="1"/>
  <c r="H57" i="6"/>
  <c r="I57" i="6" s="1"/>
  <c r="J57" i="6" s="1"/>
  <c r="H69" i="58"/>
  <c r="I69" i="58" s="1"/>
  <c r="J69" i="58" s="1"/>
  <c r="O65" i="29"/>
  <c r="P65" i="29" s="1"/>
  <c r="V73" i="1"/>
  <c r="W72" i="1"/>
  <c r="X72" i="1" s="1"/>
  <c r="I69" i="12"/>
  <c r="J69" i="12" s="1"/>
  <c r="H70" i="12"/>
  <c r="AD79" i="69"/>
  <c r="AE79" i="69" s="1"/>
  <c r="AC80" i="69"/>
  <c r="V80" i="69"/>
  <c r="W79" i="69"/>
  <c r="X79" i="69" s="1"/>
  <c r="P75" i="69"/>
  <c r="O76" i="69"/>
  <c r="Q69" i="67"/>
  <c r="P74" i="25"/>
  <c r="Q74" i="25" s="1"/>
  <c r="O75" i="25"/>
  <c r="X79" i="27"/>
  <c r="U80" i="27"/>
  <c r="P78" i="57"/>
  <c r="Q78" i="57" s="1"/>
  <c r="O79" i="57"/>
  <c r="AB81" i="69"/>
  <c r="U87" i="66"/>
  <c r="T73" i="67"/>
  <c r="Z30" i="68"/>
  <c r="AB30" i="68" s="1"/>
  <c r="AC30" i="68" s="1"/>
  <c r="AA30" i="68"/>
  <c r="M70" i="67"/>
  <c r="O70" i="67" s="1"/>
  <c r="P70" i="67" s="1"/>
  <c r="N70" i="67"/>
  <c r="W85" i="66"/>
  <c r="X85" i="66" s="1"/>
  <c r="V86" i="66"/>
  <c r="P79" i="66"/>
  <c r="Q79" i="66" s="1"/>
  <c r="O80" i="66"/>
  <c r="G71" i="67"/>
  <c r="F71" i="67"/>
  <c r="H71" i="67" s="1"/>
  <c r="I71" i="67" s="1"/>
  <c r="U80" i="69"/>
  <c r="J70" i="67"/>
  <c r="J57" i="5"/>
  <c r="R75" i="67"/>
  <c r="S74" i="67"/>
  <c r="X31" i="68"/>
  <c r="V31" i="68" s="1"/>
  <c r="K72" i="67"/>
  <c r="L71" i="67"/>
  <c r="D73" i="67"/>
  <c r="E72" i="67"/>
  <c r="J74" i="69"/>
  <c r="G75" i="69"/>
  <c r="N80" i="66"/>
  <c r="R31" i="68"/>
  <c r="Q31" i="68"/>
  <c r="S31" i="68" s="1"/>
  <c r="T31" i="68" s="1"/>
  <c r="G77" i="66"/>
  <c r="I75" i="69"/>
  <c r="H76" i="69"/>
  <c r="I76" i="66"/>
  <c r="J76" i="66" s="1"/>
  <c r="H77" i="66"/>
  <c r="Q74" i="69"/>
  <c r="N75" i="69"/>
  <c r="I29" i="68"/>
  <c r="H29" i="68"/>
  <c r="J29" i="68" s="1"/>
  <c r="K29" i="68" s="1"/>
  <c r="U71" i="67"/>
  <c r="F30" i="68"/>
  <c r="O32" i="68"/>
  <c r="G74" i="60"/>
  <c r="J73" i="60"/>
  <c r="AC79" i="60"/>
  <c r="AD78" i="60"/>
  <c r="AE78" i="60" s="1"/>
  <c r="AD30" i="59"/>
  <c r="V84" i="56"/>
  <c r="W83" i="56"/>
  <c r="X83" i="56" s="1"/>
  <c r="F71" i="58"/>
  <c r="G71" i="58"/>
  <c r="O32" i="59"/>
  <c r="M32" i="59" s="1"/>
  <c r="I74" i="56"/>
  <c r="J74" i="56" s="1"/>
  <c r="D73" i="58"/>
  <c r="E72" i="58"/>
  <c r="P79" i="56"/>
  <c r="Q79" i="56" s="1"/>
  <c r="O80" i="56"/>
  <c r="N76" i="60"/>
  <c r="W83" i="57"/>
  <c r="X83" i="57" s="1"/>
  <c r="V84" i="57"/>
  <c r="G76" i="56"/>
  <c r="U85" i="57"/>
  <c r="N80" i="57"/>
  <c r="U88" i="56"/>
  <c r="N81" i="56"/>
  <c r="N70" i="58"/>
  <c r="M70" i="58"/>
  <c r="O70" i="58" s="1"/>
  <c r="P70" i="58" s="1"/>
  <c r="W32" i="59"/>
  <c r="Y31" i="59"/>
  <c r="Q69" i="58"/>
  <c r="X68" i="58"/>
  <c r="T69" i="58"/>
  <c r="V69" i="58" s="1"/>
  <c r="W69" i="58" s="1"/>
  <c r="U69" i="58"/>
  <c r="AB80" i="60"/>
  <c r="I30" i="59"/>
  <c r="H30" i="59"/>
  <c r="J30" i="59" s="1"/>
  <c r="K30" i="59" s="1"/>
  <c r="K72" i="58"/>
  <c r="L71" i="58"/>
  <c r="W78" i="60"/>
  <c r="X78" i="60" s="1"/>
  <c r="V79" i="60"/>
  <c r="U80" i="60"/>
  <c r="R31" i="59"/>
  <c r="Q31" i="59"/>
  <c r="S31" i="59" s="1"/>
  <c r="T31" i="59" s="1"/>
  <c r="I73" i="57"/>
  <c r="J73" i="57" s="1"/>
  <c r="H74" i="57"/>
  <c r="G74" i="57"/>
  <c r="P73" i="60"/>
  <c r="Q73" i="60" s="1"/>
  <c r="O74" i="60"/>
  <c r="R71" i="58"/>
  <c r="S70" i="58"/>
  <c r="D31" i="59"/>
  <c r="I70" i="24"/>
  <c r="P74" i="24"/>
  <c r="Q74" i="24" s="1"/>
  <c r="O75" i="24"/>
  <c r="N76" i="48"/>
  <c r="W79" i="48"/>
  <c r="X79" i="48" s="1"/>
  <c r="V80" i="48"/>
  <c r="AD79" i="48"/>
  <c r="AE79" i="48" s="1"/>
  <c r="AC80" i="48"/>
  <c r="G75" i="48"/>
  <c r="I74" i="48"/>
  <c r="J74" i="48" s="1"/>
  <c r="H75" i="48"/>
  <c r="U81" i="48"/>
  <c r="AB81" i="48"/>
  <c r="P74" i="48"/>
  <c r="Q74" i="48" s="1"/>
  <c r="O75" i="48"/>
  <c r="W79" i="24"/>
  <c r="X79" i="24" s="1"/>
  <c r="V80" i="24"/>
  <c r="X71" i="2"/>
  <c r="U72" i="2"/>
  <c r="W72" i="2"/>
  <c r="V73" i="2"/>
  <c r="I62" i="2"/>
  <c r="J62" i="2" s="1"/>
  <c r="H63" i="2"/>
  <c r="P67" i="2"/>
  <c r="Q67" i="2" s="1"/>
  <c r="O68" i="2"/>
  <c r="N69" i="1"/>
  <c r="I62" i="1"/>
  <c r="O67" i="1"/>
  <c r="P66" i="1"/>
  <c r="Q66" i="1" s="1"/>
  <c r="G62" i="1"/>
  <c r="J61" i="1"/>
  <c r="Q57" i="5"/>
  <c r="P69" i="34"/>
  <c r="Q69" i="34" s="1"/>
  <c r="O70" i="34"/>
  <c r="U28" i="31"/>
  <c r="AD30" i="31"/>
  <c r="X57" i="6"/>
  <c r="G70" i="24"/>
  <c r="J69" i="24"/>
  <c r="D68" i="29"/>
  <c r="E67" i="29"/>
  <c r="N75" i="26"/>
  <c r="X79" i="25"/>
  <c r="U80" i="25"/>
  <c r="L68" i="29"/>
  <c r="K69" i="29"/>
  <c r="D68" i="28"/>
  <c r="E67" i="28"/>
  <c r="X65" i="29"/>
  <c r="I71" i="27"/>
  <c r="J71" i="27" s="1"/>
  <c r="H72" i="27"/>
  <c r="U80" i="26"/>
  <c r="Q74" i="27"/>
  <c r="N75" i="27"/>
  <c r="U66" i="29"/>
  <c r="T66" i="29"/>
  <c r="V66" i="29" s="1"/>
  <c r="W66" i="29" s="1"/>
  <c r="P75" i="27"/>
  <c r="O76" i="27"/>
  <c r="U83" i="24"/>
  <c r="N70" i="34"/>
  <c r="K68" i="28"/>
  <c r="L67" i="28"/>
  <c r="W32" i="31"/>
  <c r="Y31" i="31"/>
  <c r="N66" i="28"/>
  <c r="M66" i="28"/>
  <c r="O66" i="28" s="1"/>
  <c r="P66" i="28" s="1"/>
  <c r="N30" i="31"/>
  <c r="P29" i="31"/>
  <c r="N77" i="25"/>
  <c r="H28" i="31"/>
  <c r="J28" i="31" s="1"/>
  <c r="K28" i="31" s="1"/>
  <c r="I28" i="31"/>
  <c r="G71" i="26"/>
  <c r="V29" i="30"/>
  <c r="R68" i="29"/>
  <c r="S67" i="29"/>
  <c r="M30" i="30"/>
  <c r="P74" i="26"/>
  <c r="Q74" i="26" s="1"/>
  <c r="O75" i="26"/>
  <c r="J69" i="25"/>
  <c r="G70" i="25"/>
  <c r="Q64" i="29"/>
  <c r="N65" i="29"/>
  <c r="E31" i="30"/>
  <c r="F31" i="30" s="1"/>
  <c r="G30" i="30"/>
  <c r="M67" i="29"/>
  <c r="F66" i="28"/>
  <c r="H66" i="28" s="1"/>
  <c r="I66" i="28" s="1"/>
  <c r="G66" i="28"/>
  <c r="R68" i="28"/>
  <c r="S67" i="28"/>
  <c r="AB75" i="34"/>
  <c r="U29" i="30"/>
  <c r="W82" i="27"/>
  <c r="V83" i="27"/>
  <c r="G66" i="29"/>
  <c r="F66" i="29"/>
  <c r="H66" i="29" s="1"/>
  <c r="I66" i="29" s="1"/>
  <c r="J65" i="28"/>
  <c r="F29" i="31"/>
  <c r="Q65" i="28"/>
  <c r="U66" i="28"/>
  <c r="T66" i="28"/>
  <c r="V66" i="28" s="1"/>
  <c r="W66" i="28" s="1"/>
  <c r="G73" i="27"/>
  <c r="J65" i="29"/>
  <c r="W81" i="25"/>
  <c r="V82" i="25"/>
  <c r="W79" i="26"/>
  <c r="X79" i="26" s="1"/>
  <c r="V80" i="26"/>
  <c r="AD74" i="34"/>
  <c r="AE74" i="34" s="1"/>
  <c r="AC75" i="34"/>
  <c r="N75" i="24"/>
  <c r="I70" i="26"/>
  <c r="J70" i="26" s="1"/>
  <c r="H71" i="26"/>
  <c r="AD28" i="30"/>
  <c r="I70" i="25"/>
  <c r="X65" i="28"/>
  <c r="L29" i="30"/>
  <c r="AB74" i="13"/>
  <c r="G69" i="13"/>
  <c r="I68" i="13"/>
  <c r="J68" i="13" s="1"/>
  <c r="H69" i="13"/>
  <c r="U76" i="13"/>
  <c r="P68" i="13"/>
  <c r="Q68" i="13" s="1"/>
  <c r="O69" i="13"/>
  <c r="W73" i="13"/>
  <c r="X73" i="13" s="1"/>
  <c r="V74" i="13"/>
  <c r="N73" i="13"/>
  <c r="AD73" i="13"/>
  <c r="AE73" i="13" s="1"/>
  <c r="AC74" i="13"/>
  <c r="AE65" i="12"/>
  <c r="AA66" i="12"/>
  <c r="AC66" i="12" s="1"/>
  <c r="AD66" i="12" s="1"/>
  <c r="AB66" i="12"/>
  <c r="W74" i="12"/>
  <c r="V75" i="12"/>
  <c r="Z67" i="12"/>
  <c r="X73" i="12"/>
  <c r="U74" i="12"/>
  <c r="N80" i="2"/>
  <c r="Q68" i="12"/>
  <c r="N69" i="12"/>
  <c r="P69" i="12"/>
  <c r="O70" i="12"/>
  <c r="G70" i="12"/>
  <c r="M25" i="9"/>
  <c r="Z24" i="9"/>
  <c r="AB24" i="9" s="1"/>
  <c r="AC24" i="9" s="1"/>
  <c r="AA24" i="9"/>
  <c r="R24" i="9"/>
  <c r="Q24" i="9"/>
  <c r="S24" i="9" s="1"/>
  <c r="T24" i="9" s="1"/>
  <c r="X25" i="9"/>
  <c r="V25" i="9" s="1"/>
  <c r="E27" i="9"/>
  <c r="G26" i="9"/>
  <c r="L22" i="8"/>
  <c r="V25" i="8"/>
  <c r="Q23" i="8"/>
  <c r="S23" i="8" s="1"/>
  <c r="T23" i="8" s="1"/>
  <c r="R23" i="8"/>
  <c r="O24" i="8"/>
  <c r="M24" i="8" s="1"/>
  <c r="Z24" i="8"/>
  <c r="AB24" i="8" s="1"/>
  <c r="AC24" i="8" s="1"/>
  <c r="AA24" i="8"/>
  <c r="Q57" i="6"/>
  <c r="R60" i="6"/>
  <c r="S59" i="6"/>
  <c r="G59" i="6"/>
  <c r="F59" i="6"/>
  <c r="N58" i="6"/>
  <c r="M58" i="6"/>
  <c r="O58" i="6" s="1"/>
  <c r="P58" i="6" s="1"/>
  <c r="D61" i="6"/>
  <c r="E60" i="6"/>
  <c r="K60" i="6"/>
  <c r="L59" i="6"/>
  <c r="U58" i="6"/>
  <c r="T58" i="6"/>
  <c r="V58" i="6" s="1"/>
  <c r="W58" i="6" s="1"/>
  <c r="T59" i="5"/>
  <c r="U59" i="5"/>
  <c r="L59" i="5"/>
  <c r="M58" i="5"/>
  <c r="O58" i="5" s="1"/>
  <c r="P58" i="5" s="1"/>
  <c r="N58" i="5"/>
  <c r="E59" i="5"/>
  <c r="D60" i="5"/>
  <c r="S60" i="5"/>
  <c r="F58" i="5"/>
  <c r="H58" i="5" s="1"/>
  <c r="I58" i="5" s="1"/>
  <c r="G58" i="5"/>
  <c r="P68" i="4"/>
  <c r="Q68" i="4" s="1"/>
  <c r="O69" i="4"/>
  <c r="I61" i="4"/>
  <c r="J61" i="4" s="1"/>
  <c r="H62" i="4"/>
  <c r="G63" i="4"/>
  <c r="W72" i="4"/>
  <c r="V73" i="4"/>
  <c r="N70" i="4"/>
  <c r="X71" i="4"/>
  <c r="U72" i="4"/>
  <c r="V73" i="3"/>
  <c r="W72" i="3"/>
  <c r="I62" i="3"/>
  <c r="J62" i="3" s="1"/>
  <c r="G65" i="3"/>
  <c r="N69" i="3"/>
  <c r="X71" i="3"/>
  <c r="U72" i="3"/>
  <c r="P66" i="3"/>
  <c r="Q66" i="3" s="1"/>
  <c r="O67" i="3"/>
  <c r="U74" i="1"/>
  <c r="V71" i="67" l="1"/>
  <c r="W71" i="67" s="1"/>
  <c r="X71" i="67" s="1"/>
  <c r="N81" i="65"/>
  <c r="X85" i="65"/>
  <c r="U86" i="65"/>
  <c r="G77" i="65"/>
  <c r="W87" i="65"/>
  <c r="V88" i="65"/>
  <c r="I76" i="65"/>
  <c r="J76" i="65" s="1"/>
  <c r="P80" i="65"/>
  <c r="Q80" i="65" s="1"/>
  <c r="O81" i="65"/>
  <c r="H76" i="60"/>
  <c r="I75" i="60"/>
  <c r="V58" i="5"/>
  <c r="W58" i="5" s="1"/>
  <c r="X58" i="5" s="1"/>
  <c r="H58" i="6"/>
  <c r="I58" i="6" s="1"/>
  <c r="J58" i="6" s="1"/>
  <c r="H70" i="58"/>
  <c r="I70" i="58" s="1"/>
  <c r="J70" i="58" s="1"/>
  <c r="O66" i="29"/>
  <c r="P66" i="29" s="1"/>
  <c r="W73" i="1"/>
  <c r="X73" i="1" s="1"/>
  <c r="V74" i="1"/>
  <c r="I70" i="12"/>
  <c r="J70" i="12" s="1"/>
  <c r="H71" i="12"/>
  <c r="AD30" i="68"/>
  <c r="Q70" i="67"/>
  <c r="O80" i="57"/>
  <c r="P79" i="57"/>
  <c r="Q79" i="57" s="1"/>
  <c r="X80" i="27"/>
  <c r="U81" i="27"/>
  <c r="W80" i="69"/>
  <c r="X80" i="69" s="1"/>
  <c r="V81" i="69"/>
  <c r="O77" i="69"/>
  <c r="P76" i="69"/>
  <c r="AC81" i="69"/>
  <c r="AD80" i="69"/>
  <c r="AE80" i="69" s="1"/>
  <c r="L29" i="68"/>
  <c r="P75" i="25"/>
  <c r="Q75" i="25" s="1"/>
  <c r="O76" i="25"/>
  <c r="W32" i="68"/>
  <c r="X32" i="68" s="1"/>
  <c r="Y31" i="68"/>
  <c r="G72" i="67"/>
  <c r="F72" i="67"/>
  <c r="H72" i="67" s="1"/>
  <c r="I72" i="67" s="1"/>
  <c r="U81" i="69"/>
  <c r="U88" i="66"/>
  <c r="M32" i="68"/>
  <c r="Q75" i="69"/>
  <c r="N76" i="69"/>
  <c r="G78" i="66"/>
  <c r="U31" i="68"/>
  <c r="D74" i="67"/>
  <c r="E73" i="67"/>
  <c r="P80" i="66"/>
  <c r="Q80" i="66" s="1"/>
  <c r="O81" i="66"/>
  <c r="N81" i="66"/>
  <c r="J75" i="69"/>
  <c r="G76" i="69"/>
  <c r="N71" i="67"/>
  <c r="M71" i="67"/>
  <c r="O71" i="67" s="1"/>
  <c r="P71" i="67" s="1"/>
  <c r="T74" i="67"/>
  <c r="W86" i="66"/>
  <c r="X86" i="66" s="1"/>
  <c r="V87" i="66"/>
  <c r="AB82" i="69"/>
  <c r="U72" i="67"/>
  <c r="I77" i="66"/>
  <c r="J77" i="66" s="1"/>
  <c r="H78" i="66"/>
  <c r="I76" i="69"/>
  <c r="H77" i="69"/>
  <c r="D30" i="68"/>
  <c r="L72" i="67"/>
  <c r="K73" i="67"/>
  <c r="R76" i="67"/>
  <c r="S75" i="67"/>
  <c r="J71" i="67"/>
  <c r="G75" i="60"/>
  <c r="J74" i="60"/>
  <c r="AC80" i="60"/>
  <c r="AD79" i="60"/>
  <c r="AE79" i="60" s="1"/>
  <c r="L30" i="59"/>
  <c r="V85" i="56"/>
  <c r="W84" i="56"/>
  <c r="X84" i="56" s="1"/>
  <c r="Q70" i="58"/>
  <c r="N33" i="59"/>
  <c r="O33" i="59" s="1"/>
  <c r="P32" i="59"/>
  <c r="N71" i="58"/>
  <c r="M71" i="58"/>
  <c r="O71" i="58" s="1"/>
  <c r="P71" i="58" s="1"/>
  <c r="R72" i="58"/>
  <c r="S71" i="58"/>
  <c r="U31" i="59"/>
  <c r="K73" i="58"/>
  <c r="L72" i="58"/>
  <c r="AB81" i="60"/>
  <c r="U89" i="56"/>
  <c r="N81" i="57"/>
  <c r="G77" i="56"/>
  <c r="N77" i="60"/>
  <c r="X32" i="59"/>
  <c r="V32" i="59" s="1"/>
  <c r="P74" i="60"/>
  <c r="Q74" i="60" s="1"/>
  <c r="O75" i="60"/>
  <c r="G75" i="57"/>
  <c r="I74" i="57"/>
  <c r="J74" i="57" s="1"/>
  <c r="H75" i="57"/>
  <c r="U81" i="60"/>
  <c r="G72" i="58"/>
  <c r="F72" i="58"/>
  <c r="U70" i="58"/>
  <c r="T70" i="58"/>
  <c r="V70" i="58" s="1"/>
  <c r="W70" i="58" s="1"/>
  <c r="W79" i="60"/>
  <c r="X79" i="60" s="1"/>
  <c r="V80" i="60"/>
  <c r="E32" i="59"/>
  <c r="G31" i="59"/>
  <c r="X69" i="58"/>
  <c r="Z31" i="59"/>
  <c r="AB31" i="59" s="1"/>
  <c r="AC31" i="59" s="1"/>
  <c r="AA31" i="59"/>
  <c r="N82" i="56"/>
  <c r="U86" i="57"/>
  <c r="W84" i="57"/>
  <c r="X84" i="57" s="1"/>
  <c r="V85" i="57"/>
  <c r="P80" i="56"/>
  <c r="Q80" i="56" s="1"/>
  <c r="O81" i="56"/>
  <c r="E73" i="58"/>
  <c r="D74" i="58"/>
  <c r="I75" i="56"/>
  <c r="J75" i="56" s="1"/>
  <c r="J66" i="28"/>
  <c r="P75" i="24"/>
  <c r="Q75" i="24" s="1"/>
  <c r="O76" i="24"/>
  <c r="I71" i="24"/>
  <c r="P75" i="48"/>
  <c r="Q75" i="48" s="1"/>
  <c r="O76" i="48"/>
  <c r="W80" i="48"/>
  <c r="X80" i="48" s="1"/>
  <c r="V81" i="48"/>
  <c r="G76" i="48"/>
  <c r="AB82" i="48"/>
  <c r="I75" i="48"/>
  <c r="J75" i="48" s="1"/>
  <c r="H76" i="48"/>
  <c r="AD80" i="48"/>
  <c r="AE80" i="48" s="1"/>
  <c r="AC81" i="48"/>
  <c r="N77" i="48"/>
  <c r="U82" i="48"/>
  <c r="W80" i="24"/>
  <c r="X80" i="24" s="1"/>
  <c r="V81" i="24"/>
  <c r="V74" i="2"/>
  <c r="W73" i="2"/>
  <c r="O69" i="2"/>
  <c r="P68" i="2"/>
  <c r="Q68" i="2" s="1"/>
  <c r="I63" i="2"/>
  <c r="J63" i="2" s="1"/>
  <c r="H64" i="2"/>
  <c r="X72" i="2"/>
  <c r="U73" i="2"/>
  <c r="G63" i="1"/>
  <c r="J62" i="1"/>
  <c r="I63" i="1"/>
  <c r="O68" i="1"/>
  <c r="P67" i="1"/>
  <c r="Q67" i="1" s="1"/>
  <c r="N70" i="1"/>
  <c r="P70" i="34"/>
  <c r="Q70" i="34" s="1"/>
  <c r="O71" i="34"/>
  <c r="L28" i="31"/>
  <c r="X66" i="29"/>
  <c r="AD24" i="9"/>
  <c r="J70" i="24"/>
  <c r="G71" i="24"/>
  <c r="J70" i="25"/>
  <c r="G71" i="25"/>
  <c r="P30" i="30"/>
  <c r="N31" i="30"/>
  <c r="X80" i="25"/>
  <c r="U81" i="25"/>
  <c r="N76" i="24"/>
  <c r="W82" i="25"/>
  <c r="V83" i="25"/>
  <c r="J66" i="29"/>
  <c r="D31" i="30"/>
  <c r="T67" i="29"/>
  <c r="V67" i="29" s="1"/>
  <c r="W67" i="29" s="1"/>
  <c r="U67" i="29"/>
  <c r="Y29" i="30"/>
  <c r="W30" i="30"/>
  <c r="Q66" i="28"/>
  <c r="X32" i="31"/>
  <c r="V32" i="31" s="1"/>
  <c r="N71" i="34"/>
  <c r="Q75" i="27"/>
  <c r="N76" i="27"/>
  <c r="U81" i="26"/>
  <c r="K70" i="29"/>
  <c r="L69" i="29"/>
  <c r="H30" i="30"/>
  <c r="J30" i="30" s="1"/>
  <c r="K30" i="30" s="1"/>
  <c r="I30" i="30"/>
  <c r="D69" i="28"/>
  <c r="E68" i="28"/>
  <c r="D29" i="31"/>
  <c r="W83" i="27"/>
  <c r="V84" i="27"/>
  <c r="AB76" i="34"/>
  <c r="U67" i="28"/>
  <c r="T67" i="28"/>
  <c r="V67" i="28" s="1"/>
  <c r="W67" i="28" s="1"/>
  <c r="Q65" i="29"/>
  <c r="N66" i="29"/>
  <c r="P75" i="26"/>
  <c r="Q75" i="26" s="1"/>
  <c r="O76" i="26"/>
  <c r="R69" i="29"/>
  <c r="S68" i="29"/>
  <c r="G72" i="26"/>
  <c r="N78" i="25"/>
  <c r="Q29" i="31"/>
  <c r="S29" i="31" s="1"/>
  <c r="T29" i="31" s="1"/>
  <c r="R29" i="31"/>
  <c r="M67" i="28"/>
  <c r="O67" i="28" s="1"/>
  <c r="P67" i="28" s="1"/>
  <c r="N67" i="28"/>
  <c r="U84" i="24"/>
  <c r="P76" i="27"/>
  <c r="O77" i="27"/>
  <c r="M68" i="29"/>
  <c r="N76" i="26"/>
  <c r="G67" i="29"/>
  <c r="F67" i="29"/>
  <c r="H67" i="29" s="1"/>
  <c r="I67" i="29" s="1"/>
  <c r="I71" i="25"/>
  <c r="G74" i="27"/>
  <c r="AA31" i="31"/>
  <c r="Z31" i="31"/>
  <c r="AB31" i="31" s="1"/>
  <c r="AC31" i="31" s="1"/>
  <c r="I71" i="26"/>
  <c r="J71" i="26" s="1"/>
  <c r="H72" i="26"/>
  <c r="AD75" i="34"/>
  <c r="AE75" i="34" s="1"/>
  <c r="AC76" i="34"/>
  <c r="W80" i="26"/>
  <c r="X80" i="26" s="1"/>
  <c r="V81" i="26"/>
  <c r="X66" i="28"/>
  <c r="R69" i="28"/>
  <c r="S68" i="28"/>
  <c r="K69" i="28"/>
  <c r="L68" i="28"/>
  <c r="I72" i="27"/>
  <c r="J72" i="27" s="1"/>
  <c r="H73" i="27"/>
  <c r="G67" i="28"/>
  <c r="F67" i="28"/>
  <c r="H67" i="28" s="1"/>
  <c r="I67" i="28" s="1"/>
  <c r="O30" i="31"/>
  <c r="M30" i="31" s="1"/>
  <c r="D69" i="29"/>
  <c r="E68" i="29"/>
  <c r="AD74" i="13"/>
  <c r="AE74" i="13" s="1"/>
  <c r="AC75" i="13"/>
  <c r="W74" i="13"/>
  <c r="X74" i="13" s="1"/>
  <c r="V75" i="13"/>
  <c r="U77" i="13"/>
  <c r="G70" i="13"/>
  <c r="N74" i="13"/>
  <c r="P69" i="13"/>
  <c r="Q69" i="13" s="1"/>
  <c r="O70" i="13"/>
  <c r="I69" i="13"/>
  <c r="J69" i="13" s="1"/>
  <c r="H70" i="13"/>
  <c r="AB75" i="13"/>
  <c r="AE66" i="12"/>
  <c r="W75" i="12"/>
  <c r="V76" i="12"/>
  <c r="Z68" i="12"/>
  <c r="X74" i="12"/>
  <c r="U75" i="12"/>
  <c r="AA67" i="12"/>
  <c r="AC67" i="12" s="1"/>
  <c r="AD67" i="12" s="1"/>
  <c r="AB67" i="12"/>
  <c r="N81" i="2"/>
  <c r="P70" i="12"/>
  <c r="O71" i="12"/>
  <c r="Q69" i="12"/>
  <c r="N70" i="12"/>
  <c r="G71" i="12"/>
  <c r="Y25" i="9"/>
  <c r="W26" i="9"/>
  <c r="X26" i="9" s="1"/>
  <c r="H26" i="9"/>
  <c r="J26" i="9" s="1"/>
  <c r="K26" i="9" s="1"/>
  <c r="I26" i="9"/>
  <c r="N26" i="9"/>
  <c r="P25" i="9"/>
  <c r="F27" i="9"/>
  <c r="D27" i="9" s="1"/>
  <c r="U24" i="9"/>
  <c r="AD24" i="8"/>
  <c r="U23" i="8"/>
  <c r="P24" i="8"/>
  <c r="N25" i="8"/>
  <c r="G23" i="8"/>
  <c r="E24" i="8"/>
  <c r="Y25" i="8"/>
  <c r="W26" i="8"/>
  <c r="X58" i="6"/>
  <c r="G60" i="6"/>
  <c r="F60" i="6"/>
  <c r="D62" i="6"/>
  <c r="E61" i="6"/>
  <c r="M59" i="6"/>
  <c r="O59" i="6" s="1"/>
  <c r="P59" i="6" s="1"/>
  <c r="N59" i="6"/>
  <c r="U59" i="6"/>
  <c r="T59" i="6"/>
  <c r="V59" i="6" s="1"/>
  <c r="W59" i="6" s="1"/>
  <c r="K61" i="6"/>
  <c r="L60" i="6"/>
  <c r="Q58" i="6"/>
  <c r="R61" i="6"/>
  <c r="S60" i="6"/>
  <c r="E60" i="5"/>
  <c r="D61" i="5"/>
  <c r="G59" i="5"/>
  <c r="F59" i="5"/>
  <c r="H59" i="5" s="1"/>
  <c r="I59" i="5" s="1"/>
  <c r="M59" i="5"/>
  <c r="O59" i="5" s="1"/>
  <c r="P59" i="5" s="1"/>
  <c r="N59" i="5"/>
  <c r="L60" i="5"/>
  <c r="S61" i="5"/>
  <c r="Q58" i="5"/>
  <c r="J58" i="5"/>
  <c r="T60" i="5"/>
  <c r="U60" i="5"/>
  <c r="X72" i="4"/>
  <c r="U73" i="4"/>
  <c r="W73" i="4"/>
  <c r="V74" i="4"/>
  <c r="I62" i="4"/>
  <c r="J62" i="4" s="1"/>
  <c r="H63" i="4"/>
  <c r="N71" i="4"/>
  <c r="G64" i="4"/>
  <c r="P69" i="4"/>
  <c r="Q69" i="4" s="1"/>
  <c r="O70" i="4"/>
  <c r="W73" i="3"/>
  <c r="V74" i="3"/>
  <c r="P67" i="3"/>
  <c r="Q67" i="3" s="1"/>
  <c r="O68" i="3"/>
  <c r="N70" i="3"/>
  <c r="G66" i="3"/>
  <c r="X72" i="3"/>
  <c r="U73" i="3"/>
  <c r="I63" i="3"/>
  <c r="J63" i="3" s="1"/>
  <c r="U75" i="1"/>
  <c r="V72" i="67" l="1"/>
  <c r="W72" i="67" s="1"/>
  <c r="X72" i="67" s="1"/>
  <c r="P81" i="65"/>
  <c r="Q81" i="65" s="1"/>
  <c r="O82" i="65"/>
  <c r="W88" i="65"/>
  <c r="V89" i="65"/>
  <c r="X86" i="65"/>
  <c r="U87" i="65"/>
  <c r="I77" i="65"/>
  <c r="J77" i="65" s="1"/>
  <c r="G78" i="65"/>
  <c r="N82" i="65"/>
  <c r="H77" i="60"/>
  <c r="I76" i="60"/>
  <c r="V59" i="5"/>
  <c r="W59" i="5" s="1"/>
  <c r="X59" i="5" s="1"/>
  <c r="H59" i="6"/>
  <c r="I59" i="6" s="1"/>
  <c r="J59" i="6" s="1"/>
  <c r="H71" i="58"/>
  <c r="I71" i="58" s="1"/>
  <c r="J71" i="58" s="1"/>
  <c r="O67" i="29"/>
  <c r="P67" i="29" s="1"/>
  <c r="V75" i="1"/>
  <c r="W74" i="1"/>
  <c r="X74" i="1" s="1"/>
  <c r="H72" i="12"/>
  <c r="I71" i="12"/>
  <c r="J71" i="12" s="1"/>
  <c r="U82" i="27"/>
  <c r="X81" i="27"/>
  <c r="O77" i="25"/>
  <c r="P76" i="25"/>
  <c r="Q76" i="25" s="1"/>
  <c r="O78" i="69"/>
  <c r="P77" i="69"/>
  <c r="W81" i="69"/>
  <c r="X81" i="69" s="1"/>
  <c r="V82" i="69"/>
  <c r="AD81" i="69"/>
  <c r="AE81" i="69" s="1"/>
  <c r="AC82" i="69"/>
  <c r="P80" i="57"/>
  <c r="Q80" i="57" s="1"/>
  <c r="O81" i="57"/>
  <c r="K74" i="67"/>
  <c r="L73" i="67"/>
  <c r="Q76" i="69"/>
  <c r="N77" i="69"/>
  <c r="P32" i="68"/>
  <c r="N33" i="68"/>
  <c r="N72" i="67"/>
  <c r="M72" i="67"/>
  <c r="O72" i="67" s="1"/>
  <c r="P72" i="67" s="1"/>
  <c r="I78" i="66"/>
  <c r="J78" i="66" s="1"/>
  <c r="H79" i="66"/>
  <c r="W87" i="66"/>
  <c r="X87" i="66" s="1"/>
  <c r="V88" i="66"/>
  <c r="N82" i="66"/>
  <c r="F73" i="67"/>
  <c r="H73" i="67" s="1"/>
  <c r="I73" i="67" s="1"/>
  <c r="G73" i="67"/>
  <c r="U89" i="66"/>
  <c r="P81" i="66"/>
  <c r="Q81" i="66" s="1"/>
  <c r="O82" i="66"/>
  <c r="G79" i="66"/>
  <c r="T75" i="67"/>
  <c r="E31" i="68"/>
  <c r="G30" i="68"/>
  <c r="Q71" i="67"/>
  <c r="D75" i="67"/>
  <c r="E74" i="67"/>
  <c r="J72" i="67"/>
  <c r="AA31" i="68"/>
  <c r="Z31" i="68"/>
  <c r="AB31" i="68" s="1"/>
  <c r="AC31" i="68" s="1"/>
  <c r="U82" i="69"/>
  <c r="U29" i="31"/>
  <c r="R77" i="67"/>
  <c r="S76" i="67"/>
  <c r="I77" i="69"/>
  <c r="H78" i="69"/>
  <c r="U73" i="67"/>
  <c r="AB83" i="69"/>
  <c r="J76" i="69"/>
  <c r="G77" i="69"/>
  <c r="V32" i="68"/>
  <c r="J75" i="60"/>
  <c r="G76" i="60"/>
  <c r="AD80" i="60"/>
  <c r="AE80" i="60" s="1"/>
  <c r="AC81" i="60"/>
  <c r="W85" i="56"/>
  <c r="X85" i="56" s="1"/>
  <c r="V86" i="56"/>
  <c r="W33" i="59"/>
  <c r="X33" i="59" s="1"/>
  <c r="Y32" i="59"/>
  <c r="G73" i="58"/>
  <c r="F73" i="58"/>
  <c r="W80" i="60"/>
  <c r="X80" i="60" s="1"/>
  <c r="V81" i="60"/>
  <c r="P75" i="60"/>
  <c r="Q75" i="60" s="1"/>
  <c r="O76" i="60"/>
  <c r="N78" i="60"/>
  <c r="AB82" i="60"/>
  <c r="I76" i="56"/>
  <c r="J76" i="56" s="1"/>
  <c r="P81" i="56"/>
  <c r="Q81" i="56" s="1"/>
  <c r="O82" i="56"/>
  <c r="U87" i="57"/>
  <c r="N83" i="56"/>
  <c r="X70" i="58"/>
  <c r="U71" i="58"/>
  <c r="T71" i="58"/>
  <c r="V71" i="58" s="1"/>
  <c r="W71" i="58" s="1"/>
  <c r="I31" i="59"/>
  <c r="H31" i="59"/>
  <c r="J31" i="59" s="1"/>
  <c r="K31" i="59" s="1"/>
  <c r="U82" i="60"/>
  <c r="G76" i="57"/>
  <c r="G78" i="56"/>
  <c r="U90" i="56"/>
  <c r="M72" i="58"/>
  <c r="O72" i="58" s="1"/>
  <c r="P72" i="58" s="1"/>
  <c r="N72" i="58"/>
  <c r="R73" i="58"/>
  <c r="S72" i="58"/>
  <c r="R32" i="59"/>
  <c r="Q32" i="59"/>
  <c r="S32" i="59" s="1"/>
  <c r="T32" i="59" s="1"/>
  <c r="I75" i="57"/>
  <c r="J75" i="57" s="1"/>
  <c r="H76" i="57"/>
  <c r="N82" i="57"/>
  <c r="D75" i="58"/>
  <c r="E74" i="58"/>
  <c r="W85" i="57"/>
  <c r="X85" i="57" s="1"/>
  <c r="V86" i="57"/>
  <c r="AD31" i="59"/>
  <c r="F32" i="59"/>
  <c r="D32" i="59" s="1"/>
  <c r="K74" i="58"/>
  <c r="L73" i="58"/>
  <c r="Q71" i="58"/>
  <c r="M33" i="59"/>
  <c r="O77" i="24"/>
  <c r="P76" i="24"/>
  <c r="Q76" i="24" s="1"/>
  <c r="I72" i="24"/>
  <c r="U83" i="48"/>
  <c r="W81" i="48"/>
  <c r="X81" i="48" s="1"/>
  <c r="V82" i="48"/>
  <c r="AB83" i="48"/>
  <c r="N78" i="48"/>
  <c r="I76" i="48"/>
  <c r="J76" i="48" s="1"/>
  <c r="H77" i="48"/>
  <c r="G77" i="48"/>
  <c r="P76" i="48"/>
  <c r="Q76" i="48" s="1"/>
  <c r="O77" i="48"/>
  <c r="AD81" i="48"/>
  <c r="AE81" i="48" s="1"/>
  <c r="AC82" i="48"/>
  <c r="V82" i="24"/>
  <c r="W81" i="24"/>
  <c r="X81" i="24" s="1"/>
  <c r="P69" i="2"/>
  <c r="Q69" i="2" s="1"/>
  <c r="O70" i="2"/>
  <c r="X73" i="2"/>
  <c r="U74" i="2"/>
  <c r="I64" i="2"/>
  <c r="J64" i="2" s="1"/>
  <c r="H65" i="2"/>
  <c r="W74" i="2"/>
  <c r="V75" i="2"/>
  <c r="N71" i="1"/>
  <c r="I64" i="1"/>
  <c r="O69" i="1"/>
  <c r="P68" i="1"/>
  <c r="Q68" i="1" s="1"/>
  <c r="G64" i="1"/>
  <c r="J63" i="1"/>
  <c r="P71" i="34"/>
  <c r="Q71" i="34" s="1"/>
  <c r="O72" i="34"/>
  <c r="X67" i="29"/>
  <c r="Q59" i="6"/>
  <c r="Q67" i="28"/>
  <c r="G72" i="24"/>
  <c r="J71" i="24"/>
  <c r="G75" i="27"/>
  <c r="U85" i="24"/>
  <c r="K71" i="29"/>
  <c r="L70" i="29"/>
  <c r="X30" i="30"/>
  <c r="W83" i="25"/>
  <c r="V84" i="25"/>
  <c r="J71" i="25"/>
  <c r="G72" i="25"/>
  <c r="G68" i="29"/>
  <c r="F68" i="29"/>
  <c r="H68" i="29" s="1"/>
  <c r="I68" i="29" s="1"/>
  <c r="J67" i="28"/>
  <c r="T68" i="28"/>
  <c r="V68" i="28" s="1"/>
  <c r="W68" i="28" s="1"/>
  <c r="U68" i="28"/>
  <c r="J67" i="29"/>
  <c r="X67" i="28"/>
  <c r="G68" i="28"/>
  <c r="F68" i="28"/>
  <c r="H68" i="28" s="1"/>
  <c r="I68" i="28" s="1"/>
  <c r="L30" i="30"/>
  <c r="U82" i="26"/>
  <c r="N72" i="34"/>
  <c r="AA29" i="30"/>
  <c r="Z29" i="30"/>
  <c r="AB29" i="30" s="1"/>
  <c r="AC29" i="30" s="1"/>
  <c r="N31" i="31"/>
  <c r="O31" i="31" s="1"/>
  <c r="P30" i="31"/>
  <c r="P76" i="26"/>
  <c r="Q76" i="26" s="1"/>
  <c r="O77" i="26"/>
  <c r="W84" i="27"/>
  <c r="V85" i="27"/>
  <c r="W33" i="31"/>
  <c r="X33" i="31" s="1"/>
  <c r="Y32" i="31"/>
  <c r="G31" i="30"/>
  <c r="E32" i="30"/>
  <c r="D70" i="29"/>
  <c r="E69" i="29"/>
  <c r="I73" i="27"/>
  <c r="J73" i="27" s="1"/>
  <c r="H74" i="27"/>
  <c r="N68" i="28"/>
  <c r="M68" i="28"/>
  <c r="O68" i="28" s="1"/>
  <c r="P68" i="28" s="1"/>
  <c r="R70" i="28"/>
  <c r="S69" i="28"/>
  <c r="W81" i="26"/>
  <c r="X81" i="26" s="1"/>
  <c r="V82" i="26"/>
  <c r="I72" i="26"/>
  <c r="J72" i="26" s="1"/>
  <c r="H73" i="26"/>
  <c r="I72" i="25"/>
  <c r="N77" i="26"/>
  <c r="P77" i="27"/>
  <c r="O78" i="27"/>
  <c r="N79" i="25"/>
  <c r="U68" i="29"/>
  <c r="T68" i="29"/>
  <c r="V68" i="29" s="1"/>
  <c r="W68" i="29" s="1"/>
  <c r="Q66" i="29"/>
  <c r="N67" i="29"/>
  <c r="AB77" i="34"/>
  <c r="E30" i="31"/>
  <c r="G29" i="31"/>
  <c r="D70" i="28"/>
  <c r="E69" i="28"/>
  <c r="X81" i="25"/>
  <c r="U82" i="25"/>
  <c r="O31" i="30"/>
  <c r="AD76" i="34"/>
  <c r="AE76" i="34" s="1"/>
  <c r="AC77" i="34"/>
  <c r="G73" i="26"/>
  <c r="N77" i="24"/>
  <c r="K70" i="28"/>
  <c r="L69" i="28"/>
  <c r="AD31" i="31"/>
  <c r="R70" i="29"/>
  <c r="S69" i="29"/>
  <c r="M69" i="29"/>
  <c r="Q76" i="27"/>
  <c r="N77" i="27"/>
  <c r="R30" i="30"/>
  <c r="Q30" i="30"/>
  <c r="S30" i="30" s="1"/>
  <c r="T30" i="30" s="1"/>
  <c r="AE67" i="12"/>
  <c r="AB76" i="13"/>
  <c r="P70" i="13"/>
  <c r="Q70" i="13" s="1"/>
  <c r="O71" i="13"/>
  <c r="G71" i="13"/>
  <c r="W75" i="13"/>
  <c r="X75" i="13" s="1"/>
  <c r="V76" i="13"/>
  <c r="I70" i="13"/>
  <c r="J70" i="13" s="1"/>
  <c r="H71" i="13"/>
  <c r="N75" i="13"/>
  <c r="AD75" i="13"/>
  <c r="AE75" i="13" s="1"/>
  <c r="AC76" i="13"/>
  <c r="U78" i="13"/>
  <c r="AA68" i="12"/>
  <c r="AC68" i="12" s="1"/>
  <c r="AD68" i="12" s="1"/>
  <c r="AB68" i="12"/>
  <c r="W76" i="12"/>
  <c r="V77" i="12"/>
  <c r="Z69" i="12"/>
  <c r="X75" i="12"/>
  <c r="U76" i="12"/>
  <c r="N82" i="2"/>
  <c r="Q70" i="12"/>
  <c r="N71" i="12"/>
  <c r="P71" i="12"/>
  <c r="O72" i="12"/>
  <c r="G72" i="12"/>
  <c r="G27" i="9"/>
  <c r="E28" i="9"/>
  <c r="Q25" i="9"/>
  <c r="S25" i="9" s="1"/>
  <c r="T25" i="9" s="1"/>
  <c r="R25" i="9"/>
  <c r="O26" i="9"/>
  <c r="M26" i="9" s="1"/>
  <c r="V26" i="9"/>
  <c r="L26" i="9"/>
  <c r="AA25" i="9"/>
  <c r="Z25" i="9"/>
  <c r="AB25" i="9" s="1"/>
  <c r="AC25" i="9" s="1"/>
  <c r="X26" i="8"/>
  <c r="Z25" i="8"/>
  <c r="AB25" i="8" s="1"/>
  <c r="AC25" i="8" s="1"/>
  <c r="AA25" i="8"/>
  <c r="F24" i="8"/>
  <c r="D24" i="8" s="1"/>
  <c r="H23" i="8"/>
  <c r="J23" i="8" s="1"/>
  <c r="K23" i="8" s="1"/>
  <c r="I23" i="8"/>
  <c r="O25" i="8"/>
  <c r="Q24" i="8"/>
  <c r="S24" i="8" s="1"/>
  <c r="T24" i="8" s="1"/>
  <c r="R24" i="8"/>
  <c r="R62" i="6"/>
  <c r="S61" i="6"/>
  <c r="G61" i="6"/>
  <c r="F61" i="6"/>
  <c r="X59" i="6"/>
  <c r="D63" i="6"/>
  <c r="E62" i="6"/>
  <c r="N60" i="6"/>
  <c r="M60" i="6"/>
  <c r="O60" i="6" s="1"/>
  <c r="P60" i="6" s="1"/>
  <c r="T60" i="6"/>
  <c r="V60" i="6" s="1"/>
  <c r="W60" i="6" s="1"/>
  <c r="U60" i="6"/>
  <c r="L61" i="6"/>
  <c r="K62" i="6"/>
  <c r="L61" i="5"/>
  <c r="N60" i="5"/>
  <c r="M60" i="5"/>
  <c r="O60" i="5" s="1"/>
  <c r="P60" i="5" s="1"/>
  <c r="J59" i="5"/>
  <c r="S62" i="5"/>
  <c r="Q59" i="5"/>
  <c r="E61" i="5"/>
  <c r="D62" i="5"/>
  <c r="U61" i="5"/>
  <c r="T61" i="5"/>
  <c r="F60" i="5"/>
  <c r="H60" i="5" s="1"/>
  <c r="I60" i="5" s="1"/>
  <c r="G60" i="5"/>
  <c r="P70" i="4"/>
  <c r="Q70" i="4" s="1"/>
  <c r="O71" i="4"/>
  <c r="N72" i="4"/>
  <c r="W74" i="4"/>
  <c r="V75" i="4"/>
  <c r="G65" i="4"/>
  <c r="I63" i="4"/>
  <c r="J63" i="4" s="1"/>
  <c r="H64" i="4"/>
  <c r="X73" i="4"/>
  <c r="U74" i="4"/>
  <c r="W74" i="3"/>
  <c r="V75" i="3"/>
  <c r="I64" i="3"/>
  <c r="J64" i="3" s="1"/>
  <c r="X73" i="3"/>
  <c r="U74" i="3"/>
  <c r="N71" i="3"/>
  <c r="G67" i="3"/>
  <c r="P68" i="3"/>
  <c r="Q68" i="3" s="1"/>
  <c r="O69" i="3"/>
  <c r="U76" i="1"/>
  <c r="V73" i="67" l="1"/>
  <c r="W73" i="67" s="1"/>
  <c r="X73" i="67" s="1"/>
  <c r="N83" i="65"/>
  <c r="I78" i="65"/>
  <c r="J78" i="65" s="1"/>
  <c r="W89" i="65"/>
  <c r="V90" i="65"/>
  <c r="G79" i="65"/>
  <c r="X87" i="65"/>
  <c r="U88" i="65"/>
  <c r="P82" i="65"/>
  <c r="Q82" i="65" s="1"/>
  <c r="O83" i="65"/>
  <c r="I77" i="60"/>
  <c r="H78" i="60"/>
  <c r="V60" i="5"/>
  <c r="W60" i="5" s="1"/>
  <c r="X60" i="5" s="1"/>
  <c r="H60" i="6"/>
  <c r="I60" i="6" s="1"/>
  <c r="J60" i="6" s="1"/>
  <c r="H72" i="58"/>
  <c r="I72" i="58" s="1"/>
  <c r="J72" i="58" s="1"/>
  <c r="O68" i="29"/>
  <c r="P68" i="29" s="1"/>
  <c r="W75" i="1"/>
  <c r="X75" i="1" s="1"/>
  <c r="V76" i="1"/>
  <c r="J73" i="67"/>
  <c r="I72" i="12"/>
  <c r="J72" i="12" s="1"/>
  <c r="H73" i="12"/>
  <c r="O78" i="25"/>
  <c r="P77" i="25"/>
  <c r="Q77" i="25" s="1"/>
  <c r="AD82" i="69"/>
  <c r="AE82" i="69" s="1"/>
  <c r="AC83" i="69"/>
  <c r="O82" i="57"/>
  <c r="P81" i="57"/>
  <c r="Q81" i="57" s="1"/>
  <c r="W82" i="69"/>
  <c r="X82" i="69" s="1"/>
  <c r="V83" i="69"/>
  <c r="AD31" i="68"/>
  <c r="O79" i="69"/>
  <c r="P78" i="69"/>
  <c r="U83" i="27"/>
  <c r="X82" i="27"/>
  <c r="J77" i="69"/>
  <c r="G78" i="69"/>
  <c r="I78" i="69"/>
  <c r="H79" i="69"/>
  <c r="I30" i="68"/>
  <c r="H30" i="68"/>
  <c r="J30" i="68" s="1"/>
  <c r="K30" i="68" s="1"/>
  <c r="G80" i="66"/>
  <c r="U90" i="66"/>
  <c r="N83" i="66"/>
  <c r="I79" i="66"/>
  <c r="J79" i="66" s="1"/>
  <c r="H80" i="66"/>
  <c r="U83" i="69"/>
  <c r="F31" i="68"/>
  <c r="R32" i="68"/>
  <c r="Q32" i="68"/>
  <c r="S32" i="68" s="1"/>
  <c r="T32" i="68" s="1"/>
  <c r="AB84" i="69"/>
  <c r="U74" i="67"/>
  <c r="T76" i="67"/>
  <c r="G74" i="67"/>
  <c r="F74" i="67"/>
  <c r="H74" i="67" s="1"/>
  <c r="I74" i="67" s="1"/>
  <c r="P82" i="66"/>
  <c r="Q82" i="66" s="1"/>
  <c r="O83" i="66"/>
  <c r="W88" i="66"/>
  <c r="X88" i="66" s="1"/>
  <c r="V89" i="66"/>
  <c r="Q77" i="69"/>
  <c r="N78" i="69"/>
  <c r="N73" i="67"/>
  <c r="M73" i="67"/>
  <c r="O73" i="67" s="1"/>
  <c r="P73" i="67" s="1"/>
  <c r="O33" i="68"/>
  <c r="M33" i="68" s="1"/>
  <c r="W33" i="68"/>
  <c r="Y32" i="68"/>
  <c r="S77" i="67"/>
  <c r="R78" i="67"/>
  <c r="D76" i="67"/>
  <c r="E75" i="67"/>
  <c r="Q72" i="67"/>
  <c r="K75" i="67"/>
  <c r="L74" i="67"/>
  <c r="G77" i="60"/>
  <c r="J76" i="60"/>
  <c r="AD81" i="60"/>
  <c r="AE81" i="60" s="1"/>
  <c r="AC82" i="60"/>
  <c r="L31" i="59"/>
  <c r="W86" i="56"/>
  <c r="X86" i="56" s="1"/>
  <c r="V87" i="56"/>
  <c r="Q72" i="58"/>
  <c r="U91" i="56"/>
  <c r="P33" i="59"/>
  <c r="N34" i="59"/>
  <c r="N73" i="58"/>
  <c r="M73" i="58"/>
  <c r="O73" i="58" s="1"/>
  <c r="P73" i="58" s="1"/>
  <c r="D76" i="58"/>
  <c r="E75" i="58"/>
  <c r="R74" i="58"/>
  <c r="S73" i="58"/>
  <c r="G77" i="57"/>
  <c r="I76" i="57"/>
  <c r="J76" i="57" s="1"/>
  <c r="H77" i="57"/>
  <c r="I77" i="56"/>
  <c r="J77" i="56" s="1"/>
  <c r="AB83" i="60"/>
  <c r="K75" i="58"/>
  <c r="L74" i="58"/>
  <c r="G32" i="59"/>
  <c r="E33" i="59"/>
  <c r="W86" i="57"/>
  <c r="X86" i="57" s="1"/>
  <c r="V87" i="57"/>
  <c r="N83" i="57"/>
  <c r="G79" i="56"/>
  <c r="X71" i="58"/>
  <c r="N84" i="56"/>
  <c r="P82" i="56"/>
  <c r="Q82" i="56" s="1"/>
  <c r="O83" i="56"/>
  <c r="N79" i="60"/>
  <c r="W81" i="60"/>
  <c r="X81" i="60" s="1"/>
  <c r="V82" i="60"/>
  <c r="AA32" i="59"/>
  <c r="Z32" i="59"/>
  <c r="AB32" i="59" s="1"/>
  <c r="AC32" i="59" s="1"/>
  <c r="G74" i="58"/>
  <c r="F74" i="58"/>
  <c r="U72" i="58"/>
  <c r="T72" i="58"/>
  <c r="V72" i="58" s="1"/>
  <c r="W72" i="58" s="1"/>
  <c r="U88" i="57"/>
  <c r="P76" i="60"/>
  <c r="Q76" i="60" s="1"/>
  <c r="O77" i="60"/>
  <c r="U32" i="59"/>
  <c r="U83" i="60"/>
  <c r="V33" i="59"/>
  <c r="I73" i="24"/>
  <c r="O78" i="24"/>
  <c r="P77" i="24"/>
  <c r="Q77" i="24" s="1"/>
  <c r="AD82" i="48"/>
  <c r="AE82" i="48" s="1"/>
  <c r="AC83" i="48"/>
  <c r="W82" i="48"/>
  <c r="X82" i="48" s="1"/>
  <c r="V83" i="48"/>
  <c r="N79" i="48"/>
  <c r="P77" i="48"/>
  <c r="Q77" i="48" s="1"/>
  <c r="O78" i="48"/>
  <c r="I77" i="48"/>
  <c r="J77" i="48" s="1"/>
  <c r="H78" i="48"/>
  <c r="AB84" i="48"/>
  <c r="G78" i="48"/>
  <c r="U84" i="48"/>
  <c r="V83" i="24"/>
  <c r="W82" i="24"/>
  <c r="X82" i="24" s="1"/>
  <c r="X74" i="2"/>
  <c r="U75" i="2"/>
  <c r="V76" i="2"/>
  <c r="W75" i="2"/>
  <c r="I65" i="2"/>
  <c r="J65" i="2" s="1"/>
  <c r="H66" i="2"/>
  <c r="P70" i="2"/>
  <c r="Q70" i="2" s="1"/>
  <c r="O71" i="2"/>
  <c r="G65" i="1"/>
  <c r="J64" i="1"/>
  <c r="I65" i="1"/>
  <c r="O70" i="1"/>
  <c r="P69" i="1"/>
  <c r="Q69" i="1" s="1"/>
  <c r="N72" i="1"/>
  <c r="AD25" i="8"/>
  <c r="O73" i="34"/>
  <c r="P72" i="34"/>
  <c r="Q72" i="34" s="1"/>
  <c r="U30" i="30"/>
  <c r="X68" i="28"/>
  <c r="G73" i="24"/>
  <c r="J72" i="24"/>
  <c r="Q77" i="27"/>
  <c r="N78" i="27"/>
  <c r="K71" i="28"/>
  <c r="L70" i="28"/>
  <c r="X82" i="25"/>
  <c r="U83" i="25"/>
  <c r="AA32" i="31"/>
  <c r="Z32" i="31"/>
  <c r="AB32" i="31" s="1"/>
  <c r="AC32" i="31" s="1"/>
  <c r="N73" i="34"/>
  <c r="W84" i="25"/>
  <c r="V85" i="25"/>
  <c r="R71" i="29"/>
  <c r="S70" i="29"/>
  <c r="D71" i="28"/>
  <c r="E70" i="28"/>
  <c r="X68" i="29"/>
  <c r="R71" i="28"/>
  <c r="S70" i="28"/>
  <c r="Q68" i="28"/>
  <c r="V33" i="31"/>
  <c r="J68" i="29"/>
  <c r="K72" i="29"/>
  <c r="L71" i="29"/>
  <c r="U69" i="29"/>
  <c r="T69" i="29"/>
  <c r="V69" i="29" s="1"/>
  <c r="W69" i="29" s="1"/>
  <c r="G69" i="28"/>
  <c r="F69" i="28"/>
  <c r="H69" i="28" s="1"/>
  <c r="I69" i="28" s="1"/>
  <c r="I73" i="26"/>
  <c r="J73" i="26" s="1"/>
  <c r="H74" i="26"/>
  <c r="U69" i="28"/>
  <c r="T69" i="28"/>
  <c r="V69" i="28" s="1"/>
  <c r="W69" i="28" s="1"/>
  <c r="P77" i="26"/>
  <c r="Q77" i="26" s="1"/>
  <c r="O78" i="26"/>
  <c r="U86" i="24"/>
  <c r="N78" i="24"/>
  <c r="AD77" i="34"/>
  <c r="AE77" i="34" s="1"/>
  <c r="AC78" i="34"/>
  <c r="I29" i="31"/>
  <c r="H29" i="31"/>
  <c r="J29" i="31" s="1"/>
  <c r="K29" i="31" s="1"/>
  <c r="Q67" i="29"/>
  <c r="N68" i="29"/>
  <c r="N80" i="25"/>
  <c r="P78" i="27"/>
  <c r="O79" i="27"/>
  <c r="I73" i="25"/>
  <c r="W82" i="26"/>
  <c r="X82" i="26" s="1"/>
  <c r="V83" i="26"/>
  <c r="I74" i="27"/>
  <c r="J74" i="27" s="1"/>
  <c r="H75" i="27"/>
  <c r="F69" i="29"/>
  <c r="H69" i="29" s="1"/>
  <c r="I69" i="29" s="1"/>
  <c r="G69" i="29"/>
  <c r="F32" i="30"/>
  <c r="D32" i="30" s="1"/>
  <c r="W85" i="27"/>
  <c r="V86" i="27"/>
  <c r="R30" i="31"/>
  <c r="Q30" i="31"/>
  <c r="S30" i="31" s="1"/>
  <c r="T30" i="31" s="1"/>
  <c r="U83" i="26"/>
  <c r="J68" i="28"/>
  <c r="J72" i="25"/>
  <c r="G73" i="25"/>
  <c r="G76" i="27"/>
  <c r="G74" i="26"/>
  <c r="AB78" i="34"/>
  <c r="N78" i="26"/>
  <c r="M70" i="29"/>
  <c r="N69" i="28"/>
  <c r="M69" i="28"/>
  <c r="O69" i="28" s="1"/>
  <c r="P69" i="28" s="1"/>
  <c r="M31" i="30"/>
  <c r="F30" i="31"/>
  <c r="D71" i="29"/>
  <c r="E70" i="29"/>
  <c r="I31" i="30"/>
  <c r="H31" i="30"/>
  <c r="J31" i="30" s="1"/>
  <c r="K31" i="30" s="1"/>
  <c r="M31" i="31"/>
  <c r="AD29" i="30"/>
  <c r="V30" i="30"/>
  <c r="U79" i="13"/>
  <c r="N76" i="13"/>
  <c r="W76" i="13"/>
  <c r="X76" i="13" s="1"/>
  <c r="V77" i="13"/>
  <c r="P71" i="13"/>
  <c r="Q71" i="13" s="1"/>
  <c r="O72" i="13"/>
  <c r="AD76" i="13"/>
  <c r="AE76" i="13" s="1"/>
  <c r="AC77" i="13"/>
  <c r="I71" i="13"/>
  <c r="J71" i="13" s="1"/>
  <c r="H72" i="13"/>
  <c r="G72" i="13"/>
  <c r="AB77" i="13"/>
  <c r="W77" i="12"/>
  <c r="V78" i="12"/>
  <c r="Z70" i="12"/>
  <c r="X76" i="12"/>
  <c r="U77" i="12"/>
  <c r="AA69" i="12"/>
  <c r="AC69" i="12" s="1"/>
  <c r="AD69" i="12" s="1"/>
  <c r="AB69" i="12"/>
  <c r="AE68" i="12"/>
  <c r="N83" i="2"/>
  <c r="P72" i="12"/>
  <c r="O73" i="12"/>
  <c r="Q71" i="12"/>
  <c r="N72" i="12"/>
  <c r="G73" i="12"/>
  <c r="P26" i="9"/>
  <c r="N27" i="9"/>
  <c r="AD25" i="9"/>
  <c r="I27" i="9"/>
  <c r="H27" i="9"/>
  <c r="J27" i="9" s="1"/>
  <c r="K27" i="9" s="1"/>
  <c r="W27" i="9"/>
  <c r="Y26" i="9"/>
  <c r="F28" i="9"/>
  <c r="D28" i="9" s="1"/>
  <c r="U25" i="9"/>
  <c r="U24" i="8"/>
  <c r="L23" i="8"/>
  <c r="M25" i="8"/>
  <c r="V26" i="8"/>
  <c r="Q60" i="6"/>
  <c r="X60" i="6"/>
  <c r="F62" i="6"/>
  <c r="G62" i="6"/>
  <c r="N61" i="6"/>
  <c r="M61" i="6"/>
  <c r="O61" i="6" s="1"/>
  <c r="P61" i="6" s="1"/>
  <c r="U61" i="6"/>
  <c r="T61" i="6"/>
  <c r="V61" i="6" s="1"/>
  <c r="W61" i="6" s="1"/>
  <c r="D64" i="6"/>
  <c r="E63" i="6"/>
  <c r="K63" i="6"/>
  <c r="L62" i="6"/>
  <c r="R63" i="6"/>
  <c r="S62" i="6"/>
  <c r="S63" i="5"/>
  <c r="Q60" i="5"/>
  <c r="J60" i="5"/>
  <c r="E62" i="5"/>
  <c r="D63" i="5"/>
  <c r="T62" i="5"/>
  <c r="U62" i="5"/>
  <c r="L62" i="5"/>
  <c r="F61" i="5"/>
  <c r="H61" i="5" s="1"/>
  <c r="I61" i="5" s="1"/>
  <c r="G61" i="5"/>
  <c r="M61" i="5"/>
  <c r="O61" i="5" s="1"/>
  <c r="P61" i="5" s="1"/>
  <c r="N61" i="5"/>
  <c r="W75" i="4"/>
  <c r="V76" i="4"/>
  <c r="X74" i="4"/>
  <c r="U75" i="4"/>
  <c r="G66" i="4"/>
  <c r="N73" i="4"/>
  <c r="I64" i="4"/>
  <c r="J64" i="4" s="1"/>
  <c r="H65" i="4"/>
  <c r="P71" i="4"/>
  <c r="Q71" i="4" s="1"/>
  <c r="O72" i="4"/>
  <c r="W75" i="3"/>
  <c r="V76" i="3"/>
  <c r="G68" i="3"/>
  <c r="P69" i="3"/>
  <c r="Q69" i="3" s="1"/>
  <c r="O70" i="3"/>
  <c r="X74" i="3"/>
  <c r="U75" i="3"/>
  <c r="N72" i="3"/>
  <c r="I65" i="3"/>
  <c r="J65" i="3" s="1"/>
  <c r="U77" i="1"/>
  <c r="V74" i="67" l="1"/>
  <c r="W74" i="67" s="1"/>
  <c r="X74" i="67" s="1"/>
  <c r="P83" i="65"/>
  <c r="Q83" i="65" s="1"/>
  <c r="O84" i="65"/>
  <c r="G80" i="65"/>
  <c r="I79" i="65"/>
  <c r="J79" i="65" s="1"/>
  <c r="X88" i="65"/>
  <c r="U89" i="65"/>
  <c r="W90" i="65"/>
  <c r="V91" i="65"/>
  <c r="N84" i="65"/>
  <c r="I78" i="60"/>
  <c r="H79" i="60"/>
  <c r="V61" i="5"/>
  <c r="W61" i="5" s="1"/>
  <c r="X61" i="5" s="1"/>
  <c r="H61" i="6"/>
  <c r="I61" i="6" s="1"/>
  <c r="J61" i="6" s="1"/>
  <c r="H73" i="58"/>
  <c r="I73" i="58" s="1"/>
  <c r="J73" i="58" s="1"/>
  <c r="O69" i="29"/>
  <c r="P69" i="29" s="1"/>
  <c r="V77" i="1"/>
  <c r="W76" i="1"/>
  <c r="X76" i="1" s="1"/>
  <c r="I73" i="12"/>
  <c r="J73" i="12" s="1"/>
  <c r="H74" i="12"/>
  <c r="O80" i="69"/>
  <c r="P79" i="69"/>
  <c r="P78" i="25"/>
  <c r="Q78" i="25" s="1"/>
  <c r="O79" i="25"/>
  <c r="U84" i="27"/>
  <c r="X83" i="27"/>
  <c r="V84" i="69"/>
  <c r="W83" i="69"/>
  <c r="X83" i="69" s="1"/>
  <c r="AD83" i="69"/>
  <c r="AE83" i="69" s="1"/>
  <c r="AC84" i="69"/>
  <c r="P82" i="57"/>
  <c r="Q82" i="57" s="1"/>
  <c r="O83" i="57"/>
  <c r="N34" i="68"/>
  <c r="O34" i="68" s="1"/>
  <c r="P33" i="68"/>
  <c r="K76" i="67"/>
  <c r="L75" i="67"/>
  <c r="U75" i="67"/>
  <c r="AB85" i="69"/>
  <c r="I80" i="66"/>
  <c r="J80" i="66" s="1"/>
  <c r="H81" i="66"/>
  <c r="N84" i="66"/>
  <c r="T77" i="67"/>
  <c r="Q73" i="67"/>
  <c r="D31" i="68"/>
  <c r="P83" i="66"/>
  <c r="Q83" i="66" s="1"/>
  <c r="O84" i="66"/>
  <c r="G81" i="66"/>
  <c r="G75" i="67"/>
  <c r="F75" i="67"/>
  <c r="H75" i="67" s="1"/>
  <c r="I75" i="67" s="1"/>
  <c r="AA32" i="68"/>
  <c r="Z32" i="68"/>
  <c r="AB32" i="68" s="1"/>
  <c r="AC32" i="68" s="1"/>
  <c r="Q78" i="69"/>
  <c r="N79" i="69"/>
  <c r="W89" i="66"/>
  <c r="X89" i="66" s="1"/>
  <c r="V90" i="66"/>
  <c r="U84" i="69"/>
  <c r="U91" i="66"/>
  <c r="J78" i="69"/>
  <c r="G79" i="69"/>
  <c r="R79" i="67"/>
  <c r="S78" i="67"/>
  <c r="I79" i="69"/>
  <c r="H80" i="69"/>
  <c r="M74" i="67"/>
  <c r="O74" i="67" s="1"/>
  <c r="P74" i="67" s="1"/>
  <c r="N74" i="67"/>
  <c r="D77" i="67"/>
  <c r="E76" i="67"/>
  <c r="X33" i="68"/>
  <c r="V33" i="68" s="1"/>
  <c r="J74" i="67"/>
  <c r="U32" i="68"/>
  <c r="L30" i="68"/>
  <c r="G78" i="60"/>
  <c r="J77" i="60"/>
  <c r="AC83" i="60"/>
  <c r="AD82" i="60"/>
  <c r="AE82" i="60" s="1"/>
  <c r="W87" i="56"/>
  <c r="X87" i="56" s="1"/>
  <c r="V88" i="56"/>
  <c r="W34" i="59"/>
  <c r="Y33" i="59"/>
  <c r="I77" i="57"/>
  <c r="J77" i="57" s="1"/>
  <c r="H78" i="57"/>
  <c r="R75" i="58"/>
  <c r="S74" i="58"/>
  <c r="U92" i="56"/>
  <c r="P77" i="60"/>
  <c r="Q77" i="60" s="1"/>
  <c r="O78" i="60"/>
  <c r="N80" i="60"/>
  <c r="P83" i="56"/>
  <c r="Q83" i="56" s="1"/>
  <c r="O84" i="56"/>
  <c r="I32" i="59"/>
  <c r="H32" i="59"/>
  <c r="J32" i="59" s="1"/>
  <c r="K32" i="59" s="1"/>
  <c r="G78" i="57"/>
  <c r="F75" i="58"/>
  <c r="G75" i="58"/>
  <c r="Q73" i="58"/>
  <c r="N84" i="57"/>
  <c r="AB84" i="60"/>
  <c r="X72" i="58"/>
  <c r="AD32" i="59"/>
  <c r="G80" i="56"/>
  <c r="W87" i="57"/>
  <c r="X87" i="57" s="1"/>
  <c r="V88" i="57"/>
  <c r="N74" i="58"/>
  <c r="M74" i="58"/>
  <c r="O74" i="58" s="1"/>
  <c r="P74" i="58" s="1"/>
  <c r="D77" i="58"/>
  <c r="E76" i="58"/>
  <c r="O34" i="59"/>
  <c r="U84" i="60"/>
  <c r="U89" i="57"/>
  <c r="W82" i="60"/>
  <c r="X82" i="60" s="1"/>
  <c r="V83" i="60"/>
  <c r="N85" i="56"/>
  <c r="K76" i="58"/>
  <c r="L75" i="58"/>
  <c r="I78" i="56"/>
  <c r="J78" i="56" s="1"/>
  <c r="T73" i="58"/>
  <c r="V73" i="58" s="1"/>
  <c r="W73" i="58" s="1"/>
  <c r="U73" i="58"/>
  <c r="F33" i="59"/>
  <c r="R33" i="59"/>
  <c r="Q33" i="59"/>
  <c r="S33" i="59" s="1"/>
  <c r="T33" i="59" s="1"/>
  <c r="O79" i="24"/>
  <c r="P78" i="24"/>
  <c r="Q78" i="24" s="1"/>
  <c r="I74" i="24"/>
  <c r="P78" i="48"/>
  <c r="Q78" i="48" s="1"/>
  <c r="O79" i="48"/>
  <c r="U85" i="48"/>
  <c r="W83" i="48"/>
  <c r="X83" i="48" s="1"/>
  <c r="V84" i="48"/>
  <c r="G79" i="48"/>
  <c r="I78" i="48"/>
  <c r="J78" i="48" s="1"/>
  <c r="H79" i="48"/>
  <c r="N80" i="48"/>
  <c r="AD83" i="48"/>
  <c r="AE83" i="48" s="1"/>
  <c r="AC84" i="48"/>
  <c r="AB85" i="48"/>
  <c r="W83" i="24"/>
  <c r="X83" i="24" s="1"/>
  <c r="V84" i="24"/>
  <c r="V77" i="2"/>
  <c r="W76" i="2"/>
  <c r="O72" i="2"/>
  <c r="P71" i="2"/>
  <c r="Q71" i="2" s="1"/>
  <c r="I66" i="2"/>
  <c r="J66" i="2" s="1"/>
  <c r="H67" i="2"/>
  <c r="X75" i="2"/>
  <c r="U76" i="2"/>
  <c r="N73" i="1"/>
  <c r="I66" i="1"/>
  <c r="O71" i="1"/>
  <c r="P70" i="1"/>
  <c r="Q70" i="1" s="1"/>
  <c r="G66" i="1"/>
  <c r="J65" i="1"/>
  <c r="O74" i="34"/>
  <c r="P73" i="34"/>
  <c r="Q73" i="34" s="1"/>
  <c r="J69" i="29"/>
  <c r="X69" i="29"/>
  <c r="Q61" i="6"/>
  <c r="J69" i="28"/>
  <c r="J73" i="24"/>
  <c r="G74" i="24"/>
  <c r="G70" i="29"/>
  <c r="F70" i="29"/>
  <c r="H70" i="29" s="1"/>
  <c r="I70" i="29" s="1"/>
  <c r="N79" i="26"/>
  <c r="W86" i="27"/>
  <c r="V87" i="27"/>
  <c r="N81" i="25"/>
  <c r="W85" i="25"/>
  <c r="V86" i="25"/>
  <c r="W31" i="30"/>
  <c r="Y30" i="30"/>
  <c r="N32" i="31"/>
  <c r="P31" i="31"/>
  <c r="D72" i="29"/>
  <c r="E71" i="29"/>
  <c r="U30" i="31"/>
  <c r="I74" i="25"/>
  <c r="L29" i="31"/>
  <c r="AD78" i="34"/>
  <c r="AE78" i="34" s="1"/>
  <c r="AC79" i="34"/>
  <c r="P78" i="26"/>
  <c r="Q78" i="26" s="1"/>
  <c r="O79" i="26"/>
  <c r="F70" i="28"/>
  <c r="H70" i="28" s="1"/>
  <c r="I70" i="28" s="1"/>
  <c r="G70" i="28"/>
  <c r="R72" i="29"/>
  <c r="S71" i="29"/>
  <c r="AD32" i="31"/>
  <c r="K72" i="28"/>
  <c r="L71" i="28"/>
  <c r="N32" i="30"/>
  <c r="P31" i="30"/>
  <c r="G75" i="26"/>
  <c r="Y33" i="31"/>
  <c r="W34" i="31"/>
  <c r="U70" i="29"/>
  <c r="T70" i="29"/>
  <c r="V70" i="29" s="1"/>
  <c r="W70" i="29" s="1"/>
  <c r="N70" i="28"/>
  <c r="M70" i="28"/>
  <c r="O70" i="28" s="1"/>
  <c r="P70" i="28" s="1"/>
  <c r="Q69" i="28"/>
  <c r="AB79" i="34"/>
  <c r="G77" i="27"/>
  <c r="U84" i="26"/>
  <c r="I75" i="27"/>
  <c r="J75" i="27" s="1"/>
  <c r="H76" i="27"/>
  <c r="W83" i="26"/>
  <c r="X83" i="26" s="1"/>
  <c r="V84" i="26"/>
  <c r="P79" i="27"/>
  <c r="O80" i="27"/>
  <c r="Q68" i="29"/>
  <c r="N69" i="29"/>
  <c r="X69" i="28"/>
  <c r="U70" i="28"/>
  <c r="T70" i="28"/>
  <c r="V70" i="28" s="1"/>
  <c r="W70" i="28" s="1"/>
  <c r="D72" i="28"/>
  <c r="E71" i="28"/>
  <c r="X83" i="25"/>
  <c r="U84" i="25"/>
  <c r="Q78" i="27"/>
  <c r="N79" i="27"/>
  <c r="K73" i="29"/>
  <c r="L72" i="29"/>
  <c r="L31" i="30"/>
  <c r="D30" i="31"/>
  <c r="J73" i="25"/>
  <c r="G74" i="25"/>
  <c r="E33" i="30"/>
  <c r="G32" i="30"/>
  <c r="N79" i="24"/>
  <c r="U87" i="24"/>
  <c r="I74" i="26"/>
  <c r="J74" i="26" s="1"/>
  <c r="H75" i="26"/>
  <c r="M71" i="29"/>
  <c r="R72" i="28"/>
  <c r="S71" i="28"/>
  <c r="N74" i="34"/>
  <c r="AB78" i="13"/>
  <c r="I72" i="13"/>
  <c r="J72" i="13" s="1"/>
  <c r="H73" i="13"/>
  <c r="P72" i="13"/>
  <c r="Q72" i="13" s="1"/>
  <c r="O73" i="13"/>
  <c r="N77" i="13"/>
  <c r="G73" i="13"/>
  <c r="AD77" i="13"/>
  <c r="AE77" i="13" s="1"/>
  <c r="AC78" i="13"/>
  <c r="W77" i="13"/>
  <c r="X77" i="13" s="1"/>
  <c r="V78" i="13"/>
  <c r="U80" i="13"/>
  <c r="AA70" i="12"/>
  <c r="AC70" i="12" s="1"/>
  <c r="AD70" i="12" s="1"/>
  <c r="AB70" i="12"/>
  <c r="AE69" i="12"/>
  <c r="W78" i="12"/>
  <c r="V79" i="12"/>
  <c r="Z71" i="12"/>
  <c r="X77" i="12"/>
  <c r="U78" i="12"/>
  <c r="N84" i="2"/>
  <c r="Q72" i="12"/>
  <c r="N73" i="12"/>
  <c r="P73" i="12"/>
  <c r="O74" i="12"/>
  <c r="G74" i="12"/>
  <c r="E29" i="9"/>
  <c r="F29" i="9" s="1"/>
  <c r="G28" i="9"/>
  <c r="Z26" i="9"/>
  <c r="AB26" i="9" s="1"/>
  <c r="AC26" i="9" s="1"/>
  <c r="AA26" i="9"/>
  <c r="X27" i="9"/>
  <c r="O27" i="9"/>
  <c r="M27" i="9" s="1"/>
  <c r="L27" i="9"/>
  <c r="R26" i="9"/>
  <c r="Q26" i="9"/>
  <c r="S26" i="9" s="1"/>
  <c r="T26" i="9" s="1"/>
  <c r="Y26" i="8"/>
  <c r="W27" i="8"/>
  <c r="P25" i="8"/>
  <c r="N26" i="8"/>
  <c r="E25" i="8"/>
  <c r="G24" i="8"/>
  <c r="D65" i="6"/>
  <c r="E64" i="6"/>
  <c r="N62" i="6"/>
  <c r="M62" i="6"/>
  <c r="O62" i="6" s="1"/>
  <c r="P62" i="6" s="1"/>
  <c r="U62" i="6"/>
  <c r="T62" i="6"/>
  <c r="V62" i="6" s="1"/>
  <c r="W62" i="6" s="1"/>
  <c r="G63" i="6"/>
  <c r="F63" i="6"/>
  <c r="R64" i="6"/>
  <c r="S63" i="6"/>
  <c r="K64" i="6"/>
  <c r="L63" i="6"/>
  <c r="X61" i="6"/>
  <c r="Q61" i="5"/>
  <c r="L63" i="5"/>
  <c r="E63" i="5"/>
  <c r="D64" i="5"/>
  <c r="S64" i="5"/>
  <c r="M62" i="5"/>
  <c r="O62" i="5" s="1"/>
  <c r="P62" i="5" s="1"/>
  <c r="N62" i="5"/>
  <c r="F62" i="5"/>
  <c r="H62" i="5" s="1"/>
  <c r="I62" i="5" s="1"/>
  <c r="G62" i="5"/>
  <c r="T63" i="5"/>
  <c r="U63" i="5"/>
  <c r="J61" i="5"/>
  <c r="P72" i="4"/>
  <c r="Q72" i="4" s="1"/>
  <c r="O73" i="4"/>
  <c r="N74" i="4"/>
  <c r="X75" i="4"/>
  <c r="U76" i="4"/>
  <c r="I65" i="4"/>
  <c r="J65" i="4" s="1"/>
  <c r="H66" i="4"/>
  <c r="G67" i="4"/>
  <c r="W76" i="4"/>
  <c r="V77" i="4"/>
  <c r="V77" i="3"/>
  <c r="W76" i="3"/>
  <c r="I66" i="3"/>
  <c r="J66" i="3" s="1"/>
  <c r="X75" i="3"/>
  <c r="U76" i="3"/>
  <c r="P70" i="3"/>
  <c r="Q70" i="3" s="1"/>
  <c r="O71" i="3"/>
  <c r="N73" i="3"/>
  <c r="G69" i="3"/>
  <c r="U78" i="1"/>
  <c r="V75" i="67" l="1"/>
  <c r="W75" i="67" s="1"/>
  <c r="X75" i="67" s="1"/>
  <c r="N85" i="65"/>
  <c r="X89" i="65"/>
  <c r="U90" i="65"/>
  <c r="G81" i="65"/>
  <c r="W91" i="65"/>
  <c r="V92" i="65"/>
  <c r="I80" i="65"/>
  <c r="J80" i="65" s="1"/>
  <c r="P84" i="65"/>
  <c r="Q84" i="65" s="1"/>
  <c r="O85" i="65"/>
  <c r="I79" i="60"/>
  <c r="H80" i="60"/>
  <c r="V62" i="5"/>
  <c r="W62" i="5" s="1"/>
  <c r="X62" i="5" s="1"/>
  <c r="H62" i="6"/>
  <c r="I62" i="6" s="1"/>
  <c r="J62" i="6" s="1"/>
  <c r="H74" i="58"/>
  <c r="I74" i="58" s="1"/>
  <c r="J74" i="58" s="1"/>
  <c r="O70" i="29"/>
  <c r="P70" i="29" s="1"/>
  <c r="V78" i="1"/>
  <c r="W77" i="1"/>
  <c r="X77" i="1" s="1"/>
  <c r="I74" i="12"/>
  <c r="J74" i="12" s="1"/>
  <c r="H75" i="12"/>
  <c r="P83" i="57"/>
  <c r="Q83" i="57" s="1"/>
  <c r="O84" i="57"/>
  <c r="AC85" i="69"/>
  <c r="AD84" i="69"/>
  <c r="AE84" i="69" s="1"/>
  <c r="P79" i="25"/>
  <c r="Q79" i="25" s="1"/>
  <c r="O80" i="25"/>
  <c r="W84" i="69"/>
  <c r="X84" i="69" s="1"/>
  <c r="V85" i="69"/>
  <c r="Q74" i="67"/>
  <c r="U85" i="27"/>
  <c r="X84" i="27"/>
  <c r="P80" i="69"/>
  <c r="O81" i="69"/>
  <c r="Y33" i="68"/>
  <c r="W34" i="68"/>
  <c r="X34" i="68" s="1"/>
  <c r="N75" i="67"/>
  <c r="M75" i="67"/>
  <c r="O75" i="67" s="1"/>
  <c r="P75" i="67" s="1"/>
  <c r="AD32" i="68"/>
  <c r="G31" i="68"/>
  <c r="E32" i="68"/>
  <c r="N85" i="66"/>
  <c r="K77" i="67"/>
  <c r="L76" i="67"/>
  <c r="J79" i="69"/>
  <c r="G80" i="69"/>
  <c r="G82" i="66"/>
  <c r="U76" i="67"/>
  <c r="G76" i="67"/>
  <c r="F76" i="67"/>
  <c r="H76" i="67" s="1"/>
  <c r="I76" i="67" s="1"/>
  <c r="I80" i="69"/>
  <c r="H81" i="69"/>
  <c r="T78" i="67"/>
  <c r="U92" i="66"/>
  <c r="U85" i="69"/>
  <c r="W90" i="66"/>
  <c r="X90" i="66" s="1"/>
  <c r="V91" i="66"/>
  <c r="P84" i="66"/>
  <c r="Q84" i="66" s="1"/>
  <c r="O85" i="66"/>
  <c r="Q33" i="68"/>
  <c r="S33" i="68" s="1"/>
  <c r="T33" i="68" s="1"/>
  <c r="R33" i="68"/>
  <c r="Q79" i="69"/>
  <c r="N80" i="69"/>
  <c r="AB86" i="69"/>
  <c r="D78" i="67"/>
  <c r="E77" i="67"/>
  <c r="R80" i="67"/>
  <c r="S79" i="67"/>
  <c r="J75" i="67"/>
  <c r="I81" i="66"/>
  <c r="J81" i="66" s="1"/>
  <c r="H82" i="66"/>
  <c r="M34" i="68"/>
  <c r="X73" i="58"/>
  <c r="U33" i="59"/>
  <c r="G79" i="60"/>
  <c r="J78" i="60"/>
  <c r="AD83" i="60"/>
  <c r="AE83" i="60" s="1"/>
  <c r="AC84" i="60"/>
  <c r="W88" i="56"/>
  <c r="X88" i="56" s="1"/>
  <c r="V89" i="56"/>
  <c r="G81" i="56"/>
  <c r="K77" i="58"/>
  <c r="L76" i="58"/>
  <c r="M34" i="59"/>
  <c r="Q74" i="58"/>
  <c r="N81" i="60"/>
  <c r="U74" i="58"/>
  <c r="T74" i="58"/>
  <c r="V74" i="58" s="1"/>
  <c r="W74" i="58" s="1"/>
  <c r="D33" i="59"/>
  <c r="U90" i="57"/>
  <c r="AB85" i="60"/>
  <c r="I79" i="56"/>
  <c r="J79" i="56" s="1"/>
  <c r="N86" i="56"/>
  <c r="W83" i="60"/>
  <c r="X83" i="60" s="1"/>
  <c r="V84" i="60"/>
  <c r="G76" i="58"/>
  <c r="F76" i="58"/>
  <c r="W88" i="57"/>
  <c r="X88" i="57" s="1"/>
  <c r="V89" i="57"/>
  <c r="N85" i="57"/>
  <c r="L32" i="59"/>
  <c r="R76" i="58"/>
  <c r="S75" i="58"/>
  <c r="AA33" i="59"/>
  <c r="Z33" i="59"/>
  <c r="AB33" i="59" s="1"/>
  <c r="AC33" i="59" s="1"/>
  <c r="N75" i="58"/>
  <c r="M75" i="58"/>
  <c r="O75" i="58" s="1"/>
  <c r="P75" i="58" s="1"/>
  <c r="U85" i="60"/>
  <c r="D78" i="58"/>
  <c r="E77" i="58"/>
  <c r="G79" i="57"/>
  <c r="P84" i="56"/>
  <c r="Q84" i="56" s="1"/>
  <c r="O85" i="56"/>
  <c r="P78" i="60"/>
  <c r="Q78" i="60" s="1"/>
  <c r="O79" i="60"/>
  <c r="U93" i="56"/>
  <c r="I78" i="57"/>
  <c r="J78" i="57" s="1"/>
  <c r="H79" i="57"/>
  <c r="X34" i="59"/>
  <c r="I75" i="24"/>
  <c r="P79" i="24"/>
  <c r="Q79" i="24" s="1"/>
  <c r="O80" i="24"/>
  <c r="U86" i="48"/>
  <c r="AB86" i="48"/>
  <c r="N81" i="48"/>
  <c r="AD84" i="48"/>
  <c r="AE84" i="48" s="1"/>
  <c r="AC85" i="48"/>
  <c r="I79" i="48"/>
  <c r="J79" i="48" s="1"/>
  <c r="H80" i="48"/>
  <c r="W84" i="48"/>
  <c r="X84" i="48" s="1"/>
  <c r="V85" i="48"/>
  <c r="P79" i="48"/>
  <c r="Q79" i="48" s="1"/>
  <c r="O80" i="48"/>
  <c r="G80" i="48"/>
  <c r="W84" i="24"/>
  <c r="X84" i="24" s="1"/>
  <c r="V85" i="24"/>
  <c r="P72" i="2"/>
  <c r="Q72" i="2" s="1"/>
  <c r="O73" i="2"/>
  <c r="X76" i="2"/>
  <c r="U77" i="2"/>
  <c r="H68" i="2"/>
  <c r="I67" i="2"/>
  <c r="J67" i="2" s="1"/>
  <c r="V78" i="2"/>
  <c r="W77" i="2"/>
  <c r="G67" i="1"/>
  <c r="J66" i="1"/>
  <c r="I67" i="1"/>
  <c r="O72" i="1"/>
  <c r="P71" i="1"/>
  <c r="Q71" i="1" s="1"/>
  <c r="N74" i="1"/>
  <c r="P74" i="34"/>
  <c r="Q74" i="34" s="1"/>
  <c r="O75" i="34"/>
  <c r="AD26" i="9"/>
  <c r="J70" i="28"/>
  <c r="G75" i="24"/>
  <c r="J74" i="24"/>
  <c r="I75" i="26"/>
  <c r="J75" i="26" s="1"/>
  <c r="H76" i="26"/>
  <c r="H32" i="30"/>
  <c r="J32" i="30" s="1"/>
  <c r="K32" i="30" s="1"/>
  <c r="I32" i="30"/>
  <c r="E31" i="31"/>
  <c r="G30" i="31"/>
  <c r="X84" i="25"/>
  <c r="U85" i="25"/>
  <c r="U85" i="26"/>
  <c r="D73" i="28"/>
  <c r="E72" i="28"/>
  <c r="Q69" i="29"/>
  <c r="N70" i="29"/>
  <c r="W84" i="26"/>
  <c r="X84" i="26" s="1"/>
  <c r="V85" i="26"/>
  <c r="F33" i="30"/>
  <c r="D33" i="30" s="1"/>
  <c r="X70" i="29"/>
  <c r="K73" i="28"/>
  <c r="L72" i="28"/>
  <c r="P79" i="26"/>
  <c r="Q79" i="26" s="1"/>
  <c r="O80" i="26"/>
  <c r="R31" i="31"/>
  <c r="Q31" i="31"/>
  <c r="S31" i="31" s="1"/>
  <c r="T31" i="31" s="1"/>
  <c r="W87" i="27"/>
  <c r="V88" i="27"/>
  <c r="N80" i="26"/>
  <c r="U71" i="28"/>
  <c r="T71" i="28"/>
  <c r="V71" i="28" s="1"/>
  <c r="W71" i="28" s="1"/>
  <c r="U88" i="24"/>
  <c r="N80" i="24"/>
  <c r="J74" i="25"/>
  <c r="G75" i="25"/>
  <c r="M72" i="29"/>
  <c r="Q79" i="27"/>
  <c r="N80" i="27"/>
  <c r="G78" i="27"/>
  <c r="AB80" i="34"/>
  <c r="X34" i="31"/>
  <c r="V34" i="31" s="1"/>
  <c r="Q31" i="30"/>
  <c r="S31" i="30" s="1"/>
  <c r="T31" i="30" s="1"/>
  <c r="R31" i="30"/>
  <c r="I75" i="25"/>
  <c r="O32" i="31"/>
  <c r="M32" i="31" s="1"/>
  <c r="N75" i="34"/>
  <c r="G71" i="28"/>
  <c r="F71" i="28"/>
  <c r="H71" i="28" s="1"/>
  <c r="I71" i="28" s="1"/>
  <c r="W86" i="25"/>
  <c r="V87" i="25"/>
  <c r="R73" i="28"/>
  <c r="S72" i="28"/>
  <c r="K74" i="29"/>
  <c r="L73" i="29"/>
  <c r="X70" i="28"/>
  <c r="P80" i="27"/>
  <c r="O81" i="27"/>
  <c r="I76" i="27"/>
  <c r="J76" i="27" s="1"/>
  <c r="H77" i="27"/>
  <c r="Q70" i="28"/>
  <c r="AA33" i="31"/>
  <c r="Z33" i="31"/>
  <c r="AB33" i="31" s="1"/>
  <c r="AC33" i="31" s="1"/>
  <c r="O32" i="30"/>
  <c r="M32" i="30" s="1"/>
  <c r="T71" i="29"/>
  <c r="V71" i="29" s="1"/>
  <c r="W71" i="29" s="1"/>
  <c r="U71" i="29"/>
  <c r="AD79" i="34"/>
  <c r="AE79" i="34" s="1"/>
  <c r="AC80" i="34"/>
  <c r="G71" i="29"/>
  <c r="F71" i="29"/>
  <c r="H71" i="29" s="1"/>
  <c r="I71" i="29" s="1"/>
  <c r="Z30" i="30"/>
  <c r="AB30" i="30" s="1"/>
  <c r="AC30" i="30" s="1"/>
  <c r="AA30" i="30"/>
  <c r="N82" i="25"/>
  <c r="G76" i="26"/>
  <c r="M71" i="28"/>
  <c r="O71" i="28" s="1"/>
  <c r="P71" i="28" s="1"/>
  <c r="N71" i="28"/>
  <c r="R73" i="29"/>
  <c r="S72" i="29"/>
  <c r="D73" i="29"/>
  <c r="E72" i="29"/>
  <c r="X31" i="30"/>
  <c r="V31" i="30" s="1"/>
  <c r="J70" i="29"/>
  <c r="U81" i="13"/>
  <c r="AD78" i="13"/>
  <c r="AE78" i="13" s="1"/>
  <c r="AC79" i="13"/>
  <c r="N78" i="13"/>
  <c r="I73" i="13"/>
  <c r="J73" i="13" s="1"/>
  <c r="H74" i="13"/>
  <c r="W78" i="13"/>
  <c r="X78" i="13" s="1"/>
  <c r="V79" i="13"/>
  <c r="G74" i="13"/>
  <c r="P73" i="13"/>
  <c r="Q73" i="13" s="1"/>
  <c r="O74" i="13"/>
  <c r="AB79" i="13"/>
  <c r="AA71" i="12"/>
  <c r="AC71" i="12" s="1"/>
  <c r="AD71" i="12" s="1"/>
  <c r="AB71" i="12"/>
  <c r="Z72" i="12"/>
  <c r="X78" i="12"/>
  <c r="U79" i="12"/>
  <c r="W79" i="12"/>
  <c r="V80" i="12"/>
  <c r="AE70" i="12"/>
  <c r="N85" i="2"/>
  <c r="P74" i="12"/>
  <c r="O75" i="12"/>
  <c r="Q73" i="12"/>
  <c r="N74" i="12"/>
  <c r="G75" i="12"/>
  <c r="D29" i="9"/>
  <c r="E30" i="9" s="1"/>
  <c r="U26" i="9"/>
  <c r="H28" i="9"/>
  <c r="J28" i="9" s="1"/>
  <c r="K28" i="9" s="1"/>
  <c r="I28" i="9"/>
  <c r="N28" i="9"/>
  <c r="O28" i="9" s="1"/>
  <c r="P27" i="9"/>
  <c r="V27" i="9"/>
  <c r="Q25" i="8"/>
  <c r="S25" i="8" s="1"/>
  <c r="T25" i="8" s="1"/>
  <c r="R25" i="8"/>
  <c r="H24" i="8"/>
  <c r="J24" i="8" s="1"/>
  <c r="K24" i="8" s="1"/>
  <c r="I24" i="8"/>
  <c r="X27" i="8"/>
  <c r="O26" i="8"/>
  <c r="F25" i="8"/>
  <c r="D25" i="8" s="1"/>
  <c r="Z26" i="8"/>
  <c r="AB26" i="8" s="1"/>
  <c r="AC26" i="8" s="1"/>
  <c r="AA26" i="8"/>
  <c r="Q62" i="6"/>
  <c r="U63" i="6"/>
  <c r="T63" i="6"/>
  <c r="V63" i="6" s="1"/>
  <c r="W63" i="6" s="1"/>
  <c r="M63" i="6"/>
  <c r="O63" i="6" s="1"/>
  <c r="P63" i="6" s="1"/>
  <c r="N63" i="6"/>
  <c r="G64" i="6"/>
  <c r="F64" i="6"/>
  <c r="K65" i="6"/>
  <c r="L64" i="6"/>
  <c r="R65" i="6"/>
  <c r="S64" i="6"/>
  <c r="X62" i="6"/>
  <c r="D66" i="6"/>
  <c r="E65" i="6"/>
  <c r="Q62" i="5"/>
  <c r="G63" i="5"/>
  <c r="F63" i="5"/>
  <c r="H63" i="5" s="1"/>
  <c r="I63" i="5" s="1"/>
  <c r="J62" i="5"/>
  <c r="S65" i="5"/>
  <c r="L64" i="5"/>
  <c r="D65" i="5"/>
  <c r="E64" i="5"/>
  <c r="T64" i="5"/>
  <c r="U64" i="5"/>
  <c r="M63" i="5"/>
  <c r="O63" i="5" s="1"/>
  <c r="P63" i="5" s="1"/>
  <c r="N63" i="5"/>
  <c r="W77" i="4"/>
  <c r="V78" i="4"/>
  <c r="I66" i="4"/>
  <c r="J66" i="4" s="1"/>
  <c r="H67" i="4"/>
  <c r="N75" i="4"/>
  <c r="G68" i="4"/>
  <c r="X76" i="4"/>
  <c r="U77" i="4"/>
  <c r="P73" i="4"/>
  <c r="Q73" i="4" s="1"/>
  <c r="O74" i="4"/>
  <c r="W77" i="3"/>
  <c r="V78" i="3"/>
  <c r="G70" i="3"/>
  <c r="N74" i="3"/>
  <c r="X76" i="3"/>
  <c r="U77" i="3"/>
  <c r="P71" i="3"/>
  <c r="Q71" i="3" s="1"/>
  <c r="O72" i="3"/>
  <c r="I67" i="3"/>
  <c r="J67" i="3" s="1"/>
  <c r="U79" i="1"/>
  <c r="V76" i="67" l="1"/>
  <c r="W76" i="67" s="1"/>
  <c r="X76" i="67" s="1"/>
  <c r="P85" i="65"/>
  <c r="Q85" i="65" s="1"/>
  <c r="O86" i="65"/>
  <c r="W92" i="65"/>
  <c r="V93" i="65"/>
  <c r="X90" i="65"/>
  <c r="U91" i="65"/>
  <c r="G82" i="65"/>
  <c r="N86" i="65"/>
  <c r="I81" i="65"/>
  <c r="J81" i="65" s="1"/>
  <c r="H81" i="60"/>
  <c r="I80" i="60"/>
  <c r="V63" i="5"/>
  <c r="W63" i="5" s="1"/>
  <c r="X63" i="5" s="1"/>
  <c r="H63" i="6"/>
  <c r="I63" i="6" s="1"/>
  <c r="J63" i="6" s="1"/>
  <c r="H75" i="58"/>
  <c r="I75" i="58" s="1"/>
  <c r="J75" i="58" s="1"/>
  <c r="O71" i="29"/>
  <c r="P71" i="29" s="1"/>
  <c r="V79" i="1"/>
  <c r="W78" i="1"/>
  <c r="X78" i="1" s="1"/>
  <c r="I75" i="12"/>
  <c r="J75" i="12" s="1"/>
  <c r="H76" i="12"/>
  <c r="L24" i="8"/>
  <c r="G29" i="9"/>
  <c r="I29" i="9" s="1"/>
  <c r="U33" i="68"/>
  <c r="P81" i="69"/>
  <c r="O82" i="69"/>
  <c r="V86" i="69"/>
  <c r="W85" i="69"/>
  <c r="X85" i="69" s="1"/>
  <c r="P84" i="57"/>
  <c r="Q84" i="57" s="1"/>
  <c r="O85" i="57"/>
  <c r="U86" i="27"/>
  <c r="X85" i="27"/>
  <c r="O81" i="25"/>
  <c r="P80" i="25"/>
  <c r="Q80" i="25" s="1"/>
  <c r="AD85" i="69"/>
  <c r="AE85" i="69" s="1"/>
  <c r="AC86" i="69"/>
  <c r="R81" i="67"/>
  <c r="S80" i="67"/>
  <c r="U93" i="66"/>
  <c r="U77" i="67"/>
  <c r="K78" i="67"/>
  <c r="L77" i="67"/>
  <c r="F77" i="67"/>
  <c r="H77" i="67" s="1"/>
  <c r="I77" i="67" s="1"/>
  <c r="G77" i="67"/>
  <c r="F32" i="68"/>
  <c r="Q75" i="67"/>
  <c r="I82" i="66"/>
  <c r="J82" i="66" s="1"/>
  <c r="H83" i="66"/>
  <c r="I81" i="69"/>
  <c r="H82" i="69"/>
  <c r="AD33" i="31"/>
  <c r="D79" i="67"/>
  <c r="E78" i="67"/>
  <c r="Q80" i="69"/>
  <c r="N81" i="69"/>
  <c r="P85" i="66"/>
  <c r="Q85" i="66" s="1"/>
  <c r="O86" i="66"/>
  <c r="W91" i="66"/>
  <c r="X91" i="66" s="1"/>
  <c r="V92" i="66"/>
  <c r="U86" i="69"/>
  <c r="G83" i="66"/>
  <c r="J80" i="69"/>
  <c r="G81" i="69"/>
  <c r="I31" i="68"/>
  <c r="H31" i="68"/>
  <c r="J31" i="68" s="1"/>
  <c r="K31" i="68" s="1"/>
  <c r="V34" i="68"/>
  <c r="N35" i="68"/>
  <c r="P34" i="68"/>
  <c r="T79" i="67"/>
  <c r="AB87" i="69"/>
  <c r="J76" i="67"/>
  <c r="N76" i="67"/>
  <c r="M76" i="67"/>
  <c r="O76" i="67" s="1"/>
  <c r="P76" i="67" s="1"/>
  <c r="N86" i="66"/>
  <c r="AA33" i="68"/>
  <c r="Z33" i="68"/>
  <c r="AB33" i="68" s="1"/>
  <c r="AC33" i="68" s="1"/>
  <c r="G80" i="60"/>
  <c r="J79" i="60"/>
  <c r="AC85" i="60"/>
  <c r="AD84" i="60"/>
  <c r="AE84" i="60" s="1"/>
  <c r="W89" i="56"/>
  <c r="X89" i="56" s="1"/>
  <c r="V90" i="56"/>
  <c r="I79" i="57"/>
  <c r="J79" i="57" s="1"/>
  <c r="H80" i="57"/>
  <c r="G80" i="57"/>
  <c r="AD33" i="59"/>
  <c r="N86" i="57"/>
  <c r="N87" i="56"/>
  <c r="AB86" i="60"/>
  <c r="X74" i="58"/>
  <c r="K78" i="58"/>
  <c r="L77" i="58"/>
  <c r="M76" i="58"/>
  <c r="O76" i="58" s="1"/>
  <c r="P76" i="58" s="1"/>
  <c r="N76" i="58"/>
  <c r="U94" i="56"/>
  <c r="P85" i="56"/>
  <c r="Q85" i="56" s="1"/>
  <c r="O86" i="56"/>
  <c r="G77" i="58"/>
  <c r="F77" i="58"/>
  <c r="U75" i="58"/>
  <c r="T75" i="58"/>
  <c r="V75" i="58" s="1"/>
  <c r="W75" i="58" s="1"/>
  <c r="P79" i="60"/>
  <c r="Q79" i="60" s="1"/>
  <c r="O80" i="60"/>
  <c r="U86" i="60"/>
  <c r="N82" i="60"/>
  <c r="V34" i="59"/>
  <c r="D79" i="58"/>
  <c r="E78" i="58"/>
  <c r="Q75" i="58"/>
  <c r="R77" i="58"/>
  <c r="S76" i="58"/>
  <c r="W89" i="57"/>
  <c r="X89" i="57" s="1"/>
  <c r="V90" i="57"/>
  <c r="W84" i="60"/>
  <c r="X84" i="60" s="1"/>
  <c r="V85" i="60"/>
  <c r="I80" i="56"/>
  <c r="J80" i="56" s="1"/>
  <c r="U91" i="57"/>
  <c r="E34" i="59"/>
  <c r="G33" i="59"/>
  <c r="N35" i="59"/>
  <c r="P34" i="59"/>
  <c r="G82" i="56"/>
  <c r="O81" i="24"/>
  <c r="P80" i="24"/>
  <c r="Q80" i="24" s="1"/>
  <c r="I76" i="24"/>
  <c r="AD85" i="48"/>
  <c r="AE85" i="48" s="1"/>
  <c r="AC86" i="48"/>
  <c r="AB87" i="48"/>
  <c r="P80" i="48"/>
  <c r="Q80" i="48" s="1"/>
  <c r="O81" i="48"/>
  <c r="I80" i="48"/>
  <c r="J80" i="48" s="1"/>
  <c r="H81" i="48"/>
  <c r="N82" i="48"/>
  <c r="G81" i="48"/>
  <c r="W85" i="48"/>
  <c r="X85" i="48" s="1"/>
  <c r="V86" i="48"/>
  <c r="U87" i="48"/>
  <c r="U31" i="31"/>
  <c r="W85" i="24"/>
  <c r="X85" i="24" s="1"/>
  <c r="V86" i="24"/>
  <c r="W78" i="2"/>
  <c r="V79" i="2"/>
  <c r="U78" i="2"/>
  <c r="X77" i="2"/>
  <c r="O74" i="2"/>
  <c r="P73" i="2"/>
  <c r="Q73" i="2" s="1"/>
  <c r="H69" i="2"/>
  <c r="I68" i="2"/>
  <c r="J68" i="2" s="1"/>
  <c r="N75" i="1"/>
  <c r="I68" i="1"/>
  <c r="O73" i="1"/>
  <c r="P72" i="1"/>
  <c r="Q72" i="1" s="1"/>
  <c r="G68" i="1"/>
  <c r="J67" i="1"/>
  <c r="U25" i="8"/>
  <c r="J63" i="5"/>
  <c r="P75" i="34"/>
  <c r="Q75" i="34" s="1"/>
  <c r="O76" i="34"/>
  <c r="J71" i="29"/>
  <c r="L32" i="30"/>
  <c r="X71" i="28"/>
  <c r="J71" i="28"/>
  <c r="J75" i="24"/>
  <c r="G76" i="24"/>
  <c r="G33" i="30"/>
  <c r="E34" i="30"/>
  <c r="F34" i="30" s="1"/>
  <c r="S73" i="29"/>
  <c r="R74" i="29"/>
  <c r="P32" i="30"/>
  <c r="N33" i="30"/>
  <c r="O33" i="30" s="1"/>
  <c r="I77" i="27"/>
  <c r="J77" i="27" s="1"/>
  <c r="H78" i="27"/>
  <c r="P32" i="31"/>
  <c r="N33" i="31"/>
  <c r="O33" i="31" s="1"/>
  <c r="Q71" i="28"/>
  <c r="AD30" i="30"/>
  <c r="AD80" i="34"/>
  <c r="AE80" i="34" s="1"/>
  <c r="AC81" i="34"/>
  <c r="X71" i="29"/>
  <c r="T72" i="28"/>
  <c r="V72" i="28" s="1"/>
  <c r="W72" i="28" s="1"/>
  <c r="U72" i="28"/>
  <c r="N76" i="34"/>
  <c r="I76" i="25"/>
  <c r="G79" i="27"/>
  <c r="Q80" i="27"/>
  <c r="N81" i="27"/>
  <c r="J75" i="25"/>
  <c r="G76" i="25"/>
  <c r="U89" i="24"/>
  <c r="W88" i="27"/>
  <c r="V89" i="27"/>
  <c r="Q70" i="29"/>
  <c r="N71" i="29"/>
  <c r="F31" i="31"/>
  <c r="D74" i="29"/>
  <c r="E73" i="29"/>
  <c r="D74" i="28"/>
  <c r="E73" i="28"/>
  <c r="U86" i="26"/>
  <c r="Y31" i="30"/>
  <c r="W32" i="30"/>
  <c r="P81" i="27"/>
  <c r="O82" i="27"/>
  <c r="R74" i="28"/>
  <c r="S73" i="28"/>
  <c r="W35" i="31"/>
  <c r="X35" i="31" s="1"/>
  <c r="Y34" i="31"/>
  <c r="X85" i="25"/>
  <c r="U86" i="25"/>
  <c r="I76" i="26"/>
  <c r="J76" i="26" s="1"/>
  <c r="H77" i="26"/>
  <c r="K75" i="29"/>
  <c r="L74" i="29"/>
  <c r="K74" i="28"/>
  <c r="L73" i="28"/>
  <c r="I30" i="31"/>
  <c r="H30" i="31"/>
  <c r="J30" i="31" s="1"/>
  <c r="K30" i="31" s="1"/>
  <c r="G72" i="29"/>
  <c r="F72" i="29"/>
  <c r="H72" i="29" s="1"/>
  <c r="I72" i="29" s="1"/>
  <c r="U72" i="29"/>
  <c r="T72" i="29"/>
  <c r="V72" i="29" s="1"/>
  <c r="W72" i="29" s="1"/>
  <c r="G77" i="26"/>
  <c r="N83" i="25"/>
  <c r="M73" i="29"/>
  <c r="W87" i="25"/>
  <c r="V88" i="25"/>
  <c r="U31" i="30"/>
  <c r="AB81" i="34"/>
  <c r="N81" i="24"/>
  <c r="N81" i="26"/>
  <c r="P80" i="26"/>
  <c r="Q80" i="26" s="1"/>
  <c r="O81" i="26"/>
  <c r="N72" i="28"/>
  <c r="M72" i="28"/>
  <c r="O72" i="28" s="1"/>
  <c r="P72" i="28" s="1"/>
  <c r="W85" i="26"/>
  <c r="X85" i="26" s="1"/>
  <c r="V86" i="26"/>
  <c r="G72" i="28"/>
  <c r="F72" i="28"/>
  <c r="H72" i="28" s="1"/>
  <c r="I72" i="28" s="1"/>
  <c r="AB80" i="13"/>
  <c r="G75" i="13"/>
  <c r="I74" i="13"/>
  <c r="J74" i="13" s="1"/>
  <c r="H75" i="13"/>
  <c r="AD79" i="13"/>
  <c r="AE79" i="13" s="1"/>
  <c r="AC80" i="13"/>
  <c r="P74" i="13"/>
  <c r="Q74" i="13" s="1"/>
  <c r="O75" i="13"/>
  <c r="W79" i="13"/>
  <c r="X79" i="13" s="1"/>
  <c r="V80" i="13"/>
  <c r="N79" i="13"/>
  <c r="U82" i="13"/>
  <c r="W80" i="12"/>
  <c r="V81" i="12"/>
  <c r="AA72" i="12"/>
  <c r="AC72" i="12" s="1"/>
  <c r="AD72" i="12" s="1"/>
  <c r="AB72" i="12"/>
  <c r="Z73" i="12"/>
  <c r="X79" i="12"/>
  <c r="U80" i="12"/>
  <c r="AE71" i="12"/>
  <c r="N86" i="2"/>
  <c r="Q74" i="12"/>
  <c r="N75" i="12"/>
  <c r="P75" i="12"/>
  <c r="O76" i="12"/>
  <c r="G76" i="12"/>
  <c r="Q27" i="9"/>
  <c r="S27" i="9" s="1"/>
  <c r="T27" i="9" s="1"/>
  <c r="R27" i="9"/>
  <c r="M28" i="9"/>
  <c r="F30" i="9"/>
  <c r="Y27" i="9"/>
  <c r="W28" i="9"/>
  <c r="L28" i="9"/>
  <c r="AD26" i="8"/>
  <c r="M26" i="8"/>
  <c r="V27" i="8"/>
  <c r="T64" i="6"/>
  <c r="V64" i="6" s="1"/>
  <c r="W64" i="6" s="1"/>
  <c r="U64" i="6"/>
  <c r="D67" i="6"/>
  <c r="E66" i="6"/>
  <c r="N64" i="6"/>
  <c r="M64" i="6"/>
  <c r="O64" i="6" s="1"/>
  <c r="P64" i="6" s="1"/>
  <c r="Q63" i="6"/>
  <c r="K66" i="6"/>
  <c r="L65" i="6"/>
  <c r="G65" i="6"/>
  <c r="F65" i="6"/>
  <c r="R66" i="6"/>
  <c r="S65" i="6"/>
  <c r="X63" i="6"/>
  <c r="E65" i="5"/>
  <c r="D66" i="5"/>
  <c r="L65" i="5"/>
  <c r="U65" i="5"/>
  <c r="T65" i="5"/>
  <c r="N64" i="5"/>
  <c r="M64" i="5"/>
  <c r="O64" i="5" s="1"/>
  <c r="P64" i="5" s="1"/>
  <c r="Q63" i="5"/>
  <c r="F64" i="5"/>
  <c r="H64" i="5" s="1"/>
  <c r="I64" i="5" s="1"/>
  <c r="G64" i="5"/>
  <c r="S66" i="5"/>
  <c r="N76" i="4"/>
  <c r="P74" i="4"/>
  <c r="Q74" i="4" s="1"/>
  <c r="O75" i="4"/>
  <c r="G69" i="4"/>
  <c r="I67" i="4"/>
  <c r="J67" i="4" s="1"/>
  <c r="H68" i="4"/>
  <c r="X77" i="4"/>
  <c r="U78" i="4"/>
  <c r="W78" i="4"/>
  <c r="V79" i="4"/>
  <c r="W78" i="3"/>
  <c r="V79" i="3"/>
  <c r="I68" i="3"/>
  <c r="J68" i="3" s="1"/>
  <c r="N75" i="3"/>
  <c r="P72" i="3"/>
  <c r="Q72" i="3" s="1"/>
  <c r="O73" i="3"/>
  <c r="X77" i="3"/>
  <c r="U78" i="3"/>
  <c r="G71" i="3"/>
  <c r="U80" i="1"/>
  <c r="V77" i="67" l="1"/>
  <c r="W77" i="67" s="1"/>
  <c r="X77" i="67" s="1"/>
  <c r="I82" i="65"/>
  <c r="J82" i="65" s="1"/>
  <c r="G83" i="65"/>
  <c r="W93" i="65"/>
  <c r="V94" i="65"/>
  <c r="N87" i="65"/>
  <c r="X91" i="65"/>
  <c r="U92" i="65"/>
  <c r="P86" i="65"/>
  <c r="Q86" i="65" s="1"/>
  <c r="O87" i="65"/>
  <c r="I81" i="60"/>
  <c r="H82" i="60"/>
  <c r="V64" i="5"/>
  <c r="W64" i="5" s="1"/>
  <c r="X64" i="5" s="1"/>
  <c r="H64" i="6"/>
  <c r="I64" i="6" s="1"/>
  <c r="J64" i="6" s="1"/>
  <c r="H76" i="58"/>
  <c r="I76" i="58" s="1"/>
  <c r="J76" i="58" s="1"/>
  <c r="O72" i="29"/>
  <c r="P72" i="29" s="1"/>
  <c r="V80" i="1"/>
  <c r="W79" i="1"/>
  <c r="X79" i="1" s="1"/>
  <c r="H29" i="9"/>
  <c r="J29" i="9" s="1"/>
  <c r="K29" i="9" s="1"/>
  <c r="L29" i="9" s="1"/>
  <c r="I76" i="12"/>
  <c r="J76" i="12" s="1"/>
  <c r="H77" i="12"/>
  <c r="J77" i="67"/>
  <c r="P85" i="57"/>
  <c r="Q85" i="57" s="1"/>
  <c r="O86" i="57"/>
  <c r="P81" i="25"/>
  <c r="Q81" i="25" s="1"/>
  <c r="O82" i="25"/>
  <c r="AC87" i="69"/>
  <c r="AD86" i="69"/>
  <c r="AE86" i="69" s="1"/>
  <c r="O83" i="69"/>
  <c r="P82" i="69"/>
  <c r="W86" i="69"/>
  <c r="X86" i="69" s="1"/>
  <c r="V87" i="69"/>
  <c r="L31" i="68"/>
  <c r="U87" i="27"/>
  <c r="X86" i="27"/>
  <c r="W92" i="66"/>
  <c r="X92" i="66" s="1"/>
  <c r="V93" i="66"/>
  <c r="Q81" i="69"/>
  <c r="N82" i="69"/>
  <c r="U78" i="67"/>
  <c r="O35" i="68"/>
  <c r="M35" i="68" s="1"/>
  <c r="K79" i="67"/>
  <c r="L78" i="67"/>
  <c r="N77" i="67"/>
  <c r="M77" i="67"/>
  <c r="O77" i="67" s="1"/>
  <c r="P77" i="67" s="1"/>
  <c r="AD33" i="68"/>
  <c r="Q76" i="67"/>
  <c r="W35" i="68"/>
  <c r="Y34" i="68"/>
  <c r="J81" i="69"/>
  <c r="G82" i="69"/>
  <c r="U87" i="69"/>
  <c r="P86" i="66"/>
  <c r="Q86" i="66" s="1"/>
  <c r="O87" i="66"/>
  <c r="G78" i="67"/>
  <c r="F78" i="67"/>
  <c r="H78" i="67" s="1"/>
  <c r="I78" i="67" s="1"/>
  <c r="U94" i="66"/>
  <c r="T80" i="67"/>
  <c r="AB88" i="69"/>
  <c r="R34" i="68"/>
  <c r="Q34" i="68"/>
  <c r="S34" i="68" s="1"/>
  <c r="T34" i="68" s="1"/>
  <c r="G84" i="66"/>
  <c r="N87" i="66"/>
  <c r="D80" i="67"/>
  <c r="E79" i="67"/>
  <c r="I82" i="69"/>
  <c r="H83" i="69"/>
  <c r="I83" i="66"/>
  <c r="J83" i="66" s="1"/>
  <c r="H84" i="66"/>
  <c r="D32" i="68"/>
  <c r="R82" i="67"/>
  <c r="S81" i="67"/>
  <c r="J80" i="60"/>
  <c r="G81" i="60"/>
  <c r="AD85" i="60"/>
  <c r="AE85" i="60" s="1"/>
  <c r="AC86" i="60"/>
  <c r="V91" i="56"/>
  <c r="W90" i="56"/>
  <c r="X90" i="56" s="1"/>
  <c r="X75" i="58"/>
  <c r="Q76" i="58"/>
  <c r="U92" i="57"/>
  <c r="W90" i="57"/>
  <c r="X90" i="57" s="1"/>
  <c r="V91" i="57"/>
  <c r="G81" i="57"/>
  <c r="O35" i="59"/>
  <c r="M35" i="59" s="1"/>
  <c r="G78" i="58"/>
  <c r="F78" i="58"/>
  <c r="N83" i="60"/>
  <c r="U95" i="56"/>
  <c r="N88" i="56"/>
  <c r="N87" i="57"/>
  <c r="Q34" i="59"/>
  <c r="S34" i="59" s="1"/>
  <c r="T34" i="59" s="1"/>
  <c r="R34" i="59"/>
  <c r="W85" i="60"/>
  <c r="X85" i="60" s="1"/>
  <c r="V86" i="60"/>
  <c r="G83" i="56"/>
  <c r="H33" i="59"/>
  <c r="J33" i="59" s="1"/>
  <c r="K33" i="59" s="1"/>
  <c r="I33" i="59"/>
  <c r="I81" i="56"/>
  <c r="J81" i="56" s="1"/>
  <c r="U76" i="58"/>
  <c r="T76" i="58"/>
  <c r="V76" i="58" s="1"/>
  <c r="W76" i="58" s="1"/>
  <c r="D80" i="58"/>
  <c r="E79" i="58"/>
  <c r="U87" i="60"/>
  <c r="N77" i="58"/>
  <c r="M77" i="58"/>
  <c r="O77" i="58" s="1"/>
  <c r="P77" i="58" s="1"/>
  <c r="I80" i="57"/>
  <c r="J80" i="57" s="1"/>
  <c r="H81" i="57"/>
  <c r="P80" i="60"/>
  <c r="Q80" i="60" s="1"/>
  <c r="O81" i="60"/>
  <c r="F34" i="59"/>
  <c r="R78" i="58"/>
  <c r="S77" i="58"/>
  <c r="Y34" i="59"/>
  <c r="W35" i="59"/>
  <c r="P86" i="56"/>
  <c r="Q86" i="56" s="1"/>
  <c r="O87" i="56"/>
  <c r="K79" i="58"/>
  <c r="L78" i="58"/>
  <c r="AB87" i="60"/>
  <c r="I77" i="24"/>
  <c r="P81" i="24"/>
  <c r="Q81" i="24" s="1"/>
  <c r="O82" i="24"/>
  <c r="AB88" i="48"/>
  <c r="U88" i="48"/>
  <c r="I81" i="48"/>
  <c r="J81" i="48" s="1"/>
  <c r="H82" i="48"/>
  <c r="W86" i="48"/>
  <c r="X86" i="48" s="1"/>
  <c r="V87" i="48"/>
  <c r="N83" i="48"/>
  <c r="P81" i="48"/>
  <c r="Q81" i="48" s="1"/>
  <c r="O82" i="48"/>
  <c r="AD86" i="48"/>
  <c r="AE86" i="48" s="1"/>
  <c r="AC87" i="48"/>
  <c r="G82" i="48"/>
  <c r="W86" i="24"/>
  <c r="X86" i="24" s="1"/>
  <c r="V87" i="24"/>
  <c r="J64" i="5"/>
  <c r="H70" i="2"/>
  <c r="I69" i="2"/>
  <c r="J69" i="2" s="1"/>
  <c r="X78" i="2"/>
  <c r="U79" i="2"/>
  <c r="W79" i="2"/>
  <c r="V80" i="2"/>
  <c r="P74" i="2"/>
  <c r="Q74" i="2" s="1"/>
  <c r="O75" i="2"/>
  <c r="G69" i="1"/>
  <c r="J68" i="1"/>
  <c r="I69" i="1"/>
  <c r="O74" i="1"/>
  <c r="P73" i="1"/>
  <c r="Q73" i="1" s="1"/>
  <c r="N76" i="1"/>
  <c r="O77" i="34"/>
  <c r="P76" i="34"/>
  <c r="Q76" i="34" s="1"/>
  <c r="G77" i="24"/>
  <c r="J76" i="24"/>
  <c r="N73" i="28"/>
  <c r="M73" i="28"/>
  <c r="O73" i="28" s="1"/>
  <c r="P73" i="28" s="1"/>
  <c r="N82" i="26"/>
  <c r="N82" i="24"/>
  <c r="W88" i="25"/>
  <c r="V89" i="25"/>
  <c r="J72" i="29"/>
  <c r="K75" i="28"/>
  <c r="L74" i="28"/>
  <c r="U73" i="28"/>
  <c r="T73" i="28"/>
  <c r="V73" i="28" s="1"/>
  <c r="W73" i="28" s="1"/>
  <c r="W89" i="27"/>
  <c r="V90" i="27"/>
  <c r="J76" i="25"/>
  <c r="G77" i="25"/>
  <c r="U73" i="29"/>
  <c r="T73" i="29"/>
  <c r="V73" i="29" s="1"/>
  <c r="W73" i="29" s="1"/>
  <c r="V35" i="31"/>
  <c r="D75" i="28"/>
  <c r="E74" i="28"/>
  <c r="N77" i="34"/>
  <c r="I78" i="27"/>
  <c r="J78" i="27" s="1"/>
  <c r="H79" i="27"/>
  <c r="J72" i="28"/>
  <c r="Q72" i="28"/>
  <c r="N84" i="25"/>
  <c r="M74" i="29"/>
  <c r="X86" i="25"/>
  <c r="U87" i="25"/>
  <c r="R75" i="28"/>
  <c r="S74" i="28"/>
  <c r="AA31" i="30"/>
  <c r="Z31" i="30"/>
  <c r="AB31" i="30" s="1"/>
  <c r="AC31" i="30" s="1"/>
  <c r="D31" i="31"/>
  <c r="I77" i="25"/>
  <c r="X72" i="28"/>
  <c r="M33" i="31"/>
  <c r="M33" i="30"/>
  <c r="D34" i="30"/>
  <c r="G78" i="26"/>
  <c r="I77" i="26"/>
  <c r="J77" i="26" s="1"/>
  <c r="H78" i="26"/>
  <c r="D75" i="29"/>
  <c r="E74" i="29"/>
  <c r="R75" i="29"/>
  <c r="S74" i="29"/>
  <c r="W86" i="26"/>
  <c r="X86" i="26" s="1"/>
  <c r="V87" i="26"/>
  <c r="P81" i="26"/>
  <c r="Q81" i="26" s="1"/>
  <c r="O82" i="26"/>
  <c r="AB82" i="34"/>
  <c r="X72" i="29"/>
  <c r="L30" i="31"/>
  <c r="K76" i="29"/>
  <c r="L75" i="29"/>
  <c r="Z34" i="31"/>
  <c r="AB34" i="31" s="1"/>
  <c r="AC34" i="31" s="1"/>
  <c r="AA34" i="31"/>
  <c r="P82" i="27"/>
  <c r="O83" i="27"/>
  <c r="U87" i="26"/>
  <c r="G73" i="28"/>
  <c r="F73" i="28"/>
  <c r="H73" i="28" s="1"/>
  <c r="I73" i="28" s="1"/>
  <c r="F73" i="29"/>
  <c r="H73" i="29" s="1"/>
  <c r="I73" i="29" s="1"/>
  <c r="G73" i="29"/>
  <c r="Q71" i="29"/>
  <c r="N72" i="29"/>
  <c r="U90" i="24"/>
  <c r="Q81" i="27"/>
  <c r="N82" i="27"/>
  <c r="G80" i="27"/>
  <c r="AD81" i="34"/>
  <c r="AE81" i="34" s="1"/>
  <c r="AC82" i="34"/>
  <c r="X32" i="30"/>
  <c r="R32" i="31"/>
  <c r="Q32" i="31"/>
  <c r="S32" i="31" s="1"/>
  <c r="T32" i="31" s="1"/>
  <c r="R32" i="30"/>
  <c r="Q32" i="30"/>
  <c r="S32" i="30" s="1"/>
  <c r="T32" i="30" s="1"/>
  <c r="I33" i="30"/>
  <c r="H33" i="30"/>
  <c r="J33" i="30" s="1"/>
  <c r="K33" i="30" s="1"/>
  <c r="N80" i="13"/>
  <c r="U83" i="13"/>
  <c r="W80" i="13"/>
  <c r="X80" i="13" s="1"/>
  <c r="V81" i="13"/>
  <c r="AD80" i="13"/>
  <c r="AE80" i="13" s="1"/>
  <c r="AC81" i="13"/>
  <c r="G76" i="13"/>
  <c r="P75" i="13"/>
  <c r="Q75" i="13" s="1"/>
  <c r="O76" i="13"/>
  <c r="I75" i="13"/>
  <c r="J75" i="13" s="1"/>
  <c r="H76" i="13"/>
  <c r="AB81" i="13"/>
  <c r="Z74" i="12"/>
  <c r="X80" i="12"/>
  <c r="U81" i="12"/>
  <c r="AE72" i="12"/>
  <c r="W81" i="12"/>
  <c r="V82" i="12"/>
  <c r="AA73" i="12"/>
  <c r="AC73" i="12" s="1"/>
  <c r="AD73" i="12" s="1"/>
  <c r="AB73" i="12"/>
  <c r="N87" i="2"/>
  <c r="P76" i="12"/>
  <c r="O77" i="12"/>
  <c r="Q75" i="12"/>
  <c r="N76" i="12"/>
  <c r="G77" i="12"/>
  <c r="U27" i="9"/>
  <c r="X28" i="9"/>
  <c r="P28" i="9"/>
  <c r="N29" i="9"/>
  <c r="AA27" i="9"/>
  <c r="Z27" i="9"/>
  <c r="AB27" i="9" s="1"/>
  <c r="AC27" i="9" s="1"/>
  <c r="D30" i="9"/>
  <c r="W28" i="8"/>
  <c r="Y27" i="8"/>
  <c r="N27" i="8"/>
  <c r="P26" i="8"/>
  <c r="G25" i="8"/>
  <c r="E26" i="8"/>
  <c r="X64" i="6"/>
  <c r="S66" i="6"/>
  <c r="R67" i="6"/>
  <c r="K67" i="6"/>
  <c r="L66" i="6"/>
  <c r="F66" i="6"/>
  <c r="G66" i="6"/>
  <c r="D68" i="6"/>
  <c r="E67" i="6"/>
  <c r="U65" i="6"/>
  <c r="T65" i="6"/>
  <c r="V65" i="6" s="1"/>
  <c r="W65" i="6" s="1"/>
  <c r="N65" i="6"/>
  <c r="M65" i="6"/>
  <c r="O65" i="6" s="1"/>
  <c r="P65" i="6" s="1"/>
  <c r="Q64" i="6"/>
  <c r="T66" i="5"/>
  <c r="U66" i="5"/>
  <c r="Q64" i="5"/>
  <c r="M65" i="5"/>
  <c r="O65" i="5" s="1"/>
  <c r="P65" i="5" s="1"/>
  <c r="N65" i="5"/>
  <c r="L66" i="5"/>
  <c r="E66" i="5"/>
  <c r="D67" i="5"/>
  <c r="S67" i="5"/>
  <c r="F65" i="5"/>
  <c r="H65" i="5" s="1"/>
  <c r="I65" i="5" s="1"/>
  <c r="G65" i="5"/>
  <c r="W79" i="4"/>
  <c r="V80" i="4"/>
  <c r="I68" i="4"/>
  <c r="J68" i="4" s="1"/>
  <c r="H69" i="4"/>
  <c r="P75" i="4"/>
  <c r="Q75" i="4" s="1"/>
  <c r="O76" i="4"/>
  <c r="X78" i="4"/>
  <c r="U79" i="4"/>
  <c r="G70" i="4"/>
  <c r="N77" i="4"/>
  <c r="V80" i="3"/>
  <c r="W79" i="3"/>
  <c r="X78" i="3"/>
  <c r="U79" i="3"/>
  <c r="G72" i="3"/>
  <c r="P73" i="3"/>
  <c r="Q73" i="3" s="1"/>
  <c r="O74" i="3"/>
  <c r="N76" i="3"/>
  <c r="I69" i="3"/>
  <c r="J69" i="3" s="1"/>
  <c r="U81" i="1"/>
  <c r="V78" i="67" l="1"/>
  <c r="W78" i="67" s="1"/>
  <c r="X78" i="67" s="1"/>
  <c r="P87" i="65"/>
  <c r="Q87" i="65" s="1"/>
  <c r="O88" i="65"/>
  <c r="N88" i="65"/>
  <c r="G84" i="65"/>
  <c r="X92" i="65"/>
  <c r="U93" i="65"/>
  <c r="W94" i="65"/>
  <c r="V95" i="65"/>
  <c r="I83" i="65"/>
  <c r="J83" i="65" s="1"/>
  <c r="I82" i="60"/>
  <c r="H83" i="60"/>
  <c r="V65" i="5"/>
  <c r="W65" i="5" s="1"/>
  <c r="X65" i="5" s="1"/>
  <c r="H65" i="6"/>
  <c r="I65" i="6" s="1"/>
  <c r="J65" i="6" s="1"/>
  <c r="H77" i="58"/>
  <c r="I77" i="58" s="1"/>
  <c r="J77" i="58" s="1"/>
  <c r="O73" i="29"/>
  <c r="P73" i="29" s="1"/>
  <c r="V81" i="1"/>
  <c r="W80" i="1"/>
  <c r="X80" i="1" s="1"/>
  <c r="I77" i="12"/>
  <c r="J77" i="12" s="1"/>
  <c r="H78" i="12"/>
  <c r="J78" i="67"/>
  <c r="P82" i="25"/>
  <c r="Q82" i="25" s="1"/>
  <c r="O83" i="25"/>
  <c r="U34" i="68"/>
  <c r="W87" i="69"/>
  <c r="X87" i="69" s="1"/>
  <c r="V88" i="69"/>
  <c r="U88" i="27"/>
  <c r="X87" i="27"/>
  <c r="P86" i="57"/>
  <c r="Q86" i="57" s="1"/>
  <c r="O87" i="57"/>
  <c r="J73" i="29"/>
  <c r="O84" i="69"/>
  <c r="P83" i="69"/>
  <c r="AD87" i="69"/>
  <c r="AE87" i="69" s="1"/>
  <c r="AC88" i="69"/>
  <c r="U88" i="69"/>
  <c r="Z34" i="68"/>
  <c r="AB34" i="68" s="1"/>
  <c r="AC34" i="68" s="1"/>
  <c r="AA34" i="68"/>
  <c r="R83" i="67"/>
  <c r="S82" i="67"/>
  <c r="G79" i="67"/>
  <c r="F79" i="67"/>
  <c r="H79" i="67" s="1"/>
  <c r="I79" i="67" s="1"/>
  <c r="G85" i="66"/>
  <c r="AB89" i="69"/>
  <c r="U95" i="66"/>
  <c r="X35" i="68"/>
  <c r="V35" i="68" s="1"/>
  <c r="Q77" i="67"/>
  <c r="U79" i="67"/>
  <c r="E33" i="68"/>
  <c r="G32" i="68"/>
  <c r="D81" i="67"/>
  <c r="E80" i="67"/>
  <c r="P87" i="66"/>
  <c r="Q87" i="66" s="1"/>
  <c r="O88" i="66"/>
  <c r="J82" i="69"/>
  <c r="G83" i="69"/>
  <c r="M78" i="67"/>
  <c r="O78" i="67" s="1"/>
  <c r="P78" i="67" s="1"/>
  <c r="N78" i="67"/>
  <c r="W93" i="66"/>
  <c r="X93" i="66" s="1"/>
  <c r="V94" i="66"/>
  <c r="T81" i="67"/>
  <c r="Q82" i="69"/>
  <c r="N83" i="69"/>
  <c r="I84" i="66"/>
  <c r="J84" i="66" s="1"/>
  <c r="H85" i="66"/>
  <c r="I83" i="69"/>
  <c r="H84" i="69"/>
  <c r="N88" i="66"/>
  <c r="K80" i="67"/>
  <c r="L79" i="67"/>
  <c r="N36" i="68"/>
  <c r="P35" i="68"/>
  <c r="Q77" i="58"/>
  <c r="J81" i="60"/>
  <c r="G82" i="60"/>
  <c r="AD86" i="60"/>
  <c r="AE86" i="60" s="1"/>
  <c r="AC87" i="60"/>
  <c r="W91" i="56"/>
  <c r="X91" i="56" s="1"/>
  <c r="V92" i="56"/>
  <c r="N36" i="59"/>
  <c r="O36" i="59" s="1"/>
  <c r="P35" i="59"/>
  <c r="G84" i="56"/>
  <c r="N88" i="57"/>
  <c r="W91" i="57"/>
  <c r="X91" i="57" s="1"/>
  <c r="V92" i="57"/>
  <c r="N78" i="58"/>
  <c r="M78" i="58"/>
  <c r="O78" i="58" s="1"/>
  <c r="P78" i="58" s="1"/>
  <c r="X35" i="59"/>
  <c r="I81" i="57"/>
  <c r="J81" i="57" s="1"/>
  <c r="H82" i="57"/>
  <c r="X76" i="58"/>
  <c r="I82" i="56"/>
  <c r="J82" i="56" s="1"/>
  <c r="S78" i="58"/>
  <c r="R79" i="58"/>
  <c r="U88" i="60"/>
  <c r="W86" i="60"/>
  <c r="X86" i="60" s="1"/>
  <c r="V87" i="60"/>
  <c r="K80" i="58"/>
  <c r="L79" i="58"/>
  <c r="AA34" i="59"/>
  <c r="Z34" i="59"/>
  <c r="AB34" i="59" s="1"/>
  <c r="AC34" i="59" s="1"/>
  <c r="D34" i="59"/>
  <c r="G79" i="58"/>
  <c r="F79" i="58"/>
  <c r="L33" i="59"/>
  <c r="U34" i="59"/>
  <c r="N89" i="56"/>
  <c r="U96" i="56"/>
  <c r="G82" i="57"/>
  <c r="U93" i="57"/>
  <c r="N84" i="60"/>
  <c r="AB88" i="60"/>
  <c r="P87" i="56"/>
  <c r="Q87" i="56" s="1"/>
  <c r="O88" i="56"/>
  <c r="T77" i="58"/>
  <c r="V77" i="58" s="1"/>
  <c r="W77" i="58" s="1"/>
  <c r="U77" i="58"/>
  <c r="P81" i="60"/>
  <c r="Q81" i="60" s="1"/>
  <c r="O82" i="60"/>
  <c r="D81" i="58"/>
  <c r="E80" i="58"/>
  <c r="P82" i="24"/>
  <c r="Q82" i="24" s="1"/>
  <c r="O83" i="24"/>
  <c r="I78" i="24"/>
  <c r="U89" i="48"/>
  <c r="P82" i="48"/>
  <c r="Q82" i="48" s="1"/>
  <c r="O83" i="48"/>
  <c r="AD87" i="48"/>
  <c r="AE87" i="48" s="1"/>
  <c r="AC88" i="48"/>
  <c r="N84" i="48"/>
  <c r="I82" i="48"/>
  <c r="J82" i="48" s="1"/>
  <c r="H83" i="48"/>
  <c r="AB89" i="48"/>
  <c r="G83" i="48"/>
  <c r="W87" i="48"/>
  <c r="X87" i="48" s="1"/>
  <c r="V88" i="48"/>
  <c r="U32" i="31"/>
  <c r="W87" i="24"/>
  <c r="X87" i="24" s="1"/>
  <c r="V88" i="24"/>
  <c r="X79" i="2"/>
  <c r="U80" i="2"/>
  <c r="V81" i="2"/>
  <c r="W80" i="2"/>
  <c r="P75" i="2"/>
  <c r="Q75" i="2" s="1"/>
  <c r="O76" i="2"/>
  <c r="H71" i="2"/>
  <c r="I70" i="2"/>
  <c r="J70" i="2" s="1"/>
  <c r="O75" i="1"/>
  <c r="P74" i="1"/>
  <c r="Q74" i="1" s="1"/>
  <c r="G70" i="1"/>
  <c r="J69" i="1"/>
  <c r="N77" i="1"/>
  <c r="I70" i="1"/>
  <c r="P77" i="34"/>
  <c r="Q77" i="34" s="1"/>
  <c r="O78" i="34"/>
  <c r="AD34" i="31"/>
  <c r="Q65" i="6"/>
  <c r="L33" i="30"/>
  <c r="J73" i="28"/>
  <c r="Q73" i="28"/>
  <c r="J77" i="24"/>
  <c r="G78" i="24"/>
  <c r="K77" i="29"/>
  <c r="L76" i="29"/>
  <c r="R76" i="29"/>
  <c r="S75" i="29"/>
  <c r="I79" i="27"/>
  <c r="J79" i="27" s="1"/>
  <c r="H80" i="27"/>
  <c r="F74" i="28"/>
  <c r="H74" i="28" s="1"/>
  <c r="I74" i="28" s="1"/>
  <c r="G74" i="28"/>
  <c r="V32" i="30"/>
  <c r="K76" i="28"/>
  <c r="L75" i="28"/>
  <c r="U32" i="30"/>
  <c r="AD82" i="34"/>
  <c r="AE82" i="34" s="1"/>
  <c r="AC83" i="34"/>
  <c r="Q82" i="27"/>
  <c r="N83" i="27"/>
  <c r="U88" i="26"/>
  <c r="E35" i="30"/>
  <c r="G34" i="30"/>
  <c r="I78" i="25"/>
  <c r="X87" i="25"/>
  <c r="U88" i="25"/>
  <c r="N34" i="30"/>
  <c r="P33" i="30"/>
  <c r="U74" i="28"/>
  <c r="T74" i="28"/>
  <c r="V74" i="28" s="1"/>
  <c r="W74" i="28" s="1"/>
  <c r="N78" i="34"/>
  <c r="W36" i="31"/>
  <c r="Y35" i="31"/>
  <c r="X73" i="29"/>
  <c r="X73" i="28"/>
  <c r="D76" i="29"/>
  <c r="E75" i="29"/>
  <c r="AB83" i="34"/>
  <c r="W87" i="26"/>
  <c r="X87" i="26" s="1"/>
  <c r="V88" i="26"/>
  <c r="I78" i="26"/>
  <c r="J78" i="26" s="1"/>
  <c r="H79" i="26"/>
  <c r="AD31" i="30"/>
  <c r="N85" i="25"/>
  <c r="D76" i="28"/>
  <c r="E75" i="28"/>
  <c r="J77" i="25"/>
  <c r="G78" i="25"/>
  <c r="N83" i="26"/>
  <c r="G81" i="27"/>
  <c r="U91" i="24"/>
  <c r="Q72" i="29"/>
  <c r="N73" i="29"/>
  <c r="P83" i="27"/>
  <c r="O84" i="27"/>
  <c r="M75" i="29"/>
  <c r="P82" i="26"/>
  <c r="Q82" i="26" s="1"/>
  <c r="O83" i="26"/>
  <c r="U74" i="29"/>
  <c r="T74" i="29"/>
  <c r="V74" i="29" s="1"/>
  <c r="W74" i="29" s="1"/>
  <c r="G74" i="29"/>
  <c r="F74" i="29"/>
  <c r="H74" i="29" s="1"/>
  <c r="I74" i="29" s="1"/>
  <c r="G79" i="26"/>
  <c r="N34" i="31"/>
  <c r="P33" i="31"/>
  <c r="G31" i="31"/>
  <c r="E32" i="31"/>
  <c r="R76" i="28"/>
  <c r="S75" i="28"/>
  <c r="W90" i="27"/>
  <c r="V91" i="27"/>
  <c r="N74" i="28"/>
  <c r="M74" i="28"/>
  <c r="O74" i="28" s="1"/>
  <c r="P74" i="28" s="1"/>
  <c r="W89" i="25"/>
  <c r="V90" i="25"/>
  <c r="N83" i="24"/>
  <c r="AB82" i="13"/>
  <c r="P76" i="13"/>
  <c r="Q76" i="13" s="1"/>
  <c r="O77" i="13"/>
  <c r="AD81" i="13"/>
  <c r="AE81" i="13" s="1"/>
  <c r="AC82" i="13"/>
  <c r="U84" i="13"/>
  <c r="I76" i="13"/>
  <c r="J76" i="13" s="1"/>
  <c r="H77" i="13"/>
  <c r="G77" i="13"/>
  <c r="W81" i="13"/>
  <c r="X81" i="13" s="1"/>
  <c r="V82" i="13"/>
  <c r="N81" i="13"/>
  <c r="AE73" i="12"/>
  <c r="Z75" i="12"/>
  <c r="X81" i="12"/>
  <c r="U82" i="12"/>
  <c r="W82" i="12"/>
  <c r="V83" i="12"/>
  <c r="AA74" i="12"/>
  <c r="AC74" i="12" s="1"/>
  <c r="AD74" i="12" s="1"/>
  <c r="AB74" i="12"/>
  <c r="N88" i="2"/>
  <c r="P77" i="12"/>
  <c r="O78" i="12"/>
  <c r="Q76" i="12"/>
  <c r="N77" i="12"/>
  <c r="G78" i="12"/>
  <c r="AD27" i="9"/>
  <c r="O29" i="9"/>
  <c r="V28" i="9"/>
  <c r="E31" i="9"/>
  <c r="G30" i="9"/>
  <c r="R28" i="9"/>
  <c r="Q28" i="9"/>
  <c r="S28" i="9" s="1"/>
  <c r="T28" i="9" s="1"/>
  <c r="Q26" i="8"/>
  <c r="S26" i="8" s="1"/>
  <c r="T26" i="8" s="1"/>
  <c r="R26" i="8"/>
  <c r="O27" i="8"/>
  <c r="M27" i="8" s="1"/>
  <c r="F26" i="8"/>
  <c r="D26" i="8" s="1"/>
  <c r="Z27" i="8"/>
  <c r="AB27" i="8" s="1"/>
  <c r="AC27" i="8" s="1"/>
  <c r="AA27" i="8"/>
  <c r="H25" i="8"/>
  <c r="J25" i="8" s="1"/>
  <c r="K25" i="8" s="1"/>
  <c r="I25" i="8"/>
  <c r="X28" i="8"/>
  <c r="D69" i="6"/>
  <c r="E68" i="6"/>
  <c r="K68" i="6"/>
  <c r="L67" i="6"/>
  <c r="R68" i="6"/>
  <c r="S67" i="6"/>
  <c r="U66" i="6"/>
  <c r="T66" i="6"/>
  <c r="V66" i="6" s="1"/>
  <c r="W66" i="6" s="1"/>
  <c r="X65" i="6"/>
  <c r="G67" i="6"/>
  <c r="F67" i="6"/>
  <c r="N66" i="6"/>
  <c r="M66" i="6"/>
  <c r="O66" i="6" s="1"/>
  <c r="P66" i="6" s="1"/>
  <c r="L67" i="5"/>
  <c r="F66" i="5"/>
  <c r="H66" i="5" s="1"/>
  <c r="I66" i="5" s="1"/>
  <c r="G66" i="5"/>
  <c r="S68" i="5"/>
  <c r="J65" i="5"/>
  <c r="T67" i="5"/>
  <c r="U67" i="5"/>
  <c r="M66" i="5"/>
  <c r="O66" i="5" s="1"/>
  <c r="P66" i="5" s="1"/>
  <c r="N66" i="5"/>
  <c r="E67" i="5"/>
  <c r="D68" i="5"/>
  <c r="Q65" i="5"/>
  <c r="N78" i="4"/>
  <c r="X79" i="4"/>
  <c r="U80" i="4"/>
  <c r="I69" i="4"/>
  <c r="J69" i="4" s="1"/>
  <c r="H70" i="4"/>
  <c r="G71" i="4"/>
  <c r="P76" i="4"/>
  <c r="Q76" i="4" s="1"/>
  <c r="O77" i="4"/>
  <c r="W80" i="4"/>
  <c r="V81" i="4"/>
  <c r="W80" i="3"/>
  <c r="V81" i="3"/>
  <c r="I70" i="3"/>
  <c r="J70" i="3" s="1"/>
  <c r="G73" i="3"/>
  <c r="N77" i="3"/>
  <c r="P74" i="3"/>
  <c r="Q74" i="3" s="1"/>
  <c r="O75" i="3"/>
  <c r="X79" i="3"/>
  <c r="U80" i="3"/>
  <c r="U82" i="1"/>
  <c r="V79" i="67" l="1"/>
  <c r="W79" i="67" s="1"/>
  <c r="I84" i="65"/>
  <c r="J84" i="65" s="1"/>
  <c r="X93" i="65"/>
  <c r="U94" i="65"/>
  <c r="N89" i="65"/>
  <c r="W95" i="65"/>
  <c r="V96" i="65"/>
  <c r="G85" i="65"/>
  <c r="P88" i="65"/>
  <c r="Q88" i="65" s="1"/>
  <c r="O89" i="65"/>
  <c r="H84" i="60"/>
  <c r="I83" i="60"/>
  <c r="V66" i="5"/>
  <c r="W66" i="5" s="1"/>
  <c r="X66" i="5" s="1"/>
  <c r="H66" i="6"/>
  <c r="I66" i="6" s="1"/>
  <c r="J66" i="6" s="1"/>
  <c r="H78" i="58"/>
  <c r="I78" i="58" s="1"/>
  <c r="J78" i="58" s="1"/>
  <c r="O74" i="29"/>
  <c r="P74" i="29" s="1"/>
  <c r="V82" i="1"/>
  <c r="W81" i="1"/>
  <c r="X81" i="1" s="1"/>
  <c r="AD34" i="68"/>
  <c r="I78" i="12"/>
  <c r="J78" i="12" s="1"/>
  <c r="H79" i="12"/>
  <c r="Q78" i="67"/>
  <c r="P87" i="57"/>
  <c r="Q87" i="57" s="1"/>
  <c r="O88" i="57"/>
  <c r="V89" i="69"/>
  <c r="W88" i="69"/>
  <c r="X88" i="69" s="1"/>
  <c r="AD88" i="69"/>
  <c r="AE88" i="69" s="1"/>
  <c r="AC89" i="69"/>
  <c r="P83" i="25"/>
  <c r="Q83" i="25" s="1"/>
  <c r="O84" i="25"/>
  <c r="U89" i="27"/>
  <c r="X88" i="27"/>
  <c r="P84" i="69"/>
  <c r="O85" i="69"/>
  <c r="W36" i="68"/>
  <c r="X36" i="68" s="1"/>
  <c r="Y35" i="68"/>
  <c r="I85" i="66"/>
  <c r="J85" i="66" s="1"/>
  <c r="H86" i="66"/>
  <c r="D82" i="67"/>
  <c r="E81" i="67"/>
  <c r="J66" i="5"/>
  <c r="P88" i="66"/>
  <c r="Q88" i="66" s="1"/>
  <c r="O89" i="66"/>
  <c r="H32" i="68"/>
  <c r="J32" i="68" s="1"/>
  <c r="K32" i="68" s="1"/>
  <c r="I32" i="68"/>
  <c r="R35" i="68"/>
  <c r="Q35" i="68"/>
  <c r="S35" i="68" s="1"/>
  <c r="T35" i="68" s="1"/>
  <c r="N89" i="66"/>
  <c r="AB90" i="69"/>
  <c r="N79" i="67"/>
  <c r="M79" i="67"/>
  <c r="O79" i="67" s="1"/>
  <c r="P79" i="67" s="1"/>
  <c r="I84" i="69"/>
  <c r="H85" i="69"/>
  <c r="Q83" i="69"/>
  <c r="N84" i="69"/>
  <c r="W94" i="66"/>
  <c r="X94" i="66" s="1"/>
  <c r="V95" i="66"/>
  <c r="O36" i="68"/>
  <c r="F33" i="68"/>
  <c r="U96" i="66"/>
  <c r="G86" i="66"/>
  <c r="T82" i="67"/>
  <c r="U89" i="69"/>
  <c r="K81" i="67"/>
  <c r="L80" i="67"/>
  <c r="J83" i="69"/>
  <c r="G84" i="69"/>
  <c r="G80" i="67"/>
  <c r="F80" i="67"/>
  <c r="H80" i="67" s="1"/>
  <c r="I80" i="67" s="1"/>
  <c r="X79" i="67"/>
  <c r="U80" i="67"/>
  <c r="J79" i="67"/>
  <c r="R84" i="67"/>
  <c r="S83" i="67"/>
  <c r="J82" i="60"/>
  <c r="G83" i="60"/>
  <c r="AD87" i="60"/>
  <c r="AE87" i="60" s="1"/>
  <c r="AC88" i="60"/>
  <c r="AD34" i="59"/>
  <c r="W92" i="56"/>
  <c r="X92" i="56" s="1"/>
  <c r="V93" i="56"/>
  <c r="Q78" i="58"/>
  <c r="P82" i="60"/>
  <c r="Q82" i="60" s="1"/>
  <c r="O83" i="60"/>
  <c r="N85" i="60"/>
  <c r="G83" i="57"/>
  <c r="W87" i="60"/>
  <c r="X87" i="60" s="1"/>
  <c r="V88" i="60"/>
  <c r="G85" i="56"/>
  <c r="N79" i="58"/>
  <c r="M79" i="58"/>
  <c r="O79" i="58" s="1"/>
  <c r="P79" i="58" s="1"/>
  <c r="U78" i="58"/>
  <c r="T78" i="58"/>
  <c r="V78" i="58" s="1"/>
  <c r="W78" i="58" s="1"/>
  <c r="I82" i="57"/>
  <c r="J82" i="57" s="1"/>
  <c r="H83" i="57"/>
  <c r="V35" i="59"/>
  <c r="P88" i="56"/>
  <c r="Q88" i="56" s="1"/>
  <c r="O89" i="56"/>
  <c r="N90" i="56"/>
  <c r="S79" i="58"/>
  <c r="R80" i="58"/>
  <c r="G80" i="58"/>
  <c r="F80" i="58"/>
  <c r="X77" i="58"/>
  <c r="AB89" i="60"/>
  <c r="U94" i="57"/>
  <c r="U97" i="56"/>
  <c r="E35" i="59"/>
  <c r="G34" i="59"/>
  <c r="L80" i="58"/>
  <c r="K81" i="58"/>
  <c r="U89" i="60"/>
  <c r="W92" i="57"/>
  <c r="X92" i="57" s="1"/>
  <c r="V93" i="57"/>
  <c r="N89" i="57"/>
  <c r="R35" i="59"/>
  <c r="Q35" i="59"/>
  <c r="S35" i="59" s="1"/>
  <c r="T35" i="59" s="1"/>
  <c r="D82" i="58"/>
  <c r="E81" i="58"/>
  <c r="I83" i="56"/>
  <c r="J83" i="56" s="1"/>
  <c r="M36" i="59"/>
  <c r="I79" i="24"/>
  <c r="O84" i="24"/>
  <c r="P83" i="24"/>
  <c r="Q83" i="24" s="1"/>
  <c r="W88" i="48"/>
  <c r="X88" i="48" s="1"/>
  <c r="V89" i="48"/>
  <c r="P83" i="48"/>
  <c r="Q83" i="48" s="1"/>
  <c r="O84" i="48"/>
  <c r="N85" i="48"/>
  <c r="G84" i="48"/>
  <c r="I83" i="48"/>
  <c r="J83" i="48" s="1"/>
  <c r="H84" i="48"/>
  <c r="AD88" i="48"/>
  <c r="AE88" i="48" s="1"/>
  <c r="AC89" i="48"/>
  <c r="U90" i="48"/>
  <c r="AB90" i="48"/>
  <c r="V89" i="24"/>
  <c r="W88" i="24"/>
  <c r="X88" i="24" s="1"/>
  <c r="AD27" i="8"/>
  <c r="I71" i="2"/>
  <c r="J71" i="2" s="1"/>
  <c r="H72" i="2"/>
  <c r="V82" i="2"/>
  <c r="W81" i="2"/>
  <c r="P76" i="2"/>
  <c r="Q76" i="2" s="1"/>
  <c r="O77" i="2"/>
  <c r="X80" i="2"/>
  <c r="U81" i="2"/>
  <c r="I71" i="1"/>
  <c r="G71" i="1"/>
  <c r="J70" i="1"/>
  <c r="N78" i="1"/>
  <c r="O76" i="1"/>
  <c r="P75" i="1"/>
  <c r="Q75" i="1" s="1"/>
  <c r="P78" i="34"/>
  <c r="Q78" i="34" s="1"/>
  <c r="O79" i="34"/>
  <c r="X74" i="28"/>
  <c r="G79" i="24"/>
  <c r="J78" i="24"/>
  <c r="N84" i="24"/>
  <c r="U75" i="28"/>
  <c r="T75" i="28"/>
  <c r="V75" i="28" s="1"/>
  <c r="W75" i="28" s="1"/>
  <c r="G80" i="26"/>
  <c r="Q73" i="29"/>
  <c r="N74" i="29"/>
  <c r="G82" i="27"/>
  <c r="N84" i="26"/>
  <c r="J78" i="25"/>
  <c r="G79" i="25"/>
  <c r="G75" i="28"/>
  <c r="F75" i="28"/>
  <c r="H75" i="28" s="1"/>
  <c r="I75" i="28" s="1"/>
  <c r="X36" i="31"/>
  <c r="F35" i="30"/>
  <c r="W33" i="30"/>
  <c r="Y32" i="30"/>
  <c r="R77" i="29"/>
  <c r="S76" i="29"/>
  <c r="Q74" i="28"/>
  <c r="R77" i="28"/>
  <c r="S76" i="28"/>
  <c r="X74" i="29"/>
  <c r="D77" i="28"/>
  <c r="E76" i="28"/>
  <c r="I79" i="26"/>
  <c r="J79" i="26" s="1"/>
  <c r="H80" i="26"/>
  <c r="AB84" i="34"/>
  <c r="G75" i="29"/>
  <c r="F75" i="29"/>
  <c r="H75" i="29" s="1"/>
  <c r="I75" i="29" s="1"/>
  <c r="N79" i="34"/>
  <c r="Q33" i="30"/>
  <c r="S33" i="30" s="1"/>
  <c r="T33" i="30" s="1"/>
  <c r="R33" i="30"/>
  <c r="I79" i="25"/>
  <c r="U89" i="26"/>
  <c r="Q83" i="27"/>
  <c r="N84" i="27"/>
  <c r="I80" i="27"/>
  <c r="J80" i="27" s="1"/>
  <c r="H81" i="27"/>
  <c r="M76" i="29"/>
  <c r="W90" i="25"/>
  <c r="V91" i="25"/>
  <c r="W91" i="27"/>
  <c r="V92" i="27"/>
  <c r="F32" i="31"/>
  <c r="Q33" i="31"/>
  <c r="S33" i="31" s="1"/>
  <c r="T33" i="31" s="1"/>
  <c r="R33" i="31"/>
  <c r="P83" i="26"/>
  <c r="Q83" i="26" s="1"/>
  <c r="O84" i="26"/>
  <c r="P84" i="27"/>
  <c r="O85" i="27"/>
  <c r="U92" i="24"/>
  <c r="N86" i="25"/>
  <c r="D77" i="29"/>
  <c r="E76" i="29"/>
  <c r="O34" i="30"/>
  <c r="M75" i="28"/>
  <c r="O75" i="28" s="1"/>
  <c r="P75" i="28" s="1"/>
  <c r="N75" i="28"/>
  <c r="K78" i="29"/>
  <c r="L77" i="29"/>
  <c r="I31" i="31"/>
  <c r="H31" i="31"/>
  <c r="J31" i="31" s="1"/>
  <c r="K31" i="31" s="1"/>
  <c r="O34" i="31"/>
  <c r="J74" i="29"/>
  <c r="W88" i="26"/>
  <c r="X88" i="26" s="1"/>
  <c r="V89" i="26"/>
  <c r="AA35" i="31"/>
  <c r="Z35" i="31"/>
  <c r="AB35" i="31" s="1"/>
  <c r="AC35" i="31" s="1"/>
  <c r="X88" i="25"/>
  <c r="U89" i="25"/>
  <c r="H34" i="30"/>
  <c r="J34" i="30" s="1"/>
  <c r="K34" i="30" s="1"/>
  <c r="I34" i="30"/>
  <c r="AD83" i="34"/>
  <c r="AE83" i="34" s="1"/>
  <c r="AC84" i="34"/>
  <c r="K77" i="28"/>
  <c r="L76" i="28"/>
  <c r="J74" i="28"/>
  <c r="T75" i="29"/>
  <c r="V75" i="29" s="1"/>
  <c r="W75" i="29" s="1"/>
  <c r="U75" i="29"/>
  <c r="N82" i="13"/>
  <c r="G78" i="13"/>
  <c r="U85" i="13"/>
  <c r="P77" i="13"/>
  <c r="Q77" i="13" s="1"/>
  <c r="O78" i="13"/>
  <c r="W82" i="13"/>
  <c r="X82" i="13" s="1"/>
  <c r="V83" i="13"/>
  <c r="I77" i="13"/>
  <c r="J77" i="13" s="1"/>
  <c r="H78" i="13"/>
  <c r="AD82" i="13"/>
  <c r="AE82" i="13" s="1"/>
  <c r="AC83" i="13"/>
  <c r="AB83" i="13"/>
  <c r="Z76" i="12"/>
  <c r="X82" i="12"/>
  <c r="U83" i="12"/>
  <c r="AE74" i="12"/>
  <c r="AA75" i="12"/>
  <c r="AC75" i="12" s="1"/>
  <c r="AD75" i="12" s="1"/>
  <c r="AB75" i="12"/>
  <c r="W83" i="12"/>
  <c r="V84" i="12"/>
  <c r="N89" i="2"/>
  <c r="Q77" i="12"/>
  <c r="N78" i="12"/>
  <c r="P78" i="12"/>
  <c r="O79" i="12"/>
  <c r="G79" i="12"/>
  <c r="H30" i="9"/>
  <c r="J30" i="9" s="1"/>
  <c r="K30" i="9" s="1"/>
  <c r="I30" i="9"/>
  <c r="U28" i="9"/>
  <c r="F31" i="9"/>
  <c r="M29" i="9"/>
  <c r="W29" i="9"/>
  <c r="Y28" i="9"/>
  <c r="P27" i="8"/>
  <c r="N28" i="8"/>
  <c r="O28" i="8" s="1"/>
  <c r="L25" i="8"/>
  <c r="U26" i="8"/>
  <c r="V28" i="8"/>
  <c r="G26" i="8"/>
  <c r="E27" i="8"/>
  <c r="X66" i="6"/>
  <c r="M67" i="6"/>
  <c r="O67" i="6" s="1"/>
  <c r="P67" i="6" s="1"/>
  <c r="N67" i="6"/>
  <c r="U67" i="6"/>
  <c r="T67" i="6"/>
  <c r="V67" i="6" s="1"/>
  <c r="W67" i="6" s="1"/>
  <c r="K69" i="6"/>
  <c r="L68" i="6"/>
  <c r="R69" i="6"/>
  <c r="S68" i="6"/>
  <c r="G68" i="6"/>
  <c r="F68" i="6"/>
  <c r="Q66" i="6"/>
  <c r="D70" i="6"/>
  <c r="E69" i="6"/>
  <c r="Q66" i="5"/>
  <c r="E68" i="5"/>
  <c r="D69" i="5"/>
  <c r="S69" i="5"/>
  <c r="L68" i="5"/>
  <c r="G67" i="5"/>
  <c r="F67" i="5"/>
  <c r="H67" i="5" s="1"/>
  <c r="I67" i="5" s="1"/>
  <c r="T68" i="5"/>
  <c r="U68" i="5"/>
  <c r="M67" i="5"/>
  <c r="O67" i="5" s="1"/>
  <c r="P67" i="5" s="1"/>
  <c r="N67" i="5"/>
  <c r="W81" i="4"/>
  <c r="V82" i="4"/>
  <c r="G72" i="4"/>
  <c r="X80" i="4"/>
  <c r="U81" i="4"/>
  <c r="P77" i="4"/>
  <c r="Q77" i="4" s="1"/>
  <c r="O78" i="4"/>
  <c r="I70" i="4"/>
  <c r="J70" i="4" s="1"/>
  <c r="H71" i="4"/>
  <c r="N79" i="4"/>
  <c r="W81" i="3"/>
  <c r="V82" i="3"/>
  <c r="X80" i="3"/>
  <c r="U81" i="3"/>
  <c r="N78" i="3"/>
  <c r="P75" i="3"/>
  <c r="Q75" i="3" s="1"/>
  <c r="O76" i="3"/>
  <c r="G74" i="3"/>
  <c r="I71" i="3"/>
  <c r="J71" i="3" s="1"/>
  <c r="U83" i="1"/>
  <c r="V80" i="67" l="1"/>
  <c r="W80" i="67" s="1"/>
  <c r="P89" i="65"/>
  <c r="Q89" i="65" s="1"/>
  <c r="O90" i="65"/>
  <c r="W96" i="65"/>
  <c r="V97" i="65"/>
  <c r="X94" i="65"/>
  <c r="U95" i="65"/>
  <c r="G86" i="65"/>
  <c r="N90" i="65"/>
  <c r="I85" i="65"/>
  <c r="J85" i="65" s="1"/>
  <c r="I84" i="60"/>
  <c r="H85" i="60"/>
  <c r="V67" i="5"/>
  <c r="W67" i="5" s="1"/>
  <c r="X67" i="5" s="1"/>
  <c r="H67" i="6"/>
  <c r="I67" i="6" s="1"/>
  <c r="J67" i="6" s="1"/>
  <c r="H79" i="58"/>
  <c r="I79" i="58" s="1"/>
  <c r="J79" i="58" s="1"/>
  <c r="O75" i="29"/>
  <c r="P75" i="29" s="1"/>
  <c r="W82" i="1"/>
  <c r="X82" i="1" s="1"/>
  <c r="V83" i="1"/>
  <c r="H80" i="12"/>
  <c r="I79" i="12"/>
  <c r="J79" i="12" s="1"/>
  <c r="AE75" i="12"/>
  <c r="L32" i="68"/>
  <c r="V90" i="69"/>
  <c r="W89" i="69"/>
  <c r="X89" i="69" s="1"/>
  <c r="P85" i="69"/>
  <c r="O86" i="69"/>
  <c r="AD89" i="69"/>
  <c r="AE89" i="69" s="1"/>
  <c r="AC90" i="69"/>
  <c r="O89" i="57"/>
  <c r="P88" i="57"/>
  <c r="Q88" i="57" s="1"/>
  <c r="P84" i="25"/>
  <c r="Q84" i="25" s="1"/>
  <c r="O85" i="25"/>
  <c r="U90" i="27"/>
  <c r="X89" i="27"/>
  <c r="J84" i="69"/>
  <c r="G85" i="69"/>
  <c r="U90" i="69"/>
  <c r="M36" i="68"/>
  <c r="T83" i="67"/>
  <c r="K82" i="67"/>
  <c r="L81" i="67"/>
  <c r="W95" i="66"/>
  <c r="X95" i="66" s="1"/>
  <c r="V96" i="66"/>
  <c r="I85" i="69"/>
  <c r="H86" i="69"/>
  <c r="AB91" i="69"/>
  <c r="U35" i="68"/>
  <c r="D83" i="67"/>
  <c r="E82" i="67"/>
  <c r="X80" i="67"/>
  <c r="U81" i="67"/>
  <c r="N80" i="67"/>
  <c r="M80" i="67"/>
  <c r="O80" i="67" s="1"/>
  <c r="P80" i="67" s="1"/>
  <c r="U97" i="66"/>
  <c r="F81" i="67"/>
  <c r="H81" i="67" s="1"/>
  <c r="I81" i="67" s="1"/>
  <c r="G81" i="67"/>
  <c r="R85" i="67"/>
  <c r="S84" i="67"/>
  <c r="G87" i="66"/>
  <c r="Q79" i="67"/>
  <c r="N90" i="66"/>
  <c r="P89" i="66"/>
  <c r="Q89" i="66" s="1"/>
  <c r="O90" i="66"/>
  <c r="I86" i="66"/>
  <c r="J86" i="66" s="1"/>
  <c r="H87" i="66"/>
  <c r="AA35" i="68"/>
  <c r="Z35" i="68"/>
  <c r="AB35" i="68" s="1"/>
  <c r="AC35" i="68" s="1"/>
  <c r="J80" i="67"/>
  <c r="D33" i="68"/>
  <c r="Q84" i="69"/>
  <c r="N85" i="69"/>
  <c r="V36" i="68"/>
  <c r="J83" i="60"/>
  <c r="G84" i="60"/>
  <c r="AD88" i="60"/>
  <c r="AE88" i="60" s="1"/>
  <c r="AC89" i="60"/>
  <c r="U35" i="59"/>
  <c r="W93" i="56"/>
  <c r="X93" i="56" s="1"/>
  <c r="V94" i="56"/>
  <c r="X78" i="58"/>
  <c r="D83" i="58"/>
  <c r="E82" i="58"/>
  <c r="P89" i="56"/>
  <c r="Q89" i="56" s="1"/>
  <c r="O90" i="56"/>
  <c r="W36" i="59"/>
  <c r="Y35" i="59"/>
  <c r="N86" i="60"/>
  <c r="N90" i="57"/>
  <c r="U90" i="60"/>
  <c r="I34" i="59"/>
  <c r="H34" i="59"/>
  <c r="J34" i="59" s="1"/>
  <c r="K34" i="59" s="1"/>
  <c r="U95" i="57"/>
  <c r="T79" i="58"/>
  <c r="V79" i="58" s="1"/>
  <c r="W79" i="58" s="1"/>
  <c r="U79" i="58"/>
  <c r="I83" i="57"/>
  <c r="J83" i="57" s="1"/>
  <c r="H84" i="57"/>
  <c r="I84" i="56"/>
  <c r="J84" i="56" s="1"/>
  <c r="N80" i="58"/>
  <c r="M80" i="58"/>
  <c r="O80" i="58" s="1"/>
  <c r="P80" i="58" s="1"/>
  <c r="R81" i="58"/>
  <c r="S80" i="58"/>
  <c r="F35" i="59"/>
  <c r="D35" i="59" s="1"/>
  <c r="N91" i="56"/>
  <c r="Q79" i="58"/>
  <c r="W88" i="60"/>
  <c r="X88" i="60" s="1"/>
  <c r="V89" i="60"/>
  <c r="G84" i="57"/>
  <c r="P83" i="60"/>
  <c r="Q83" i="60" s="1"/>
  <c r="O84" i="60"/>
  <c r="N37" i="59"/>
  <c r="P36" i="59"/>
  <c r="F81" i="58"/>
  <c r="G81" i="58"/>
  <c r="W93" i="57"/>
  <c r="X93" i="57" s="1"/>
  <c r="V94" i="57"/>
  <c r="L81" i="58"/>
  <c r="K82" i="58"/>
  <c r="U98" i="56"/>
  <c r="AB90" i="60"/>
  <c r="G86" i="56"/>
  <c r="O85" i="24"/>
  <c r="P84" i="24"/>
  <c r="Q84" i="24" s="1"/>
  <c r="I80" i="24"/>
  <c r="AB91" i="48"/>
  <c r="P84" i="48"/>
  <c r="Q84" i="48" s="1"/>
  <c r="O85" i="48"/>
  <c r="AD89" i="48"/>
  <c r="AE89" i="48" s="1"/>
  <c r="AC90" i="48"/>
  <c r="I84" i="48"/>
  <c r="J84" i="48" s="1"/>
  <c r="H85" i="48"/>
  <c r="N86" i="48"/>
  <c r="W89" i="48"/>
  <c r="X89" i="48" s="1"/>
  <c r="V90" i="48"/>
  <c r="G85" i="48"/>
  <c r="U91" i="48"/>
  <c r="V90" i="24"/>
  <c r="W89" i="24"/>
  <c r="X89" i="24" s="1"/>
  <c r="V83" i="2"/>
  <c r="W82" i="2"/>
  <c r="X81" i="2"/>
  <c r="U82" i="2"/>
  <c r="P77" i="2"/>
  <c r="Q77" i="2" s="1"/>
  <c r="O78" i="2"/>
  <c r="I72" i="2"/>
  <c r="J72" i="2" s="1"/>
  <c r="H73" i="2"/>
  <c r="O77" i="1"/>
  <c r="P76" i="1"/>
  <c r="Q76" i="1" s="1"/>
  <c r="G72" i="1"/>
  <c r="J71" i="1"/>
  <c r="N79" i="1"/>
  <c r="I72" i="1"/>
  <c r="O80" i="34"/>
  <c r="P79" i="34"/>
  <c r="Q79" i="34" s="1"/>
  <c r="X75" i="29"/>
  <c r="Q67" i="6"/>
  <c r="X67" i="6"/>
  <c r="Q75" i="28"/>
  <c r="J79" i="24"/>
  <c r="G80" i="24"/>
  <c r="K78" i="28"/>
  <c r="L77" i="28"/>
  <c r="M77" i="29"/>
  <c r="N87" i="25"/>
  <c r="U93" i="24"/>
  <c r="U33" i="31"/>
  <c r="W92" i="27"/>
  <c r="V93" i="27"/>
  <c r="I81" i="27"/>
  <c r="J81" i="27" s="1"/>
  <c r="H82" i="27"/>
  <c r="Q84" i="27"/>
  <c r="N85" i="27"/>
  <c r="N80" i="34"/>
  <c r="AB85" i="34"/>
  <c r="G76" i="28"/>
  <c r="F76" i="28"/>
  <c r="H76" i="28" s="1"/>
  <c r="I76" i="28" s="1"/>
  <c r="R78" i="28"/>
  <c r="S77" i="28"/>
  <c r="Z32" i="30"/>
  <c r="AB32" i="30" s="1"/>
  <c r="AC32" i="30" s="1"/>
  <c r="AA32" i="30"/>
  <c r="N85" i="26"/>
  <c r="Q74" i="29"/>
  <c r="N75" i="29"/>
  <c r="G81" i="26"/>
  <c r="AD84" i="34"/>
  <c r="AE84" i="34" s="1"/>
  <c r="AC85" i="34"/>
  <c r="X89" i="25"/>
  <c r="U90" i="25"/>
  <c r="W89" i="26"/>
  <c r="X89" i="26" s="1"/>
  <c r="V90" i="26"/>
  <c r="M34" i="31"/>
  <c r="K79" i="29"/>
  <c r="L78" i="29"/>
  <c r="M34" i="30"/>
  <c r="D78" i="28"/>
  <c r="E77" i="28"/>
  <c r="X33" i="30"/>
  <c r="V33" i="30" s="1"/>
  <c r="V36" i="31"/>
  <c r="J75" i="28"/>
  <c r="X75" i="28"/>
  <c r="AD35" i="31"/>
  <c r="G76" i="29"/>
  <c r="F76" i="29"/>
  <c r="H76" i="29" s="1"/>
  <c r="I76" i="29" s="1"/>
  <c r="P85" i="27"/>
  <c r="O86" i="27"/>
  <c r="P84" i="26"/>
  <c r="Q84" i="26" s="1"/>
  <c r="O85" i="26"/>
  <c r="W91" i="25"/>
  <c r="V92" i="25"/>
  <c r="U90" i="26"/>
  <c r="I80" i="25"/>
  <c r="U33" i="30"/>
  <c r="I80" i="26"/>
  <c r="J80" i="26" s="1"/>
  <c r="H81" i="26"/>
  <c r="U76" i="29"/>
  <c r="T76" i="29"/>
  <c r="V76" i="29" s="1"/>
  <c r="W76" i="29" s="1"/>
  <c r="J79" i="25"/>
  <c r="G80" i="25"/>
  <c r="G83" i="27"/>
  <c r="N85" i="24"/>
  <c r="N76" i="28"/>
  <c r="M76" i="28"/>
  <c r="O76" i="28" s="1"/>
  <c r="P76" i="28" s="1"/>
  <c r="L34" i="30"/>
  <c r="L31" i="31"/>
  <c r="D78" i="29"/>
  <c r="E77" i="29"/>
  <c r="D32" i="31"/>
  <c r="J75" i="29"/>
  <c r="T76" i="28"/>
  <c r="V76" i="28" s="1"/>
  <c r="W76" i="28" s="1"/>
  <c r="U76" i="28"/>
  <c r="R78" i="29"/>
  <c r="S77" i="29"/>
  <c r="D35" i="30"/>
  <c r="AB84" i="13"/>
  <c r="I78" i="13"/>
  <c r="J78" i="13" s="1"/>
  <c r="H79" i="13"/>
  <c r="P78" i="13"/>
  <c r="Q78" i="13" s="1"/>
  <c r="O79" i="13"/>
  <c r="G79" i="13"/>
  <c r="AD83" i="13"/>
  <c r="AE83" i="13" s="1"/>
  <c r="AC84" i="13"/>
  <c r="W83" i="13"/>
  <c r="X83" i="13" s="1"/>
  <c r="V84" i="13"/>
  <c r="U86" i="13"/>
  <c r="N83" i="13"/>
  <c r="Z77" i="12"/>
  <c r="X83" i="12"/>
  <c r="U84" i="12"/>
  <c r="W84" i="12"/>
  <c r="V85" i="12"/>
  <c r="AA76" i="12"/>
  <c r="AC76" i="12" s="1"/>
  <c r="AD76" i="12" s="1"/>
  <c r="AB76" i="12"/>
  <c r="N90" i="2"/>
  <c r="P79" i="12"/>
  <c r="O80" i="12"/>
  <c r="Q78" i="12"/>
  <c r="N79" i="12"/>
  <c r="G80" i="12"/>
  <c r="X29" i="9"/>
  <c r="N30" i="9"/>
  <c r="P29" i="9"/>
  <c r="L30" i="9"/>
  <c r="Z28" i="9"/>
  <c r="AB28" i="9" s="1"/>
  <c r="AC28" i="9" s="1"/>
  <c r="AA28" i="9"/>
  <c r="D31" i="9"/>
  <c r="Y28" i="8"/>
  <c r="W29" i="8"/>
  <c r="M28" i="8"/>
  <c r="I26" i="8"/>
  <c r="H26" i="8"/>
  <c r="J26" i="8" s="1"/>
  <c r="K26" i="8" s="1"/>
  <c r="F27" i="8"/>
  <c r="D27" i="8" s="1"/>
  <c r="R27" i="8"/>
  <c r="Q27" i="8"/>
  <c r="S27" i="8" s="1"/>
  <c r="T27" i="8" s="1"/>
  <c r="R70" i="6"/>
  <c r="S69" i="6"/>
  <c r="D71" i="6"/>
  <c r="E70" i="6"/>
  <c r="T68" i="6"/>
  <c r="V68" i="6" s="1"/>
  <c r="W68" i="6" s="1"/>
  <c r="U68" i="6"/>
  <c r="N68" i="6"/>
  <c r="M68" i="6"/>
  <c r="O68" i="6" s="1"/>
  <c r="P68" i="6" s="1"/>
  <c r="G69" i="6"/>
  <c r="F69" i="6"/>
  <c r="K70" i="6"/>
  <c r="L69" i="6"/>
  <c r="S70" i="5"/>
  <c r="J67" i="5"/>
  <c r="T69" i="5"/>
  <c r="U69" i="5"/>
  <c r="L69" i="5"/>
  <c r="E69" i="5"/>
  <c r="D70" i="5"/>
  <c r="Q67" i="5"/>
  <c r="N68" i="5"/>
  <c r="M68" i="5"/>
  <c r="O68" i="5" s="1"/>
  <c r="P68" i="5" s="1"/>
  <c r="F68" i="5"/>
  <c r="H68" i="5" s="1"/>
  <c r="I68" i="5" s="1"/>
  <c r="G68" i="5"/>
  <c r="N80" i="4"/>
  <c r="P78" i="4"/>
  <c r="Q78" i="4" s="1"/>
  <c r="O79" i="4"/>
  <c r="G73" i="4"/>
  <c r="I71" i="4"/>
  <c r="J71" i="4" s="1"/>
  <c r="H72" i="4"/>
  <c r="X81" i="4"/>
  <c r="U82" i="4"/>
  <c r="W82" i="4"/>
  <c r="V83" i="4"/>
  <c r="V83" i="3"/>
  <c r="W82" i="3"/>
  <c r="I72" i="3"/>
  <c r="J72" i="3" s="1"/>
  <c r="P76" i="3"/>
  <c r="Q76" i="3" s="1"/>
  <c r="O77" i="3"/>
  <c r="N79" i="3"/>
  <c r="G75" i="3"/>
  <c r="X81" i="3"/>
  <c r="U82" i="3"/>
  <c r="U84" i="1"/>
  <c r="V81" i="67" l="1"/>
  <c r="W81" i="67" s="1"/>
  <c r="X81" i="67" s="1"/>
  <c r="I86" i="65"/>
  <c r="J86" i="65" s="1"/>
  <c r="G87" i="65"/>
  <c r="W97" i="65"/>
  <c r="V98" i="65"/>
  <c r="N91" i="65"/>
  <c r="X95" i="65"/>
  <c r="U96" i="65"/>
  <c r="P90" i="65"/>
  <c r="Q90" i="65" s="1"/>
  <c r="O91" i="65"/>
  <c r="I85" i="60"/>
  <c r="H86" i="60"/>
  <c r="V68" i="5"/>
  <c r="W68" i="5" s="1"/>
  <c r="X68" i="5" s="1"/>
  <c r="H68" i="6"/>
  <c r="I68" i="6" s="1"/>
  <c r="J68" i="6" s="1"/>
  <c r="H80" i="58"/>
  <c r="I80" i="58" s="1"/>
  <c r="J80" i="58" s="1"/>
  <c r="O76" i="29"/>
  <c r="P76" i="29" s="1"/>
  <c r="V84" i="1"/>
  <c r="W83" i="1"/>
  <c r="X83" i="1" s="1"/>
  <c r="I80" i="12"/>
  <c r="J80" i="12" s="1"/>
  <c r="H81" i="12"/>
  <c r="AD35" i="68"/>
  <c r="Q80" i="67"/>
  <c r="P86" i="69"/>
  <c r="O87" i="69"/>
  <c r="P85" i="25"/>
  <c r="Q85" i="25" s="1"/>
  <c r="O86" i="25"/>
  <c r="AD90" i="69"/>
  <c r="AE90" i="69" s="1"/>
  <c r="AC91" i="69"/>
  <c r="X90" i="27"/>
  <c r="U91" i="27"/>
  <c r="O90" i="57"/>
  <c r="P89" i="57"/>
  <c r="Q89" i="57" s="1"/>
  <c r="W90" i="69"/>
  <c r="X90" i="69" s="1"/>
  <c r="V91" i="69"/>
  <c r="E83" i="67"/>
  <c r="D84" i="67"/>
  <c r="I86" i="69"/>
  <c r="H87" i="69"/>
  <c r="N81" i="67"/>
  <c r="M81" i="67"/>
  <c r="O81" i="67" s="1"/>
  <c r="P81" i="67" s="1"/>
  <c r="Q85" i="69"/>
  <c r="N86" i="69"/>
  <c r="I87" i="66"/>
  <c r="J87" i="66" s="1"/>
  <c r="H88" i="66"/>
  <c r="P90" i="66"/>
  <c r="Q90" i="66" s="1"/>
  <c r="O91" i="66"/>
  <c r="N91" i="66"/>
  <c r="G88" i="66"/>
  <c r="T84" i="67"/>
  <c r="U98" i="66"/>
  <c r="U82" i="67"/>
  <c r="K83" i="67"/>
  <c r="L82" i="67"/>
  <c r="U91" i="69"/>
  <c r="R86" i="67"/>
  <c r="S85" i="67"/>
  <c r="AB92" i="69"/>
  <c r="W96" i="66"/>
  <c r="X96" i="66" s="1"/>
  <c r="V97" i="66"/>
  <c r="J85" i="69"/>
  <c r="G86" i="69"/>
  <c r="P36" i="68"/>
  <c r="N37" i="68"/>
  <c r="W37" i="68"/>
  <c r="Y36" i="68"/>
  <c r="E34" i="68"/>
  <c r="G33" i="68"/>
  <c r="J81" i="67"/>
  <c r="G82" i="67"/>
  <c r="F82" i="67"/>
  <c r="H82" i="67" s="1"/>
  <c r="I82" i="67" s="1"/>
  <c r="L34" i="59"/>
  <c r="J84" i="60"/>
  <c r="G85" i="60"/>
  <c r="AC90" i="60"/>
  <c r="AD89" i="60"/>
  <c r="AE89" i="60" s="1"/>
  <c r="W94" i="56"/>
  <c r="X94" i="56" s="1"/>
  <c r="V95" i="56"/>
  <c r="I84" i="57"/>
  <c r="J84" i="57" s="1"/>
  <c r="H85" i="57"/>
  <c r="U91" i="60"/>
  <c r="U99" i="56"/>
  <c r="W94" i="57"/>
  <c r="X94" i="57" s="1"/>
  <c r="V95" i="57"/>
  <c r="R36" i="59"/>
  <c r="Q36" i="59"/>
  <c r="S36" i="59" s="1"/>
  <c r="T36" i="59" s="1"/>
  <c r="G85" i="57"/>
  <c r="Q80" i="58"/>
  <c r="X36" i="59"/>
  <c r="N81" i="58"/>
  <c r="M81" i="58"/>
  <c r="O81" i="58" s="1"/>
  <c r="P81" i="58" s="1"/>
  <c r="U96" i="57"/>
  <c r="Z35" i="59"/>
  <c r="AB35" i="59" s="1"/>
  <c r="AC35" i="59" s="1"/>
  <c r="AA35" i="59"/>
  <c r="O37" i="59"/>
  <c r="M37" i="59" s="1"/>
  <c r="N92" i="56"/>
  <c r="T80" i="58"/>
  <c r="V80" i="58" s="1"/>
  <c r="W80" i="58" s="1"/>
  <c r="U80" i="58"/>
  <c r="I85" i="56"/>
  <c r="J85" i="56" s="1"/>
  <c r="X79" i="58"/>
  <c r="N91" i="57"/>
  <c r="N87" i="60"/>
  <c r="P90" i="56"/>
  <c r="Q90" i="56" s="1"/>
  <c r="O91" i="56"/>
  <c r="G82" i="58"/>
  <c r="F82" i="58"/>
  <c r="G87" i="56"/>
  <c r="AB91" i="60"/>
  <c r="K83" i="58"/>
  <c r="L82" i="58"/>
  <c r="P84" i="60"/>
  <c r="Q84" i="60" s="1"/>
  <c r="O85" i="60"/>
  <c r="W89" i="60"/>
  <c r="X89" i="60" s="1"/>
  <c r="V90" i="60"/>
  <c r="E36" i="59"/>
  <c r="F36" i="59" s="1"/>
  <c r="G35" i="59"/>
  <c r="S81" i="58"/>
  <c r="R82" i="58"/>
  <c r="D84" i="58"/>
  <c r="E83" i="58"/>
  <c r="I81" i="24"/>
  <c r="O86" i="24"/>
  <c r="P85" i="24"/>
  <c r="Q85" i="24" s="1"/>
  <c r="P85" i="48"/>
  <c r="Q85" i="48" s="1"/>
  <c r="O86" i="48"/>
  <c r="U92" i="48"/>
  <c r="I85" i="48"/>
  <c r="J85" i="48" s="1"/>
  <c r="H86" i="48"/>
  <c r="G86" i="48"/>
  <c r="N87" i="48"/>
  <c r="AD90" i="48"/>
  <c r="AE90" i="48" s="1"/>
  <c r="AC91" i="48"/>
  <c r="AB92" i="48"/>
  <c r="W90" i="48"/>
  <c r="X90" i="48" s="1"/>
  <c r="V91" i="48"/>
  <c r="W90" i="24"/>
  <c r="X90" i="24" s="1"/>
  <c r="V91" i="24"/>
  <c r="I73" i="2"/>
  <c r="J73" i="2" s="1"/>
  <c r="H74" i="2"/>
  <c r="U83" i="2"/>
  <c r="X82" i="2"/>
  <c r="P78" i="2"/>
  <c r="Q78" i="2" s="1"/>
  <c r="O79" i="2"/>
  <c r="W83" i="2"/>
  <c r="V84" i="2"/>
  <c r="I73" i="1"/>
  <c r="G73" i="1"/>
  <c r="J72" i="1"/>
  <c r="N80" i="1"/>
  <c r="O78" i="1"/>
  <c r="P77" i="1"/>
  <c r="Q77" i="1" s="1"/>
  <c r="P80" i="34"/>
  <c r="Q80" i="34" s="1"/>
  <c r="O81" i="34"/>
  <c r="J80" i="24"/>
  <c r="G81" i="24"/>
  <c r="G35" i="30"/>
  <c r="E36" i="30"/>
  <c r="D79" i="29"/>
  <c r="E78" i="29"/>
  <c r="I81" i="26"/>
  <c r="J81" i="26" s="1"/>
  <c r="H82" i="26"/>
  <c r="P86" i="27"/>
  <c r="O87" i="27"/>
  <c r="P34" i="30"/>
  <c r="N35" i="30"/>
  <c r="W90" i="26"/>
  <c r="X90" i="26" s="1"/>
  <c r="V91" i="26"/>
  <c r="Q75" i="29"/>
  <c r="N76" i="29"/>
  <c r="R79" i="28"/>
  <c r="S78" i="28"/>
  <c r="U94" i="24"/>
  <c r="N88" i="25"/>
  <c r="U77" i="29"/>
  <c r="T77" i="29"/>
  <c r="V77" i="29" s="1"/>
  <c r="W77" i="29" s="1"/>
  <c r="J80" i="25"/>
  <c r="G81" i="25"/>
  <c r="U91" i="26"/>
  <c r="W92" i="25"/>
  <c r="V93" i="25"/>
  <c r="Y33" i="30"/>
  <c r="W34" i="30"/>
  <c r="X34" i="30" s="1"/>
  <c r="M78" i="29"/>
  <c r="AD32" i="30"/>
  <c r="N81" i="34"/>
  <c r="I82" i="27"/>
  <c r="J82" i="27" s="1"/>
  <c r="H83" i="27"/>
  <c r="W93" i="27"/>
  <c r="V94" i="27"/>
  <c r="R79" i="29"/>
  <c r="S78" i="29"/>
  <c r="E33" i="31"/>
  <c r="G32" i="31"/>
  <c r="Q76" i="28"/>
  <c r="P85" i="26"/>
  <c r="Q85" i="26" s="1"/>
  <c r="O86" i="26"/>
  <c r="G77" i="28"/>
  <c r="F77" i="28"/>
  <c r="H77" i="28" s="1"/>
  <c r="I77" i="28" s="1"/>
  <c r="K80" i="29"/>
  <c r="L79" i="29"/>
  <c r="X90" i="25"/>
  <c r="U91" i="25"/>
  <c r="AD85" i="34"/>
  <c r="AE85" i="34" s="1"/>
  <c r="AC86" i="34"/>
  <c r="G82" i="26"/>
  <c r="N86" i="26"/>
  <c r="J76" i="28"/>
  <c r="N77" i="28"/>
  <c r="M77" i="28"/>
  <c r="O77" i="28" s="1"/>
  <c r="P77" i="28" s="1"/>
  <c r="X76" i="28"/>
  <c r="F77" i="29"/>
  <c r="H77" i="29" s="1"/>
  <c r="I77" i="29" s="1"/>
  <c r="G77" i="29"/>
  <c r="N86" i="24"/>
  <c r="G84" i="27"/>
  <c r="X76" i="29"/>
  <c r="I81" i="25"/>
  <c r="J76" i="29"/>
  <c r="W37" i="31"/>
  <c r="Y36" i="31"/>
  <c r="D79" i="28"/>
  <c r="E78" i="28"/>
  <c r="N35" i="31"/>
  <c r="P34" i="31"/>
  <c r="U77" i="28"/>
  <c r="T77" i="28"/>
  <c r="V77" i="28" s="1"/>
  <c r="W77" i="28" s="1"/>
  <c r="AB86" i="34"/>
  <c r="Q85" i="27"/>
  <c r="N86" i="27"/>
  <c r="K79" i="28"/>
  <c r="L78" i="28"/>
  <c r="N84" i="13"/>
  <c r="W84" i="13"/>
  <c r="X84" i="13" s="1"/>
  <c r="V85" i="13"/>
  <c r="G80" i="13"/>
  <c r="I79" i="13"/>
  <c r="J79" i="13" s="1"/>
  <c r="H80" i="13"/>
  <c r="U87" i="13"/>
  <c r="AD84" i="13"/>
  <c r="AE84" i="13" s="1"/>
  <c r="AC85" i="13"/>
  <c r="P79" i="13"/>
  <c r="Q79" i="13" s="1"/>
  <c r="O80" i="13"/>
  <c r="AB85" i="13"/>
  <c r="AE76" i="12"/>
  <c r="Z78" i="12"/>
  <c r="X84" i="12"/>
  <c r="U85" i="12"/>
  <c r="W85" i="12"/>
  <c r="V86" i="12"/>
  <c r="AA77" i="12"/>
  <c r="AC77" i="12" s="1"/>
  <c r="AD77" i="12" s="1"/>
  <c r="AB77" i="12"/>
  <c r="N91" i="2"/>
  <c r="Q79" i="12"/>
  <c r="N80" i="12"/>
  <c r="P80" i="12"/>
  <c r="O81" i="12"/>
  <c r="G81" i="12"/>
  <c r="AD28" i="9"/>
  <c r="Q29" i="9"/>
  <c r="S29" i="9" s="1"/>
  <c r="T29" i="9" s="1"/>
  <c r="R29" i="9"/>
  <c r="O30" i="9"/>
  <c r="G31" i="9"/>
  <c r="E32" i="9"/>
  <c r="V29" i="9"/>
  <c r="P28" i="8"/>
  <c r="N29" i="8"/>
  <c r="L26" i="8"/>
  <c r="X29" i="8"/>
  <c r="V29" i="8" s="1"/>
  <c r="U27" i="8"/>
  <c r="AA28" i="8"/>
  <c r="Z28" i="8"/>
  <c r="AB28" i="8" s="1"/>
  <c r="AC28" i="8" s="1"/>
  <c r="Q68" i="6"/>
  <c r="X68" i="6"/>
  <c r="K71" i="6"/>
  <c r="L70" i="6"/>
  <c r="F70" i="6"/>
  <c r="G70" i="6"/>
  <c r="D72" i="6"/>
  <c r="E71" i="6"/>
  <c r="U69" i="6"/>
  <c r="T69" i="6"/>
  <c r="V69" i="6" s="1"/>
  <c r="W69" i="6" s="1"/>
  <c r="N69" i="6"/>
  <c r="M69" i="6"/>
  <c r="O69" i="6" s="1"/>
  <c r="P69" i="6" s="1"/>
  <c r="R71" i="6"/>
  <c r="S70" i="6"/>
  <c r="F69" i="5"/>
  <c r="H69" i="5" s="1"/>
  <c r="I69" i="5" s="1"/>
  <c r="G69" i="5"/>
  <c r="Q68" i="5"/>
  <c r="M69" i="5"/>
  <c r="O69" i="5" s="1"/>
  <c r="P69" i="5" s="1"/>
  <c r="N69" i="5"/>
  <c r="J68" i="5"/>
  <c r="L70" i="5"/>
  <c r="S71" i="5"/>
  <c r="E70" i="5"/>
  <c r="D71" i="5"/>
  <c r="T70" i="5"/>
  <c r="U70" i="5"/>
  <c r="W83" i="4"/>
  <c r="V84" i="4"/>
  <c r="I72" i="4"/>
  <c r="J72" i="4" s="1"/>
  <c r="H73" i="4"/>
  <c r="P79" i="4"/>
  <c r="Q79" i="4" s="1"/>
  <c r="O80" i="4"/>
  <c r="X82" i="4"/>
  <c r="U83" i="4"/>
  <c r="G74" i="4"/>
  <c r="N81" i="4"/>
  <c r="W83" i="3"/>
  <c r="V84" i="3"/>
  <c r="X82" i="3"/>
  <c r="U83" i="3"/>
  <c r="G76" i="3"/>
  <c r="P77" i="3"/>
  <c r="Q77" i="3" s="1"/>
  <c r="O78" i="3"/>
  <c r="N80" i="3"/>
  <c r="I73" i="3"/>
  <c r="J73" i="3" s="1"/>
  <c r="U85" i="1"/>
  <c r="V82" i="67" l="1"/>
  <c r="W82" i="67" s="1"/>
  <c r="X82" i="67" s="1"/>
  <c r="P91" i="65"/>
  <c r="Q91" i="65" s="1"/>
  <c r="O92" i="65"/>
  <c r="N92" i="65"/>
  <c r="G88" i="65"/>
  <c r="X96" i="65"/>
  <c r="U97" i="65"/>
  <c r="W98" i="65"/>
  <c r="V99" i="65"/>
  <c r="I87" i="65"/>
  <c r="J87" i="65" s="1"/>
  <c r="H87" i="60"/>
  <c r="I86" i="60"/>
  <c r="V69" i="5"/>
  <c r="W69" i="5" s="1"/>
  <c r="X69" i="5" s="1"/>
  <c r="H69" i="6"/>
  <c r="I69" i="6" s="1"/>
  <c r="J69" i="6" s="1"/>
  <c r="H81" i="58"/>
  <c r="I81" i="58" s="1"/>
  <c r="J81" i="58" s="1"/>
  <c r="O77" i="29"/>
  <c r="P77" i="29" s="1"/>
  <c r="W84" i="1"/>
  <c r="X84" i="1" s="1"/>
  <c r="V85" i="1"/>
  <c r="H82" i="12"/>
  <c r="I81" i="12"/>
  <c r="J81" i="12" s="1"/>
  <c r="J82" i="67"/>
  <c r="X69" i="6"/>
  <c r="P86" i="25"/>
  <c r="Q86" i="25" s="1"/>
  <c r="O87" i="25"/>
  <c r="P90" i="57"/>
  <c r="Q90" i="57" s="1"/>
  <c r="O91" i="57"/>
  <c r="V92" i="69"/>
  <c r="W91" i="69"/>
  <c r="X91" i="69" s="1"/>
  <c r="X91" i="27"/>
  <c r="U92" i="27"/>
  <c r="O88" i="69"/>
  <c r="P87" i="69"/>
  <c r="AD91" i="69"/>
  <c r="AE91" i="69" s="1"/>
  <c r="AC92" i="69"/>
  <c r="W97" i="66"/>
  <c r="X97" i="66" s="1"/>
  <c r="V98" i="66"/>
  <c r="U83" i="67"/>
  <c r="P91" i="66"/>
  <c r="Q91" i="66" s="1"/>
  <c r="O92" i="66"/>
  <c r="I87" i="69"/>
  <c r="H88" i="69"/>
  <c r="R36" i="68"/>
  <c r="Q36" i="68"/>
  <c r="S36" i="68" s="1"/>
  <c r="T36" i="68" s="1"/>
  <c r="R87" i="67"/>
  <c r="S86" i="67"/>
  <c r="O37" i="68"/>
  <c r="G89" i="66"/>
  <c r="I33" i="68"/>
  <c r="H33" i="68"/>
  <c r="J33" i="68" s="1"/>
  <c r="K33" i="68" s="1"/>
  <c r="AA36" i="68"/>
  <c r="Z36" i="68"/>
  <c r="AB36" i="68" s="1"/>
  <c r="AC36" i="68" s="1"/>
  <c r="J86" i="69"/>
  <c r="G87" i="69"/>
  <c r="AB93" i="69"/>
  <c r="U92" i="69"/>
  <c r="M82" i="67"/>
  <c r="O82" i="67" s="1"/>
  <c r="P82" i="67" s="1"/>
  <c r="N82" i="67"/>
  <c r="U99" i="66"/>
  <c r="N92" i="66"/>
  <c r="I88" i="66"/>
  <c r="J88" i="66" s="1"/>
  <c r="H89" i="66"/>
  <c r="Q86" i="69"/>
  <c r="N87" i="69"/>
  <c r="D85" i="67"/>
  <c r="E84" i="67"/>
  <c r="T85" i="67"/>
  <c r="F34" i="68"/>
  <c r="X37" i="68"/>
  <c r="K84" i="67"/>
  <c r="L83" i="67"/>
  <c r="Q81" i="67"/>
  <c r="G83" i="67"/>
  <c r="F83" i="67"/>
  <c r="H83" i="67" s="1"/>
  <c r="I83" i="67" s="1"/>
  <c r="G86" i="60"/>
  <c r="J85" i="60"/>
  <c r="AD90" i="60"/>
  <c r="AE90" i="60" s="1"/>
  <c r="AC91" i="60"/>
  <c r="U36" i="59"/>
  <c r="W95" i="56"/>
  <c r="X95" i="56" s="1"/>
  <c r="V96" i="56"/>
  <c r="Q81" i="58"/>
  <c r="W90" i="60"/>
  <c r="X90" i="60" s="1"/>
  <c r="V91" i="60"/>
  <c r="W95" i="57"/>
  <c r="X95" i="57" s="1"/>
  <c r="V96" i="57"/>
  <c r="I85" i="57"/>
  <c r="J85" i="57" s="1"/>
  <c r="H86" i="57"/>
  <c r="T81" i="58"/>
  <c r="V81" i="58" s="1"/>
  <c r="W81" i="58" s="1"/>
  <c r="U81" i="58"/>
  <c r="M82" i="58"/>
  <c r="O82" i="58" s="1"/>
  <c r="P82" i="58" s="1"/>
  <c r="N82" i="58"/>
  <c r="G88" i="56"/>
  <c r="P91" i="56"/>
  <c r="Q91" i="56" s="1"/>
  <c r="O92" i="56"/>
  <c r="N92" i="57"/>
  <c r="I86" i="56"/>
  <c r="J86" i="56" s="1"/>
  <c r="N93" i="56"/>
  <c r="S82" i="58"/>
  <c r="R83" i="58"/>
  <c r="P37" i="59"/>
  <c r="N38" i="59"/>
  <c r="O38" i="59" s="1"/>
  <c r="G86" i="57"/>
  <c r="F83" i="58"/>
  <c r="G83" i="58"/>
  <c r="I35" i="59"/>
  <c r="H35" i="59"/>
  <c r="J35" i="59" s="1"/>
  <c r="K35" i="59" s="1"/>
  <c r="P85" i="60"/>
  <c r="Q85" i="60" s="1"/>
  <c r="O86" i="60"/>
  <c r="K84" i="58"/>
  <c r="L83" i="58"/>
  <c r="X80" i="58"/>
  <c r="V36" i="59"/>
  <c r="U100" i="56"/>
  <c r="U92" i="60"/>
  <c r="D85" i="58"/>
  <c r="E84" i="58"/>
  <c r="D36" i="59"/>
  <c r="AB92" i="60"/>
  <c r="N88" i="60"/>
  <c r="AD35" i="59"/>
  <c r="U97" i="57"/>
  <c r="P86" i="24"/>
  <c r="Q86" i="24" s="1"/>
  <c r="O87" i="24"/>
  <c r="I82" i="24"/>
  <c r="W91" i="48"/>
  <c r="X91" i="48" s="1"/>
  <c r="V92" i="48"/>
  <c r="U93" i="48"/>
  <c r="AB93" i="48"/>
  <c r="N88" i="48"/>
  <c r="I86" i="48"/>
  <c r="J86" i="48" s="1"/>
  <c r="H87" i="48"/>
  <c r="P86" i="48"/>
  <c r="Q86" i="48" s="1"/>
  <c r="O87" i="48"/>
  <c r="AD91" i="48"/>
  <c r="AE91" i="48" s="1"/>
  <c r="AC92" i="48"/>
  <c r="G87" i="48"/>
  <c r="V92" i="24"/>
  <c r="W91" i="24"/>
  <c r="X91" i="24" s="1"/>
  <c r="AE77" i="12"/>
  <c r="X83" i="2"/>
  <c r="U84" i="2"/>
  <c r="W84" i="2"/>
  <c r="V85" i="2"/>
  <c r="P79" i="2"/>
  <c r="Q79" i="2" s="1"/>
  <c r="O80" i="2"/>
  <c r="H75" i="2"/>
  <c r="I74" i="2"/>
  <c r="J74" i="2" s="1"/>
  <c r="O79" i="1"/>
  <c r="P78" i="1"/>
  <c r="Q78" i="1" s="1"/>
  <c r="G74" i="1"/>
  <c r="J73" i="1"/>
  <c r="N81" i="1"/>
  <c r="I74" i="1"/>
  <c r="P81" i="34"/>
  <c r="Q81" i="34" s="1"/>
  <c r="O82" i="34"/>
  <c r="X77" i="29"/>
  <c r="U29" i="9"/>
  <c r="X77" i="28"/>
  <c r="J77" i="28"/>
  <c r="J81" i="24"/>
  <c r="G82" i="24"/>
  <c r="K80" i="28"/>
  <c r="L79" i="28"/>
  <c r="D80" i="28"/>
  <c r="E79" i="28"/>
  <c r="H32" i="31"/>
  <c r="J32" i="31" s="1"/>
  <c r="K32" i="31" s="1"/>
  <c r="I32" i="31"/>
  <c r="W94" i="27"/>
  <c r="V95" i="27"/>
  <c r="AA33" i="30"/>
  <c r="Z33" i="30"/>
  <c r="AB33" i="30" s="1"/>
  <c r="AC33" i="30" s="1"/>
  <c r="R34" i="30"/>
  <c r="Q34" i="30"/>
  <c r="S34" i="30" s="1"/>
  <c r="T34" i="30" s="1"/>
  <c r="P87" i="27"/>
  <c r="O88" i="27"/>
  <c r="I82" i="26"/>
  <c r="J82" i="26" s="1"/>
  <c r="H83" i="26"/>
  <c r="G78" i="29"/>
  <c r="F78" i="29"/>
  <c r="H78" i="29" s="1"/>
  <c r="I78" i="29" s="1"/>
  <c r="Q86" i="27"/>
  <c r="N87" i="27"/>
  <c r="AB87" i="34"/>
  <c r="R34" i="31"/>
  <c r="Q34" i="31"/>
  <c r="S34" i="31" s="1"/>
  <c r="T34" i="31" s="1"/>
  <c r="AA36" i="31"/>
  <c r="Z36" i="31"/>
  <c r="AB36" i="31" s="1"/>
  <c r="AC36" i="31" s="1"/>
  <c r="N87" i="26"/>
  <c r="AD86" i="34"/>
  <c r="AE86" i="34" s="1"/>
  <c r="AC87" i="34"/>
  <c r="M79" i="29"/>
  <c r="F33" i="31"/>
  <c r="W93" i="25"/>
  <c r="V94" i="25"/>
  <c r="J81" i="25"/>
  <c r="G82" i="25"/>
  <c r="N89" i="25"/>
  <c r="U78" i="28"/>
  <c r="T78" i="28"/>
  <c r="V78" i="28" s="1"/>
  <c r="W78" i="28" s="1"/>
  <c r="W91" i="26"/>
  <c r="X91" i="26" s="1"/>
  <c r="V92" i="26"/>
  <c r="E79" i="29"/>
  <c r="D80" i="29"/>
  <c r="O35" i="31"/>
  <c r="M35" i="31" s="1"/>
  <c r="X37" i="31"/>
  <c r="V37" i="31" s="1"/>
  <c r="I82" i="25"/>
  <c r="K81" i="29"/>
  <c r="L80" i="29"/>
  <c r="U78" i="29"/>
  <c r="T78" i="29"/>
  <c r="V78" i="29" s="1"/>
  <c r="W78" i="29" s="1"/>
  <c r="I83" i="27"/>
  <c r="J83" i="27" s="1"/>
  <c r="H84" i="27"/>
  <c r="N82" i="34"/>
  <c r="R80" i="28"/>
  <c r="S79" i="28"/>
  <c r="F36" i="30"/>
  <c r="D36" i="30" s="1"/>
  <c r="N78" i="28"/>
  <c r="M78" i="28"/>
  <c r="O78" i="28" s="1"/>
  <c r="P78" i="28" s="1"/>
  <c r="F78" i="28"/>
  <c r="H78" i="28" s="1"/>
  <c r="I78" i="28" s="1"/>
  <c r="G78" i="28"/>
  <c r="G85" i="27"/>
  <c r="N87" i="24"/>
  <c r="J77" i="29"/>
  <c r="Q77" i="28"/>
  <c r="G83" i="26"/>
  <c r="X91" i="25"/>
  <c r="U92" i="25"/>
  <c r="P86" i="26"/>
  <c r="Q86" i="26" s="1"/>
  <c r="O87" i="26"/>
  <c r="R80" i="29"/>
  <c r="S79" i="29"/>
  <c r="V34" i="30"/>
  <c r="U92" i="26"/>
  <c r="U95" i="24"/>
  <c r="Q76" i="29"/>
  <c r="N77" i="29"/>
  <c r="O35" i="30"/>
  <c r="M35" i="30" s="1"/>
  <c r="I35" i="30"/>
  <c r="H35" i="30"/>
  <c r="J35" i="30" s="1"/>
  <c r="K35" i="30" s="1"/>
  <c r="AB86" i="13"/>
  <c r="AD85" i="13"/>
  <c r="AE85" i="13" s="1"/>
  <c r="AC86" i="13"/>
  <c r="I80" i="13"/>
  <c r="J80" i="13" s="1"/>
  <c r="H81" i="13"/>
  <c r="W85" i="13"/>
  <c r="X85" i="13" s="1"/>
  <c r="V86" i="13"/>
  <c r="P80" i="13"/>
  <c r="Q80" i="13" s="1"/>
  <c r="O81" i="13"/>
  <c r="U88" i="13"/>
  <c r="G81" i="13"/>
  <c r="N85" i="13"/>
  <c r="Z79" i="12"/>
  <c r="X85" i="12"/>
  <c r="U86" i="12"/>
  <c r="W86" i="12"/>
  <c r="V87" i="12"/>
  <c r="AA78" i="12"/>
  <c r="AC78" i="12" s="1"/>
  <c r="AD78" i="12" s="1"/>
  <c r="AB78" i="12"/>
  <c r="N92" i="2"/>
  <c r="P81" i="12"/>
  <c r="O82" i="12"/>
  <c r="Q80" i="12"/>
  <c r="N81" i="12"/>
  <c r="G82" i="12"/>
  <c r="M30" i="9"/>
  <c r="F32" i="9"/>
  <c r="I31" i="9"/>
  <c r="H31" i="9"/>
  <c r="J31" i="9" s="1"/>
  <c r="K31" i="9" s="1"/>
  <c r="Y29" i="9"/>
  <c r="W30" i="9"/>
  <c r="Y29" i="8"/>
  <c r="W30" i="8"/>
  <c r="X30" i="8" s="1"/>
  <c r="G27" i="8"/>
  <c r="E28" i="8"/>
  <c r="O29" i="8"/>
  <c r="M29" i="8" s="1"/>
  <c r="Q28" i="8"/>
  <c r="S28" i="8" s="1"/>
  <c r="T28" i="8" s="1"/>
  <c r="R28" i="8"/>
  <c r="AD28" i="8"/>
  <c r="R72" i="6"/>
  <c r="S71" i="6"/>
  <c r="G71" i="6"/>
  <c r="F71" i="6"/>
  <c r="N70" i="6"/>
  <c r="M70" i="6"/>
  <c r="O70" i="6" s="1"/>
  <c r="P70" i="6" s="1"/>
  <c r="U70" i="6"/>
  <c r="T70" i="6"/>
  <c r="V70" i="6" s="1"/>
  <c r="W70" i="6" s="1"/>
  <c r="Q69" i="6"/>
  <c r="E72" i="6"/>
  <c r="D73" i="6"/>
  <c r="K72" i="6"/>
  <c r="L71" i="6"/>
  <c r="E71" i="5"/>
  <c r="D72" i="5"/>
  <c r="L71" i="5"/>
  <c r="F70" i="5"/>
  <c r="H70" i="5" s="1"/>
  <c r="I70" i="5" s="1"/>
  <c r="G70" i="5"/>
  <c r="M70" i="5"/>
  <c r="O70" i="5" s="1"/>
  <c r="P70" i="5" s="1"/>
  <c r="N70" i="5"/>
  <c r="S72" i="5"/>
  <c r="J69" i="5"/>
  <c r="T71" i="5"/>
  <c r="U71" i="5"/>
  <c r="Q69" i="5"/>
  <c r="N82" i="4"/>
  <c r="X83" i="4"/>
  <c r="U84" i="4"/>
  <c r="I73" i="4"/>
  <c r="J73" i="4" s="1"/>
  <c r="H74" i="4"/>
  <c r="P80" i="4"/>
  <c r="Q80" i="4" s="1"/>
  <c r="O81" i="4"/>
  <c r="W84" i="4"/>
  <c r="V85" i="4"/>
  <c r="G75" i="4"/>
  <c r="W84" i="3"/>
  <c r="V85" i="3"/>
  <c r="I74" i="3"/>
  <c r="J74" i="3" s="1"/>
  <c r="G77" i="3"/>
  <c r="N81" i="3"/>
  <c r="P78" i="3"/>
  <c r="Q78" i="3" s="1"/>
  <c r="O79" i="3"/>
  <c r="X83" i="3"/>
  <c r="U84" i="3"/>
  <c r="U86" i="1"/>
  <c r="V83" i="67" l="1"/>
  <c r="W83" i="67" s="1"/>
  <c r="X83" i="67" s="1"/>
  <c r="I88" i="65"/>
  <c r="J88" i="65" s="1"/>
  <c r="X97" i="65"/>
  <c r="U98" i="65"/>
  <c r="N93" i="65"/>
  <c r="W99" i="65"/>
  <c r="V100" i="65"/>
  <c r="G89" i="65"/>
  <c r="P92" i="65"/>
  <c r="Q92" i="65" s="1"/>
  <c r="O93" i="65"/>
  <c r="I87" i="60"/>
  <c r="H88" i="60"/>
  <c r="V70" i="5"/>
  <c r="W70" i="5" s="1"/>
  <c r="X70" i="5" s="1"/>
  <c r="H70" i="6"/>
  <c r="I70" i="6" s="1"/>
  <c r="J70" i="6" s="1"/>
  <c r="H82" i="58"/>
  <c r="I82" i="58" s="1"/>
  <c r="J82" i="58" s="1"/>
  <c r="O78" i="29"/>
  <c r="P78" i="29" s="1"/>
  <c r="W85" i="1"/>
  <c r="X85" i="1" s="1"/>
  <c r="V86" i="1"/>
  <c r="I82" i="12"/>
  <c r="J82" i="12" s="1"/>
  <c r="H83" i="12"/>
  <c r="Q82" i="67"/>
  <c r="AD92" i="69"/>
  <c r="AE92" i="69" s="1"/>
  <c r="AC93" i="69"/>
  <c r="P91" i="57"/>
  <c r="Q91" i="57" s="1"/>
  <c r="O92" i="57"/>
  <c r="P87" i="25"/>
  <c r="Q87" i="25" s="1"/>
  <c r="O88" i="25"/>
  <c r="U93" i="27"/>
  <c r="X92" i="27"/>
  <c r="L32" i="31"/>
  <c r="O89" i="69"/>
  <c r="P88" i="69"/>
  <c r="W92" i="69"/>
  <c r="X92" i="69" s="1"/>
  <c r="V93" i="69"/>
  <c r="G84" i="67"/>
  <c r="F84" i="67"/>
  <c r="H84" i="67" s="1"/>
  <c r="I84" i="67" s="1"/>
  <c r="AB94" i="69"/>
  <c r="I88" i="69"/>
  <c r="H89" i="69"/>
  <c r="W98" i="66"/>
  <c r="X98" i="66" s="1"/>
  <c r="V99" i="66"/>
  <c r="K85" i="67"/>
  <c r="L84" i="67"/>
  <c r="AD36" i="68"/>
  <c r="M37" i="68"/>
  <c r="R88" i="67"/>
  <c r="S87" i="67"/>
  <c r="J83" i="67"/>
  <c r="Q87" i="69"/>
  <c r="N88" i="69"/>
  <c r="N93" i="66"/>
  <c r="U100" i="66"/>
  <c r="J87" i="69"/>
  <c r="G88" i="69"/>
  <c r="G90" i="66"/>
  <c r="P92" i="66"/>
  <c r="Q92" i="66" s="1"/>
  <c r="O93" i="66"/>
  <c r="N83" i="67"/>
  <c r="M83" i="67"/>
  <c r="O83" i="67" s="1"/>
  <c r="P83" i="67" s="1"/>
  <c r="I89" i="66"/>
  <c r="J89" i="66" s="1"/>
  <c r="H90" i="66"/>
  <c r="T86" i="67"/>
  <c r="U84" i="67"/>
  <c r="U34" i="31"/>
  <c r="D34" i="68"/>
  <c r="D86" i="67"/>
  <c r="E85" i="67"/>
  <c r="V37" i="68"/>
  <c r="U93" i="69"/>
  <c r="L33" i="68"/>
  <c r="U36" i="68"/>
  <c r="J86" i="60"/>
  <c r="G87" i="60"/>
  <c r="AD91" i="60"/>
  <c r="AE91" i="60" s="1"/>
  <c r="AC92" i="60"/>
  <c r="L35" i="59"/>
  <c r="W96" i="56"/>
  <c r="X96" i="56" s="1"/>
  <c r="V97" i="56"/>
  <c r="X81" i="58"/>
  <c r="U101" i="56"/>
  <c r="N94" i="56"/>
  <c r="G89" i="56"/>
  <c r="W96" i="57"/>
  <c r="X96" i="57" s="1"/>
  <c r="V97" i="57"/>
  <c r="U98" i="57"/>
  <c r="N89" i="60"/>
  <c r="G36" i="59"/>
  <c r="E37" i="59"/>
  <c r="S83" i="58"/>
  <c r="R84" i="58"/>
  <c r="P86" i="60"/>
  <c r="Q86" i="60" s="1"/>
  <c r="O87" i="60"/>
  <c r="N93" i="57"/>
  <c r="G84" i="58"/>
  <c r="F84" i="58"/>
  <c r="U93" i="60"/>
  <c r="W37" i="59"/>
  <c r="Y36" i="59"/>
  <c r="M83" i="58"/>
  <c r="O83" i="58" s="1"/>
  <c r="P83" i="58" s="1"/>
  <c r="N83" i="58"/>
  <c r="M38" i="59"/>
  <c r="U82" i="58"/>
  <c r="T82" i="58"/>
  <c r="V82" i="58" s="1"/>
  <c r="W82" i="58" s="1"/>
  <c r="P92" i="56"/>
  <c r="Q92" i="56" s="1"/>
  <c r="O93" i="56"/>
  <c r="Q82" i="58"/>
  <c r="I86" i="57"/>
  <c r="J86" i="57" s="1"/>
  <c r="H87" i="57"/>
  <c r="W91" i="60"/>
  <c r="X91" i="60" s="1"/>
  <c r="V92" i="60"/>
  <c r="G87" i="57"/>
  <c r="AB93" i="60"/>
  <c r="D86" i="58"/>
  <c r="E85" i="58"/>
  <c r="K85" i="58"/>
  <c r="L84" i="58"/>
  <c r="R37" i="59"/>
  <c r="Q37" i="59"/>
  <c r="S37" i="59" s="1"/>
  <c r="T37" i="59" s="1"/>
  <c r="I87" i="56"/>
  <c r="J87" i="56" s="1"/>
  <c r="P87" i="24"/>
  <c r="Q87" i="24" s="1"/>
  <c r="O88" i="24"/>
  <c r="I83" i="24"/>
  <c r="U94" i="48"/>
  <c r="G88" i="48"/>
  <c r="P87" i="48"/>
  <c r="Q87" i="48" s="1"/>
  <c r="O88" i="48"/>
  <c r="AD92" i="48"/>
  <c r="AE92" i="48" s="1"/>
  <c r="AC93" i="48"/>
  <c r="I87" i="48"/>
  <c r="J87" i="48" s="1"/>
  <c r="H88" i="48"/>
  <c r="AB94" i="48"/>
  <c r="W92" i="48"/>
  <c r="X92" i="48" s="1"/>
  <c r="V93" i="48"/>
  <c r="N89" i="48"/>
  <c r="V93" i="24"/>
  <c r="W92" i="24"/>
  <c r="X92" i="24" s="1"/>
  <c r="V86" i="2"/>
  <c r="W85" i="2"/>
  <c r="H76" i="2"/>
  <c r="I75" i="2"/>
  <c r="J75" i="2" s="1"/>
  <c r="P80" i="2"/>
  <c r="Q80" i="2" s="1"/>
  <c r="O81" i="2"/>
  <c r="X84" i="2"/>
  <c r="U85" i="2"/>
  <c r="I75" i="1"/>
  <c r="G75" i="1"/>
  <c r="J74" i="1"/>
  <c r="N82" i="1"/>
  <c r="O80" i="1"/>
  <c r="P79" i="1"/>
  <c r="Q79" i="1" s="1"/>
  <c r="U28" i="8"/>
  <c r="P82" i="34"/>
  <c r="Q82" i="34" s="1"/>
  <c r="O83" i="34"/>
  <c r="J78" i="29"/>
  <c r="L35" i="30"/>
  <c r="AD33" i="30"/>
  <c r="J78" i="28"/>
  <c r="X78" i="28"/>
  <c r="J82" i="24"/>
  <c r="G83" i="24"/>
  <c r="E37" i="30"/>
  <c r="F37" i="30" s="1"/>
  <c r="G36" i="30"/>
  <c r="Q77" i="29"/>
  <c r="N78" i="29"/>
  <c r="W35" i="30"/>
  <c r="Y34" i="30"/>
  <c r="X78" i="29"/>
  <c r="K82" i="29"/>
  <c r="L81" i="29"/>
  <c r="N36" i="31"/>
  <c r="O36" i="31" s="1"/>
  <c r="P35" i="31"/>
  <c r="W92" i="26"/>
  <c r="X92" i="26" s="1"/>
  <c r="V93" i="26"/>
  <c r="W94" i="25"/>
  <c r="V95" i="25"/>
  <c r="AD87" i="34"/>
  <c r="AE87" i="34" s="1"/>
  <c r="AC88" i="34"/>
  <c r="Q87" i="27"/>
  <c r="N88" i="27"/>
  <c r="P88" i="27"/>
  <c r="O89" i="27"/>
  <c r="W95" i="27"/>
  <c r="V96" i="27"/>
  <c r="G79" i="28"/>
  <c r="F79" i="28"/>
  <c r="H79" i="28" s="1"/>
  <c r="I79" i="28" s="1"/>
  <c r="N36" i="30"/>
  <c r="O36" i="30" s="1"/>
  <c r="P35" i="30"/>
  <c r="T79" i="29"/>
  <c r="V79" i="29" s="1"/>
  <c r="W79" i="29" s="1"/>
  <c r="U79" i="29"/>
  <c r="X92" i="25"/>
  <c r="U93" i="25"/>
  <c r="G86" i="27"/>
  <c r="U79" i="28"/>
  <c r="T79" i="28"/>
  <c r="V79" i="28" s="1"/>
  <c r="W79" i="28" s="1"/>
  <c r="I84" i="27"/>
  <c r="J84" i="27" s="1"/>
  <c r="H85" i="27"/>
  <c r="D81" i="29"/>
  <c r="E80" i="29"/>
  <c r="D81" i="28"/>
  <c r="E80" i="28"/>
  <c r="U96" i="24"/>
  <c r="U93" i="26"/>
  <c r="R81" i="29"/>
  <c r="S80" i="29"/>
  <c r="Q78" i="28"/>
  <c r="R81" i="28"/>
  <c r="S80" i="28"/>
  <c r="Y37" i="31"/>
  <c r="W38" i="31"/>
  <c r="G79" i="29"/>
  <c r="F79" i="29"/>
  <c r="H79" i="29" s="1"/>
  <c r="I79" i="29" s="1"/>
  <c r="N90" i="25"/>
  <c r="J82" i="25"/>
  <c r="G83" i="25"/>
  <c r="N88" i="26"/>
  <c r="AB88" i="34"/>
  <c r="I83" i="26"/>
  <c r="J83" i="26" s="1"/>
  <c r="H84" i="26"/>
  <c r="M79" i="28"/>
  <c r="O79" i="28" s="1"/>
  <c r="P79" i="28" s="1"/>
  <c r="N79" i="28"/>
  <c r="P87" i="26"/>
  <c r="Q87" i="26" s="1"/>
  <c r="O88" i="26"/>
  <c r="G84" i="26"/>
  <c r="N88" i="24"/>
  <c r="N83" i="34"/>
  <c r="M80" i="29"/>
  <c r="I83" i="25"/>
  <c r="D33" i="31"/>
  <c r="AD36" i="31"/>
  <c r="U34" i="30"/>
  <c r="K81" i="28"/>
  <c r="L80" i="28"/>
  <c r="N86" i="13"/>
  <c r="U89" i="13"/>
  <c r="W86" i="13"/>
  <c r="X86" i="13" s="1"/>
  <c r="V87" i="13"/>
  <c r="AD86" i="13"/>
  <c r="AE86" i="13" s="1"/>
  <c r="AC87" i="13"/>
  <c r="G82" i="13"/>
  <c r="P81" i="13"/>
  <c r="Q81" i="13" s="1"/>
  <c r="O82" i="13"/>
  <c r="I81" i="13"/>
  <c r="J81" i="13" s="1"/>
  <c r="H82" i="13"/>
  <c r="AB87" i="13"/>
  <c r="AE78" i="12"/>
  <c r="Z80" i="12"/>
  <c r="X86" i="12"/>
  <c r="U87" i="12"/>
  <c r="W87" i="12"/>
  <c r="V88" i="12"/>
  <c r="AA79" i="12"/>
  <c r="AC79" i="12" s="1"/>
  <c r="AD79" i="12" s="1"/>
  <c r="AB79" i="12"/>
  <c r="N93" i="2"/>
  <c r="Q81" i="12"/>
  <c r="N82" i="12"/>
  <c r="P82" i="12"/>
  <c r="O83" i="12"/>
  <c r="G83" i="12"/>
  <c r="AA29" i="9"/>
  <c r="Z29" i="9"/>
  <c r="AB29" i="9" s="1"/>
  <c r="AC29" i="9" s="1"/>
  <c r="D32" i="9"/>
  <c r="X30" i="9"/>
  <c r="P30" i="9"/>
  <c r="N31" i="9"/>
  <c r="L31" i="9"/>
  <c r="F28" i="8"/>
  <c r="D28" i="8" s="1"/>
  <c r="H27" i="8"/>
  <c r="J27" i="8" s="1"/>
  <c r="K27" i="8" s="1"/>
  <c r="I27" i="8"/>
  <c r="V30" i="8"/>
  <c r="P29" i="8"/>
  <c r="N30" i="8"/>
  <c r="Z29" i="8"/>
  <c r="AB29" i="8" s="1"/>
  <c r="AC29" i="8" s="1"/>
  <c r="AA29" i="8"/>
  <c r="G72" i="6"/>
  <c r="F72" i="6"/>
  <c r="M71" i="6"/>
  <c r="O71" i="6" s="1"/>
  <c r="P71" i="6" s="1"/>
  <c r="N71" i="6"/>
  <c r="D74" i="6"/>
  <c r="E73" i="6"/>
  <c r="X70" i="6"/>
  <c r="Q70" i="6"/>
  <c r="U71" i="6"/>
  <c r="T71" i="6"/>
  <c r="V71" i="6" s="1"/>
  <c r="W71" i="6" s="1"/>
  <c r="K73" i="6"/>
  <c r="L72" i="6"/>
  <c r="R73" i="6"/>
  <c r="S72" i="6"/>
  <c r="Q70" i="5"/>
  <c r="L72" i="5"/>
  <c r="M71" i="5"/>
  <c r="O71" i="5" s="1"/>
  <c r="P71" i="5" s="1"/>
  <c r="N71" i="5"/>
  <c r="S73" i="5"/>
  <c r="J70" i="5"/>
  <c r="E72" i="5"/>
  <c r="D73" i="5"/>
  <c r="U72" i="5"/>
  <c r="T72" i="5"/>
  <c r="F71" i="5"/>
  <c r="H71" i="5" s="1"/>
  <c r="I71" i="5" s="1"/>
  <c r="G71" i="5"/>
  <c r="G76" i="4"/>
  <c r="P81" i="4"/>
  <c r="Q81" i="4" s="1"/>
  <c r="O82" i="4"/>
  <c r="X84" i="4"/>
  <c r="U85" i="4"/>
  <c r="W85" i="4"/>
  <c r="V86" i="4"/>
  <c r="I74" i="4"/>
  <c r="J74" i="4" s="1"/>
  <c r="H75" i="4"/>
  <c r="N83" i="4"/>
  <c r="V86" i="3"/>
  <c r="W85" i="3"/>
  <c r="X84" i="3"/>
  <c r="U85" i="3"/>
  <c r="N82" i="3"/>
  <c r="P79" i="3"/>
  <c r="Q79" i="3" s="1"/>
  <c r="O80" i="3"/>
  <c r="G78" i="3"/>
  <c r="I75" i="3"/>
  <c r="J75" i="3" s="1"/>
  <c r="U87" i="1"/>
  <c r="V84" i="67" l="1"/>
  <c r="W84" i="67" s="1"/>
  <c r="X84" i="67" s="1"/>
  <c r="P93" i="65"/>
  <c r="Q93" i="65" s="1"/>
  <c r="O94" i="65"/>
  <c r="W100" i="65"/>
  <c r="V101" i="65"/>
  <c r="X98" i="65"/>
  <c r="U99" i="65"/>
  <c r="G90" i="65"/>
  <c r="N94" i="65"/>
  <c r="I89" i="65"/>
  <c r="J89" i="65" s="1"/>
  <c r="I88" i="60"/>
  <c r="H89" i="60"/>
  <c r="V71" i="5"/>
  <c r="W71" i="5" s="1"/>
  <c r="X71" i="5" s="1"/>
  <c r="H71" i="6"/>
  <c r="I71" i="6" s="1"/>
  <c r="J71" i="6" s="1"/>
  <c r="H83" i="58"/>
  <c r="I83" i="58" s="1"/>
  <c r="J83" i="58" s="1"/>
  <c r="O79" i="29"/>
  <c r="P79" i="29" s="1"/>
  <c r="V87" i="1"/>
  <c r="W86" i="1"/>
  <c r="X86" i="1" s="1"/>
  <c r="H84" i="12"/>
  <c r="I83" i="12"/>
  <c r="J83" i="12" s="1"/>
  <c r="P92" i="57"/>
  <c r="Q92" i="57" s="1"/>
  <c r="O93" i="57"/>
  <c r="V94" i="69"/>
  <c r="W93" i="69"/>
  <c r="X93" i="69" s="1"/>
  <c r="P89" i="69"/>
  <c r="O90" i="69"/>
  <c r="AC94" i="69"/>
  <c r="AD93" i="69"/>
  <c r="AE93" i="69" s="1"/>
  <c r="O89" i="25"/>
  <c r="P88" i="25"/>
  <c r="Q88" i="25" s="1"/>
  <c r="L27" i="8"/>
  <c r="X93" i="27"/>
  <c r="U94" i="27"/>
  <c r="U85" i="67"/>
  <c r="I90" i="66"/>
  <c r="J90" i="66" s="1"/>
  <c r="H91" i="66"/>
  <c r="P93" i="66"/>
  <c r="Q93" i="66" s="1"/>
  <c r="O94" i="66"/>
  <c r="J88" i="69"/>
  <c r="G89" i="69"/>
  <c r="N38" i="68"/>
  <c r="P37" i="68"/>
  <c r="U94" i="69"/>
  <c r="D87" i="67"/>
  <c r="E86" i="67"/>
  <c r="F85" i="67"/>
  <c r="H85" i="67" s="1"/>
  <c r="I85" i="67" s="1"/>
  <c r="G85" i="67"/>
  <c r="G91" i="66"/>
  <c r="N94" i="66"/>
  <c r="E35" i="68"/>
  <c r="G34" i="68"/>
  <c r="U101" i="66"/>
  <c r="Q88" i="69"/>
  <c r="N89" i="69"/>
  <c r="T87" i="67"/>
  <c r="N84" i="67"/>
  <c r="M84" i="67"/>
  <c r="O84" i="67" s="1"/>
  <c r="P84" i="67" s="1"/>
  <c r="I89" i="69"/>
  <c r="H90" i="69"/>
  <c r="J84" i="67"/>
  <c r="W99" i="66"/>
  <c r="X99" i="66" s="1"/>
  <c r="V100" i="66"/>
  <c r="Y37" i="68"/>
  <c r="W38" i="68"/>
  <c r="Q83" i="67"/>
  <c r="R89" i="67"/>
  <c r="S88" i="67"/>
  <c r="K86" i="67"/>
  <c r="L85" i="67"/>
  <c r="AB95" i="69"/>
  <c r="G88" i="60"/>
  <c r="J87" i="60"/>
  <c r="AD92" i="60"/>
  <c r="AE92" i="60" s="1"/>
  <c r="AC93" i="60"/>
  <c r="V98" i="56"/>
  <c r="W97" i="56"/>
  <c r="X97" i="56" s="1"/>
  <c r="Q83" i="58"/>
  <c r="P93" i="56"/>
  <c r="Q93" i="56" s="1"/>
  <c r="O94" i="56"/>
  <c r="U83" i="58"/>
  <c r="T83" i="58"/>
  <c r="V83" i="58" s="1"/>
  <c r="W83" i="58" s="1"/>
  <c r="G85" i="58"/>
  <c r="F85" i="58"/>
  <c r="G88" i="57"/>
  <c r="I87" i="57"/>
  <c r="J87" i="57" s="1"/>
  <c r="H88" i="57"/>
  <c r="X82" i="58"/>
  <c r="U94" i="60"/>
  <c r="N94" i="57"/>
  <c r="P87" i="60"/>
  <c r="Q87" i="60" s="1"/>
  <c r="O88" i="60"/>
  <c r="F37" i="59"/>
  <c r="D37" i="59" s="1"/>
  <c r="U99" i="57"/>
  <c r="G90" i="56"/>
  <c r="U102" i="56"/>
  <c r="L85" i="58"/>
  <c r="K86" i="58"/>
  <c r="U37" i="59"/>
  <c r="D87" i="58"/>
  <c r="E86" i="58"/>
  <c r="N39" i="59"/>
  <c r="P38" i="59"/>
  <c r="I36" i="59"/>
  <c r="H36" i="59"/>
  <c r="J36" i="59" s="1"/>
  <c r="K36" i="59" s="1"/>
  <c r="X37" i="59"/>
  <c r="V37" i="59" s="1"/>
  <c r="I88" i="56"/>
  <c r="J88" i="56" s="1"/>
  <c r="N84" i="58"/>
  <c r="M84" i="58"/>
  <c r="O84" i="58" s="1"/>
  <c r="P84" i="58" s="1"/>
  <c r="AB94" i="60"/>
  <c r="W92" i="60"/>
  <c r="X92" i="60" s="1"/>
  <c r="V93" i="60"/>
  <c r="AA36" i="59"/>
  <c r="Z36" i="59"/>
  <c r="AB36" i="59" s="1"/>
  <c r="AC36" i="59" s="1"/>
  <c r="R85" i="58"/>
  <c r="S84" i="58"/>
  <c r="N90" i="60"/>
  <c r="W97" i="57"/>
  <c r="X97" i="57" s="1"/>
  <c r="V98" i="57"/>
  <c r="N95" i="56"/>
  <c r="I84" i="24"/>
  <c r="P88" i="24"/>
  <c r="Q88" i="24" s="1"/>
  <c r="O89" i="24"/>
  <c r="G89" i="48"/>
  <c r="N90" i="48"/>
  <c r="AD93" i="48"/>
  <c r="AE93" i="48" s="1"/>
  <c r="AC94" i="48"/>
  <c r="W93" i="48"/>
  <c r="X93" i="48" s="1"/>
  <c r="V94" i="48"/>
  <c r="I88" i="48"/>
  <c r="J88" i="48" s="1"/>
  <c r="H89" i="48"/>
  <c r="P88" i="48"/>
  <c r="Q88" i="48" s="1"/>
  <c r="O89" i="48"/>
  <c r="U95" i="48"/>
  <c r="AB95" i="48"/>
  <c r="V94" i="24"/>
  <c r="W93" i="24"/>
  <c r="X93" i="24" s="1"/>
  <c r="AD29" i="8"/>
  <c r="H77" i="2"/>
  <c r="I76" i="2"/>
  <c r="J76" i="2" s="1"/>
  <c r="X85" i="2"/>
  <c r="U86" i="2"/>
  <c r="O82" i="2"/>
  <c r="P81" i="2"/>
  <c r="Q81" i="2" s="1"/>
  <c r="V87" i="2"/>
  <c r="W86" i="2"/>
  <c r="O81" i="1"/>
  <c r="P80" i="1"/>
  <c r="Q80" i="1" s="1"/>
  <c r="G76" i="1"/>
  <c r="J75" i="1"/>
  <c r="N83" i="1"/>
  <c r="I76" i="1"/>
  <c r="Q71" i="5"/>
  <c r="O84" i="34"/>
  <c r="P83" i="34"/>
  <c r="Q83" i="34" s="1"/>
  <c r="J79" i="28"/>
  <c r="G84" i="24"/>
  <c r="J83" i="24"/>
  <c r="I84" i="25"/>
  <c r="N84" i="34"/>
  <c r="J83" i="25"/>
  <c r="G84" i="25"/>
  <c r="I85" i="27"/>
  <c r="J85" i="27" s="1"/>
  <c r="H86" i="27"/>
  <c r="G87" i="27"/>
  <c r="X79" i="29"/>
  <c r="W96" i="27"/>
  <c r="V97" i="27"/>
  <c r="Q88" i="27"/>
  <c r="N89" i="27"/>
  <c r="W93" i="26"/>
  <c r="X93" i="26" s="1"/>
  <c r="V94" i="26"/>
  <c r="M81" i="29"/>
  <c r="X35" i="30"/>
  <c r="G85" i="26"/>
  <c r="I84" i="26"/>
  <c r="J84" i="26" s="1"/>
  <c r="H85" i="26"/>
  <c r="AB89" i="34"/>
  <c r="N89" i="26"/>
  <c r="AA37" i="31"/>
  <c r="Z37" i="31"/>
  <c r="AB37" i="31" s="1"/>
  <c r="AC37" i="31" s="1"/>
  <c r="U80" i="29"/>
  <c r="T80" i="29"/>
  <c r="V80" i="29" s="1"/>
  <c r="W80" i="29" s="1"/>
  <c r="U97" i="24"/>
  <c r="G80" i="28"/>
  <c r="F80" i="28"/>
  <c r="H80" i="28" s="1"/>
  <c r="I80" i="28" s="1"/>
  <c r="G80" i="29"/>
  <c r="F80" i="29"/>
  <c r="H80" i="29" s="1"/>
  <c r="I80" i="29" s="1"/>
  <c r="K83" i="29"/>
  <c r="L82" i="29"/>
  <c r="N80" i="28"/>
  <c r="M80" i="28"/>
  <c r="O80" i="28" s="1"/>
  <c r="P80" i="28" s="1"/>
  <c r="E34" i="31"/>
  <c r="G33" i="31"/>
  <c r="N91" i="25"/>
  <c r="T80" i="28"/>
  <c r="V80" i="28" s="1"/>
  <c r="W80" i="28" s="1"/>
  <c r="U80" i="28"/>
  <c r="R82" i="29"/>
  <c r="S81" i="29"/>
  <c r="D82" i="28"/>
  <c r="E81" i="28"/>
  <c r="D82" i="29"/>
  <c r="E81" i="29"/>
  <c r="X93" i="25"/>
  <c r="U94" i="25"/>
  <c r="Q35" i="30"/>
  <c r="S35" i="30" s="1"/>
  <c r="T35" i="30" s="1"/>
  <c r="R35" i="30"/>
  <c r="P89" i="27"/>
  <c r="O90" i="27"/>
  <c r="AD88" i="34"/>
  <c r="AE88" i="34" s="1"/>
  <c r="AC89" i="34"/>
  <c r="W95" i="25"/>
  <c r="V96" i="25"/>
  <c r="R35" i="31"/>
  <c r="Q35" i="31"/>
  <c r="S35" i="31" s="1"/>
  <c r="T35" i="31" s="1"/>
  <c r="H36" i="30"/>
  <c r="J36" i="30" s="1"/>
  <c r="K36" i="30" s="1"/>
  <c r="I36" i="30"/>
  <c r="K82" i="28"/>
  <c r="L81" i="28"/>
  <c r="N89" i="24"/>
  <c r="P88" i="26"/>
  <c r="Q88" i="26" s="1"/>
  <c r="O89" i="26"/>
  <c r="Q79" i="28"/>
  <c r="J79" i="29"/>
  <c r="R82" i="28"/>
  <c r="S81" i="28"/>
  <c r="U94" i="26"/>
  <c r="X38" i="31"/>
  <c r="X79" i="28"/>
  <c r="M36" i="30"/>
  <c r="M36" i="31"/>
  <c r="Z34" i="30"/>
  <c r="AB34" i="30" s="1"/>
  <c r="AC34" i="30" s="1"/>
  <c r="AA34" i="30"/>
  <c r="Q78" i="29"/>
  <c r="N79" i="29"/>
  <c r="D37" i="30"/>
  <c r="AB88" i="13"/>
  <c r="P82" i="13"/>
  <c r="Q82" i="13" s="1"/>
  <c r="O83" i="13"/>
  <c r="AD87" i="13"/>
  <c r="AE87" i="13" s="1"/>
  <c r="AC88" i="13"/>
  <c r="U90" i="13"/>
  <c r="I82" i="13"/>
  <c r="J82" i="13" s="1"/>
  <c r="H83" i="13"/>
  <c r="G83" i="13"/>
  <c r="W87" i="13"/>
  <c r="X87" i="13" s="1"/>
  <c r="V88" i="13"/>
  <c r="N87" i="13"/>
  <c r="Z81" i="12"/>
  <c r="X87" i="12"/>
  <c r="U88" i="12"/>
  <c r="AE79" i="12"/>
  <c r="W88" i="12"/>
  <c r="V89" i="12"/>
  <c r="AA80" i="12"/>
  <c r="AC80" i="12" s="1"/>
  <c r="AD80" i="12" s="1"/>
  <c r="AB80" i="12"/>
  <c r="N94" i="2"/>
  <c r="P83" i="12"/>
  <c r="O84" i="12"/>
  <c r="Q82" i="12"/>
  <c r="N83" i="12"/>
  <c r="G84" i="12"/>
  <c r="O31" i="9"/>
  <c r="AD29" i="9"/>
  <c r="E33" i="9"/>
  <c r="G32" i="9"/>
  <c r="R30" i="9"/>
  <c r="Q30" i="9"/>
  <c r="S30" i="9" s="1"/>
  <c r="T30" i="9" s="1"/>
  <c r="V30" i="9"/>
  <c r="Y30" i="8"/>
  <c r="W31" i="8"/>
  <c r="Q29" i="8"/>
  <c r="S29" i="8" s="1"/>
  <c r="T29" i="8" s="1"/>
  <c r="R29" i="8"/>
  <c r="O30" i="8"/>
  <c r="T72" i="6"/>
  <c r="V72" i="6" s="1"/>
  <c r="W72" i="6" s="1"/>
  <c r="U72" i="6"/>
  <c r="R74" i="6"/>
  <c r="S73" i="6"/>
  <c r="K74" i="6"/>
  <c r="L73" i="6"/>
  <c r="Q71" i="6"/>
  <c r="X71" i="6"/>
  <c r="G73" i="6"/>
  <c r="F73" i="6"/>
  <c r="N72" i="6"/>
  <c r="M72" i="6"/>
  <c r="O72" i="6" s="1"/>
  <c r="P72" i="6" s="1"/>
  <c r="D75" i="6"/>
  <c r="E74" i="6"/>
  <c r="J71" i="5"/>
  <c r="S74" i="5"/>
  <c r="M72" i="5"/>
  <c r="O72" i="5" s="1"/>
  <c r="P72" i="5" s="1"/>
  <c r="N72" i="5"/>
  <c r="F72" i="5"/>
  <c r="H72" i="5" s="1"/>
  <c r="I72" i="5" s="1"/>
  <c r="G72" i="5"/>
  <c r="E73" i="5"/>
  <c r="D74" i="5"/>
  <c r="T73" i="5"/>
  <c r="U73" i="5"/>
  <c r="L73" i="5"/>
  <c r="N84" i="4"/>
  <c r="W86" i="4"/>
  <c r="V87" i="4"/>
  <c r="P82" i="4"/>
  <c r="Q82" i="4" s="1"/>
  <c r="O83" i="4"/>
  <c r="I75" i="4"/>
  <c r="J75" i="4" s="1"/>
  <c r="H76" i="4"/>
  <c r="X85" i="4"/>
  <c r="U86" i="4"/>
  <c r="G77" i="4"/>
  <c r="W86" i="3"/>
  <c r="V87" i="3"/>
  <c r="G79" i="3"/>
  <c r="I76" i="3"/>
  <c r="J76" i="3" s="1"/>
  <c r="P80" i="3"/>
  <c r="Q80" i="3" s="1"/>
  <c r="O81" i="3"/>
  <c r="N83" i="3"/>
  <c r="X85" i="3"/>
  <c r="U86" i="3"/>
  <c r="U88" i="1"/>
  <c r="V85" i="67" l="1"/>
  <c r="W85" i="67" s="1"/>
  <c r="X85" i="67" s="1"/>
  <c r="I90" i="65"/>
  <c r="J90" i="65" s="1"/>
  <c r="G91" i="65"/>
  <c r="W101" i="65"/>
  <c r="V102" i="65"/>
  <c r="N95" i="65"/>
  <c r="X99" i="65"/>
  <c r="U100" i="65"/>
  <c r="P94" i="65"/>
  <c r="Q94" i="65" s="1"/>
  <c r="O95" i="65"/>
  <c r="I89" i="60"/>
  <c r="H90" i="60"/>
  <c r="V72" i="5"/>
  <c r="W72" i="5" s="1"/>
  <c r="X72" i="5" s="1"/>
  <c r="H72" i="6"/>
  <c r="I72" i="6" s="1"/>
  <c r="J72" i="6" s="1"/>
  <c r="H84" i="58"/>
  <c r="I84" i="58" s="1"/>
  <c r="J84" i="58" s="1"/>
  <c r="O80" i="29"/>
  <c r="P80" i="29" s="1"/>
  <c r="W87" i="1"/>
  <c r="X87" i="1" s="1"/>
  <c r="V88" i="1"/>
  <c r="I84" i="12"/>
  <c r="J84" i="12" s="1"/>
  <c r="H85" i="12"/>
  <c r="J80" i="29"/>
  <c r="J72" i="5"/>
  <c r="J85" i="67"/>
  <c r="U95" i="27"/>
  <c r="X94" i="27"/>
  <c r="P89" i="25"/>
  <c r="Q89" i="25" s="1"/>
  <c r="O90" i="25"/>
  <c r="W94" i="69"/>
  <c r="X94" i="69" s="1"/>
  <c r="V95" i="69"/>
  <c r="O91" i="69"/>
  <c r="P90" i="69"/>
  <c r="P93" i="57"/>
  <c r="Q93" i="57" s="1"/>
  <c r="O94" i="57"/>
  <c r="AD94" i="69"/>
  <c r="AE94" i="69" s="1"/>
  <c r="AC95" i="69"/>
  <c r="N85" i="67"/>
  <c r="M85" i="67"/>
  <c r="O85" i="67" s="1"/>
  <c r="P85" i="67" s="1"/>
  <c r="I90" i="69"/>
  <c r="H91" i="69"/>
  <c r="I34" i="68"/>
  <c r="H34" i="68"/>
  <c r="J34" i="68" s="1"/>
  <c r="K34" i="68" s="1"/>
  <c r="G92" i="66"/>
  <c r="G86" i="67"/>
  <c r="F86" i="67"/>
  <c r="H86" i="67" s="1"/>
  <c r="I86" i="67" s="1"/>
  <c r="Q37" i="68"/>
  <c r="S37" i="68" s="1"/>
  <c r="T37" i="68" s="1"/>
  <c r="R37" i="68"/>
  <c r="K87" i="67"/>
  <c r="L86" i="67"/>
  <c r="X38" i="68"/>
  <c r="F35" i="68"/>
  <c r="D35" i="68" s="1"/>
  <c r="D88" i="67"/>
  <c r="E87" i="67"/>
  <c r="O38" i="68"/>
  <c r="M38" i="68" s="1"/>
  <c r="I91" i="66"/>
  <c r="J91" i="66" s="1"/>
  <c r="H92" i="66"/>
  <c r="AB96" i="69"/>
  <c r="T88" i="67"/>
  <c r="AA37" i="68"/>
  <c r="Z37" i="68"/>
  <c r="AB37" i="68" s="1"/>
  <c r="AC37" i="68" s="1"/>
  <c r="U102" i="66"/>
  <c r="N95" i="66"/>
  <c r="P94" i="66"/>
  <c r="Q94" i="66" s="1"/>
  <c r="O95" i="66"/>
  <c r="U86" i="67"/>
  <c r="Q89" i="69"/>
  <c r="N90" i="69"/>
  <c r="J89" i="69"/>
  <c r="G90" i="69"/>
  <c r="R90" i="67"/>
  <c r="S89" i="67"/>
  <c r="W100" i="66"/>
  <c r="X100" i="66" s="1"/>
  <c r="V101" i="66"/>
  <c r="Q84" i="67"/>
  <c r="U95" i="69"/>
  <c r="L36" i="59"/>
  <c r="J88" i="60"/>
  <c r="G89" i="60"/>
  <c r="AD93" i="60"/>
  <c r="AE93" i="60" s="1"/>
  <c r="AC94" i="60"/>
  <c r="V99" i="56"/>
  <c r="W98" i="56"/>
  <c r="X98" i="56" s="1"/>
  <c r="W38" i="59"/>
  <c r="X38" i="59" s="1"/>
  <c r="Y37" i="59"/>
  <c r="N91" i="60"/>
  <c r="F86" i="58"/>
  <c r="G86" i="58"/>
  <c r="AD36" i="59"/>
  <c r="Q84" i="58"/>
  <c r="O39" i="59"/>
  <c r="M39" i="59" s="1"/>
  <c r="D88" i="58"/>
  <c r="E87" i="58"/>
  <c r="U103" i="56"/>
  <c r="U100" i="57"/>
  <c r="N95" i="57"/>
  <c r="X83" i="58"/>
  <c r="N96" i="56"/>
  <c r="W93" i="60"/>
  <c r="X93" i="60" s="1"/>
  <c r="V94" i="60"/>
  <c r="Q38" i="59"/>
  <c r="S38" i="59" s="1"/>
  <c r="T38" i="59" s="1"/>
  <c r="R38" i="59"/>
  <c r="N85" i="58"/>
  <c r="M85" i="58"/>
  <c r="O85" i="58" s="1"/>
  <c r="P85" i="58" s="1"/>
  <c r="E38" i="59"/>
  <c r="G37" i="59"/>
  <c r="G89" i="57"/>
  <c r="W98" i="57"/>
  <c r="X98" i="57" s="1"/>
  <c r="V99" i="57"/>
  <c r="T84" i="58"/>
  <c r="V84" i="58" s="1"/>
  <c r="W84" i="58" s="1"/>
  <c r="U84" i="58"/>
  <c r="AB95" i="60"/>
  <c r="I89" i="56"/>
  <c r="J89" i="56" s="1"/>
  <c r="I88" i="57"/>
  <c r="J88" i="57" s="1"/>
  <c r="H89" i="57"/>
  <c r="P94" i="56"/>
  <c r="Q94" i="56" s="1"/>
  <c r="O95" i="56"/>
  <c r="R86" i="58"/>
  <c r="S85" i="58"/>
  <c r="L86" i="58"/>
  <c r="K87" i="58"/>
  <c r="G91" i="56"/>
  <c r="P88" i="60"/>
  <c r="Q88" i="60" s="1"/>
  <c r="O89" i="60"/>
  <c r="U95" i="60"/>
  <c r="P89" i="24"/>
  <c r="Q89" i="24" s="1"/>
  <c r="O90" i="24"/>
  <c r="I85" i="24"/>
  <c r="W94" i="48"/>
  <c r="X94" i="48" s="1"/>
  <c r="V95" i="48"/>
  <c r="AB96" i="48"/>
  <c r="N91" i="48"/>
  <c r="U96" i="48"/>
  <c r="I89" i="48"/>
  <c r="J89" i="48" s="1"/>
  <c r="H90" i="48"/>
  <c r="AD94" i="48"/>
  <c r="AE94" i="48" s="1"/>
  <c r="AC95" i="48"/>
  <c r="G90" i="48"/>
  <c r="P89" i="48"/>
  <c r="Q89" i="48" s="1"/>
  <c r="O90" i="48"/>
  <c r="V95" i="24"/>
  <c r="W94" i="24"/>
  <c r="X94" i="24" s="1"/>
  <c r="X86" i="2"/>
  <c r="U87" i="2"/>
  <c r="V88" i="2"/>
  <c r="W87" i="2"/>
  <c r="O83" i="2"/>
  <c r="P82" i="2"/>
  <c r="Q82" i="2" s="1"/>
  <c r="I77" i="2"/>
  <c r="J77" i="2" s="1"/>
  <c r="H78" i="2"/>
  <c r="I77" i="1"/>
  <c r="G77" i="1"/>
  <c r="J76" i="1"/>
  <c r="N84" i="1"/>
  <c r="O82" i="1"/>
  <c r="P81" i="1"/>
  <c r="Q81" i="1" s="1"/>
  <c r="P84" i="34"/>
  <c r="Q84" i="34" s="1"/>
  <c r="O85" i="34"/>
  <c r="AD37" i="31"/>
  <c r="U35" i="30"/>
  <c r="J84" i="24"/>
  <c r="G85" i="24"/>
  <c r="Q79" i="29"/>
  <c r="N80" i="29"/>
  <c r="U95" i="26"/>
  <c r="P89" i="26"/>
  <c r="Q89" i="26" s="1"/>
  <c r="O90" i="26"/>
  <c r="G37" i="30"/>
  <c r="E38" i="30"/>
  <c r="R83" i="28"/>
  <c r="S82" i="28"/>
  <c r="L36" i="30"/>
  <c r="W96" i="25"/>
  <c r="V97" i="25"/>
  <c r="X94" i="25"/>
  <c r="U95" i="25"/>
  <c r="G81" i="28"/>
  <c r="F81" i="28"/>
  <c r="H81" i="28" s="1"/>
  <c r="I81" i="28" s="1"/>
  <c r="X80" i="28"/>
  <c r="I33" i="31"/>
  <c r="H33" i="31"/>
  <c r="J33" i="31" s="1"/>
  <c r="K33" i="31" s="1"/>
  <c r="U98" i="24"/>
  <c r="AB90" i="34"/>
  <c r="Q89" i="27"/>
  <c r="N90" i="27"/>
  <c r="J84" i="25"/>
  <c r="G85" i="25"/>
  <c r="D83" i="28"/>
  <c r="E82" i="28"/>
  <c r="F34" i="31"/>
  <c r="D34" i="31" s="1"/>
  <c r="G88" i="27"/>
  <c r="I86" i="27"/>
  <c r="J86" i="27" s="1"/>
  <c r="H87" i="27"/>
  <c r="V38" i="31"/>
  <c r="I85" i="25"/>
  <c r="P36" i="30"/>
  <c r="N37" i="30"/>
  <c r="N81" i="28"/>
  <c r="M81" i="28"/>
  <c r="O81" i="28" s="1"/>
  <c r="P81" i="28" s="1"/>
  <c r="P90" i="27"/>
  <c r="O91" i="27"/>
  <c r="F81" i="29"/>
  <c r="H81" i="29" s="1"/>
  <c r="I81" i="29" s="1"/>
  <c r="G81" i="29"/>
  <c r="U81" i="29"/>
  <c r="T81" i="29"/>
  <c r="V81" i="29" s="1"/>
  <c r="W81" i="29" s="1"/>
  <c r="N92" i="25"/>
  <c r="M82" i="29"/>
  <c r="N90" i="26"/>
  <c r="I85" i="26"/>
  <c r="J85" i="26" s="1"/>
  <c r="H86" i="26"/>
  <c r="G86" i="26"/>
  <c r="W94" i="26"/>
  <c r="X94" i="26" s="1"/>
  <c r="V95" i="26"/>
  <c r="W97" i="27"/>
  <c r="V98" i="27"/>
  <c r="P36" i="31"/>
  <c r="N37" i="31"/>
  <c r="AD89" i="34"/>
  <c r="AE89" i="34" s="1"/>
  <c r="AC90" i="34"/>
  <c r="AD34" i="30"/>
  <c r="U81" i="28"/>
  <c r="T81" i="28"/>
  <c r="V81" i="28" s="1"/>
  <c r="W81" i="28" s="1"/>
  <c r="N90" i="24"/>
  <c r="K83" i="28"/>
  <c r="L82" i="28"/>
  <c r="U35" i="31"/>
  <c r="D83" i="29"/>
  <c r="E82" i="29"/>
  <c r="R83" i="29"/>
  <c r="S82" i="29"/>
  <c r="Q80" i="28"/>
  <c r="K84" i="29"/>
  <c r="L83" i="29"/>
  <c r="J80" i="28"/>
  <c r="X80" i="29"/>
  <c r="V35" i="30"/>
  <c r="N85" i="34"/>
  <c r="N88" i="13"/>
  <c r="G84" i="13"/>
  <c r="U91" i="13"/>
  <c r="P83" i="13"/>
  <c r="Q83" i="13" s="1"/>
  <c r="O84" i="13"/>
  <c r="W88" i="13"/>
  <c r="X88" i="13" s="1"/>
  <c r="V89" i="13"/>
  <c r="I83" i="13"/>
  <c r="J83" i="13" s="1"/>
  <c r="H84" i="13"/>
  <c r="AD88" i="13"/>
  <c r="AE88" i="13" s="1"/>
  <c r="AC89" i="13"/>
  <c r="AB89" i="13"/>
  <c r="AE80" i="12"/>
  <c r="Z82" i="12"/>
  <c r="X88" i="12"/>
  <c r="U89" i="12"/>
  <c r="W89" i="12"/>
  <c r="V90" i="12"/>
  <c r="AA81" i="12"/>
  <c r="AC81" i="12" s="1"/>
  <c r="AD81" i="12" s="1"/>
  <c r="AB81" i="12"/>
  <c r="N95" i="2"/>
  <c r="Q83" i="12"/>
  <c r="N84" i="12"/>
  <c r="P84" i="12"/>
  <c r="O85" i="12"/>
  <c r="G85" i="12"/>
  <c r="U30" i="9"/>
  <c r="H32" i="9"/>
  <c r="J32" i="9" s="1"/>
  <c r="K32" i="9" s="1"/>
  <c r="I32" i="9"/>
  <c r="W31" i="9"/>
  <c r="Y30" i="9"/>
  <c r="F33" i="9"/>
  <c r="D33" i="9" s="1"/>
  <c r="M31" i="9"/>
  <c r="M30" i="8"/>
  <c r="X31" i="8"/>
  <c r="G28" i="8"/>
  <c r="E29" i="8"/>
  <c r="U29" i="8"/>
  <c r="Z30" i="8"/>
  <c r="AB30" i="8" s="1"/>
  <c r="AC30" i="8" s="1"/>
  <c r="AA30" i="8"/>
  <c r="Q72" i="6"/>
  <c r="X72" i="6"/>
  <c r="F74" i="6"/>
  <c r="G74" i="6"/>
  <c r="N73" i="6"/>
  <c r="M73" i="6"/>
  <c r="O73" i="6" s="1"/>
  <c r="P73" i="6" s="1"/>
  <c r="U73" i="6"/>
  <c r="T73" i="6"/>
  <c r="V73" i="6" s="1"/>
  <c r="W73" i="6" s="1"/>
  <c r="R75" i="6"/>
  <c r="S74" i="6"/>
  <c r="D76" i="6"/>
  <c r="E75" i="6"/>
  <c r="K75" i="6"/>
  <c r="L74" i="6"/>
  <c r="T74" i="5"/>
  <c r="U74" i="5"/>
  <c r="L74" i="5"/>
  <c r="E74" i="5"/>
  <c r="D75" i="5"/>
  <c r="Q72" i="5"/>
  <c r="S75" i="5"/>
  <c r="M73" i="5"/>
  <c r="O73" i="5" s="1"/>
  <c r="P73" i="5" s="1"/>
  <c r="N73" i="5"/>
  <c r="F73" i="5"/>
  <c r="H73" i="5" s="1"/>
  <c r="I73" i="5" s="1"/>
  <c r="G73" i="5"/>
  <c r="G78" i="4"/>
  <c r="I76" i="4"/>
  <c r="J76" i="4" s="1"/>
  <c r="H77" i="4"/>
  <c r="W87" i="4"/>
  <c r="V88" i="4"/>
  <c r="X86" i="4"/>
  <c r="U87" i="4"/>
  <c r="P83" i="4"/>
  <c r="Q83" i="4" s="1"/>
  <c r="O84" i="4"/>
  <c r="N85" i="4"/>
  <c r="W87" i="3"/>
  <c r="V88" i="3"/>
  <c r="X86" i="3"/>
  <c r="U87" i="3"/>
  <c r="N84" i="3"/>
  <c r="I77" i="3"/>
  <c r="J77" i="3" s="1"/>
  <c r="P81" i="3"/>
  <c r="Q81" i="3" s="1"/>
  <c r="O82" i="3"/>
  <c r="G80" i="3"/>
  <c r="U89" i="1"/>
  <c r="V86" i="67" l="1"/>
  <c r="W86" i="67" s="1"/>
  <c r="P95" i="65"/>
  <c r="Q95" i="65" s="1"/>
  <c r="O96" i="65"/>
  <c r="N96" i="65"/>
  <c r="G92" i="65"/>
  <c r="X100" i="65"/>
  <c r="U101" i="65"/>
  <c r="W102" i="65"/>
  <c r="V103" i="65"/>
  <c r="I91" i="65"/>
  <c r="J91" i="65" s="1"/>
  <c r="I90" i="60"/>
  <c r="H91" i="60"/>
  <c r="V73" i="5"/>
  <c r="W73" i="5" s="1"/>
  <c r="X73" i="5" s="1"/>
  <c r="H73" i="6"/>
  <c r="I73" i="6" s="1"/>
  <c r="J73" i="6" s="1"/>
  <c r="H85" i="58"/>
  <c r="I85" i="58" s="1"/>
  <c r="J85" i="58" s="1"/>
  <c r="O81" i="29"/>
  <c r="P81" i="29" s="1"/>
  <c r="W88" i="1"/>
  <c r="X88" i="1" s="1"/>
  <c r="V89" i="1"/>
  <c r="I85" i="12"/>
  <c r="J85" i="12" s="1"/>
  <c r="H86" i="12"/>
  <c r="AC96" i="69"/>
  <c r="AD95" i="69"/>
  <c r="AE95" i="69" s="1"/>
  <c r="U37" i="68"/>
  <c r="U96" i="27"/>
  <c r="X95" i="27"/>
  <c r="O95" i="57"/>
  <c r="P94" i="57"/>
  <c r="Q94" i="57" s="1"/>
  <c r="O91" i="25"/>
  <c r="P90" i="25"/>
  <c r="Q90" i="25" s="1"/>
  <c r="V96" i="69"/>
  <c r="W95" i="69"/>
  <c r="X95" i="69" s="1"/>
  <c r="O92" i="69"/>
  <c r="P91" i="69"/>
  <c r="N39" i="68"/>
  <c r="O39" i="68" s="1"/>
  <c r="P38" i="68"/>
  <c r="G35" i="68"/>
  <c r="E36" i="68"/>
  <c r="W101" i="66"/>
  <c r="X101" i="66" s="1"/>
  <c r="V102" i="66"/>
  <c r="AB97" i="69"/>
  <c r="I91" i="69"/>
  <c r="H92" i="69"/>
  <c r="J81" i="29"/>
  <c r="U96" i="69"/>
  <c r="AD37" i="68"/>
  <c r="V38" i="68"/>
  <c r="G93" i="66"/>
  <c r="T89" i="67"/>
  <c r="Q90" i="69"/>
  <c r="N91" i="69"/>
  <c r="P95" i="66"/>
  <c r="Q95" i="66" s="1"/>
  <c r="O96" i="66"/>
  <c r="N96" i="66"/>
  <c r="I92" i="66"/>
  <c r="J92" i="66" s="1"/>
  <c r="H93" i="66"/>
  <c r="G87" i="67"/>
  <c r="F87" i="67"/>
  <c r="H87" i="67" s="1"/>
  <c r="I87" i="67" s="1"/>
  <c r="M86" i="67"/>
  <c r="O86" i="67" s="1"/>
  <c r="P86" i="67" s="1"/>
  <c r="N86" i="67"/>
  <c r="J90" i="69"/>
  <c r="G91" i="69"/>
  <c r="X86" i="67"/>
  <c r="U87" i="67"/>
  <c r="U103" i="66"/>
  <c r="R91" i="67"/>
  <c r="S90" i="67"/>
  <c r="D89" i="67"/>
  <c r="E88" i="67"/>
  <c r="K88" i="67"/>
  <c r="L87" i="67"/>
  <c r="J86" i="67"/>
  <c r="L34" i="68"/>
  <c r="Q85" i="67"/>
  <c r="J89" i="60"/>
  <c r="G90" i="60"/>
  <c r="AD94" i="60"/>
  <c r="AE94" i="60" s="1"/>
  <c r="AC95" i="60"/>
  <c r="W99" i="56"/>
  <c r="X99" i="56" s="1"/>
  <c r="V100" i="56"/>
  <c r="N40" i="59"/>
  <c r="O40" i="59" s="1"/>
  <c r="P39" i="59"/>
  <c r="U104" i="56"/>
  <c r="N92" i="60"/>
  <c r="P89" i="60"/>
  <c r="Q89" i="60" s="1"/>
  <c r="O90" i="60"/>
  <c r="R87" i="58"/>
  <c r="S86" i="58"/>
  <c r="I89" i="57"/>
  <c r="J89" i="57" s="1"/>
  <c r="H90" i="57"/>
  <c r="X84" i="58"/>
  <c r="G90" i="57"/>
  <c r="W94" i="60"/>
  <c r="X94" i="60" s="1"/>
  <c r="V95" i="60"/>
  <c r="G92" i="56"/>
  <c r="K88" i="58"/>
  <c r="L87" i="58"/>
  <c r="I90" i="56"/>
  <c r="J90" i="56" s="1"/>
  <c r="Q85" i="58"/>
  <c r="N96" i="57"/>
  <c r="U101" i="57"/>
  <c r="G87" i="58"/>
  <c r="F87" i="58"/>
  <c r="AA37" i="59"/>
  <c r="Z37" i="59"/>
  <c r="AB37" i="59" s="1"/>
  <c r="AC37" i="59" s="1"/>
  <c r="T85" i="58"/>
  <c r="V85" i="58" s="1"/>
  <c r="W85" i="58" s="1"/>
  <c r="U85" i="58"/>
  <c r="U96" i="60"/>
  <c r="F38" i="59"/>
  <c r="N86" i="58"/>
  <c r="M86" i="58"/>
  <c r="O86" i="58" s="1"/>
  <c r="P86" i="58" s="1"/>
  <c r="P95" i="56"/>
  <c r="Q95" i="56" s="1"/>
  <c r="O96" i="56"/>
  <c r="AB96" i="60"/>
  <c r="W99" i="57"/>
  <c r="X99" i="57" s="1"/>
  <c r="V100" i="57"/>
  <c r="H37" i="59"/>
  <c r="J37" i="59" s="1"/>
  <c r="K37" i="59" s="1"/>
  <c r="I37" i="59"/>
  <c r="U38" i="59"/>
  <c r="N97" i="56"/>
  <c r="E88" i="58"/>
  <c r="D89" i="58"/>
  <c r="V38" i="59"/>
  <c r="I86" i="24"/>
  <c r="O91" i="24"/>
  <c r="P90" i="24"/>
  <c r="Q90" i="24" s="1"/>
  <c r="AB97" i="48"/>
  <c r="P90" i="48"/>
  <c r="Q90" i="48" s="1"/>
  <c r="O91" i="48"/>
  <c r="AD95" i="48"/>
  <c r="AE95" i="48" s="1"/>
  <c r="AC96" i="48"/>
  <c r="G91" i="48"/>
  <c r="I90" i="48"/>
  <c r="J90" i="48" s="1"/>
  <c r="H91" i="48"/>
  <c r="V96" i="48"/>
  <c r="W95" i="48"/>
  <c r="X95" i="48" s="1"/>
  <c r="U97" i="48"/>
  <c r="N92" i="48"/>
  <c r="W95" i="24"/>
  <c r="X95" i="24" s="1"/>
  <c r="V96" i="24"/>
  <c r="W88" i="2"/>
  <c r="V89" i="2"/>
  <c r="I78" i="2"/>
  <c r="J78" i="2" s="1"/>
  <c r="H79" i="2"/>
  <c r="X87" i="2"/>
  <c r="U88" i="2"/>
  <c r="O84" i="2"/>
  <c r="P83" i="2"/>
  <c r="Q83" i="2" s="1"/>
  <c r="O83" i="1"/>
  <c r="P82" i="1"/>
  <c r="Q82" i="1" s="1"/>
  <c r="G78" i="1"/>
  <c r="J77" i="1"/>
  <c r="N85" i="1"/>
  <c r="I78" i="1"/>
  <c r="P85" i="34"/>
  <c r="Q85" i="34" s="1"/>
  <c r="O86" i="34"/>
  <c r="L33" i="31"/>
  <c r="J85" i="24"/>
  <c r="G86" i="24"/>
  <c r="R36" i="31"/>
  <c r="Q36" i="31"/>
  <c r="S36" i="31" s="1"/>
  <c r="T36" i="31" s="1"/>
  <c r="N91" i="24"/>
  <c r="G87" i="26"/>
  <c r="O37" i="30"/>
  <c r="W97" i="25"/>
  <c r="V98" i="25"/>
  <c r="F38" i="30"/>
  <c r="U96" i="26"/>
  <c r="R84" i="29"/>
  <c r="S83" i="29"/>
  <c r="N93" i="25"/>
  <c r="D84" i="29"/>
  <c r="E83" i="29"/>
  <c r="N91" i="26"/>
  <c r="W39" i="31"/>
  <c r="Y38" i="31"/>
  <c r="N86" i="34"/>
  <c r="U82" i="29"/>
  <c r="T82" i="29"/>
  <c r="V82" i="29" s="1"/>
  <c r="W82" i="29" s="1"/>
  <c r="O37" i="31"/>
  <c r="W98" i="27"/>
  <c r="V99" i="27"/>
  <c r="W95" i="26"/>
  <c r="X95" i="26" s="1"/>
  <c r="V96" i="26"/>
  <c r="X81" i="29"/>
  <c r="Q81" i="28"/>
  <c r="R36" i="30"/>
  <c r="Q36" i="30"/>
  <c r="S36" i="30" s="1"/>
  <c r="T36" i="30" s="1"/>
  <c r="I87" i="27"/>
  <c r="J87" i="27" s="1"/>
  <c r="H88" i="27"/>
  <c r="F82" i="28"/>
  <c r="H82" i="28" s="1"/>
  <c r="I82" i="28" s="1"/>
  <c r="G82" i="28"/>
  <c r="J85" i="25"/>
  <c r="G86" i="25"/>
  <c r="U99" i="24"/>
  <c r="J81" i="28"/>
  <c r="U82" i="28"/>
  <c r="T82" i="28"/>
  <c r="V82" i="28" s="1"/>
  <c r="W82" i="28" s="1"/>
  <c r="I37" i="30"/>
  <c r="H37" i="30"/>
  <c r="J37" i="30" s="1"/>
  <c r="K37" i="30" s="1"/>
  <c r="M83" i="29"/>
  <c r="N82" i="28"/>
  <c r="M82" i="28"/>
  <c r="O82" i="28" s="1"/>
  <c r="P82" i="28" s="1"/>
  <c r="I86" i="26"/>
  <c r="J86" i="26" s="1"/>
  <c r="H87" i="26"/>
  <c r="P91" i="27"/>
  <c r="O92" i="27"/>
  <c r="E35" i="31"/>
  <c r="G34" i="31"/>
  <c r="D84" i="28"/>
  <c r="E83" i="28"/>
  <c r="X95" i="25"/>
  <c r="U96" i="25"/>
  <c r="R84" i="28"/>
  <c r="S83" i="28"/>
  <c r="P90" i="26"/>
  <c r="Q90" i="26" s="1"/>
  <c r="O91" i="26"/>
  <c r="Q80" i="29"/>
  <c r="N81" i="29"/>
  <c r="Y35" i="30"/>
  <c r="W36" i="30"/>
  <c r="L84" i="29"/>
  <c r="K85" i="29"/>
  <c r="G82" i="29"/>
  <c r="F82" i="29"/>
  <c r="H82" i="29" s="1"/>
  <c r="I82" i="29" s="1"/>
  <c r="K84" i="28"/>
  <c r="L83" i="28"/>
  <c r="X81" i="28"/>
  <c r="AD90" i="34"/>
  <c r="AE90" i="34" s="1"/>
  <c r="AC91" i="34"/>
  <c r="I86" i="25"/>
  <c r="G89" i="27"/>
  <c r="Q90" i="27"/>
  <c r="N91" i="27"/>
  <c r="AB91" i="34"/>
  <c r="AB90" i="13"/>
  <c r="I84" i="13"/>
  <c r="J84" i="13" s="1"/>
  <c r="H85" i="13"/>
  <c r="P84" i="13"/>
  <c r="Q84" i="13" s="1"/>
  <c r="O85" i="13"/>
  <c r="G85" i="13"/>
  <c r="AD89" i="13"/>
  <c r="AE89" i="13" s="1"/>
  <c r="AC90" i="13"/>
  <c r="W89" i="13"/>
  <c r="X89" i="13" s="1"/>
  <c r="V90" i="13"/>
  <c r="U92" i="13"/>
  <c r="N89" i="13"/>
  <c r="Z83" i="12"/>
  <c r="X89" i="12"/>
  <c r="U90" i="12"/>
  <c r="W90" i="12"/>
  <c r="V91" i="12"/>
  <c r="AA82" i="12"/>
  <c r="AC82" i="12" s="1"/>
  <c r="AD82" i="12" s="1"/>
  <c r="AB82" i="12"/>
  <c r="AE81" i="12"/>
  <c r="N96" i="2"/>
  <c r="P85" i="12"/>
  <c r="O86" i="12"/>
  <c r="Q84" i="12"/>
  <c r="N85" i="12"/>
  <c r="G86" i="12"/>
  <c r="L32" i="9"/>
  <c r="E34" i="9"/>
  <c r="G33" i="9"/>
  <c r="Z30" i="9"/>
  <c r="AB30" i="9" s="1"/>
  <c r="AC30" i="9" s="1"/>
  <c r="AA30" i="9"/>
  <c r="N32" i="9"/>
  <c r="P31" i="9"/>
  <c r="X31" i="9"/>
  <c r="V31" i="9" s="1"/>
  <c r="V31" i="8"/>
  <c r="F29" i="8"/>
  <c r="D29" i="8" s="1"/>
  <c r="N31" i="8"/>
  <c r="P30" i="8"/>
  <c r="AD30" i="8"/>
  <c r="H28" i="8"/>
  <c r="J28" i="8" s="1"/>
  <c r="K28" i="8" s="1"/>
  <c r="I28" i="8"/>
  <c r="Q73" i="6"/>
  <c r="R76" i="6"/>
  <c r="S75" i="6"/>
  <c r="G75" i="6"/>
  <c r="F75" i="6"/>
  <c r="L75" i="6"/>
  <c r="K76" i="6"/>
  <c r="U74" i="6"/>
  <c r="T74" i="6"/>
  <c r="V74" i="6" s="1"/>
  <c r="W74" i="6" s="1"/>
  <c r="N74" i="6"/>
  <c r="M74" i="6"/>
  <c r="O74" i="6" s="1"/>
  <c r="P74" i="6" s="1"/>
  <c r="D77" i="6"/>
  <c r="E76" i="6"/>
  <c r="X73" i="6"/>
  <c r="Q73" i="5"/>
  <c r="T75" i="5"/>
  <c r="U75" i="5"/>
  <c r="M74" i="5"/>
  <c r="O74" i="5" s="1"/>
  <c r="P74" i="5" s="1"/>
  <c r="N74" i="5"/>
  <c r="L75" i="5"/>
  <c r="E75" i="5"/>
  <c r="D76" i="5"/>
  <c r="J73" i="5"/>
  <c r="S76" i="5"/>
  <c r="G74" i="5"/>
  <c r="F74" i="5"/>
  <c r="H74" i="5" s="1"/>
  <c r="I74" i="5" s="1"/>
  <c r="N86" i="4"/>
  <c r="X87" i="4"/>
  <c r="U88" i="4"/>
  <c r="I77" i="4"/>
  <c r="J77" i="4" s="1"/>
  <c r="H78" i="4"/>
  <c r="P84" i="4"/>
  <c r="Q84" i="4" s="1"/>
  <c r="O85" i="4"/>
  <c r="W88" i="4"/>
  <c r="V89" i="4"/>
  <c r="G79" i="4"/>
  <c r="W88" i="3"/>
  <c r="V89" i="3"/>
  <c r="P82" i="3"/>
  <c r="Q82" i="3" s="1"/>
  <c r="O83" i="3"/>
  <c r="G81" i="3"/>
  <c r="I78" i="3"/>
  <c r="J78" i="3" s="1"/>
  <c r="X87" i="3"/>
  <c r="U88" i="3"/>
  <c r="N85" i="3"/>
  <c r="U90" i="1"/>
  <c r="V87" i="67" l="1"/>
  <c r="W87" i="67" s="1"/>
  <c r="X101" i="65"/>
  <c r="U102" i="65"/>
  <c r="N97" i="65"/>
  <c r="I92" i="65"/>
  <c r="J92" i="65" s="1"/>
  <c r="W103" i="65"/>
  <c r="V104" i="65"/>
  <c r="G93" i="65"/>
  <c r="P96" i="65"/>
  <c r="Q96" i="65" s="1"/>
  <c r="O97" i="65"/>
  <c r="H92" i="60"/>
  <c r="I91" i="60"/>
  <c r="V74" i="5"/>
  <c r="W74" i="5" s="1"/>
  <c r="X74" i="5" s="1"/>
  <c r="H74" i="6"/>
  <c r="I74" i="6" s="1"/>
  <c r="J74" i="6" s="1"/>
  <c r="H86" i="58"/>
  <c r="I86" i="58" s="1"/>
  <c r="J86" i="58" s="1"/>
  <c r="O82" i="29"/>
  <c r="P82" i="29" s="1"/>
  <c r="W89" i="1"/>
  <c r="X89" i="1" s="1"/>
  <c r="V90" i="1"/>
  <c r="H87" i="12"/>
  <c r="I86" i="12"/>
  <c r="J86" i="12" s="1"/>
  <c r="J87" i="67"/>
  <c r="W96" i="69"/>
  <c r="X96" i="69" s="1"/>
  <c r="V97" i="69"/>
  <c r="X96" i="27"/>
  <c r="U97" i="27"/>
  <c r="P92" i="69"/>
  <c r="O93" i="69"/>
  <c r="P91" i="25"/>
  <c r="Q91" i="25" s="1"/>
  <c r="O92" i="25"/>
  <c r="P95" i="57"/>
  <c r="Q95" i="57" s="1"/>
  <c r="O96" i="57"/>
  <c r="AC97" i="69"/>
  <c r="AD96" i="69"/>
  <c r="AE96" i="69" s="1"/>
  <c r="N87" i="67"/>
  <c r="M87" i="67"/>
  <c r="O87" i="67" s="1"/>
  <c r="P87" i="67" s="1"/>
  <c r="L88" i="67"/>
  <c r="K89" i="67"/>
  <c r="R92" i="67"/>
  <c r="S91" i="67"/>
  <c r="U104" i="66"/>
  <c r="J91" i="69"/>
  <c r="G92" i="69"/>
  <c r="Q86" i="67"/>
  <c r="N97" i="66"/>
  <c r="P96" i="66"/>
  <c r="Q96" i="66" s="1"/>
  <c r="O97" i="66"/>
  <c r="F36" i="68"/>
  <c r="I92" i="69"/>
  <c r="H93" i="69"/>
  <c r="I35" i="68"/>
  <c r="H35" i="68"/>
  <c r="J35" i="68" s="1"/>
  <c r="K35" i="68" s="1"/>
  <c r="W39" i="68"/>
  <c r="Y38" i="68"/>
  <c r="AB98" i="69"/>
  <c r="G88" i="67"/>
  <c r="F88" i="67"/>
  <c r="H88" i="67" s="1"/>
  <c r="I88" i="67" s="1"/>
  <c r="W102" i="66"/>
  <c r="X102" i="66" s="1"/>
  <c r="V103" i="66"/>
  <c r="R38" i="68"/>
  <c r="Q38" i="68"/>
  <c r="S38" i="68" s="1"/>
  <c r="T38" i="68" s="1"/>
  <c r="T90" i="67"/>
  <c r="D90" i="67"/>
  <c r="E89" i="67"/>
  <c r="X87" i="67"/>
  <c r="U88" i="67"/>
  <c r="I93" i="66"/>
  <c r="J93" i="66" s="1"/>
  <c r="H94" i="66"/>
  <c r="Q91" i="69"/>
  <c r="N92" i="69"/>
  <c r="G94" i="66"/>
  <c r="U97" i="69"/>
  <c r="M39" i="68"/>
  <c r="AD37" i="59"/>
  <c r="G91" i="60"/>
  <c r="J90" i="60"/>
  <c r="AC96" i="60"/>
  <c r="AD95" i="60"/>
  <c r="AE95" i="60" s="1"/>
  <c r="Q86" i="58"/>
  <c r="W100" i="56"/>
  <c r="X100" i="56" s="1"/>
  <c r="V101" i="56"/>
  <c r="X85" i="58"/>
  <c r="K89" i="58"/>
  <c r="L88" i="58"/>
  <c r="Y38" i="59"/>
  <c r="W39" i="59"/>
  <c r="W100" i="57"/>
  <c r="X100" i="57" s="1"/>
  <c r="V101" i="57"/>
  <c r="AB97" i="60"/>
  <c r="P96" i="56"/>
  <c r="Q96" i="56" s="1"/>
  <c r="O97" i="56"/>
  <c r="N97" i="57"/>
  <c r="I91" i="56"/>
  <c r="J91" i="56" s="1"/>
  <c r="G91" i="57"/>
  <c r="R88" i="58"/>
  <c r="S87" i="58"/>
  <c r="N93" i="60"/>
  <c r="E89" i="58"/>
  <c r="D90" i="58"/>
  <c r="U97" i="60"/>
  <c r="D38" i="59"/>
  <c r="I90" i="57"/>
  <c r="J90" i="57" s="1"/>
  <c r="H91" i="57"/>
  <c r="P90" i="60"/>
  <c r="Q90" i="60" s="1"/>
  <c r="O91" i="60"/>
  <c r="U105" i="56"/>
  <c r="R39" i="59"/>
  <c r="Q39" i="59"/>
  <c r="S39" i="59" s="1"/>
  <c r="T39" i="59" s="1"/>
  <c r="N98" i="56"/>
  <c r="U86" i="58"/>
  <c r="T86" i="58"/>
  <c r="V86" i="58" s="1"/>
  <c r="W86" i="58" s="1"/>
  <c r="G88" i="58"/>
  <c r="F88" i="58"/>
  <c r="L37" i="59"/>
  <c r="U102" i="57"/>
  <c r="M87" i="58"/>
  <c r="O87" i="58" s="1"/>
  <c r="P87" i="58" s="1"/>
  <c r="N87" i="58"/>
  <c r="G93" i="56"/>
  <c r="W95" i="60"/>
  <c r="X95" i="60" s="1"/>
  <c r="V96" i="60"/>
  <c r="M40" i="59"/>
  <c r="P91" i="24"/>
  <c r="Q91" i="24" s="1"/>
  <c r="O92" i="24"/>
  <c r="I87" i="24"/>
  <c r="N93" i="48"/>
  <c r="P91" i="48"/>
  <c r="Q91" i="48" s="1"/>
  <c r="O92" i="48"/>
  <c r="W96" i="48"/>
  <c r="X96" i="48" s="1"/>
  <c r="V97" i="48"/>
  <c r="G92" i="48"/>
  <c r="U98" i="48"/>
  <c r="I91" i="48"/>
  <c r="J91" i="48" s="1"/>
  <c r="H92" i="48"/>
  <c r="AD96" i="48"/>
  <c r="AE96" i="48" s="1"/>
  <c r="AC97" i="48"/>
  <c r="AB98" i="48"/>
  <c r="V97" i="24"/>
  <c r="W96" i="24"/>
  <c r="X96" i="24" s="1"/>
  <c r="U89" i="2"/>
  <c r="X88" i="2"/>
  <c r="V90" i="2"/>
  <c r="W89" i="2"/>
  <c r="H80" i="2"/>
  <c r="I79" i="2"/>
  <c r="J79" i="2" s="1"/>
  <c r="O85" i="2"/>
  <c r="P84" i="2"/>
  <c r="Q84" i="2" s="1"/>
  <c r="I79" i="1"/>
  <c r="G79" i="1"/>
  <c r="J78" i="1"/>
  <c r="N86" i="1"/>
  <c r="O84" i="1"/>
  <c r="P83" i="1"/>
  <c r="Q83" i="1" s="1"/>
  <c r="J74" i="5"/>
  <c r="P86" i="34"/>
  <c r="Q86" i="34" s="1"/>
  <c r="O87" i="34"/>
  <c r="X74" i="6"/>
  <c r="J82" i="28"/>
  <c r="J86" i="24"/>
  <c r="G87" i="24"/>
  <c r="M83" i="28"/>
  <c r="O83" i="28" s="1"/>
  <c r="P83" i="28" s="1"/>
  <c r="N83" i="28"/>
  <c r="P91" i="26"/>
  <c r="Q91" i="26" s="1"/>
  <c r="O92" i="26"/>
  <c r="I88" i="27"/>
  <c r="J88" i="27" s="1"/>
  <c r="H89" i="27"/>
  <c r="W99" i="27"/>
  <c r="V100" i="27"/>
  <c r="Z38" i="31"/>
  <c r="AB38" i="31" s="1"/>
  <c r="AC38" i="31" s="1"/>
  <c r="AA38" i="31"/>
  <c r="N94" i="25"/>
  <c r="U97" i="26"/>
  <c r="W98" i="25"/>
  <c r="V99" i="25"/>
  <c r="G88" i="26"/>
  <c r="AD91" i="34"/>
  <c r="AE91" i="34" s="1"/>
  <c r="AC92" i="34"/>
  <c r="K85" i="28"/>
  <c r="L84" i="28"/>
  <c r="M84" i="29"/>
  <c r="D85" i="28"/>
  <c r="E84" i="28"/>
  <c r="Q82" i="28"/>
  <c r="L37" i="30"/>
  <c r="U100" i="24"/>
  <c r="X39" i="31"/>
  <c r="V39" i="31" s="1"/>
  <c r="P92" i="27"/>
  <c r="O93" i="27"/>
  <c r="I87" i="25"/>
  <c r="X36" i="30"/>
  <c r="V36" i="30" s="1"/>
  <c r="Q81" i="29"/>
  <c r="N82" i="29"/>
  <c r="U83" i="28"/>
  <c r="T83" i="28"/>
  <c r="V83" i="28" s="1"/>
  <c r="W83" i="28" s="1"/>
  <c r="X96" i="25"/>
  <c r="U97" i="25"/>
  <c r="I34" i="31"/>
  <c r="H34" i="31"/>
  <c r="J34" i="31" s="1"/>
  <c r="K34" i="31" s="1"/>
  <c r="I87" i="26"/>
  <c r="J87" i="26" s="1"/>
  <c r="H88" i="26"/>
  <c r="W96" i="26"/>
  <c r="X96" i="26" s="1"/>
  <c r="V97" i="26"/>
  <c r="N87" i="34"/>
  <c r="N92" i="26"/>
  <c r="G83" i="29"/>
  <c r="F83" i="29"/>
  <c r="H83" i="29" s="1"/>
  <c r="I83" i="29" s="1"/>
  <c r="T83" i="29"/>
  <c r="V83" i="29" s="1"/>
  <c r="W83" i="29" s="1"/>
  <c r="U83" i="29"/>
  <c r="N92" i="24"/>
  <c r="K86" i="29"/>
  <c r="L85" i="29"/>
  <c r="G83" i="28"/>
  <c r="F83" i="28"/>
  <c r="H83" i="28" s="1"/>
  <c r="I83" i="28" s="1"/>
  <c r="AB92" i="34"/>
  <c r="Q91" i="27"/>
  <c r="N92" i="27"/>
  <c r="G90" i="27"/>
  <c r="J82" i="29"/>
  <c r="AA35" i="30"/>
  <c r="Z35" i="30"/>
  <c r="AB35" i="30" s="1"/>
  <c r="AC35" i="30" s="1"/>
  <c r="R85" i="28"/>
  <c r="S84" i="28"/>
  <c r="X82" i="28"/>
  <c r="J86" i="25"/>
  <c r="G87" i="25"/>
  <c r="F35" i="31"/>
  <c r="D35" i="31" s="1"/>
  <c r="U36" i="30"/>
  <c r="M37" i="31"/>
  <c r="X82" i="29"/>
  <c r="D85" i="29"/>
  <c r="E84" i="29"/>
  <c r="R85" i="29"/>
  <c r="S84" i="29"/>
  <c r="D38" i="30"/>
  <c r="M37" i="30"/>
  <c r="U36" i="31"/>
  <c r="U93" i="13"/>
  <c r="N90" i="13"/>
  <c r="W90" i="13"/>
  <c r="X90" i="13" s="1"/>
  <c r="V91" i="13"/>
  <c r="G86" i="13"/>
  <c r="I85" i="13"/>
  <c r="J85" i="13" s="1"/>
  <c r="H86" i="13"/>
  <c r="AD90" i="13"/>
  <c r="AE90" i="13" s="1"/>
  <c r="AC91" i="13"/>
  <c r="P85" i="13"/>
  <c r="Q85" i="13" s="1"/>
  <c r="O86" i="13"/>
  <c r="AB91" i="13"/>
  <c r="Z84" i="12"/>
  <c r="X90" i="12"/>
  <c r="U91" i="12"/>
  <c r="AE82" i="12"/>
  <c r="W91" i="12"/>
  <c r="V92" i="12"/>
  <c r="AA83" i="12"/>
  <c r="AC83" i="12" s="1"/>
  <c r="AD83" i="12" s="1"/>
  <c r="AB83" i="12"/>
  <c r="N97" i="2"/>
  <c r="P86" i="12"/>
  <c r="O87" i="12"/>
  <c r="Q85" i="12"/>
  <c r="N86" i="12"/>
  <c r="G87" i="12"/>
  <c r="Q31" i="9"/>
  <c r="S31" i="9" s="1"/>
  <c r="T31" i="9" s="1"/>
  <c r="R31" i="9"/>
  <c r="I33" i="9"/>
  <c r="H33" i="9"/>
  <c r="J33" i="9" s="1"/>
  <c r="K33" i="9" s="1"/>
  <c r="O32" i="9"/>
  <c r="M32" i="9" s="1"/>
  <c r="AD30" i="9"/>
  <c r="W32" i="9"/>
  <c r="X32" i="9" s="1"/>
  <c r="Y31" i="9"/>
  <c r="F34" i="9"/>
  <c r="E30" i="8"/>
  <c r="F30" i="8" s="1"/>
  <c r="G29" i="8"/>
  <c r="Q30" i="8"/>
  <c r="S30" i="8" s="1"/>
  <c r="T30" i="8" s="1"/>
  <c r="R30" i="8"/>
  <c r="W32" i="8"/>
  <c r="Y31" i="8"/>
  <c r="L28" i="8"/>
  <c r="O31" i="8"/>
  <c r="G76" i="6"/>
  <c r="F76" i="6"/>
  <c r="E77" i="6"/>
  <c r="D78" i="6"/>
  <c r="U75" i="6"/>
  <c r="T75" i="6"/>
  <c r="V75" i="6" s="1"/>
  <c r="W75" i="6" s="1"/>
  <c r="K77" i="6"/>
  <c r="L76" i="6"/>
  <c r="Q74" i="6"/>
  <c r="M75" i="6"/>
  <c r="O75" i="6" s="1"/>
  <c r="P75" i="6" s="1"/>
  <c r="N75" i="6"/>
  <c r="S76" i="6"/>
  <c r="R77" i="6"/>
  <c r="Q74" i="5"/>
  <c r="S77" i="5"/>
  <c r="U76" i="5"/>
  <c r="T76" i="5"/>
  <c r="F75" i="5"/>
  <c r="H75" i="5" s="1"/>
  <c r="I75" i="5" s="1"/>
  <c r="G75" i="5"/>
  <c r="L76" i="5"/>
  <c r="E76" i="5"/>
  <c r="D77" i="5"/>
  <c r="N75" i="5"/>
  <c r="M75" i="5"/>
  <c r="O75" i="5" s="1"/>
  <c r="P75" i="5" s="1"/>
  <c r="G80" i="4"/>
  <c r="P85" i="4"/>
  <c r="Q85" i="4" s="1"/>
  <c r="O86" i="4"/>
  <c r="X88" i="4"/>
  <c r="U89" i="4"/>
  <c r="W89" i="4"/>
  <c r="V90" i="4"/>
  <c r="I78" i="4"/>
  <c r="J78" i="4" s="1"/>
  <c r="H79" i="4"/>
  <c r="N87" i="4"/>
  <c r="W89" i="3"/>
  <c r="V90" i="3"/>
  <c r="X88" i="3"/>
  <c r="U89" i="3"/>
  <c r="G82" i="3"/>
  <c r="N86" i="3"/>
  <c r="I79" i="3"/>
  <c r="J79" i="3" s="1"/>
  <c r="P83" i="3"/>
  <c r="Q83" i="3" s="1"/>
  <c r="O84" i="3"/>
  <c r="U91" i="1"/>
  <c r="V88" i="67" l="1"/>
  <c r="W88" i="67" s="1"/>
  <c r="P97" i="65"/>
  <c r="Q97" i="65" s="1"/>
  <c r="O98" i="65"/>
  <c r="W104" i="65"/>
  <c r="V105" i="65"/>
  <c r="N98" i="65"/>
  <c r="G94" i="65"/>
  <c r="I93" i="65"/>
  <c r="J93" i="65" s="1"/>
  <c r="X102" i="65"/>
  <c r="U103" i="65"/>
  <c r="I92" i="60"/>
  <c r="H93" i="60"/>
  <c r="V75" i="5"/>
  <c r="W75" i="5" s="1"/>
  <c r="X75" i="5" s="1"/>
  <c r="H75" i="6"/>
  <c r="I75" i="6" s="1"/>
  <c r="J75" i="6" s="1"/>
  <c r="H87" i="58"/>
  <c r="I87" i="58" s="1"/>
  <c r="J87" i="58" s="1"/>
  <c r="O83" i="29"/>
  <c r="P83" i="29" s="1"/>
  <c r="V91" i="1"/>
  <c r="W90" i="1"/>
  <c r="X90" i="1" s="1"/>
  <c r="I87" i="12"/>
  <c r="J87" i="12" s="1"/>
  <c r="H88" i="12"/>
  <c r="X97" i="27"/>
  <c r="U98" i="27"/>
  <c r="U30" i="8"/>
  <c r="P96" i="57"/>
  <c r="Q96" i="57" s="1"/>
  <c r="O97" i="57"/>
  <c r="P93" i="69"/>
  <c r="O94" i="69"/>
  <c r="W97" i="69"/>
  <c r="X97" i="69" s="1"/>
  <c r="V98" i="69"/>
  <c r="P92" i="25"/>
  <c r="Q92" i="25" s="1"/>
  <c r="O93" i="25"/>
  <c r="L35" i="68"/>
  <c r="AD97" i="69"/>
  <c r="AE97" i="69" s="1"/>
  <c r="AC98" i="69"/>
  <c r="N93" i="69"/>
  <c r="Q92" i="69"/>
  <c r="X88" i="67"/>
  <c r="U89" i="67"/>
  <c r="AB99" i="69"/>
  <c r="N88" i="67"/>
  <c r="M88" i="67"/>
  <c r="O88" i="67" s="1"/>
  <c r="P88" i="67" s="1"/>
  <c r="U38" i="68"/>
  <c r="J92" i="69"/>
  <c r="G93" i="69"/>
  <c r="T91" i="67"/>
  <c r="D36" i="68"/>
  <c r="U98" i="69"/>
  <c r="G95" i="66"/>
  <c r="I94" i="66"/>
  <c r="J94" i="66" s="1"/>
  <c r="H95" i="66"/>
  <c r="F89" i="67"/>
  <c r="H89" i="67" s="1"/>
  <c r="I89" i="67" s="1"/>
  <c r="G89" i="67"/>
  <c r="W103" i="66"/>
  <c r="X103" i="66" s="1"/>
  <c r="V104" i="66"/>
  <c r="Z38" i="68"/>
  <c r="AB38" i="68" s="1"/>
  <c r="AC38" i="68" s="1"/>
  <c r="AA38" i="68"/>
  <c r="P97" i="66"/>
  <c r="Q97" i="66" s="1"/>
  <c r="O98" i="66"/>
  <c r="R93" i="67"/>
  <c r="S92" i="67"/>
  <c r="N98" i="66"/>
  <c r="N40" i="68"/>
  <c r="P39" i="68"/>
  <c r="D91" i="67"/>
  <c r="E90" i="67"/>
  <c r="J88" i="67"/>
  <c r="X39" i="68"/>
  <c r="I93" i="69"/>
  <c r="H94" i="69"/>
  <c r="U105" i="66"/>
  <c r="K90" i="67"/>
  <c r="L89" i="67"/>
  <c r="Q87" i="67"/>
  <c r="G92" i="60"/>
  <c r="J91" i="60"/>
  <c r="AC97" i="60"/>
  <c r="AD96" i="60"/>
  <c r="AE96" i="60" s="1"/>
  <c r="W101" i="56"/>
  <c r="X101" i="56" s="1"/>
  <c r="V102" i="56"/>
  <c r="U106" i="56"/>
  <c r="I91" i="57"/>
  <c r="J91" i="57" s="1"/>
  <c r="H92" i="57"/>
  <c r="U87" i="58"/>
  <c r="T87" i="58"/>
  <c r="V87" i="58" s="1"/>
  <c r="W87" i="58" s="1"/>
  <c r="G94" i="56"/>
  <c r="U103" i="57"/>
  <c r="R89" i="58"/>
  <c r="S88" i="58"/>
  <c r="N98" i="57"/>
  <c r="N99" i="56"/>
  <c r="U98" i="60"/>
  <c r="N94" i="60"/>
  <c r="W101" i="57"/>
  <c r="X101" i="57" s="1"/>
  <c r="V102" i="57"/>
  <c r="N41" i="59"/>
  <c r="P40" i="59"/>
  <c r="P91" i="60"/>
  <c r="Q91" i="60" s="1"/>
  <c r="O92" i="60"/>
  <c r="E39" i="59"/>
  <c r="G38" i="59"/>
  <c r="D91" i="58"/>
  <c r="E90" i="58"/>
  <c r="G92" i="57"/>
  <c r="AB98" i="60"/>
  <c r="X39" i="59"/>
  <c r="V39" i="59" s="1"/>
  <c r="M88" i="58"/>
  <c r="O88" i="58" s="1"/>
  <c r="P88" i="58" s="1"/>
  <c r="N88" i="58"/>
  <c r="P97" i="56"/>
  <c r="Q97" i="56" s="1"/>
  <c r="O98" i="56"/>
  <c r="W96" i="60"/>
  <c r="X96" i="60" s="1"/>
  <c r="V97" i="60"/>
  <c r="Q87" i="58"/>
  <c r="X86" i="58"/>
  <c r="U39" i="59"/>
  <c r="G89" i="58"/>
  <c r="F89" i="58"/>
  <c r="I92" i="56"/>
  <c r="J92" i="56" s="1"/>
  <c r="AA38" i="59"/>
  <c r="Z38" i="59"/>
  <c r="AB38" i="59" s="1"/>
  <c r="AC38" i="59" s="1"/>
  <c r="K90" i="58"/>
  <c r="L89" i="58"/>
  <c r="P92" i="24"/>
  <c r="Q92" i="24" s="1"/>
  <c r="O93" i="24"/>
  <c r="I88" i="24"/>
  <c r="AB99" i="48"/>
  <c r="P92" i="48"/>
  <c r="Q92" i="48" s="1"/>
  <c r="O93" i="48"/>
  <c r="G93" i="48"/>
  <c r="AD97" i="48"/>
  <c r="AE97" i="48" s="1"/>
  <c r="AC98" i="48"/>
  <c r="W97" i="48"/>
  <c r="X97" i="48" s="1"/>
  <c r="V98" i="48"/>
  <c r="I92" i="48"/>
  <c r="J92" i="48" s="1"/>
  <c r="H93" i="48"/>
  <c r="U99" i="48"/>
  <c r="N94" i="48"/>
  <c r="W97" i="24"/>
  <c r="X97" i="24" s="1"/>
  <c r="V98" i="24"/>
  <c r="P85" i="2"/>
  <c r="Q85" i="2" s="1"/>
  <c r="O86" i="2"/>
  <c r="W90" i="2"/>
  <c r="V91" i="2"/>
  <c r="H81" i="2"/>
  <c r="I80" i="2"/>
  <c r="J80" i="2" s="1"/>
  <c r="X89" i="2"/>
  <c r="U90" i="2"/>
  <c r="O85" i="1"/>
  <c r="P84" i="1"/>
  <c r="Q84" i="1" s="1"/>
  <c r="G80" i="1"/>
  <c r="J79" i="1"/>
  <c r="N87" i="1"/>
  <c r="I80" i="1"/>
  <c r="D30" i="8"/>
  <c r="O88" i="34"/>
  <c r="P87" i="34"/>
  <c r="Q87" i="34" s="1"/>
  <c r="L34" i="31"/>
  <c r="X83" i="29"/>
  <c r="X83" i="28"/>
  <c r="G88" i="24"/>
  <c r="J87" i="24"/>
  <c r="G35" i="31"/>
  <c r="E36" i="31"/>
  <c r="F36" i="31" s="1"/>
  <c r="U84" i="29"/>
  <c r="T84" i="29"/>
  <c r="V84" i="29" s="1"/>
  <c r="W84" i="29" s="1"/>
  <c r="J87" i="25"/>
  <c r="G88" i="25"/>
  <c r="K87" i="29"/>
  <c r="L86" i="29"/>
  <c r="I88" i="26"/>
  <c r="J88" i="26" s="1"/>
  <c r="H89" i="26"/>
  <c r="X97" i="25"/>
  <c r="U98" i="25"/>
  <c r="Q82" i="29"/>
  <c r="N83" i="29"/>
  <c r="U101" i="24"/>
  <c r="G84" i="28"/>
  <c r="F84" i="28"/>
  <c r="H84" i="28" s="1"/>
  <c r="I84" i="28" s="1"/>
  <c r="N84" i="28"/>
  <c r="M84" i="28"/>
  <c r="O84" i="28" s="1"/>
  <c r="P84" i="28" s="1"/>
  <c r="U98" i="26"/>
  <c r="AD38" i="31"/>
  <c r="I89" i="27"/>
  <c r="J89" i="27" s="1"/>
  <c r="H90" i="27"/>
  <c r="P92" i="26"/>
  <c r="Q92" i="26" s="1"/>
  <c r="O93" i="26"/>
  <c r="R86" i="29"/>
  <c r="S85" i="29"/>
  <c r="N38" i="31"/>
  <c r="P37" i="31"/>
  <c r="AD35" i="30"/>
  <c r="G91" i="27"/>
  <c r="AB93" i="34"/>
  <c r="N93" i="24"/>
  <c r="W40" i="31"/>
  <c r="Y39" i="31"/>
  <c r="D86" i="28"/>
  <c r="E85" i="28"/>
  <c r="K86" i="28"/>
  <c r="L85" i="28"/>
  <c r="E39" i="30"/>
  <c r="G38" i="30"/>
  <c r="N38" i="30"/>
  <c r="P37" i="30"/>
  <c r="G84" i="29"/>
  <c r="F84" i="29"/>
  <c r="H84" i="29" s="1"/>
  <c r="I84" i="29" s="1"/>
  <c r="T84" i="28"/>
  <c r="V84" i="28" s="1"/>
  <c r="W84" i="28" s="1"/>
  <c r="U84" i="28"/>
  <c r="J83" i="28"/>
  <c r="J83" i="29"/>
  <c r="W97" i="26"/>
  <c r="X97" i="26" s="1"/>
  <c r="V98" i="26"/>
  <c r="I88" i="25"/>
  <c r="P93" i="27"/>
  <c r="O94" i="27"/>
  <c r="AD92" i="34"/>
  <c r="AE92" i="34" s="1"/>
  <c r="AC93" i="34"/>
  <c r="G89" i="26"/>
  <c r="W99" i="25"/>
  <c r="V100" i="25"/>
  <c r="N95" i="25"/>
  <c r="W100" i="27"/>
  <c r="V101" i="27"/>
  <c r="Q83" i="28"/>
  <c r="D86" i="29"/>
  <c r="E85" i="29"/>
  <c r="R86" i="28"/>
  <c r="S85" i="28"/>
  <c r="Q92" i="27"/>
  <c r="N93" i="27"/>
  <c r="M85" i="29"/>
  <c r="N93" i="26"/>
  <c r="N88" i="34"/>
  <c r="W37" i="30"/>
  <c r="X37" i="30" s="1"/>
  <c r="Y36" i="30"/>
  <c r="AB92" i="13"/>
  <c r="AD91" i="13"/>
  <c r="AE91" i="13" s="1"/>
  <c r="AC92" i="13"/>
  <c r="G87" i="13"/>
  <c r="N91" i="13"/>
  <c r="P86" i="13"/>
  <c r="Q86" i="13" s="1"/>
  <c r="O87" i="13"/>
  <c r="I86" i="13"/>
  <c r="J86" i="13" s="1"/>
  <c r="H87" i="13"/>
  <c r="W91" i="13"/>
  <c r="X91" i="13" s="1"/>
  <c r="V92" i="13"/>
  <c r="U94" i="13"/>
  <c r="AE83" i="12"/>
  <c r="Z85" i="12"/>
  <c r="X91" i="12"/>
  <c r="U92" i="12"/>
  <c r="W92" i="12"/>
  <c r="V93" i="12"/>
  <c r="AA84" i="12"/>
  <c r="AC84" i="12" s="1"/>
  <c r="AD84" i="12" s="1"/>
  <c r="AB84" i="12"/>
  <c r="N98" i="2"/>
  <c r="Q86" i="12"/>
  <c r="N87" i="12"/>
  <c r="P87" i="12"/>
  <c r="O88" i="12"/>
  <c r="G88" i="12"/>
  <c r="L33" i="9"/>
  <c r="AA31" i="9"/>
  <c r="Z31" i="9"/>
  <c r="AB31" i="9" s="1"/>
  <c r="AC31" i="9" s="1"/>
  <c r="D34" i="9"/>
  <c r="V32" i="9"/>
  <c r="U31" i="9"/>
  <c r="P32" i="9"/>
  <c r="N33" i="9"/>
  <c r="O33" i="9" s="1"/>
  <c r="Z31" i="8"/>
  <c r="AB31" i="8" s="1"/>
  <c r="AC31" i="8" s="1"/>
  <c r="AA31" i="8"/>
  <c r="H29" i="8"/>
  <c r="J29" i="8" s="1"/>
  <c r="K29" i="8" s="1"/>
  <c r="I29" i="8"/>
  <c r="M31" i="8"/>
  <c r="X32" i="8"/>
  <c r="V32" i="8" s="1"/>
  <c r="Q75" i="6"/>
  <c r="U76" i="6"/>
  <c r="T76" i="6"/>
  <c r="V76" i="6" s="1"/>
  <c r="W76" i="6" s="1"/>
  <c r="M76" i="6"/>
  <c r="O76" i="6" s="1"/>
  <c r="P76" i="6" s="1"/>
  <c r="N76" i="6"/>
  <c r="E78" i="6"/>
  <c r="D79" i="6"/>
  <c r="G77" i="6"/>
  <c r="F77" i="6"/>
  <c r="K78" i="6"/>
  <c r="L77" i="6"/>
  <c r="R78" i="6"/>
  <c r="S77" i="6"/>
  <c r="X75" i="6"/>
  <c r="Q75" i="5"/>
  <c r="L77" i="5"/>
  <c r="E77" i="5"/>
  <c r="D78" i="5"/>
  <c r="M76" i="5"/>
  <c r="O76" i="5" s="1"/>
  <c r="P76" i="5" s="1"/>
  <c r="N76" i="5"/>
  <c r="F76" i="5"/>
  <c r="H76" i="5" s="1"/>
  <c r="I76" i="5" s="1"/>
  <c r="G76" i="5"/>
  <c r="J75" i="5"/>
  <c r="T77" i="5"/>
  <c r="U77" i="5"/>
  <c r="S78" i="5"/>
  <c r="N88" i="4"/>
  <c r="V91" i="4"/>
  <c r="W90" i="4"/>
  <c r="P86" i="4"/>
  <c r="Q86" i="4" s="1"/>
  <c r="O87" i="4"/>
  <c r="I79" i="4"/>
  <c r="J79" i="4" s="1"/>
  <c r="H80" i="4"/>
  <c r="X89" i="4"/>
  <c r="U90" i="4"/>
  <c r="G81" i="4"/>
  <c r="V91" i="3"/>
  <c r="W90" i="3"/>
  <c r="P84" i="3"/>
  <c r="Q84" i="3" s="1"/>
  <c r="O85" i="3"/>
  <c r="N87" i="3"/>
  <c r="X89" i="3"/>
  <c r="U90" i="3"/>
  <c r="I80" i="3"/>
  <c r="J80" i="3" s="1"/>
  <c r="G83" i="3"/>
  <c r="U92" i="1"/>
  <c r="V89" i="67" l="1"/>
  <c r="W89" i="67" s="1"/>
  <c r="X103" i="65"/>
  <c r="U104" i="65"/>
  <c r="G95" i="65"/>
  <c r="W105" i="65"/>
  <c r="V106" i="65"/>
  <c r="I94" i="65"/>
  <c r="J94" i="65" s="1"/>
  <c r="N99" i="65"/>
  <c r="P98" i="65"/>
  <c r="Q98" i="65" s="1"/>
  <c r="O99" i="65"/>
  <c r="I93" i="60"/>
  <c r="H94" i="60"/>
  <c r="V76" i="5"/>
  <c r="W76" i="5" s="1"/>
  <c r="X76" i="5" s="1"/>
  <c r="V90" i="67"/>
  <c r="W90" i="67" s="1"/>
  <c r="H76" i="6"/>
  <c r="I76" i="6" s="1"/>
  <c r="J76" i="6" s="1"/>
  <c r="H88" i="58"/>
  <c r="I88" i="58" s="1"/>
  <c r="J88" i="58" s="1"/>
  <c r="O84" i="29"/>
  <c r="P84" i="29" s="1"/>
  <c r="W91" i="1"/>
  <c r="X91" i="1" s="1"/>
  <c r="V92" i="1"/>
  <c r="H89" i="12"/>
  <c r="I88" i="12"/>
  <c r="J88" i="12" s="1"/>
  <c r="X84" i="28"/>
  <c r="W98" i="69"/>
  <c r="X98" i="69" s="1"/>
  <c r="V99" i="69"/>
  <c r="P97" i="57"/>
  <c r="Q97" i="57" s="1"/>
  <c r="O98" i="57"/>
  <c r="X98" i="27"/>
  <c r="U99" i="27"/>
  <c r="AC99" i="69"/>
  <c r="AD98" i="69"/>
  <c r="AE98" i="69" s="1"/>
  <c r="P93" i="25"/>
  <c r="Q93" i="25" s="1"/>
  <c r="O94" i="25"/>
  <c r="P94" i="69"/>
  <c r="O95" i="69"/>
  <c r="I94" i="69"/>
  <c r="H95" i="69"/>
  <c r="S93" i="67"/>
  <c r="R94" i="67"/>
  <c r="K91" i="67"/>
  <c r="L90" i="67"/>
  <c r="G90" i="67"/>
  <c r="F90" i="67"/>
  <c r="H90" i="67" s="1"/>
  <c r="I90" i="67" s="1"/>
  <c r="N99" i="66"/>
  <c r="AD38" i="68"/>
  <c r="W104" i="66"/>
  <c r="X104" i="66" s="1"/>
  <c r="V105" i="66"/>
  <c r="O40" i="68"/>
  <c r="M40" i="68" s="1"/>
  <c r="U106" i="66"/>
  <c r="D92" i="67"/>
  <c r="E91" i="67"/>
  <c r="U99" i="69"/>
  <c r="J93" i="69"/>
  <c r="G94" i="69"/>
  <c r="X89" i="67"/>
  <c r="U90" i="67"/>
  <c r="N89" i="67"/>
  <c r="M89" i="67"/>
  <c r="O89" i="67" s="1"/>
  <c r="P89" i="67" s="1"/>
  <c r="AB100" i="69"/>
  <c r="V39" i="68"/>
  <c r="R39" i="68"/>
  <c r="Q39" i="68"/>
  <c r="S39" i="68" s="1"/>
  <c r="T39" i="68" s="1"/>
  <c r="T92" i="67"/>
  <c r="P98" i="66"/>
  <c r="Q98" i="66" s="1"/>
  <c r="O99" i="66"/>
  <c r="J89" i="67"/>
  <c r="I95" i="66"/>
  <c r="J95" i="66" s="1"/>
  <c r="H96" i="66"/>
  <c r="G96" i="66"/>
  <c r="E37" i="68"/>
  <c r="G36" i="68"/>
  <c r="Q88" i="67"/>
  <c r="Q93" i="69"/>
  <c r="N94" i="69"/>
  <c r="G93" i="60"/>
  <c r="J92" i="60"/>
  <c r="AD97" i="60"/>
  <c r="AE97" i="60" s="1"/>
  <c r="AC98" i="60"/>
  <c r="AD38" i="59"/>
  <c r="W102" i="56"/>
  <c r="X102" i="56" s="1"/>
  <c r="V103" i="56"/>
  <c r="X87" i="58"/>
  <c r="N89" i="58"/>
  <c r="M89" i="58"/>
  <c r="O89" i="58" s="1"/>
  <c r="P89" i="58" s="1"/>
  <c r="D92" i="58"/>
  <c r="E91" i="58"/>
  <c r="R90" i="58"/>
  <c r="S89" i="58"/>
  <c r="I92" i="57"/>
  <c r="J92" i="57" s="1"/>
  <c r="H93" i="57"/>
  <c r="K91" i="58"/>
  <c r="L90" i="58"/>
  <c r="W97" i="60"/>
  <c r="X97" i="60" s="1"/>
  <c r="V98" i="60"/>
  <c r="Q88" i="58"/>
  <c r="I38" i="59"/>
  <c r="H38" i="59"/>
  <c r="J38" i="59" s="1"/>
  <c r="K38" i="59" s="1"/>
  <c r="R40" i="59"/>
  <c r="Q40" i="59"/>
  <c r="S40" i="59" s="1"/>
  <c r="T40" i="59" s="1"/>
  <c r="N95" i="60"/>
  <c r="N100" i="56"/>
  <c r="I93" i="56"/>
  <c r="J93" i="56" s="1"/>
  <c r="AB99" i="60"/>
  <c r="F39" i="59"/>
  <c r="D39" i="59" s="1"/>
  <c r="O41" i="59"/>
  <c r="G95" i="56"/>
  <c r="U107" i="56"/>
  <c r="W40" i="59"/>
  <c r="Y39" i="59"/>
  <c r="U104" i="57"/>
  <c r="P98" i="56"/>
  <c r="Q98" i="56" s="1"/>
  <c r="O99" i="56"/>
  <c r="G93" i="57"/>
  <c r="F90" i="58"/>
  <c r="G90" i="58"/>
  <c r="P92" i="60"/>
  <c r="Q92" i="60" s="1"/>
  <c r="O93" i="60"/>
  <c r="W102" i="57"/>
  <c r="X102" i="57" s="1"/>
  <c r="V103" i="57"/>
  <c r="U99" i="60"/>
  <c r="N99" i="57"/>
  <c r="T88" i="58"/>
  <c r="V88" i="58" s="1"/>
  <c r="W88" i="58" s="1"/>
  <c r="U88" i="58"/>
  <c r="I89" i="24"/>
  <c r="P93" i="24"/>
  <c r="Q93" i="24" s="1"/>
  <c r="O94" i="24"/>
  <c r="P93" i="48"/>
  <c r="Q93" i="48" s="1"/>
  <c r="O94" i="48"/>
  <c r="N95" i="48"/>
  <c r="I93" i="48"/>
  <c r="J93" i="48" s="1"/>
  <c r="H94" i="48"/>
  <c r="U100" i="48"/>
  <c r="W98" i="48"/>
  <c r="X98" i="48" s="1"/>
  <c r="V99" i="48"/>
  <c r="G94" i="48"/>
  <c r="AB100" i="48"/>
  <c r="AD98" i="48"/>
  <c r="AE98" i="48" s="1"/>
  <c r="AC99" i="48"/>
  <c r="W98" i="24"/>
  <c r="X98" i="24" s="1"/>
  <c r="V99" i="24"/>
  <c r="V92" i="2"/>
  <c r="W91" i="2"/>
  <c r="U91" i="2"/>
  <c r="X90" i="2"/>
  <c r="P86" i="2"/>
  <c r="Q86" i="2" s="1"/>
  <c r="O87" i="2"/>
  <c r="I81" i="2"/>
  <c r="J81" i="2" s="1"/>
  <c r="H82" i="2"/>
  <c r="I81" i="1"/>
  <c r="G81" i="1"/>
  <c r="J80" i="1"/>
  <c r="N88" i="1"/>
  <c r="O86" i="1"/>
  <c r="P85" i="1"/>
  <c r="Q85" i="1" s="1"/>
  <c r="L29" i="8"/>
  <c r="O89" i="34"/>
  <c r="P88" i="34"/>
  <c r="Q88" i="34" s="1"/>
  <c r="X84" i="29"/>
  <c r="G89" i="24"/>
  <c r="J88" i="24"/>
  <c r="N89" i="34"/>
  <c r="N96" i="25"/>
  <c r="G90" i="26"/>
  <c r="P94" i="27"/>
  <c r="O95" i="27"/>
  <c r="J84" i="29"/>
  <c r="F39" i="30"/>
  <c r="K87" i="28"/>
  <c r="L86" i="28"/>
  <c r="U85" i="29"/>
  <c r="T85" i="29"/>
  <c r="V85" i="29" s="1"/>
  <c r="W85" i="29" s="1"/>
  <c r="I90" i="27"/>
  <c r="J90" i="27" s="1"/>
  <c r="H91" i="27"/>
  <c r="Q84" i="28"/>
  <c r="Q83" i="29"/>
  <c r="N84" i="29"/>
  <c r="I89" i="26"/>
  <c r="J89" i="26" s="1"/>
  <c r="H90" i="26"/>
  <c r="M86" i="29"/>
  <c r="F85" i="29"/>
  <c r="H85" i="29" s="1"/>
  <c r="I85" i="29" s="1"/>
  <c r="G85" i="29"/>
  <c r="W98" i="26"/>
  <c r="X98" i="26" s="1"/>
  <c r="V99" i="26"/>
  <c r="Q37" i="30"/>
  <c r="S37" i="30" s="1"/>
  <c r="T37" i="30" s="1"/>
  <c r="R37" i="30"/>
  <c r="G85" i="28"/>
  <c r="F85" i="28"/>
  <c r="H85" i="28" s="1"/>
  <c r="I85" i="28" s="1"/>
  <c r="AB94" i="34"/>
  <c r="R87" i="29"/>
  <c r="S86" i="29"/>
  <c r="X40" i="31"/>
  <c r="K88" i="29"/>
  <c r="L87" i="29"/>
  <c r="Z36" i="30"/>
  <c r="AB36" i="30" s="1"/>
  <c r="AC36" i="30" s="1"/>
  <c r="AA36" i="30"/>
  <c r="N94" i="26"/>
  <c r="Q93" i="27"/>
  <c r="N94" i="27"/>
  <c r="U85" i="28"/>
  <c r="T85" i="28"/>
  <c r="V85" i="28" s="1"/>
  <c r="W85" i="28" s="1"/>
  <c r="D87" i="29"/>
  <c r="E86" i="29"/>
  <c r="W101" i="27"/>
  <c r="V102" i="27"/>
  <c r="W100" i="25"/>
  <c r="V101" i="25"/>
  <c r="AD93" i="34"/>
  <c r="AE93" i="34" s="1"/>
  <c r="AC94" i="34"/>
  <c r="I89" i="25"/>
  <c r="O38" i="30"/>
  <c r="D87" i="28"/>
  <c r="E86" i="28"/>
  <c r="Q37" i="31"/>
  <c r="S37" i="31" s="1"/>
  <c r="T37" i="31" s="1"/>
  <c r="R37" i="31"/>
  <c r="P93" i="26"/>
  <c r="Q93" i="26" s="1"/>
  <c r="O94" i="26"/>
  <c r="J84" i="28"/>
  <c r="X98" i="25"/>
  <c r="U99" i="25"/>
  <c r="J88" i="25"/>
  <c r="G89" i="25"/>
  <c r="D36" i="31"/>
  <c r="V37" i="30"/>
  <c r="R87" i="28"/>
  <c r="S86" i="28"/>
  <c r="H38" i="30"/>
  <c r="J38" i="30" s="1"/>
  <c r="K38" i="30" s="1"/>
  <c r="I38" i="30"/>
  <c r="N85" i="28"/>
  <c r="M85" i="28"/>
  <c r="O85" i="28" s="1"/>
  <c r="P85" i="28" s="1"/>
  <c r="AA39" i="31"/>
  <c r="Z39" i="31"/>
  <c r="AB39" i="31" s="1"/>
  <c r="AC39" i="31" s="1"/>
  <c r="N94" i="24"/>
  <c r="G92" i="27"/>
  <c r="O38" i="31"/>
  <c r="M38" i="31" s="1"/>
  <c r="U99" i="26"/>
  <c r="U102" i="24"/>
  <c r="I35" i="31"/>
  <c r="H35" i="31"/>
  <c r="J35" i="31" s="1"/>
  <c r="K35" i="31" s="1"/>
  <c r="U95" i="13"/>
  <c r="I87" i="13"/>
  <c r="J87" i="13" s="1"/>
  <c r="H88" i="13"/>
  <c r="N92" i="13"/>
  <c r="AD92" i="13"/>
  <c r="AE92" i="13" s="1"/>
  <c r="AC93" i="13"/>
  <c r="W92" i="13"/>
  <c r="X92" i="13" s="1"/>
  <c r="V93" i="13"/>
  <c r="P87" i="13"/>
  <c r="Q87" i="13" s="1"/>
  <c r="O88" i="13"/>
  <c r="G88" i="13"/>
  <c r="AB93" i="13"/>
  <c r="Z86" i="12"/>
  <c r="X92" i="12"/>
  <c r="U93" i="12"/>
  <c r="W93" i="12"/>
  <c r="V94" i="12"/>
  <c r="AA85" i="12"/>
  <c r="AC85" i="12" s="1"/>
  <c r="AD85" i="12" s="1"/>
  <c r="AB85" i="12"/>
  <c r="AE84" i="12"/>
  <c r="N99" i="2"/>
  <c r="P88" i="12"/>
  <c r="O89" i="12"/>
  <c r="Q87" i="12"/>
  <c r="N88" i="12"/>
  <c r="G89" i="12"/>
  <c r="AD31" i="9"/>
  <c r="M33" i="9"/>
  <c r="W33" i="9"/>
  <c r="Y32" i="9"/>
  <c r="R32" i="9"/>
  <c r="Q32" i="9"/>
  <c r="S32" i="9" s="1"/>
  <c r="T32" i="9" s="1"/>
  <c r="E35" i="9"/>
  <c r="G34" i="9"/>
  <c r="AD31" i="8"/>
  <c r="P31" i="8"/>
  <c r="N32" i="8"/>
  <c r="Y32" i="8"/>
  <c r="W33" i="8"/>
  <c r="G30" i="8"/>
  <c r="E31" i="8"/>
  <c r="T77" i="6"/>
  <c r="V77" i="6" s="1"/>
  <c r="W77" i="6" s="1"/>
  <c r="U77" i="6"/>
  <c r="Q76" i="6"/>
  <c r="R79" i="6"/>
  <c r="S78" i="6"/>
  <c r="M77" i="6"/>
  <c r="O77" i="6" s="1"/>
  <c r="P77" i="6" s="1"/>
  <c r="N77" i="6"/>
  <c r="D80" i="6"/>
  <c r="E79" i="6"/>
  <c r="K79" i="6"/>
  <c r="L78" i="6"/>
  <c r="G78" i="6"/>
  <c r="F78" i="6"/>
  <c r="X76" i="6"/>
  <c r="Q76" i="5"/>
  <c r="S79" i="5"/>
  <c r="L78" i="5"/>
  <c r="F77" i="5"/>
  <c r="H77" i="5" s="1"/>
  <c r="I77" i="5" s="1"/>
  <c r="G77" i="5"/>
  <c r="T78" i="5"/>
  <c r="U78" i="5"/>
  <c r="J76" i="5"/>
  <c r="M77" i="5"/>
  <c r="O77" i="5" s="1"/>
  <c r="P77" i="5" s="1"/>
  <c r="N77" i="5"/>
  <c r="E78" i="5"/>
  <c r="D79" i="5"/>
  <c r="G82" i="4"/>
  <c r="I80" i="4"/>
  <c r="J80" i="4" s="1"/>
  <c r="H81" i="4"/>
  <c r="W91" i="4"/>
  <c r="V92" i="4"/>
  <c r="X90" i="4"/>
  <c r="U91" i="4"/>
  <c r="P87" i="4"/>
  <c r="Q87" i="4" s="1"/>
  <c r="O88" i="4"/>
  <c r="N89" i="4"/>
  <c r="V92" i="3"/>
  <c r="W91" i="3"/>
  <c r="I81" i="3"/>
  <c r="J81" i="3" s="1"/>
  <c r="N88" i="3"/>
  <c r="G84" i="3"/>
  <c r="X90" i="3"/>
  <c r="U91" i="3"/>
  <c r="P85" i="3"/>
  <c r="Q85" i="3" s="1"/>
  <c r="O86" i="3"/>
  <c r="U93" i="1"/>
  <c r="P99" i="65" l="1"/>
  <c r="Q99" i="65" s="1"/>
  <c r="O100" i="65"/>
  <c r="I95" i="65"/>
  <c r="J95" i="65" s="1"/>
  <c r="G96" i="65"/>
  <c r="N100" i="65"/>
  <c r="W106" i="65"/>
  <c r="V107" i="65"/>
  <c r="X104" i="65"/>
  <c r="U105" i="65"/>
  <c r="H95" i="60"/>
  <c r="I94" i="60"/>
  <c r="V77" i="5"/>
  <c r="W77" i="5" s="1"/>
  <c r="X77" i="5" s="1"/>
  <c r="V91" i="67"/>
  <c r="W91" i="67" s="1"/>
  <c r="H77" i="6"/>
  <c r="I77" i="6" s="1"/>
  <c r="J77" i="6" s="1"/>
  <c r="O85" i="29"/>
  <c r="P85" i="29" s="1"/>
  <c r="H89" i="58"/>
  <c r="I89" i="58" s="1"/>
  <c r="J89" i="58" s="1"/>
  <c r="W92" i="1"/>
  <c r="X92" i="1" s="1"/>
  <c r="V93" i="1"/>
  <c r="H90" i="12"/>
  <c r="I89" i="12"/>
  <c r="J89" i="12" s="1"/>
  <c r="P94" i="25"/>
  <c r="Q94" i="25" s="1"/>
  <c r="O95" i="25"/>
  <c r="X99" i="27"/>
  <c r="U100" i="27"/>
  <c r="W99" i="69"/>
  <c r="X99" i="69" s="1"/>
  <c r="V100" i="69"/>
  <c r="AC100" i="69"/>
  <c r="AD99" i="69"/>
  <c r="AE99" i="69" s="1"/>
  <c r="U39" i="68"/>
  <c r="O96" i="69"/>
  <c r="P95" i="69"/>
  <c r="P98" i="57"/>
  <c r="Q98" i="57" s="1"/>
  <c r="O99" i="57"/>
  <c r="G97" i="66"/>
  <c r="J94" i="69"/>
  <c r="G95" i="69"/>
  <c r="R95" i="67"/>
  <c r="S94" i="67"/>
  <c r="D93" i="67"/>
  <c r="E92" i="67"/>
  <c r="W105" i="66"/>
  <c r="X105" i="66" s="1"/>
  <c r="V106" i="66"/>
  <c r="K92" i="67"/>
  <c r="L91" i="67"/>
  <c r="T93" i="67"/>
  <c r="AB101" i="69"/>
  <c r="G91" i="67"/>
  <c r="F91" i="67"/>
  <c r="H91" i="67" s="1"/>
  <c r="I91" i="67" s="1"/>
  <c r="P40" i="68"/>
  <c r="N41" i="68"/>
  <c r="O41" i="68" s="1"/>
  <c r="N100" i="66"/>
  <c r="H36" i="68"/>
  <c r="J36" i="68" s="1"/>
  <c r="K36" i="68" s="1"/>
  <c r="I36" i="68"/>
  <c r="I96" i="66"/>
  <c r="J96" i="66" s="1"/>
  <c r="H97" i="66"/>
  <c r="U100" i="69"/>
  <c r="I95" i="69"/>
  <c r="H96" i="69"/>
  <c r="X90" i="67"/>
  <c r="U91" i="67"/>
  <c r="M90" i="67"/>
  <c r="O90" i="67" s="1"/>
  <c r="P90" i="67" s="1"/>
  <c r="N90" i="67"/>
  <c r="Q94" i="69"/>
  <c r="N95" i="69"/>
  <c r="F37" i="68"/>
  <c r="D37" i="68" s="1"/>
  <c r="P99" i="66"/>
  <c r="Q99" i="66" s="1"/>
  <c r="O100" i="66"/>
  <c r="W40" i="68"/>
  <c r="Y39" i="68"/>
  <c r="Q89" i="67"/>
  <c r="U107" i="66"/>
  <c r="J90" i="67"/>
  <c r="X85" i="29"/>
  <c r="L38" i="59"/>
  <c r="G94" i="60"/>
  <c r="J93" i="60"/>
  <c r="AD98" i="60"/>
  <c r="AE98" i="60" s="1"/>
  <c r="AC99" i="60"/>
  <c r="V104" i="56"/>
  <c r="W103" i="56"/>
  <c r="X103" i="56" s="1"/>
  <c r="Q89" i="58"/>
  <c r="X88" i="58"/>
  <c r="G94" i="57"/>
  <c r="E40" i="59"/>
  <c r="F40" i="59" s="1"/>
  <c r="G39" i="59"/>
  <c r="F91" i="58"/>
  <c r="G91" i="58"/>
  <c r="U105" i="57"/>
  <c r="U108" i="56"/>
  <c r="AB100" i="60"/>
  <c r="N101" i="56"/>
  <c r="D93" i="58"/>
  <c r="E92" i="58"/>
  <c r="P93" i="60"/>
  <c r="Q93" i="60" s="1"/>
  <c r="O94" i="60"/>
  <c r="I94" i="56"/>
  <c r="J94" i="56" s="1"/>
  <c r="W98" i="60"/>
  <c r="X98" i="60" s="1"/>
  <c r="V99" i="60"/>
  <c r="I93" i="57"/>
  <c r="J93" i="57" s="1"/>
  <c r="H94" i="57"/>
  <c r="N100" i="57"/>
  <c r="W103" i="57"/>
  <c r="X103" i="57" s="1"/>
  <c r="V104" i="57"/>
  <c r="X40" i="59"/>
  <c r="M41" i="59"/>
  <c r="U40" i="59"/>
  <c r="N90" i="58"/>
  <c r="M90" i="58"/>
  <c r="O90" i="58" s="1"/>
  <c r="P90" i="58" s="1"/>
  <c r="U89" i="58"/>
  <c r="T89" i="58"/>
  <c r="V89" i="58" s="1"/>
  <c r="W89" i="58" s="1"/>
  <c r="U100" i="60"/>
  <c r="P99" i="56"/>
  <c r="Q99" i="56" s="1"/>
  <c r="O100" i="56"/>
  <c r="Z39" i="59"/>
  <c r="AB39" i="59" s="1"/>
  <c r="AC39" i="59" s="1"/>
  <c r="AA39" i="59"/>
  <c r="G96" i="56"/>
  <c r="N96" i="60"/>
  <c r="K92" i="58"/>
  <c r="L91" i="58"/>
  <c r="S90" i="58"/>
  <c r="R91" i="58"/>
  <c r="L38" i="30"/>
  <c r="O95" i="24"/>
  <c r="P94" i="24"/>
  <c r="Q94" i="24" s="1"/>
  <c r="I90" i="24"/>
  <c r="AD99" i="48"/>
  <c r="AE99" i="48" s="1"/>
  <c r="AC100" i="48"/>
  <c r="N96" i="48"/>
  <c r="U101" i="48"/>
  <c r="AB101" i="48"/>
  <c r="W99" i="48"/>
  <c r="X99" i="48" s="1"/>
  <c r="V100" i="48"/>
  <c r="I94" i="48"/>
  <c r="J94" i="48" s="1"/>
  <c r="H95" i="48"/>
  <c r="P94" i="48"/>
  <c r="Q94" i="48" s="1"/>
  <c r="O95" i="48"/>
  <c r="G95" i="48"/>
  <c r="W99" i="24"/>
  <c r="X99" i="24" s="1"/>
  <c r="V100" i="24"/>
  <c r="Q77" i="5"/>
  <c r="U92" i="2"/>
  <c r="X91" i="2"/>
  <c r="I82" i="2"/>
  <c r="J82" i="2" s="1"/>
  <c r="H83" i="2"/>
  <c r="P87" i="2"/>
  <c r="Q87" i="2" s="1"/>
  <c r="O88" i="2"/>
  <c r="W92" i="2"/>
  <c r="V93" i="2"/>
  <c r="O87" i="1"/>
  <c r="P86" i="1"/>
  <c r="Q86" i="1" s="1"/>
  <c r="G82" i="1"/>
  <c r="J81" i="1"/>
  <c r="N89" i="1"/>
  <c r="I82" i="1"/>
  <c r="O90" i="34"/>
  <c r="P89" i="34"/>
  <c r="Q89" i="34" s="1"/>
  <c r="U37" i="31"/>
  <c r="Q77" i="6"/>
  <c r="AD36" i="30"/>
  <c r="U37" i="30"/>
  <c r="Q85" i="28"/>
  <c r="J89" i="24"/>
  <c r="G90" i="24"/>
  <c r="N39" i="31"/>
  <c r="O39" i="31" s="1"/>
  <c r="P38" i="31"/>
  <c r="L35" i="31"/>
  <c r="E37" i="31"/>
  <c r="G36" i="31"/>
  <c r="P94" i="26"/>
  <c r="Q94" i="26" s="1"/>
  <c r="O95" i="26"/>
  <c r="F86" i="28"/>
  <c r="H86" i="28" s="1"/>
  <c r="I86" i="28" s="1"/>
  <c r="G86" i="28"/>
  <c r="AD94" i="34"/>
  <c r="AE94" i="34" s="1"/>
  <c r="AC95" i="34"/>
  <c r="G86" i="29"/>
  <c r="F86" i="29"/>
  <c r="H86" i="29" s="1"/>
  <c r="I86" i="29" s="1"/>
  <c r="Q94" i="27"/>
  <c r="N95" i="27"/>
  <c r="N95" i="26"/>
  <c r="M87" i="29"/>
  <c r="R88" i="29"/>
  <c r="S87" i="29"/>
  <c r="K88" i="28"/>
  <c r="L87" i="28"/>
  <c r="P95" i="27"/>
  <c r="O96" i="27"/>
  <c r="G91" i="26"/>
  <c r="U100" i="26"/>
  <c r="G93" i="27"/>
  <c r="U86" i="28"/>
  <c r="T86" i="28"/>
  <c r="V86" i="28" s="1"/>
  <c r="W86" i="28" s="1"/>
  <c r="J89" i="25"/>
  <c r="G90" i="25"/>
  <c r="X99" i="25"/>
  <c r="U100" i="25"/>
  <c r="D88" i="28"/>
  <c r="E87" i="28"/>
  <c r="D88" i="29"/>
  <c r="E87" i="29"/>
  <c r="K89" i="29"/>
  <c r="L88" i="29"/>
  <c r="AB95" i="34"/>
  <c r="W99" i="26"/>
  <c r="X99" i="26" s="1"/>
  <c r="V100" i="26"/>
  <c r="Q84" i="29"/>
  <c r="N85" i="29"/>
  <c r="N90" i="34"/>
  <c r="AD39" i="31"/>
  <c r="R88" i="28"/>
  <c r="S87" i="28"/>
  <c r="W101" i="25"/>
  <c r="V102" i="25"/>
  <c r="W102" i="27"/>
  <c r="V103" i="27"/>
  <c r="J85" i="28"/>
  <c r="I91" i="27"/>
  <c r="J91" i="27" s="1"/>
  <c r="H92" i="27"/>
  <c r="V40" i="31"/>
  <c r="D39" i="30"/>
  <c r="N97" i="25"/>
  <c r="U103" i="24"/>
  <c r="N95" i="24"/>
  <c r="Y37" i="30"/>
  <c r="W38" i="30"/>
  <c r="M38" i="30"/>
  <c r="I90" i="25"/>
  <c r="X85" i="28"/>
  <c r="U86" i="29"/>
  <c r="T86" i="29"/>
  <c r="V86" i="29" s="1"/>
  <c r="W86" i="29" s="1"/>
  <c r="J85" i="29"/>
  <c r="I90" i="26"/>
  <c r="J90" i="26" s="1"/>
  <c r="H91" i="26"/>
  <c r="N86" i="28"/>
  <c r="M86" i="28"/>
  <c r="O86" i="28" s="1"/>
  <c r="P86" i="28" s="1"/>
  <c r="AB94" i="13"/>
  <c r="P88" i="13"/>
  <c r="Q88" i="13" s="1"/>
  <c r="O89" i="13"/>
  <c r="AD93" i="13"/>
  <c r="AE93" i="13" s="1"/>
  <c r="AC94" i="13"/>
  <c r="I88" i="13"/>
  <c r="J88" i="13" s="1"/>
  <c r="H89" i="13"/>
  <c r="G89" i="13"/>
  <c r="W93" i="13"/>
  <c r="X93" i="13" s="1"/>
  <c r="V94" i="13"/>
  <c r="U96" i="13"/>
  <c r="N93" i="13"/>
  <c r="Z87" i="12"/>
  <c r="X93" i="12"/>
  <c r="U94" i="12"/>
  <c r="AE85" i="12"/>
  <c r="W94" i="12"/>
  <c r="V95" i="12"/>
  <c r="AA86" i="12"/>
  <c r="AC86" i="12" s="1"/>
  <c r="AD86" i="12" s="1"/>
  <c r="AB86" i="12"/>
  <c r="N100" i="2"/>
  <c r="P89" i="12"/>
  <c r="O90" i="12"/>
  <c r="Q88" i="12"/>
  <c r="N89" i="12"/>
  <c r="G90" i="12"/>
  <c r="U32" i="9"/>
  <c r="X33" i="9"/>
  <c r="N34" i="9"/>
  <c r="P33" i="9"/>
  <c r="F35" i="9"/>
  <c r="I34" i="9"/>
  <c r="H34" i="9"/>
  <c r="J34" i="9" s="1"/>
  <c r="K34" i="9" s="1"/>
  <c r="AA32" i="9"/>
  <c r="Z32" i="9"/>
  <c r="AB32" i="9" s="1"/>
  <c r="AC32" i="9" s="1"/>
  <c r="X33" i="8"/>
  <c r="AA32" i="8"/>
  <c r="Z32" i="8"/>
  <c r="AB32" i="8" s="1"/>
  <c r="AC32" i="8" s="1"/>
  <c r="F31" i="8"/>
  <c r="D31" i="8" s="1"/>
  <c r="O32" i="8"/>
  <c r="I30" i="8"/>
  <c r="H30" i="8"/>
  <c r="J30" i="8" s="1"/>
  <c r="K30" i="8" s="1"/>
  <c r="R31" i="8"/>
  <c r="Q31" i="8"/>
  <c r="S31" i="8" s="1"/>
  <c r="T31" i="8" s="1"/>
  <c r="X77" i="6"/>
  <c r="K80" i="6"/>
  <c r="L79" i="6"/>
  <c r="D81" i="6"/>
  <c r="E80" i="6"/>
  <c r="R80" i="6"/>
  <c r="S79" i="6"/>
  <c r="N78" i="6"/>
  <c r="M78" i="6"/>
  <c r="O78" i="6" s="1"/>
  <c r="P78" i="6" s="1"/>
  <c r="F79" i="6"/>
  <c r="G79" i="6"/>
  <c r="U78" i="6"/>
  <c r="T78" i="6"/>
  <c r="V78" i="6" s="1"/>
  <c r="W78" i="6" s="1"/>
  <c r="M78" i="5"/>
  <c r="O78" i="5" s="1"/>
  <c r="P78" i="5" s="1"/>
  <c r="N78" i="5"/>
  <c r="L79" i="5"/>
  <c r="E79" i="5"/>
  <c r="D80" i="5"/>
  <c r="J77" i="5"/>
  <c r="S80" i="5"/>
  <c r="G78" i="5"/>
  <c r="F78" i="5"/>
  <c r="H78" i="5" s="1"/>
  <c r="I78" i="5" s="1"/>
  <c r="T79" i="5"/>
  <c r="U79" i="5"/>
  <c r="N90" i="4"/>
  <c r="X91" i="4"/>
  <c r="U92" i="4"/>
  <c r="I81" i="4"/>
  <c r="J81" i="4" s="1"/>
  <c r="H82" i="4"/>
  <c r="P88" i="4"/>
  <c r="Q88" i="4" s="1"/>
  <c r="O89" i="4"/>
  <c r="W92" i="4"/>
  <c r="V93" i="4"/>
  <c r="G83" i="4"/>
  <c r="W92" i="3"/>
  <c r="V93" i="3"/>
  <c r="P86" i="3"/>
  <c r="Q86" i="3" s="1"/>
  <c r="O87" i="3"/>
  <c r="G85" i="3"/>
  <c r="I82" i="3"/>
  <c r="J82" i="3" s="1"/>
  <c r="X91" i="3"/>
  <c r="U92" i="3"/>
  <c r="N89" i="3"/>
  <c r="U94" i="1"/>
  <c r="X105" i="65" l="1"/>
  <c r="U106" i="65"/>
  <c r="N101" i="65"/>
  <c r="I96" i="65"/>
  <c r="J96" i="65" s="1"/>
  <c r="W107" i="65"/>
  <c r="V108" i="65"/>
  <c r="G97" i="65"/>
  <c r="P100" i="65"/>
  <c r="Q100" i="65" s="1"/>
  <c r="O101" i="65"/>
  <c r="I95" i="60"/>
  <c r="H96" i="60"/>
  <c r="V78" i="5"/>
  <c r="W78" i="5" s="1"/>
  <c r="X78" i="5" s="1"/>
  <c r="V92" i="67"/>
  <c r="W92" i="67" s="1"/>
  <c r="H78" i="6"/>
  <c r="I78" i="6" s="1"/>
  <c r="J78" i="6" s="1"/>
  <c r="O86" i="29"/>
  <c r="P86" i="29" s="1"/>
  <c r="H90" i="58"/>
  <c r="I90" i="58" s="1"/>
  <c r="J90" i="58" s="1"/>
  <c r="V94" i="1"/>
  <c r="W93" i="1"/>
  <c r="X93" i="1" s="1"/>
  <c r="H91" i="12"/>
  <c r="I90" i="12"/>
  <c r="J90" i="12" s="1"/>
  <c r="V101" i="69"/>
  <c r="W100" i="69"/>
  <c r="X100" i="69" s="1"/>
  <c r="P95" i="25"/>
  <c r="Q95" i="25" s="1"/>
  <c r="O96" i="25"/>
  <c r="Q90" i="67"/>
  <c r="L36" i="68"/>
  <c r="O100" i="57"/>
  <c r="P99" i="57"/>
  <c r="Q99" i="57" s="1"/>
  <c r="X100" i="27"/>
  <c r="U101" i="27"/>
  <c r="O97" i="69"/>
  <c r="P96" i="69"/>
  <c r="AC101" i="69"/>
  <c r="AD100" i="69"/>
  <c r="AE100" i="69" s="1"/>
  <c r="E38" i="68"/>
  <c r="F38" i="68" s="1"/>
  <c r="G37" i="68"/>
  <c r="J91" i="67"/>
  <c r="I96" i="69"/>
  <c r="H97" i="69"/>
  <c r="W106" i="66"/>
  <c r="X106" i="66" s="1"/>
  <c r="V107" i="66"/>
  <c r="J95" i="69"/>
  <c r="G96" i="69"/>
  <c r="AA39" i="68"/>
  <c r="Z39" i="68"/>
  <c r="AB39" i="68" s="1"/>
  <c r="AC39" i="68" s="1"/>
  <c r="P100" i="66"/>
  <c r="Q100" i="66" s="1"/>
  <c r="O101" i="66"/>
  <c r="Q95" i="69"/>
  <c r="N96" i="69"/>
  <c r="X91" i="67"/>
  <c r="U92" i="67"/>
  <c r="U101" i="69"/>
  <c r="I97" i="66"/>
  <c r="J97" i="66" s="1"/>
  <c r="H98" i="66"/>
  <c r="N101" i="66"/>
  <c r="M41" i="68"/>
  <c r="AB102" i="69"/>
  <c r="N91" i="67"/>
  <c r="M91" i="67"/>
  <c r="O91" i="67" s="1"/>
  <c r="P91" i="67" s="1"/>
  <c r="G92" i="67"/>
  <c r="F92" i="67"/>
  <c r="H92" i="67" s="1"/>
  <c r="I92" i="67" s="1"/>
  <c r="T94" i="67"/>
  <c r="G98" i="66"/>
  <c r="U108" i="66"/>
  <c r="X40" i="68"/>
  <c r="R40" i="68"/>
  <c r="Q40" i="68"/>
  <c r="S40" i="68" s="1"/>
  <c r="T40" i="68" s="1"/>
  <c r="K93" i="67"/>
  <c r="L92" i="67"/>
  <c r="D94" i="67"/>
  <c r="E93" i="67"/>
  <c r="R96" i="67"/>
  <c r="S95" i="67"/>
  <c r="AD39" i="59"/>
  <c r="G95" i="60"/>
  <c r="J94" i="60"/>
  <c r="AC100" i="60"/>
  <c r="AD99" i="60"/>
  <c r="AE99" i="60" s="1"/>
  <c r="V105" i="56"/>
  <c r="W104" i="56"/>
  <c r="X104" i="56" s="1"/>
  <c r="X89" i="58"/>
  <c r="N101" i="57"/>
  <c r="I39" i="59"/>
  <c r="H39" i="59"/>
  <c r="J39" i="59" s="1"/>
  <c r="K39" i="59" s="1"/>
  <c r="S91" i="58"/>
  <c r="R92" i="58"/>
  <c r="N97" i="60"/>
  <c r="Q90" i="58"/>
  <c r="G92" i="58"/>
  <c r="F92" i="58"/>
  <c r="N102" i="56"/>
  <c r="D40" i="59"/>
  <c r="K93" i="58"/>
  <c r="L92" i="58"/>
  <c r="U101" i="60"/>
  <c r="W99" i="60"/>
  <c r="X99" i="60" s="1"/>
  <c r="V100" i="60"/>
  <c r="U106" i="57"/>
  <c r="U90" i="58"/>
  <c r="T90" i="58"/>
  <c r="V90" i="58" s="1"/>
  <c r="W90" i="58" s="1"/>
  <c r="G97" i="56"/>
  <c r="P100" i="56"/>
  <c r="Q100" i="56" s="1"/>
  <c r="O101" i="56"/>
  <c r="W104" i="57"/>
  <c r="X104" i="57" s="1"/>
  <c r="V105" i="57"/>
  <c r="I94" i="57"/>
  <c r="J94" i="57" s="1"/>
  <c r="H95" i="57"/>
  <c r="I95" i="56"/>
  <c r="J95" i="56" s="1"/>
  <c r="V40" i="59"/>
  <c r="D94" i="58"/>
  <c r="E93" i="58"/>
  <c r="AB101" i="60"/>
  <c r="U109" i="56"/>
  <c r="G95" i="57"/>
  <c r="M91" i="58"/>
  <c r="O91" i="58" s="1"/>
  <c r="P91" i="58" s="1"/>
  <c r="N91" i="58"/>
  <c r="P41" i="59"/>
  <c r="N42" i="59"/>
  <c r="P94" i="60"/>
  <c r="Q94" i="60" s="1"/>
  <c r="O95" i="60"/>
  <c r="I91" i="24"/>
  <c r="P95" i="24"/>
  <c r="Q95" i="24" s="1"/>
  <c r="O96" i="24"/>
  <c r="I95" i="48"/>
  <c r="J95" i="48" s="1"/>
  <c r="H96" i="48"/>
  <c r="N97" i="48"/>
  <c r="P95" i="48"/>
  <c r="Q95" i="48" s="1"/>
  <c r="O96" i="48"/>
  <c r="W100" i="48"/>
  <c r="X100" i="48" s="1"/>
  <c r="V101" i="48"/>
  <c r="U102" i="48"/>
  <c r="AD100" i="48"/>
  <c r="AE100" i="48" s="1"/>
  <c r="AC101" i="48"/>
  <c r="AB102" i="48"/>
  <c r="G96" i="48"/>
  <c r="V101" i="24"/>
  <c r="W100" i="24"/>
  <c r="X100" i="24" s="1"/>
  <c r="I83" i="2"/>
  <c r="J83" i="2" s="1"/>
  <c r="H84" i="2"/>
  <c r="W93" i="2"/>
  <c r="V94" i="2"/>
  <c r="P88" i="2"/>
  <c r="Q88" i="2" s="1"/>
  <c r="O89" i="2"/>
  <c r="X92" i="2"/>
  <c r="U93" i="2"/>
  <c r="I83" i="1"/>
  <c r="G83" i="1"/>
  <c r="J82" i="1"/>
  <c r="N90" i="1"/>
  <c r="O88" i="1"/>
  <c r="P87" i="1"/>
  <c r="Q87" i="1" s="1"/>
  <c r="O91" i="34"/>
  <c r="P90" i="34"/>
  <c r="Q90" i="34" s="1"/>
  <c r="J86" i="29"/>
  <c r="J90" i="24"/>
  <c r="G91" i="24"/>
  <c r="P38" i="30"/>
  <c r="N39" i="30"/>
  <c r="U104" i="24"/>
  <c r="N98" i="25"/>
  <c r="G39" i="30"/>
  <c r="E40" i="30"/>
  <c r="W103" i="27"/>
  <c r="V104" i="27"/>
  <c r="R89" i="28"/>
  <c r="S88" i="28"/>
  <c r="K90" i="29"/>
  <c r="L89" i="29"/>
  <c r="D89" i="28"/>
  <c r="E88" i="28"/>
  <c r="K89" i="28"/>
  <c r="L88" i="28"/>
  <c r="R89" i="29"/>
  <c r="S88" i="29"/>
  <c r="F37" i="31"/>
  <c r="X38" i="30"/>
  <c r="V38" i="30" s="1"/>
  <c r="N96" i="24"/>
  <c r="W41" i="31"/>
  <c r="Y40" i="31"/>
  <c r="W100" i="26"/>
  <c r="X100" i="26" s="1"/>
  <c r="V101" i="26"/>
  <c r="G87" i="29"/>
  <c r="F87" i="29"/>
  <c r="H87" i="29" s="1"/>
  <c r="I87" i="29" s="1"/>
  <c r="X100" i="25"/>
  <c r="U101" i="25"/>
  <c r="U101" i="26"/>
  <c r="P96" i="27"/>
  <c r="O97" i="27"/>
  <c r="Q95" i="27"/>
  <c r="N96" i="27"/>
  <c r="P95" i="26"/>
  <c r="Q95" i="26" s="1"/>
  <c r="O96" i="26"/>
  <c r="I91" i="26"/>
  <c r="J91" i="26" s="1"/>
  <c r="H92" i="26"/>
  <c r="X86" i="29"/>
  <c r="I91" i="25"/>
  <c r="AA37" i="30"/>
  <c r="Z37" i="30"/>
  <c r="AB37" i="30" s="1"/>
  <c r="AC37" i="30" s="1"/>
  <c r="I92" i="27"/>
  <c r="J92" i="27" s="1"/>
  <c r="H93" i="27"/>
  <c r="W102" i="25"/>
  <c r="V103" i="25"/>
  <c r="D89" i="29"/>
  <c r="E88" i="29"/>
  <c r="X86" i="28"/>
  <c r="R38" i="31"/>
  <c r="Q38" i="31"/>
  <c r="S38" i="31" s="1"/>
  <c r="T38" i="31" s="1"/>
  <c r="Q86" i="28"/>
  <c r="U87" i="28"/>
  <c r="T87" i="28"/>
  <c r="V87" i="28" s="1"/>
  <c r="W87" i="28" s="1"/>
  <c r="N91" i="34"/>
  <c r="Q85" i="29"/>
  <c r="N86" i="29"/>
  <c r="AB96" i="34"/>
  <c r="M88" i="29"/>
  <c r="G87" i="28"/>
  <c r="F87" i="28"/>
  <c r="H87" i="28" s="1"/>
  <c r="I87" i="28" s="1"/>
  <c r="J90" i="25"/>
  <c r="G91" i="25"/>
  <c r="G94" i="27"/>
  <c r="G92" i="26"/>
  <c r="M87" i="28"/>
  <c r="O87" i="28" s="1"/>
  <c r="P87" i="28" s="1"/>
  <c r="N87" i="28"/>
  <c r="T87" i="29"/>
  <c r="V87" i="29" s="1"/>
  <c r="W87" i="29" s="1"/>
  <c r="U87" i="29"/>
  <c r="N96" i="26"/>
  <c r="AD95" i="34"/>
  <c r="AE95" i="34" s="1"/>
  <c r="AC96" i="34"/>
  <c r="J86" i="28"/>
  <c r="H36" i="31"/>
  <c r="J36" i="31" s="1"/>
  <c r="K36" i="31" s="1"/>
  <c r="I36" i="31"/>
  <c r="M39" i="31"/>
  <c r="AE86" i="12"/>
  <c r="N94" i="13"/>
  <c r="W94" i="13"/>
  <c r="X94" i="13" s="1"/>
  <c r="V95" i="13"/>
  <c r="I89" i="13"/>
  <c r="J89" i="13" s="1"/>
  <c r="H90" i="13"/>
  <c r="P89" i="13"/>
  <c r="Q89" i="13" s="1"/>
  <c r="O90" i="13"/>
  <c r="U97" i="13"/>
  <c r="G90" i="13"/>
  <c r="AD94" i="13"/>
  <c r="AE94" i="13" s="1"/>
  <c r="AC95" i="13"/>
  <c r="AB95" i="13"/>
  <c r="Z88" i="12"/>
  <c r="X94" i="12"/>
  <c r="U95" i="12"/>
  <c r="W95" i="12"/>
  <c r="V96" i="12"/>
  <c r="AA87" i="12"/>
  <c r="AC87" i="12" s="1"/>
  <c r="AD87" i="12" s="1"/>
  <c r="AB87" i="12"/>
  <c r="N101" i="2"/>
  <c r="P90" i="12"/>
  <c r="O91" i="12"/>
  <c r="Q89" i="12"/>
  <c r="N90" i="12"/>
  <c r="G91" i="12"/>
  <c r="Q33" i="9"/>
  <c r="S33" i="9" s="1"/>
  <c r="T33" i="9" s="1"/>
  <c r="R33" i="9"/>
  <c r="L34" i="9"/>
  <c r="O34" i="9"/>
  <c r="M34" i="9" s="1"/>
  <c r="AD32" i="9"/>
  <c r="D35" i="9"/>
  <c r="V33" i="9"/>
  <c r="U31" i="8"/>
  <c r="M32" i="8"/>
  <c r="AD32" i="8"/>
  <c r="L30" i="8"/>
  <c r="V33" i="8"/>
  <c r="X78" i="6"/>
  <c r="Q78" i="6"/>
  <c r="U79" i="6"/>
  <c r="T79" i="6"/>
  <c r="V79" i="6" s="1"/>
  <c r="W79" i="6" s="1"/>
  <c r="F80" i="6"/>
  <c r="G80" i="6"/>
  <c r="D82" i="6"/>
  <c r="E81" i="6"/>
  <c r="N79" i="6"/>
  <c r="M79" i="6"/>
  <c r="O79" i="6" s="1"/>
  <c r="P79" i="6" s="1"/>
  <c r="S80" i="6"/>
  <c r="R81" i="6"/>
  <c r="K81" i="6"/>
  <c r="L80" i="6"/>
  <c r="L80" i="5"/>
  <c r="N79" i="5"/>
  <c r="M79" i="5"/>
  <c r="O79" i="5" s="1"/>
  <c r="P79" i="5" s="1"/>
  <c r="U80" i="5"/>
  <c r="T80" i="5"/>
  <c r="J78" i="5"/>
  <c r="E80" i="5"/>
  <c r="D81" i="5"/>
  <c r="Q78" i="5"/>
  <c r="S81" i="5"/>
  <c r="F79" i="5"/>
  <c r="H79" i="5" s="1"/>
  <c r="I79" i="5" s="1"/>
  <c r="G79" i="5"/>
  <c r="G84" i="4"/>
  <c r="P89" i="4"/>
  <c r="Q89" i="4" s="1"/>
  <c r="O90" i="4"/>
  <c r="X92" i="4"/>
  <c r="U93" i="4"/>
  <c r="W93" i="4"/>
  <c r="V94" i="4"/>
  <c r="I82" i="4"/>
  <c r="J82" i="4" s="1"/>
  <c r="H83" i="4"/>
  <c r="N91" i="4"/>
  <c r="W93" i="3"/>
  <c r="V94" i="3"/>
  <c r="X92" i="3"/>
  <c r="U93" i="3"/>
  <c r="G86" i="3"/>
  <c r="N90" i="3"/>
  <c r="I83" i="3"/>
  <c r="J83" i="3" s="1"/>
  <c r="P87" i="3"/>
  <c r="Q87" i="3" s="1"/>
  <c r="O88" i="3"/>
  <c r="U95" i="1"/>
  <c r="P101" i="65" l="1"/>
  <c r="Q101" i="65" s="1"/>
  <c r="O102" i="65"/>
  <c r="W108" i="65"/>
  <c r="V109" i="65"/>
  <c r="N102" i="65"/>
  <c r="G98" i="65"/>
  <c r="I97" i="65"/>
  <c r="J97" i="65" s="1"/>
  <c r="X106" i="65"/>
  <c r="U107" i="65"/>
  <c r="I96" i="60"/>
  <c r="H97" i="60"/>
  <c r="V79" i="5"/>
  <c r="W79" i="5" s="1"/>
  <c r="X79" i="5" s="1"/>
  <c r="V93" i="67"/>
  <c r="W93" i="67" s="1"/>
  <c r="H79" i="6"/>
  <c r="I79" i="6" s="1"/>
  <c r="J79" i="6" s="1"/>
  <c r="O87" i="29"/>
  <c r="P87" i="29" s="1"/>
  <c r="H91" i="58"/>
  <c r="I91" i="58" s="1"/>
  <c r="J91" i="58" s="1"/>
  <c r="V95" i="1"/>
  <c r="W94" i="1"/>
  <c r="X94" i="1" s="1"/>
  <c r="AD39" i="68"/>
  <c r="I91" i="12"/>
  <c r="J91" i="12" s="1"/>
  <c r="H92" i="12"/>
  <c r="P96" i="25"/>
  <c r="Q96" i="25" s="1"/>
  <c r="O97" i="25"/>
  <c r="AD101" i="69"/>
  <c r="AE101" i="69" s="1"/>
  <c r="AC102" i="69"/>
  <c r="O101" i="57"/>
  <c r="P100" i="57"/>
  <c r="Q100" i="57" s="1"/>
  <c r="X101" i="27"/>
  <c r="U102" i="27"/>
  <c r="P97" i="69"/>
  <c r="O98" i="69"/>
  <c r="W101" i="69"/>
  <c r="X101" i="69" s="1"/>
  <c r="V102" i="69"/>
  <c r="F93" i="67"/>
  <c r="H93" i="67" s="1"/>
  <c r="I93" i="67" s="1"/>
  <c r="G93" i="67"/>
  <c r="W107" i="66"/>
  <c r="X107" i="66" s="1"/>
  <c r="V108" i="66"/>
  <c r="D95" i="67"/>
  <c r="E94" i="67"/>
  <c r="U40" i="68"/>
  <c r="J92" i="67"/>
  <c r="Q91" i="67"/>
  <c r="N102" i="66"/>
  <c r="U102" i="69"/>
  <c r="X92" i="67"/>
  <c r="U93" i="67"/>
  <c r="P101" i="66"/>
  <c r="Q101" i="66" s="1"/>
  <c r="O102" i="66"/>
  <c r="U109" i="66"/>
  <c r="G99" i="66"/>
  <c r="N42" i="68"/>
  <c r="P41" i="68"/>
  <c r="T95" i="67"/>
  <c r="N92" i="67"/>
  <c r="M92" i="67"/>
  <c r="O92" i="67" s="1"/>
  <c r="P92" i="67" s="1"/>
  <c r="AB103" i="69"/>
  <c r="J96" i="69"/>
  <c r="G97" i="69"/>
  <c r="I97" i="69"/>
  <c r="H98" i="69"/>
  <c r="I37" i="68"/>
  <c r="H37" i="68"/>
  <c r="J37" i="68" s="1"/>
  <c r="K37" i="68" s="1"/>
  <c r="R97" i="67"/>
  <c r="S96" i="67"/>
  <c r="K94" i="67"/>
  <c r="L93" i="67"/>
  <c r="V40" i="68"/>
  <c r="I98" i="66"/>
  <c r="J98" i="66" s="1"/>
  <c r="H99" i="66"/>
  <c r="Q96" i="69"/>
  <c r="N97" i="69"/>
  <c r="D38" i="68"/>
  <c r="G96" i="60"/>
  <c r="J95" i="60"/>
  <c r="AC101" i="60"/>
  <c r="AD100" i="60"/>
  <c r="AE100" i="60" s="1"/>
  <c r="V106" i="56"/>
  <c r="W105" i="56"/>
  <c r="X105" i="56" s="1"/>
  <c r="X90" i="58"/>
  <c r="Q91" i="58"/>
  <c r="AB102" i="60"/>
  <c r="W105" i="57"/>
  <c r="X105" i="57" s="1"/>
  <c r="V106" i="57"/>
  <c r="N98" i="60"/>
  <c r="R41" i="59"/>
  <c r="Q41" i="59"/>
  <c r="S41" i="59" s="1"/>
  <c r="T41" i="59" s="1"/>
  <c r="U110" i="56"/>
  <c r="G93" i="58"/>
  <c r="F93" i="58"/>
  <c r="U102" i="60"/>
  <c r="G40" i="59"/>
  <c r="E41" i="59"/>
  <c r="L39" i="59"/>
  <c r="I96" i="56"/>
  <c r="J96" i="56" s="1"/>
  <c r="G98" i="56"/>
  <c r="U107" i="57"/>
  <c r="P95" i="60"/>
  <c r="Q95" i="60" s="1"/>
  <c r="O96" i="60"/>
  <c r="G96" i="57"/>
  <c r="D95" i="58"/>
  <c r="E94" i="58"/>
  <c r="I95" i="57"/>
  <c r="J95" i="57" s="1"/>
  <c r="H96" i="57"/>
  <c r="P101" i="56"/>
  <c r="Q101" i="56" s="1"/>
  <c r="O102" i="56"/>
  <c r="W100" i="60"/>
  <c r="X100" i="60" s="1"/>
  <c r="V101" i="60"/>
  <c r="N103" i="56"/>
  <c r="R93" i="58"/>
  <c r="S92" i="58"/>
  <c r="N102" i="57"/>
  <c r="O42" i="59"/>
  <c r="M42" i="59" s="1"/>
  <c r="L93" i="58"/>
  <c r="K94" i="58"/>
  <c r="W41" i="59"/>
  <c r="Y40" i="59"/>
  <c r="N92" i="58"/>
  <c r="M92" i="58"/>
  <c r="O92" i="58" s="1"/>
  <c r="P92" i="58" s="1"/>
  <c r="U91" i="58"/>
  <c r="T91" i="58"/>
  <c r="V91" i="58" s="1"/>
  <c r="W91" i="58" s="1"/>
  <c r="O97" i="24"/>
  <c r="P96" i="24"/>
  <c r="Q96" i="24" s="1"/>
  <c r="I92" i="24"/>
  <c r="AD101" i="48"/>
  <c r="AE101" i="48" s="1"/>
  <c r="AC102" i="48"/>
  <c r="G97" i="48"/>
  <c r="N98" i="48"/>
  <c r="AB103" i="48"/>
  <c r="U103" i="48"/>
  <c r="P96" i="48"/>
  <c r="Q96" i="48" s="1"/>
  <c r="O97" i="48"/>
  <c r="I96" i="48"/>
  <c r="J96" i="48" s="1"/>
  <c r="H97" i="48"/>
  <c r="W101" i="48"/>
  <c r="X101" i="48" s="1"/>
  <c r="V102" i="48"/>
  <c r="V102" i="24"/>
  <c r="W101" i="24"/>
  <c r="X101" i="24" s="1"/>
  <c r="W94" i="2"/>
  <c r="V95" i="2"/>
  <c r="U94" i="2"/>
  <c r="X93" i="2"/>
  <c r="P89" i="2"/>
  <c r="Q89" i="2" s="1"/>
  <c r="O90" i="2"/>
  <c r="I84" i="2"/>
  <c r="J84" i="2" s="1"/>
  <c r="H85" i="2"/>
  <c r="O89" i="1"/>
  <c r="P88" i="1"/>
  <c r="Q88" i="1" s="1"/>
  <c r="G84" i="1"/>
  <c r="J83" i="1"/>
  <c r="N91" i="1"/>
  <c r="I84" i="1"/>
  <c r="P91" i="34"/>
  <c r="Q91" i="34" s="1"/>
  <c r="O92" i="34"/>
  <c r="U38" i="31"/>
  <c r="J87" i="29"/>
  <c r="Q79" i="6"/>
  <c r="X87" i="28"/>
  <c r="Q87" i="28"/>
  <c r="J91" i="24"/>
  <c r="G92" i="24"/>
  <c r="N40" i="31"/>
  <c r="P39" i="31"/>
  <c r="AD96" i="34"/>
  <c r="AE96" i="34" s="1"/>
  <c r="AC97" i="34"/>
  <c r="X87" i="29"/>
  <c r="G93" i="26"/>
  <c r="J91" i="25"/>
  <c r="G92" i="25"/>
  <c r="Q86" i="29"/>
  <c r="N87" i="29"/>
  <c r="P96" i="26"/>
  <c r="Q96" i="26" s="1"/>
  <c r="O97" i="26"/>
  <c r="P97" i="27"/>
  <c r="O98" i="27"/>
  <c r="U102" i="26"/>
  <c r="W101" i="26"/>
  <c r="X101" i="26" s="1"/>
  <c r="V102" i="26"/>
  <c r="AA40" i="31"/>
  <c r="Z40" i="31"/>
  <c r="AB40" i="31" s="1"/>
  <c r="AC40" i="31" s="1"/>
  <c r="U88" i="29"/>
  <c r="T88" i="29"/>
  <c r="V88" i="29" s="1"/>
  <c r="W88" i="29" s="1"/>
  <c r="M89" i="29"/>
  <c r="T88" i="28"/>
  <c r="V88" i="28" s="1"/>
  <c r="W88" i="28" s="1"/>
  <c r="U88" i="28"/>
  <c r="F40" i="30"/>
  <c r="D40" i="30" s="1"/>
  <c r="U105" i="24"/>
  <c r="L36" i="31"/>
  <c r="G88" i="29"/>
  <c r="F88" i="29"/>
  <c r="H88" i="29" s="1"/>
  <c r="I88" i="29" s="1"/>
  <c r="X41" i="31"/>
  <c r="W39" i="30"/>
  <c r="Y38" i="30"/>
  <c r="S89" i="29"/>
  <c r="R90" i="29"/>
  <c r="L90" i="29"/>
  <c r="K91" i="29"/>
  <c r="R90" i="28"/>
  <c r="S89" i="28"/>
  <c r="I39" i="30"/>
  <c r="H39" i="30"/>
  <c r="J39" i="30" s="1"/>
  <c r="K39" i="30" s="1"/>
  <c r="N97" i="26"/>
  <c r="G95" i="27"/>
  <c r="AB97" i="34"/>
  <c r="D90" i="29"/>
  <c r="E89" i="29"/>
  <c r="AD37" i="30"/>
  <c r="I92" i="26"/>
  <c r="J92" i="26" s="1"/>
  <c r="H93" i="26"/>
  <c r="Q96" i="27"/>
  <c r="N97" i="27"/>
  <c r="X101" i="25"/>
  <c r="U102" i="25"/>
  <c r="N97" i="24"/>
  <c r="N88" i="28"/>
  <c r="M88" i="28"/>
  <c r="O88" i="28" s="1"/>
  <c r="P88" i="28" s="1"/>
  <c r="G88" i="28"/>
  <c r="F88" i="28"/>
  <c r="H88" i="28" s="1"/>
  <c r="I88" i="28" s="1"/>
  <c r="W104" i="27"/>
  <c r="V105" i="27"/>
  <c r="N99" i="25"/>
  <c r="O39" i="30"/>
  <c r="M39" i="30" s="1"/>
  <c r="J87" i="28"/>
  <c r="N92" i="34"/>
  <c r="W103" i="25"/>
  <c r="V104" i="25"/>
  <c r="I93" i="27"/>
  <c r="J93" i="27" s="1"/>
  <c r="H94" i="27"/>
  <c r="I92" i="25"/>
  <c r="D37" i="31"/>
  <c r="K90" i="28"/>
  <c r="L89" i="28"/>
  <c r="D90" i="28"/>
  <c r="E89" i="28"/>
  <c r="R38" i="30"/>
  <c r="Q38" i="30"/>
  <c r="S38" i="30" s="1"/>
  <c r="T38" i="30" s="1"/>
  <c r="AD95" i="13"/>
  <c r="AE95" i="13" s="1"/>
  <c r="AC96" i="13"/>
  <c r="AB96" i="13"/>
  <c r="G91" i="13"/>
  <c r="P90" i="13"/>
  <c r="Q90" i="13" s="1"/>
  <c r="O91" i="13"/>
  <c r="W95" i="13"/>
  <c r="X95" i="13" s="1"/>
  <c r="V96" i="13"/>
  <c r="U98" i="13"/>
  <c r="I90" i="13"/>
  <c r="J90" i="13" s="1"/>
  <c r="H91" i="13"/>
  <c r="N95" i="13"/>
  <c r="Z89" i="12"/>
  <c r="X95" i="12"/>
  <c r="U96" i="12"/>
  <c r="AE87" i="12"/>
  <c r="W96" i="12"/>
  <c r="V97" i="12"/>
  <c r="AA88" i="12"/>
  <c r="AC88" i="12" s="1"/>
  <c r="AD88" i="12" s="1"/>
  <c r="AB88" i="12"/>
  <c r="N102" i="2"/>
  <c r="P91" i="12"/>
  <c r="O92" i="12"/>
  <c r="Q90" i="12"/>
  <c r="N91" i="12"/>
  <c r="G92" i="12"/>
  <c r="N35" i="9"/>
  <c r="O35" i="9" s="1"/>
  <c r="P34" i="9"/>
  <c r="Y33" i="9"/>
  <c r="W34" i="9"/>
  <c r="U33" i="9"/>
  <c r="G35" i="9"/>
  <c r="E36" i="9"/>
  <c r="P32" i="8"/>
  <c r="N33" i="8"/>
  <c r="G31" i="8"/>
  <c r="E32" i="8"/>
  <c r="Y33" i="8"/>
  <c r="W34" i="8"/>
  <c r="R82" i="6"/>
  <c r="S81" i="6"/>
  <c r="N80" i="6"/>
  <c r="M80" i="6"/>
  <c r="O80" i="6" s="1"/>
  <c r="P80" i="6" s="1"/>
  <c r="K82" i="6"/>
  <c r="L81" i="6"/>
  <c r="G81" i="6"/>
  <c r="F81" i="6"/>
  <c r="U80" i="6"/>
  <c r="T80" i="6"/>
  <c r="V80" i="6" s="1"/>
  <c r="W80" i="6" s="1"/>
  <c r="D83" i="6"/>
  <c r="E82" i="6"/>
  <c r="X79" i="6"/>
  <c r="J79" i="5"/>
  <c r="Q79" i="5"/>
  <c r="F80" i="5"/>
  <c r="H80" i="5" s="1"/>
  <c r="I80" i="5" s="1"/>
  <c r="G80" i="5"/>
  <c r="L81" i="5"/>
  <c r="T81" i="5"/>
  <c r="U81" i="5"/>
  <c r="S82" i="5"/>
  <c r="E81" i="5"/>
  <c r="D82" i="5"/>
  <c r="M80" i="5"/>
  <c r="O80" i="5" s="1"/>
  <c r="P80" i="5" s="1"/>
  <c r="N80" i="5"/>
  <c r="N92" i="4"/>
  <c r="W94" i="4"/>
  <c r="V95" i="4"/>
  <c r="P90" i="4"/>
  <c r="Q90" i="4" s="1"/>
  <c r="O91" i="4"/>
  <c r="I83" i="4"/>
  <c r="J83" i="4" s="1"/>
  <c r="H84" i="4"/>
  <c r="X93" i="4"/>
  <c r="U94" i="4"/>
  <c r="G85" i="4"/>
  <c r="W94" i="3"/>
  <c r="V95" i="3"/>
  <c r="P88" i="3"/>
  <c r="Q88" i="3" s="1"/>
  <c r="O89" i="3"/>
  <c r="N91" i="3"/>
  <c r="X93" i="3"/>
  <c r="U94" i="3"/>
  <c r="I84" i="3"/>
  <c r="J84" i="3" s="1"/>
  <c r="G87" i="3"/>
  <c r="U96" i="1"/>
  <c r="X107" i="65" l="1"/>
  <c r="U108" i="65"/>
  <c r="G99" i="65"/>
  <c r="W109" i="65"/>
  <c r="V110" i="65"/>
  <c r="I98" i="65"/>
  <c r="J98" i="65" s="1"/>
  <c r="N103" i="65"/>
  <c r="P102" i="65"/>
  <c r="Q102" i="65" s="1"/>
  <c r="O103" i="65"/>
  <c r="I97" i="60"/>
  <c r="H98" i="60"/>
  <c r="V80" i="5"/>
  <c r="W80" i="5" s="1"/>
  <c r="X80" i="5" s="1"/>
  <c r="V94" i="67"/>
  <c r="W94" i="67" s="1"/>
  <c r="H80" i="6"/>
  <c r="I80" i="6" s="1"/>
  <c r="J80" i="6" s="1"/>
  <c r="O88" i="29"/>
  <c r="P88" i="29" s="1"/>
  <c r="H92" i="58"/>
  <c r="I92" i="58" s="1"/>
  <c r="J92" i="58" s="1"/>
  <c r="W95" i="1"/>
  <c r="X95" i="1" s="1"/>
  <c r="V96" i="1"/>
  <c r="I92" i="12"/>
  <c r="J92" i="12" s="1"/>
  <c r="H93" i="12"/>
  <c r="P97" i="25"/>
  <c r="Q97" i="25" s="1"/>
  <c r="O98" i="25"/>
  <c r="P101" i="57"/>
  <c r="Q101" i="57" s="1"/>
  <c r="O102" i="57"/>
  <c r="P98" i="69"/>
  <c r="O99" i="69"/>
  <c r="V103" i="69"/>
  <c r="W102" i="69"/>
  <c r="X102" i="69" s="1"/>
  <c r="X102" i="27"/>
  <c r="U103" i="27"/>
  <c r="AD102" i="69"/>
  <c r="AE102" i="69" s="1"/>
  <c r="AC103" i="69"/>
  <c r="K95" i="67"/>
  <c r="L94" i="67"/>
  <c r="J97" i="69"/>
  <c r="G98" i="69"/>
  <c r="G94" i="67"/>
  <c r="F94" i="67"/>
  <c r="H94" i="67" s="1"/>
  <c r="I94" i="67" s="1"/>
  <c r="T96" i="67"/>
  <c r="G100" i="66"/>
  <c r="P102" i="66"/>
  <c r="Q102" i="66" s="1"/>
  <c r="O103" i="66"/>
  <c r="U103" i="69"/>
  <c r="D96" i="67"/>
  <c r="E95" i="67"/>
  <c r="Q97" i="69"/>
  <c r="N98" i="69"/>
  <c r="I99" i="66"/>
  <c r="J99" i="66" s="1"/>
  <c r="H100" i="66"/>
  <c r="O42" i="68"/>
  <c r="M42" i="68" s="1"/>
  <c r="W108" i="66"/>
  <c r="X108" i="66" s="1"/>
  <c r="V109" i="66"/>
  <c r="W41" i="68"/>
  <c r="Y40" i="68"/>
  <c r="S97" i="67"/>
  <c r="R98" i="67"/>
  <c r="I98" i="69"/>
  <c r="H99" i="69"/>
  <c r="AB104" i="69"/>
  <c r="Q92" i="67"/>
  <c r="J93" i="67"/>
  <c r="J80" i="5"/>
  <c r="E39" i="68"/>
  <c r="G38" i="68"/>
  <c r="N93" i="67"/>
  <c r="M93" i="67"/>
  <c r="O93" i="67" s="1"/>
  <c r="P93" i="67" s="1"/>
  <c r="L37" i="68"/>
  <c r="Q41" i="68"/>
  <c r="S41" i="68" s="1"/>
  <c r="T41" i="68" s="1"/>
  <c r="R41" i="68"/>
  <c r="U110" i="66"/>
  <c r="X93" i="67"/>
  <c r="U94" i="67"/>
  <c r="N103" i="66"/>
  <c r="G97" i="60"/>
  <c r="J96" i="60"/>
  <c r="AD101" i="60"/>
  <c r="AE101" i="60" s="1"/>
  <c r="AC102" i="60"/>
  <c r="W106" i="56"/>
  <c r="X106" i="56" s="1"/>
  <c r="V107" i="56"/>
  <c r="X91" i="58"/>
  <c r="T92" i="58"/>
  <c r="V92" i="58" s="1"/>
  <c r="W92" i="58" s="1"/>
  <c r="U92" i="58"/>
  <c r="W101" i="60"/>
  <c r="X101" i="60" s="1"/>
  <c r="V102" i="60"/>
  <c r="P96" i="60"/>
  <c r="Q96" i="60" s="1"/>
  <c r="O97" i="60"/>
  <c r="I97" i="56"/>
  <c r="J97" i="56" s="1"/>
  <c r="F41" i="59"/>
  <c r="D41" i="59" s="1"/>
  <c r="W106" i="57"/>
  <c r="X106" i="57" s="1"/>
  <c r="V107" i="57"/>
  <c r="Q92" i="58"/>
  <c r="N93" i="58"/>
  <c r="M93" i="58"/>
  <c r="O93" i="58" s="1"/>
  <c r="P93" i="58" s="1"/>
  <c r="R94" i="58"/>
  <c r="S93" i="58"/>
  <c r="I40" i="59"/>
  <c r="H40" i="59"/>
  <c r="J40" i="59" s="1"/>
  <c r="K40" i="59" s="1"/>
  <c r="U41" i="59"/>
  <c r="N103" i="57"/>
  <c r="I96" i="57"/>
  <c r="J96" i="57" s="1"/>
  <c r="H97" i="57"/>
  <c r="U108" i="57"/>
  <c r="AA40" i="59"/>
  <c r="Z40" i="59"/>
  <c r="AB40" i="59" s="1"/>
  <c r="AC40" i="59" s="1"/>
  <c r="N104" i="56"/>
  <c r="P102" i="56"/>
  <c r="Q102" i="56" s="1"/>
  <c r="O103" i="56"/>
  <c r="F94" i="58"/>
  <c r="G94" i="58"/>
  <c r="G99" i="56"/>
  <c r="U103" i="60"/>
  <c r="U111" i="56"/>
  <c r="N99" i="60"/>
  <c r="AB103" i="60"/>
  <c r="L94" i="58"/>
  <c r="K95" i="58"/>
  <c r="G97" i="57"/>
  <c r="X41" i="59"/>
  <c r="V41" i="59" s="1"/>
  <c r="N43" i="59"/>
  <c r="O43" i="59" s="1"/>
  <c r="P42" i="59"/>
  <c r="D96" i="58"/>
  <c r="E95" i="58"/>
  <c r="I93" i="24"/>
  <c r="P97" i="24"/>
  <c r="Q97" i="24" s="1"/>
  <c r="O98" i="24"/>
  <c r="G98" i="48"/>
  <c r="W102" i="48"/>
  <c r="X102" i="48" s="1"/>
  <c r="V103" i="48"/>
  <c r="P97" i="48"/>
  <c r="Q97" i="48" s="1"/>
  <c r="O98" i="48"/>
  <c r="H98" i="48"/>
  <c r="I97" i="48"/>
  <c r="J97" i="48" s="1"/>
  <c r="U104" i="48"/>
  <c r="N99" i="48"/>
  <c r="AD102" i="48"/>
  <c r="AE102" i="48" s="1"/>
  <c r="AC103" i="48"/>
  <c r="AB104" i="48"/>
  <c r="V103" i="24"/>
  <c r="W102" i="24"/>
  <c r="X102" i="24" s="1"/>
  <c r="X94" i="2"/>
  <c r="U95" i="2"/>
  <c r="H86" i="2"/>
  <c r="I85" i="2"/>
  <c r="J85" i="2" s="1"/>
  <c r="P90" i="2"/>
  <c r="Q90" i="2" s="1"/>
  <c r="O91" i="2"/>
  <c r="W95" i="2"/>
  <c r="V96" i="2"/>
  <c r="I85" i="1"/>
  <c r="G85" i="1"/>
  <c r="J84" i="1"/>
  <c r="N92" i="1"/>
  <c r="O90" i="1"/>
  <c r="P89" i="1"/>
  <c r="Q89" i="1" s="1"/>
  <c r="O93" i="34"/>
  <c r="P92" i="34"/>
  <c r="Q92" i="34" s="1"/>
  <c r="X88" i="29"/>
  <c r="G93" i="24"/>
  <c r="J92" i="24"/>
  <c r="N40" i="30"/>
  <c r="O40" i="30" s="1"/>
  <c r="P39" i="30"/>
  <c r="U38" i="30"/>
  <c r="K91" i="28"/>
  <c r="L90" i="28"/>
  <c r="W104" i="25"/>
  <c r="V105" i="25"/>
  <c r="J88" i="28"/>
  <c r="X102" i="25"/>
  <c r="U103" i="25"/>
  <c r="Q97" i="27"/>
  <c r="N98" i="27"/>
  <c r="I93" i="26"/>
  <c r="J93" i="26" s="1"/>
  <c r="H94" i="26"/>
  <c r="E90" i="29"/>
  <c r="D91" i="29"/>
  <c r="L39" i="30"/>
  <c r="M90" i="29"/>
  <c r="J88" i="29"/>
  <c r="X39" i="30"/>
  <c r="AD97" i="34"/>
  <c r="AE97" i="34" s="1"/>
  <c r="AC98" i="34"/>
  <c r="G89" i="28"/>
  <c r="F89" i="28"/>
  <c r="H89" i="28" s="1"/>
  <c r="I89" i="28" s="1"/>
  <c r="E38" i="31"/>
  <c r="G37" i="31"/>
  <c r="N100" i="25"/>
  <c r="AB98" i="34"/>
  <c r="N98" i="26"/>
  <c r="U89" i="28"/>
  <c r="T89" i="28"/>
  <c r="V89" i="28" s="1"/>
  <c r="W89" i="28" s="1"/>
  <c r="R91" i="29"/>
  <c r="S90" i="29"/>
  <c r="E41" i="30"/>
  <c r="G40" i="30"/>
  <c r="U103" i="26"/>
  <c r="Q87" i="29"/>
  <c r="N88" i="29"/>
  <c r="G94" i="26"/>
  <c r="D91" i="28"/>
  <c r="E90" i="28"/>
  <c r="I93" i="25"/>
  <c r="I94" i="27"/>
  <c r="J94" i="27" s="1"/>
  <c r="H95" i="27"/>
  <c r="N93" i="34"/>
  <c r="Q88" i="28"/>
  <c r="N98" i="24"/>
  <c r="R91" i="28"/>
  <c r="S90" i="28"/>
  <c r="U89" i="29"/>
  <c r="T89" i="29"/>
  <c r="V89" i="29" s="1"/>
  <c r="W89" i="29" s="1"/>
  <c r="V41" i="31"/>
  <c r="U106" i="24"/>
  <c r="X88" i="28"/>
  <c r="AD40" i="31"/>
  <c r="R39" i="31"/>
  <c r="Q39" i="31"/>
  <c r="S39" i="31" s="1"/>
  <c r="T39" i="31" s="1"/>
  <c r="N89" i="28"/>
  <c r="M89" i="28"/>
  <c r="O89" i="28" s="1"/>
  <c r="P89" i="28" s="1"/>
  <c r="W105" i="27"/>
  <c r="V106" i="27"/>
  <c r="F89" i="29"/>
  <c r="H89" i="29" s="1"/>
  <c r="I89" i="29" s="1"/>
  <c r="G89" i="29"/>
  <c r="G96" i="27"/>
  <c r="L91" i="29"/>
  <c r="K92" i="29"/>
  <c r="Z38" i="30"/>
  <c r="AB38" i="30" s="1"/>
  <c r="AC38" i="30" s="1"/>
  <c r="AA38" i="30"/>
  <c r="W102" i="26"/>
  <c r="X102" i="26" s="1"/>
  <c r="V103" i="26"/>
  <c r="P98" i="27"/>
  <c r="O99" i="27"/>
  <c r="P97" i="26"/>
  <c r="Q97" i="26" s="1"/>
  <c r="O98" i="26"/>
  <c r="J92" i="25"/>
  <c r="G93" i="25"/>
  <c r="O40" i="31"/>
  <c r="N96" i="13"/>
  <c r="U99" i="13"/>
  <c r="P91" i="13"/>
  <c r="Q91" i="13" s="1"/>
  <c r="O92" i="13"/>
  <c r="AB97" i="13"/>
  <c r="I91" i="13"/>
  <c r="J91" i="13" s="1"/>
  <c r="H92" i="13"/>
  <c r="W96" i="13"/>
  <c r="X96" i="13" s="1"/>
  <c r="V97" i="13"/>
  <c r="G92" i="13"/>
  <c r="AD96" i="13"/>
  <c r="AE96" i="13" s="1"/>
  <c r="AC97" i="13"/>
  <c r="AA89" i="12"/>
  <c r="AC89" i="12" s="1"/>
  <c r="AD89" i="12" s="1"/>
  <c r="AB89" i="12"/>
  <c r="AE88" i="12"/>
  <c r="Z90" i="12"/>
  <c r="X96" i="12"/>
  <c r="U97" i="12"/>
  <c r="W97" i="12"/>
  <c r="V98" i="12"/>
  <c r="N103" i="2"/>
  <c r="P92" i="12"/>
  <c r="O93" i="12"/>
  <c r="Q91" i="12"/>
  <c r="N92" i="12"/>
  <c r="G93" i="12"/>
  <c r="X34" i="9"/>
  <c r="F36" i="9"/>
  <c r="D36" i="9" s="1"/>
  <c r="AA33" i="9"/>
  <c r="Z33" i="9"/>
  <c r="AB33" i="9" s="1"/>
  <c r="AC33" i="9" s="1"/>
  <c r="I35" i="9"/>
  <c r="H35" i="9"/>
  <c r="J35" i="9" s="1"/>
  <c r="K35" i="9" s="1"/>
  <c r="R34" i="9"/>
  <c r="Q34" i="9"/>
  <c r="S34" i="9" s="1"/>
  <c r="T34" i="9" s="1"/>
  <c r="M35" i="9"/>
  <c r="F32" i="8"/>
  <c r="D32" i="8" s="1"/>
  <c r="H31" i="8"/>
  <c r="J31" i="8" s="1"/>
  <c r="K31" i="8" s="1"/>
  <c r="I31" i="8"/>
  <c r="O33" i="8"/>
  <c r="X34" i="8"/>
  <c r="Z33" i="8"/>
  <c r="AB33" i="8" s="1"/>
  <c r="AC33" i="8" s="1"/>
  <c r="AA33" i="8"/>
  <c r="Q32" i="8"/>
  <c r="S32" i="8" s="1"/>
  <c r="T32" i="8" s="1"/>
  <c r="R32" i="8"/>
  <c r="Q80" i="6"/>
  <c r="M81" i="6"/>
  <c r="O81" i="6" s="1"/>
  <c r="P81" i="6" s="1"/>
  <c r="N81" i="6"/>
  <c r="K83" i="6"/>
  <c r="L82" i="6"/>
  <c r="D84" i="6"/>
  <c r="E83" i="6"/>
  <c r="U81" i="6"/>
  <c r="T81" i="6"/>
  <c r="V81" i="6" s="1"/>
  <c r="W81" i="6" s="1"/>
  <c r="X80" i="6"/>
  <c r="G82" i="6"/>
  <c r="F82" i="6"/>
  <c r="R83" i="6"/>
  <c r="S82" i="6"/>
  <c r="E82" i="5"/>
  <c r="D83" i="5"/>
  <c r="F81" i="5"/>
  <c r="H81" i="5" s="1"/>
  <c r="I81" i="5" s="1"/>
  <c r="G81" i="5"/>
  <c r="Q80" i="5"/>
  <c r="S83" i="5"/>
  <c r="L82" i="5"/>
  <c r="T82" i="5"/>
  <c r="U82" i="5"/>
  <c r="M81" i="5"/>
  <c r="O81" i="5" s="1"/>
  <c r="P81" i="5" s="1"/>
  <c r="N81" i="5"/>
  <c r="G86" i="4"/>
  <c r="I84" i="4"/>
  <c r="J84" i="4" s="1"/>
  <c r="H85" i="4"/>
  <c r="W95" i="4"/>
  <c r="V96" i="4"/>
  <c r="X94" i="4"/>
  <c r="U95" i="4"/>
  <c r="P91" i="4"/>
  <c r="Q91" i="4" s="1"/>
  <c r="O92" i="4"/>
  <c r="N93" i="4"/>
  <c r="V96" i="3"/>
  <c r="W95" i="3"/>
  <c r="G88" i="3"/>
  <c r="I85" i="3"/>
  <c r="J85" i="3" s="1"/>
  <c r="N92" i="3"/>
  <c r="X94" i="3"/>
  <c r="U95" i="3"/>
  <c r="P89" i="3"/>
  <c r="Q89" i="3" s="1"/>
  <c r="O90" i="3"/>
  <c r="U97" i="1"/>
  <c r="P103" i="65" l="1"/>
  <c r="Q103" i="65" s="1"/>
  <c r="O104" i="65"/>
  <c r="I99" i="65"/>
  <c r="J99" i="65" s="1"/>
  <c r="G100" i="65"/>
  <c r="N104" i="65"/>
  <c r="W110" i="65"/>
  <c r="V111" i="65"/>
  <c r="X108" i="65"/>
  <c r="U109" i="65"/>
  <c r="I98" i="60"/>
  <c r="H99" i="60"/>
  <c r="V81" i="5"/>
  <c r="W81" i="5" s="1"/>
  <c r="X81" i="5" s="1"/>
  <c r="V95" i="67"/>
  <c r="W95" i="67" s="1"/>
  <c r="H81" i="6"/>
  <c r="I81" i="6" s="1"/>
  <c r="J81" i="6" s="1"/>
  <c r="O89" i="29"/>
  <c r="P89" i="29" s="1"/>
  <c r="H93" i="58"/>
  <c r="I93" i="58" s="1"/>
  <c r="J93" i="58" s="1"/>
  <c r="W96" i="1"/>
  <c r="X96" i="1" s="1"/>
  <c r="V97" i="1"/>
  <c r="I93" i="12"/>
  <c r="J93" i="12" s="1"/>
  <c r="H94" i="12"/>
  <c r="AC104" i="69"/>
  <c r="AD103" i="69"/>
  <c r="AE103" i="69" s="1"/>
  <c r="O103" i="57"/>
  <c r="P102" i="57"/>
  <c r="Q102" i="57" s="1"/>
  <c r="U41" i="68"/>
  <c r="V104" i="69"/>
  <c r="W103" i="69"/>
  <c r="X103" i="27"/>
  <c r="U104" i="27"/>
  <c r="O100" i="69"/>
  <c r="P99" i="69"/>
  <c r="O99" i="25"/>
  <c r="P98" i="25"/>
  <c r="Q98" i="25" s="1"/>
  <c r="N43" i="68"/>
  <c r="O43" i="68" s="1"/>
  <c r="P42" i="68"/>
  <c r="S98" i="67"/>
  <c r="R99" i="67"/>
  <c r="T97" i="67"/>
  <c r="F39" i="68"/>
  <c r="G101" i="66"/>
  <c r="N104" i="66"/>
  <c r="U111" i="66"/>
  <c r="Q93" i="67"/>
  <c r="AB105" i="69"/>
  <c r="AA40" i="68"/>
  <c r="Z40" i="68"/>
  <c r="AB40" i="68" s="1"/>
  <c r="AC40" i="68" s="1"/>
  <c r="W109" i="66"/>
  <c r="X109" i="66" s="1"/>
  <c r="V110" i="66"/>
  <c r="I100" i="66"/>
  <c r="J100" i="66" s="1"/>
  <c r="H101" i="66"/>
  <c r="G95" i="67"/>
  <c r="F95" i="67"/>
  <c r="H95" i="67" s="1"/>
  <c r="I95" i="67" s="1"/>
  <c r="P103" i="66"/>
  <c r="Q103" i="66" s="1"/>
  <c r="O104" i="66"/>
  <c r="M94" i="67"/>
  <c r="O94" i="67" s="1"/>
  <c r="P94" i="67" s="1"/>
  <c r="N94" i="67"/>
  <c r="X94" i="67"/>
  <c r="U95" i="67"/>
  <c r="I99" i="69"/>
  <c r="H100" i="69"/>
  <c r="Q98" i="69"/>
  <c r="N99" i="69"/>
  <c r="X103" i="69"/>
  <c r="U104" i="69"/>
  <c r="J98" i="69"/>
  <c r="G99" i="69"/>
  <c r="W106" i="27"/>
  <c r="V107" i="27"/>
  <c r="I38" i="68"/>
  <c r="H38" i="68"/>
  <c r="J38" i="68" s="1"/>
  <c r="K38" i="68" s="1"/>
  <c r="X41" i="68"/>
  <c r="V41" i="68" s="1"/>
  <c r="E96" i="67"/>
  <c r="D97" i="67"/>
  <c r="J94" i="67"/>
  <c r="K96" i="67"/>
  <c r="L95" i="67"/>
  <c r="G98" i="60"/>
  <c r="J97" i="60"/>
  <c r="AD102" i="60"/>
  <c r="AE102" i="60" s="1"/>
  <c r="AC103" i="60"/>
  <c r="V108" i="56"/>
  <c r="W107" i="56"/>
  <c r="X107" i="56" s="1"/>
  <c r="G98" i="57"/>
  <c r="W107" i="57"/>
  <c r="X107" i="57" s="1"/>
  <c r="V108" i="57"/>
  <c r="W102" i="60"/>
  <c r="X102" i="60" s="1"/>
  <c r="V103" i="60"/>
  <c r="M43" i="59"/>
  <c r="U109" i="57"/>
  <c r="N104" i="57"/>
  <c r="I98" i="56"/>
  <c r="J98" i="56" s="1"/>
  <c r="R42" i="59"/>
  <c r="Q42" i="59"/>
  <c r="S42" i="59" s="1"/>
  <c r="T42" i="59" s="1"/>
  <c r="AB104" i="60"/>
  <c r="N105" i="56"/>
  <c r="G95" i="58"/>
  <c r="F95" i="58"/>
  <c r="K96" i="58"/>
  <c r="L95" i="58"/>
  <c r="N100" i="60"/>
  <c r="G100" i="56"/>
  <c r="P103" i="56"/>
  <c r="Q103" i="56" s="1"/>
  <c r="O104" i="56"/>
  <c r="AD40" i="59"/>
  <c r="L40" i="59"/>
  <c r="Q93" i="58"/>
  <c r="O98" i="60"/>
  <c r="P97" i="60"/>
  <c r="Q97" i="60" s="1"/>
  <c r="X92" i="58"/>
  <c r="U112" i="56"/>
  <c r="R95" i="58"/>
  <c r="S94" i="58"/>
  <c r="E96" i="58"/>
  <c r="D97" i="58"/>
  <c r="W42" i="59"/>
  <c r="X42" i="59" s="1"/>
  <c r="Y41" i="59"/>
  <c r="N94" i="58"/>
  <c r="M94" i="58"/>
  <c r="O94" i="58" s="1"/>
  <c r="P94" i="58" s="1"/>
  <c r="U104" i="60"/>
  <c r="I97" i="57"/>
  <c r="J97" i="57" s="1"/>
  <c r="H98" i="57"/>
  <c r="T93" i="58"/>
  <c r="V93" i="58" s="1"/>
  <c r="W93" i="58" s="1"/>
  <c r="U93" i="58"/>
  <c r="E42" i="59"/>
  <c r="F42" i="59" s="1"/>
  <c r="G41" i="59"/>
  <c r="Q89" i="28"/>
  <c r="P98" i="24"/>
  <c r="Q98" i="24" s="1"/>
  <c r="O99" i="24"/>
  <c r="I94" i="24"/>
  <c r="AB105" i="48"/>
  <c r="W103" i="48"/>
  <c r="X103" i="48" s="1"/>
  <c r="V104" i="48"/>
  <c r="I98" i="48"/>
  <c r="J98" i="48" s="1"/>
  <c r="H99" i="48"/>
  <c r="AC104" i="48"/>
  <c r="AD103" i="48"/>
  <c r="AE103" i="48" s="1"/>
  <c r="U105" i="48"/>
  <c r="P98" i="48"/>
  <c r="Q98" i="48" s="1"/>
  <c r="O99" i="48"/>
  <c r="G99" i="48"/>
  <c r="N100" i="48"/>
  <c r="V104" i="24"/>
  <c r="W103" i="24"/>
  <c r="X103" i="24" s="1"/>
  <c r="J81" i="5"/>
  <c r="I86" i="2"/>
  <c r="J86" i="2" s="1"/>
  <c r="H87" i="2"/>
  <c r="W96" i="2"/>
  <c r="V97" i="2"/>
  <c r="P91" i="2"/>
  <c r="Q91" i="2" s="1"/>
  <c r="O92" i="2"/>
  <c r="X95" i="2"/>
  <c r="U96" i="2"/>
  <c r="O91" i="1"/>
  <c r="P90" i="1"/>
  <c r="Q90" i="1" s="1"/>
  <c r="G86" i="1"/>
  <c r="J85" i="1"/>
  <c r="N93" i="1"/>
  <c r="I86" i="1"/>
  <c r="P93" i="34"/>
  <c r="Q93" i="34" s="1"/>
  <c r="O94" i="34"/>
  <c r="Q81" i="6"/>
  <c r="X81" i="6"/>
  <c r="AD38" i="30"/>
  <c r="G94" i="24"/>
  <c r="J93" i="24"/>
  <c r="M91" i="29"/>
  <c r="W42" i="31"/>
  <c r="Y41" i="31"/>
  <c r="R92" i="28"/>
  <c r="S91" i="28"/>
  <c r="I94" i="25"/>
  <c r="G95" i="26"/>
  <c r="H40" i="30"/>
  <c r="J40" i="30" s="1"/>
  <c r="K40" i="30" s="1"/>
  <c r="I40" i="30"/>
  <c r="R92" i="29"/>
  <c r="S91" i="29"/>
  <c r="F38" i="31"/>
  <c r="D92" i="29"/>
  <c r="E91" i="29"/>
  <c r="Q98" i="27"/>
  <c r="N99" i="27"/>
  <c r="K92" i="28"/>
  <c r="L91" i="28"/>
  <c r="P98" i="26"/>
  <c r="Q98" i="26" s="1"/>
  <c r="O99" i="26"/>
  <c r="W103" i="26"/>
  <c r="X103" i="26" s="1"/>
  <c r="V104" i="26"/>
  <c r="G97" i="27"/>
  <c r="G90" i="29"/>
  <c r="F90" i="29"/>
  <c r="H90" i="29" s="1"/>
  <c r="I90" i="29" s="1"/>
  <c r="U107" i="24"/>
  <c r="X89" i="29"/>
  <c r="N94" i="34"/>
  <c r="I95" i="27"/>
  <c r="J95" i="27" s="1"/>
  <c r="H96" i="27"/>
  <c r="F90" i="28"/>
  <c r="H90" i="28" s="1"/>
  <c r="I90" i="28" s="1"/>
  <c r="G90" i="28"/>
  <c r="Q88" i="29"/>
  <c r="N89" i="29"/>
  <c r="U104" i="26"/>
  <c r="X89" i="28"/>
  <c r="AB99" i="34"/>
  <c r="J89" i="28"/>
  <c r="F41" i="30"/>
  <c r="D41" i="30" s="1"/>
  <c r="V39" i="30"/>
  <c r="I94" i="26"/>
  <c r="J94" i="26" s="1"/>
  <c r="H95" i="26"/>
  <c r="X103" i="25"/>
  <c r="U104" i="25"/>
  <c r="Q39" i="30"/>
  <c r="S39" i="30" s="1"/>
  <c r="T39" i="30" s="1"/>
  <c r="R39" i="30"/>
  <c r="M40" i="31"/>
  <c r="J93" i="25"/>
  <c r="G94" i="25"/>
  <c r="P99" i="27"/>
  <c r="O100" i="27"/>
  <c r="K93" i="29"/>
  <c r="L92" i="29"/>
  <c r="J89" i="29"/>
  <c r="U39" i="31"/>
  <c r="U90" i="28"/>
  <c r="T90" i="28"/>
  <c r="V90" i="28" s="1"/>
  <c r="W90" i="28" s="1"/>
  <c r="N99" i="24"/>
  <c r="D92" i="28"/>
  <c r="E91" i="28"/>
  <c r="U90" i="29"/>
  <c r="T90" i="29"/>
  <c r="V90" i="29" s="1"/>
  <c r="W90" i="29" s="1"/>
  <c r="N99" i="26"/>
  <c r="N101" i="25"/>
  <c r="I37" i="31"/>
  <c r="H37" i="31"/>
  <c r="J37" i="31" s="1"/>
  <c r="K37" i="31" s="1"/>
  <c r="AD98" i="34"/>
  <c r="AE98" i="34" s="1"/>
  <c r="AC99" i="34"/>
  <c r="W105" i="25"/>
  <c r="V106" i="25"/>
  <c r="N90" i="28"/>
  <c r="M90" i="28"/>
  <c r="O90" i="28" s="1"/>
  <c r="P90" i="28" s="1"/>
  <c r="M40" i="30"/>
  <c r="AD97" i="13"/>
  <c r="AE97" i="13" s="1"/>
  <c r="AC98" i="13"/>
  <c r="W97" i="13"/>
  <c r="X97" i="13" s="1"/>
  <c r="V98" i="13"/>
  <c r="AB98" i="13"/>
  <c r="U100" i="13"/>
  <c r="G93" i="13"/>
  <c r="I92" i="13"/>
  <c r="J92" i="13" s="1"/>
  <c r="H93" i="13"/>
  <c r="P92" i="13"/>
  <c r="Q92" i="13" s="1"/>
  <c r="O93" i="13"/>
  <c r="N97" i="13"/>
  <c r="Z91" i="12"/>
  <c r="X97" i="12"/>
  <c r="U98" i="12"/>
  <c r="AE89" i="12"/>
  <c r="W98" i="12"/>
  <c r="V99" i="12"/>
  <c r="AA90" i="12"/>
  <c r="AC90" i="12" s="1"/>
  <c r="AD90" i="12" s="1"/>
  <c r="AB90" i="12"/>
  <c r="N104" i="2"/>
  <c r="Q92" i="12"/>
  <c r="N93" i="12"/>
  <c r="P93" i="12"/>
  <c r="O94" i="12"/>
  <c r="G94" i="12"/>
  <c r="E37" i="9"/>
  <c r="F37" i="9" s="1"/>
  <c r="G36" i="9"/>
  <c r="N36" i="9"/>
  <c r="P35" i="9"/>
  <c r="L35" i="9"/>
  <c r="U34" i="9"/>
  <c r="AD33" i="9"/>
  <c r="V34" i="9"/>
  <c r="AD33" i="8"/>
  <c r="L31" i="8"/>
  <c r="U32" i="8"/>
  <c r="V34" i="8"/>
  <c r="M33" i="8"/>
  <c r="G83" i="6"/>
  <c r="F83" i="6"/>
  <c r="R84" i="6"/>
  <c r="S83" i="6"/>
  <c r="N82" i="6"/>
  <c r="M82" i="6"/>
  <c r="O82" i="6" s="1"/>
  <c r="P82" i="6" s="1"/>
  <c r="K84" i="6"/>
  <c r="L83" i="6"/>
  <c r="T82" i="6"/>
  <c r="V82" i="6" s="1"/>
  <c r="W82" i="6" s="1"/>
  <c r="U82" i="6"/>
  <c r="D85" i="6"/>
  <c r="E84" i="6"/>
  <c r="M82" i="5"/>
  <c r="O82" i="5" s="1"/>
  <c r="P82" i="5" s="1"/>
  <c r="N82" i="5"/>
  <c r="S84" i="5"/>
  <c r="T83" i="5"/>
  <c r="U83" i="5"/>
  <c r="D84" i="5"/>
  <c r="E83" i="5"/>
  <c r="Q81" i="5"/>
  <c r="L83" i="5"/>
  <c r="G82" i="5"/>
  <c r="F82" i="5"/>
  <c r="H82" i="5" s="1"/>
  <c r="I82" i="5" s="1"/>
  <c r="X95" i="4"/>
  <c r="U96" i="4"/>
  <c r="I85" i="4"/>
  <c r="J85" i="4" s="1"/>
  <c r="H86" i="4"/>
  <c r="N94" i="4"/>
  <c r="P92" i="4"/>
  <c r="Q92" i="4" s="1"/>
  <c r="O93" i="4"/>
  <c r="W96" i="4"/>
  <c r="V97" i="4"/>
  <c r="G87" i="4"/>
  <c r="W96" i="3"/>
  <c r="V97" i="3"/>
  <c r="P90" i="3"/>
  <c r="Q90" i="3" s="1"/>
  <c r="O91" i="3"/>
  <c r="I86" i="3"/>
  <c r="J86" i="3" s="1"/>
  <c r="X95" i="3"/>
  <c r="U96" i="3"/>
  <c r="N93" i="3"/>
  <c r="G89" i="3"/>
  <c r="U98" i="1"/>
  <c r="X109" i="65" l="1"/>
  <c r="U110" i="65"/>
  <c r="N105" i="65"/>
  <c r="I100" i="65"/>
  <c r="J100" i="65" s="1"/>
  <c r="W111" i="65"/>
  <c r="V112" i="65"/>
  <c r="G101" i="65"/>
  <c r="P104" i="65"/>
  <c r="Q104" i="65" s="1"/>
  <c r="O105" i="65"/>
  <c r="I99" i="60"/>
  <c r="H100" i="60"/>
  <c r="V82" i="5"/>
  <c r="W82" i="5" s="1"/>
  <c r="X82" i="5" s="1"/>
  <c r="V96" i="67"/>
  <c r="W96" i="67" s="1"/>
  <c r="H82" i="6"/>
  <c r="I82" i="6" s="1"/>
  <c r="J82" i="6" s="1"/>
  <c r="O90" i="29"/>
  <c r="P90" i="29" s="1"/>
  <c r="H94" i="58"/>
  <c r="I94" i="58" s="1"/>
  <c r="J94" i="58" s="1"/>
  <c r="W97" i="1"/>
  <c r="X97" i="1" s="1"/>
  <c r="V98" i="1"/>
  <c r="I94" i="12"/>
  <c r="H95" i="12"/>
  <c r="AD40" i="68"/>
  <c r="J95" i="67"/>
  <c r="O100" i="25"/>
  <c r="P99" i="25"/>
  <c r="Q99" i="25" s="1"/>
  <c r="O104" i="57"/>
  <c r="P103" i="57"/>
  <c r="Q103" i="57" s="1"/>
  <c r="P100" i="69"/>
  <c r="O101" i="69"/>
  <c r="V105" i="69"/>
  <c r="W104" i="69"/>
  <c r="X104" i="69" s="1"/>
  <c r="U105" i="27"/>
  <c r="X104" i="27"/>
  <c r="AD104" i="69"/>
  <c r="AE104" i="69" s="1"/>
  <c r="AC105" i="69"/>
  <c r="Y41" i="68"/>
  <c r="W42" i="68"/>
  <c r="X42" i="68" s="1"/>
  <c r="K97" i="67"/>
  <c r="L96" i="67"/>
  <c r="Q99" i="69"/>
  <c r="N100" i="69"/>
  <c r="R100" i="67"/>
  <c r="S99" i="67"/>
  <c r="Q94" i="67"/>
  <c r="P104" i="66"/>
  <c r="Q104" i="66" s="1"/>
  <c r="O105" i="66"/>
  <c r="I101" i="66"/>
  <c r="J101" i="66" s="1"/>
  <c r="H102" i="66"/>
  <c r="W110" i="66"/>
  <c r="X110" i="66" s="1"/>
  <c r="V111" i="66"/>
  <c r="T98" i="67"/>
  <c r="G102" i="66"/>
  <c r="D98" i="67"/>
  <c r="E97" i="67"/>
  <c r="W107" i="27"/>
  <c r="V108" i="27"/>
  <c r="U105" i="69"/>
  <c r="N105" i="66"/>
  <c r="R42" i="68"/>
  <c r="Q42" i="68"/>
  <c r="S42" i="68" s="1"/>
  <c r="T42" i="68" s="1"/>
  <c r="J99" i="69"/>
  <c r="G100" i="69"/>
  <c r="U112" i="66"/>
  <c r="W106" i="25"/>
  <c r="V107" i="25"/>
  <c r="M95" i="67"/>
  <c r="O95" i="67" s="1"/>
  <c r="P95" i="67" s="1"/>
  <c r="N95" i="67"/>
  <c r="G96" i="67"/>
  <c r="F96" i="67"/>
  <c r="H96" i="67" s="1"/>
  <c r="I96" i="67" s="1"/>
  <c r="L38" i="68"/>
  <c r="I100" i="69"/>
  <c r="H101" i="69"/>
  <c r="X95" i="67"/>
  <c r="U96" i="67"/>
  <c r="AB106" i="69"/>
  <c r="D39" i="68"/>
  <c r="M43" i="68"/>
  <c r="J98" i="60"/>
  <c r="G99" i="60"/>
  <c r="AC104" i="60"/>
  <c r="AD103" i="60"/>
  <c r="AE103" i="60" s="1"/>
  <c r="U42" i="59"/>
  <c r="V109" i="56"/>
  <c r="W108" i="56"/>
  <c r="X108" i="56" s="1"/>
  <c r="X93" i="58"/>
  <c r="E97" i="58"/>
  <c r="D98" i="58"/>
  <c r="P98" i="60"/>
  <c r="Q98" i="60" s="1"/>
  <c r="O99" i="60"/>
  <c r="AB105" i="60"/>
  <c r="I99" i="56"/>
  <c r="J99" i="56" s="1"/>
  <c r="Q94" i="58"/>
  <c r="G96" i="58"/>
  <c r="F96" i="58"/>
  <c r="N101" i="60"/>
  <c r="W108" i="57"/>
  <c r="X108" i="57" s="1"/>
  <c r="V109" i="57"/>
  <c r="U113" i="56"/>
  <c r="K97" i="58"/>
  <c r="L96" i="58"/>
  <c r="U110" i="57"/>
  <c r="H41" i="59"/>
  <c r="J41" i="59" s="1"/>
  <c r="K41" i="59" s="1"/>
  <c r="I41" i="59"/>
  <c r="I98" i="57"/>
  <c r="J98" i="57" s="1"/>
  <c r="H99" i="57"/>
  <c r="U105" i="60"/>
  <c r="AA41" i="59"/>
  <c r="Z41" i="59"/>
  <c r="AB41" i="59" s="1"/>
  <c r="AC41" i="59" s="1"/>
  <c r="U94" i="58"/>
  <c r="T94" i="58"/>
  <c r="V94" i="58" s="1"/>
  <c r="W94" i="58" s="1"/>
  <c r="N105" i="57"/>
  <c r="N44" i="59"/>
  <c r="P43" i="59"/>
  <c r="G99" i="57"/>
  <c r="N106" i="56"/>
  <c r="D42" i="59"/>
  <c r="V42" i="59"/>
  <c r="R96" i="58"/>
  <c r="S95" i="58"/>
  <c r="P104" i="56"/>
  <c r="Q104" i="56" s="1"/>
  <c r="O105" i="56"/>
  <c r="G101" i="56"/>
  <c r="M95" i="58"/>
  <c r="O95" i="58" s="1"/>
  <c r="P95" i="58" s="1"/>
  <c r="N95" i="58"/>
  <c r="W103" i="60"/>
  <c r="X103" i="60" s="1"/>
  <c r="V104" i="60"/>
  <c r="P99" i="24"/>
  <c r="Q99" i="24" s="1"/>
  <c r="O100" i="24"/>
  <c r="I95" i="24"/>
  <c r="P99" i="48"/>
  <c r="Q99" i="48" s="1"/>
  <c r="O100" i="48"/>
  <c r="N101" i="48"/>
  <c r="AD104" i="48"/>
  <c r="AE104" i="48" s="1"/>
  <c r="AC105" i="48"/>
  <c r="W104" i="48"/>
  <c r="X104" i="48" s="1"/>
  <c r="V105" i="48"/>
  <c r="G100" i="48"/>
  <c r="I99" i="48"/>
  <c r="J99" i="48" s="1"/>
  <c r="H100" i="48"/>
  <c r="AB106" i="48"/>
  <c r="U106" i="48"/>
  <c r="X90" i="28"/>
  <c r="W104" i="24"/>
  <c r="X104" i="24" s="1"/>
  <c r="V105" i="24"/>
  <c r="W97" i="2"/>
  <c r="V98" i="2"/>
  <c r="U97" i="2"/>
  <c r="X96" i="2"/>
  <c r="P92" i="2"/>
  <c r="Q92" i="2" s="1"/>
  <c r="O93" i="2"/>
  <c r="H88" i="2"/>
  <c r="I87" i="2"/>
  <c r="J87" i="2" s="1"/>
  <c r="I87" i="1"/>
  <c r="G87" i="1"/>
  <c r="J86" i="1"/>
  <c r="N94" i="1"/>
  <c r="O92" i="1"/>
  <c r="P91" i="1"/>
  <c r="Q91" i="1" s="1"/>
  <c r="P94" i="34"/>
  <c r="Q94" i="34" s="1"/>
  <c r="O95" i="34"/>
  <c r="L37" i="31"/>
  <c r="X90" i="29"/>
  <c r="G95" i="24"/>
  <c r="J94" i="24"/>
  <c r="G41" i="30"/>
  <c r="E42" i="30"/>
  <c r="F42" i="30" s="1"/>
  <c r="N100" i="24"/>
  <c r="K94" i="29"/>
  <c r="L93" i="29"/>
  <c r="U39" i="30"/>
  <c r="X104" i="25"/>
  <c r="U105" i="25"/>
  <c r="Y39" i="30"/>
  <c r="W40" i="30"/>
  <c r="AB100" i="34"/>
  <c r="U105" i="26"/>
  <c r="J90" i="28"/>
  <c r="N95" i="34"/>
  <c r="F91" i="29"/>
  <c r="H91" i="29" s="1"/>
  <c r="I91" i="29" s="1"/>
  <c r="G91" i="29"/>
  <c r="U91" i="29"/>
  <c r="T91" i="29"/>
  <c r="V91" i="29" s="1"/>
  <c r="W91" i="29" s="1"/>
  <c r="L40" i="30"/>
  <c r="G96" i="26"/>
  <c r="AA41" i="31"/>
  <c r="Z41" i="31"/>
  <c r="AB41" i="31" s="1"/>
  <c r="AC41" i="31" s="1"/>
  <c r="P40" i="30"/>
  <c r="N41" i="30"/>
  <c r="J94" i="25"/>
  <c r="G95" i="25"/>
  <c r="W104" i="26"/>
  <c r="X104" i="26" s="1"/>
  <c r="V105" i="26"/>
  <c r="D93" i="29"/>
  <c r="E92" i="29"/>
  <c r="R93" i="29"/>
  <c r="S92" i="29"/>
  <c r="X42" i="31"/>
  <c r="V42" i="31" s="1"/>
  <c r="AD99" i="34"/>
  <c r="AE99" i="34" s="1"/>
  <c r="AC100" i="34"/>
  <c r="N102" i="25"/>
  <c r="N100" i="26"/>
  <c r="G91" i="28"/>
  <c r="F91" i="28"/>
  <c r="H91" i="28" s="1"/>
  <c r="I91" i="28" s="1"/>
  <c r="I95" i="26"/>
  <c r="J95" i="26" s="1"/>
  <c r="H96" i="26"/>
  <c r="Q89" i="29"/>
  <c r="N90" i="29"/>
  <c r="I96" i="27"/>
  <c r="J96" i="27" s="1"/>
  <c r="H97" i="27"/>
  <c r="J90" i="29"/>
  <c r="M91" i="28"/>
  <c r="O91" i="28" s="1"/>
  <c r="P91" i="28" s="1"/>
  <c r="N91" i="28"/>
  <c r="Q99" i="27"/>
  <c r="N100" i="27"/>
  <c r="I95" i="25"/>
  <c r="U91" i="28"/>
  <c r="T91" i="28"/>
  <c r="V91" i="28" s="1"/>
  <c r="W91" i="28" s="1"/>
  <c r="Q90" i="28"/>
  <c r="D93" i="28"/>
  <c r="E92" i="28"/>
  <c r="M92" i="29"/>
  <c r="P100" i="27"/>
  <c r="O101" i="27"/>
  <c r="P40" i="31"/>
  <c r="N41" i="31"/>
  <c r="U108" i="24"/>
  <c r="G98" i="27"/>
  <c r="P99" i="26"/>
  <c r="Q99" i="26" s="1"/>
  <c r="O100" i="26"/>
  <c r="K93" i="28"/>
  <c r="L92" i="28"/>
  <c r="D38" i="31"/>
  <c r="R93" i="28"/>
  <c r="S92" i="28"/>
  <c r="N98" i="13"/>
  <c r="I93" i="13"/>
  <c r="J93" i="13" s="1"/>
  <c r="H94" i="13"/>
  <c r="U101" i="13"/>
  <c r="W98" i="13"/>
  <c r="X98" i="13" s="1"/>
  <c r="V99" i="13"/>
  <c r="P93" i="13"/>
  <c r="Q93" i="13" s="1"/>
  <c r="O94" i="13"/>
  <c r="G94" i="13"/>
  <c r="AB99" i="13"/>
  <c r="AD98" i="13"/>
  <c r="AE98" i="13" s="1"/>
  <c r="AC99" i="13"/>
  <c r="Z92" i="12"/>
  <c r="X98" i="12"/>
  <c r="U99" i="12"/>
  <c r="W99" i="12"/>
  <c r="V100" i="12"/>
  <c r="AE90" i="12"/>
  <c r="AA91" i="12"/>
  <c r="AC91" i="12" s="1"/>
  <c r="AD91" i="12" s="1"/>
  <c r="AB91" i="12"/>
  <c r="N105" i="2"/>
  <c r="P94" i="12"/>
  <c r="O95" i="12"/>
  <c r="Q93" i="12"/>
  <c r="N94" i="12"/>
  <c r="J94" i="12"/>
  <c r="G95" i="12"/>
  <c r="R35" i="9"/>
  <c r="Q35" i="9"/>
  <c r="S35" i="9" s="1"/>
  <c r="T35" i="9" s="1"/>
  <c r="O36" i="9"/>
  <c r="M36" i="9" s="1"/>
  <c r="H36" i="9"/>
  <c r="J36" i="9" s="1"/>
  <c r="K36" i="9" s="1"/>
  <c r="I36" i="9"/>
  <c r="W35" i="9"/>
  <c r="Y34" i="9"/>
  <c r="D37" i="9"/>
  <c r="G32" i="8"/>
  <c r="E33" i="8"/>
  <c r="Y34" i="8"/>
  <c r="W35" i="8"/>
  <c r="P33" i="8"/>
  <c r="N34" i="8"/>
  <c r="X82" i="6"/>
  <c r="D86" i="6"/>
  <c r="E85" i="6"/>
  <c r="K85" i="6"/>
  <c r="L84" i="6"/>
  <c r="R85" i="6"/>
  <c r="S84" i="6"/>
  <c r="Q82" i="6"/>
  <c r="F84" i="6"/>
  <c r="G84" i="6"/>
  <c r="N83" i="6"/>
  <c r="M83" i="6"/>
  <c r="O83" i="6" s="1"/>
  <c r="P83" i="6" s="1"/>
  <c r="U83" i="6"/>
  <c r="T83" i="6"/>
  <c r="V83" i="6" s="1"/>
  <c r="W83" i="6" s="1"/>
  <c r="J82" i="5"/>
  <c r="L84" i="5"/>
  <c r="E84" i="5"/>
  <c r="D85" i="5"/>
  <c r="U84" i="5"/>
  <c r="T84" i="5"/>
  <c r="F83" i="5"/>
  <c r="H83" i="5" s="1"/>
  <c r="I83" i="5" s="1"/>
  <c r="G83" i="5"/>
  <c r="S85" i="5"/>
  <c r="N83" i="5"/>
  <c r="M83" i="5"/>
  <c r="O83" i="5" s="1"/>
  <c r="P83" i="5" s="1"/>
  <c r="Q82" i="5"/>
  <c r="G88" i="4"/>
  <c r="P93" i="4"/>
  <c r="Q93" i="4" s="1"/>
  <c r="O94" i="4"/>
  <c r="I86" i="4"/>
  <c r="J86" i="4" s="1"/>
  <c r="H87" i="4"/>
  <c r="W97" i="4"/>
  <c r="V98" i="4"/>
  <c r="N95" i="4"/>
  <c r="X96" i="4"/>
  <c r="U97" i="4"/>
  <c r="V98" i="3"/>
  <c r="W97" i="3"/>
  <c r="G90" i="3"/>
  <c r="X96" i="3"/>
  <c r="U97" i="3"/>
  <c r="I87" i="3"/>
  <c r="J87" i="3" s="1"/>
  <c r="N94" i="3"/>
  <c r="P91" i="3"/>
  <c r="Q91" i="3" s="1"/>
  <c r="O92" i="3"/>
  <c r="U99" i="1"/>
  <c r="P105" i="65" l="1"/>
  <c r="Q105" i="65" s="1"/>
  <c r="O106" i="65"/>
  <c r="W112" i="65"/>
  <c r="V113" i="65"/>
  <c r="N106" i="65"/>
  <c r="G102" i="65"/>
  <c r="I101" i="65"/>
  <c r="J101" i="65" s="1"/>
  <c r="X110" i="65"/>
  <c r="U111" i="65"/>
  <c r="I100" i="60"/>
  <c r="H101" i="60"/>
  <c r="V83" i="5"/>
  <c r="W83" i="5" s="1"/>
  <c r="X83" i="5" s="1"/>
  <c r="V97" i="67"/>
  <c r="W97" i="67" s="1"/>
  <c r="H83" i="6"/>
  <c r="I83" i="6" s="1"/>
  <c r="J83" i="6" s="1"/>
  <c r="O91" i="29"/>
  <c r="P91" i="29" s="1"/>
  <c r="H95" i="58"/>
  <c r="I95" i="58" s="1"/>
  <c r="J95" i="58" s="1"/>
  <c r="W98" i="1"/>
  <c r="X98" i="1" s="1"/>
  <c r="V99" i="1"/>
  <c r="I95" i="12"/>
  <c r="J95" i="12" s="1"/>
  <c r="H96" i="12"/>
  <c r="Q95" i="67"/>
  <c r="U106" i="27"/>
  <c r="X105" i="27"/>
  <c r="AD105" i="69"/>
  <c r="AE105" i="69" s="1"/>
  <c r="AC106" i="69"/>
  <c r="P101" i="69"/>
  <c r="O102" i="69"/>
  <c r="V106" i="69"/>
  <c r="W105" i="69"/>
  <c r="X105" i="69" s="1"/>
  <c r="O105" i="57"/>
  <c r="P104" i="57"/>
  <c r="Q104" i="57" s="1"/>
  <c r="O101" i="25"/>
  <c r="P100" i="25"/>
  <c r="Q100" i="25" s="1"/>
  <c r="V109" i="27"/>
  <c r="W108" i="27"/>
  <c r="N44" i="68"/>
  <c r="P43" i="68"/>
  <c r="X96" i="67"/>
  <c r="U97" i="67"/>
  <c r="U42" i="68"/>
  <c r="I102" i="66"/>
  <c r="J102" i="66" s="1"/>
  <c r="H103" i="66"/>
  <c r="R101" i="67"/>
  <c r="S100" i="67"/>
  <c r="K98" i="67"/>
  <c r="L97" i="67"/>
  <c r="J100" i="69"/>
  <c r="G101" i="69"/>
  <c r="N96" i="67"/>
  <c r="M96" i="67"/>
  <c r="O96" i="67" s="1"/>
  <c r="P96" i="67" s="1"/>
  <c r="G39" i="68"/>
  <c r="E40" i="68"/>
  <c r="W107" i="25"/>
  <c r="V108" i="25"/>
  <c r="U113" i="66"/>
  <c r="U106" i="69"/>
  <c r="F97" i="67"/>
  <c r="H97" i="67" s="1"/>
  <c r="I97" i="67" s="1"/>
  <c r="G97" i="67"/>
  <c r="G103" i="66"/>
  <c r="Q100" i="69"/>
  <c r="N101" i="69"/>
  <c r="V42" i="68"/>
  <c r="T99" i="67"/>
  <c r="AB107" i="69"/>
  <c r="I101" i="69"/>
  <c r="H102" i="69"/>
  <c r="J96" i="67"/>
  <c r="N106" i="66"/>
  <c r="D99" i="67"/>
  <c r="E98" i="67"/>
  <c r="W111" i="66"/>
  <c r="X111" i="66" s="1"/>
  <c r="V112" i="66"/>
  <c r="P105" i="66"/>
  <c r="Q105" i="66" s="1"/>
  <c r="O106" i="66"/>
  <c r="AA41" i="68"/>
  <c r="Z41" i="68"/>
  <c r="AB41" i="68" s="1"/>
  <c r="AC41" i="68" s="1"/>
  <c r="J99" i="60"/>
  <c r="G100" i="60"/>
  <c r="AC105" i="60"/>
  <c r="AD104" i="60"/>
  <c r="AE104" i="60" s="1"/>
  <c r="W109" i="56"/>
  <c r="X109" i="56" s="1"/>
  <c r="V110" i="56"/>
  <c r="X94" i="58"/>
  <c r="D99" i="58"/>
  <c r="E98" i="58"/>
  <c r="W104" i="60"/>
  <c r="X104" i="60" s="1"/>
  <c r="V105" i="60"/>
  <c r="G102" i="56"/>
  <c r="U95" i="58"/>
  <c r="T95" i="58"/>
  <c r="V95" i="58" s="1"/>
  <c r="W95" i="58" s="1"/>
  <c r="N107" i="56"/>
  <c r="Q43" i="59"/>
  <c r="S43" i="59" s="1"/>
  <c r="T43" i="59" s="1"/>
  <c r="R43" i="59"/>
  <c r="I99" i="57"/>
  <c r="J99" i="57" s="1"/>
  <c r="H100" i="57"/>
  <c r="U111" i="57"/>
  <c r="U114" i="56"/>
  <c r="W109" i="57"/>
  <c r="X109" i="57" s="1"/>
  <c r="V110" i="57"/>
  <c r="G97" i="58"/>
  <c r="F97" i="58"/>
  <c r="E43" i="59"/>
  <c r="G42" i="59"/>
  <c r="K98" i="58"/>
  <c r="L97" i="58"/>
  <c r="AB106" i="60"/>
  <c r="R97" i="58"/>
  <c r="S96" i="58"/>
  <c r="O44" i="59"/>
  <c r="AD41" i="59"/>
  <c r="I100" i="56"/>
  <c r="J100" i="56" s="1"/>
  <c r="P99" i="60"/>
  <c r="Q99" i="60" s="1"/>
  <c r="O100" i="60"/>
  <c r="Q95" i="58"/>
  <c r="P105" i="56"/>
  <c r="Q105" i="56" s="1"/>
  <c r="O106" i="56"/>
  <c r="W43" i="59"/>
  <c r="Y42" i="59"/>
  <c r="G100" i="57"/>
  <c r="N106" i="57"/>
  <c r="U106" i="60"/>
  <c r="L41" i="59"/>
  <c r="M96" i="58"/>
  <c r="O96" i="58" s="1"/>
  <c r="P96" i="58" s="1"/>
  <c r="N96" i="58"/>
  <c r="N102" i="60"/>
  <c r="I96" i="24"/>
  <c r="P100" i="24"/>
  <c r="Q100" i="24" s="1"/>
  <c r="O101" i="24"/>
  <c r="U107" i="48"/>
  <c r="I100" i="48"/>
  <c r="J100" i="48" s="1"/>
  <c r="H101" i="48"/>
  <c r="W105" i="48"/>
  <c r="X105" i="48" s="1"/>
  <c r="V106" i="48"/>
  <c r="N102" i="48"/>
  <c r="AB107" i="48"/>
  <c r="G101" i="48"/>
  <c r="AD105" i="48"/>
  <c r="AE105" i="48" s="1"/>
  <c r="AC106" i="48"/>
  <c r="P100" i="48"/>
  <c r="Q100" i="48" s="1"/>
  <c r="O101" i="48"/>
  <c r="W105" i="24"/>
  <c r="X105" i="24" s="1"/>
  <c r="V106" i="24"/>
  <c r="I88" i="2"/>
  <c r="J88" i="2" s="1"/>
  <c r="H89" i="2"/>
  <c r="U98" i="2"/>
  <c r="X97" i="2"/>
  <c r="O94" i="2"/>
  <c r="P93" i="2"/>
  <c r="Q93" i="2" s="1"/>
  <c r="W98" i="2"/>
  <c r="V99" i="2"/>
  <c r="O93" i="1"/>
  <c r="P92" i="1"/>
  <c r="Q92" i="1" s="1"/>
  <c r="G88" i="1"/>
  <c r="J87" i="1"/>
  <c r="N95" i="1"/>
  <c r="I88" i="1"/>
  <c r="P95" i="34"/>
  <c r="Q95" i="34" s="1"/>
  <c r="O96" i="34"/>
  <c r="X91" i="29"/>
  <c r="Q83" i="6"/>
  <c r="J95" i="24"/>
  <c r="G96" i="24"/>
  <c r="T92" i="28"/>
  <c r="V92" i="28" s="1"/>
  <c r="W92" i="28" s="1"/>
  <c r="U92" i="28"/>
  <c r="K94" i="28"/>
  <c r="L93" i="28"/>
  <c r="R40" i="31"/>
  <c r="Q40" i="31"/>
  <c r="S40" i="31" s="1"/>
  <c r="T40" i="31" s="1"/>
  <c r="I96" i="25"/>
  <c r="Q90" i="29"/>
  <c r="N91" i="29"/>
  <c r="I96" i="26"/>
  <c r="J96" i="26" s="1"/>
  <c r="H97" i="26"/>
  <c r="N101" i="26"/>
  <c r="AD100" i="34"/>
  <c r="AE100" i="34" s="1"/>
  <c r="AC101" i="34"/>
  <c r="U92" i="29"/>
  <c r="T92" i="29"/>
  <c r="V92" i="29" s="1"/>
  <c r="W92" i="29" s="1"/>
  <c r="W105" i="26"/>
  <c r="X105" i="26" s="1"/>
  <c r="V106" i="26"/>
  <c r="R40" i="30"/>
  <c r="Q40" i="30"/>
  <c r="S40" i="30" s="1"/>
  <c r="T40" i="30" s="1"/>
  <c r="N96" i="34"/>
  <c r="AA39" i="30"/>
  <c r="Z39" i="30"/>
  <c r="AB39" i="30" s="1"/>
  <c r="AC39" i="30" s="1"/>
  <c r="M93" i="29"/>
  <c r="R94" i="28"/>
  <c r="S93" i="28"/>
  <c r="P100" i="26"/>
  <c r="Q100" i="26" s="1"/>
  <c r="O101" i="26"/>
  <c r="U109" i="24"/>
  <c r="P101" i="27"/>
  <c r="O102" i="27"/>
  <c r="G92" i="28"/>
  <c r="F92" i="28"/>
  <c r="H92" i="28" s="1"/>
  <c r="I92" i="28" s="1"/>
  <c r="Q91" i="28"/>
  <c r="R94" i="29"/>
  <c r="S93" i="29"/>
  <c r="J95" i="25"/>
  <c r="G96" i="25"/>
  <c r="G97" i="26"/>
  <c r="AB101" i="34"/>
  <c r="X105" i="25"/>
  <c r="U106" i="25"/>
  <c r="K95" i="29"/>
  <c r="L94" i="29"/>
  <c r="E39" i="31"/>
  <c r="G38" i="31"/>
  <c r="D94" i="28"/>
  <c r="E93" i="28"/>
  <c r="I97" i="27"/>
  <c r="J97" i="27" s="1"/>
  <c r="H98" i="27"/>
  <c r="N103" i="25"/>
  <c r="G92" i="29"/>
  <c r="F92" i="29"/>
  <c r="H92" i="29" s="1"/>
  <c r="I92" i="29" s="1"/>
  <c r="AD41" i="31"/>
  <c r="J91" i="29"/>
  <c r="N101" i="24"/>
  <c r="D42" i="30"/>
  <c r="N92" i="28"/>
  <c r="M92" i="28"/>
  <c r="O92" i="28" s="1"/>
  <c r="P92" i="28" s="1"/>
  <c r="G99" i="27"/>
  <c r="O41" i="31"/>
  <c r="X91" i="28"/>
  <c r="Q100" i="27"/>
  <c r="N101" i="27"/>
  <c r="J91" i="28"/>
  <c r="W43" i="31"/>
  <c r="Y42" i="31"/>
  <c r="E93" i="29"/>
  <c r="D94" i="29"/>
  <c r="O41" i="30"/>
  <c r="U106" i="26"/>
  <c r="X40" i="30"/>
  <c r="V40" i="30" s="1"/>
  <c r="I41" i="30"/>
  <c r="H41" i="30"/>
  <c r="J41" i="30" s="1"/>
  <c r="K41" i="30" s="1"/>
  <c r="AD99" i="13"/>
  <c r="AE99" i="13" s="1"/>
  <c r="AC100" i="13"/>
  <c r="G95" i="13"/>
  <c r="W99" i="13"/>
  <c r="X99" i="13" s="1"/>
  <c r="V100" i="13"/>
  <c r="I94" i="13"/>
  <c r="J94" i="13" s="1"/>
  <c r="H95" i="13"/>
  <c r="AB100" i="13"/>
  <c r="P94" i="13"/>
  <c r="Q94" i="13" s="1"/>
  <c r="O95" i="13"/>
  <c r="U102" i="13"/>
  <c r="N99" i="13"/>
  <c r="Z93" i="12"/>
  <c r="X99" i="12"/>
  <c r="U100" i="12"/>
  <c r="AE91" i="12"/>
  <c r="W100" i="12"/>
  <c r="V101" i="12"/>
  <c r="AA92" i="12"/>
  <c r="AC92" i="12" s="1"/>
  <c r="AD92" i="12" s="1"/>
  <c r="AB92" i="12"/>
  <c r="N106" i="2"/>
  <c r="Q94" i="12"/>
  <c r="N95" i="12"/>
  <c r="P95" i="12"/>
  <c r="O96" i="12"/>
  <c r="G96" i="12"/>
  <c r="X35" i="9"/>
  <c r="P36" i="9"/>
  <c r="N37" i="9"/>
  <c r="O37" i="9" s="1"/>
  <c r="L36" i="9"/>
  <c r="E38" i="9"/>
  <c r="G37" i="9"/>
  <c r="U35" i="9"/>
  <c r="Z34" i="9"/>
  <c r="AB34" i="9" s="1"/>
  <c r="AC34" i="9" s="1"/>
  <c r="AA34" i="9"/>
  <c r="X35" i="8"/>
  <c r="AA34" i="8"/>
  <c r="Z34" i="8"/>
  <c r="AB34" i="8" s="1"/>
  <c r="AC34" i="8" s="1"/>
  <c r="O34" i="8"/>
  <c r="F33" i="8"/>
  <c r="D33" i="8" s="1"/>
  <c r="Q33" i="8"/>
  <c r="S33" i="8" s="1"/>
  <c r="T33" i="8" s="1"/>
  <c r="R33" i="8"/>
  <c r="H32" i="8"/>
  <c r="J32" i="8" s="1"/>
  <c r="K32" i="8" s="1"/>
  <c r="I32" i="8"/>
  <c r="N84" i="6"/>
  <c r="M84" i="6"/>
  <c r="O84" i="6" s="1"/>
  <c r="P84" i="6" s="1"/>
  <c r="K86" i="6"/>
  <c r="L85" i="6"/>
  <c r="G85" i="6"/>
  <c r="F85" i="6"/>
  <c r="U84" i="6"/>
  <c r="T84" i="6"/>
  <c r="V84" i="6" s="1"/>
  <c r="W84" i="6" s="1"/>
  <c r="X83" i="6"/>
  <c r="R86" i="6"/>
  <c r="S85" i="6"/>
  <c r="E86" i="6"/>
  <c r="D87" i="6"/>
  <c r="L85" i="5"/>
  <c r="Q83" i="5"/>
  <c r="F84" i="5"/>
  <c r="H84" i="5" s="1"/>
  <c r="I84" i="5" s="1"/>
  <c r="G84" i="5"/>
  <c r="S86" i="5"/>
  <c r="T85" i="5"/>
  <c r="U85" i="5"/>
  <c r="M84" i="5"/>
  <c r="O84" i="5" s="1"/>
  <c r="P84" i="5" s="1"/>
  <c r="N84" i="5"/>
  <c r="J83" i="5"/>
  <c r="E85" i="5"/>
  <c r="D86" i="5"/>
  <c r="U98" i="4"/>
  <c r="X97" i="4"/>
  <c r="W98" i="4"/>
  <c r="V99" i="4"/>
  <c r="P94" i="4"/>
  <c r="Q94" i="4" s="1"/>
  <c r="O95" i="4"/>
  <c r="N96" i="4"/>
  <c r="I87" i="4"/>
  <c r="J87" i="4" s="1"/>
  <c r="H88" i="4"/>
  <c r="G89" i="4"/>
  <c r="W98" i="3"/>
  <c r="V99" i="3"/>
  <c r="G91" i="3"/>
  <c r="P92" i="3"/>
  <c r="Q92" i="3" s="1"/>
  <c r="O93" i="3"/>
  <c r="N95" i="3"/>
  <c r="X97" i="3"/>
  <c r="U98" i="3"/>
  <c r="I88" i="3"/>
  <c r="J88" i="3" s="1"/>
  <c r="U100" i="1"/>
  <c r="X111" i="65" l="1"/>
  <c r="U112" i="65"/>
  <c r="G103" i="65"/>
  <c r="W113" i="65"/>
  <c r="V114" i="65"/>
  <c r="I102" i="65"/>
  <c r="J102" i="65" s="1"/>
  <c r="N107" i="65"/>
  <c r="P106" i="65"/>
  <c r="Q106" i="65" s="1"/>
  <c r="O107" i="65"/>
  <c r="H102" i="60"/>
  <c r="I101" i="60"/>
  <c r="V84" i="5"/>
  <c r="W84" i="5" s="1"/>
  <c r="X84" i="5" s="1"/>
  <c r="V98" i="67"/>
  <c r="W98" i="67" s="1"/>
  <c r="H84" i="6"/>
  <c r="I84" i="6" s="1"/>
  <c r="J84" i="6" s="1"/>
  <c r="O92" i="29"/>
  <c r="P92" i="29" s="1"/>
  <c r="H96" i="58"/>
  <c r="I96" i="58" s="1"/>
  <c r="J96" i="58" s="1"/>
  <c r="V100" i="1"/>
  <c r="W99" i="1"/>
  <c r="X99" i="1" s="1"/>
  <c r="I96" i="12"/>
  <c r="J96" i="12" s="1"/>
  <c r="H97" i="12"/>
  <c r="O106" i="57"/>
  <c r="P105" i="57"/>
  <c r="Q105" i="57" s="1"/>
  <c r="U107" i="27"/>
  <c r="X106" i="27"/>
  <c r="AD106" i="69"/>
  <c r="AE106" i="69" s="1"/>
  <c r="AC107" i="69"/>
  <c r="P102" i="69"/>
  <c r="O103" i="69"/>
  <c r="J92" i="29"/>
  <c r="Q96" i="67"/>
  <c r="P101" i="25"/>
  <c r="Q101" i="25" s="1"/>
  <c r="O102" i="25"/>
  <c r="W106" i="69"/>
  <c r="X106" i="69" s="1"/>
  <c r="V107" i="69"/>
  <c r="K99" i="67"/>
  <c r="L98" i="67"/>
  <c r="W112" i="66"/>
  <c r="X112" i="66" s="1"/>
  <c r="V113" i="66"/>
  <c r="F98" i="67"/>
  <c r="H98" i="67" s="1"/>
  <c r="I98" i="67" s="1"/>
  <c r="G98" i="67"/>
  <c r="J97" i="67"/>
  <c r="U114" i="66"/>
  <c r="F40" i="68"/>
  <c r="D40" i="68" s="1"/>
  <c r="J101" i="69"/>
  <c r="G102" i="69"/>
  <c r="T100" i="67"/>
  <c r="X97" i="67"/>
  <c r="U98" i="67"/>
  <c r="R43" i="68"/>
  <c r="Q43" i="68"/>
  <c r="S43" i="68" s="1"/>
  <c r="T43" i="68" s="1"/>
  <c r="AD41" i="68"/>
  <c r="D100" i="67"/>
  <c r="E99" i="67"/>
  <c r="I102" i="69"/>
  <c r="H103" i="69"/>
  <c r="AB108" i="69"/>
  <c r="AB109" i="69" s="1"/>
  <c r="W43" i="68"/>
  <c r="Y42" i="68"/>
  <c r="I39" i="68"/>
  <c r="H39" i="68"/>
  <c r="J39" i="68" s="1"/>
  <c r="K39" i="68" s="1"/>
  <c r="R102" i="67"/>
  <c r="S101" i="67"/>
  <c r="O44" i="68"/>
  <c r="X106" i="25"/>
  <c r="U107" i="25"/>
  <c r="P106" i="66"/>
  <c r="Q106" i="66" s="1"/>
  <c r="O107" i="66"/>
  <c r="N107" i="66"/>
  <c r="Q101" i="69"/>
  <c r="N102" i="69"/>
  <c r="G104" i="66"/>
  <c r="U107" i="69"/>
  <c r="W108" i="25"/>
  <c r="V109" i="25"/>
  <c r="N97" i="67"/>
  <c r="M97" i="67"/>
  <c r="O97" i="67" s="1"/>
  <c r="P97" i="67" s="1"/>
  <c r="I103" i="66"/>
  <c r="J103" i="66" s="1"/>
  <c r="H104" i="66"/>
  <c r="W109" i="27"/>
  <c r="V110" i="27"/>
  <c r="G101" i="60"/>
  <c r="J100" i="60"/>
  <c r="AD105" i="60"/>
  <c r="AE105" i="60" s="1"/>
  <c r="AC106" i="60"/>
  <c r="U43" i="59"/>
  <c r="W110" i="56"/>
  <c r="X110" i="56" s="1"/>
  <c r="V111" i="56"/>
  <c r="X43" i="59"/>
  <c r="W105" i="60"/>
  <c r="X105" i="60" s="1"/>
  <c r="V106" i="60"/>
  <c r="U107" i="60"/>
  <c r="G101" i="57"/>
  <c r="P106" i="56"/>
  <c r="Q106" i="56" s="1"/>
  <c r="O107" i="56"/>
  <c r="M44" i="59"/>
  <c r="F43" i="59"/>
  <c r="D43" i="59" s="1"/>
  <c r="X95" i="58"/>
  <c r="I101" i="56"/>
  <c r="J101" i="56" s="1"/>
  <c r="AB107" i="60"/>
  <c r="I42" i="59"/>
  <c r="H42" i="59"/>
  <c r="J42" i="59" s="1"/>
  <c r="K42" i="59" s="1"/>
  <c r="I100" i="57"/>
  <c r="J100" i="57" s="1"/>
  <c r="H101" i="57"/>
  <c r="N103" i="60"/>
  <c r="Q96" i="58"/>
  <c r="P100" i="60"/>
  <c r="Q100" i="60" s="1"/>
  <c r="O101" i="60"/>
  <c r="T96" i="58"/>
  <c r="V96" i="58" s="1"/>
  <c r="W96" i="58" s="1"/>
  <c r="U96" i="58"/>
  <c r="N97" i="58"/>
  <c r="M97" i="58"/>
  <c r="O97" i="58" s="1"/>
  <c r="P97" i="58" s="1"/>
  <c r="W110" i="57"/>
  <c r="X110" i="57" s="1"/>
  <c r="V111" i="57"/>
  <c r="U112" i="57"/>
  <c r="N108" i="56"/>
  <c r="G103" i="56"/>
  <c r="F98" i="58"/>
  <c r="G98" i="58"/>
  <c r="U115" i="56"/>
  <c r="N107" i="57"/>
  <c r="AA42" i="59"/>
  <c r="Z42" i="59"/>
  <c r="AB42" i="59" s="1"/>
  <c r="AC42" i="59" s="1"/>
  <c r="R98" i="58"/>
  <c r="S97" i="58"/>
  <c r="K99" i="58"/>
  <c r="L98" i="58"/>
  <c r="D100" i="58"/>
  <c r="E99" i="58"/>
  <c r="J92" i="28"/>
  <c r="O102" i="24"/>
  <c r="P101" i="24"/>
  <c r="Q101" i="24" s="1"/>
  <c r="I97" i="24"/>
  <c r="P101" i="48"/>
  <c r="Q101" i="48" s="1"/>
  <c r="O102" i="48"/>
  <c r="G102" i="48"/>
  <c r="I101" i="48"/>
  <c r="J101" i="48" s="1"/>
  <c r="H102" i="48"/>
  <c r="N103" i="48"/>
  <c r="AD106" i="48"/>
  <c r="AE106" i="48" s="1"/>
  <c r="AC107" i="48"/>
  <c r="AB108" i="48"/>
  <c r="W106" i="48"/>
  <c r="X106" i="48" s="1"/>
  <c r="V107" i="48"/>
  <c r="U108" i="48"/>
  <c r="AD39" i="30"/>
  <c r="V107" i="24"/>
  <c r="W106" i="24"/>
  <c r="X106" i="24" s="1"/>
  <c r="V100" i="2"/>
  <c r="W99" i="2"/>
  <c r="X98" i="2"/>
  <c r="U99" i="2"/>
  <c r="H90" i="2"/>
  <c r="I89" i="2"/>
  <c r="J89" i="2" s="1"/>
  <c r="P94" i="2"/>
  <c r="Q94" i="2" s="1"/>
  <c r="O95" i="2"/>
  <c r="I89" i="1"/>
  <c r="G89" i="1"/>
  <c r="J88" i="1"/>
  <c r="N96" i="1"/>
  <c r="O94" i="1"/>
  <c r="P93" i="1"/>
  <c r="Q93" i="1" s="1"/>
  <c r="O97" i="34"/>
  <c r="P96" i="34"/>
  <c r="Q96" i="34" s="1"/>
  <c r="U40" i="30"/>
  <c r="X92" i="28"/>
  <c r="G97" i="24"/>
  <c r="J96" i="24"/>
  <c r="W41" i="30"/>
  <c r="X41" i="30" s="1"/>
  <c r="Y40" i="30"/>
  <c r="M94" i="29"/>
  <c r="N102" i="26"/>
  <c r="I97" i="26"/>
  <c r="J97" i="26" s="1"/>
  <c r="H98" i="26"/>
  <c r="N93" i="28"/>
  <c r="M93" i="28"/>
  <c r="O93" i="28" s="1"/>
  <c r="P93" i="28" s="1"/>
  <c r="Q101" i="27"/>
  <c r="N102" i="27"/>
  <c r="M41" i="31"/>
  <c r="N102" i="24"/>
  <c r="X43" i="31"/>
  <c r="D95" i="28"/>
  <c r="E94" i="28"/>
  <c r="K96" i="29"/>
  <c r="L95" i="29"/>
  <c r="R95" i="29"/>
  <c r="S94" i="29"/>
  <c r="P102" i="27"/>
  <c r="O103" i="27"/>
  <c r="U93" i="28"/>
  <c r="T93" i="28"/>
  <c r="V93" i="28" s="1"/>
  <c r="W93" i="28" s="1"/>
  <c r="N97" i="34"/>
  <c r="X92" i="29"/>
  <c r="K95" i="28"/>
  <c r="L94" i="28"/>
  <c r="AA42" i="31"/>
  <c r="Z42" i="31"/>
  <c r="AB42" i="31" s="1"/>
  <c r="AC42" i="31" s="1"/>
  <c r="I98" i="27"/>
  <c r="J98" i="27" s="1"/>
  <c r="H99" i="27"/>
  <c r="AB102" i="34"/>
  <c r="E94" i="29"/>
  <c r="D95" i="29"/>
  <c r="N104" i="25"/>
  <c r="I38" i="31"/>
  <c r="H38" i="31"/>
  <c r="J38" i="31" s="1"/>
  <c r="K38" i="31" s="1"/>
  <c r="G98" i="26"/>
  <c r="J96" i="25"/>
  <c r="G97" i="25"/>
  <c r="R95" i="28"/>
  <c r="S94" i="28"/>
  <c r="W106" i="26"/>
  <c r="X106" i="26" s="1"/>
  <c r="V107" i="26"/>
  <c r="AD101" i="34"/>
  <c r="AE101" i="34" s="1"/>
  <c r="AC102" i="34"/>
  <c r="Q91" i="29"/>
  <c r="N92" i="29"/>
  <c r="I97" i="25"/>
  <c r="G100" i="27"/>
  <c r="E43" i="30"/>
  <c r="G42" i="30"/>
  <c r="G93" i="28"/>
  <c r="F93" i="28"/>
  <c r="H93" i="28" s="1"/>
  <c r="I93" i="28" s="1"/>
  <c r="T93" i="29"/>
  <c r="V93" i="29" s="1"/>
  <c r="W93" i="29" s="1"/>
  <c r="U93" i="29"/>
  <c r="U107" i="26"/>
  <c r="L41" i="30"/>
  <c r="M41" i="30"/>
  <c r="G93" i="29"/>
  <c r="F93" i="29"/>
  <c r="H93" i="29" s="1"/>
  <c r="I93" i="29" s="1"/>
  <c r="Q92" i="28"/>
  <c r="F39" i="31"/>
  <c r="U110" i="24"/>
  <c r="P101" i="26"/>
  <c r="Q101" i="26" s="1"/>
  <c r="O102" i="26"/>
  <c r="U40" i="31"/>
  <c r="N100" i="13"/>
  <c r="P95" i="13"/>
  <c r="Q95" i="13" s="1"/>
  <c r="O96" i="13"/>
  <c r="I95" i="13"/>
  <c r="J95" i="13" s="1"/>
  <c r="H96" i="13"/>
  <c r="G96" i="13"/>
  <c r="U103" i="13"/>
  <c r="AB101" i="13"/>
  <c r="W100" i="13"/>
  <c r="X100" i="13" s="1"/>
  <c r="V101" i="13"/>
  <c r="AD100" i="13"/>
  <c r="AE100" i="13" s="1"/>
  <c r="AC101" i="13"/>
  <c r="Z94" i="12"/>
  <c r="X100" i="12"/>
  <c r="U101" i="12"/>
  <c r="W101" i="12"/>
  <c r="V102" i="12"/>
  <c r="AE92" i="12"/>
  <c r="AA93" i="12"/>
  <c r="AC93" i="12" s="1"/>
  <c r="AD93" i="12" s="1"/>
  <c r="AB93" i="12"/>
  <c r="N107" i="2"/>
  <c r="P96" i="12"/>
  <c r="O97" i="12"/>
  <c r="Q95" i="12"/>
  <c r="N96" i="12"/>
  <c r="G97" i="12"/>
  <c r="AD34" i="9"/>
  <c r="M37" i="9"/>
  <c r="I37" i="9"/>
  <c r="H37" i="9"/>
  <c r="J37" i="9" s="1"/>
  <c r="K37" i="9" s="1"/>
  <c r="R36" i="9"/>
  <c r="Q36" i="9"/>
  <c r="S36" i="9" s="1"/>
  <c r="T36" i="9" s="1"/>
  <c r="F38" i="9"/>
  <c r="D38" i="9" s="1"/>
  <c r="V35" i="9"/>
  <c r="U33" i="8"/>
  <c r="L32" i="8"/>
  <c r="E34" i="8"/>
  <c r="G33" i="8"/>
  <c r="AD34" i="8"/>
  <c r="M34" i="8"/>
  <c r="V35" i="8"/>
  <c r="X84" i="6"/>
  <c r="U85" i="6"/>
  <c r="T85" i="6"/>
  <c r="V85" i="6" s="1"/>
  <c r="W85" i="6" s="1"/>
  <c r="R87" i="6"/>
  <c r="S86" i="6"/>
  <c r="G86" i="6"/>
  <c r="F86" i="6"/>
  <c r="M85" i="6"/>
  <c r="O85" i="6" s="1"/>
  <c r="P85" i="6" s="1"/>
  <c r="N85" i="6"/>
  <c r="K87" i="6"/>
  <c r="L86" i="6"/>
  <c r="D88" i="6"/>
  <c r="E87" i="6"/>
  <c r="Q84" i="6"/>
  <c r="Q84" i="5"/>
  <c r="S87" i="5"/>
  <c r="E86" i="5"/>
  <c r="D87" i="5"/>
  <c r="F85" i="5"/>
  <c r="H85" i="5" s="1"/>
  <c r="I85" i="5" s="1"/>
  <c r="G85" i="5"/>
  <c r="T86" i="5"/>
  <c r="U86" i="5"/>
  <c r="L86" i="5"/>
  <c r="J84" i="5"/>
  <c r="M85" i="5"/>
  <c r="O85" i="5" s="1"/>
  <c r="P85" i="5" s="1"/>
  <c r="N85" i="5"/>
  <c r="G90" i="4"/>
  <c r="N97" i="4"/>
  <c r="W99" i="4"/>
  <c r="V100" i="4"/>
  <c r="I88" i="4"/>
  <c r="J88" i="4" s="1"/>
  <c r="H89" i="4"/>
  <c r="P95" i="4"/>
  <c r="Q95" i="4" s="1"/>
  <c r="O96" i="4"/>
  <c r="X98" i="4"/>
  <c r="U99" i="4"/>
  <c r="W99" i="3"/>
  <c r="V100" i="3"/>
  <c r="X98" i="3"/>
  <c r="U99" i="3"/>
  <c r="P93" i="3"/>
  <c r="Q93" i="3" s="1"/>
  <c r="O94" i="3"/>
  <c r="I89" i="3"/>
  <c r="J89" i="3" s="1"/>
  <c r="N96" i="3"/>
  <c r="G92" i="3"/>
  <c r="U101" i="1"/>
  <c r="AB110" i="69" l="1"/>
  <c r="P107" i="65"/>
  <c r="Q107" i="65" s="1"/>
  <c r="O108" i="65"/>
  <c r="I103" i="65"/>
  <c r="J103" i="65" s="1"/>
  <c r="G104" i="65"/>
  <c r="N108" i="65"/>
  <c r="W114" i="65"/>
  <c r="V115" i="65"/>
  <c r="X112" i="65"/>
  <c r="U113" i="65"/>
  <c r="H103" i="60"/>
  <c r="I102" i="60"/>
  <c r="V85" i="5"/>
  <c r="W85" i="5" s="1"/>
  <c r="X85" i="5" s="1"/>
  <c r="V99" i="67"/>
  <c r="W99" i="67" s="1"/>
  <c r="H85" i="6"/>
  <c r="I85" i="6" s="1"/>
  <c r="J85" i="6" s="1"/>
  <c r="O93" i="29"/>
  <c r="P93" i="29" s="1"/>
  <c r="H97" i="58"/>
  <c r="I97" i="58" s="1"/>
  <c r="J97" i="58" s="1"/>
  <c r="W100" i="1"/>
  <c r="X100" i="1" s="1"/>
  <c r="V101" i="1"/>
  <c r="I97" i="12"/>
  <c r="J97" i="12" s="1"/>
  <c r="H98" i="12"/>
  <c r="U43" i="68"/>
  <c r="J93" i="29"/>
  <c r="J98" i="67"/>
  <c r="W107" i="69"/>
  <c r="X107" i="69" s="1"/>
  <c r="V108" i="69"/>
  <c r="V109" i="69" s="1"/>
  <c r="U108" i="27"/>
  <c r="X107" i="27"/>
  <c r="P102" i="25"/>
  <c r="Q102" i="25" s="1"/>
  <c r="O103" i="25"/>
  <c r="P103" i="69"/>
  <c r="O104" i="69"/>
  <c r="AC108" i="69"/>
  <c r="AC109" i="69" s="1"/>
  <c r="AD107" i="69"/>
  <c r="AE107" i="69" s="1"/>
  <c r="P106" i="57"/>
  <c r="Q106" i="57" s="1"/>
  <c r="O107" i="57"/>
  <c r="N108" i="66"/>
  <c r="P107" i="66"/>
  <c r="Q107" i="66" s="1"/>
  <c r="O108" i="66"/>
  <c r="I103" i="69"/>
  <c r="H104" i="69"/>
  <c r="E41" i="68"/>
  <c r="F41" i="68" s="1"/>
  <c r="G40" i="68"/>
  <c r="M98" i="67"/>
  <c r="O98" i="67" s="1"/>
  <c r="P98" i="67" s="1"/>
  <c r="N98" i="67"/>
  <c r="Q97" i="67"/>
  <c r="L39" i="68"/>
  <c r="X98" i="67"/>
  <c r="U99" i="67"/>
  <c r="J102" i="69"/>
  <c r="G103" i="69"/>
  <c r="U115" i="66"/>
  <c r="K100" i="67"/>
  <c r="L99" i="67"/>
  <c r="V111" i="27"/>
  <c r="W110" i="27"/>
  <c r="I104" i="66"/>
  <c r="J104" i="66" s="1"/>
  <c r="H105" i="66"/>
  <c r="W109" i="25"/>
  <c r="V110" i="25"/>
  <c r="U108" i="69"/>
  <c r="U109" i="69" s="1"/>
  <c r="Q102" i="69"/>
  <c r="N103" i="69"/>
  <c r="X107" i="25"/>
  <c r="U108" i="25"/>
  <c r="T101" i="67"/>
  <c r="Z42" i="68"/>
  <c r="AB42" i="68" s="1"/>
  <c r="AC42" i="68" s="1"/>
  <c r="AA42" i="68"/>
  <c r="G99" i="67"/>
  <c r="F99" i="67"/>
  <c r="H99" i="67" s="1"/>
  <c r="I99" i="67" s="1"/>
  <c r="W113" i="66"/>
  <c r="X113" i="66" s="1"/>
  <c r="V114" i="66"/>
  <c r="G105" i="66"/>
  <c r="M44" i="68"/>
  <c r="R103" i="67"/>
  <c r="S102" i="67"/>
  <c r="X43" i="68"/>
  <c r="D101" i="67"/>
  <c r="E100" i="67"/>
  <c r="J101" i="60"/>
  <c r="G102" i="60"/>
  <c r="AD106" i="60"/>
  <c r="AE106" i="60" s="1"/>
  <c r="AC107" i="60"/>
  <c r="L42" i="59"/>
  <c r="W111" i="56"/>
  <c r="X111" i="56" s="1"/>
  <c r="V112" i="56"/>
  <c r="F99" i="58"/>
  <c r="G99" i="58"/>
  <c r="U116" i="56"/>
  <c r="G104" i="56"/>
  <c r="D101" i="58"/>
  <c r="E100" i="58"/>
  <c r="K100" i="58"/>
  <c r="L99" i="58"/>
  <c r="AD42" i="59"/>
  <c r="Q97" i="58"/>
  <c r="I101" i="57"/>
  <c r="J101" i="57" s="1"/>
  <c r="H102" i="57"/>
  <c r="AB108" i="60"/>
  <c r="P107" i="56"/>
  <c r="Q107" i="56" s="1"/>
  <c r="O108" i="56"/>
  <c r="U108" i="60"/>
  <c r="V43" i="59"/>
  <c r="U113" i="57"/>
  <c r="P101" i="60"/>
  <c r="Q101" i="60" s="1"/>
  <c r="O102" i="60"/>
  <c r="N45" i="59"/>
  <c r="P44" i="59"/>
  <c r="U97" i="58"/>
  <c r="T97" i="58"/>
  <c r="V97" i="58" s="1"/>
  <c r="W97" i="58" s="1"/>
  <c r="N108" i="57"/>
  <c r="N109" i="56"/>
  <c r="W111" i="57"/>
  <c r="X111" i="57" s="1"/>
  <c r="V112" i="57"/>
  <c r="X96" i="58"/>
  <c r="N98" i="58"/>
  <c r="M98" i="58"/>
  <c r="O98" i="58" s="1"/>
  <c r="P98" i="58" s="1"/>
  <c r="I102" i="56"/>
  <c r="J102" i="56" s="1"/>
  <c r="S98" i="58"/>
  <c r="R99" i="58"/>
  <c r="N104" i="60"/>
  <c r="E44" i="59"/>
  <c r="F44" i="59" s="1"/>
  <c r="G43" i="59"/>
  <c r="G102" i="57"/>
  <c r="W106" i="60"/>
  <c r="X106" i="60" s="1"/>
  <c r="V107" i="60"/>
  <c r="I98" i="24"/>
  <c r="O103" i="24"/>
  <c r="P102" i="24"/>
  <c r="Q102" i="24" s="1"/>
  <c r="U109" i="48"/>
  <c r="AB109" i="48"/>
  <c r="N104" i="48"/>
  <c r="G103" i="48"/>
  <c r="W107" i="48"/>
  <c r="X107" i="48" s="1"/>
  <c r="V108" i="48"/>
  <c r="AD107" i="48"/>
  <c r="AE107" i="48" s="1"/>
  <c r="AC108" i="48"/>
  <c r="I102" i="48"/>
  <c r="J102" i="48" s="1"/>
  <c r="H103" i="48"/>
  <c r="P102" i="48"/>
  <c r="Q102" i="48" s="1"/>
  <c r="O103" i="48"/>
  <c r="W107" i="24"/>
  <c r="X107" i="24" s="1"/>
  <c r="V108" i="24"/>
  <c r="X99" i="2"/>
  <c r="U100" i="2"/>
  <c r="P95" i="2"/>
  <c r="Q95" i="2" s="1"/>
  <c r="O96" i="2"/>
  <c r="H91" i="2"/>
  <c r="I90" i="2"/>
  <c r="J90" i="2" s="1"/>
  <c r="W100" i="2"/>
  <c r="V101" i="2"/>
  <c r="O95" i="1"/>
  <c r="P94" i="1"/>
  <c r="Q94" i="1" s="1"/>
  <c r="G90" i="1"/>
  <c r="J89" i="1"/>
  <c r="N97" i="1"/>
  <c r="I90" i="1"/>
  <c r="F34" i="8"/>
  <c r="D34" i="8" s="1"/>
  <c r="P97" i="34"/>
  <c r="Q97" i="34" s="1"/>
  <c r="O98" i="34"/>
  <c r="L38" i="31"/>
  <c r="G98" i="24"/>
  <c r="J97" i="24"/>
  <c r="F43" i="30"/>
  <c r="D43" i="30" s="1"/>
  <c r="U94" i="29"/>
  <c r="T94" i="29"/>
  <c r="V94" i="29" s="1"/>
  <c r="W94" i="29" s="1"/>
  <c r="M95" i="29"/>
  <c r="N42" i="30"/>
  <c r="P41" i="30"/>
  <c r="G101" i="27"/>
  <c r="I98" i="25"/>
  <c r="W107" i="26"/>
  <c r="X107" i="26" s="1"/>
  <c r="V108" i="26"/>
  <c r="G99" i="26"/>
  <c r="N105" i="25"/>
  <c r="D96" i="29"/>
  <c r="E95" i="29"/>
  <c r="N94" i="28"/>
  <c r="M94" i="28"/>
  <c r="O94" i="28" s="1"/>
  <c r="P94" i="28" s="1"/>
  <c r="X93" i="28"/>
  <c r="S95" i="29"/>
  <c r="R96" i="29"/>
  <c r="K97" i="29"/>
  <c r="L96" i="29"/>
  <c r="N42" i="31"/>
  <c r="P41" i="31"/>
  <c r="N103" i="26"/>
  <c r="I99" i="27"/>
  <c r="J99" i="27" s="1"/>
  <c r="H100" i="27"/>
  <c r="V43" i="31"/>
  <c r="P102" i="26"/>
  <c r="Q102" i="26" s="1"/>
  <c r="O103" i="26"/>
  <c r="J93" i="28"/>
  <c r="G94" i="29"/>
  <c r="F94" i="29"/>
  <c r="H94" i="29" s="1"/>
  <c r="I94" i="29" s="1"/>
  <c r="AB103" i="34"/>
  <c r="K96" i="28"/>
  <c r="L95" i="28"/>
  <c r="N98" i="34"/>
  <c r="P103" i="27"/>
  <c r="O104" i="27"/>
  <c r="F94" i="28"/>
  <c r="H94" i="28" s="1"/>
  <c r="I94" i="28" s="1"/>
  <c r="G94" i="28"/>
  <c r="Q102" i="27"/>
  <c r="N103" i="27"/>
  <c r="Q93" i="28"/>
  <c r="Z40" i="30"/>
  <c r="AB40" i="30" s="1"/>
  <c r="AC40" i="30" s="1"/>
  <c r="AA40" i="30"/>
  <c r="U111" i="24"/>
  <c r="R96" i="28"/>
  <c r="S95" i="28"/>
  <c r="D39" i="31"/>
  <c r="U108" i="26"/>
  <c r="X93" i="29"/>
  <c r="H42" i="30"/>
  <c r="J42" i="30" s="1"/>
  <c r="K42" i="30" s="1"/>
  <c r="I42" i="30"/>
  <c r="Q92" i="29"/>
  <c r="N93" i="29"/>
  <c r="AD102" i="34"/>
  <c r="AE102" i="34" s="1"/>
  <c r="AC103" i="34"/>
  <c r="U94" i="28"/>
  <c r="T94" i="28"/>
  <c r="V94" i="28" s="1"/>
  <c r="W94" i="28" s="1"/>
  <c r="J97" i="25"/>
  <c r="G98" i="25"/>
  <c r="AD42" i="31"/>
  <c r="D96" i="28"/>
  <c r="E95" i="28"/>
  <c r="N103" i="24"/>
  <c r="I98" i="26"/>
  <c r="J98" i="26" s="1"/>
  <c r="H99" i="26"/>
  <c r="V41" i="30"/>
  <c r="AD101" i="13"/>
  <c r="AE101" i="13" s="1"/>
  <c r="AC102" i="13"/>
  <c r="AB102" i="13"/>
  <c r="G97" i="13"/>
  <c r="P96" i="13"/>
  <c r="Q96" i="13" s="1"/>
  <c r="O97" i="13"/>
  <c r="W101" i="13"/>
  <c r="X101" i="13" s="1"/>
  <c r="V102" i="13"/>
  <c r="U104" i="13"/>
  <c r="I96" i="13"/>
  <c r="J96" i="13" s="1"/>
  <c r="H97" i="13"/>
  <c r="N101" i="13"/>
  <c r="AA94" i="12"/>
  <c r="AC94" i="12" s="1"/>
  <c r="AD94" i="12" s="1"/>
  <c r="AB94" i="12"/>
  <c r="AE93" i="12"/>
  <c r="Z95" i="12"/>
  <c r="X101" i="12"/>
  <c r="U102" i="12"/>
  <c r="W102" i="12"/>
  <c r="V103" i="12"/>
  <c r="N108" i="2"/>
  <c r="Q96" i="12"/>
  <c r="N97" i="12"/>
  <c r="P97" i="12"/>
  <c r="O98" i="12"/>
  <c r="G98" i="12"/>
  <c r="L37" i="9"/>
  <c r="W36" i="9"/>
  <c r="Y35" i="9"/>
  <c r="E39" i="9"/>
  <c r="G38" i="9"/>
  <c r="U36" i="9"/>
  <c r="N38" i="9"/>
  <c r="P37" i="9"/>
  <c r="W36" i="8"/>
  <c r="Y35" i="8"/>
  <c r="N35" i="8"/>
  <c r="P34" i="8"/>
  <c r="H33" i="8"/>
  <c r="J33" i="8" s="1"/>
  <c r="K33" i="8" s="1"/>
  <c r="I33" i="8"/>
  <c r="G87" i="6"/>
  <c r="F87" i="6"/>
  <c r="Q85" i="6"/>
  <c r="T86" i="6"/>
  <c r="V86" i="6" s="1"/>
  <c r="W86" i="6" s="1"/>
  <c r="U86" i="6"/>
  <c r="R88" i="6"/>
  <c r="S87" i="6"/>
  <c r="E88" i="6"/>
  <c r="D89" i="6"/>
  <c r="N86" i="6"/>
  <c r="M86" i="6"/>
  <c r="O86" i="6" s="1"/>
  <c r="P86" i="6" s="1"/>
  <c r="K88" i="6"/>
  <c r="L87" i="6"/>
  <c r="X85" i="6"/>
  <c r="G86" i="5"/>
  <c r="F86" i="5"/>
  <c r="H86" i="5" s="1"/>
  <c r="I86" i="5" s="1"/>
  <c r="E87" i="5"/>
  <c r="D88" i="5"/>
  <c r="Q85" i="5"/>
  <c r="L87" i="5"/>
  <c r="J85" i="5"/>
  <c r="S88" i="5"/>
  <c r="M86" i="5"/>
  <c r="O86" i="5" s="1"/>
  <c r="P86" i="5" s="1"/>
  <c r="N86" i="5"/>
  <c r="T87" i="5"/>
  <c r="U87" i="5"/>
  <c r="X99" i="4"/>
  <c r="U100" i="4"/>
  <c r="I89" i="4"/>
  <c r="J89" i="4" s="1"/>
  <c r="H90" i="4"/>
  <c r="N98" i="4"/>
  <c r="P96" i="4"/>
  <c r="Q96" i="4" s="1"/>
  <c r="O97" i="4"/>
  <c r="W100" i="4"/>
  <c r="V101" i="4"/>
  <c r="G91" i="4"/>
  <c r="W100" i="3"/>
  <c r="V101" i="3"/>
  <c r="G93" i="3"/>
  <c r="I90" i="3"/>
  <c r="J90" i="3" s="1"/>
  <c r="X99" i="3"/>
  <c r="U100" i="3"/>
  <c r="N97" i="3"/>
  <c r="P94" i="3"/>
  <c r="Q94" i="3" s="1"/>
  <c r="O95" i="3"/>
  <c r="U102" i="1"/>
  <c r="W109" i="69" l="1"/>
  <c r="X109" i="69" s="1"/>
  <c r="V110" i="69"/>
  <c r="U110" i="69"/>
  <c r="AD109" i="69"/>
  <c r="AE109" i="69" s="1"/>
  <c r="AC110" i="69"/>
  <c r="AB111" i="69"/>
  <c r="X113" i="65"/>
  <c r="U114" i="65"/>
  <c r="N109" i="65"/>
  <c r="I104" i="65"/>
  <c r="J104" i="65" s="1"/>
  <c r="W115" i="65"/>
  <c r="V116" i="65"/>
  <c r="G105" i="65"/>
  <c r="P108" i="65"/>
  <c r="Q108" i="65" s="1"/>
  <c r="O109" i="65"/>
  <c r="I103" i="60"/>
  <c r="H104" i="60"/>
  <c r="V86" i="5"/>
  <c r="W86" i="5" s="1"/>
  <c r="X86" i="5" s="1"/>
  <c r="V100" i="67"/>
  <c r="W100" i="67" s="1"/>
  <c r="H86" i="6"/>
  <c r="I86" i="6" s="1"/>
  <c r="J86" i="6" s="1"/>
  <c r="O94" i="29"/>
  <c r="P94" i="29" s="1"/>
  <c r="H98" i="58"/>
  <c r="I98" i="58" s="1"/>
  <c r="J98" i="58" s="1"/>
  <c r="W101" i="1"/>
  <c r="X101" i="1" s="1"/>
  <c r="V102" i="1"/>
  <c r="Q98" i="67"/>
  <c r="I98" i="12"/>
  <c r="J98" i="12" s="1"/>
  <c r="H99" i="12"/>
  <c r="J99" i="67"/>
  <c r="P107" i="57"/>
  <c r="Q107" i="57" s="1"/>
  <c r="O108" i="57"/>
  <c r="P104" i="69"/>
  <c r="O105" i="69"/>
  <c r="U109" i="27"/>
  <c r="X108" i="27"/>
  <c r="W108" i="69"/>
  <c r="X108" i="69" s="1"/>
  <c r="AD108" i="69"/>
  <c r="AE108" i="69" s="1"/>
  <c r="P103" i="25"/>
  <c r="Q103" i="25" s="1"/>
  <c r="O104" i="25"/>
  <c r="Q103" i="69"/>
  <c r="N104" i="69"/>
  <c r="W110" i="25"/>
  <c r="V111" i="25"/>
  <c r="N99" i="67"/>
  <c r="M99" i="67"/>
  <c r="O99" i="67" s="1"/>
  <c r="P99" i="67" s="1"/>
  <c r="J103" i="69"/>
  <c r="G104" i="69"/>
  <c r="P108" i="66"/>
  <c r="Q108" i="66" s="1"/>
  <c r="O109" i="66"/>
  <c r="V43" i="68"/>
  <c r="W114" i="66"/>
  <c r="X114" i="66" s="1"/>
  <c r="V115" i="66"/>
  <c r="V112" i="27"/>
  <c r="W111" i="27"/>
  <c r="L100" i="67"/>
  <c r="K101" i="67"/>
  <c r="D41" i="68"/>
  <c r="G100" i="67"/>
  <c r="F100" i="67"/>
  <c r="H100" i="67" s="1"/>
  <c r="I100" i="67" s="1"/>
  <c r="T102" i="67"/>
  <c r="I105" i="66"/>
  <c r="J105" i="66" s="1"/>
  <c r="H106" i="66"/>
  <c r="U116" i="66"/>
  <c r="X99" i="67"/>
  <c r="U100" i="67"/>
  <c r="I104" i="69"/>
  <c r="H105" i="69"/>
  <c r="N109" i="66"/>
  <c r="P44" i="68"/>
  <c r="N45" i="68"/>
  <c r="U109" i="25"/>
  <c r="U110" i="25" s="1"/>
  <c r="U111" i="25" s="1"/>
  <c r="U112" i="25" s="1"/>
  <c r="U113" i="25" s="1"/>
  <c r="U114" i="25" s="1"/>
  <c r="X108" i="25"/>
  <c r="H40" i="68"/>
  <c r="J40" i="68" s="1"/>
  <c r="K40" i="68" s="1"/>
  <c r="I40" i="68"/>
  <c r="D102" i="67"/>
  <c r="E101" i="67"/>
  <c r="R104" i="67"/>
  <c r="S103" i="67"/>
  <c r="G106" i="66"/>
  <c r="AD42" i="68"/>
  <c r="J102" i="60"/>
  <c r="G103" i="60"/>
  <c r="AD107" i="60"/>
  <c r="AE107" i="60" s="1"/>
  <c r="AC108" i="60"/>
  <c r="W112" i="56"/>
  <c r="X112" i="56" s="1"/>
  <c r="V113" i="56"/>
  <c r="Q98" i="58"/>
  <c r="R44" i="59"/>
  <c r="Q44" i="59"/>
  <c r="S44" i="59" s="1"/>
  <c r="T44" i="59" s="1"/>
  <c r="U117" i="56"/>
  <c r="W107" i="60"/>
  <c r="X107" i="60" s="1"/>
  <c r="V108" i="60"/>
  <c r="I43" i="59"/>
  <c r="H43" i="59"/>
  <c r="J43" i="59" s="1"/>
  <c r="K43" i="59" s="1"/>
  <c r="W112" i="57"/>
  <c r="X112" i="57" s="1"/>
  <c r="V113" i="57"/>
  <c r="X97" i="58"/>
  <c r="O45" i="59"/>
  <c r="U109" i="60"/>
  <c r="I102" i="57"/>
  <c r="J102" i="57" s="1"/>
  <c r="H103" i="57"/>
  <c r="M99" i="58"/>
  <c r="O99" i="58" s="1"/>
  <c r="P99" i="58" s="1"/>
  <c r="N99" i="58"/>
  <c r="U114" i="57"/>
  <c r="D102" i="58"/>
  <c r="E101" i="58"/>
  <c r="D44" i="59"/>
  <c r="N105" i="60"/>
  <c r="I103" i="56"/>
  <c r="J103" i="56" s="1"/>
  <c r="N109" i="57"/>
  <c r="P102" i="60"/>
  <c r="Q102" i="60" s="1"/>
  <c r="O103" i="60"/>
  <c r="Y43" i="59"/>
  <c r="W44" i="59"/>
  <c r="K101" i="58"/>
  <c r="L100" i="58"/>
  <c r="G105" i="56"/>
  <c r="U98" i="58"/>
  <c r="T98" i="58"/>
  <c r="V98" i="58" s="1"/>
  <c r="W98" i="58" s="1"/>
  <c r="G103" i="57"/>
  <c r="S99" i="58"/>
  <c r="R100" i="58"/>
  <c r="N110" i="56"/>
  <c r="P108" i="56"/>
  <c r="Q108" i="56" s="1"/>
  <c r="O109" i="56"/>
  <c r="AB109" i="60"/>
  <c r="G100" i="58"/>
  <c r="F100" i="58"/>
  <c r="O104" i="24"/>
  <c r="P103" i="24"/>
  <c r="Q103" i="24" s="1"/>
  <c r="I99" i="24"/>
  <c r="P103" i="48"/>
  <c r="Q103" i="48" s="1"/>
  <c r="O104" i="48"/>
  <c r="AD108" i="48"/>
  <c r="AE108" i="48" s="1"/>
  <c r="AC109" i="48"/>
  <c r="G104" i="48"/>
  <c r="AB110" i="48"/>
  <c r="I103" i="48"/>
  <c r="J103" i="48" s="1"/>
  <c r="H104" i="48"/>
  <c r="W108" i="48"/>
  <c r="X108" i="48" s="1"/>
  <c r="V109" i="48"/>
  <c r="N105" i="48"/>
  <c r="U110" i="48"/>
  <c r="W108" i="24"/>
  <c r="X108" i="24" s="1"/>
  <c r="V109" i="24"/>
  <c r="W101" i="2"/>
  <c r="V102" i="2"/>
  <c r="U101" i="2"/>
  <c r="X100" i="2"/>
  <c r="P96" i="2"/>
  <c r="Q96" i="2" s="1"/>
  <c r="O97" i="2"/>
  <c r="I91" i="2"/>
  <c r="J91" i="2" s="1"/>
  <c r="H92" i="2"/>
  <c r="I91" i="1"/>
  <c r="G91" i="1"/>
  <c r="J90" i="1"/>
  <c r="N98" i="1"/>
  <c r="O96" i="1"/>
  <c r="P95" i="1"/>
  <c r="Q95" i="1" s="1"/>
  <c r="J86" i="5"/>
  <c r="P98" i="34"/>
  <c r="Q98" i="34" s="1"/>
  <c r="O99" i="34"/>
  <c r="X94" i="29"/>
  <c r="X94" i="28"/>
  <c r="J94" i="28"/>
  <c r="G99" i="24"/>
  <c r="J98" i="24"/>
  <c r="G43" i="30"/>
  <c r="E44" i="30"/>
  <c r="F44" i="30" s="1"/>
  <c r="P104" i="27"/>
  <c r="O105" i="27"/>
  <c r="M95" i="28"/>
  <c r="O95" i="28" s="1"/>
  <c r="P95" i="28" s="1"/>
  <c r="N95" i="28"/>
  <c r="M96" i="29"/>
  <c r="D97" i="29"/>
  <c r="E96" i="29"/>
  <c r="O42" i="30"/>
  <c r="M42" i="30" s="1"/>
  <c r="Y41" i="30"/>
  <c r="W42" i="30"/>
  <c r="J98" i="25"/>
  <c r="G99" i="25"/>
  <c r="AD103" i="34"/>
  <c r="AE103" i="34" s="1"/>
  <c r="AC104" i="34"/>
  <c r="U112" i="24"/>
  <c r="K97" i="28"/>
  <c r="L96" i="28"/>
  <c r="J94" i="29"/>
  <c r="O42" i="31"/>
  <c r="K98" i="29"/>
  <c r="L97" i="29"/>
  <c r="N106" i="25"/>
  <c r="G100" i="26"/>
  <c r="W108" i="26"/>
  <c r="X108" i="26" s="1"/>
  <c r="V109" i="26"/>
  <c r="I99" i="25"/>
  <c r="N104" i="24"/>
  <c r="R97" i="28"/>
  <c r="S96" i="28"/>
  <c r="I100" i="27"/>
  <c r="J100" i="27" s="1"/>
  <c r="H101" i="27"/>
  <c r="Q41" i="31"/>
  <c r="S41" i="31" s="1"/>
  <c r="T41" i="31" s="1"/>
  <c r="R41" i="31"/>
  <c r="I99" i="26"/>
  <c r="J99" i="26" s="1"/>
  <c r="H100" i="26"/>
  <c r="G95" i="28"/>
  <c r="F95" i="28"/>
  <c r="H95" i="28" s="1"/>
  <c r="I95" i="28" s="1"/>
  <c r="U109" i="26"/>
  <c r="Q103" i="27"/>
  <c r="N104" i="27"/>
  <c r="N99" i="34"/>
  <c r="AB104" i="34"/>
  <c r="P103" i="26"/>
  <c r="Q103" i="26" s="1"/>
  <c r="O104" i="26"/>
  <c r="Y43" i="31"/>
  <c r="W44" i="31"/>
  <c r="N104" i="26"/>
  <c r="S96" i="29"/>
  <c r="R97" i="29"/>
  <c r="Q94" i="28"/>
  <c r="G39" i="31"/>
  <c r="E40" i="31"/>
  <c r="D97" i="28"/>
  <c r="E96" i="28"/>
  <c r="Q93" i="29"/>
  <c r="N94" i="29"/>
  <c r="L42" i="30"/>
  <c r="U95" i="28"/>
  <c r="T95" i="28"/>
  <c r="V95" i="28" s="1"/>
  <c r="W95" i="28" s="1"/>
  <c r="AD40" i="30"/>
  <c r="U95" i="29"/>
  <c r="T95" i="29"/>
  <c r="V95" i="29" s="1"/>
  <c r="W95" i="29" s="1"/>
  <c r="F95" i="29"/>
  <c r="H95" i="29" s="1"/>
  <c r="I95" i="29" s="1"/>
  <c r="G95" i="29"/>
  <c r="G102" i="27"/>
  <c r="Q41" i="30"/>
  <c r="S41" i="30" s="1"/>
  <c r="T41" i="30" s="1"/>
  <c r="R41" i="30"/>
  <c r="AE94" i="12"/>
  <c r="N102" i="13"/>
  <c r="P97" i="13"/>
  <c r="Q97" i="13" s="1"/>
  <c r="O98" i="13"/>
  <c r="AB103" i="13"/>
  <c r="U105" i="13"/>
  <c r="I97" i="13"/>
  <c r="J97" i="13" s="1"/>
  <c r="H98" i="13"/>
  <c r="W102" i="13"/>
  <c r="X102" i="13" s="1"/>
  <c r="V103" i="13"/>
  <c r="G98" i="13"/>
  <c r="AD102" i="13"/>
  <c r="AE102" i="13" s="1"/>
  <c r="AC103" i="13"/>
  <c r="AA95" i="12"/>
  <c r="AC95" i="12" s="1"/>
  <c r="AD95" i="12" s="1"/>
  <c r="AB95" i="12"/>
  <c r="W103" i="12"/>
  <c r="V104" i="12"/>
  <c r="Z96" i="12"/>
  <c r="X102" i="12"/>
  <c r="U103" i="12"/>
  <c r="N109" i="2"/>
  <c r="P98" i="12"/>
  <c r="O99" i="12"/>
  <c r="Q97" i="12"/>
  <c r="N98" i="12"/>
  <c r="G99" i="12"/>
  <c r="Q37" i="9"/>
  <c r="S37" i="9" s="1"/>
  <c r="T37" i="9" s="1"/>
  <c r="R37" i="9"/>
  <c r="O38" i="9"/>
  <c r="M38" i="9" s="1"/>
  <c r="F39" i="9"/>
  <c r="D39" i="9" s="1"/>
  <c r="AA35" i="9"/>
  <c r="Z35" i="9"/>
  <c r="AB35" i="9" s="1"/>
  <c r="AC35" i="9" s="1"/>
  <c r="I38" i="9"/>
  <c r="H38" i="9"/>
  <c r="J38" i="9" s="1"/>
  <c r="K38" i="9" s="1"/>
  <c r="X36" i="9"/>
  <c r="V36" i="9" s="1"/>
  <c r="Q34" i="8"/>
  <c r="S34" i="8" s="1"/>
  <c r="T34" i="8" s="1"/>
  <c r="R34" i="8"/>
  <c r="L33" i="8"/>
  <c r="O35" i="8"/>
  <c r="M35" i="8" s="1"/>
  <c r="Z35" i="8"/>
  <c r="AB35" i="8" s="1"/>
  <c r="AC35" i="8" s="1"/>
  <c r="AA35" i="8"/>
  <c r="G34" i="8"/>
  <c r="E35" i="8"/>
  <c r="X36" i="8"/>
  <c r="V36" i="8" s="1"/>
  <c r="U87" i="6"/>
  <c r="T87" i="6"/>
  <c r="V87" i="6" s="1"/>
  <c r="W87" i="6" s="1"/>
  <c r="K89" i="6"/>
  <c r="L88" i="6"/>
  <c r="F88" i="6"/>
  <c r="G88" i="6"/>
  <c r="Q86" i="6"/>
  <c r="R89" i="6"/>
  <c r="S88" i="6"/>
  <c r="N87" i="6"/>
  <c r="M87" i="6"/>
  <c r="O87" i="6" s="1"/>
  <c r="P87" i="6" s="1"/>
  <c r="D90" i="6"/>
  <c r="E89" i="6"/>
  <c r="X86" i="6"/>
  <c r="Q86" i="5"/>
  <c r="L88" i="5"/>
  <c r="F87" i="5"/>
  <c r="H87" i="5" s="1"/>
  <c r="I87" i="5" s="1"/>
  <c r="G87" i="5"/>
  <c r="E88" i="5"/>
  <c r="D89" i="5"/>
  <c r="S89" i="5"/>
  <c r="N87" i="5"/>
  <c r="M87" i="5"/>
  <c r="O87" i="5" s="1"/>
  <c r="P87" i="5" s="1"/>
  <c r="U88" i="5"/>
  <c r="T88" i="5"/>
  <c r="G92" i="4"/>
  <c r="P97" i="4"/>
  <c r="Q97" i="4" s="1"/>
  <c r="O98" i="4"/>
  <c r="I90" i="4"/>
  <c r="J90" i="4" s="1"/>
  <c r="H91" i="4"/>
  <c r="W101" i="4"/>
  <c r="V102" i="4"/>
  <c r="N99" i="4"/>
  <c r="X100" i="4"/>
  <c r="U101" i="4"/>
  <c r="W101" i="3"/>
  <c r="V102" i="3"/>
  <c r="N98" i="3"/>
  <c r="I91" i="3"/>
  <c r="J91" i="3" s="1"/>
  <c r="P95" i="3"/>
  <c r="Q95" i="3" s="1"/>
  <c r="O96" i="3"/>
  <c r="X100" i="3"/>
  <c r="U101" i="3"/>
  <c r="G94" i="3"/>
  <c r="U103" i="1"/>
  <c r="AB112" i="69" l="1"/>
  <c r="U111" i="69"/>
  <c r="AD110" i="69"/>
  <c r="AE110" i="69" s="1"/>
  <c r="AC111" i="69"/>
  <c r="W110" i="69"/>
  <c r="X110" i="69" s="1"/>
  <c r="V111" i="69"/>
  <c r="P109" i="65"/>
  <c r="Q109" i="65" s="1"/>
  <c r="O110" i="65"/>
  <c r="W116" i="65"/>
  <c r="V117" i="65"/>
  <c r="N110" i="65"/>
  <c r="G106" i="65"/>
  <c r="I105" i="65"/>
  <c r="J105" i="65" s="1"/>
  <c r="X114" i="65"/>
  <c r="U115" i="65"/>
  <c r="I104" i="60"/>
  <c r="H105" i="60"/>
  <c r="V87" i="5"/>
  <c r="W87" i="5" s="1"/>
  <c r="X87" i="5" s="1"/>
  <c r="V101" i="67"/>
  <c r="W101" i="67" s="1"/>
  <c r="H87" i="6"/>
  <c r="I87" i="6" s="1"/>
  <c r="J87" i="6" s="1"/>
  <c r="O95" i="29"/>
  <c r="P95" i="29" s="1"/>
  <c r="H99" i="58"/>
  <c r="I99" i="58" s="1"/>
  <c r="J99" i="58" s="1"/>
  <c r="W102" i="1"/>
  <c r="X102" i="1" s="1"/>
  <c r="V103" i="1"/>
  <c r="I99" i="12"/>
  <c r="J99" i="12" s="1"/>
  <c r="H100" i="12"/>
  <c r="J100" i="67"/>
  <c r="O105" i="25"/>
  <c r="P104" i="25"/>
  <c r="Q104" i="25" s="1"/>
  <c r="U44" i="59"/>
  <c r="X110" i="25"/>
  <c r="O106" i="69"/>
  <c r="P105" i="69"/>
  <c r="U110" i="27"/>
  <c r="X109" i="27"/>
  <c r="P108" i="57"/>
  <c r="Q108" i="57" s="1"/>
  <c r="O109" i="57"/>
  <c r="N107" i="25"/>
  <c r="T103" i="67"/>
  <c r="N110" i="66"/>
  <c r="I105" i="69"/>
  <c r="H106" i="69"/>
  <c r="U117" i="66"/>
  <c r="I106" i="66"/>
  <c r="J106" i="66" s="1"/>
  <c r="H107" i="66"/>
  <c r="E42" i="68"/>
  <c r="G41" i="68"/>
  <c r="V113" i="27"/>
  <c r="W112" i="27"/>
  <c r="W115" i="66"/>
  <c r="X115" i="66" s="1"/>
  <c r="V116" i="66"/>
  <c r="P109" i="66"/>
  <c r="Q109" i="66" s="1"/>
  <c r="O110" i="66"/>
  <c r="Q104" i="69"/>
  <c r="N105" i="69"/>
  <c r="R105" i="67"/>
  <c r="S104" i="67"/>
  <c r="U115" i="25"/>
  <c r="L101" i="67"/>
  <c r="K102" i="67"/>
  <c r="X109" i="25"/>
  <c r="Q99" i="67"/>
  <c r="D103" i="67"/>
  <c r="E102" i="67"/>
  <c r="R44" i="68"/>
  <c r="Q44" i="68"/>
  <c r="S44" i="68" s="1"/>
  <c r="T44" i="68" s="1"/>
  <c r="G107" i="66"/>
  <c r="F101" i="67"/>
  <c r="H101" i="67" s="1"/>
  <c r="I101" i="67" s="1"/>
  <c r="G101" i="67"/>
  <c r="L40" i="68"/>
  <c r="O45" i="68"/>
  <c r="X100" i="67"/>
  <c r="U101" i="67"/>
  <c r="N100" i="67"/>
  <c r="M100" i="67"/>
  <c r="O100" i="67" s="1"/>
  <c r="P100" i="67" s="1"/>
  <c r="W44" i="68"/>
  <c r="Y43" i="68"/>
  <c r="J104" i="69"/>
  <c r="G105" i="69"/>
  <c r="W111" i="25"/>
  <c r="X111" i="25" s="1"/>
  <c r="V112" i="25"/>
  <c r="G104" i="60"/>
  <c r="J103" i="60"/>
  <c r="AC109" i="60"/>
  <c r="AD108" i="60"/>
  <c r="AE108" i="60" s="1"/>
  <c r="V114" i="56"/>
  <c r="W113" i="56"/>
  <c r="X113" i="56" s="1"/>
  <c r="Q99" i="58"/>
  <c r="N111" i="56"/>
  <c r="X44" i="59"/>
  <c r="I104" i="56"/>
  <c r="J104" i="56" s="1"/>
  <c r="U118" i="56"/>
  <c r="Z43" i="59"/>
  <c r="AB43" i="59" s="1"/>
  <c r="AC43" i="59" s="1"/>
  <c r="AA43" i="59"/>
  <c r="G101" i="58"/>
  <c r="F101" i="58"/>
  <c r="L43" i="59"/>
  <c r="U99" i="58"/>
  <c r="T99" i="58"/>
  <c r="V99" i="58" s="1"/>
  <c r="W99" i="58" s="1"/>
  <c r="AB110" i="60"/>
  <c r="X98" i="58"/>
  <c r="N100" i="58"/>
  <c r="M100" i="58"/>
  <c r="O100" i="58" s="1"/>
  <c r="P100" i="58" s="1"/>
  <c r="P103" i="60"/>
  <c r="Q103" i="60" s="1"/>
  <c r="O104" i="60"/>
  <c r="N110" i="57"/>
  <c r="N106" i="60"/>
  <c r="D103" i="58"/>
  <c r="E102" i="58"/>
  <c r="M45" i="59"/>
  <c r="W108" i="60"/>
  <c r="X108" i="60" s="1"/>
  <c r="V109" i="60"/>
  <c r="P109" i="56"/>
  <c r="Q109" i="56" s="1"/>
  <c r="O110" i="56"/>
  <c r="G106" i="56"/>
  <c r="G44" i="59"/>
  <c r="E45" i="59"/>
  <c r="U110" i="60"/>
  <c r="W113" i="57"/>
  <c r="X113" i="57" s="1"/>
  <c r="V114" i="57"/>
  <c r="R101" i="58"/>
  <c r="S100" i="58"/>
  <c r="G104" i="57"/>
  <c r="L101" i="58"/>
  <c r="K102" i="58"/>
  <c r="U115" i="57"/>
  <c r="I103" i="57"/>
  <c r="J103" i="57" s="1"/>
  <c r="H104" i="57"/>
  <c r="I100" i="24"/>
  <c r="O105" i="24"/>
  <c r="P104" i="24"/>
  <c r="Q104" i="24" s="1"/>
  <c r="U111" i="48"/>
  <c r="W109" i="48"/>
  <c r="X109" i="48" s="1"/>
  <c r="V110" i="48"/>
  <c r="AB111" i="48"/>
  <c r="AD109" i="48"/>
  <c r="AE109" i="48" s="1"/>
  <c r="AC110" i="48"/>
  <c r="N106" i="48"/>
  <c r="I104" i="48"/>
  <c r="J104" i="48" s="1"/>
  <c r="H105" i="48"/>
  <c r="G105" i="48"/>
  <c r="P104" i="48"/>
  <c r="Q104" i="48" s="1"/>
  <c r="O105" i="48"/>
  <c r="W109" i="24"/>
  <c r="X109" i="24" s="1"/>
  <c r="V110" i="24"/>
  <c r="H93" i="2"/>
  <c r="I92" i="2"/>
  <c r="J92" i="2" s="1"/>
  <c r="X101" i="2"/>
  <c r="U102" i="2"/>
  <c r="P97" i="2"/>
  <c r="Q97" i="2" s="1"/>
  <c r="O98" i="2"/>
  <c r="V103" i="2"/>
  <c r="W102" i="2"/>
  <c r="O97" i="1"/>
  <c r="P96" i="1"/>
  <c r="Q96" i="1" s="1"/>
  <c r="G92" i="1"/>
  <c r="J91" i="1"/>
  <c r="N99" i="1"/>
  <c r="I92" i="1"/>
  <c r="U34" i="8"/>
  <c r="J87" i="5"/>
  <c r="P99" i="34"/>
  <c r="Q99" i="34" s="1"/>
  <c r="O100" i="34"/>
  <c r="U41" i="31"/>
  <c r="AD35" i="9"/>
  <c r="U41" i="30"/>
  <c r="Q95" i="28"/>
  <c r="G100" i="24"/>
  <c r="J99" i="24"/>
  <c r="P42" i="30"/>
  <c r="N43" i="30"/>
  <c r="O43" i="30" s="1"/>
  <c r="I39" i="31"/>
  <c r="H39" i="31"/>
  <c r="J39" i="31" s="1"/>
  <c r="K39" i="31" s="1"/>
  <c r="P104" i="26"/>
  <c r="Q104" i="26" s="1"/>
  <c r="O105" i="26"/>
  <c r="N96" i="28"/>
  <c r="M96" i="28"/>
  <c r="O96" i="28" s="1"/>
  <c r="P96" i="28" s="1"/>
  <c r="Q94" i="29"/>
  <c r="N95" i="29"/>
  <c r="G96" i="28"/>
  <c r="F96" i="28"/>
  <c r="H96" i="28" s="1"/>
  <c r="I96" i="28" s="1"/>
  <c r="J95" i="28"/>
  <c r="T96" i="28"/>
  <c r="V96" i="28" s="1"/>
  <c r="W96" i="28" s="1"/>
  <c r="U96" i="28"/>
  <c r="W109" i="26"/>
  <c r="X109" i="26" s="1"/>
  <c r="V110" i="26"/>
  <c r="K98" i="28"/>
  <c r="L97" i="28"/>
  <c r="N100" i="34"/>
  <c r="Q104" i="27"/>
  <c r="N105" i="27"/>
  <c r="AD104" i="34"/>
  <c r="AE104" i="34" s="1"/>
  <c r="AC105" i="34"/>
  <c r="P105" i="27"/>
  <c r="O106" i="27"/>
  <c r="X95" i="29"/>
  <c r="D98" i="28"/>
  <c r="E97" i="28"/>
  <c r="R98" i="29"/>
  <c r="S97" i="29"/>
  <c r="N105" i="26"/>
  <c r="X44" i="31"/>
  <c r="AB105" i="34"/>
  <c r="U110" i="26"/>
  <c r="I100" i="26"/>
  <c r="J100" i="26" s="1"/>
  <c r="H101" i="26"/>
  <c r="R98" i="28"/>
  <c r="S97" i="28"/>
  <c r="M42" i="31"/>
  <c r="U113" i="24"/>
  <c r="J99" i="25"/>
  <c r="G100" i="25"/>
  <c r="X42" i="30"/>
  <c r="F96" i="29"/>
  <c r="H96" i="29" s="1"/>
  <c r="I96" i="29" s="1"/>
  <c r="G96" i="29"/>
  <c r="D44" i="30"/>
  <c r="L98" i="29"/>
  <c r="K99" i="29"/>
  <c r="G103" i="27"/>
  <c r="J95" i="29"/>
  <c r="X95" i="28"/>
  <c r="F40" i="31"/>
  <c r="U96" i="29"/>
  <c r="T96" i="29"/>
  <c r="V96" i="29" s="1"/>
  <c r="W96" i="29" s="1"/>
  <c r="AA43" i="31"/>
  <c r="Z43" i="31"/>
  <c r="AB43" i="31" s="1"/>
  <c r="AC43" i="31" s="1"/>
  <c r="I101" i="27"/>
  <c r="J101" i="27" s="1"/>
  <c r="H102" i="27"/>
  <c r="N105" i="24"/>
  <c r="I100" i="25"/>
  <c r="G101" i="26"/>
  <c r="M97" i="29"/>
  <c r="AA41" i="30"/>
  <c r="Z41" i="30"/>
  <c r="AB41" i="30" s="1"/>
  <c r="AC41" i="30" s="1"/>
  <c r="D98" i="29"/>
  <c r="E97" i="29"/>
  <c r="I43" i="30"/>
  <c r="H43" i="30"/>
  <c r="J43" i="30" s="1"/>
  <c r="K43" i="30" s="1"/>
  <c r="AE95" i="12"/>
  <c r="AD103" i="13"/>
  <c r="AE103" i="13" s="1"/>
  <c r="AC104" i="13"/>
  <c r="W103" i="13"/>
  <c r="X103" i="13" s="1"/>
  <c r="V104" i="13"/>
  <c r="U106" i="13"/>
  <c r="P98" i="13"/>
  <c r="Q98" i="13" s="1"/>
  <c r="O99" i="13"/>
  <c r="G99" i="13"/>
  <c r="I98" i="13"/>
  <c r="J98" i="13" s="1"/>
  <c r="H99" i="13"/>
  <c r="AB104" i="13"/>
  <c r="N103" i="13"/>
  <c r="W104" i="12"/>
  <c r="V105" i="12"/>
  <c r="Z97" i="12"/>
  <c r="X103" i="12"/>
  <c r="U104" i="12"/>
  <c r="AA96" i="12"/>
  <c r="AC96" i="12" s="1"/>
  <c r="AD96" i="12" s="1"/>
  <c r="AB96" i="12"/>
  <c r="N110" i="2"/>
  <c r="Q98" i="12"/>
  <c r="N99" i="12"/>
  <c r="P99" i="12"/>
  <c r="O100" i="12"/>
  <c r="G100" i="12"/>
  <c r="L38" i="9"/>
  <c r="G39" i="9"/>
  <c r="E40" i="9"/>
  <c r="F40" i="9" s="1"/>
  <c r="N39" i="9"/>
  <c r="O39" i="9" s="1"/>
  <c r="P38" i="9"/>
  <c r="W37" i="9"/>
  <c r="Y36" i="9"/>
  <c r="U37" i="9"/>
  <c r="I34" i="8"/>
  <c r="H34" i="8"/>
  <c r="J34" i="8" s="1"/>
  <c r="K34" i="8" s="1"/>
  <c r="P35" i="8"/>
  <c r="N36" i="8"/>
  <c r="AD35" i="8"/>
  <c r="Y36" i="8"/>
  <c r="W37" i="8"/>
  <c r="F35" i="8"/>
  <c r="D35" i="8" s="1"/>
  <c r="Q87" i="6"/>
  <c r="D91" i="6"/>
  <c r="E90" i="6"/>
  <c r="S89" i="6"/>
  <c r="R90" i="6"/>
  <c r="N88" i="6"/>
  <c r="M88" i="6"/>
  <c r="O88" i="6" s="1"/>
  <c r="P88" i="6" s="1"/>
  <c r="K90" i="6"/>
  <c r="L89" i="6"/>
  <c r="F89" i="6"/>
  <c r="G89" i="6"/>
  <c r="U88" i="6"/>
  <c r="T88" i="6"/>
  <c r="V88" i="6" s="1"/>
  <c r="W88" i="6" s="1"/>
  <c r="X87" i="6"/>
  <c r="T89" i="5"/>
  <c r="U89" i="5"/>
  <c r="Q87" i="5"/>
  <c r="E89" i="5"/>
  <c r="D90" i="5"/>
  <c r="M88" i="5"/>
  <c r="O88" i="5" s="1"/>
  <c r="P88" i="5" s="1"/>
  <c r="N88" i="5"/>
  <c r="S90" i="5"/>
  <c r="F88" i="5"/>
  <c r="H88" i="5" s="1"/>
  <c r="I88" i="5" s="1"/>
  <c r="G88" i="5"/>
  <c r="L89" i="5"/>
  <c r="X101" i="4"/>
  <c r="U102" i="4"/>
  <c r="W102" i="4"/>
  <c r="V103" i="4"/>
  <c r="P98" i="4"/>
  <c r="Q98" i="4" s="1"/>
  <c r="O99" i="4"/>
  <c r="N100" i="4"/>
  <c r="I91" i="4"/>
  <c r="J91" i="4" s="1"/>
  <c r="H92" i="4"/>
  <c r="G93" i="4"/>
  <c r="V103" i="3"/>
  <c r="W102" i="3"/>
  <c r="G95" i="3"/>
  <c r="P96" i="3"/>
  <c r="Q96" i="3" s="1"/>
  <c r="O97" i="3"/>
  <c r="N99" i="3"/>
  <c r="X101" i="3"/>
  <c r="U102" i="3"/>
  <c r="I92" i="3"/>
  <c r="J92" i="3" s="1"/>
  <c r="U104" i="1"/>
  <c r="W111" i="69" l="1"/>
  <c r="X111" i="69" s="1"/>
  <c r="V112" i="69"/>
  <c r="U112" i="69"/>
  <c r="AD111" i="69"/>
  <c r="AE111" i="69" s="1"/>
  <c r="AC112" i="69"/>
  <c r="AB113" i="69"/>
  <c r="X115" i="65"/>
  <c r="U116" i="65"/>
  <c r="G107" i="65"/>
  <c r="W117" i="65"/>
  <c r="V118" i="65"/>
  <c r="I106" i="65"/>
  <c r="J106" i="65" s="1"/>
  <c r="N111" i="65"/>
  <c r="P110" i="65"/>
  <c r="Q110" i="65" s="1"/>
  <c r="O111" i="65"/>
  <c r="I105" i="60"/>
  <c r="H106" i="60"/>
  <c r="V88" i="5"/>
  <c r="W88" i="5" s="1"/>
  <c r="X88" i="5" s="1"/>
  <c r="V102" i="67"/>
  <c r="W102" i="67" s="1"/>
  <c r="H88" i="6"/>
  <c r="I88" i="6" s="1"/>
  <c r="J88" i="6" s="1"/>
  <c r="O96" i="29"/>
  <c r="P96" i="29" s="1"/>
  <c r="H100" i="58"/>
  <c r="I100" i="58" s="1"/>
  <c r="J100" i="58" s="1"/>
  <c r="W103" i="1"/>
  <c r="X103" i="1" s="1"/>
  <c r="V104" i="1"/>
  <c r="I100" i="12"/>
  <c r="J100" i="12" s="1"/>
  <c r="H101" i="12"/>
  <c r="J101" i="67"/>
  <c r="O110" i="57"/>
  <c r="P109" i="57"/>
  <c r="Q109" i="57" s="1"/>
  <c r="U111" i="27"/>
  <c r="X110" i="27"/>
  <c r="P106" i="69"/>
  <c r="O107" i="69"/>
  <c r="P105" i="25"/>
  <c r="Q105" i="25" s="1"/>
  <c r="O106" i="25"/>
  <c r="X44" i="68"/>
  <c r="Q105" i="69"/>
  <c r="N106" i="69"/>
  <c r="J105" i="69"/>
  <c r="G106" i="69"/>
  <c r="X101" i="67"/>
  <c r="U102" i="67"/>
  <c r="U44" i="68"/>
  <c r="V114" i="27"/>
  <c r="W113" i="27"/>
  <c r="I106" i="69"/>
  <c r="H107" i="69"/>
  <c r="Q100" i="67"/>
  <c r="M45" i="68"/>
  <c r="G108" i="66"/>
  <c r="G102" i="67"/>
  <c r="F102" i="67"/>
  <c r="H102" i="67" s="1"/>
  <c r="I102" i="67" s="1"/>
  <c r="K103" i="67"/>
  <c r="L102" i="67"/>
  <c r="T104" i="67"/>
  <c r="P110" i="66"/>
  <c r="Q110" i="66" s="1"/>
  <c r="O111" i="66"/>
  <c r="W116" i="66"/>
  <c r="X116" i="66" s="1"/>
  <c r="V117" i="66"/>
  <c r="I41" i="68"/>
  <c r="H41" i="68"/>
  <c r="J41" i="68" s="1"/>
  <c r="K41" i="68" s="1"/>
  <c r="U118" i="66"/>
  <c r="N111" i="66"/>
  <c r="N108" i="25"/>
  <c r="P106" i="27"/>
  <c r="O107" i="27"/>
  <c r="U116" i="25"/>
  <c r="I107" i="66"/>
  <c r="J107" i="66" s="1"/>
  <c r="H108" i="66"/>
  <c r="AE96" i="12"/>
  <c r="W112" i="25"/>
  <c r="X112" i="25" s="1"/>
  <c r="V113" i="25"/>
  <c r="AA43" i="68"/>
  <c r="Z43" i="68"/>
  <c r="AB43" i="68" s="1"/>
  <c r="AC43" i="68" s="1"/>
  <c r="E103" i="67"/>
  <c r="D104" i="67"/>
  <c r="N101" i="67"/>
  <c r="M101" i="67"/>
  <c r="O101" i="67" s="1"/>
  <c r="P101" i="67" s="1"/>
  <c r="S105" i="67"/>
  <c r="R106" i="67"/>
  <c r="F42" i="68"/>
  <c r="D42" i="68" s="1"/>
  <c r="G105" i="60"/>
  <c r="J104" i="60"/>
  <c r="AC110" i="60"/>
  <c r="AD109" i="60"/>
  <c r="AE109" i="60" s="1"/>
  <c r="W114" i="56"/>
  <c r="X114" i="56" s="1"/>
  <c r="V115" i="56"/>
  <c r="Q100" i="58"/>
  <c r="X99" i="58"/>
  <c r="I44" i="59"/>
  <c r="H44" i="59"/>
  <c r="J44" i="59" s="1"/>
  <c r="K44" i="59" s="1"/>
  <c r="I104" i="57"/>
  <c r="J104" i="57" s="1"/>
  <c r="H105" i="57"/>
  <c r="L102" i="58"/>
  <c r="K103" i="58"/>
  <c r="T100" i="58"/>
  <c r="V100" i="58" s="1"/>
  <c r="W100" i="58" s="1"/>
  <c r="U100" i="58"/>
  <c r="U111" i="60"/>
  <c r="G107" i="56"/>
  <c r="W109" i="60"/>
  <c r="X109" i="60" s="1"/>
  <c r="V110" i="60"/>
  <c r="N46" i="59"/>
  <c r="P45" i="59"/>
  <c r="N107" i="60"/>
  <c r="V44" i="59"/>
  <c r="P104" i="60"/>
  <c r="Q104" i="60" s="1"/>
  <c r="O105" i="60"/>
  <c r="U119" i="56"/>
  <c r="N101" i="58"/>
  <c r="M101" i="58"/>
  <c r="O101" i="58" s="1"/>
  <c r="P101" i="58" s="1"/>
  <c r="R102" i="58"/>
  <c r="S101" i="58"/>
  <c r="F102" i="58"/>
  <c r="G102" i="58"/>
  <c r="N111" i="57"/>
  <c r="I105" i="56"/>
  <c r="J105" i="56" s="1"/>
  <c r="N112" i="56"/>
  <c r="U116" i="57"/>
  <c r="G105" i="57"/>
  <c r="W114" i="57"/>
  <c r="X114" i="57" s="1"/>
  <c r="V115" i="57"/>
  <c r="F45" i="59"/>
  <c r="P110" i="56"/>
  <c r="Q110" i="56" s="1"/>
  <c r="O111" i="56"/>
  <c r="D104" i="58"/>
  <c r="E103" i="58"/>
  <c r="AB111" i="60"/>
  <c r="AD43" i="59"/>
  <c r="X96" i="28"/>
  <c r="O106" i="24"/>
  <c r="P105" i="24"/>
  <c r="Q105" i="24" s="1"/>
  <c r="I101" i="24"/>
  <c r="P105" i="48"/>
  <c r="Q105" i="48" s="1"/>
  <c r="O106" i="48"/>
  <c r="I105" i="48"/>
  <c r="J105" i="48" s="1"/>
  <c r="H106" i="48"/>
  <c r="AD110" i="48"/>
  <c r="AE110" i="48" s="1"/>
  <c r="AC111" i="48"/>
  <c r="W110" i="48"/>
  <c r="X110" i="48" s="1"/>
  <c r="V111" i="48"/>
  <c r="G106" i="48"/>
  <c r="N107" i="48"/>
  <c r="AB112" i="48"/>
  <c r="U112" i="48"/>
  <c r="Q96" i="28"/>
  <c r="V111" i="24"/>
  <c r="W110" i="24"/>
  <c r="X110" i="24" s="1"/>
  <c r="Q88" i="5"/>
  <c r="J88" i="5"/>
  <c r="U103" i="2"/>
  <c r="X102" i="2"/>
  <c r="P98" i="2"/>
  <c r="Q98" i="2" s="1"/>
  <c r="O99" i="2"/>
  <c r="W103" i="2"/>
  <c r="V104" i="2"/>
  <c r="H94" i="2"/>
  <c r="I93" i="2"/>
  <c r="J93" i="2" s="1"/>
  <c r="G93" i="1"/>
  <c r="J92" i="1"/>
  <c r="I93" i="1"/>
  <c r="N100" i="1"/>
  <c r="O98" i="1"/>
  <c r="P97" i="1"/>
  <c r="Q97" i="1" s="1"/>
  <c r="O101" i="34"/>
  <c r="P100" i="34"/>
  <c r="Q100" i="34" s="1"/>
  <c r="X96" i="29"/>
  <c r="G101" i="24"/>
  <c r="J100" i="24"/>
  <c r="E45" i="30"/>
  <c r="G44" i="30"/>
  <c r="G102" i="26"/>
  <c r="P42" i="31"/>
  <c r="N43" i="31"/>
  <c r="R99" i="29"/>
  <c r="S98" i="29"/>
  <c r="AD105" i="34"/>
  <c r="AE105" i="34" s="1"/>
  <c r="AC106" i="34"/>
  <c r="Q105" i="27"/>
  <c r="N106" i="27"/>
  <c r="N97" i="28"/>
  <c r="M97" i="28"/>
  <c r="O97" i="28" s="1"/>
  <c r="P97" i="28" s="1"/>
  <c r="L39" i="31"/>
  <c r="M98" i="29"/>
  <c r="V44" i="31"/>
  <c r="L43" i="30"/>
  <c r="AD41" i="30"/>
  <c r="AD43" i="31"/>
  <c r="D40" i="31"/>
  <c r="V42" i="30"/>
  <c r="U97" i="28"/>
  <c r="T97" i="28"/>
  <c r="V97" i="28" s="1"/>
  <c r="W97" i="28" s="1"/>
  <c r="U111" i="26"/>
  <c r="AB106" i="34"/>
  <c r="N106" i="26"/>
  <c r="G97" i="28"/>
  <c r="F97" i="28"/>
  <c r="H97" i="28" s="1"/>
  <c r="I97" i="28" s="1"/>
  <c r="K99" i="28"/>
  <c r="L98" i="28"/>
  <c r="J96" i="28"/>
  <c r="P105" i="26"/>
  <c r="Q105" i="26" s="1"/>
  <c r="O106" i="26"/>
  <c r="M43" i="30"/>
  <c r="D99" i="29"/>
  <c r="E98" i="29"/>
  <c r="K100" i="29"/>
  <c r="L99" i="29"/>
  <c r="I101" i="26"/>
  <c r="J101" i="26" s="1"/>
  <c r="H102" i="26"/>
  <c r="T97" i="29"/>
  <c r="V97" i="29" s="1"/>
  <c r="W97" i="29" s="1"/>
  <c r="U97" i="29"/>
  <c r="W110" i="26"/>
  <c r="X110" i="26" s="1"/>
  <c r="V111" i="26"/>
  <c r="N106" i="24"/>
  <c r="G97" i="29"/>
  <c r="F97" i="29"/>
  <c r="H97" i="29" s="1"/>
  <c r="I97" i="29" s="1"/>
  <c r="I101" i="25"/>
  <c r="I102" i="27"/>
  <c r="J102" i="27" s="1"/>
  <c r="H103" i="27"/>
  <c r="G104" i="27"/>
  <c r="J96" i="29"/>
  <c r="J100" i="25"/>
  <c r="G101" i="25"/>
  <c r="U114" i="24"/>
  <c r="R99" i="28"/>
  <c r="S98" i="28"/>
  <c r="D99" i="28"/>
  <c r="E98" i="28"/>
  <c r="N101" i="34"/>
  <c r="Q95" i="29"/>
  <c r="N96" i="29"/>
  <c r="R42" i="30"/>
  <c r="Q42" i="30"/>
  <c r="S42" i="30" s="1"/>
  <c r="T42" i="30" s="1"/>
  <c r="N104" i="13"/>
  <c r="I99" i="13"/>
  <c r="J99" i="13" s="1"/>
  <c r="H100" i="13"/>
  <c r="P99" i="13"/>
  <c r="Q99" i="13" s="1"/>
  <c r="O100" i="13"/>
  <c r="W104" i="13"/>
  <c r="X104" i="13" s="1"/>
  <c r="V105" i="13"/>
  <c r="AB105" i="13"/>
  <c r="G100" i="13"/>
  <c r="AD104" i="13"/>
  <c r="AE104" i="13" s="1"/>
  <c r="AC105" i="13"/>
  <c r="AA97" i="12"/>
  <c r="AC97" i="12" s="1"/>
  <c r="AD97" i="12" s="1"/>
  <c r="AB97" i="12"/>
  <c r="W105" i="12"/>
  <c r="V106" i="12"/>
  <c r="Z98" i="12"/>
  <c r="X104" i="12"/>
  <c r="U105" i="12"/>
  <c r="N111" i="2"/>
  <c r="Q99" i="12"/>
  <c r="N100" i="12"/>
  <c r="P100" i="12"/>
  <c r="O101" i="12"/>
  <c r="G101" i="12"/>
  <c r="R38" i="9"/>
  <c r="Q38" i="9"/>
  <c r="S38" i="9" s="1"/>
  <c r="T38" i="9" s="1"/>
  <c r="AA36" i="9"/>
  <c r="Z36" i="9"/>
  <c r="AB36" i="9" s="1"/>
  <c r="AC36" i="9" s="1"/>
  <c r="M39" i="9"/>
  <c r="D40" i="9"/>
  <c r="X37" i="9"/>
  <c r="V37" i="9" s="1"/>
  <c r="I39" i="9"/>
  <c r="H39" i="9"/>
  <c r="J39" i="9" s="1"/>
  <c r="K39" i="9" s="1"/>
  <c r="O36" i="8"/>
  <c r="M36" i="8" s="1"/>
  <c r="AA36" i="8"/>
  <c r="Z36" i="8"/>
  <c r="AB36" i="8" s="1"/>
  <c r="AC36" i="8" s="1"/>
  <c r="R35" i="8"/>
  <c r="Q35" i="8"/>
  <c r="S35" i="8" s="1"/>
  <c r="T35" i="8" s="1"/>
  <c r="X37" i="8"/>
  <c r="L34" i="8"/>
  <c r="X88" i="6"/>
  <c r="K91" i="6"/>
  <c r="L90" i="6"/>
  <c r="U89" i="6"/>
  <c r="T89" i="6"/>
  <c r="V89" i="6" s="1"/>
  <c r="W89" i="6" s="1"/>
  <c r="G90" i="6"/>
  <c r="F90" i="6"/>
  <c r="Q88" i="6"/>
  <c r="E91" i="6"/>
  <c r="D92" i="6"/>
  <c r="N89" i="6"/>
  <c r="M89" i="6"/>
  <c r="O89" i="6" s="1"/>
  <c r="P89" i="6" s="1"/>
  <c r="R91" i="6"/>
  <c r="S90" i="6"/>
  <c r="L90" i="5"/>
  <c r="S91" i="5"/>
  <c r="E90" i="5"/>
  <c r="D91" i="5"/>
  <c r="M89" i="5"/>
  <c r="O89" i="5" s="1"/>
  <c r="P89" i="5" s="1"/>
  <c r="N89" i="5"/>
  <c r="T90" i="5"/>
  <c r="U90" i="5"/>
  <c r="F89" i="5"/>
  <c r="H89" i="5" s="1"/>
  <c r="I89" i="5" s="1"/>
  <c r="G89" i="5"/>
  <c r="G94" i="4"/>
  <c r="N101" i="4"/>
  <c r="W103" i="4"/>
  <c r="V104" i="4"/>
  <c r="I92" i="4"/>
  <c r="J92" i="4" s="1"/>
  <c r="H93" i="4"/>
  <c r="P99" i="4"/>
  <c r="Q99" i="4" s="1"/>
  <c r="O100" i="4"/>
  <c r="X102" i="4"/>
  <c r="U103" i="4"/>
  <c r="V104" i="3"/>
  <c r="W103" i="3"/>
  <c r="X102" i="3"/>
  <c r="U103" i="3"/>
  <c r="P97" i="3"/>
  <c r="Q97" i="3" s="1"/>
  <c r="O98" i="3"/>
  <c r="I93" i="3"/>
  <c r="J93" i="3" s="1"/>
  <c r="N100" i="3"/>
  <c r="G96" i="3"/>
  <c r="U105" i="1"/>
  <c r="AB114" i="69" l="1"/>
  <c r="U113" i="69"/>
  <c r="AD112" i="69"/>
  <c r="AE112" i="69" s="1"/>
  <c r="AC113" i="69"/>
  <c r="W112" i="69"/>
  <c r="X112" i="69" s="1"/>
  <c r="V113" i="69"/>
  <c r="P111" i="65"/>
  <c r="Q111" i="65" s="1"/>
  <c r="O112" i="65"/>
  <c r="I107" i="65"/>
  <c r="J107" i="65" s="1"/>
  <c r="H109" i="65"/>
  <c r="H110" i="65" s="1"/>
  <c r="H111" i="65" s="1"/>
  <c r="H112" i="65" s="1"/>
  <c r="H113" i="65" s="1"/>
  <c r="H114" i="65" s="1"/>
  <c r="H115" i="65" s="1"/>
  <c r="H116" i="65" s="1"/>
  <c r="H117" i="65" s="1"/>
  <c r="H118" i="65" s="1"/>
  <c r="H119" i="65" s="1"/>
  <c r="H120" i="65" s="1"/>
  <c r="H121" i="65" s="1"/>
  <c r="H122" i="65" s="1"/>
  <c r="H123" i="65" s="1"/>
  <c r="H124" i="65" s="1"/>
  <c r="H125" i="65" s="1"/>
  <c r="H126" i="65" s="1"/>
  <c r="H127" i="65" s="1"/>
  <c r="H128" i="65" s="1"/>
  <c r="G108" i="65"/>
  <c r="N112" i="65"/>
  <c r="W118" i="65"/>
  <c r="V119" i="65"/>
  <c r="X116" i="65"/>
  <c r="U117" i="65"/>
  <c r="I106" i="60"/>
  <c r="H107" i="60"/>
  <c r="V89" i="5"/>
  <c r="W89" i="5" s="1"/>
  <c r="X89" i="5" s="1"/>
  <c r="V103" i="67"/>
  <c r="W103" i="67" s="1"/>
  <c r="H89" i="6"/>
  <c r="I89" i="6" s="1"/>
  <c r="J89" i="6" s="1"/>
  <c r="O97" i="29"/>
  <c r="P97" i="29" s="1"/>
  <c r="H101" i="58"/>
  <c r="I101" i="58" s="1"/>
  <c r="J101" i="58" s="1"/>
  <c r="V105" i="1"/>
  <c r="W104" i="1"/>
  <c r="X104" i="1" s="1"/>
  <c r="H102" i="12"/>
  <c r="I101" i="12"/>
  <c r="J101" i="12" s="1"/>
  <c r="AD43" i="68"/>
  <c r="O108" i="69"/>
  <c r="O109" i="69" s="1"/>
  <c r="P107" i="69"/>
  <c r="Q101" i="67"/>
  <c r="P106" i="25"/>
  <c r="Q106" i="25" s="1"/>
  <c r="O107" i="25"/>
  <c r="P110" i="57"/>
  <c r="Q110" i="57" s="1"/>
  <c r="O111" i="57"/>
  <c r="U112" i="27"/>
  <c r="X111" i="27"/>
  <c r="M102" i="67"/>
  <c r="O102" i="67" s="1"/>
  <c r="P102" i="67" s="1"/>
  <c r="N102" i="67"/>
  <c r="I107" i="69"/>
  <c r="H108" i="69"/>
  <c r="H109" i="69" s="1"/>
  <c r="Q106" i="69"/>
  <c r="N107" i="69"/>
  <c r="S106" i="67"/>
  <c r="R107" i="67"/>
  <c r="E104" i="67"/>
  <c r="D105" i="67"/>
  <c r="L41" i="68"/>
  <c r="K104" i="67"/>
  <c r="L103" i="67"/>
  <c r="E43" i="68"/>
  <c r="G42" i="68"/>
  <c r="J106" i="69"/>
  <c r="G107" i="69"/>
  <c r="T105" i="67"/>
  <c r="G103" i="67"/>
  <c r="F103" i="67"/>
  <c r="H103" i="67" s="1"/>
  <c r="I103" i="67" s="1"/>
  <c r="P107" i="27"/>
  <c r="O108" i="27"/>
  <c r="N112" i="66"/>
  <c r="W117" i="66"/>
  <c r="X117" i="66" s="1"/>
  <c r="V118" i="66"/>
  <c r="N46" i="68"/>
  <c r="P45" i="68"/>
  <c r="X102" i="67"/>
  <c r="U103" i="67"/>
  <c r="I108" i="66"/>
  <c r="J108" i="66" s="1"/>
  <c r="H109" i="66"/>
  <c r="N109" i="25"/>
  <c r="N110" i="25" s="1"/>
  <c r="N111" i="25" s="1"/>
  <c r="U119" i="66"/>
  <c r="P111" i="66"/>
  <c r="Q111" i="66" s="1"/>
  <c r="O112" i="66"/>
  <c r="G109" i="66"/>
  <c r="Q106" i="27"/>
  <c r="N107" i="27"/>
  <c r="V114" i="25"/>
  <c r="W113" i="25"/>
  <c r="X113" i="25" s="1"/>
  <c r="U117" i="25"/>
  <c r="U118" i="25" s="1"/>
  <c r="U119" i="25" s="1"/>
  <c r="J102" i="67"/>
  <c r="V115" i="27"/>
  <c r="W114" i="27"/>
  <c r="V44" i="68"/>
  <c r="X97" i="29"/>
  <c r="J105" i="60"/>
  <c r="G106" i="60"/>
  <c r="AC111" i="60"/>
  <c r="AD110" i="60"/>
  <c r="AE110" i="60" s="1"/>
  <c r="L44" i="59"/>
  <c r="W115" i="56"/>
  <c r="X115" i="56" s="1"/>
  <c r="V116" i="56"/>
  <c r="I106" i="56"/>
  <c r="J106" i="56" s="1"/>
  <c r="P105" i="60"/>
  <c r="Q105" i="60" s="1"/>
  <c r="O106" i="60"/>
  <c r="AB112" i="60"/>
  <c r="G106" i="57"/>
  <c r="N113" i="56"/>
  <c r="Q101" i="58"/>
  <c r="N108" i="60"/>
  <c r="W110" i="60"/>
  <c r="X110" i="60" s="1"/>
  <c r="V111" i="60"/>
  <c r="U112" i="60"/>
  <c r="K104" i="58"/>
  <c r="L103" i="58"/>
  <c r="E104" i="58"/>
  <c r="D105" i="58"/>
  <c r="D45" i="59"/>
  <c r="N112" i="57"/>
  <c r="T101" i="58"/>
  <c r="V101" i="58" s="1"/>
  <c r="W101" i="58" s="1"/>
  <c r="U101" i="58"/>
  <c r="U120" i="56"/>
  <c r="W45" i="59"/>
  <c r="Y44" i="59"/>
  <c r="N102" i="58"/>
  <c r="M102" i="58"/>
  <c r="O102" i="58" s="1"/>
  <c r="P102" i="58" s="1"/>
  <c r="O46" i="59"/>
  <c r="G103" i="58"/>
  <c r="F103" i="58"/>
  <c r="P111" i="56"/>
  <c r="Q111" i="56" s="1"/>
  <c r="O112" i="56"/>
  <c r="W115" i="57"/>
  <c r="X115" i="57" s="1"/>
  <c r="V116" i="57"/>
  <c r="U117" i="57"/>
  <c r="R103" i="58"/>
  <c r="S102" i="58"/>
  <c r="R45" i="59"/>
  <c r="Q45" i="59"/>
  <c r="S45" i="59" s="1"/>
  <c r="T45" i="59" s="1"/>
  <c r="G108" i="56"/>
  <c r="X100" i="58"/>
  <c r="I105" i="57"/>
  <c r="J105" i="57" s="1"/>
  <c r="H106" i="57"/>
  <c r="I102" i="24"/>
  <c r="P106" i="24"/>
  <c r="Q106" i="24" s="1"/>
  <c r="O107" i="24"/>
  <c r="U113" i="48"/>
  <c r="N108" i="48"/>
  <c r="W111" i="48"/>
  <c r="X111" i="48" s="1"/>
  <c r="V112" i="48"/>
  <c r="I106" i="48"/>
  <c r="J106" i="48" s="1"/>
  <c r="H107" i="48"/>
  <c r="AB113" i="48"/>
  <c r="G107" i="48"/>
  <c r="AD111" i="48"/>
  <c r="AE111" i="48" s="1"/>
  <c r="AC112" i="48"/>
  <c r="P106" i="48"/>
  <c r="Q106" i="48" s="1"/>
  <c r="O107" i="48"/>
  <c r="W111" i="24"/>
  <c r="X111" i="24" s="1"/>
  <c r="V112" i="24"/>
  <c r="P99" i="2"/>
  <c r="Q99" i="2" s="1"/>
  <c r="O100" i="2"/>
  <c r="H95" i="2"/>
  <c r="I94" i="2"/>
  <c r="J94" i="2" s="1"/>
  <c r="V105" i="2"/>
  <c r="W104" i="2"/>
  <c r="X103" i="2"/>
  <c r="U104" i="2"/>
  <c r="O99" i="1"/>
  <c r="P98" i="1"/>
  <c r="Q98" i="1" s="1"/>
  <c r="I94" i="1"/>
  <c r="N101" i="1"/>
  <c r="G94" i="1"/>
  <c r="J93" i="1"/>
  <c r="J89" i="5"/>
  <c r="O102" i="34"/>
  <c r="P101" i="34"/>
  <c r="Q101" i="34" s="1"/>
  <c r="L39" i="9"/>
  <c r="X89" i="6"/>
  <c r="Q97" i="28"/>
  <c r="G102" i="24"/>
  <c r="J101" i="24"/>
  <c r="J101" i="25"/>
  <c r="G102" i="25"/>
  <c r="I102" i="26"/>
  <c r="J102" i="26" s="1"/>
  <c r="H103" i="26"/>
  <c r="U42" i="30"/>
  <c r="D100" i="29"/>
  <c r="E99" i="29"/>
  <c r="AD106" i="34"/>
  <c r="AE106" i="34" s="1"/>
  <c r="AC107" i="34"/>
  <c r="O43" i="31"/>
  <c r="G103" i="26"/>
  <c r="U98" i="28"/>
  <c r="T98" i="28"/>
  <c r="V98" i="28" s="1"/>
  <c r="W98" i="28" s="1"/>
  <c r="N107" i="24"/>
  <c r="AB107" i="34"/>
  <c r="R100" i="29"/>
  <c r="S99" i="29"/>
  <c r="I102" i="25"/>
  <c r="X97" i="28"/>
  <c r="Q96" i="29"/>
  <c r="N97" i="29"/>
  <c r="F98" i="28"/>
  <c r="H98" i="28" s="1"/>
  <c r="I98" i="28" s="1"/>
  <c r="G98" i="28"/>
  <c r="U115" i="24"/>
  <c r="G105" i="27"/>
  <c r="I103" i="27"/>
  <c r="J103" i="27" s="1"/>
  <c r="H104" i="27"/>
  <c r="W111" i="26"/>
  <c r="X111" i="26" s="1"/>
  <c r="V112" i="26"/>
  <c r="M99" i="29"/>
  <c r="N44" i="30"/>
  <c r="P43" i="30"/>
  <c r="N98" i="28"/>
  <c r="M98" i="28"/>
  <c r="O98" i="28" s="1"/>
  <c r="P98" i="28" s="1"/>
  <c r="N107" i="26"/>
  <c r="U112" i="26"/>
  <c r="W43" i="30"/>
  <c r="Y42" i="30"/>
  <c r="R42" i="31"/>
  <c r="Q42" i="31"/>
  <c r="S42" i="31" s="1"/>
  <c r="T42" i="31" s="1"/>
  <c r="H44" i="30"/>
  <c r="J44" i="30" s="1"/>
  <c r="K44" i="30" s="1"/>
  <c r="I44" i="30"/>
  <c r="N102" i="34"/>
  <c r="G98" i="29"/>
  <c r="F98" i="29"/>
  <c r="H98" i="29" s="1"/>
  <c r="I98" i="29" s="1"/>
  <c r="R100" i="28"/>
  <c r="S99" i="28"/>
  <c r="J97" i="28"/>
  <c r="D100" i="28"/>
  <c r="E99" i="28"/>
  <c r="J97" i="29"/>
  <c r="K101" i="29"/>
  <c r="L100" i="29"/>
  <c r="P106" i="26"/>
  <c r="Q106" i="26" s="1"/>
  <c r="O107" i="26"/>
  <c r="K100" i="28"/>
  <c r="L99" i="28"/>
  <c r="E41" i="31"/>
  <c r="G40" i="31"/>
  <c r="W45" i="31"/>
  <c r="Y44" i="31"/>
  <c r="T98" i="29"/>
  <c r="V98" i="29" s="1"/>
  <c r="W98" i="29" s="1"/>
  <c r="U98" i="29"/>
  <c r="F45" i="30"/>
  <c r="AD105" i="13"/>
  <c r="AE105" i="13" s="1"/>
  <c r="AC106" i="13"/>
  <c r="G101" i="13"/>
  <c r="W105" i="13"/>
  <c r="X105" i="13" s="1"/>
  <c r="V106" i="13"/>
  <c r="I100" i="13"/>
  <c r="J100" i="13" s="1"/>
  <c r="H101" i="13"/>
  <c r="AB106" i="13"/>
  <c r="P100" i="13"/>
  <c r="Q100" i="13" s="1"/>
  <c r="O101" i="13"/>
  <c r="N105" i="13"/>
  <c r="AE97" i="12"/>
  <c r="W106" i="12"/>
  <c r="V107" i="12"/>
  <c r="Z99" i="12"/>
  <c r="X105" i="12"/>
  <c r="U106" i="12"/>
  <c r="AA98" i="12"/>
  <c r="AC98" i="12" s="1"/>
  <c r="AD98" i="12" s="1"/>
  <c r="AB98" i="12"/>
  <c r="N112" i="2"/>
  <c r="P101" i="12"/>
  <c r="O102" i="12"/>
  <c r="Q100" i="12"/>
  <c r="N101" i="12"/>
  <c r="G102" i="12"/>
  <c r="Y37" i="9"/>
  <c r="W38" i="9"/>
  <c r="U38" i="9"/>
  <c r="AD36" i="9"/>
  <c r="N40" i="9"/>
  <c r="P39" i="9"/>
  <c r="E41" i="9"/>
  <c r="G40" i="9"/>
  <c r="AD36" i="8"/>
  <c r="U35" i="8"/>
  <c r="N37" i="8"/>
  <c r="P36" i="8"/>
  <c r="E36" i="8"/>
  <c r="G35" i="8"/>
  <c r="V37" i="8"/>
  <c r="R92" i="6"/>
  <c r="S91" i="6"/>
  <c r="G91" i="6"/>
  <c r="F91" i="6"/>
  <c r="Q89" i="6"/>
  <c r="M90" i="6"/>
  <c r="O90" i="6" s="1"/>
  <c r="P90" i="6" s="1"/>
  <c r="N90" i="6"/>
  <c r="U90" i="6"/>
  <c r="T90" i="6"/>
  <c r="V90" i="6" s="1"/>
  <c r="W90" i="6" s="1"/>
  <c r="D93" i="6"/>
  <c r="E92" i="6"/>
  <c r="K92" i="6"/>
  <c r="L91" i="6"/>
  <c r="Q89" i="5"/>
  <c r="T91" i="5"/>
  <c r="U91" i="5"/>
  <c r="S92" i="5"/>
  <c r="E91" i="5"/>
  <c r="D92" i="5"/>
  <c r="L91" i="5"/>
  <c r="G90" i="5"/>
  <c r="F90" i="5"/>
  <c r="H90" i="5" s="1"/>
  <c r="I90" i="5" s="1"/>
  <c r="M90" i="5"/>
  <c r="O90" i="5" s="1"/>
  <c r="P90" i="5" s="1"/>
  <c r="N90" i="5"/>
  <c r="X103" i="4"/>
  <c r="U104" i="4"/>
  <c r="I93" i="4"/>
  <c r="J93" i="4" s="1"/>
  <c r="H94" i="4"/>
  <c r="N102" i="4"/>
  <c r="P100" i="4"/>
  <c r="Q100" i="4" s="1"/>
  <c r="O101" i="4"/>
  <c r="W104" i="4"/>
  <c r="V105" i="4"/>
  <c r="G95" i="4"/>
  <c r="V105" i="3"/>
  <c r="W104" i="3"/>
  <c r="G97" i="3"/>
  <c r="I94" i="3"/>
  <c r="J94" i="3" s="1"/>
  <c r="X103" i="3"/>
  <c r="U104" i="3"/>
  <c r="N101" i="3"/>
  <c r="P98" i="3"/>
  <c r="Q98" i="3" s="1"/>
  <c r="O99" i="3"/>
  <c r="U106" i="1"/>
  <c r="W113" i="69" l="1"/>
  <c r="X113" i="69" s="1"/>
  <c r="V114" i="69"/>
  <c r="U114" i="69"/>
  <c r="I109" i="69"/>
  <c r="H110" i="69"/>
  <c r="P109" i="69"/>
  <c r="O110" i="69"/>
  <c r="AD113" i="69"/>
  <c r="AE113" i="69" s="1"/>
  <c r="AC114" i="69"/>
  <c r="AB115" i="69"/>
  <c r="X117" i="65"/>
  <c r="U118" i="65"/>
  <c r="N113" i="65"/>
  <c r="I108" i="65"/>
  <c r="J108" i="65" s="1"/>
  <c r="W119" i="65"/>
  <c r="V120" i="65"/>
  <c r="G109" i="65"/>
  <c r="P112" i="65"/>
  <c r="Q112" i="65" s="1"/>
  <c r="O113" i="65"/>
  <c r="I107" i="60"/>
  <c r="H108" i="60"/>
  <c r="V90" i="5"/>
  <c r="W90" i="5" s="1"/>
  <c r="X90" i="5" s="1"/>
  <c r="V104" i="67"/>
  <c r="W104" i="67" s="1"/>
  <c r="H90" i="6"/>
  <c r="I90" i="6" s="1"/>
  <c r="J90" i="6" s="1"/>
  <c r="O98" i="29"/>
  <c r="P98" i="29" s="1"/>
  <c r="H102" i="58"/>
  <c r="I102" i="58" s="1"/>
  <c r="J102" i="58" s="1"/>
  <c r="W105" i="1"/>
  <c r="X105" i="1" s="1"/>
  <c r="V106" i="1"/>
  <c r="I102" i="12"/>
  <c r="J102" i="12" s="1"/>
  <c r="H103" i="12"/>
  <c r="Q102" i="67"/>
  <c r="U113" i="27"/>
  <c r="X112" i="27"/>
  <c r="O112" i="57"/>
  <c r="P111" i="57"/>
  <c r="Q111" i="57" s="1"/>
  <c r="P107" i="25"/>
  <c r="Q107" i="25" s="1"/>
  <c r="O108" i="25"/>
  <c r="P108" i="69"/>
  <c r="G110" i="66"/>
  <c r="I109" i="66"/>
  <c r="J109" i="66" s="1"/>
  <c r="H110" i="66"/>
  <c r="R108" i="67"/>
  <c r="S107" i="67"/>
  <c r="W45" i="68"/>
  <c r="Y44" i="68"/>
  <c r="F43" i="68"/>
  <c r="Q45" i="68"/>
  <c r="S45" i="68" s="1"/>
  <c r="T45" i="68" s="1"/>
  <c r="R45" i="68"/>
  <c r="P108" i="27"/>
  <c r="O109" i="27"/>
  <c r="J107" i="69"/>
  <c r="G108" i="69"/>
  <c r="G109" i="69" s="1"/>
  <c r="T106" i="67"/>
  <c r="W114" i="25"/>
  <c r="X114" i="25" s="1"/>
  <c r="V115" i="25"/>
  <c r="K105" i="67"/>
  <c r="L104" i="67"/>
  <c r="U120" i="25"/>
  <c r="U121" i="25" s="1"/>
  <c r="N108" i="27"/>
  <c r="Q107" i="27"/>
  <c r="P112" i="66"/>
  <c r="Q112" i="66" s="1"/>
  <c r="O113" i="66"/>
  <c r="N112" i="25"/>
  <c r="O46" i="68"/>
  <c r="M46" i="68" s="1"/>
  <c r="J103" i="67"/>
  <c r="D106" i="67"/>
  <c r="E105" i="67"/>
  <c r="Q107" i="69"/>
  <c r="N108" i="69"/>
  <c r="N109" i="69" s="1"/>
  <c r="I108" i="69"/>
  <c r="U120" i="66"/>
  <c r="AE98" i="12"/>
  <c r="V116" i="27"/>
  <c r="W115" i="27"/>
  <c r="X103" i="67"/>
  <c r="U104" i="67"/>
  <c r="W118" i="66"/>
  <c r="X118" i="66" s="1"/>
  <c r="V119" i="66"/>
  <c r="N113" i="66"/>
  <c r="I42" i="68"/>
  <c r="H42" i="68"/>
  <c r="J42" i="68" s="1"/>
  <c r="K42" i="68" s="1"/>
  <c r="M103" i="67"/>
  <c r="O103" i="67" s="1"/>
  <c r="P103" i="67" s="1"/>
  <c r="N103" i="67"/>
  <c r="G104" i="67"/>
  <c r="F104" i="67"/>
  <c r="H104" i="67" s="1"/>
  <c r="I104" i="67" s="1"/>
  <c r="G107" i="60"/>
  <c r="J106" i="60"/>
  <c r="AD111" i="60"/>
  <c r="AE111" i="60" s="1"/>
  <c r="AC112" i="60"/>
  <c r="U45" i="59"/>
  <c r="W116" i="56"/>
  <c r="X116" i="56" s="1"/>
  <c r="V117" i="56"/>
  <c r="Q102" i="58"/>
  <c r="W111" i="60"/>
  <c r="X111" i="60" s="1"/>
  <c r="V112" i="60"/>
  <c r="P106" i="60"/>
  <c r="Q106" i="60" s="1"/>
  <c r="O107" i="60"/>
  <c r="G109" i="56"/>
  <c r="U102" i="58"/>
  <c r="T102" i="58"/>
  <c r="V102" i="58" s="1"/>
  <c r="W102" i="58" s="1"/>
  <c r="W116" i="57"/>
  <c r="X116" i="57" s="1"/>
  <c r="V117" i="57"/>
  <c r="Z44" i="59"/>
  <c r="AB44" i="59" s="1"/>
  <c r="AC44" i="59" s="1"/>
  <c r="AA44" i="59"/>
  <c r="X101" i="58"/>
  <c r="G45" i="59"/>
  <c r="E46" i="59"/>
  <c r="K105" i="58"/>
  <c r="L104" i="58"/>
  <c r="G107" i="57"/>
  <c r="M103" i="58"/>
  <c r="O103" i="58" s="1"/>
  <c r="P103" i="58" s="1"/>
  <c r="N103" i="58"/>
  <c r="I106" i="57"/>
  <c r="J106" i="57" s="1"/>
  <c r="H107" i="57"/>
  <c r="R104" i="58"/>
  <c r="S103" i="58"/>
  <c r="M46" i="59"/>
  <c r="X45" i="59"/>
  <c r="E105" i="58"/>
  <c r="D106" i="58"/>
  <c r="U113" i="60"/>
  <c r="N109" i="60"/>
  <c r="AB113" i="60"/>
  <c r="U118" i="57"/>
  <c r="P112" i="56"/>
  <c r="Q112" i="56" s="1"/>
  <c r="O113" i="56"/>
  <c r="U121" i="56"/>
  <c r="N113" i="57"/>
  <c r="G104" i="58"/>
  <c r="F104" i="58"/>
  <c r="N114" i="56"/>
  <c r="I107" i="56"/>
  <c r="J107" i="56" s="1"/>
  <c r="P107" i="24"/>
  <c r="Q107" i="24" s="1"/>
  <c r="O108" i="24"/>
  <c r="I103" i="24"/>
  <c r="P107" i="48"/>
  <c r="Q107" i="48" s="1"/>
  <c r="O108" i="48"/>
  <c r="G108" i="48"/>
  <c r="I107" i="48"/>
  <c r="J107" i="48" s="1"/>
  <c r="H108" i="48"/>
  <c r="N109" i="48"/>
  <c r="AD112" i="48"/>
  <c r="AE112" i="48" s="1"/>
  <c r="AC113" i="48"/>
  <c r="AB114" i="48"/>
  <c r="W112" i="48"/>
  <c r="X112" i="48" s="1"/>
  <c r="V113" i="48"/>
  <c r="U114" i="48"/>
  <c r="J98" i="28"/>
  <c r="W112" i="24"/>
  <c r="X112" i="24" s="1"/>
  <c r="V113" i="24"/>
  <c r="H96" i="2"/>
  <c r="I95" i="2"/>
  <c r="J95" i="2" s="1"/>
  <c r="P100" i="2"/>
  <c r="Q100" i="2" s="1"/>
  <c r="O101" i="2"/>
  <c r="X104" i="2"/>
  <c r="U105" i="2"/>
  <c r="V106" i="2"/>
  <c r="W105" i="2"/>
  <c r="G95" i="1"/>
  <c r="J94" i="1"/>
  <c r="I95" i="1"/>
  <c r="N102" i="1"/>
  <c r="O100" i="1"/>
  <c r="P99" i="1"/>
  <c r="Q99" i="1" s="1"/>
  <c r="P102" i="34"/>
  <c r="Q102" i="34" s="1"/>
  <c r="O103" i="34"/>
  <c r="J98" i="29"/>
  <c r="L44" i="30"/>
  <c r="G103" i="24"/>
  <c r="J102" i="24"/>
  <c r="X98" i="29"/>
  <c r="H40" i="31"/>
  <c r="J40" i="31" s="1"/>
  <c r="K40" i="31" s="1"/>
  <c r="I40" i="31"/>
  <c r="M99" i="28"/>
  <c r="O99" i="28" s="1"/>
  <c r="P99" i="28" s="1"/>
  <c r="N99" i="28"/>
  <c r="M100" i="29"/>
  <c r="D101" i="28"/>
  <c r="E100" i="28"/>
  <c r="U99" i="28"/>
  <c r="T99" i="28"/>
  <c r="V99" i="28" s="1"/>
  <c r="W99" i="28" s="1"/>
  <c r="N103" i="34"/>
  <c r="Z42" i="30"/>
  <c r="AB42" i="30" s="1"/>
  <c r="AC42" i="30" s="1"/>
  <c r="AA42" i="30"/>
  <c r="N108" i="26"/>
  <c r="Q43" i="30"/>
  <c r="S43" i="30" s="1"/>
  <c r="T43" i="30" s="1"/>
  <c r="R43" i="30"/>
  <c r="I104" i="27"/>
  <c r="J104" i="27" s="1"/>
  <c r="H105" i="27"/>
  <c r="U116" i="24"/>
  <c r="U117" i="24" s="1"/>
  <c r="Q97" i="29"/>
  <c r="N98" i="29"/>
  <c r="D101" i="29"/>
  <c r="E100" i="29"/>
  <c r="I103" i="26"/>
  <c r="J103" i="26" s="1"/>
  <c r="H104" i="26"/>
  <c r="F41" i="31"/>
  <c r="D41" i="31" s="1"/>
  <c r="K101" i="28"/>
  <c r="L100" i="28"/>
  <c r="K102" i="29"/>
  <c r="L101" i="29"/>
  <c r="R101" i="28"/>
  <c r="S100" i="28"/>
  <c r="X43" i="30"/>
  <c r="V43" i="30" s="1"/>
  <c r="O44" i="30"/>
  <c r="M44" i="30" s="1"/>
  <c r="I103" i="25"/>
  <c r="T99" i="29"/>
  <c r="V99" i="29" s="1"/>
  <c r="W99" i="29" s="1"/>
  <c r="U99" i="29"/>
  <c r="N108" i="24"/>
  <c r="Z44" i="31"/>
  <c r="AB44" i="31" s="1"/>
  <c r="AC44" i="31" s="1"/>
  <c r="AA44" i="31"/>
  <c r="P107" i="26"/>
  <c r="Q107" i="26" s="1"/>
  <c r="O108" i="26"/>
  <c r="U113" i="26"/>
  <c r="W112" i="26"/>
  <c r="X112" i="26" s="1"/>
  <c r="V113" i="26"/>
  <c r="G106" i="27"/>
  <c r="G107" i="27" s="1"/>
  <c r="R101" i="29"/>
  <c r="S100" i="29"/>
  <c r="X98" i="28"/>
  <c r="M43" i="31"/>
  <c r="J102" i="25"/>
  <c r="G103" i="25"/>
  <c r="D45" i="30"/>
  <c r="X45" i="31"/>
  <c r="G99" i="28"/>
  <c r="F99" i="28"/>
  <c r="H99" i="28" s="1"/>
  <c r="I99" i="28" s="1"/>
  <c r="U42" i="31"/>
  <c r="Q98" i="28"/>
  <c r="AB108" i="34"/>
  <c r="G104" i="26"/>
  <c r="AD107" i="34"/>
  <c r="AE107" i="34" s="1"/>
  <c r="AC108" i="34"/>
  <c r="F99" i="29"/>
  <c r="H99" i="29" s="1"/>
  <c r="I99" i="29" s="1"/>
  <c r="G99" i="29"/>
  <c r="N106" i="13"/>
  <c r="I101" i="13"/>
  <c r="J101" i="13" s="1"/>
  <c r="H102" i="13"/>
  <c r="G102" i="13"/>
  <c r="P101" i="13"/>
  <c r="Q101" i="13" s="1"/>
  <c r="O102" i="13"/>
  <c r="W106" i="13"/>
  <c r="X106" i="13" s="1"/>
  <c r="AD106" i="13"/>
  <c r="AE106" i="13" s="1"/>
  <c r="AA99" i="12"/>
  <c r="AC99" i="12" s="1"/>
  <c r="AD99" i="12" s="1"/>
  <c r="AB99" i="12"/>
  <c r="W107" i="12"/>
  <c r="V108" i="12"/>
  <c r="Z100" i="12"/>
  <c r="X106" i="12"/>
  <c r="U107" i="12"/>
  <c r="N113" i="2"/>
  <c r="Q101" i="12"/>
  <c r="N102" i="12"/>
  <c r="P102" i="12"/>
  <c r="O103" i="12"/>
  <c r="G103" i="12"/>
  <c r="F41" i="9"/>
  <c r="R39" i="9"/>
  <c r="Q39" i="9"/>
  <c r="S39" i="9" s="1"/>
  <c r="T39" i="9" s="1"/>
  <c r="O40" i="9"/>
  <c r="M40" i="9" s="1"/>
  <c r="H40" i="9"/>
  <c r="J40" i="9" s="1"/>
  <c r="K40" i="9" s="1"/>
  <c r="I40" i="9"/>
  <c r="X38" i="9"/>
  <c r="AA37" i="9"/>
  <c r="Z37" i="9"/>
  <c r="AB37" i="9" s="1"/>
  <c r="AC37" i="9" s="1"/>
  <c r="F36" i="8"/>
  <c r="D36" i="8" s="1"/>
  <c r="Y37" i="8"/>
  <c r="W38" i="8"/>
  <c r="H35" i="8"/>
  <c r="J35" i="8" s="1"/>
  <c r="K35" i="8" s="1"/>
  <c r="I35" i="8"/>
  <c r="Q36" i="8"/>
  <c r="S36" i="8" s="1"/>
  <c r="T36" i="8" s="1"/>
  <c r="R36" i="8"/>
  <c r="O37" i="8"/>
  <c r="X90" i="6"/>
  <c r="D94" i="6"/>
  <c r="E93" i="6"/>
  <c r="G92" i="6"/>
  <c r="F92" i="6"/>
  <c r="Q90" i="6"/>
  <c r="T91" i="6"/>
  <c r="V91" i="6" s="1"/>
  <c r="W91" i="6" s="1"/>
  <c r="U91" i="6"/>
  <c r="N91" i="6"/>
  <c r="M91" i="6"/>
  <c r="O91" i="6" s="1"/>
  <c r="P91" i="6" s="1"/>
  <c r="K93" i="6"/>
  <c r="L92" i="6"/>
  <c r="R93" i="6"/>
  <c r="S92" i="6"/>
  <c r="N91" i="5"/>
  <c r="M91" i="5"/>
  <c r="O91" i="5" s="1"/>
  <c r="P91" i="5" s="1"/>
  <c r="E92" i="5"/>
  <c r="D93" i="5"/>
  <c r="U92" i="5"/>
  <c r="T92" i="5"/>
  <c r="S93" i="5"/>
  <c r="J90" i="5"/>
  <c r="F91" i="5"/>
  <c r="H91" i="5" s="1"/>
  <c r="I91" i="5" s="1"/>
  <c r="G91" i="5"/>
  <c r="Q90" i="5"/>
  <c r="L92" i="5"/>
  <c r="W105" i="4"/>
  <c r="V106" i="4"/>
  <c r="G96" i="4"/>
  <c r="P101" i="4"/>
  <c r="Q101" i="4" s="1"/>
  <c r="O102" i="4"/>
  <c r="I94" i="4"/>
  <c r="J94" i="4" s="1"/>
  <c r="H95" i="4"/>
  <c r="N103" i="4"/>
  <c r="X104" i="4"/>
  <c r="U105" i="4"/>
  <c r="W105" i="3"/>
  <c r="V106" i="3"/>
  <c r="I95" i="3"/>
  <c r="J95" i="3" s="1"/>
  <c r="X104" i="3"/>
  <c r="U105" i="3"/>
  <c r="G98" i="3"/>
  <c r="N102" i="3"/>
  <c r="P99" i="3"/>
  <c r="Q99" i="3" s="1"/>
  <c r="O100" i="3"/>
  <c r="U107" i="1"/>
  <c r="Q109" i="69" l="1"/>
  <c r="N110" i="69"/>
  <c r="AB116" i="69"/>
  <c r="P110" i="69"/>
  <c r="O111" i="69"/>
  <c r="U115" i="69"/>
  <c r="J109" i="69"/>
  <c r="G110" i="69"/>
  <c r="AD114" i="69"/>
  <c r="AE114" i="69" s="1"/>
  <c r="AC115" i="69"/>
  <c r="I110" i="69"/>
  <c r="H111" i="69"/>
  <c r="W114" i="69"/>
  <c r="X114" i="69" s="1"/>
  <c r="V115" i="69"/>
  <c r="P113" i="65"/>
  <c r="Q113" i="65" s="1"/>
  <c r="O114" i="65"/>
  <c r="W120" i="65"/>
  <c r="V121" i="65"/>
  <c r="N114" i="65"/>
  <c r="G110" i="65"/>
  <c r="I109" i="65"/>
  <c r="J109" i="65" s="1"/>
  <c r="X118" i="65"/>
  <c r="U119" i="65"/>
  <c r="H109" i="60"/>
  <c r="I108" i="60"/>
  <c r="V91" i="5"/>
  <c r="W91" i="5" s="1"/>
  <c r="X91" i="5" s="1"/>
  <c r="V105" i="67"/>
  <c r="W105" i="67" s="1"/>
  <c r="H91" i="6"/>
  <c r="I91" i="6" s="1"/>
  <c r="J91" i="6" s="1"/>
  <c r="O99" i="29"/>
  <c r="P99" i="29" s="1"/>
  <c r="H103" i="58"/>
  <c r="I103" i="58" s="1"/>
  <c r="J103" i="58" s="1"/>
  <c r="V107" i="1"/>
  <c r="W106" i="1"/>
  <c r="X106" i="1" s="1"/>
  <c r="I103" i="12"/>
  <c r="J103" i="12" s="1"/>
  <c r="H104" i="12"/>
  <c r="J104" i="67"/>
  <c r="L42" i="68"/>
  <c r="U45" i="68"/>
  <c r="O113" i="57"/>
  <c r="P112" i="57"/>
  <c r="Q112" i="57" s="1"/>
  <c r="Q91" i="6"/>
  <c r="O109" i="25"/>
  <c r="P108" i="25"/>
  <c r="Q108" i="25" s="1"/>
  <c r="U114" i="27"/>
  <c r="X113" i="27"/>
  <c r="K106" i="67"/>
  <c r="L105" i="67"/>
  <c r="I110" i="66"/>
  <c r="J110" i="66" s="1"/>
  <c r="H111" i="66"/>
  <c r="J99" i="29"/>
  <c r="Q103" i="67"/>
  <c r="W119" i="66"/>
  <c r="X119" i="66" s="1"/>
  <c r="V120" i="66"/>
  <c r="P113" i="66"/>
  <c r="Q113" i="66" s="1"/>
  <c r="O114" i="66"/>
  <c r="W115" i="25"/>
  <c r="X115" i="25" s="1"/>
  <c r="V116" i="25"/>
  <c r="AA44" i="68"/>
  <c r="Z44" i="68"/>
  <c r="AB44" i="68" s="1"/>
  <c r="AC44" i="68" s="1"/>
  <c r="T107" i="67"/>
  <c r="Q108" i="69"/>
  <c r="N109" i="27"/>
  <c r="N110" i="27" s="1"/>
  <c r="N111" i="27" s="1"/>
  <c r="N112" i="27" s="1"/>
  <c r="N113" i="27" s="1"/>
  <c r="N114" i="27" s="1"/>
  <c r="N115" i="27" s="1"/>
  <c r="N116" i="27" s="1"/>
  <c r="N117" i="27" s="1"/>
  <c r="N118" i="27" s="1"/>
  <c r="N119" i="27" s="1"/>
  <c r="N120" i="27" s="1"/>
  <c r="N121" i="27" s="1"/>
  <c r="Q108" i="27"/>
  <c r="V117" i="27"/>
  <c r="W116" i="27"/>
  <c r="U121" i="66"/>
  <c r="F105" i="67"/>
  <c r="H105" i="67" s="1"/>
  <c r="I105" i="67" s="1"/>
  <c r="G105" i="67"/>
  <c r="N47" i="68"/>
  <c r="P46" i="68"/>
  <c r="J108" i="69"/>
  <c r="X45" i="68"/>
  <c r="R109" i="67"/>
  <c r="S108" i="67"/>
  <c r="G111" i="66"/>
  <c r="G108" i="27"/>
  <c r="O110" i="27"/>
  <c r="P109" i="27"/>
  <c r="N114" i="66"/>
  <c r="X104" i="67"/>
  <c r="U105" i="67"/>
  <c r="D107" i="67"/>
  <c r="E106" i="67"/>
  <c r="N113" i="25"/>
  <c r="N114" i="25" s="1"/>
  <c r="N115" i="25" s="1"/>
  <c r="N116" i="25" s="1"/>
  <c r="N117" i="25" s="1"/>
  <c r="N118" i="25" s="1"/>
  <c r="N104" i="67"/>
  <c r="M104" i="67"/>
  <c r="O104" i="67" s="1"/>
  <c r="P104" i="67" s="1"/>
  <c r="D43" i="68"/>
  <c r="J107" i="60"/>
  <c r="G108" i="60"/>
  <c r="AC113" i="60"/>
  <c r="AD112" i="60"/>
  <c r="AE112" i="60" s="1"/>
  <c r="AD44" i="59"/>
  <c r="W117" i="56"/>
  <c r="X117" i="56" s="1"/>
  <c r="V118" i="56"/>
  <c r="X102" i="58"/>
  <c r="M104" i="58"/>
  <c r="O104" i="58" s="1"/>
  <c r="P104" i="58" s="1"/>
  <c r="N104" i="58"/>
  <c r="P107" i="60"/>
  <c r="Q107" i="60" s="1"/>
  <c r="O108" i="60"/>
  <c r="V45" i="59"/>
  <c r="R105" i="58"/>
  <c r="S104" i="58"/>
  <c r="K106" i="58"/>
  <c r="L105" i="58"/>
  <c r="N115" i="56"/>
  <c r="U119" i="57"/>
  <c r="U114" i="60"/>
  <c r="U103" i="58"/>
  <c r="T103" i="58"/>
  <c r="V103" i="58" s="1"/>
  <c r="W103" i="58" s="1"/>
  <c r="G108" i="57"/>
  <c r="I108" i="56"/>
  <c r="J108" i="56" s="1"/>
  <c r="U122" i="56"/>
  <c r="P113" i="56"/>
  <c r="Q113" i="56" s="1"/>
  <c r="O114" i="56"/>
  <c r="N110" i="60"/>
  <c r="D107" i="58"/>
  <c r="E106" i="58"/>
  <c r="P46" i="59"/>
  <c r="N47" i="59"/>
  <c r="I107" i="57"/>
  <c r="J107" i="57" s="1"/>
  <c r="H108" i="57"/>
  <c r="Q103" i="58"/>
  <c r="F46" i="59"/>
  <c r="G110" i="56"/>
  <c r="W112" i="60"/>
  <c r="X112" i="60" s="1"/>
  <c r="V113" i="60"/>
  <c r="N114" i="57"/>
  <c r="AB114" i="60"/>
  <c r="W117" i="57"/>
  <c r="X117" i="57" s="1"/>
  <c r="V118" i="57"/>
  <c r="G105" i="58"/>
  <c r="F105" i="58"/>
  <c r="I45" i="59"/>
  <c r="H45" i="59"/>
  <c r="J45" i="59" s="1"/>
  <c r="K45" i="59" s="1"/>
  <c r="O109" i="24"/>
  <c r="P108" i="24"/>
  <c r="Q108" i="24" s="1"/>
  <c r="I104" i="24"/>
  <c r="U115" i="48"/>
  <c r="AB115" i="48"/>
  <c r="G109" i="48"/>
  <c r="W113" i="48"/>
  <c r="X113" i="48" s="1"/>
  <c r="V114" i="48"/>
  <c r="AD113" i="48"/>
  <c r="AE113" i="48" s="1"/>
  <c r="AC114" i="48"/>
  <c r="I108" i="48"/>
  <c r="J108" i="48" s="1"/>
  <c r="H109" i="48"/>
  <c r="P108" i="48"/>
  <c r="Q108" i="48" s="1"/>
  <c r="O109" i="48"/>
  <c r="N110" i="48"/>
  <c r="Q99" i="28"/>
  <c r="U118" i="24"/>
  <c r="V114" i="24"/>
  <c r="W113" i="24"/>
  <c r="X113" i="24" s="1"/>
  <c r="P101" i="2"/>
  <c r="Q101" i="2" s="1"/>
  <c r="O102" i="2"/>
  <c r="W106" i="2"/>
  <c r="V107" i="2"/>
  <c r="U106" i="2"/>
  <c r="X105" i="2"/>
  <c r="H97" i="2"/>
  <c r="I96" i="2"/>
  <c r="J96" i="2" s="1"/>
  <c r="O101" i="1"/>
  <c r="P100" i="1"/>
  <c r="Q100" i="1" s="1"/>
  <c r="I96" i="1"/>
  <c r="N103" i="1"/>
  <c r="G96" i="1"/>
  <c r="J95" i="1"/>
  <c r="P103" i="34"/>
  <c r="Q103" i="34" s="1"/>
  <c r="O104" i="34"/>
  <c r="L40" i="9"/>
  <c r="X99" i="28"/>
  <c r="J103" i="24"/>
  <c r="G104" i="24"/>
  <c r="E42" i="31"/>
  <c r="F42" i="31" s="1"/>
  <c r="G41" i="31"/>
  <c r="P44" i="30"/>
  <c r="N45" i="30"/>
  <c r="O45" i="30" s="1"/>
  <c r="AD108" i="34"/>
  <c r="AE108" i="34" s="1"/>
  <c r="AC109" i="34"/>
  <c r="R102" i="29"/>
  <c r="S101" i="29"/>
  <c r="R102" i="28"/>
  <c r="S101" i="28"/>
  <c r="K103" i="29"/>
  <c r="L102" i="29"/>
  <c r="N104" i="34"/>
  <c r="D102" i="28"/>
  <c r="E101" i="28"/>
  <c r="V45" i="31"/>
  <c r="J103" i="25"/>
  <c r="G104" i="25"/>
  <c r="N44" i="31"/>
  <c r="P43" i="31"/>
  <c r="U114" i="26"/>
  <c r="P108" i="26"/>
  <c r="Q108" i="26" s="1"/>
  <c r="O109" i="26"/>
  <c r="AD44" i="31"/>
  <c r="X99" i="29"/>
  <c r="N100" i="28"/>
  <c r="M100" i="28"/>
  <c r="O100" i="28" s="1"/>
  <c r="P100" i="28" s="1"/>
  <c r="G100" i="29"/>
  <c r="F100" i="29"/>
  <c r="H100" i="29" s="1"/>
  <c r="I100" i="29" s="1"/>
  <c r="Q98" i="29"/>
  <c r="N99" i="29"/>
  <c r="U43" i="30"/>
  <c r="AD42" i="30"/>
  <c r="L40" i="31"/>
  <c r="G105" i="26"/>
  <c r="AB109" i="34"/>
  <c r="G45" i="30"/>
  <c r="E46" i="30"/>
  <c r="Y43" i="30"/>
  <c r="W44" i="30"/>
  <c r="K102" i="28"/>
  <c r="L101" i="28"/>
  <c r="D102" i="29"/>
  <c r="E101" i="29"/>
  <c r="J99" i="28"/>
  <c r="U100" i="29"/>
  <c r="T100" i="29"/>
  <c r="V100" i="29" s="1"/>
  <c r="W100" i="29" s="1"/>
  <c r="W113" i="26"/>
  <c r="X113" i="26" s="1"/>
  <c r="V114" i="26"/>
  <c r="N109" i="24"/>
  <c r="I104" i="25"/>
  <c r="T100" i="28"/>
  <c r="V100" i="28" s="1"/>
  <c r="W100" i="28" s="1"/>
  <c r="U100" i="28"/>
  <c r="M101" i="29"/>
  <c r="I104" i="26"/>
  <c r="J104" i="26" s="1"/>
  <c r="H105" i="26"/>
  <c r="I105" i="27"/>
  <c r="J105" i="27" s="1"/>
  <c r="H106" i="27"/>
  <c r="N109" i="26"/>
  <c r="G100" i="28"/>
  <c r="F100" i="28"/>
  <c r="H100" i="28" s="1"/>
  <c r="I100" i="28" s="1"/>
  <c r="AE99" i="12"/>
  <c r="G103" i="13"/>
  <c r="P102" i="13"/>
  <c r="Q102" i="13" s="1"/>
  <c r="O103" i="13"/>
  <c r="I102" i="13"/>
  <c r="J102" i="13" s="1"/>
  <c r="H103" i="13"/>
  <c r="W108" i="12"/>
  <c r="V109" i="12"/>
  <c r="Z101" i="12"/>
  <c r="X107" i="12"/>
  <c r="U108" i="12"/>
  <c r="AA100" i="12"/>
  <c r="AC100" i="12" s="1"/>
  <c r="AD100" i="12" s="1"/>
  <c r="AB100" i="12"/>
  <c r="N114" i="2"/>
  <c r="P103" i="12"/>
  <c r="O104" i="12"/>
  <c r="Q102" i="12"/>
  <c r="N103" i="12"/>
  <c r="G104" i="12"/>
  <c r="AD37" i="9"/>
  <c r="U39" i="9"/>
  <c r="P40" i="9"/>
  <c r="N41" i="9"/>
  <c r="V38" i="9"/>
  <c r="D41" i="9"/>
  <c r="L35" i="8"/>
  <c r="Z37" i="8"/>
  <c r="AB37" i="8" s="1"/>
  <c r="AC37" i="8" s="1"/>
  <c r="AA37" i="8"/>
  <c r="U36" i="8"/>
  <c r="X38" i="8"/>
  <c r="M37" i="8"/>
  <c r="X91" i="6"/>
  <c r="K94" i="6"/>
  <c r="L93" i="6"/>
  <c r="R94" i="6"/>
  <c r="S93" i="6"/>
  <c r="F93" i="6"/>
  <c r="G93" i="6"/>
  <c r="N92" i="6"/>
  <c r="M92" i="6"/>
  <c r="O92" i="6" s="1"/>
  <c r="P92" i="6" s="1"/>
  <c r="U92" i="6"/>
  <c r="T92" i="6"/>
  <c r="V92" i="6" s="1"/>
  <c r="W92" i="6" s="1"/>
  <c r="D95" i="6"/>
  <c r="E94" i="6"/>
  <c r="Q91" i="5"/>
  <c r="E93" i="5"/>
  <c r="D94" i="5"/>
  <c r="L93" i="5"/>
  <c r="J91" i="5"/>
  <c r="S94" i="5"/>
  <c r="F92" i="5"/>
  <c r="H92" i="5" s="1"/>
  <c r="I92" i="5" s="1"/>
  <c r="G92" i="5"/>
  <c r="T93" i="5"/>
  <c r="U93" i="5"/>
  <c r="M92" i="5"/>
  <c r="O92" i="5" s="1"/>
  <c r="P92" i="5" s="1"/>
  <c r="N92" i="5"/>
  <c r="X105" i="4"/>
  <c r="U106" i="4"/>
  <c r="I95" i="4"/>
  <c r="J95" i="4" s="1"/>
  <c r="H96" i="4"/>
  <c r="G97" i="4"/>
  <c r="N104" i="4"/>
  <c r="P102" i="4"/>
  <c r="Q102" i="4" s="1"/>
  <c r="O103" i="4"/>
  <c r="W106" i="4"/>
  <c r="W106" i="3"/>
  <c r="P100" i="3"/>
  <c r="Q100" i="3" s="1"/>
  <c r="O101" i="3"/>
  <c r="G99" i="3"/>
  <c r="I96" i="3"/>
  <c r="J96" i="3" s="1"/>
  <c r="N103" i="3"/>
  <c r="X105" i="3"/>
  <c r="U106" i="3"/>
  <c r="U108" i="1"/>
  <c r="W115" i="69" l="1"/>
  <c r="X115" i="69" s="1"/>
  <c r="V116" i="69"/>
  <c r="AD115" i="69"/>
  <c r="AE115" i="69" s="1"/>
  <c r="AC116" i="69"/>
  <c r="U116" i="69"/>
  <c r="AB117" i="69"/>
  <c r="I111" i="69"/>
  <c r="H112" i="69"/>
  <c r="J110" i="69"/>
  <c r="G111" i="69"/>
  <c r="P111" i="69"/>
  <c r="O112" i="69"/>
  <c r="Q110" i="69"/>
  <c r="N111" i="69"/>
  <c r="X119" i="65"/>
  <c r="U120" i="65"/>
  <c r="G111" i="65"/>
  <c r="W121" i="65"/>
  <c r="V122" i="65"/>
  <c r="I110" i="65"/>
  <c r="J110" i="65" s="1"/>
  <c r="N115" i="65"/>
  <c r="P114" i="65"/>
  <c r="Q114" i="65" s="1"/>
  <c r="O115" i="65"/>
  <c r="I109" i="60"/>
  <c r="H110" i="60"/>
  <c r="V92" i="5"/>
  <c r="W92" i="5" s="1"/>
  <c r="X92" i="5" s="1"/>
  <c r="V106" i="67"/>
  <c r="W106" i="67" s="1"/>
  <c r="H92" i="6"/>
  <c r="I92" i="6" s="1"/>
  <c r="J92" i="6" s="1"/>
  <c r="O100" i="29"/>
  <c r="P100" i="29" s="1"/>
  <c r="H104" i="58"/>
  <c r="I104" i="58" s="1"/>
  <c r="J104" i="58" s="1"/>
  <c r="W107" i="1"/>
  <c r="X107" i="1" s="1"/>
  <c r="V108" i="1"/>
  <c r="H105" i="12"/>
  <c r="I104" i="12"/>
  <c r="J104" i="12" s="1"/>
  <c r="U115" i="27"/>
  <c r="X114" i="27"/>
  <c r="O110" i="25"/>
  <c r="P109" i="25"/>
  <c r="Q109" i="25" s="1"/>
  <c r="P113" i="57"/>
  <c r="Q113" i="57" s="1"/>
  <c r="O114" i="57"/>
  <c r="F106" i="67"/>
  <c r="H106" i="67" s="1"/>
  <c r="I106" i="67" s="1"/>
  <c r="G106" i="67"/>
  <c r="X105" i="67"/>
  <c r="U106" i="67"/>
  <c r="G112" i="66"/>
  <c r="P114" i="66"/>
  <c r="Q114" i="66" s="1"/>
  <c r="O115" i="66"/>
  <c r="G43" i="68"/>
  <c r="E44" i="68"/>
  <c r="G109" i="27"/>
  <c r="I111" i="66"/>
  <c r="J111" i="66" s="1"/>
  <c r="H112" i="66"/>
  <c r="Q104" i="67"/>
  <c r="D108" i="67"/>
  <c r="E107" i="67"/>
  <c r="V45" i="68"/>
  <c r="V118" i="27"/>
  <c r="W117" i="27"/>
  <c r="AD44" i="68"/>
  <c r="W120" i="66"/>
  <c r="X120" i="66" s="1"/>
  <c r="V121" i="66"/>
  <c r="N105" i="67"/>
  <c r="M105" i="67"/>
  <c r="O105" i="67" s="1"/>
  <c r="P105" i="67" s="1"/>
  <c r="O111" i="27"/>
  <c r="P110" i="27"/>
  <c r="Q110" i="27" s="1"/>
  <c r="R110" i="67"/>
  <c r="S109" i="67"/>
  <c r="I106" i="27"/>
  <c r="J106" i="27" s="1"/>
  <c r="H107" i="27"/>
  <c r="N119" i="25"/>
  <c r="N115" i="66"/>
  <c r="Q109" i="27"/>
  <c r="T108" i="67"/>
  <c r="R46" i="68"/>
  <c r="Q46" i="68"/>
  <c r="S46" i="68" s="1"/>
  <c r="T46" i="68" s="1"/>
  <c r="J105" i="67"/>
  <c r="U122" i="66"/>
  <c r="V117" i="25"/>
  <c r="W116" i="25"/>
  <c r="X116" i="25" s="1"/>
  <c r="O47" i="68"/>
  <c r="K107" i="67"/>
  <c r="L106" i="67"/>
  <c r="G109" i="60"/>
  <c r="J108" i="60"/>
  <c r="AC114" i="60"/>
  <c r="AD113" i="60"/>
  <c r="AE113" i="60" s="1"/>
  <c r="L45" i="59"/>
  <c r="Q104" i="58"/>
  <c r="V119" i="56"/>
  <c r="W118" i="56"/>
  <c r="X118" i="56" s="1"/>
  <c r="X103" i="58"/>
  <c r="N111" i="60"/>
  <c r="U115" i="60"/>
  <c r="T104" i="58"/>
  <c r="V104" i="58" s="1"/>
  <c r="W104" i="58" s="1"/>
  <c r="U104" i="58"/>
  <c r="AB115" i="60"/>
  <c r="W113" i="60"/>
  <c r="X113" i="60" s="1"/>
  <c r="V114" i="60"/>
  <c r="Q46" i="59"/>
  <c r="S46" i="59" s="1"/>
  <c r="T46" i="59" s="1"/>
  <c r="R46" i="59"/>
  <c r="R106" i="58"/>
  <c r="S105" i="58"/>
  <c r="O47" i="59"/>
  <c r="M47" i="59" s="1"/>
  <c r="P114" i="56"/>
  <c r="Q114" i="56" s="1"/>
  <c r="O115" i="56"/>
  <c r="G109" i="57"/>
  <c r="N116" i="56"/>
  <c r="D46" i="59"/>
  <c r="I108" i="57"/>
  <c r="J108" i="57" s="1"/>
  <c r="H109" i="57"/>
  <c r="F106" i="58"/>
  <c r="G106" i="58"/>
  <c r="U123" i="56"/>
  <c r="U124" i="56" s="1"/>
  <c r="U120" i="57"/>
  <c r="N105" i="58"/>
  <c r="M105" i="58"/>
  <c r="O105" i="58" s="1"/>
  <c r="P105" i="58" s="1"/>
  <c r="W46" i="59"/>
  <c r="Y45" i="59"/>
  <c r="I109" i="56"/>
  <c r="J109" i="56" s="1"/>
  <c r="W118" i="57"/>
  <c r="X118" i="57" s="1"/>
  <c r="V119" i="57"/>
  <c r="N115" i="57"/>
  <c r="G111" i="56"/>
  <c r="D108" i="58"/>
  <c r="E107" i="58"/>
  <c r="K107" i="58"/>
  <c r="L106" i="58"/>
  <c r="P108" i="60"/>
  <c r="Q108" i="60" s="1"/>
  <c r="O109" i="60"/>
  <c r="I105" i="24"/>
  <c r="P109" i="24"/>
  <c r="Q109" i="24" s="1"/>
  <c r="O110" i="24"/>
  <c r="N111" i="48"/>
  <c r="I109" i="48"/>
  <c r="J109" i="48" s="1"/>
  <c r="H110" i="48"/>
  <c r="AB116" i="48"/>
  <c r="O110" i="48"/>
  <c r="P109" i="48"/>
  <c r="Q109" i="48" s="1"/>
  <c r="AD114" i="48"/>
  <c r="AE114" i="48" s="1"/>
  <c r="AC115" i="48"/>
  <c r="G110" i="48"/>
  <c r="U116" i="48"/>
  <c r="W114" i="48"/>
  <c r="X114" i="48" s="1"/>
  <c r="V115" i="48"/>
  <c r="V115" i="24"/>
  <c r="W114" i="24"/>
  <c r="X114" i="24" s="1"/>
  <c r="U119" i="24"/>
  <c r="AE100" i="12"/>
  <c r="I97" i="2"/>
  <c r="J97" i="2" s="1"/>
  <c r="H98" i="2"/>
  <c r="P102" i="2"/>
  <c r="Q102" i="2" s="1"/>
  <c r="O103" i="2"/>
  <c r="V108" i="2"/>
  <c r="W107" i="2"/>
  <c r="X106" i="2"/>
  <c r="U107" i="2"/>
  <c r="G97" i="1"/>
  <c r="J96" i="1"/>
  <c r="I97" i="1"/>
  <c r="N104" i="1"/>
  <c r="O102" i="1"/>
  <c r="P101" i="1"/>
  <c r="Q101" i="1" s="1"/>
  <c r="O105" i="34"/>
  <c r="P104" i="34"/>
  <c r="Q104" i="34" s="1"/>
  <c r="G105" i="24"/>
  <c r="J104" i="24"/>
  <c r="N110" i="26"/>
  <c r="N110" i="24"/>
  <c r="J100" i="28"/>
  <c r="X100" i="29"/>
  <c r="N101" i="28"/>
  <c r="M101" i="28"/>
  <c r="O101" i="28" s="1"/>
  <c r="P101" i="28" s="1"/>
  <c r="F46" i="30"/>
  <c r="D46" i="30" s="1"/>
  <c r="G106" i="26"/>
  <c r="Q99" i="29"/>
  <c r="N100" i="29"/>
  <c r="Q43" i="31"/>
  <c r="S43" i="31" s="1"/>
  <c r="T43" i="31" s="1"/>
  <c r="R43" i="31"/>
  <c r="W46" i="31"/>
  <c r="Y45" i="31"/>
  <c r="K104" i="29"/>
  <c r="L103" i="29"/>
  <c r="M45" i="30"/>
  <c r="I105" i="26"/>
  <c r="J105" i="26" s="1"/>
  <c r="H106" i="26"/>
  <c r="I105" i="25"/>
  <c r="K103" i="28"/>
  <c r="L102" i="28"/>
  <c r="I45" i="30"/>
  <c r="H45" i="30"/>
  <c r="J45" i="30" s="1"/>
  <c r="K45" i="30" s="1"/>
  <c r="O44" i="31"/>
  <c r="G101" i="28"/>
  <c r="F101" i="28"/>
  <c r="H101" i="28" s="1"/>
  <c r="I101" i="28" s="1"/>
  <c r="U101" i="28"/>
  <c r="T101" i="28"/>
  <c r="V101" i="28" s="1"/>
  <c r="W101" i="28" s="1"/>
  <c r="T101" i="29"/>
  <c r="V101" i="29" s="1"/>
  <c r="W101" i="29" s="1"/>
  <c r="U101" i="29"/>
  <c r="R44" i="30"/>
  <c r="Q44" i="30"/>
  <c r="S44" i="30" s="1"/>
  <c r="T44" i="30" s="1"/>
  <c r="X100" i="28"/>
  <c r="F101" i="29"/>
  <c r="H101" i="29" s="1"/>
  <c r="I101" i="29" s="1"/>
  <c r="G101" i="29"/>
  <c r="AB110" i="34"/>
  <c r="X44" i="30"/>
  <c r="V44" i="30" s="1"/>
  <c r="J104" i="25"/>
  <c r="G105" i="25"/>
  <c r="D103" i="28"/>
  <c r="E102" i="28"/>
  <c r="R103" i="28"/>
  <c r="S102" i="28"/>
  <c r="R103" i="29"/>
  <c r="S102" i="29"/>
  <c r="AD109" i="34"/>
  <c r="AE109" i="34" s="1"/>
  <c r="AC110" i="34"/>
  <c r="I41" i="31"/>
  <c r="H41" i="31"/>
  <c r="J41" i="31" s="1"/>
  <c r="K41" i="31" s="1"/>
  <c r="W114" i="26"/>
  <c r="X114" i="26" s="1"/>
  <c r="V115" i="26"/>
  <c r="D103" i="29"/>
  <c r="E102" i="29"/>
  <c r="AA43" i="30"/>
  <c r="Z43" i="30"/>
  <c r="AB43" i="30" s="1"/>
  <c r="AC43" i="30" s="1"/>
  <c r="J100" i="29"/>
  <c r="Q100" i="28"/>
  <c r="P109" i="26"/>
  <c r="Q109" i="26" s="1"/>
  <c r="O110" i="26"/>
  <c r="U115" i="26"/>
  <c r="N105" i="34"/>
  <c r="M102" i="29"/>
  <c r="D42" i="31"/>
  <c r="P103" i="13"/>
  <c r="Q103" i="13" s="1"/>
  <c r="O104" i="13"/>
  <c r="I103" i="13"/>
  <c r="J103" i="13" s="1"/>
  <c r="H104" i="13"/>
  <c r="G104" i="13"/>
  <c r="AA101" i="12"/>
  <c r="AC101" i="12" s="1"/>
  <c r="AD101" i="12" s="1"/>
  <c r="AB101" i="12"/>
  <c r="W109" i="12"/>
  <c r="V110" i="12"/>
  <c r="Z102" i="12"/>
  <c r="X108" i="12"/>
  <c r="U109" i="12"/>
  <c r="N115" i="2"/>
  <c r="P104" i="12"/>
  <c r="O105" i="12"/>
  <c r="Q103" i="12"/>
  <c r="N104" i="12"/>
  <c r="G105" i="12"/>
  <c r="W39" i="9"/>
  <c r="Y38" i="9"/>
  <c r="O41" i="9"/>
  <c r="E42" i="9"/>
  <c r="G41" i="9"/>
  <c r="R40" i="9"/>
  <c r="Q40" i="9"/>
  <c r="S40" i="9" s="1"/>
  <c r="T40" i="9" s="1"/>
  <c r="G36" i="8"/>
  <c r="E37" i="8"/>
  <c r="V38" i="8"/>
  <c r="P37" i="8"/>
  <c r="N38" i="8"/>
  <c r="AD37" i="8"/>
  <c r="Q92" i="6"/>
  <c r="D96" i="6"/>
  <c r="E95" i="6"/>
  <c r="G94" i="6"/>
  <c r="F94" i="6"/>
  <c r="U93" i="6"/>
  <c r="T93" i="6"/>
  <c r="V93" i="6" s="1"/>
  <c r="W93" i="6" s="1"/>
  <c r="N93" i="6"/>
  <c r="M93" i="6"/>
  <c r="O93" i="6" s="1"/>
  <c r="P93" i="6" s="1"/>
  <c r="R95" i="6"/>
  <c r="S94" i="6"/>
  <c r="X92" i="6"/>
  <c r="K95" i="6"/>
  <c r="L94" i="6"/>
  <c r="L94" i="5"/>
  <c r="T94" i="5"/>
  <c r="U94" i="5"/>
  <c r="M93" i="5"/>
  <c r="O93" i="5" s="1"/>
  <c r="P93" i="5" s="1"/>
  <c r="N93" i="5"/>
  <c r="S95" i="5"/>
  <c r="E94" i="5"/>
  <c r="D95" i="5"/>
  <c r="Q92" i="5"/>
  <c r="J92" i="5"/>
  <c r="F93" i="5"/>
  <c r="H93" i="5" s="1"/>
  <c r="I93" i="5" s="1"/>
  <c r="G93" i="5"/>
  <c r="P103" i="4"/>
  <c r="Q103" i="4" s="1"/>
  <c r="O104" i="4"/>
  <c r="N105" i="4"/>
  <c r="I96" i="4"/>
  <c r="J96" i="4" s="1"/>
  <c r="H97" i="4"/>
  <c r="G98" i="4"/>
  <c r="X106" i="4"/>
  <c r="X106" i="3"/>
  <c r="P101" i="3"/>
  <c r="Q101" i="3" s="1"/>
  <c r="O102" i="3"/>
  <c r="N104" i="3"/>
  <c r="G100" i="3"/>
  <c r="I97" i="3"/>
  <c r="J97" i="3" s="1"/>
  <c r="U109" i="1"/>
  <c r="Q111" i="69" l="1"/>
  <c r="N112" i="69"/>
  <c r="J111" i="69"/>
  <c r="G112" i="69"/>
  <c r="AB118" i="69"/>
  <c r="AD116" i="69"/>
  <c r="AE116" i="69" s="1"/>
  <c r="AC117" i="69"/>
  <c r="P112" i="69"/>
  <c r="O113" i="69"/>
  <c r="I112" i="69"/>
  <c r="H113" i="69"/>
  <c r="U117" i="69"/>
  <c r="W116" i="69"/>
  <c r="X116" i="69" s="1"/>
  <c r="V117" i="69"/>
  <c r="P115" i="65"/>
  <c r="Q115" i="65" s="1"/>
  <c r="O116" i="65"/>
  <c r="I111" i="65"/>
  <c r="J111" i="65" s="1"/>
  <c r="G112" i="65"/>
  <c r="N116" i="65"/>
  <c r="W122" i="65"/>
  <c r="V123" i="65"/>
  <c r="X120" i="65"/>
  <c r="U121" i="65"/>
  <c r="I110" i="60"/>
  <c r="H111" i="60"/>
  <c r="V93" i="5"/>
  <c r="W93" i="5" s="1"/>
  <c r="X93" i="5" s="1"/>
  <c r="V107" i="67"/>
  <c r="W107" i="67" s="1"/>
  <c r="H93" i="6"/>
  <c r="I93" i="6" s="1"/>
  <c r="J93" i="6" s="1"/>
  <c r="O101" i="29"/>
  <c r="P101" i="29" s="1"/>
  <c r="H105" i="58"/>
  <c r="I105" i="58" s="1"/>
  <c r="J105" i="58" s="1"/>
  <c r="W108" i="1"/>
  <c r="X108" i="1" s="1"/>
  <c r="V109" i="1"/>
  <c r="I105" i="12"/>
  <c r="J105" i="12" s="1"/>
  <c r="H106" i="12"/>
  <c r="J106" i="67"/>
  <c r="O115" i="57"/>
  <c r="P114" i="57"/>
  <c r="Q114" i="57" s="1"/>
  <c r="U116" i="27"/>
  <c r="X115" i="27"/>
  <c r="P110" i="25"/>
  <c r="Q110" i="25" s="1"/>
  <c r="O111" i="25"/>
  <c r="D109" i="67"/>
  <c r="E108" i="67"/>
  <c r="G113" i="66"/>
  <c r="T109" i="67"/>
  <c r="M106" i="67"/>
  <c r="O106" i="67" s="1"/>
  <c r="P106" i="67" s="1"/>
  <c r="N106" i="67"/>
  <c r="W117" i="25"/>
  <c r="X117" i="25" s="1"/>
  <c r="V118" i="25"/>
  <c r="R111" i="67"/>
  <c r="S110" i="67"/>
  <c r="Q105" i="67"/>
  <c r="Y45" i="68"/>
  <c r="W46" i="68"/>
  <c r="I112" i="66"/>
  <c r="J112" i="66" s="1"/>
  <c r="H113" i="66"/>
  <c r="I43" i="68"/>
  <c r="H43" i="68"/>
  <c r="J43" i="68" s="1"/>
  <c r="K43" i="68" s="1"/>
  <c r="X106" i="67"/>
  <c r="U107" i="67"/>
  <c r="P111" i="27"/>
  <c r="Q111" i="27" s="1"/>
  <c r="O112" i="27"/>
  <c r="M47" i="68"/>
  <c r="G110" i="27"/>
  <c r="G111" i="27" s="1"/>
  <c r="G112" i="27" s="1"/>
  <c r="G113" i="27" s="1"/>
  <c r="G114" i="27" s="1"/>
  <c r="G115" i="27" s="1"/>
  <c r="G116" i="27" s="1"/>
  <c r="G117" i="27" s="1"/>
  <c r="G118" i="27" s="1"/>
  <c r="G119" i="27" s="1"/>
  <c r="G120" i="27" s="1"/>
  <c r="G121" i="27" s="1"/>
  <c r="F44" i="68"/>
  <c r="D44" i="68" s="1"/>
  <c r="I106" i="25"/>
  <c r="K108" i="67"/>
  <c r="L107" i="67"/>
  <c r="U123" i="66"/>
  <c r="U46" i="68"/>
  <c r="N116" i="66"/>
  <c r="N120" i="25"/>
  <c r="N121" i="25" s="1"/>
  <c r="I107" i="27"/>
  <c r="J107" i="27" s="1"/>
  <c r="H108" i="27"/>
  <c r="W121" i="66"/>
  <c r="X121" i="66" s="1"/>
  <c r="V122" i="66"/>
  <c r="V119" i="27"/>
  <c r="W118" i="27"/>
  <c r="G107" i="67"/>
  <c r="F107" i="67"/>
  <c r="H107" i="67" s="1"/>
  <c r="I107" i="67" s="1"/>
  <c r="P115" i="66"/>
  <c r="Q115" i="66" s="1"/>
  <c r="O116" i="66"/>
  <c r="U125" i="56"/>
  <c r="J109" i="60"/>
  <c r="G110" i="60"/>
  <c r="AC115" i="60"/>
  <c r="AD114" i="60"/>
  <c r="AE114" i="60" s="1"/>
  <c r="V120" i="56"/>
  <c r="W119" i="56"/>
  <c r="X119" i="56" s="1"/>
  <c r="K108" i="58"/>
  <c r="L107" i="58"/>
  <c r="X46" i="59"/>
  <c r="N48" i="59"/>
  <c r="O48" i="59" s="1"/>
  <c r="P47" i="59"/>
  <c r="U116" i="60"/>
  <c r="P109" i="60"/>
  <c r="Q109" i="60" s="1"/>
  <c r="O110" i="60"/>
  <c r="F107" i="58"/>
  <c r="G107" i="58"/>
  <c r="G112" i="56"/>
  <c r="W119" i="57"/>
  <c r="X119" i="57" s="1"/>
  <c r="V120" i="57"/>
  <c r="I109" i="57"/>
  <c r="J109" i="57" s="1"/>
  <c r="H110" i="57"/>
  <c r="N117" i="56"/>
  <c r="P115" i="56"/>
  <c r="Q115" i="56" s="1"/>
  <c r="O116" i="56"/>
  <c r="U105" i="58"/>
  <c r="T105" i="58"/>
  <c r="V105" i="58" s="1"/>
  <c r="W105" i="58" s="1"/>
  <c r="I110" i="56"/>
  <c r="J110" i="56" s="1"/>
  <c r="AB116" i="60"/>
  <c r="D109" i="58"/>
  <c r="E108" i="58"/>
  <c r="Q105" i="58"/>
  <c r="S106" i="58"/>
  <c r="R107" i="58"/>
  <c r="W114" i="60"/>
  <c r="X114" i="60" s="1"/>
  <c r="V115" i="60"/>
  <c r="X104" i="58"/>
  <c r="N112" i="60"/>
  <c r="N106" i="58"/>
  <c r="M106" i="58"/>
  <c r="O106" i="58" s="1"/>
  <c r="P106" i="58" s="1"/>
  <c r="N116" i="57"/>
  <c r="AA45" i="59"/>
  <c r="Z45" i="59"/>
  <c r="AB45" i="59" s="1"/>
  <c r="AC45" i="59" s="1"/>
  <c r="U121" i="57"/>
  <c r="E47" i="59"/>
  <c r="G46" i="59"/>
  <c r="G110" i="57"/>
  <c r="U46" i="59"/>
  <c r="P110" i="24"/>
  <c r="Q110" i="24" s="1"/>
  <c r="O111" i="24"/>
  <c r="I106" i="24"/>
  <c r="W115" i="48"/>
  <c r="X115" i="48" s="1"/>
  <c r="V116" i="48"/>
  <c r="G111" i="48"/>
  <c r="I110" i="48"/>
  <c r="J110" i="48" s="1"/>
  <c r="H111" i="48"/>
  <c r="P110" i="48"/>
  <c r="Q110" i="48" s="1"/>
  <c r="O111" i="48"/>
  <c r="U117" i="48"/>
  <c r="AD115" i="48"/>
  <c r="AE115" i="48" s="1"/>
  <c r="AC116" i="48"/>
  <c r="AB117" i="48"/>
  <c r="N112" i="48"/>
  <c r="U120" i="24"/>
  <c r="W115" i="24"/>
  <c r="X115" i="24" s="1"/>
  <c r="V116" i="24"/>
  <c r="O104" i="2"/>
  <c r="P103" i="2"/>
  <c r="Q103" i="2" s="1"/>
  <c r="I98" i="2"/>
  <c r="J98" i="2" s="1"/>
  <c r="H99" i="2"/>
  <c r="X107" i="2"/>
  <c r="U108" i="2"/>
  <c r="V109" i="2"/>
  <c r="W108" i="2"/>
  <c r="O103" i="1"/>
  <c r="P102" i="1"/>
  <c r="Q102" i="1" s="1"/>
  <c r="I98" i="1"/>
  <c r="N105" i="1"/>
  <c r="G98" i="1"/>
  <c r="J97" i="1"/>
  <c r="P105" i="34"/>
  <c r="Q105" i="34" s="1"/>
  <c r="O106" i="34"/>
  <c r="L41" i="31"/>
  <c r="J101" i="28"/>
  <c r="G106" i="24"/>
  <c r="J105" i="24"/>
  <c r="E47" i="30"/>
  <c r="F47" i="30" s="1"/>
  <c r="G46" i="30"/>
  <c r="P110" i="26"/>
  <c r="Q110" i="26" s="1"/>
  <c r="O111" i="26"/>
  <c r="G102" i="29"/>
  <c r="F102" i="29"/>
  <c r="H102" i="29" s="1"/>
  <c r="I102" i="29" s="1"/>
  <c r="W115" i="26"/>
  <c r="X115" i="26" s="1"/>
  <c r="V116" i="26"/>
  <c r="S103" i="29"/>
  <c r="R104" i="29"/>
  <c r="AB111" i="34"/>
  <c r="X101" i="29"/>
  <c r="N102" i="28"/>
  <c r="M102" i="28"/>
  <c r="O102" i="28" s="1"/>
  <c r="P102" i="28" s="1"/>
  <c r="I106" i="26"/>
  <c r="J106" i="26" s="1"/>
  <c r="H107" i="26"/>
  <c r="N46" i="30"/>
  <c r="P45" i="30"/>
  <c r="K105" i="29"/>
  <c r="L104" i="29"/>
  <c r="N106" i="34"/>
  <c r="D104" i="29"/>
  <c r="E103" i="29"/>
  <c r="AD110" i="34"/>
  <c r="AE110" i="34" s="1"/>
  <c r="AC111" i="34"/>
  <c r="U102" i="28"/>
  <c r="T102" i="28"/>
  <c r="V102" i="28" s="1"/>
  <c r="W102" i="28" s="1"/>
  <c r="F102" i="28"/>
  <c r="H102" i="28" s="1"/>
  <c r="I102" i="28" s="1"/>
  <c r="G102" i="28"/>
  <c r="K104" i="28"/>
  <c r="L103" i="28"/>
  <c r="AA45" i="31"/>
  <c r="Z45" i="31"/>
  <c r="AB45" i="31" s="1"/>
  <c r="AC45" i="31" s="1"/>
  <c r="G107" i="26"/>
  <c r="U116" i="26"/>
  <c r="R104" i="28"/>
  <c r="S103" i="28"/>
  <c r="D104" i="28"/>
  <c r="E103" i="28"/>
  <c r="W45" i="30"/>
  <c r="X45" i="30" s="1"/>
  <c r="Y44" i="30"/>
  <c r="X46" i="31"/>
  <c r="Q101" i="28"/>
  <c r="N111" i="24"/>
  <c r="N111" i="26"/>
  <c r="E43" i="31"/>
  <c r="G42" i="31"/>
  <c r="AD43" i="30"/>
  <c r="U102" i="29"/>
  <c r="T102" i="29"/>
  <c r="V102" i="29" s="1"/>
  <c r="W102" i="29" s="1"/>
  <c r="J105" i="25"/>
  <c r="G106" i="25"/>
  <c r="J101" i="29"/>
  <c r="U44" i="30"/>
  <c r="X101" i="28"/>
  <c r="M44" i="31"/>
  <c r="L45" i="30"/>
  <c r="M103" i="29"/>
  <c r="U43" i="31"/>
  <c r="Q100" i="29"/>
  <c r="N101" i="29"/>
  <c r="P104" i="13"/>
  <c r="Q104" i="13" s="1"/>
  <c r="O105" i="13"/>
  <c r="I104" i="13"/>
  <c r="J104" i="13" s="1"/>
  <c r="H105" i="13"/>
  <c r="G105" i="13"/>
  <c r="Z103" i="12"/>
  <c r="X109" i="12"/>
  <c r="U110" i="12"/>
  <c r="AA102" i="12"/>
  <c r="AC102" i="12" s="1"/>
  <c r="AD102" i="12" s="1"/>
  <c r="AB102" i="12"/>
  <c r="AE101" i="12"/>
  <c r="W110" i="12"/>
  <c r="V111" i="12"/>
  <c r="N116" i="2"/>
  <c r="P105" i="12"/>
  <c r="O106" i="12"/>
  <c r="Q104" i="12"/>
  <c r="N105" i="12"/>
  <c r="G106" i="12"/>
  <c r="I41" i="9"/>
  <c r="H41" i="9"/>
  <c r="J41" i="9" s="1"/>
  <c r="K41" i="9" s="1"/>
  <c r="U40" i="9"/>
  <c r="M41" i="9"/>
  <c r="Z38" i="9"/>
  <c r="AB38" i="9" s="1"/>
  <c r="AC38" i="9" s="1"/>
  <c r="AA38" i="9"/>
  <c r="F42" i="9"/>
  <c r="X39" i="9"/>
  <c r="W39" i="8"/>
  <c r="Y38" i="8"/>
  <c r="F37" i="8"/>
  <c r="D37" i="8" s="1"/>
  <c r="O38" i="8"/>
  <c r="M38" i="8" s="1"/>
  <c r="I36" i="8"/>
  <c r="H36" i="8"/>
  <c r="J36" i="8" s="1"/>
  <c r="K36" i="8" s="1"/>
  <c r="R37" i="8"/>
  <c r="Q37" i="8"/>
  <c r="S37" i="8" s="1"/>
  <c r="T37" i="8" s="1"/>
  <c r="Q93" i="6"/>
  <c r="K96" i="6"/>
  <c r="L95" i="6"/>
  <c r="U94" i="6"/>
  <c r="T94" i="6"/>
  <c r="V94" i="6" s="1"/>
  <c r="W94" i="6" s="1"/>
  <c r="G95" i="6"/>
  <c r="F95" i="6"/>
  <c r="M94" i="6"/>
  <c r="O94" i="6" s="1"/>
  <c r="P94" i="6" s="1"/>
  <c r="N94" i="6"/>
  <c r="R96" i="6"/>
  <c r="S95" i="6"/>
  <c r="X93" i="6"/>
  <c r="D97" i="6"/>
  <c r="E96" i="6"/>
  <c r="S96" i="5"/>
  <c r="T95" i="5"/>
  <c r="U95" i="5"/>
  <c r="J93" i="5"/>
  <c r="E95" i="5"/>
  <c r="D96" i="5"/>
  <c r="Q93" i="5"/>
  <c r="L95" i="5"/>
  <c r="G94" i="5"/>
  <c r="F94" i="5"/>
  <c r="H94" i="5" s="1"/>
  <c r="I94" i="5" s="1"/>
  <c r="M94" i="5"/>
  <c r="O94" i="5" s="1"/>
  <c r="P94" i="5" s="1"/>
  <c r="N94" i="5"/>
  <c r="I97" i="4"/>
  <c r="J97" i="4" s="1"/>
  <c r="H98" i="4"/>
  <c r="G99" i="4"/>
  <c r="N106" i="4"/>
  <c r="P104" i="4"/>
  <c r="Q104" i="4" s="1"/>
  <c r="O105" i="4"/>
  <c r="I98" i="3"/>
  <c r="J98" i="3" s="1"/>
  <c r="N105" i="3"/>
  <c r="P102" i="3"/>
  <c r="Q102" i="3" s="1"/>
  <c r="O103" i="3"/>
  <c r="G101" i="3"/>
  <c r="U110" i="1"/>
  <c r="J112" i="69" l="1"/>
  <c r="G113" i="69"/>
  <c r="I113" i="69"/>
  <c r="H114" i="69"/>
  <c r="U118" i="69"/>
  <c r="P113" i="69"/>
  <c r="O114" i="69"/>
  <c r="AB119" i="69"/>
  <c r="Q112" i="69"/>
  <c r="N113" i="69"/>
  <c r="W117" i="69"/>
  <c r="X117" i="69" s="1"/>
  <c r="V118" i="69"/>
  <c r="AD117" i="69"/>
  <c r="AE117" i="69" s="1"/>
  <c r="AC118" i="69"/>
  <c r="X121" i="65"/>
  <c r="U122" i="65"/>
  <c r="N117" i="65"/>
  <c r="I112" i="65"/>
  <c r="J112" i="65" s="1"/>
  <c r="W123" i="65"/>
  <c r="V124" i="65"/>
  <c r="G113" i="65"/>
  <c r="P116" i="65"/>
  <c r="Q116" i="65" s="1"/>
  <c r="O117" i="65"/>
  <c r="I111" i="60"/>
  <c r="H112" i="60"/>
  <c r="V94" i="5"/>
  <c r="W94" i="5" s="1"/>
  <c r="X94" i="5" s="1"/>
  <c r="V108" i="67"/>
  <c r="W108" i="67" s="1"/>
  <c r="H94" i="6"/>
  <c r="I94" i="6" s="1"/>
  <c r="J94" i="6" s="1"/>
  <c r="O102" i="29"/>
  <c r="P102" i="29" s="1"/>
  <c r="H106" i="58"/>
  <c r="I106" i="58" s="1"/>
  <c r="J106" i="58" s="1"/>
  <c r="W109" i="1"/>
  <c r="X109" i="1" s="1"/>
  <c r="V110" i="1"/>
  <c r="I106" i="12"/>
  <c r="J106" i="12" s="1"/>
  <c r="H107" i="12"/>
  <c r="P115" i="57"/>
  <c r="Q115" i="57" s="1"/>
  <c r="O116" i="57"/>
  <c r="U117" i="27"/>
  <c r="X116" i="27"/>
  <c r="P111" i="25"/>
  <c r="Q111" i="25" s="1"/>
  <c r="O112" i="25"/>
  <c r="L43" i="68"/>
  <c r="E45" i="68"/>
  <c r="F45" i="68" s="1"/>
  <c r="G44" i="68"/>
  <c r="I108" i="27"/>
  <c r="J108" i="27" s="1"/>
  <c r="H109" i="27"/>
  <c r="N117" i="66"/>
  <c r="AA45" i="68"/>
  <c r="Z45" i="68"/>
  <c r="AB45" i="68" s="1"/>
  <c r="AC45" i="68" s="1"/>
  <c r="W118" i="25"/>
  <c r="X118" i="25" s="1"/>
  <c r="V119" i="25"/>
  <c r="G108" i="67"/>
  <c r="F108" i="67"/>
  <c r="H108" i="67" s="1"/>
  <c r="I108" i="67" s="1"/>
  <c r="N107" i="67"/>
  <c r="M107" i="67"/>
  <c r="O107" i="67" s="1"/>
  <c r="P107" i="67" s="1"/>
  <c r="D110" i="67"/>
  <c r="E109" i="67"/>
  <c r="P116" i="66"/>
  <c r="Q116" i="66" s="1"/>
  <c r="O117" i="66"/>
  <c r="L108" i="67"/>
  <c r="K109" i="67"/>
  <c r="P112" i="27"/>
  <c r="Q112" i="27" s="1"/>
  <c r="O113" i="27"/>
  <c r="T110" i="67"/>
  <c r="Q106" i="67"/>
  <c r="G114" i="66"/>
  <c r="W122" i="66"/>
  <c r="X122" i="66" s="1"/>
  <c r="V123" i="66"/>
  <c r="J106" i="25"/>
  <c r="G107" i="25"/>
  <c r="J107" i="67"/>
  <c r="X107" i="67"/>
  <c r="U108" i="67"/>
  <c r="I113" i="66"/>
  <c r="J113" i="66" s="1"/>
  <c r="H114" i="66"/>
  <c r="V120" i="27"/>
  <c r="W119" i="27"/>
  <c r="U124" i="66"/>
  <c r="I107" i="25"/>
  <c r="N48" i="68"/>
  <c r="P47" i="68"/>
  <c r="X46" i="68"/>
  <c r="R112" i="67"/>
  <c r="S111" i="67"/>
  <c r="U126" i="56"/>
  <c r="J110" i="60"/>
  <c r="G111" i="60"/>
  <c r="AD115" i="60"/>
  <c r="AE115" i="60" s="1"/>
  <c r="AC116" i="60"/>
  <c r="W120" i="56"/>
  <c r="X120" i="56" s="1"/>
  <c r="V121" i="56"/>
  <c r="Q106" i="58"/>
  <c r="F47" i="59"/>
  <c r="D47" i="59" s="1"/>
  <c r="AB117" i="60"/>
  <c r="G111" i="57"/>
  <c r="AD45" i="59"/>
  <c r="W115" i="60"/>
  <c r="X115" i="60" s="1"/>
  <c r="V116" i="60"/>
  <c r="X105" i="58"/>
  <c r="V46" i="59"/>
  <c r="N118" i="56"/>
  <c r="U117" i="60"/>
  <c r="U122" i="57"/>
  <c r="N117" i="57"/>
  <c r="N113" i="60"/>
  <c r="G108" i="58"/>
  <c r="F108" i="58"/>
  <c r="P116" i="56"/>
  <c r="Q116" i="56" s="1"/>
  <c r="O117" i="56"/>
  <c r="I110" i="57"/>
  <c r="J110" i="57" s="1"/>
  <c r="H111" i="57"/>
  <c r="G113" i="56"/>
  <c r="P110" i="60"/>
  <c r="Q110" i="60" s="1"/>
  <c r="O111" i="60"/>
  <c r="Q47" i="59"/>
  <c r="S47" i="59" s="1"/>
  <c r="T47" i="59" s="1"/>
  <c r="R47" i="59"/>
  <c r="M107" i="58"/>
  <c r="O107" i="58" s="1"/>
  <c r="P107" i="58" s="1"/>
  <c r="N107" i="58"/>
  <c r="U106" i="58"/>
  <c r="T106" i="58"/>
  <c r="V106" i="58" s="1"/>
  <c r="W106" i="58" s="1"/>
  <c r="W120" i="57"/>
  <c r="X120" i="57" s="1"/>
  <c r="V121" i="57"/>
  <c r="H46" i="59"/>
  <c r="J46" i="59" s="1"/>
  <c r="K46" i="59" s="1"/>
  <c r="I46" i="59"/>
  <c r="S107" i="58"/>
  <c r="R108" i="58"/>
  <c r="D110" i="58"/>
  <c r="E109" i="58"/>
  <c r="I111" i="56"/>
  <c r="J111" i="56" s="1"/>
  <c r="M48" i="59"/>
  <c r="K109" i="58"/>
  <c r="L108" i="58"/>
  <c r="I107" i="24"/>
  <c r="P111" i="24"/>
  <c r="Q111" i="24" s="1"/>
  <c r="O112" i="24"/>
  <c r="N113" i="48"/>
  <c r="AD116" i="48"/>
  <c r="AE116" i="48" s="1"/>
  <c r="AC117" i="48"/>
  <c r="G112" i="48"/>
  <c r="AB118" i="48"/>
  <c r="U118" i="48"/>
  <c r="I111" i="48"/>
  <c r="J111" i="48" s="1"/>
  <c r="H112" i="48"/>
  <c r="W116" i="48"/>
  <c r="X116" i="48" s="1"/>
  <c r="V117" i="48"/>
  <c r="P111" i="48"/>
  <c r="Q111" i="48" s="1"/>
  <c r="O112" i="48"/>
  <c r="U117" i="26"/>
  <c r="W116" i="26"/>
  <c r="X116" i="26" s="1"/>
  <c r="V117" i="26"/>
  <c r="W116" i="24"/>
  <c r="X116" i="24" s="1"/>
  <c r="V117" i="24"/>
  <c r="U121" i="24"/>
  <c r="I99" i="2"/>
  <c r="J99" i="2" s="1"/>
  <c r="H100" i="2"/>
  <c r="U109" i="2"/>
  <c r="X108" i="2"/>
  <c r="W109" i="2"/>
  <c r="V110" i="2"/>
  <c r="P104" i="2"/>
  <c r="Q104" i="2" s="1"/>
  <c r="O105" i="2"/>
  <c r="G99" i="1"/>
  <c r="J98" i="1"/>
  <c r="I99" i="1"/>
  <c r="N106" i="1"/>
  <c r="O104" i="1"/>
  <c r="P103" i="1"/>
  <c r="Q103" i="1" s="1"/>
  <c r="O107" i="34"/>
  <c r="P106" i="34"/>
  <c r="Q106" i="34" s="1"/>
  <c r="AD45" i="31"/>
  <c r="X102" i="29"/>
  <c r="X94" i="6"/>
  <c r="Q102" i="28"/>
  <c r="G107" i="24"/>
  <c r="J106" i="24"/>
  <c r="F43" i="31"/>
  <c r="V45" i="30"/>
  <c r="R105" i="28"/>
  <c r="S104" i="28"/>
  <c r="K105" i="28"/>
  <c r="L104" i="28"/>
  <c r="K106" i="29"/>
  <c r="L105" i="29"/>
  <c r="Q101" i="29"/>
  <c r="N102" i="29"/>
  <c r="N45" i="31"/>
  <c r="P44" i="31"/>
  <c r="N112" i="26"/>
  <c r="G103" i="28"/>
  <c r="F103" i="28"/>
  <c r="H103" i="28" s="1"/>
  <c r="I103" i="28" s="1"/>
  <c r="G108" i="26"/>
  <c r="F103" i="29"/>
  <c r="H103" i="29" s="1"/>
  <c r="I103" i="29" s="1"/>
  <c r="G103" i="29"/>
  <c r="Q45" i="30"/>
  <c r="S45" i="30" s="1"/>
  <c r="T45" i="30" s="1"/>
  <c r="R45" i="30"/>
  <c r="D105" i="28"/>
  <c r="E104" i="28"/>
  <c r="X102" i="28"/>
  <c r="D105" i="29"/>
  <c r="E104" i="29"/>
  <c r="O46" i="30"/>
  <c r="M46" i="30" s="1"/>
  <c r="AB112" i="34"/>
  <c r="R105" i="29"/>
  <c r="S104" i="29"/>
  <c r="P111" i="26"/>
  <c r="Q111" i="26" s="1"/>
  <c r="O112" i="26"/>
  <c r="H46" i="30"/>
  <c r="J46" i="30" s="1"/>
  <c r="K46" i="30" s="1"/>
  <c r="I46" i="30"/>
  <c r="I42" i="31"/>
  <c r="H42" i="31"/>
  <c r="J42" i="31" s="1"/>
  <c r="K42" i="31" s="1"/>
  <c r="N112" i="24"/>
  <c r="V46" i="31"/>
  <c r="Z44" i="30"/>
  <c r="AB44" i="30" s="1"/>
  <c r="AC44" i="30" s="1"/>
  <c r="AA44" i="30"/>
  <c r="U103" i="28"/>
  <c r="T103" i="28"/>
  <c r="V103" i="28" s="1"/>
  <c r="W103" i="28" s="1"/>
  <c r="M103" i="28"/>
  <c r="O103" i="28" s="1"/>
  <c r="P103" i="28" s="1"/>
  <c r="N103" i="28"/>
  <c r="J102" i="28"/>
  <c r="AD111" i="34"/>
  <c r="AE111" i="34" s="1"/>
  <c r="AC112" i="34"/>
  <c r="N107" i="34"/>
  <c r="M104" i="29"/>
  <c r="I107" i="26"/>
  <c r="J107" i="26" s="1"/>
  <c r="H108" i="26"/>
  <c r="T103" i="29"/>
  <c r="V103" i="29" s="1"/>
  <c r="W103" i="29" s="1"/>
  <c r="U103" i="29"/>
  <c r="J102" i="29"/>
  <c r="D47" i="30"/>
  <c r="I105" i="13"/>
  <c r="J105" i="13" s="1"/>
  <c r="H106" i="13"/>
  <c r="G106" i="13"/>
  <c r="P105" i="13"/>
  <c r="Q105" i="13" s="1"/>
  <c r="O106" i="13"/>
  <c r="Z104" i="12"/>
  <c r="X110" i="12"/>
  <c r="U111" i="12"/>
  <c r="AA103" i="12"/>
  <c r="AC103" i="12" s="1"/>
  <c r="AD103" i="12" s="1"/>
  <c r="AB103" i="12"/>
  <c r="W111" i="12"/>
  <c r="V112" i="12"/>
  <c r="AE102" i="12"/>
  <c r="Q105" i="12"/>
  <c r="N106" i="12"/>
  <c r="P106" i="12"/>
  <c r="O107" i="12"/>
  <c r="G107" i="12"/>
  <c r="AD38" i="9"/>
  <c r="D42" i="9"/>
  <c r="V39" i="9"/>
  <c r="L41" i="9"/>
  <c r="N42" i="9"/>
  <c r="P41" i="9"/>
  <c r="L36" i="8"/>
  <c r="Z38" i="8"/>
  <c r="AB38" i="8" s="1"/>
  <c r="AC38" i="8" s="1"/>
  <c r="AA38" i="8"/>
  <c r="U37" i="8"/>
  <c r="P38" i="8"/>
  <c r="N39" i="8"/>
  <c r="O39" i="8" s="1"/>
  <c r="X39" i="8"/>
  <c r="D98" i="6"/>
  <c r="E97" i="6"/>
  <c r="Q94" i="6"/>
  <c r="N95" i="6"/>
  <c r="M95" i="6"/>
  <c r="O95" i="6" s="1"/>
  <c r="P95" i="6" s="1"/>
  <c r="T95" i="6"/>
  <c r="V95" i="6" s="1"/>
  <c r="W95" i="6" s="1"/>
  <c r="U95" i="6"/>
  <c r="G96" i="6"/>
  <c r="F96" i="6"/>
  <c r="R97" i="6"/>
  <c r="S96" i="6"/>
  <c r="L96" i="6"/>
  <c r="K97" i="6"/>
  <c r="J94" i="5"/>
  <c r="E96" i="5"/>
  <c r="D97" i="5"/>
  <c r="Q94" i="5"/>
  <c r="L96" i="5"/>
  <c r="F95" i="5"/>
  <c r="H95" i="5" s="1"/>
  <c r="I95" i="5" s="1"/>
  <c r="G95" i="5"/>
  <c r="S97" i="5"/>
  <c r="N95" i="5"/>
  <c r="M95" i="5"/>
  <c r="O95" i="5" s="1"/>
  <c r="P95" i="5" s="1"/>
  <c r="U96" i="5"/>
  <c r="T96" i="5"/>
  <c r="P105" i="4"/>
  <c r="Q105" i="4" s="1"/>
  <c r="O106" i="4"/>
  <c r="G100" i="4"/>
  <c r="I98" i="4"/>
  <c r="J98" i="4" s="1"/>
  <c r="H99" i="4"/>
  <c r="I99" i="3"/>
  <c r="J99" i="3" s="1"/>
  <c r="N106" i="3"/>
  <c r="P103" i="3"/>
  <c r="Q103" i="3" s="1"/>
  <c r="O104" i="3"/>
  <c r="G102" i="3"/>
  <c r="U111" i="1"/>
  <c r="AD118" i="69" l="1"/>
  <c r="AE118" i="69" s="1"/>
  <c r="AC119" i="69"/>
  <c r="Q113" i="69"/>
  <c r="N114" i="69"/>
  <c r="P114" i="69"/>
  <c r="O115" i="69"/>
  <c r="W118" i="69"/>
  <c r="X118" i="69" s="1"/>
  <c r="V119" i="69"/>
  <c r="AB120" i="69"/>
  <c r="U119" i="69"/>
  <c r="J113" i="69"/>
  <c r="G114" i="69"/>
  <c r="I114" i="69"/>
  <c r="H115" i="69"/>
  <c r="P117" i="65"/>
  <c r="Q117" i="65" s="1"/>
  <c r="O118" i="65"/>
  <c r="W124" i="65"/>
  <c r="V125" i="65"/>
  <c r="N118" i="65"/>
  <c r="G114" i="65"/>
  <c r="I113" i="65"/>
  <c r="J113" i="65" s="1"/>
  <c r="X122" i="65"/>
  <c r="U123" i="65"/>
  <c r="I112" i="60"/>
  <c r="H113" i="60"/>
  <c r="V95" i="5"/>
  <c r="W95" i="5" s="1"/>
  <c r="X95" i="5" s="1"/>
  <c r="V109" i="67"/>
  <c r="W109" i="67" s="1"/>
  <c r="H95" i="6"/>
  <c r="I95" i="6" s="1"/>
  <c r="J95" i="6" s="1"/>
  <c r="O103" i="29"/>
  <c r="P103" i="29" s="1"/>
  <c r="H107" i="58"/>
  <c r="I107" i="58" s="1"/>
  <c r="J107" i="58" s="1"/>
  <c r="V111" i="1"/>
  <c r="W110" i="1"/>
  <c r="X110" i="1" s="1"/>
  <c r="I107" i="12"/>
  <c r="J107" i="12" s="1"/>
  <c r="H108" i="12"/>
  <c r="P116" i="57"/>
  <c r="Q116" i="57" s="1"/>
  <c r="O117" i="57"/>
  <c r="U118" i="27"/>
  <c r="X117" i="27"/>
  <c r="P112" i="25"/>
  <c r="Q112" i="25" s="1"/>
  <c r="O113" i="25"/>
  <c r="L106" i="29"/>
  <c r="M106" i="29" s="1"/>
  <c r="K107" i="29"/>
  <c r="T111" i="67"/>
  <c r="R47" i="68"/>
  <c r="Q47" i="68"/>
  <c r="S47" i="68" s="1"/>
  <c r="T47" i="68" s="1"/>
  <c r="I108" i="25"/>
  <c r="J107" i="25"/>
  <c r="G108" i="25"/>
  <c r="G109" i="25" s="1"/>
  <c r="P117" i="66"/>
  <c r="Q117" i="66" s="1"/>
  <c r="O118" i="66"/>
  <c r="I109" i="27"/>
  <c r="J109" i="27" s="1"/>
  <c r="H110" i="27"/>
  <c r="R113" i="67"/>
  <c r="S112" i="67"/>
  <c r="O48" i="68"/>
  <c r="V121" i="27"/>
  <c r="W121" i="27" s="1"/>
  <c r="W120" i="27"/>
  <c r="O114" i="27"/>
  <c r="P113" i="27"/>
  <c r="Q113" i="27" s="1"/>
  <c r="Q107" i="67"/>
  <c r="X108" i="67"/>
  <c r="U109" i="67"/>
  <c r="W123" i="66"/>
  <c r="X123" i="66" s="1"/>
  <c r="V124" i="66"/>
  <c r="N108" i="67"/>
  <c r="M108" i="67"/>
  <c r="O108" i="67" s="1"/>
  <c r="P108" i="67" s="1"/>
  <c r="W119" i="25"/>
  <c r="X119" i="25" s="1"/>
  <c r="V120" i="25"/>
  <c r="U125" i="66"/>
  <c r="I114" i="66"/>
  <c r="J114" i="66" s="1"/>
  <c r="H115" i="66"/>
  <c r="G115" i="66"/>
  <c r="F109" i="67"/>
  <c r="H109" i="67" s="1"/>
  <c r="I109" i="67" s="1"/>
  <c r="G109" i="67"/>
  <c r="N118" i="66"/>
  <c r="H44" i="68"/>
  <c r="J44" i="68" s="1"/>
  <c r="K44" i="68" s="1"/>
  <c r="I44" i="68"/>
  <c r="V46" i="68"/>
  <c r="L109" i="67"/>
  <c r="K110" i="67"/>
  <c r="D111" i="67"/>
  <c r="E110" i="67"/>
  <c r="J108" i="67"/>
  <c r="AD45" i="68"/>
  <c r="D45" i="68"/>
  <c r="U47" i="59"/>
  <c r="L46" i="59"/>
  <c r="U127" i="56"/>
  <c r="J111" i="60"/>
  <c r="G112" i="60"/>
  <c r="AD116" i="60"/>
  <c r="AE116" i="60" s="1"/>
  <c r="AC117" i="60"/>
  <c r="V122" i="56"/>
  <c r="W121" i="56"/>
  <c r="X121" i="56" s="1"/>
  <c r="N108" i="58"/>
  <c r="M108" i="58"/>
  <c r="O108" i="58" s="1"/>
  <c r="P108" i="58" s="1"/>
  <c r="Y46" i="59"/>
  <c r="W47" i="59"/>
  <c r="L109" i="58"/>
  <c r="K110" i="58"/>
  <c r="G109" i="58"/>
  <c r="F109" i="58"/>
  <c r="G114" i="56"/>
  <c r="I111" i="57"/>
  <c r="J111" i="57" s="1"/>
  <c r="H112" i="57"/>
  <c r="N118" i="57"/>
  <c r="U118" i="60"/>
  <c r="G112" i="57"/>
  <c r="N49" i="59"/>
  <c r="P48" i="59"/>
  <c r="D111" i="58"/>
  <c r="E110" i="58"/>
  <c r="X106" i="58"/>
  <c r="W116" i="60"/>
  <c r="X116" i="60" s="1"/>
  <c r="V117" i="60"/>
  <c r="AB118" i="60"/>
  <c r="U107" i="58"/>
  <c r="T107" i="58"/>
  <c r="V107" i="58" s="1"/>
  <c r="W107" i="58" s="1"/>
  <c r="N114" i="60"/>
  <c r="I112" i="56"/>
  <c r="J112" i="56" s="1"/>
  <c r="R109" i="58"/>
  <c r="S108" i="58"/>
  <c r="W121" i="57"/>
  <c r="X121" i="57" s="1"/>
  <c r="V122" i="57"/>
  <c r="Q107" i="58"/>
  <c r="P111" i="60"/>
  <c r="Q111" i="60" s="1"/>
  <c r="O112" i="60"/>
  <c r="P117" i="56"/>
  <c r="Q117" i="56" s="1"/>
  <c r="O118" i="56"/>
  <c r="U123" i="57"/>
  <c r="U124" i="57" s="1"/>
  <c r="N119" i="56"/>
  <c r="E48" i="59"/>
  <c r="F48" i="59" s="1"/>
  <c r="G47" i="59"/>
  <c r="L46" i="30"/>
  <c r="P112" i="24"/>
  <c r="Q112" i="24" s="1"/>
  <c r="O113" i="24"/>
  <c r="I108" i="24"/>
  <c r="P112" i="48"/>
  <c r="Q112" i="48" s="1"/>
  <c r="O113" i="48"/>
  <c r="I112" i="48"/>
  <c r="J112" i="48" s="1"/>
  <c r="H113" i="48"/>
  <c r="AD117" i="48"/>
  <c r="AE117" i="48" s="1"/>
  <c r="AC118" i="48"/>
  <c r="W117" i="48"/>
  <c r="X117" i="48" s="1"/>
  <c r="V118" i="48"/>
  <c r="U119" i="48"/>
  <c r="G113" i="48"/>
  <c r="AB119" i="48"/>
  <c r="N114" i="48"/>
  <c r="W117" i="26"/>
  <c r="X117" i="26" s="1"/>
  <c r="V118" i="26"/>
  <c r="U118" i="26"/>
  <c r="U122" i="24"/>
  <c r="W117" i="24"/>
  <c r="X117" i="24" s="1"/>
  <c r="V118" i="24"/>
  <c r="X109" i="2"/>
  <c r="U110" i="2"/>
  <c r="V111" i="2"/>
  <c r="W110" i="2"/>
  <c r="I100" i="2"/>
  <c r="J100" i="2" s="1"/>
  <c r="H101" i="2"/>
  <c r="P105" i="2"/>
  <c r="Q105" i="2" s="1"/>
  <c r="O106" i="2"/>
  <c r="I100" i="1"/>
  <c r="O105" i="1"/>
  <c r="P104" i="1"/>
  <c r="Q104" i="1" s="1"/>
  <c r="N107" i="1"/>
  <c r="G100" i="1"/>
  <c r="J99" i="1"/>
  <c r="J95" i="5"/>
  <c r="O108" i="34"/>
  <c r="P107" i="34"/>
  <c r="Q107" i="34" s="1"/>
  <c r="X103" i="29"/>
  <c r="J103" i="29"/>
  <c r="U45" i="30"/>
  <c r="X103" i="28"/>
  <c r="G108" i="24"/>
  <c r="J107" i="24"/>
  <c r="P46" i="30"/>
  <c r="N47" i="30"/>
  <c r="O47" i="30" s="1"/>
  <c r="G47" i="30"/>
  <c r="E48" i="30"/>
  <c r="I108" i="26"/>
  <c r="J108" i="26" s="1"/>
  <c r="H109" i="26"/>
  <c r="Q103" i="28"/>
  <c r="W47" i="31"/>
  <c r="Y46" i="31"/>
  <c r="L42" i="31"/>
  <c r="R106" i="29"/>
  <c r="S105" i="29"/>
  <c r="Q102" i="29"/>
  <c r="N103" i="29"/>
  <c r="N104" i="28"/>
  <c r="M104" i="28"/>
  <c r="O104" i="28" s="1"/>
  <c r="P104" i="28" s="1"/>
  <c r="Y45" i="30"/>
  <c r="W46" i="30"/>
  <c r="N113" i="24"/>
  <c r="P112" i="26"/>
  <c r="Q112" i="26" s="1"/>
  <c r="O113" i="26"/>
  <c r="AB113" i="34"/>
  <c r="G104" i="29"/>
  <c r="F104" i="29"/>
  <c r="H104" i="29" s="1"/>
  <c r="I104" i="29" s="1"/>
  <c r="G109" i="26"/>
  <c r="K106" i="28"/>
  <c r="L105" i="28"/>
  <c r="AD112" i="34"/>
  <c r="AE112" i="34" s="1"/>
  <c r="AC113" i="34"/>
  <c r="AD44" i="30"/>
  <c r="D106" i="29"/>
  <c r="E105" i="29"/>
  <c r="G104" i="28"/>
  <c r="F104" i="28"/>
  <c r="H104" i="28" s="1"/>
  <c r="I104" i="28" s="1"/>
  <c r="J103" i="28"/>
  <c r="R44" i="31"/>
  <c r="Q44" i="31"/>
  <c r="S44" i="31" s="1"/>
  <c r="T44" i="31" s="1"/>
  <c r="M105" i="29"/>
  <c r="T104" i="28"/>
  <c r="V104" i="28" s="1"/>
  <c r="W104" i="28" s="1"/>
  <c r="U104" i="28"/>
  <c r="D43" i="31"/>
  <c r="N108" i="34"/>
  <c r="U104" i="29"/>
  <c r="T104" i="29"/>
  <c r="V104" i="29" s="1"/>
  <c r="W104" i="29" s="1"/>
  <c r="D106" i="28"/>
  <c r="E105" i="28"/>
  <c r="N113" i="26"/>
  <c r="O45" i="31"/>
  <c r="M45" i="31" s="1"/>
  <c r="R106" i="28"/>
  <c r="S105" i="28"/>
  <c r="P106" i="13"/>
  <c r="Q106" i="13" s="1"/>
  <c r="I106" i="13"/>
  <c r="J106" i="13" s="1"/>
  <c r="W112" i="12"/>
  <c r="V113" i="12"/>
  <c r="AA104" i="12"/>
  <c r="AC104" i="12" s="1"/>
  <c r="AD104" i="12" s="1"/>
  <c r="AB104" i="12"/>
  <c r="AE103" i="12"/>
  <c r="Z105" i="12"/>
  <c r="X111" i="12"/>
  <c r="U112" i="12"/>
  <c r="Q106" i="12"/>
  <c r="N107" i="12"/>
  <c r="P107" i="12"/>
  <c r="O108" i="12"/>
  <c r="G108" i="12"/>
  <c r="W40" i="9"/>
  <c r="Y39" i="9"/>
  <c r="Q41" i="9"/>
  <c r="S41" i="9" s="1"/>
  <c r="T41" i="9" s="1"/>
  <c r="R41" i="9"/>
  <c r="O42" i="9"/>
  <c r="E43" i="9"/>
  <c r="G42" i="9"/>
  <c r="R38" i="8"/>
  <c r="Q38" i="8"/>
  <c r="S38" i="8" s="1"/>
  <c r="T38" i="8" s="1"/>
  <c r="E38" i="8"/>
  <c r="G37" i="8"/>
  <c r="V39" i="8"/>
  <c r="AD38" i="8"/>
  <c r="M39" i="8"/>
  <c r="X95" i="6"/>
  <c r="N96" i="6"/>
  <c r="M96" i="6"/>
  <c r="O96" i="6" s="1"/>
  <c r="P96" i="6" s="1"/>
  <c r="Q95" i="6"/>
  <c r="U96" i="6"/>
  <c r="T96" i="6"/>
  <c r="V96" i="6" s="1"/>
  <c r="W96" i="6" s="1"/>
  <c r="K98" i="6"/>
  <c r="L97" i="6"/>
  <c r="R98" i="6"/>
  <c r="S97" i="6"/>
  <c r="F97" i="6"/>
  <c r="G97" i="6"/>
  <c r="D99" i="6"/>
  <c r="E98" i="6"/>
  <c r="E97" i="5"/>
  <c r="D98" i="5"/>
  <c r="Q95" i="5"/>
  <c r="T97" i="5"/>
  <c r="U97" i="5"/>
  <c r="L97" i="5"/>
  <c r="F96" i="5"/>
  <c r="H96" i="5" s="1"/>
  <c r="I96" i="5" s="1"/>
  <c r="G96" i="5"/>
  <c r="S98" i="5"/>
  <c r="M96" i="5"/>
  <c r="O96" i="5" s="1"/>
  <c r="P96" i="5" s="1"/>
  <c r="N96" i="5"/>
  <c r="I99" i="4"/>
  <c r="J99" i="4" s="1"/>
  <c r="H100" i="4"/>
  <c r="P106" i="4"/>
  <c r="Q106" i="4" s="1"/>
  <c r="G101" i="4"/>
  <c r="I100" i="3"/>
  <c r="J100" i="3" s="1"/>
  <c r="P104" i="3"/>
  <c r="Q104" i="3" s="1"/>
  <c r="O105" i="3"/>
  <c r="G103" i="3"/>
  <c r="U112" i="1"/>
  <c r="Q114" i="69" l="1"/>
  <c r="N115" i="69"/>
  <c r="U120" i="69"/>
  <c r="J114" i="69"/>
  <c r="G115" i="69"/>
  <c r="AB121" i="69"/>
  <c r="P115" i="69"/>
  <c r="O116" i="69"/>
  <c r="AD119" i="69"/>
  <c r="AE119" i="69" s="1"/>
  <c r="AC120" i="69"/>
  <c r="I115" i="69"/>
  <c r="H116" i="69"/>
  <c r="W119" i="69"/>
  <c r="X119" i="69" s="1"/>
  <c r="V120" i="69"/>
  <c r="X123" i="65"/>
  <c r="U124" i="65"/>
  <c r="G115" i="65"/>
  <c r="W125" i="65"/>
  <c r="V126" i="65"/>
  <c r="I114" i="65"/>
  <c r="J114" i="65" s="1"/>
  <c r="N119" i="65"/>
  <c r="P118" i="65"/>
  <c r="Q118" i="65" s="1"/>
  <c r="O119" i="65"/>
  <c r="I113" i="60"/>
  <c r="H114" i="60"/>
  <c r="V96" i="5"/>
  <c r="W96" i="5" s="1"/>
  <c r="X96" i="5" s="1"/>
  <c r="V110" i="67"/>
  <c r="W110" i="67" s="1"/>
  <c r="H96" i="6"/>
  <c r="I96" i="6" s="1"/>
  <c r="J96" i="6" s="1"/>
  <c r="O104" i="29"/>
  <c r="P104" i="29" s="1"/>
  <c r="H108" i="58"/>
  <c r="I108" i="58" s="1"/>
  <c r="J108" i="58" s="1"/>
  <c r="W111" i="1"/>
  <c r="X111" i="1" s="1"/>
  <c r="V112" i="1"/>
  <c r="I108" i="12"/>
  <c r="J108" i="12" s="1"/>
  <c r="H109" i="12"/>
  <c r="U119" i="27"/>
  <c r="X118" i="27"/>
  <c r="P117" i="57"/>
  <c r="Q117" i="57" s="1"/>
  <c r="O118" i="57"/>
  <c r="J108" i="25"/>
  <c r="O114" i="25"/>
  <c r="P113" i="25"/>
  <c r="Q113" i="25" s="1"/>
  <c r="I115" i="66"/>
  <c r="J115" i="66" s="1"/>
  <c r="H116" i="66"/>
  <c r="T112" i="67"/>
  <c r="U125" i="57"/>
  <c r="U126" i="57" s="1"/>
  <c r="U127" i="57" s="1"/>
  <c r="U128" i="57" s="1"/>
  <c r="U129" i="57" s="1"/>
  <c r="U130" i="57" s="1"/>
  <c r="U131" i="57" s="1"/>
  <c r="U132" i="57" s="1"/>
  <c r="U133" i="57" s="1"/>
  <c r="U134" i="57" s="1"/>
  <c r="U135" i="57" s="1"/>
  <c r="U136" i="57" s="1"/>
  <c r="U137" i="57" s="1"/>
  <c r="U138" i="57" s="1"/>
  <c r="U139" i="57" s="1"/>
  <c r="U140" i="57" s="1"/>
  <c r="U141" i="57" s="1"/>
  <c r="U142" i="57" s="1"/>
  <c r="U143" i="57" s="1"/>
  <c r="U144" i="57" s="1"/>
  <c r="U145" i="57" s="1"/>
  <c r="U146" i="57" s="1"/>
  <c r="U147" i="57" s="1"/>
  <c r="U148" i="57" s="1"/>
  <c r="U149" i="57" s="1"/>
  <c r="U150" i="57" s="1"/>
  <c r="U151" i="57" s="1"/>
  <c r="U152" i="57" s="1"/>
  <c r="U153" i="57" s="1"/>
  <c r="U154" i="57" s="1"/>
  <c r="U155" i="57" s="1"/>
  <c r="U156" i="57" s="1"/>
  <c r="U157" i="57" s="1"/>
  <c r="U158" i="57" s="1"/>
  <c r="E46" i="68"/>
  <c r="G45" i="68"/>
  <c r="E111" i="67"/>
  <c r="D112" i="67"/>
  <c r="N119" i="66"/>
  <c r="G116" i="66"/>
  <c r="W120" i="25"/>
  <c r="X120" i="25" s="1"/>
  <c r="V121" i="25"/>
  <c r="W121" i="25" s="1"/>
  <c r="X121" i="25" s="1"/>
  <c r="W124" i="66"/>
  <c r="X124" i="66" s="1"/>
  <c r="V125" i="66"/>
  <c r="R114" i="67"/>
  <c r="S113" i="67"/>
  <c r="G110" i="67"/>
  <c r="F110" i="67"/>
  <c r="H110" i="67" s="1"/>
  <c r="I110" i="67" s="1"/>
  <c r="P118" i="66"/>
  <c r="Q118" i="66" s="1"/>
  <c r="O119" i="66"/>
  <c r="K111" i="67"/>
  <c r="L110" i="67"/>
  <c r="U126" i="66"/>
  <c r="Q108" i="67"/>
  <c r="H111" i="27"/>
  <c r="I110" i="27"/>
  <c r="J110" i="27" s="1"/>
  <c r="G110" i="25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K108" i="29"/>
  <c r="L107" i="29"/>
  <c r="W47" i="68"/>
  <c r="Y46" i="68"/>
  <c r="I109" i="25"/>
  <c r="J109" i="25" s="1"/>
  <c r="E106" i="29"/>
  <c r="F106" i="29" s="1"/>
  <c r="D107" i="29"/>
  <c r="J104" i="29"/>
  <c r="N109" i="67"/>
  <c r="M109" i="67"/>
  <c r="O109" i="67" s="1"/>
  <c r="P109" i="67" s="1"/>
  <c r="L44" i="68"/>
  <c r="J109" i="67"/>
  <c r="X109" i="67"/>
  <c r="U110" i="67"/>
  <c r="O115" i="27"/>
  <c r="P114" i="27"/>
  <c r="Q114" i="27" s="1"/>
  <c r="M48" i="68"/>
  <c r="U47" i="68"/>
  <c r="X104" i="29"/>
  <c r="S106" i="29"/>
  <c r="T106" i="29" s="1"/>
  <c r="R107" i="29"/>
  <c r="U128" i="56"/>
  <c r="J112" i="60"/>
  <c r="G113" i="60"/>
  <c r="AC118" i="60"/>
  <c r="AD117" i="60"/>
  <c r="AE117" i="60" s="1"/>
  <c r="V123" i="56"/>
  <c r="W122" i="56"/>
  <c r="X122" i="56" s="1"/>
  <c r="X107" i="58"/>
  <c r="Q108" i="58"/>
  <c r="P118" i="56"/>
  <c r="Q118" i="56" s="1"/>
  <c r="O119" i="56"/>
  <c r="W117" i="60"/>
  <c r="X117" i="60" s="1"/>
  <c r="V118" i="60"/>
  <c r="G113" i="57"/>
  <c r="X47" i="59"/>
  <c r="V47" i="59" s="1"/>
  <c r="T108" i="58"/>
  <c r="V108" i="58" s="1"/>
  <c r="W108" i="58" s="1"/>
  <c r="U108" i="58"/>
  <c r="N115" i="60"/>
  <c r="D112" i="58"/>
  <c r="E111" i="58"/>
  <c r="AA46" i="59"/>
  <c r="Z46" i="59"/>
  <c r="AB46" i="59" s="1"/>
  <c r="AC46" i="59" s="1"/>
  <c r="N120" i="56"/>
  <c r="P112" i="60"/>
  <c r="Q112" i="60" s="1"/>
  <c r="O113" i="60"/>
  <c r="I47" i="59"/>
  <c r="H47" i="59"/>
  <c r="J47" i="59" s="1"/>
  <c r="K47" i="59" s="1"/>
  <c r="R110" i="58"/>
  <c r="S109" i="58"/>
  <c r="AB119" i="60"/>
  <c r="R48" i="59"/>
  <c r="Q48" i="59"/>
  <c r="S48" i="59" s="1"/>
  <c r="T48" i="59" s="1"/>
  <c r="N119" i="57"/>
  <c r="G115" i="56"/>
  <c r="L110" i="58"/>
  <c r="K111" i="58"/>
  <c r="F110" i="58"/>
  <c r="G110" i="58"/>
  <c r="U119" i="60"/>
  <c r="I112" i="57"/>
  <c r="J112" i="57" s="1"/>
  <c r="H113" i="57"/>
  <c r="D48" i="59"/>
  <c r="W122" i="57"/>
  <c r="X122" i="57" s="1"/>
  <c r="V123" i="57"/>
  <c r="I113" i="56"/>
  <c r="J113" i="56" s="1"/>
  <c r="O49" i="59"/>
  <c r="N109" i="58"/>
  <c r="M109" i="58"/>
  <c r="O109" i="58" s="1"/>
  <c r="P109" i="58" s="1"/>
  <c r="I109" i="24"/>
  <c r="O114" i="24"/>
  <c r="P113" i="24"/>
  <c r="Q113" i="24" s="1"/>
  <c r="G114" i="48"/>
  <c r="I113" i="48"/>
  <c r="J113" i="48" s="1"/>
  <c r="H114" i="48"/>
  <c r="AB120" i="48"/>
  <c r="U120" i="48"/>
  <c r="AD118" i="48"/>
  <c r="AE118" i="48" s="1"/>
  <c r="AC119" i="48"/>
  <c r="P113" i="48"/>
  <c r="Q113" i="48" s="1"/>
  <c r="O114" i="48"/>
  <c r="N115" i="48"/>
  <c r="W118" i="48"/>
  <c r="X118" i="48" s="1"/>
  <c r="V119" i="48"/>
  <c r="J104" i="28"/>
  <c r="U119" i="26"/>
  <c r="W118" i="26"/>
  <c r="X118" i="26" s="1"/>
  <c r="V119" i="26"/>
  <c r="W118" i="24"/>
  <c r="X118" i="24" s="1"/>
  <c r="V119" i="24"/>
  <c r="U123" i="24"/>
  <c r="P106" i="2"/>
  <c r="Q106" i="2" s="1"/>
  <c r="O107" i="2"/>
  <c r="W111" i="2"/>
  <c r="V112" i="2"/>
  <c r="H102" i="2"/>
  <c r="I101" i="2"/>
  <c r="J101" i="2" s="1"/>
  <c r="X110" i="2"/>
  <c r="U111" i="2"/>
  <c r="G101" i="1"/>
  <c r="J100" i="1"/>
  <c r="O106" i="1"/>
  <c r="P105" i="1"/>
  <c r="Q105" i="1" s="1"/>
  <c r="N108" i="1"/>
  <c r="I101" i="1"/>
  <c r="P108" i="34"/>
  <c r="Q108" i="34" s="1"/>
  <c r="O109" i="34"/>
  <c r="J108" i="24"/>
  <c r="G109" i="24"/>
  <c r="N46" i="31"/>
  <c r="O46" i="31" s="1"/>
  <c r="P45" i="31"/>
  <c r="U105" i="28"/>
  <c r="T105" i="28"/>
  <c r="V105" i="28" s="1"/>
  <c r="W105" i="28" s="1"/>
  <c r="N105" i="28"/>
  <c r="M105" i="28"/>
  <c r="O105" i="28" s="1"/>
  <c r="P105" i="28" s="1"/>
  <c r="P113" i="26"/>
  <c r="Q113" i="26" s="1"/>
  <c r="O114" i="26"/>
  <c r="N114" i="24"/>
  <c r="X46" i="30"/>
  <c r="T105" i="29"/>
  <c r="V105" i="29" s="1"/>
  <c r="W105" i="29" s="1"/>
  <c r="U105" i="29"/>
  <c r="X47" i="31"/>
  <c r="V47" i="31" s="1"/>
  <c r="F48" i="30"/>
  <c r="G105" i="28"/>
  <c r="F105" i="28"/>
  <c r="H105" i="28" s="1"/>
  <c r="I105" i="28" s="1"/>
  <c r="K107" i="28"/>
  <c r="L106" i="28"/>
  <c r="AA45" i="30"/>
  <c r="Z45" i="30"/>
  <c r="AB45" i="30" s="1"/>
  <c r="AC45" i="30" s="1"/>
  <c r="I47" i="30"/>
  <c r="H47" i="30"/>
  <c r="J47" i="30" s="1"/>
  <c r="K47" i="30" s="1"/>
  <c r="R107" i="28"/>
  <c r="S106" i="28"/>
  <c r="D107" i="28"/>
  <c r="E106" i="28"/>
  <c r="N109" i="34"/>
  <c r="E44" i="31"/>
  <c r="G43" i="31"/>
  <c r="U44" i="31"/>
  <c r="F105" i="29"/>
  <c r="H105" i="29" s="1"/>
  <c r="I105" i="29" s="1"/>
  <c r="G105" i="29"/>
  <c r="G110" i="26"/>
  <c r="AB114" i="34"/>
  <c r="Q103" i="29"/>
  <c r="N104" i="29"/>
  <c r="I109" i="26"/>
  <c r="J109" i="26" s="1"/>
  <c r="H110" i="26"/>
  <c r="M47" i="30"/>
  <c r="N114" i="26"/>
  <c r="X104" i="28"/>
  <c r="AD113" i="34"/>
  <c r="AE113" i="34" s="1"/>
  <c r="AC114" i="34"/>
  <c r="Q104" i="28"/>
  <c r="AA46" i="31"/>
  <c r="Z46" i="31"/>
  <c r="AB46" i="31" s="1"/>
  <c r="AC46" i="31" s="1"/>
  <c r="R46" i="30"/>
  <c r="Q46" i="30"/>
  <c r="S46" i="30" s="1"/>
  <c r="T46" i="30" s="1"/>
  <c r="Z106" i="12"/>
  <c r="X112" i="12"/>
  <c r="U113" i="12"/>
  <c r="AE104" i="12"/>
  <c r="AA105" i="12"/>
  <c r="AC105" i="12" s="1"/>
  <c r="AD105" i="12" s="1"/>
  <c r="AB105" i="12"/>
  <c r="W113" i="12"/>
  <c r="V114" i="12"/>
  <c r="P108" i="12"/>
  <c r="O109" i="12"/>
  <c r="Q107" i="12"/>
  <c r="N108" i="12"/>
  <c r="G109" i="12"/>
  <c r="I42" i="9"/>
  <c r="H42" i="9"/>
  <c r="J42" i="9" s="1"/>
  <c r="K42" i="9" s="1"/>
  <c r="F43" i="9"/>
  <c r="AA39" i="9"/>
  <c r="Z39" i="9"/>
  <c r="AB39" i="9" s="1"/>
  <c r="AC39" i="9" s="1"/>
  <c r="U41" i="9"/>
  <c r="M42" i="9"/>
  <c r="X40" i="9"/>
  <c r="U38" i="8"/>
  <c r="F38" i="8"/>
  <c r="D38" i="8" s="1"/>
  <c r="Y39" i="8"/>
  <c r="W40" i="8"/>
  <c r="P39" i="8"/>
  <c r="N40" i="8"/>
  <c r="H37" i="8"/>
  <c r="J37" i="8" s="1"/>
  <c r="K37" i="8" s="1"/>
  <c r="I37" i="8"/>
  <c r="K99" i="6"/>
  <c r="L98" i="6"/>
  <c r="G98" i="6"/>
  <c r="F98" i="6"/>
  <c r="N97" i="6"/>
  <c r="M97" i="6"/>
  <c r="O97" i="6" s="1"/>
  <c r="P97" i="6" s="1"/>
  <c r="U97" i="6"/>
  <c r="T97" i="6"/>
  <c r="V97" i="6" s="1"/>
  <c r="W97" i="6" s="1"/>
  <c r="D100" i="6"/>
  <c r="E99" i="6"/>
  <c r="R99" i="6"/>
  <c r="S98" i="6"/>
  <c r="X96" i="6"/>
  <c r="Q96" i="6"/>
  <c r="Q96" i="5"/>
  <c r="S99" i="5"/>
  <c r="L98" i="5"/>
  <c r="T98" i="5"/>
  <c r="U98" i="5"/>
  <c r="M97" i="5"/>
  <c r="O97" i="5" s="1"/>
  <c r="P97" i="5" s="1"/>
  <c r="N97" i="5"/>
  <c r="E98" i="5"/>
  <c r="D99" i="5"/>
  <c r="J96" i="5"/>
  <c r="F97" i="5"/>
  <c r="H97" i="5" s="1"/>
  <c r="I97" i="5" s="1"/>
  <c r="G97" i="5"/>
  <c r="G102" i="4"/>
  <c r="I100" i="4"/>
  <c r="J100" i="4" s="1"/>
  <c r="H101" i="4"/>
  <c r="P105" i="3"/>
  <c r="Q105" i="3" s="1"/>
  <c r="O106" i="3"/>
  <c r="G104" i="3"/>
  <c r="I101" i="3"/>
  <c r="J101" i="3" s="1"/>
  <c r="U113" i="1"/>
  <c r="W120" i="69" l="1"/>
  <c r="X120" i="69" s="1"/>
  <c r="V121" i="69"/>
  <c r="AD120" i="69"/>
  <c r="AE120" i="69" s="1"/>
  <c r="AC121" i="69"/>
  <c r="AB122" i="69"/>
  <c r="U121" i="69"/>
  <c r="I116" i="69"/>
  <c r="H117" i="69"/>
  <c r="P116" i="69"/>
  <c r="O117" i="69"/>
  <c r="J115" i="69"/>
  <c r="G116" i="69"/>
  <c r="Q115" i="69"/>
  <c r="N116" i="69"/>
  <c r="P119" i="65"/>
  <c r="Q119" i="65" s="1"/>
  <c r="O120" i="65"/>
  <c r="I115" i="65"/>
  <c r="J115" i="65" s="1"/>
  <c r="G116" i="65"/>
  <c r="N120" i="65"/>
  <c r="W126" i="65"/>
  <c r="V127" i="65"/>
  <c r="X124" i="65"/>
  <c r="U125" i="65"/>
  <c r="I114" i="60"/>
  <c r="H115" i="60"/>
  <c r="V97" i="5"/>
  <c r="W97" i="5" s="1"/>
  <c r="X97" i="5" s="1"/>
  <c r="V111" i="67"/>
  <c r="W111" i="67" s="1"/>
  <c r="H97" i="6"/>
  <c r="I97" i="6" s="1"/>
  <c r="J97" i="6" s="1"/>
  <c r="O105" i="29"/>
  <c r="H109" i="58"/>
  <c r="I109" i="58" s="1"/>
  <c r="J109" i="58" s="1"/>
  <c r="V113" i="1"/>
  <c r="W112" i="1"/>
  <c r="X112" i="1" s="1"/>
  <c r="H106" i="29"/>
  <c r="I106" i="29" s="1"/>
  <c r="I109" i="12"/>
  <c r="J109" i="12" s="1"/>
  <c r="H110" i="12"/>
  <c r="G106" i="29"/>
  <c r="U120" i="27"/>
  <c r="X119" i="27"/>
  <c r="P118" i="57"/>
  <c r="Q118" i="57" s="1"/>
  <c r="O119" i="57"/>
  <c r="Q109" i="67"/>
  <c r="O115" i="25"/>
  <c r="P114" i="25"/>
  <c r="Q114" i="25" s="1"/>
  <c r="M107" i="29"/>
  <c r="T113" i="67"/>
  <c r="X110" i="67"/>
  <c r="U111" i="67"/>
  <c r="L108" i="29"/>
  <c r="K109" i="29"/>
  <c r="R115" i="67"/>
  <c r="S114" i="67"/>
  <c r="G111" i="67"/>
  <c r="F111" i="67"/>
  <c r="H111" i="67" s="1"/>
  <c r="I111" i="67" s="1"/>
  <c r="W123" i="57"/>
  <c r="X123" i="57" s="1"/>
  <c r="V124" i="57"/>
  <c r="E112" i="67"/>
  <c r="D113" i="67"/>
  <c r="P48" i="68"/>
  <c r="N49" i="68"/>
  <c r="E107" i="29"/>
  <c r="D108" i="29"/>
  <c r="Z46" i="68"/>
  <c r="AB46" i="68" s="1"/>
  <c r="AC46" i="68" s="1"/>
  <c r="AA46" i="68"/>
  <c r="M110" i="67"/>
  <c r="O110" i="67" s="1"/>
  <c r="P110" i="67" s="1"/>
  <c r="N110" i="67"/>
  <c r="G117" i="66"/>
  <c r="I45" i="68"/>
  <c r="H45" i="68"/>
  <c r="J45" i="68" s="1"/>
  <c r="K45" i="68" s="1"/>
  <c r="I116" i="66"/>
  <c r="J116" i="66" s="1"/>
  <c r="H117" i="66"/>
  <c r="O116" i="27"/>
  <c r="P115" i="27"/>
  <c r="Q115" i="27" s="1"/>
  <c r="I110" i="25"/>
  <c r="J110" i="25" s="1"/>
  <c r="U127" i="66"/>
  <c r="P119" i="66"/>
  <c r="Q119" i="66" s="1"/>
  <c r="O120" i="66"/>
  <c r="W125" i="66"/>
  <c r="X125" i="66" s="1"/>
  <c r="V126" i="66"/>
  <c r="N120" i="66"/>
  <c r="X47" i="68"/>
  <c r="H112" i="27"/>
  <c r="I111" i="27"/>
  <c r="J111" i="27" s="1"/>
  <c r="K112" i="67"/>
  <c r="L111" i="67"/>
  <c r="J110" i="67"/>
  <c r="F46" i="68"/>
  <c r="D46" i="68" s="1"/>
  <c r="V106" i="29"/>
  <c r="W106" i="29" s="1"/>
  <c r="R108" i="29"/>
  <c r="S107" i="29"/>
  <c r="X105" i="29"/>
  <c r="W123" i="56"/>
  <c r="X123" i="56" s="1"/>
  <c r="V124" i="56"/>
  <c r="U129" i="56"/>
  <c r="G114" i="60"/>
  <c r="J113" i="60"/>
  <c r="AC119" i="60"/>
  <c r="AD118" i="60"/>
  <c r="AE118" i="60" s="1"/>
  <c r="X108" i="58"/>
  <c r="N110" i="58"/>
  <c r="M110" i="58"/>
  <c r="O110" i="58" s="1"/>
  <c r="P110" i="58" s="1"/>
  <c r="N121" i="56"/>
  <c r="Q109" i="58"/>
  <c r="I114" i="56"/>
  <c r="J114" i="56" s="1"/>
  <c r="I113" i="57"/>
  <c r="J113" i="57" s="1"/>
  <c r="H114" i="57"/>
  <c r="G116" i="56"/>
  <c r="T109" i="58"/>
  <c r="V109" i="58" s="1"/>
  <c r="W109" i="58" s="1"/>
  <c r="U109" i="58"/>
  <c r="G111" i="58"/>
  <c r="F111" i="58"/>
  <c r="G114" i="57"/>
  <c r="P119" i="56"/>
  <c r="Q119" i="56" s="1"/>
  <c r="O120" i="56"/>
  <c r="U48" i="59"/>
  <c r="R111" i="58"/>
  <c r="S110" i="58"/>
  <c r="P113" i="60"/>
  <c r="Q113" i="60" s="1"/>
  <c r="O114" i="60"/>
  <c r="E112" i="58"/>
  <c r="D113" i="58"/>
  <c r="E49" i="59"/>
  <c r="G48" i="59"/>
  <c r="Y47" i="59"/>
  <c r="W48" i="59"/>
  <c r="M49" i="59"/>
  <c r="U120" i="60"/>
  <c r="K112" i="58"/>
  <c r="L111" i="58"/>
  <c r="N120" i="57"/>
  <c r="AB120" i="60"/>
  <c r="L47" i="59"/>
  <c r="AD46" i="59"/>
  <c r="N116" i="60"/>
  <c r="W118" i="60"/>
  <c r="X118" i="60" s="1"/>
  <c r="V119" i="60"/>
  <c r="P114" i="24"/>
  <c r="Q114" i="24" s="1"/>
  <c r="O115" i="24"/>
  <c r="I110" i="24"/>
  <c r="W119" i="48"/>
  <c r="X119" i="48" s="1"/>
  <c r="V120" i="48"/>
  <c r="P114" i="48"/>
  <c r="Q114" i="48" s="1"/>
  <c r="O115" i="48"/>
  <c r="U121" i="48"/>
  <c r="I114" i="48"/>
  <c r="J114" i="48" s="1"/>
  <c r="H115" i="48"/>
  <c r="AD119" i="48"/>
  <c r="AE119" i="48" s="1"/>
  <c r="AC120" i="48"/>
  <c r="AB121" i="48"/>
  <c r="G115" i="48"/>
  <c r="N116" i="48"/>
  <c r="W119" i="26"/>
  <c r="X119" i="26" s="1"/>
  <c r="V120" i="26"/>
  <c r="U120" i="26"/>
  <c r="W119" i="24"/>
  <c r="X119" i="24" s="1"/>
  <c r="V120" i="24"/>
  <c r="P107" i="2"/>
  <c r="Q107" i="2" s="1"/>
  <c r="O108" i="2"/>
  <c r="U112" i="2"/>
  <c r="X111" i="2"/>
  <c r="V113" i="2"/>
  <c r="W112" i="2"/>
  <c r="I102" i="2"/>
  <c r="J102" i="2" s="1"/>
  <c r="H103" i="2"/>
  <c r="O107" i="1"/>
  <c r="P106" i="1"/>
  <c r="Q106" i="1" s="1"/>
  <c r="I102" i="1"/>
  <c r="N109" i="1"/>
  <c r="G102" i="1"/>
  <c r="J101" i="1"/>
  <c r="L37" i="8"/>
  <c r="P109" i="34"/>
  <c r="Q109" i="34" s="1"/>
  <c r="O110" i="34"/>
  <c r="U106" i="29"/>
  <c r="J109" i="24"/>
  <c r="G110" i="24"/>
  <c r="Y47" i="31"/>
  <c r="W48" i="31"/>
  <c r="X48" i="31" s="1"/>
  <c r="U46" i="30"/>
  <c r="N115" i="26"/>
  <c r="AB115" i="34"/>
  <c r="R108" i="28"/>
  <c r="S107" i="28"/>
  <c r="AD45" i="30"/>
  <c r="Q105" i="28"/>
  <c r="N48" i="30"/>
  <c r="P47" i="30"/>
  <c r="I43" i="31"/>
  <c r="H43" i="31"/>
  <c r="J43" i="31" s="1"/>
  <c r="K43" i="31" s="1"/>
  <c r="F106" i="28"/>
  <c r="H106" i="28" s="1"/>
  <c r="I106" i="28" s="1"/>
  <c r="G106" i="28"/>
  <c r="N106" i="28"/>
  <c r="M106" i="28"/>
  <c r="O106" i="28" s="1"/>
  <c r="P106" i="28" s="1"/>
  <c r="P114" i="26"/>
  <c r="Q114" i="26" s="1"/>
  <c r="O115" i="26"/>
  <c r="X105" i="28"/>
  <c r="AD46" i="31"/>
  <c r="AD114" i="34"/>
  <c r="AE114" i="34" s="1"/>
  <c r="AC115" i="34"/>
  <c r="I110" i="26"/>
  <c r="J110" i="26" s="1"/>
  <c r="H111" i="26"/>
  <c r="Q104" i="29"/>
  <c r="N105" i="29"/>
  <c r="G111" i="26"/>
  <c r="J105" i="29"/>
  <c r="F44" i="31"/>
  <c r="D108" i="28"/>
  <c r="E107" i="28"/>
  <c r="L47" i="30"/>
  <c r="K108" i="28"/>
  <c r="L107" i="28"/>
  <c r="J105" i="28"/>
  <c r="D48" i="30"/>
  <c r="V46" i="30"/>
  <c r="R45" i="31"/>
  <c r="Q45" i="31"/>
  <c r="S45" i="31" s="1"/>
  <c r="T45" i="31" s="1"/>
  <c r="N110" i="34"/>
  <c r="U106" i="28"/>
  <c r="T106" i="28"/>
  <c r="V106" i="28" s="1"/>
  <c r="W106" i="28" s="1"/>
  <c r="N115" i="24"/>
  <c r="M46" i="31"/>
  <c r="AE105" i="12"/>
  <c r="Z107" i="12"/>
  <c r="X113" i="12"/>
  <c r="U114" i="12"/>
  <c r="W114" i="12"/>
  <c r="V115" i="12"/>
  <c r="W115" i="12" s="1"/>
  <c r="AA106" i="12"/>
  <c r="AC106" i="12" s="1"/>
  <c r="AD106" i="12" s="1"/>
  <c r="AB106" i="12"/>
  <c r="Q108" i="12"/>
  <c r="N109" i="12"/>
  <c r="P109" i="12"/>
  <c r="O110" i="12"/>
  <c r="G110" i="12"/>
  <c r="D43" i="9"/>
  <c r="V40" i="9"/>
  <c r="AD39" i="9"/>
  <c r="N43" i="9"/>
  <c r="P42" i="9"/>
  <c r="L42" i="9"/>
  <c r="AA39" i="8"/>
  <c r="Z39" i="8"/>
  <c r="AB39" i="8" s="1"/>
  <c r="AC39" i="8" s="1"/>
  <c r="O40" i="8"/>
  <c r="X40" i="8"/>
  <c r="Q39" i="8"/>
  <c r="S39" i="8" s="1"/>
  <c r="T39" i="8" s="1"/>
  <c r="R39" i="8"/>
  <c r="X97" i="6"/>
  <c r="D101" i="6"/>
  <c r="E100" i="6"/>
  <c r="Q97" i="6"/>
  <c r="M98" i="6"/>
  <c r="O98" i="6" s="1"/>
  <c r="P98" i="6" s="1"/>
  <c r="N98" i="6"/>
  <c r="R100" i="6"/>
  <c r="S99" i="6"/>
  <c r="G99" i="6"/>
  <c r="F99" i="6"/>
  <c r="U98" i="6"/>
  <c r="T98" i="6"/>
  <c r="V98" i="6" s="1"/>
  <c r="W98" i="6" s="1"/>
  <c r="K100" i="6"/>
  <c r="L99" i="6"/>
  <c r="Q97" i="5"/>
  <c r="M98" i="5"/>
  <c r="O98" i="5" s="1"/>
  <c r="P98" i="5" s="1"/>
  <c r="N98" i="5"/>
  <c r="L99" i="5"/>
  <c r="J97" i="5"/>
  <c r="D100" i="5"/>
  <c r="E99" i="5"/>
  <c r="S100" i="5"/>
  <c r="G98" i="5"/>
  <c r="F98" i="5"/>
  <c r="H98" i="5" s="1"/>
  <c r="I98" i="5" s="1"/>
  <c r="T99" i="5"/>
  <c r="U99" i="5"/>
  <c r="G103" i="4"/>
  <c r="I101" i="4"/>
  <c r="J101" i="4" s="1"/>
  <c r="H102" i="4"/>
  <c r="G105" i="3"/>
  <c r="I102" i="3"/>
  <c r="J102" i="3" s="1"/>
  <c r="P106" i="3"/>
  <c r="Q106" i="3" s="1"/>
  <c r="U114" i="1"/>
  <c r="AD121" i="69" l="1"/>
  <c r="AE121" i="69" s="1"/>
  <c r="AC122" i="69"/>
  <c r="U122" i="69"/>
  <c r="J116" i="69"/>
  <c r="G117" i="69"/>
  <c r="I117" i="69"/>
  <c r="H118" i="69"/>
  <c r="AB123" i="69"/>
  <c r="W121" i="69"/>
  <c r="X121" i="69" s="1"/>
  <c r="V122" i="69"/>
  <c r="Q116" i="69"/>
  <c r="N117" i="69"/>
  <c r="P117" i="69"/>
  <c r="O118" i="69"/>
  <c r="X125" i="65"/>
  <c r="U126" i="65"/>
  <c r="N121" i="65"/>
  <c r="I116" i="65"/>
  <c r="J116" i="65" s="1"/>
  <c r="W127" i="65"/>
  <c r="V128" i="65"/>
  <c r="G117" i="65"/>
  <c r="P120" i="65"/>
  <c r="Q120" i="65" s="1"/>
  <c r="O121" i="65"/>
  <c r="H116" i="60"/>
  <c r="I115" i="60"/>
  <c r="V98" i="5"/>
  <c r="W98" i="5" s="1"/>
  <c r="X98" i="5" s="1"/>
  <c r="V112" i="67"/>
  <c r="W112" i="67" s="1"/>
  <c r="H98" i="6"/>
  <c r="I98" i="6" s="1"/>
  <c r="J98" i="6" s="1"/>
  <c r="P105" i="29"/>
  <c r="Q105" i="29" s="1"/>
  <c r="O106" i="29"/>
  <c r="P106" i="29" s="1"/>
  <c r="H110" i="58"/>
  <c r="I110" i="58" s="1"/>
  <c r="J110" i="58" s="1"/>
  <c r="J106" i="29"/>
  <c r="V114" i="1"/>
  <c r="W113" i="1"/>
  <c r="X113" i="1" s="1"/>
  <c r="I110" i="12"/>
  <c r="J110" i="12" s="1"/>
  <c r="H111" i="12"/>
  <c r="Q110" i="67"/>
  <c r="AD46" i="68"/>
  <c r="O116" i="25"/>
  <c r="P115" i="25"/>
  <c r="Q115" i="25" s="1"/>
  <c r="P119" i="57"/>
  <c r="Q119" i="57" s="1"/>
  <c r="O120" i="57"/>
  <c r="U121" i="27"/>
  <c r="X121" i="27" s="1"/>
  <c r="X120" i="27"/>
  <c r="E47" i="68"/>
  <c r="F47" i="68" s="1"/>
  <c r="G46" i="68"/>
  <c r="W126" i="66"/>
  <c r="X126" i="66" s="1"/>
  <c r="V127" i="66"/>
  <c r="I117" i="66"/>
  <c r="J117" i="66" s="1"/>
  <c r="H118" i="66"/>
  <c r="O49" i="68"/>
  <c r="M49" i="68" s="1"/>
  <c r="T114" i="67"/>
  <c r="I112" i="27"/>
  <c r="J112" i="27" s="1"/>
  <c r="H113" i="27"/>
  <c r="L45" i="68"/>
  <c r="R48" i="68"/>
  <c r="Q48" i="68"/>
  <c r="S48" i="68" s="1"/>
  <c r="T48" i="68" s="1"/>
  <c r="R116" i="67"/>
  <c r="S115" i="67"/>
  <c r="U128" i="66"/>
  <c r="M111" i="67"/>
  <c r="O111" i="67" s="1"/>
  <c r="P111" i="67" s="1"/>
  <c r="N111" i="67"/>
  <c r="P120" i="66"/>
  <c r="Q120" i="66" s="1"/>
  <c r="O121" i="66"/>
  <c r="G118" i="66"/>
  <c r="E108" i="29"/>
  <c r="D109" i="29"/>
  <c r="D114" i="67"/>
  <c r="E113" i="67"/>
  <c r="K110" i="29"/>
  <c r="L109" i="29"/>
  <c r="N121" i="66"/>
  <c r="W124" i="57"/>
  <c r="X124" i="57" s="1"/>
  <c r="V125" i="57"/>
  <c r="X111" i="67"/>
  <c r="U112" i="67"/>
  <c r="K113" i="67"/>
  <c r="L112" i="67"/>
  <c r="V47" i="68"/>
  <c r="I111" i="25"/>
  <c r="J111" i="25" s="1"/>
  <c r="P116" i="27"/>
  <c r="Q116" i="27" s="1"/>
  <c r="O117" i="27"/>
  <c r="G107" i="29"/>
  <c r="F107" i="29"/>
  <c r="H107" i="29" s="1"/>
  <c r="I107" i="29" s="1"/>
  <c r="G112" i="67"/>
  <c r="F112" i="67"/>
  <c r="H112" i="67" s="1"/>
  <c r="I112" i="67" s="1"/>
  <c r="J111" i="67"/>
  <c r="M108" i="29"/>
  <c r="X106" i="29"/>
  <c r="T107" i="29"/>
  <c r="V107" i="29" s="1"/>
  <c r="W107" i="29" s="1"/>
  <c r="U107" i="29"/>
  <c r="R109" i="29"/>
  <c r="S108" i="29"/>
  <c r="U130" i="56"/>
  <c r="W124" i="56"/>
  <c r="X124" i="56" s="1"/>
  <c r="V125" i="56"/>
  <c r="J114" i="60"/>
  <c r="G115" i="60"/>
  <c r="AC120" i="60"/>
  <c r="AD119" i="60"/>
  <c r="AE119" i="60" s="1"/>
  <c r="X109" i="58"/>
  <c r="Q110" i="58"/>
  <c r="K113" i="58"/>
  <c r="L112" i="58"/>
  <c r="I48" i="59"/>
  <c r="H48" i="59"/>
  <c r="J48" i="59" s="1"/>
  <c r="K48" i="59" s="1"/>
  <c r="G115" i="57"/>
  <c r="N122" i="56"/>
  <c r="AB121" i="60"/>
  <c r="N121" i="57"/>
  <c r="U121" i="60"/>
  <c r="AA47" i="59"/>
  <c r="Z47" i="59"/>
  <c r="AB47" i="59" s="1"/>
  <c r="AC47" i="59" s="1"/>
  <c r="F49" i="59"/>
  <c r="D49" i="59" s="1"/>
  <c r="W119" i="60"/>
  <c r="X119" i="60" s="1"/>
  <c r="V120" i="60"/>
  <c r="X48" i="59"/>
  <c r="V48" i="59" s="1"/>
  <c r="E113" i="58"/>
  <c r="D114" i="58"/>
  <c r="U110" i="58"/>
  <c r="T110" i="58"/>
  <c r="V110" i="58" s="1"/>
  <c r="W110" i="58" s="1"/>
  <c r="P120" i="56"/>
  <c r="Q120" i="56" s="1"/>
  <c r="O121" i="56"/>
  <c r="I115" i="56"/>
  <c r="J115" i="56" s="1"/>
  <c r="P114" i="60"/>
  <c r="Q114" i="60" s="1"/>
  <c r="O115" i="60"/>
  <c r="G117" i="56"/>
  <c r="N117" i="60"/>
  <c r="M111" i="58"/>
  <c r="O111" i="58" s="1"/>
  <c r="P111" i="58" s="1"/>
  <c r="N111" i="58"/>
  <c r="P49" i="59"/>
  <c r="N50" i="59"/>
  <c r="G112" i="58"/>
  <c r="F112" i="58"/>
  <c r="R112" i="58"/>
  <c r="S111" i="58"/>
  <c r="I114" i="57"/>
  <c r="J114" i="57" s="1"/>
  <c r="H115" i="57"/>
  <c r="I111" i="24"/>
  <c r="O116" i="24"/>
  <c r="P115" i="24"/>
  <c r="Q115" i="24" s="1"/>
  <c r="N117" i="48"/>
  <c r="AB122" i="48"/>
  <c r="P115" i="48"/>
  <c r="Q115" i="48" s="1"/>
  <c r="O116" i="48"/>
  <c r="AD120" i="48"/>
  <c r="AE120" i="48" s="1"/>
  <c r="AC121" i="48"/>
  <c r="U122" i="48"/>
  <c r="W120" i="48"/>
  <c r="X120" i="48" s="1"/>
  <c r="V121" i="48"/>
  <c r="I115" i="48"/>
  <c r="J115" i="48" s="1"/>
  <c r="H116" i="48"/>
  <c r="G116" i="48"/>
  <c r="U121" i="26"/>
  <c r="V121" i="26"/>
  <c r="W120" i="26"/>
  <c r="X120" i="26" s="1"/>
  <c r="W120" i="24"/>
  <c r="X120" i="24" s="1"/>
  <c r="V121" i="24"/>
  <c r="AD39" i="8"/>
  <c r="X112" i="2"/>
  <c r="U113" i="2"/>
  <c r="P108" i="2"/>
  <c r="Q108" i="2" s="1"/>
  <c r="O109" i="2"/>
  <c r="I103" i="2"/>
  <c r="J103" i="2" s="1"/>
  <c r="H104" i="2"/>
  <c r="V114" i="2"/>
  <c r="W113" i="2"/>
  <c r="I103" i="1"/>
  <c r="G103" i="1"/>
  <c r="J102" i="1"/>
  <c r="N110" i="1"/>
  <c r="O108" i="1"/>
  <c r="P107" i="1"/>
  <c r="Q107" i="1" s="1"/>
  <c r="O111" i="34"/>
  <c r="P110" i="34"/>
  <c r="Q110" i="34" s="1"/>
  <c r="G111" i="24"/>
  <c r="J110" i="24"/>
  <c r="N116" i="24"/>
  <c r="G107" i="28"/>
  <c r="F107" i="28"/>
  <c r="H107" i="28" s="1"/>
  <c r="I107" i="28" s="1"/>
  <c r="Q106" i="28"/>
  <c r="L43" i="31"/>
  <c r="U107" i="28"/>
  <c r="T107" i="28"/>
  <c r="V107" i="28" s="1"/>
  <c r="W107" i="28" s="1"/>
  <c r="AB116" i="34"/>
  <c r="AB117" i="34" s="1"/>
  <c r="P46" i="31"/>
  <c r="N47" i="31"/>
  <c r="X106" i="28"/>
  <c r="U45" i="31"/>
  <c r="M107" i="28"/>
  <c r="O107" i="28" s="1"/>
  <c r="P107" i="28" s="1"/>
  <c r="N107" i="28"/>
  <c r="D109" i="28"/>
  <c r="E108" i="28"/>
  <c r="G112" i="26"/>
  <c r="N106" i="29"/>
  <c r="AD115" i="34"/>
  <c r="AE115" i="34" s="1"/>
  <c r="AC116" i="34"/>
  <c r="J106" i="28"/>
  <c r="Q47" i="30"/>
  <c r="S47" i="30" s="1"/>
  <c r="T47" i="30" s="1"/>
  <c r="R47" i="30"/>
  <c r="R109" i="28"/>
  <c r="S108" i="28"/>
  <c r="N111" i="34"/>
  <c r="W47" i="30"/>
  <c r="Y46" i="30"/>
  <c r="K109" i="28"/>
  <c r="L108" i="28"/>
  <c r="O48" i="30"/>
  <c r="V48" i="31"/>
  <c r="E49" i="30"/>
  <c r="G48" i="30"/>
  <c r="D44" i="31"/>
  <c r="I111" i="26"/>
  <c r="J111" i="26" s="1"/>
  <c r="H112" i="26"/>
  <c r="P115" i="26"/>
  <c r="Q115" i="26" s="1"/>
  <c r="O116" i="26"/>
  <c r="N116" i="26"/>
  <c r="N117" i="26" s="1"/>
  <c r="AA47" i="31"/>
  <c r="Z47" i="31"/>
  <c r="AB47" i="31" s="1"/>
  <c r="AC47" i="31" s="1"/>
  <c r="AE106" i="12"/>
  <c r="Z108" i="12"/>
  <c r="U115" i="12"/>
  <c r="X114" i="12"/>
  <c r="AA107" i="12"/>
  <c r="AC107" i="12" s="1"/>
  <c r="AD107" i="12" s="1"/>
  <c r="AB107" i="12"/>
  <c r="Q109" i="12"/>
  <c r="N110" i="12"/>
  <c r="P110" i="12"/>
  <c r="O111" i="12"/>
  <c r="G111" i="12"/>
  <c r="W41" i="9"/>
  <c r="Y40" i="9"/>
  <c r="R42" i="9"/>
  <c r="Q42" i="9"/>
  <c r="S42" i="9" s="1"/>
  <c r="T42" i="9" s="1"/>
  <c r="G43" i="9"/>
  <c r="E44" i="9"/>
  <c r="O43" i="9"/>
  <c r="M43" i="9" s="1"/>
  <c r="M40" i="8"/>
  <c r="G38" i="8"/>
  <c r="E39" i="8"/>
  <c r="V40" i="8"/>
  <c r="U39" i="8"/>
  <c r="X98" i="6"/>
  <c r="R101" i="6"/>
  <c r="S100" i="6"/>
  <c r="G100" i="6"/>
  <c r="F100" i="6"/>
  <c r="T99" i="6"/>
  <c r="V99" i="6" s="1"/>
  <c r="W99" i="6" s="1"/>
  <c r="U99" i="6"/>
  <c r="N99" i="6"/>
  <c r="M99" i="6"/>
  <c r="O99" i="6" s="1"/>
  <c r="P99" i="6" s="1"/>
  <c r="K101" i="6"/>
  <c r="L100" i="6"/>
  <c r="Q98" i="6"/>
  <c r="D102" i="6"/>
  <c r="E101" i="6"/>
  <c r="J98" i="5"/>
  <c r="F99" i="5"/>
  <c r="H99" i="5" s="1"/>
  <c r="I99" i="5" s="1"/>
  <c r="G99" i="5"/>
  <c r="N99" i="5"/>
  <c r="M99" i="5"/>
  <c r="O99" i="5" s="1"/>
  <c r="P99" i="5" s="1"/>
  <c r="L100" i="5"/>
  <c r="S101" i="5"/>
  <c r="E100" i="5"/>
  <c r="D101" i="5"/>
  <c r="Q98" i="5"/>
  <c r="U100" i="5"/>
  <c r="T100" i="5"/>
  <c r="I102" i="4"/>
  <c r="J102" i="4" s="1"/>
  <c r="H103" i="4"/>
  <c r="G104" i="4"/>
  <c r="I103" i="3"/>
  <c r="J103" i="3" s="1"/>
  <c r="G106" i="3"/>
  <c r="U115" i="1"/>
  <c r="W122" i="69" l="1"/>
  <c r="X122" i="69" s="1"/>
  <c r="V123" i="69"/>
  <c r="U123" i="69"/>
  <c r="P118" i="69"/>
  <c r="O119" i="69"/>
  <c r="Q117" i="69"/>
  <c r="N118" i="69"/>
  <c r="AB124" i="69"/>
  <c r="J117" i="69"/>
  <c r="G118" i="69"/>
  <c r="AD122" i="69"/>
  <c r="AE122" i="69" s="1"/>
  <c r="AC123" i="69"/>
  <c r="I118" i="69"/>
  <c r="H119" i="69"/>
  <c r="P121" i="65"/>
  <c r="Q121" i="65" s="1"/>
  <c r="O122" i="65"/>
  <c r="W128" i="65"/>
  <c r="N122" i="65"/>
  <c r="G118" i="65"/>
  <c r="I117" i="65"/>
  <c r="J117" i="65" s="1"/>
  <c r="X126" i="65"/>
  <c r="U127" i="65"/>
  <c r="I116" i="60"/>
  <c r="H117" i="60"/>
  <c r="V99" i="5"/>
  <c r="W99" i="5" s="1"/>
  <c r="X99" i="5" s="1"/>
  <c r="V113" i="67"/>
  <c r="W113" i="67" s="1"/>
  <c r="H99" i="6"/>
  <c r="I99" i="6" s="1"/>
  <c r="J99" i="6" s="1"/>
  <c r="O107" i="29"/>
  <c r="P107" i="29" s="1"/>
  <c r="H111" i="58"/>
  <c r="I111" i="58" s="1"/>
  <c r="J111" i="58" s="1"/>
  <c r="V115" i="1"/>
  <c r="W114" i="1"/>
  <c r="X114" i="1" s="1"/>
  <c r="I111" i="12"/>
  <c r="J111" i="12" s="1"/>
  <c r="H112" i="12"/>
  <c r="Q111" i="67"/>
  <c r="J107" i="29"/>
  <c r="P120" i="57"/>
  <c r="Q120" i="57" s="1"/>
  <c r="O121" i="57"/>
  <c r="P116" i="25"/>
  <c r="Q116" i="25" s="1"/>
  <c r="O117" i="25"/>
  <c r="N50" i="68"/>
  <c r="O50" i="68" s="1"/>
  <c r="P49" i="68"/>
  <c r="L113" i="67"/>
  <c r="K114" i="67"/>
  <c r="G119" i="66"/>
  <c r="P121" i="66"/>
  <c r="Q121" i="66" s="1"/>
  <c r="O122" i="66"/>
  <c r="R117" i="67"/>
  <c r="S116" i="67"/>
  <c r="I113" i="27"/>
  <c r="J113" i="27" s="1"/>
  <c r="H114" i="27"/>
  <c r="Q106" i="29"/>
  <c r="N107" i="29"/>
  <c r="J112" i="67"/>
  <c r="D115" i="67"/>
  <c r="E114" i="67"/>
  <c r="I112" i="25"/>
  <c r="J112" i="25" s="1"/>
  <c r="W48" i="68"/>
  <c r="Y47" i="68"/>
  <c r="X112" i="67"/>
  <c r="U113" i="67"/>
  <c r="M109" i="29"/>
  <c r="E109" i="29"/>
  <c r="D110" i="29"/>
  <c r="U48" i="68"/>
  <c r="I118" i="66"/>
  <c r="J118" i="66" s="1"/>
  <c r="H119" i="66"/>
  <c r="W127" i="66"/>
  <c r="X127" i="66" s="1"/>
  <c r="V128" i="66"/>
  <c r="I46" i="68"/>
  <c r="H46" i="68"/>
  <c r="J46" i="68" s="1"/>
  <c r="K46" i="68" s="1"/>
  <c r="P117" i="27"/>
  <c r="Q117" i="27" s="1"/>
  <c r="O118" i="27"/>
  <c r="W125" i="57"/>
  <c r="X125" i="57" s="1"/>
  <c r="V126" i="57"/>
  <c r="N122" i="66"/>
  <c r="F113" i="67"/>
  <c r="H113" i="67" s="1"/>
  <c r="I113" i="67" s="1"/>
  <c r="G113" i="67"/>
  <c r="N112" i="67"/>
  <c r="M112" i="67"/>
  <c r="O112" i="67" s="1"/>
  <c r="P112" i="67" s="1"/>
  <c r="L110" i="29"/>
  <c r="K111" i="29"/>
  <c r="F108" i="29"/>
  <c r="H108" i="29" s="1"/>
  <c r="I108" i="29" s="1"/>
  <c r="G108" i="29"/>
  <c r="T115" i="67"/>
  <c r="D47" i="68"/>
  <c r="X107" i="29"/>
  <c r="U108" i="29"/>
  <c r="T108" i="29"/>
  <c r="V108" i="29" s="1"/>
  <c r="W108" i="29" s="1"/>
  <c r="R110" i="29"/>
  <c r="S109" i="29"/>
  <c r="W125" i="56"/>
  <c r="X125" i="56" s="1"/>
  <c r="V126" i="56"/>
  <c r="U131" i="56"/>
  <c r="J115" i="60"/>
  <c r="G116" i="60"/>
  <c r="AD120" i="60"/>
  <c r="AE120" i="60" s="1"/>
  <c r="AC121" i="60"/>
  <c r="U111" i="58"/>
  <c r="T111" i="58"/>
  <c r="V111" i="58" s="1"/>
  <c r="W111" i="58" s="1"/>
  <c r="G118" i="56"/>
  <c r="W120" i="60"/>
  <c r="X120" i="60" s="1"/>
  <c r="V121" i="60"/>
  <c r="R113" i="58"/>
  <c r="S112" i="58"/>
  <c r="R49" i="59"/>
  <c r="Q49" i="59"/>
  <c r="S49" i="59" s="1"/>
  <c r="T49" i="59" s="1"/>
  <c r="X110" i="58"/>
  <c r="AD47" i="59"/>
  <c r="L48" i="59"/>
  <c r="O50" i="59"/>
  <c r="M50" i="59" s="1"/>
  <c r="N122" i="57"/>
  <c r="N123" i="56"/>
  <c r="N124" i="56" s="1"/>
  <c r="I115" i="57"/>
  <c r="J115" i="57" s="1"/>
  <c r="H116" i="57"/>
  <c r="Q111" i="58"/>
  <c r="N118" i="60"/>
  <c r="P115" i="60"/>
  <c r="Q115" i="60" s="1"/>
  <c r="O116" i="60"/>
  <c r="I116" i="56"/>
  <c r="J116" i="56" s="1"/>
  <c r="P121" i="56"/>
  <c r="Q121" i="56" s="1"/>
  <c r="O122" i="56"/>
  <c r="D115" i="58"/>
  <c r="E114" i="58"/>
  <c r="U122" i="60"/>
  <c r="AB122" i="60"/>
  <c r="G116" i="57"/>
  <c r="M112" i="58"/>
  <c r="O112" i="58" s="1"/>
  <c r="P112" i="58" s="1"/>
  <c r="N112" i="58"/>
  <c r="G113" i="58"/>
  <c r="F113" i="58"/>
  <c r="W49" i="59"/>
  <c r="X49" i="59" s="1"/>
  <c r="Y48" i="59"/>
  <c r="G49" i="59"/>
  <c r="E50" i="59"/>
  <c r="K114" i="58"/>
  <c r="L113" i="58"/>
  <c r="P116" i="24"/>
  <c r="Q116" i="24" s="1"/>
  <c r="O117" i="24"/>
  <c r="I112" i="24"/>
  <c r="W121" i="48"/>
  <c r="X121" i="48" s="1"/>
  <c r="V122" i="48"/>
  <c r="AB123" i="48"/>
  <c r="I116" i="48"/>
  <c r="J116" i="48" s="1"/>
  <c r="H117" i="48"/>
  <c r="U123" i="48"/>
  <c r="P116" i="48"/>
  <c r="Q116" i="48" s="1"/>
  <c r="O117" i="48"/>
  <c r="N118" i="48"/>
  <c r="G117" i="48"/>
  <c r="AD121" i="48"/>
  <c r="AE121" i="48" s="1"/>
  <c r="AC122" i="48"/>
  <c r="X107" i="28"/>
  <c r="W121" i="26"/>
  <c r="X121" i="26" s="1"/>
  <c r="V122" i="26"/>
  <c r="P116" i="26"/>
  <c r="Q116" i="26" s="1"/>
  <c r="O117" i="26"/>
  <c r="N118" i="26"/>
  <c r="N119" i="26" s="1"/>
  <c r="N120" i="26" s="1"/>
  <c r="N121" i="26" s="1"/>
  <c r="N122" i="26" s="1"/>
  <c r="N123" i="26" s="1"/>
  <c r="U122" i="26"/>
  <c r="N117" i="24"/>
  <c r="W121" i="24"/>
  <c r="X121" i="24" s="1"/>
  <c r="V122" i="24"/>
  <c r="AE107" i="12"/>
  <c r="I104" i="2"/>
  <c r="J104" i="2" s="1"/>
  <c r="H105" i="2"/>
  <c r="X113" i="2"/>
  <c r="U114" i="2"/>
  <c r="O110" i="2"/>
  <c r="P109" i="2"/>
  <c r="Q109" i="2" s="1"/>
  <c r="V115" i="2"/>
  <c r="W114" i="2"/>
  <c r="G104" i="1"/>
  <c r="J103" i="1"/>
  <c r="O109" i="1"/>
  <c r="P108" i="1"/>
  <c r="Q108" i="1" s="1"/>
  <c r="N111" i="1"/>
  <c r="I104" i="1"/>
  <c r="J99" i="5"/>
  <c r="AB118" i="34"/>
  <c r="AD116" i="34"/>
  <c r="AE116" i="34" s="1"/>
  <c r="AC117" i="34"/>
  <c r="P111" i="34"/>
  <c r="Q111" i="34" s="1"/>
  <c r="O112" i="34"/>
  <c r="Q107" i="28"/>
  <c r="J111" i="24"/>
  <c r="G112" i="24"/>
  <c r="H48" i="30"/>
  <c r="J48" i="30" s="1"/>
  <c r="K48" i="30" s="1"/>
  <c r="I48" i="30"/>
  <c r="X47" i="30"/>
  <c r="V47" i="30" s="1"/>
  <c r="R110" i="28"/>
  <c r="S109" i="28"/>
  <c r="G108" i="28"/>
  <c r="F108" i="28"/>
  <c r="H108" i="28" s="1"/>
  <c r="I108" i="28" s="1"/>
  <c r="I112" i="26"/>
  <c r="J112" i="26" s="1"/>
  <c r="H113" i="26"/>
  <c r="E45" i="31"/>
  <c r="G44" i="31"/>
  <c r="W49" i="31"/>
  <c r="Y48" i="31"/>
  <c r="N108" i="28"/>
  <c r="M108" i="28"/>
  <c r="O108" i="28" s="1"/>
  <c r="P108" i="28" s="1"/>
  <c r="N112" i="34"/>
  <c r="U47" i="30"/>
  <c r="D110" i="28"/>
  <c r="E109" i="28"/>
  <c r="K110" i="28"/>
  <c r="L109" i="28"/>
  <c r="G113" i="26"/>
  <c r="O47" i="31"/>
  <c r="M47" i="31" s="1"/>
  <c r="AD47" i="31"/>
  <c r="F49" i="30"/>
  <c r="D49" i="30" s="1"/>
  <c r="M48" i="30"/>
  <c r="Z46" i="30"/>
  <c r="AB46" i="30" s="1"/>
  <c r="AC46" i="30" s="1"/>
  <c r="AA46" i="30"/>
  <c r="T108" i="28"/>
  <c r="V108" i="28" s="1"/>
  <c r="W108" i="28" s="1"/>
  <c r="U108" i="28"/>
  <c r="R46" i="31"/>
  <c r="Q46" i="31"/>
  <c r="S46" i="31" s="1"/>
  <c r="T46" i="31" s="1"/>
  <c r="J107" i="28"/>
  <c r="Z109" i="12"/>
  <c r="X115" i="12"/>
  <c r="AA108" i="12"/>
  <c r="AC108" i="12" s="1"/>
  <c r="AD108" i="12" s="1"/>
  <c r="AB108" i="12"/>
  <c r="U116" i="12"/>
  <c r="Z110" i="12" s="1"/>
  <c r="V116" i="12"/>
  <c r="W116" i="12" s="1"/>
  <c r="Q110" i="12"/>
  <c r="N111" i="12"/>
  <c r="P111" i="12"/>
  <c r="O112" i="12"/>
  <c r="G112" i="12"/>
  <c r="U42" i="9"/>
  <c r="N44" i="9"/>
  <c r="O44" i="9" s="1"/>
  <c r="P43" i="9"/>
  <c r="F44" i="9"/>
  <c r="D44" i="9" s="1"/>
  <c r="AA40" i="9"/>
  <c r="Z40" i="9"/>
  <c r="AB40" i="9" s="1"/>
  <c r="AC40" i="9" s="1"/>
  <c r="I43" i="9"/>
  <c r="H43" i="9"/>
  <c r="J43" i="9" s="1"/>
  <c r="K43" i="9" s="1"/>
  <c r="X41" i="9"/>
  <c r="H38" i="8"/>
  <c r="J38" i="8" s="1"/>
  <c r="K38" i="8" s="1"/>
  <c r="I38" i="8"/>
  <c r="P40" i="8"/>
  <c r="N41" i="8"/>
  <c r="Y40" i="8"/>
  <c r="W41" i="8"/>
  <c r="F39" i="8"/>
  <c r="D39" i="8" s="1"/>
  <c r="Q99" i="6"/>
  <c r="X99" i="6"/>
  <c r="D103" i="6"/>
  <c r="E102" i="6"/>
  <c r="N100" i="6"/>
  <c r="M100" i="6"/>
  <c r="O100" i="6" s="1"/>
  <c r="P100" i="6" s="1"/>
  <c r="U100" i="6"/>
  <c r="T100" i="6"/>
  <c r="V100" i="6" s="1"/>
  <c r="W100" i="6" s="1"/>
  <c r="G101" i="6"/>
  <c r="F101" i="6"/>
  <c r="K102" i="6"/>
  <c r="L101" i="6"/>
  <c r="R102" i="6"/>
  <c r="S101" i="6"/>
  <c r="Q99" i="5"/>
  <c r="L101" i="5"/>
  <c r="E101" i="5"/>
  <c r="D102" i="5"/>
  <c r="F100" i="5"/>
  <c r="H100" i="5" s="1"/>
  <c r="I100" i="5" s="1"/>
  <c r="G100" i="5"/>
  <c r="S102" i="5"/>
  <c r="M100" i="5"/>
  <c r="O100" i="5" s="1"/>
  <c r="P100" i="5" s="1"/>
  <c r="N100" i="5"/>
  <c r="T101" i="5"/>
  <c r="U101" i="5"/>
  <c r="I103" i="4"/>
  <c r="J103" i="4" s="1"/>
  <c r="H104" i="4"/>
  <c r="G105" i="4"/>
  <c r="I104" i="3"/>
  <c r="J104" i="3" s="1"/>
  <c r="U116" i="1"/>
  <c r="J118" i="69" l="1"/>
  <c r="G119" i="69"/>
  <c r="U124" i="69"/>
  <c r="AD123" i="69"/>
  <c r="AE123" i="69" s="1"/>
  <c r="AC124" i="69"/>
  <c r="AB125" i="69"/>
  <c r="P119" i="69"/>
  <c r="O120" i="69"/>
  <c r="W123" i="69"/>
  <c r="X123" i="69" s="1"/>
  <c r="V124" i="69"/>
  <c r="I119" i="69"/>
  <c r="H120" i="69"/>
  <c r="Q118" i="69"/>
  <c r="N119" i="69"/>
  <c r="X127" i="65"/>
  <c r="U128" i="65"/>
  <c r="G119" i="65"/>
  <c r="I118" i="65"/>
  <c r="J118" i="65" s="1"/>
  <c r="N123" i="65"/>
  <c r="P122" i="65"/>
  <c r="Q122" i="65" s="1"/>
  <c r="O123" i="65"/>
  <c r="I117" i="60"/>
  <c r="H118" i="60"/>
  <c r="V100" i="5"/>
  <c r="W100" i="5" s="1"/>
  <c r="X100" i="5" s="1"/>
  <c r="V114" i="67"/>
  <c r="W114" i="67" s="1"/>
  <c r="H100" i="6"/>
  <c r="I100" i="6" s="1"/>
  <c r="J100" i="6" s="1"/>
  <c r="O108" i="29"/>
  <c r="P108" i="29" s="1"/>
  <c r="H112" i="58"/>
  <c r="I112" i="58" s="1"/>
  <c r="J112" i="58" s="1"/>
  <c r="V116" i="1"/>
  <c r="W116" i="1" s="1"/>
  <c r="X116" i="1" s="1"/>
  <c r="W115" i="1"/>
  <c r="X115" i="1" s="1"/>
  <c r="I112" i="12"/>
  <c r="J112" i="12" s="1"/>
  <c r="H113" i="12"/>
  <c r="J108" i="29"/>
  <c r="X108" i="29"/>
  <c r="O122" i="57"/>
  <c r="P121" i="57"/>
  <c r="Q121" i="57" s="1"/>
  <c r="O118" i="25"/>
  <c r="P117" i="25"/>
  <c r="Q117" i="25" s="1"/>
  <c r="Q107" i="29"/>
  <c r="N108" i="29"/>
  <c r="K115" i="67"/>
  <c r="L114" i="67"/>
  <c r="Q112" i="67"/>
  <c r="N123" i="66"/>
  <c r="I119" i="66"/>
  <c r="J119" i="66" s="1"/>
  <c r="H120" i="66"/>
  <c r="F109" i="29"/>
  <c r="H109" i="29" s="1"/>
  <c r="I109" i="29" s="1"/>
  <c r="G109" i="29"/>
  <c r="X48" i="68"/>
  <c r="V48" i="68" s="1"/>
  <c r="D116" i="67"/>
  <c r="E115" i="67"/>
  <c r="N113" i="67"/>
  <c r="M113" i="67"/>
  <c r="O113" i="67" s="1"/>
  <c r="P113" i="67" s="1"/>
  <c r="L111" i="29"/>
  <c r="K112" i="29"/>
  <c r="L46" i="68"/>
  <c r="X113" i="67"/>
  <c r="U114" i="67"/>
  <c r="T116" i="67"/>
  <c r="G120" i="66"/>
  <c r="Q49" i="68"/>
  <c r="S49" i="68" s="1"/>
  <c r="T49" i="68" s="1"/>
  <c r="R49" i="68"/>
  <c r="D111" i="29"/>
  <c r="E110" i="29"/>
  <c r="AA47" i="68"/>
  <c r="Z47" i="68"/>
  <c r="AB47" i="68" s="1"/>
  <c r="AC47" i="68" s="1"/>
  <c r="F114" i="67"/>
  <c r="H114" i="67" s="1"/>
  <c r="I114" i="67" s="1"/>
  <c r="G114" i="67"/>
  <c r="I114" i="27"/>
  <c r="J114" i="27" s="1"/>
  <c r="H115" i="27"/>
  <c r="P122" i="66"/>
  <c r="Q122" i="66" s="1"/>
  <c r="O123" i="66"/>
  <c r="G47" i="68"/>
  <c r="E48" i="68"/>
  <c r="M110" i="29"/>
  <c r="J113" i="67"/>
  <c r="V127" i="57"/>
  <c r="W126" i="57"/>
  <c r="X126" i="57" s="1"/>
  <c r="O119" i="27"/>
  <c r="P118" i="27"/>
  <c r="Q118" i="27" s="1"/>
  <c r="W128" i="66"/>
  <c r="X128" i="66" s="1"/>
  <c r="I113" i="25"/>
  <c r="J113" i="25" s="1"/>
  <c r="R118" i="67"/>
  <c r="S117" i="67"/>
  <c r="M50" i="68"/>
  <c r="U109" i="29"/>
  <c r="T109" i="29"/>
  <c r="V109" i="29" s="1"/>
  <c r="W109" i="29" s="1"/>
  <c r="S110" i="29"/>
  <c r="R111" i="29"/>
  <c r="U132" i="56"/>
  <c r="W126" i="56"/>
  <c r="X126" i="56" s="1"/>
  <c r="V127" i="56"/>
  <c r="N125" i="56"/>
  <c r="N126" i="56" s="1"/>
  <c r="N127" i="56" s="1"/>
  <c r="N128" i="56" s="1"/>
  <c r="N129" i="56" s="1"/>
  <c r="N130" i="56" s="1"/>
  <c r="N131" i="56" s="1"/>
  <c r="N132" i="56" s="1"/>
  <c r="N133" i="56" s="1"/>
  <c r="N134" i="56" s="1"/>
  <c r="N135" i="56" s="1"/>
  <c r="N136" i="56" s="1"/>
  <c r="N137" i="56" s="1"/>
  <c r="N138" i="56" s="1"/>
  <c r="N139" i="56" s="1"/>
  <c r="N140" i="56" s="1"/>
  <c r="N141" i="56" s="1"/>
  <c r="N142" i="56" s="1"/>
  <c r="N143" i="56" s="1"/>
  <c r="N144" i="56" s="1"/>
  <c r="N145" i="56" s="1"/>
  <c r="N146" i="56" s="1"/>
  <c r="N147" i="56" s="1"/>
  <c r="N148" i="56" s="1"/>
  <c r="N149" i="56" s="1"/>
  <c r="N150" i="56" s="1"/>
  <c r="N151" i="56" s="1"/>
  <c r="N152" i="56" s="1"/>
  <c r="N153" i="56" s="1"/>
  <c r="N154" i="56" s="1"/>
  <c r="N155" i="56" s="1"/>
  <c r="N156" i="56" s="1"/>
  <c r="N157" i="56" s="1"/>
  <c r="N158" i="56" s="1"/>
  <c r="J116" i="60"/>
  <c r="G117" i="60"/>
  <c r="AD121" i="60"/>
  <c r="AE121" i="60" s="1"/>
  <c r="AC122" i="60"/>
  <c r="Q112" i="58"/>
  <c r="X111" i="58"/>
  <c r="F50" i="59"/>
  <c r="P116" i="60"/>
  <c r="Q116" i="60" s="1"/>
  <c r="O117" i="60"/>
  <c r="P50" i="59"/>
  <c r="N51" i="59"/>
  <c r="O51" i="59" s="1"/>
  <c r="G119" i="56"/>
  <c r="H49" i="59"/>
  <c r="J49" i="59" s="1"/>
  <c r="K49" i="59" s="1"/>
  <c r="I49" i="59"/>
  <c r="I116" i="57"/>
  <c r="J116" i="57" s="1"/>
  <c r="H117" i="57"/>
  <c r="N123" i="57"/>
  <c r="U49" i="59"/>
  <c r="AB123" i="60"/>
  <c r="AB124" i="60" s="1"/>
  <c r="P122" i="56"/>
  <c r="Q122" i="56" s="1"/>
  <c r="O123" i="56"/>
  <c r="W121" i="60"/>
  <c r="X121" i="60" s="1"/>
  <c r="V122" i="60"/>
  <c r="N113" i="58"/>
  <c r="M113" i="58"/>
  <c r="O113" i="58" s="1"/>
  <c r="P113" i="58" s="1"/>
  <c r="Z48" i="59"/>
  <c r="AB48" i="59" s="1"/>
  <c r="AC48" i="59" s="1"/>
  <c r="AA48" i="59"/>
  <c r="G117" i="57"/>
  <c r="U123" i="60"/>
  <c r="U124" i="60" s="1"/>
  <c r="F114" i="58"/>
  <c r="G114" i="58"/>
  <c r="I117" i="56"/>
  <c r="J117" i="56" s="1"/>
  <c r="N119" i="60"/>
  <c r="T112" i="58"/>
  <c r="V112" i="58" s="1"/>
  <c r="W112" i="58" s="1"/>
  <c r="U112" i="58"/>
  <c r="K115" i="58"/>
  <c r="L114" i="58"/>
  <c r="V49" i="59"/>
  <c r="D116" i="58"/>
  <c r="E115" i="58"/>
  <c r="R114" i="58"/>
  <c r="S113" i="58"/>
  <c r="P117" i="24"/>
  <c r="Q117" i="24" s="1"/>
  <c r="O118" i="24"/>
  <c r="I113" i="24"/>
  <c r="AD122" i="48"/>
  <c r="AE122" i="48" s="1"/>
  <c r="AC123" i="48"/>
  <c r="N119" i="48"/>
  <c r="P117" i="48"/>
  <c r="Q117" i="48" s="1"/>
  <c r="O118" i="48"/>
  <c r="I117" i="48"/>
  <c r="J117" i="48" s="1"/>
  <c r="H118" i="48"/>
  <c r="W122" i="48"/>
  <c r="X122" i="48" s="1"/>
  <c r="V123" i="48"/>
  <c r="W123" i="48" s="1"/>
  <c r="X123" i="48" s="1"/>
  <c r="G118" i="48"/>
  <c r="U46" i="31"/>
  <c r="Q108" i="28"/>
  <c r="P117" i="26"/>
  <c r="Q117" i="26" s="1"/>
  <c r="O118" i="26"/>
  <c r="U123" i="26"/>
  <c r="V123" i="26"/>
  <c r="W123" i="26" s="1"/>
  <c r="W122" i="26"/>
  <c r="X122" i="26" s="1"/>
  <c r="V123" i="24"/>
  <c r="W123" i="24" s="1"/>
  <c r="X123" i="24" s="1"/>
  <c r="W122" i="24"/>
  <c r="X122" i="24" s="1"/>
  <c r="N118" i="24"/>
  <c r="H106" i="2"/>
  <c r="I105" i="2"/>
  <c r="J105" i="2" s="1"/>
  <c r="X114" i="2"/>
  <c r="U115" i="2"/>
  <c r="W115" i="2"/>
  <c r="V116" i="2"/>
  <c r="W116" i="2" s="1"/>
  <c r="O111" i="2"/>
  <c r="P110" i="2"/>
  <c r="Q110" i="2" s="1"/>
  <c r="I105" i="1"/>
  <c r="O110" i="1"/>
  <c r="P109" i="1"/>
  <c r="Q109" i="1" s="1"/>
  <c r="N112" i="1"/>
  <c r="G105" i="1"/>
  <c r="J104" i="1"/>
  <c r="AB119" i="34"/>
  <c r="AD117" i="34"/>
  <c r="AE117" i="34" s="1"/>
  <c r="AC118" i="34"/>
  <c r="O113" i="34"/>
  <c r="P112" i="34"/>
  <c r="Q112" i="34" s="1"/>
  <c r="Q100" i="6"/>
  <c r="J108" i="28"/>
  <c r="J112" i="24"/>
  <c r="G113" i="24"/>
  <c r="K111" i="28"/>
  <c r="L110" i="28"/>
  <c r="F45" i="31"/>
  <c r="Y47" i="30"/>
  <c r="W48" i="30"/>
  <c r="P48" i="30"/>
  <c r="N49" i="30"/>
  <c r="G114" i="26"/>
  <c r="D111" i="28"/>
  <c r="E110" i="28"/>
  <c r="N113" i="34"/>
  <c r="Z48" i="31"/>
  <c r="AB48" i="31" s="1"/>
  <c r="AC48" i="31" s="1"/>
  <c r="AA48" i="31"/>
  <c r="I113" i="26"/>
  <c r="J113" i="26" s="1"/>
  <c r="H114" i="26"/>
  <c r="U109" i="28"/>
  <c r="T109" i="28"/>
  <c r="V109" i="28" s="1"/>
  <c r="W109" i="28" s="1"/>
  <c r="N48" i="31"/>
  <c r="O48" i="31" s="1"/>
  <c r="P47" i="31"/>
  <c r="X49" i="31"/>
  <c r="R111" i="28"/>
  <c r="S110" i="28"/>
  <c r="G109" i="28"/>
  <c r="F109" i="28"/>
  <c r="H109" i="28" s="1"/>
  <c r="I109" i="28" s="1"/>
  <c r="X108" i="28"/>
  <c r="AD46" i="30"/>
  <c r="G49" i="30"/>
  <c r="E50" i="30"/>
  <c r="N109" i="28"/>
  <c r="M109" i="28"/>
  <c r="O109" i="28" s="1"/>
  <c r="P109" i="28" s="1"/>
  <c r="I44" i="31"/>
  <c r="H44" i="31"/>
  <c r="J44" i="31" s="1"/>
  <c r="K44" i="31" s="1"/>
  <c r="L48" i="30"/>
  <c r="AE108" i="12"/>
  <c r="AA110" i="12"/>
  <c r="AA109" i="12"/>
  <c r="AC109" i="12" s="1"/>
  <c r="AD109" i="12" s="1"/>
  <c r="AB109" i="12"/>
  <c r="AB110" i="12" s="1"/>
  <c r="AB111" i="12" s="1"/>
  <c r="AB112" i="12" s="1"/>
  <c r="AB113" i="12" s="1"/>
  <c r="AB114" i="12" s="1"/>
  <c r="AB115" i="12" s="1"/>
  <c r="AB116" i="12" s="1"/>
  <c r="X116" i="12"/>
  <c r="P112" i="12"/>
  <c r="O113" i="12"/>
  <c r="Q111" i="12"/>
  <c r="N112" i="12"/>
  <c r="G113" i="12"/>
  <c r="E45" i="9"/>
  <c r="F45" i="9" s="1"/>
  <c r="G44" i="9"/>
  <c r="L43" i="9"/>
  <c r="V41" i="9"/>
  <c r="AD40" i="9"/>
  <c r="R43" i="9"/>
  <c r="Q43" i="9"/>
  <c r="S43" i="9" s="1"/>
  <c r="T43" i="9" s="1"/>
  <c r="M44" i="9"/>
  <c r="G39" i="8"/>
  <c r="E40" i="8"/>
  <c r="Q40" i="8"/>
  <c r="S40" i="8" s="1"/>
  <c r="T40" i="8" s="1"/>
  <c r="R40" i="8"/>
  <c r="X41" i="8"/>
  <c r="L38" i="8"/>
  <c r="O41" i="8"/>
  <c r="M41" i="8" s="1"/>
  <c r="Z40" i="8"/>
  <c r="AB40" i="8" s="1"/>
  <c r="AC40" i="8" s="1"/>
  <c r="AA40" i="8"/>
  <c r="U101" i="6"/>
  <c r="T101" i="6"/>
  <c r="V101" i="6" s="1"/>
  <c r="W101" i="6" s="1"/>
  <c r="R103" i="6"/>
  <c r="S102" i="6"/>
  <c r="F102" i="6"/>
  <c r="G102" i="6"/>
  <c r="N101" i="6"/>
  <c r="M101" i="6"/>
  <c r="O101" i="6" s="1"/>
  <c r="P101" i="6" s="1"/>
  <c r="K103" i="6"/>
  <c r="L102" i="6"/>
  <c r="X100" i="6"/>
  <c r="D104" i="6"/>
  <c r="E103" i="6"/>
  <c r="Q100" i="5"/>
  <c r="T102" i="5"/>
  <c r="U102" i="5"/>
  <c r="F101" i="5"/>
  <c r="H101" i="5" s="1"/>
  <c r="I101" i="5" s="1"/>
  <c r="G101" i="5"/>
  <c r="E102" i="5"/>
  <c r="D103" i="5"/>
  <c r="J100" i="5"/>
  <c r="L102" i="5"/>
  <c r="S103" i="5"/>
  <c r="M101" i="5"/>
  <c r="O101" i="5" s="1"/>
  <c r="P101" i="5" s="1"/>
  <c r="N101" i="5"/>
  <c r="G106" i="4"/>
  <c r="I104" i="4"/>
  <c r="J104" i="4" s="1"/>
  <c r="H105" i="4"/>
  <c r="I105" i="3"/>
  <c r="J105" i="3" s="1"/>
  <c r="Q119" i="69" l="1"/>
  <c r="N120" i="69"/>
  <c r="AB126" i="69"/>
  <c r="U125" i="69"/>
  <c r="W124" i="69"/>
  <c r="X124" i="69" s="1"/>
  <c r="V125" i="69"/>
  <c r="I120" i="69"/>
  <c r="H121" i="69"/>
  <c r="P120" i="69"/>
  <c r="O121" i="69"/>
  <c r="AD124" i="69"/>
  <c r="AE124" i="69" s="1"/>
  <c r="AC125" i="69"/>
  <c r="J119" i="69"/>
  <c r="G120" i="69"/>
  <c r="P123" i="65"/>
  <c r="Q123" i="65" s="1"/>
  <c r="O124" i="65"/>
  <c r="I119" i="65"/>
  <c r="J119" i="65" s="1"/>
  <c r="G120" i="65"/>
  <c r="N124" i="65"/>
  <c r="X128" i="65"/>
  <c r="I118" i="60"/>
  <c r="H119" i="60"/>
  <c r="V101" i="5"/>
  <c r="W101" i="5" s="1"/>
  <c r="X101" i="5" s="1"/>
  <c r="V115" i="67"/>
  <c r="W115" i="67" s="1"/>
  <c r="H101" i="6"/>
  <c r="I101" i="6" s="1"/>
  <c r="J101" i="6" s="1"/>
  <c r="O109" i="29"/>
  <c r="P109" i="29" s="1"/>
  <c r="H113" i="58"/>
  <c r="I113" i="58" s="1"/>
  <c r="J113" i="58" s="1"/>
  <c r="I113" i="12"/>
  <c r="J113" i="12" s="1"/>
  <c r="H114" i="12"/>
  <c r="U40" i="8"/>
  <c r="Q113" i="67"/>
  <c r="P118" i="25"/>
  <c r="Q118" i="25" s="1"/>
  <c r="O119" i="25"/>
  <c r="P122" i="57"/>
  <c r="Q122" i="57" s="1"/>
  <c r="O123" i="57"/>
  <c r="AD47" i="68"/>
  <c r="U49" i="68"/>
  <c r="T117" i="67"/>
  <c r="G121" i="66"/>
  <c r="M111" i="29"/>
  <c r="D117" i="67"/>
  <c r="E116" i="67"/>
  <c r="Q108" i="29"/>
  <c r="N109" i="29"/>
  <c r="S118" i="67"/>
  <c r="R119" i="67"/>
  <c r="P119" i="27"/>
  <c r="Q119" i="27" s="1"/>
  <c r="O120" i="27"/>
  <c r="F48" i="68"/>
  <c r="D48" i="68" s="1"/>
  <c r="H116" i="27"/>
  <c r="I115" i="27"/>
  <c r="J115" i="27" s="1"/>
  <c r="F110" i="29"/>
  <c r="H110" i="29" s="1"/>
  <c r="I110" i="29" s="1"/>
  <c r="G110" i="29"/>
  <c r="J109" i="29"/>
  <c r="N124" i="66"/>
  <c r="I47" i="68"/>
  <c r="H47" i="68"/>
  <c r="J47" i="68" s="1"/>
  <c r="K47" i="68" s="1"/>
  <c r="D112" i="29"/>
  <c r="E111" i="29"/>
  <c r="W49" i="68"/>
  <c r="Y48" i="68"/>
  <c r="N114" i="67"/>
  <c r="M114" i="67"/>
  <c r="O114" i="67" s="1"/>
  <c r="P114" i="67" s="1"/>
  <c r="N124" i="57"/>
  <c r="X114" i="67"/>
  <c r="U115" i="67"/>
  <c r="N51" i="68"/>
  <c r="P50" i="68"/>
  <c r="I114" i="25"/>
  <c r="J114" i="25" s="1"/>
  <c r="W127" i="57"/>
  <c r="X127" i="57" s="1"/>
  <c r="V128" i="57"/>
  <c r="P123" i="66"/>
  <c r="Q123" i="66" s="1"/>
  <c r="O124" i="66"/>
  <c r="J114" i="67"/>
  <c r="K113" i="29"/>
  <c r="L112" i="29"/>
  <c r="G115" i="67"/>
  <c r="F115" i="67"/>
  <c r="H115" i="67" s="1"/>
  <c r="I115" i="67" s="1"/>
  <c r="I120" i="66"/>
  <c r="J120" i="66" s="1"/>
  <c r="H121" i="66"/>
  <c r="K116" i="67"/>
  <c r="L115" i="67"/>
  <c r="X109" i="29"/>
  <c r="S111" i="29"/>
  <c r="R112" i="29"/>
  <c r="T110" i="29"/>
  <c r="V110" i="29" s="1"/>
  <c r="W110" i="29" s="1"/>
  <c r="U110" i="29"/>
  <c r="L49" i="59"/>
  <c r="W127" i="56"/>
  <c r="X127" i="56" s="1"/>
  <c r="V128" i="56"/>
  <c r="U133" i="56"/>
  <c r="U134" i="56" s="1"/>
  <c r="U135" i="56" s="1"/>
  <c r="P123" i="56"/>
  <c r="Q123" i="56" s="1"/>
  <c r="O124" i="56"/>
  <c r="AB125" i="60"/>
  <c r="J117" i="60"/>
  <c r="G118" i="60"/>
  <c r="U125" i="60"/>
  <c r="AD122" i="60"/>
  <c r="AE122" i="60" s="1"/>
  <c r="AC123" i="60"/>
  <c r="F115" i="58"/>
  <c r="G115" i="58"/>
  <c r="K116" i="58"/>
  <c r="L115" i="58"/>
  <c r="I118" i="56"/>
  <c r="J118" i="56" s="1"/>
  <c r="S114" i="58"/>
  <c r="R115" i="58"/>
  <c r="D117" i="58"/>
  <c r="E116" i="58"/>
  <c r="N120" i="60"/>
  <c r="G118" i="57"/>
  <c r="M51" i="59"/>
  <c r="U113" i="58"/>
  <c r="T113" i="58"/>
  <c r="V113" i="58" s="1"/>
  <c r="W113" i="58" s="1"/>
  <c r="W50" i="59"/>
  <c r="Y49" i="59"/>
  <c r="Q113" i="58"/>
  <c r="I117" i="57"/>
  <c r="J117" i="57" s="1"/>
  <c r="H118" i="57"/>
  <c r="R50" i="59"/>
  <c r="Q50" i="59"/>
  <c r="S50" i="59" s="1"/>
  <c r="T50" i="59" s="1"/>
  <c r="D50" i="59"/>
  <c r="N114" i="58"/>
  <c r="M114" i="58"/>
  <c r="O114" i="58" s="1"/>
  <c r="P114" i="58" s="1"/>
  <c r="X112" i="58"/>
  <c r="AD48" i="59"/>
  <c r="W122" i="60"/>
  <c r="X122" i="60" s="1"/>
  <c r="V123" i="60"/>
  <c r="G120" i="56"/>
  <c r="P117" i="60"/>
  <c r="Q117" i="60" s="1"/>
  <c r="O118" i="60"/>
  <c r="X123" i="26"/>
  <c r="AD123" i="48"/>
  <c r="AE123" i="48" s="1"/>
  <c r="I114" i="24"/>
  <c r="P118" i="24"/>
  <c r="Q118" i="24" s="1"/>
  <c r="O119" i="24"/>
  <c r="N120" i="48"/>
  <c r="P118" i="48"/>
  <c r="Q118" i="48" s="1"/>
  <c r="O119" i="48"/>
  <c r="G119" i="48"/>
  <c r="I118" i="48"/>
  <c r="J118" i="48" s="1"/>
  <c r="H119" i="48"/>
  <c r="P118" i="26"/>
  <c r="Q118" i="26" s="1"/>
  <c r="O119" i="26"/>
  <c r="N119" i="24"/>
  <c r="X115" i="2"/>
  <c r="U116" i="2"/>
  <c r="X116" i="2" s="1"/>
  <c r="O112" i="2"/>
  <c r="P111" i="2"/>
  <c r="Q111" i="2" s="1"/>
  <c r="I106" i="2"/>
  <c r="J106" i="2" s="1"/>
  <c r="H107" i="2"/>
  <c r="G106" i="1"/>
  <c r="J105" i="1"/>
  <c r="O111" i="1"/>
  <c r="P110" i="1"/>
  <c r="Q110" i="1" s="1"/>
  <c r="N113" i="1"/>
  <c r="I106" i="1"/>
  <c r="F40" i="8"/>
  <c r="D40" i="8" s="1"/>
  <c r="J101" i="5"/>
  <c r="AB120" i="34"/>
  <c r="AD118" i="34"/>
  <c r="AE118" i="34" s="1"/>
  <c r="AC119" i="34"/>
  <c r="P113" i="34"/>
  <c r="Q113" i="34" s="1"/>
  <c r="O114" i="34"/>
  <c r="AD48" i="31"/>
  <c r="G114" i="24"/>
  <c r="J113" i="24"/>
  <c r="I49" i="30"/>
  <c r="H49" i="30"/>
  <c r="J49" i="30" s="1"/>
  <c r="K49" i="30" s="1"/>
  <c r="Q109" i="28"/>
  <c r="X109" i="28"/>
  <c r="E111" i="28"/>
  <c r="D112" i="28"/>
  <c r="R48" i="30"/>
  <c r="Q48" i="30"/>
  <c r="S48" i="30" s="1"/>
  <c r="T48" i="30" s="1"/>
  <c r="AA47" i="30"/>
  <c r="Z47" i="30"/>
  <c r="AB47" i="30" s="1"/>
  <c r="AC47" i="30" s="1"/>
  <c r="K112" i="28"/>
  <c r="L111" i="28"/>
  <c r="R112" i="28"/>
  <c r="S111" i="28"/>
  <c r="Q47" i="31"/>
  <c r="S47" i="31" s="1"/>
  <c r="T47" i="31" s="1"/>
  <c r="R47" i="31"/>
  <c r="O49" i="30"/>
  <c r="M110" i="28"/>
  <c r="O110" i="28" s="1"/>
  <c r="P110" i="28" s="1"/>
  <c r="N110" i="28"/>
  <c r="L44" i="31"/>
  <c r="J109" i="28"/>
  <c r="V49" i="31"/>
  <c r="I114" i="26"/>
  <c r="J114" i="26" s="1"/>
  <c r="H115" i="26"/>
  <c r="N114" i="34"/>
  <c r="G115" i="26"/>
  <c r="G110" i="28"/>
  <c r="F110" i="28"/>
  <c r="H110" i="28" s="1"/>
  <c r="I110" i="28" s="1"/>
  <c r="M48" i="31"/>
  <c r="X48" i="30"/>
  <c r="V48" i="30" s="1"/>
  <c r="U110" i="28"/>
  <c r="T110" i="28"/>
  <c r="V110" i="28" s="1"/>
  <c r="W110" i="28" s="1"/>
  <c r="F50" i="30"/>
  <c r="D50" i="30" s="1"/>
  <c r="D45" i="31"/>
  <c r="AE109" i="12"/>
  <c r="AC110" i="12"/>
  <c r="P113" i="12"/>
  <c r="O114" i="12"/>
  <c r="Q112" i="12"/>
  <c r="N113" i="12"/>
  <c r="G114" i="12"/>
  <c r="U43" i="9"/>
  <c r="P44" i="9"/>
  <c r="N45" i="9"/>
  <c r="Y41" i="9"/>
  <c r="W42" i="9"/>
  <c r="H44" i="9"/>
  <c r="J44" i="9" s="1"/>
  <c r="K44" i="9" s="1"/>
  <c r="I44" i="9"/>
  <c r="D45" i="9"/>
  <c r="AD40" i="8"/>
  <c r="V41" i="8"/>
  <c r="N42" i="8"/>
  <c r="O42" i="8" s="1"/>
  <c r="P41" i="8"/>
  <c r="H39" i="8"/>
  <c r="J39" i="8" s="1"/>
  <c r="K39" i="8" s="1"/>
  <c r="I39" i="8"/>
  <c r="Q101" i="6"/>
  <c r="N102" i="6"/>
  <c r="M102" i="6"/>
  <c r="O102" i="6" s="1"/>
  <c r="P102" i="6" s="1"/>
  <c r="D105" i="6"/>
  <c r="E104" i="6"/>
  <c r="U102" i="6"/>
  <c r="T102" i="6"/>
  <c r="V102" i="6" s="1"/>
  <c r="W102" i="6" s="1"/>
  <c r="R104" i="6"/>
  <c r="S103" i="6"/>
  <c r="G103" i="6"/>
  <c r="F103" i="6"/>
  <c r="K104" i="6"/>
  <c r="L103" i="6"/>
  <c r="X101" i="6"/>
  <c r="S104" i="5"/>
  <c r="M102" i="5"/>
  <c r="O102" i="5" s="1"/>
  <c r="P102" i="5" s="1"/>
  <c r="N102" i="5"/>
  <c r="T103" i="5"/>
  <c r="U103" i="5"/>
  <c r="Q101" i="5"/>
  <c r="D104" i="5"/>
  <c r="E103" i="5"/>
  <c r="L103" i="5"/>
  <c r="G102" i="5"/>
  <c r="F102" i="5"/>
  <c r="H102" i="5" s="1"/>
  <c r="I102" i="5" s="1"/>
  <c r="I105" i="4"/>
  <c r="J105" i="4" s="1"/>
  <c r="H106" i="4"/>
  <c r="I106" i="3"/>
  <c r="J106" i="3" s="1"/>
  <c r="P121" i="69" l="1"/>
  <c r="O122" i="69"/>
  <c r="AB127" i="69"/>
  <c r="AD125" i="69"/>
  <c r="AE125" i="69" s="1"/>
  <c r="AC126" i="69"/>
  <c r="I121" i="69"/>
  <c r="H122" i="69"/>
  <c r="U126" i="69"/>
  <c r="Q120" i="69"/>
  <c r="N121" i="69"/>
  <c r="J120" i="69"/>
  <c r="G121" i="69"/>
  <c r="W125" i="69"/>
  <c r="X125" i="69" s="1"/>
  <c r="V126" i="69"/>
  <c r="N125" i="65"/>
  <c r="I120" i="65"/>
  <c r="J120" i="65" s="1"/>
  <c r="G121" i="65"/>
  <c r="P124" i="65"/>
  <c r="Q124" i="65" s="1"/>
  <c r="O125" i="65"/>
  <c r="H120" i="60"/>
  <c r="I119" i="60"/>
  <c r="V102" i="5"/>
  <c r="W102" i="5" s="1"/>
  <c r="X102" i="5" s="1"/>
  <c r="V116" i="67"/>
  <c r="W116" i="67" s="1"/>
  <c r="H102" i="6"/>
  <c r="I102" i="6" s="1"/>
  <c r="J102" i="6" s="1"/>
  <c r="O110" i="29"/>
  <c r="P110" i="29" s="1"/>
  <c r="H114" i="58"/>
  <c r="I114" i="58" s="1"/>
  <c r="J114" i="58" s="1"/>
  <c r="H115" i="12"/>
  <c r="I114" i="12"/>
  <c r="J114" i="12" s="1"/>
  <c r="P123" i="57"/>
  <c r="Q123" i="57" s="1"/>
  <c r="O124" i="57"/>
  <c r="J115" i="67"/>
  <c r="Q114" i="67"/>
  <c r="O120" i="25"/>
  <c r="P119" i="25"/>
  <c r="Q119" i="25" s="1"/>
  <c r="E49" i="68"/>
  <c r="F49" i="68" s="1"/>
  <c r="G48" i="68"/>
  <c r="G116" i="67"/>
  <c r="F116" i="67"/>
  <c r="H116" i="67" s="1"/>
  <c r="I116" i="67" s="1"/>
  <c r="K117" i="67"/>
  <c r="L116" i="67"/>
  <c r="V129" i="57"/>
  <c r="W128" i="57"/>
  <c r="X128" i="57" s="1"/>
  <c r="R50" i="68"/>
  <c r="Q50" i="68"/>
  <c r="S50" i="68" s="1"/>
  <c r="T50" i="68" s="1"/>
  <c r="N125" i="57"/>
  <c r="AA48" i="68"/>
  <c r="Z48" i="68"/>
  <c r="AB48" i="68" s="1"/>
  <c r="AC48" i="68" s="1"/>
  <c r="R120" i="67"/>
  <c r="S119" i="67"/>
  <c r="D118" i="67"/>
  <c r="E117" i="67"/>
  <c r="G122" i="66"/>
  <c r="M112" i="29"/>
  <c r="O51" i="68"/>
  <c r="L47" i="68"/>
  <c r="X49" i="68"/>
  <c r="I116" i="27"/>
  <c r="J116" i="27" s="1"/>
  <c r="H117" i="27"/>
  <c r="T118" i="67"/>
  <c r="Q109" i="29"/>
  <c r="N110" i="29"/>
  <c r="M115" i="67"/>
  <c r="O115" i="67" s="1"/>
  <c r="P115" i="67" s="1"/>
  <c r="N115" i="67"/>
  <c r="I121" i="66"/>
  <c r="J121" i="66" s="1"/>
  <c r="H122" i="66"/>
  <c r="E112" i="29"/>
  <c r="D113" i="29"/>
  <c r="K114" i="29"/>
  <c r="L113" i="29"/>
  <c r="P124" i="66"/>
  <c r="Q124" i="66" s="1"/>
  <c r="O125" i="66"/>
  <c r="I115" i="25"/>
  <c r="J115" i="25" s="1"/>
  <c r="X115" i="67"/>
  <c r="U116" i="67"/>
  <c r="G111" i="29"/>
  <c r="F111" i="29"/>
  <c r="H111" i="29" s="1"/>
  <c r="I111" i="29" s="1"/>
  <c r="N125" i="66"/>
  <c r="J110" i="29"/>
  <c r="P120" i="27"/>
  <c r="Q120" i="27" s="1"/>
  <c r="O121" i="27"/>
  <c r="P121" i="27" s="1"/>
  <c r="Q121" i="27" s="1"/>
  <c r="X110" i="29"/>
  <c r="R113" i="29"/>
  <c r="S112" i="29"/>
  <c r="T111" i="29"/>
  <c r="V111" i="29" s="1"/>
  <c r="W111" i="29" s="1"/>
  <c r="U111" i="29"/>
  <c r="W128" i="56"/>
  <c r="X128" i="56" s="1"/>
  <c r="V129" i="56"/>
  <c r="U136" i="56"/>
  <c r="P124" i="56"/>
  <c r="Q124" i="56" s="1"/>
  <c r="O125" i="56"/>
  <c r="G119" i="60"/>
  <c r="J118" i="60"/>
  <c r="W123" i="60"/>
  <c r="X123" i="60" s="1"/>
  <c r="V124" i="60"/>
  <c r="AB126" i="60"/>
  <c r="AB127" i="60" s="1"/>
  <c r="AB128" i="60" s="1"/>
  <c r="AB129" i="60" s="1"/>
  <c r="AB130" i="60" s="1"/>
  <c r="AB131" i="60" s="1"/>
  <c r="AB132" i="60" s="1"/>
  <c r="AB133" i="60" s="1"/>
  <c r="AB134" i="60" s="1"/>
  <c r="AB135" i="60" s="1"/>
  <c r="AB136" i="60" s="1"/>
  <c r="AB137" i="60" s="1"/>
  <c r="AB138" i="60" s="1"/>
  <c r="AB139" i="60" s="1"/>
  <c r="AB140" i="60" s="1"/>
  <c r="AB141" i="60" s="1"/>
  <c r="AB142" i="60" s="1"/>
  <c r="AB143" i="60" s="1"/>
  <c r="AB144" i="60" s="1"/>
  <c r="AB145" i="60" s="1"/>
  <c r="AB146" i="60" s="1"/>
  <c r="AB147" i="60" s="1"/>
  <c r="AB148" i="60" s="1"/>
  <c r="AB149" i="60" s="1"/>
  <c r="AB150" i="60" s="1"/>
  <c r="AB151" i="60" s="1"/>
  <c r="AB152" i="60" s="1"/>
  <c r="AB153" i="60" s="1"/>
  <c r="AB154" i="60" s="1"/>
  <c r="AB155" i="60" s="1"/>
  <c r="AB156" i="60" s="1"/>
  <c r="AB157" i="60" s="1"/>
  <c r="AB158" i="60" s="1"/>
  <c r="AD123" i="60"/>
  <c r="AE123" i="60" s="1"/>
  <c r="AC124" i="60"/>
  <c r="U126" i="60"/>
  <c r="U50" i="59"/>
  <c r="Q114" i="58"/>
  <c r="M115" i="58"/>
  <c r="O115" i="58" s="1"/>
  <c r="P115" i="58" s="1"/>
  <c r="N115" i="58"/>
  <c r="E51" i="59"/>
  <c r="G50" i="59"/>
  <c r="AA49" i="59"/>
  <c r="Z49" i="59"/>
  <c r="AB49" i="59" s="1"/>
  <c r="AC49" i="59" s="1"/>
  <c r="X113" i="58"/>
  <c r="U114" i="58"/>
  <c r="T114" i="58"/>
  <c r="V114" i="58" s="1"/>
  <c r="W114" i="58" s="1"/>
  <c r="K117" i="58"/>
  <c r="L116" i="58"/>
  <c r="G121" i="56"/>
  <c r="I118" i="57"/>
  <c r="J118" i="57" s="1"/>
  <c r="H119" i="57"/>
  <c r="G119" i="57"/>
  <c r="S115" i="58"/>
  <c r="R116" i="58"/>
  <c r="P118" i="60"/>
  <c r="Q118" i="60" s="1"/>
  <c r="O119" i="60"/>
  <c r="X50" i="59"/>
  <c r="N121" i="60"/>
  <c r="G116" i="58"/>
  <c r="F116" i="58"/>
  <c r="N52" i="59"/>
  <c r="P51" i="59"/>
  <c r="D118" i="58"/>
  <c r="E117" i="58"/>
  <c r="I119" i="56"/>
  <c r="J119" i="56" s="1"/>
  <c r="P119" i="24"/>
  <c r="Q119" i="24" s="1"/>
  <c r="O120" i="24"/>
  <c r="I115" i="24"/>
  <c r="I119" i="48"/>
  <c r="J119" i="48" s="1"/>
  <c r="H120" i="48"/>
  <c r="P119" i="48"/>
  <c r="Q119" i="48" s="1"/>
  <c r="O120" i="48"/>
  <c r="N121" i="48"/>
  <c r="G120" i="48"/>
  <c r="O120" i="26"/>
  <c r="P119" i="26"/>
  <c r="Q119" i="26" s="1"/>
  <c r="N120" i="24"/>
  <c r="P112" i="2"/>
  <c r="Q112" i="2" s="1"/>
  <c r="O113" i="2"/>
  <c r="I107" i="2"/>
  <c r="J107" i="2" s="1"/>
  <c r="H108" i="2"/>
  <c r="I107" i="1"/>
  <c r="O112" i="1"/>
  <c r="P111" i="1"/>
  <c r="Q111" i="1" s="1"/>
  <c r="N114" i="1"/>
  <c r="G107" i="1"/>
  <c r="J106" i="1"/>
  <c r="J102" i="5"/>
  <c r="AD119" i="34"/>
  <c r="AE119" i="34" s="1"/>
  <c r="AC120" i="34"/>
  <c r="AB121" i="34"/>
  <c r="P114" i="34"/>
  <c r="Q114" i="34" s="1"/>
  <c r="O115" i="34"/>
  <c r="U48" i="30"/>
  <c r="X110" i="28"/>
  <c r="J114" i="24"/>
  <c r="G115" i="24"/>
  <c r="J110" i="28"/>
  <c r="G116" i="26"/>
  <c r="G117" i="26" s="1"/>
  <c r="I115" i="26"/>
  <c r="J115" i="26" s="1"/>
  <c r="H116" i="26"/>
  <c r="W50" i="31"/>
  <c r="Y49" i="31"/>
  <c r="T111" i="28"/>
  <c r="V111" i="28" s="1"/>
  <c r="W111" i="28" s="1"/>
  <c r="U111" i="28"/>
  <c r="E112" i="28"/>
  <c r="D113" i="28"/>
  <c r="G45" i="31"/>
  <c r="E46" i="31"/>
  <c r="E51" i="30"/>
  <c r="G50" i="30"/>
  <c r="K113" i="28"/>
  <c r="L112" i="28"/>
  <c r="N49" i="31"/>
  <c r="P48" i="31"/>
  <c r="M49" i="30"/>
  <c r="R113" i="28"/>
  <c r="S112" i="28"/>
  <c r="AD47" i="30"/>
  <c r="G111" i="28"/>
  <c r="F111" i="28"/>
  <c r="H111" i="28" s="1"/>
  <c r="I111" i="28" s="1"/>
  <c r="L49" i="30"/>
  <c r="W49" i="30"/>
  <c r="Y48" i="30"/>
  <c r="N115" i="34"/>
  <c r="Q110" i="28"/>
  <c r="U47" i="31"/>
  <c r="M111" i="28"/>
  <c r="O111" i="28" s="1"/>
  <c r="P111" i="28" s="1"/>
  <c r="N111" i="28"/>
  <c r="AD110" i="12"/>
  <c r="AE110" i="12" s="1"/>
  <c r="AC111" i="12"/>
  <c r="Q113" i="12"/>
  <c r="N114" i="12"/>
  <c r="P114" i="12"/>
  <c r="O115" i="12"/>
  <c r="G115" i="12"/>
  <c r="L44" i="9"/>
  <c r="O45" i="9"/>
  <c r="X42" i="9"/>
  <c r="V42" i="9" s="1"/>
  <c r="R44" i="9"/>
  <c r="Q44" i="9"/>
  <c r="S44" i="9" s="1"/>
  <c r="T44" i="9" s="1"/>
  <c r="E46" i="9"/>
  <c r="G45" i="9"/>
  <c r="AA41" i="9"/>
  <c r="Z41" i="9"/>
  <c r="AB41" i="9" s="1"/>
  <c r="AC41" i="9" s="1"/>
  <c r="L39" i="8"/>
  <c r="Y41" i="8"/>
  <c r="W42" i="8"/>
  <c r="E41" i="8"/>
  <c r="G40" i="8"/>
  <c r="Q41" i="8"/>
  <c r="S41" i="8" s="1"/>
  <c r="T41" i="8" s="1"/>
  <c r="R41" i="8"/>
  <c r="M42" i="8"/>
  <c r="R105" i="6"/>
  <c r="S104" i="6"/>
  <c r="M103" i="6"/>
  <c r="O103" i="6" s="1"/>
  <c r="P103" i="6" s="1"/>
  <c r="N103" i="6"/>
  <c r="U103" i="6"/>
  <c r="T103" i="6"/>
  <c r="V103" i="6" s="1"/>
  <c r="W103" i="6" s="1"/>
  <c r="G104" i="6"/>
  <c r="F104" i="6"/>
  <c r="D106" i="6"/>
  <c r="E105" i="6"/>
  <c r="K105" i="6"/>
  <c r="L104" i="6"/>
  <c r="X102" i="6"/>
  <c r="Q102" i="6"/>
  <c r="Q102" i="5"/>
  <c r="L104" i="5"/>
  <c r="E104" i="5"/>
  <c r="D105" i="5"/>
  <c r="N103" i="5"/>
  <c r="M103" i="5"/>
  <c r="O103" i="5" s="1"/>
  <c r="P103" i="5" s="1"/>
  <c r="S105" i="5"/>
  <c r="F103" i="5"/>
  <c r="H103" i="5" s="1"/>
  <c r="I103" i="5" s="1"/>
  <c r="G103" i="5"/>
  <c r="U104" i="5"/>
  <c r="T104" i="5"/>
  <c r="I106" i="4"/>
  <c r="J106" i="4" s="1"/>
  <c r="W126" i="69" l="1"/>
  <c r="V127" i="69"/>
  <c r="Q121" i="69"/>
  <c r="N122" i="69"/>
  <c r="I122" i="69"/>
  <c r="H123" i="69"/>
  <c r="J121" i="69"/>
  <c r="G122" i="69"/>
  <c r="X126" i="69"/>
  <c r="U127" i="69"/>
  <c r="AD126" i="69"/>
  <c r="AE126" i="69" s="1"/>
  <c r="AC127" i="69"/>
  <c r="P122" i="69"/>
  <c r="O123" i="69"/>
  <c r="AB128" i="69"/>
  <c r="P125" i="65"/>
  <c r="Q125" i="65" s="1"/>
  <c r="O126" i="65"/>
  <c r="N126" i="65"/>
  <c r="G122" i="65"/>
  <c r="I121" i="65"/>
  <c r="J121" i="65" s="1"/>
  <c r="I120" i="60"/>
  <c r="H121" i="60"/>
  <c r="V103" i="5"/>
  <c r="W103" i="5" s="1"/>
  <c r="X103" i="5" s="1"/>
  <c r="V117" i="67"/>
  <c r="W117" i="67" s="1"/>
  <c r="H103" i="6"/>
  <c r="I103" i="6" s="1"/>
  <c r="J103" i="6" s="1"/>
  <c r="O111" i="29"/>
  <c r="P111" i="29" s="1"/>
  <c r="H115" i="58"/>
  <c r="I115" i="58" s="1"/>
  <c r="J115" i="58" s="1"/>
  <c r="H116" i="12"/>
  <c r="I116" i="12" s="1"/>
  <c r="I115" i="12"/>
  <c r="J115" i="12" s="1"/>
  <c r="P120" i="25"/>
  <c r="Q120" i="25" s="1"/>
  <c r="O121" i="25"/>
  <c r="P121" i="25" s="1"/>
  <c r="Q121" i="25" s="1"/>
  <c r="P124" i="57"/>
  <c r="Q124" i="57" s="1"/>
  <c r="O125" i="57"/>
  <c r="J111" i="29"/>
  <c r="G112" i="29"/>
  <c r="F112" i="29"/>
  <c r="H112" i="29" s="1"/>
  <c r="I112" i="29" s="1"/>
  <c r="T119" i="67"/>
  <c r="N126" i="57"/>
  <c r="H48" i="68"/>
  <c r="J48" i="68" s="1"/>
  <c r="K48" i="68" s="1"/>
  <c r="I48" i="68"/>
  <c r="N126" i="66"/>
  <c r="X116" i="67"/>
  <c r="U117" i="67"/>
  <c r="P125" i="66"/>
  <c r="Q125" i="66" s="1"/>
  <c r="O126" i="66"/>
  <c r="I122" i="66"/>
  <c r="J122" i="66" s="1"/>
  <c r="H123" i="66"/>
  <c r="I117" i="27"/>
  <c r="J117" i="27" s="1"/>
  <c r="H118" i="27"/>
  <c r="M51" i="68"/>
  <c r="R121" i="67"/>
  <c r="S120" i="67"/>
  <c r="AD48" i="68"/>
  <c r="W129" i="57"/>
  <c r="X129" i="57" s="1"/>
  <c r="V130" i="57"/>
  <c r="J116" i="67"/>
  <c r="D49" i="68"/>
  <c r="L114" i="29"/>
  <c r="K115" i="29"/>
  <c r="G123" i="66"/>
  <c r="G117" i="67"/>
  <c r="F117" i="67"/>
  <c r="H117" i="67" s="1"/>
  <c r="I117" i="67" s="1"/>
  <c r="N116" i="67"/>
  <c r="M116" i="67"/>
  <c r="O116" i="67" s="1"/>
  <c r="P116" i="67" s="1"/>
  <c r="I116" i="25"/>
  <c r="J116" i="25" s="1"/>
  <c r="M113" i="29"/>
  <c r="E113" i="29"/>
  <c r="D114" i="29"/>
  <c r="Q115" i="67"/>
  <c r="Q110" i="29"/>
  <c r="N111" i="29"/>
  <c r="V49" i="68"/>
  <c r="D119" i="67"/>
  <c r="E118" i="67"/>
  <c r="U50" i="68"/>
  <c r="K118" i="67"/>
  <c r="L117" i="67"/>
  <c r="X111" i="29"/>
  <c r="T112" i="29"/>
  <c r="V112" i="29" s="1"/>
  <c r="W112" i="29" s="1"/>
  <c r="U112" i="29"/>
  <c r="R114" i="29"/>
  <c r="S113" i="29"/>
  <c r="U137" i="56"/>
  <c r="W129" i="56"/>
  <c r="X129" i="56" s="1"/>
  <c r="V130" i="56"/>
  <c r="P125" i="56"/>
  <c r="Q125" i="56" s="1"/>
  <c r="O126" i="56"/>
  <c r="AD124" i="60"/>
  <c r="AE124" i="60" s="1"/>
  <c r="AC125" i="60"/>
  <c r="W124" i="60"/>
  <c r="X124" i="60" s="1"/>
  <c r="V125" i="60"/>
  <c r="U127" i="60"/>
  <c r="J119" i="60"/>
  <c r="G120" i="60"/>
  <c r="Q115" i="58"/>
  <c r="G117" i="58"/>
  <c r="F117" i="58"/>
  <c r="L117" i="58"/>
  <c r="K118" i="58"/>
  <c r="D119" i="58"/>
  <c r="E118" i="58"/>
  <c r="P119" i="60"/>
  <c r="Q119" i="60" s="1"/>
  <c r="O120" i="60"/>
  <c r="G120" i="57"/>
  <c r="G122" i="56"/>
  <c r="AD49" i="59"/>
  <c r="U115" i="58"/>
  <c r="T115" i="58"/>
  <c r="V115" i="58" s="1"/>
  <c r="W115" i="58" s="1"/>
  <c r="I120" i="56"/>
  <c r="J120" i="56" s="1"/>
  <c r="Q51" i="59"/>
  <c r="S51" i="59" s="1"/>
  <c r="T51" i="59" s="1"/>
  <c r="R51" i="59"/>
  <c r="V50" i="59"/>
  <c r="X114" i="58"/>
  <c r="H50" i="59"/>
  <c r="J50" i="59" s="1"/>
  <c r="K50" i="59" s="1"/>
  <c r="I50" i="59"/>
  <c r="O52" i="59"/>
  <c r="M52" i="59" s="1"/>
  <c r="N122" i="60"/>
  <c r="R117" i="58"/>
  <c r="S116" i="58"/>
  <c r="I119" i="57"/>
  <c r="J119" i="57" s="1"/>
  <c r="H120" i="57"/>
  <c r="N116" i="58"/>
  <c r="M116" i="58"/>
  <c r="O116" i="58" s="1"/>
  <c r="P116" i="58" s="1"/>
  <c r="F51" i="59"/>
  <c r="D51" i="59" s="1"/>
  <c r="I116" i="24"/>
  <c r="P120" i="24"/>
  <c r="Q120" i="24" s="1"/>
  <c r="O121" i="24"/>
  <c r="P120" i="48"/>
  <c r="Q120" i="48" s="1"/>
  <c r="O121" i="48"/>
  <c r="N122" i="48"/>
  <c r="I120" i="48"/>
  <c r="J120" i="48" s="1"/>
  <c r="H121" i="48"/>
  <c r="G121" i="48"/>
  <c r="G118" i="26"/>
  <c r="G119" i="26" s="1"/>
  <c r="G120" i="26" s="1"/>
  <c r="I116" i="26"/>
  <c r="J116" i="26" s="1"/>
  <c r="H117" i="26"/>
  <c r="P120" i="26"/>
  <c r="Q120" i="26" s="1"/>
  <c r="O121" i="26"/>
  <c r="N121" i="24"/>
  <c r="J103" i="5"/>
  <c r="H109" i="2"/>
  <c r="I108" i="2"/>
  <c r="J108" i="2" s="1"/>
  <c r="O114" i="2"/>
  <c r="P113" i="2"/>
  <c r="Q113" i="2" s="1"/>
  <c r="G108" i="1"/>
  <c r="J107" i="1"/>
  <c r="O113" i="1"/>
  <c r="P112" i="1"/>
  <c r="Q112" i="1" s="1"/>
  <c r="N115" i="1"/>
  <c r="I108" i="1"/>
  <c r="Q103" i="5"/>
  <c r="AD120" i="34"/>
  <c r="AE120" i="34" s="1"/>
  <c r="AC121" i="34"/>
  <c r="AD121" i="34" s="1"/>
  <c r="AE121" i="34" s="1"/>
  <c r="P115" i="34"/>
  <c r="Q115" i="34" s="1"/>
  <c r="O116" i="34"/>
  <c r="G116" i="24"/>
  <c r="J115" i="24"/>
  <c r="N116" i="34"/>
  <c r="N117" i="34" s="1"/>
  <c r="S113" i="28"/>
  <c r="R114" i="28"/>
  <c r="H50" i="30"/>
  <c r="J50" i="30" s="1"/>
  <c r="K50" i="30" s="1"/>
  <c r="I50" i="30"/>
  <c r="Z48" i="30"/>
  <c r="AB48" i="30" s="1"/>
  <c r="AC48" i="30" s="1"/>
  <c r="AA48" i="30"/>
  <c r="J111" i="28"/>
  <c r="N50" i="30"/>
  <c r="P49" i="30"/>
  <c r="K114" i="28"/>
  <c r="L113" i="28"/>
  <c r="G112" i="28"/>
  <c r="F112" i="28"/>
  <c r="H112" i="28" s="1"/>
  <c r="I112" i="28" s="1"/>
  <c r="N112" i="28"/>
  <c r="M112" i="28"/>
  <c r="O112" i="28" s="1"/>
  <c r="P112" i="28" s="1"/>
  <c r="D114" i="28"/>
  <c r="E113" i="28"/>
  <c r="X50" i="31"/>
  <c r="Q111" i="28"/>
  <c r="R48" i="31"/>
  <c r="Q48" i="31"/>
  <c r="S48" i="31" s="1"/>
  <c r="T48" i="31" s="1"/>
  <c r="F46" i="31"/>
  <c r="D46" i="31" s="1"/>
  <c r="X111" i="28"/>
  <c r="X49" i="30"/>
  <c r="U112" i="28"/>
  <c r="T112" i="28"/>
  <c r="V112" i="28" s="1"/>
  <c r="W112" i="28" s="1"/>
  <c r="O49" i="31"/>
  <c r="M49" i="31" s="1"/>
  <c r="I45" i="31"/>
  <c r="H45" i="31"/>
  <c r="J45" i="31" s="1"/>
  <c r="K45" i="31" s="1"/>
  <c r="AA49" i="31"/>
  <c r="Z49" i="31"/>
  <c r="AB49" i="31" s="1"/>
  <c r="AC49" i="31" s="1"/>
  <c r="F51" i="30"/>
  <c r="D51" i="30" s="1"/>
  <c r="AC112" i="12"/>
  <c r="AD111" i="12"/>
  <c r="AE111" i="12" s="1"/>
  <c r="P115" i="12"/>
  <c r="O116" i="12"/>
  <c r="P116" i="12" s="1"/>
  <c r="Q114" i="12"/>
  <c r="N115" i="12"/>
  <c r="G116" i="12"/>
  <c r="W43" i="9"/>
  <c r="X43" i="9" s="1"/>
  <c r="Y42" i="9"/>
  <c r="F46" i="9"/>
  <c r="D46" i="9" s="1"/>
  <c r="AD41" i="9"/>
  <c r="U44" i="9"/>
  <c r="M45" i="9"/>
  <c r="I45" i="9"/>
  <c r="H45" i="9"/>
  <c r="J45" i="9" s="1"/>
  <c r="K45" i="9" s="1"/>
  <c r="F41" i="8"/>
  <c r="D41" i="8" s="1"/>
  <c r="U41" i="8"/>
  <c r="X42" i="8"/>
  <c r="V42" i="8" s="1"/>
  <c r="P42" i="8"/>
  <c r="N43" i="8"/>
  <c r="Z41" i="8"/>
  <c r="AB41" i="8" s="1"/>
  <c r="AC41" i="8" s="1"/>
  <c r="AA41" i="8"/>
  <c r="H40" i="8"/>
  <c r="J40" i="8" s="1"/>
  <c r="K40" i="8" s="1"/>
  <c r="I40" i="8"/>
  <c r="N104" i="6"/>
  <c r="M104" i="6"/>
  <c r="O104" i="6" s="1"/>
  <c r="P104" i="6" s="1"/>
  <c r="Q103" i="6"/>
  <c r="G105" i="6"/>
  <c r="F105" i="6"/>
  <c r="T104" i="6"/>
  <c r="V104" i="6" s="1"/>
  <c r="W104" i="6" s="1"/>
  <c r="U104" i="6"/>
  <c r="L105" i="6"/>
  <c r="K106" i="6"/>
  <c r="E106" i="6"/>
  <c r="X103" i="6"/>
  <c r="R106" i="6"/>
  <c r="S105" i="6"/>
  <c r="E105" i="5"/>
  <c r="D106" i="5"/>
  <c r="F104" i="5"/>
  <c r="H104" i="5" s="1"/>
  <c r="I104" i="5" s="1"/>
  <c r="G104" i="5"/>
  <c r="S106" i="5"/>
  <c r="T105" i="5"/>
  <c r="U105" i="5"/>
  <c r="M104" i="5"/>
  <c r="O104" i="5" s="1"/>
  <c r="P104" i="5" s="1"/>
  <c r="N104" i="5"/>
  <c r="L105" i="5"/>
  <c r="Q122" i="69" l="1"/>
  <c r="N123" i="69"/>
  <c r="AD127" i="69"/>
  <c r="AE127" i="69" s="1"/>
  <c r="AC128" i="69"/>
  <c r="AD128" i="69" s="1"/>
  <c r="AE128" i="69" s="1"/>
  <c r="P123" i="69"/>
  <c r="O124" i="69"/>
  <c r="U128" i="69"/>
  <c r="I123" i="69"/>
  <c r="H124" i="69"/>
  <c r="W127" i="69"/>
  <c r="X127" i="69" s="1"/>
  <c r="V128" i="69"/>
  <c r="W128" i="69" s="1"/>
  <c r="J122" i="69"/>
  <c r="G123" i="69"/>
  <c r="J116" i="12"/>
  <c r="G123" i="65"/>
  <c r="I122" i="65"/>
  <c r="J122" i="65" s="1"/>
  <c r="N127" i="65"/>
  <c r="P126" i="65"/>
  <c r="Q126" i="65" s="1"/>
  <c r="O127" i="65"/>
  <c r="I121" i="60"/>
  <c r="H122" i="60"/>
  <c r="V104" i="5"/>
  <c r="W104" i="5" s="1"/>
  <c r="X104" i="5" s="1"/>
  <c r="V118" i="67"/>
  <c r="W118" i="67" s="1"/>
  <c r="H104" i="6"/>
  <c r="I104" i="6" s="1"/>
  <c r="J104" i="6" s="1"/>
  <c r="O112" i="29"/>
  <c r="P112" i="29" s="1"/>
  <c r="H116" i="58"/>
  <c r="I116" i="58" s="1"/>
  <c r="J116" i="58" s="1"/>
  <c r="O126" i="57"/>
  <c r="P125" i="57"/>
  <c r="Q125" i="57" s="1"/>
  <c r="Q116" i="67"/>
  <c r="J117" i="67"/>
  <c r="M114" i="29"/>
  <c r="N52" i="68"/>
  <c r="P51" i="68"/>
  <c r="X117" i="67"/>
  <c r="U118" i="67"/>
  <c r="N127" i="66"/>
  <c r="F118" i="67"/>
  <c r="H118" i="67" s="1"/>
  <c r="I118" i="67" s="1"/>
  <c r="G118" i="67"/>
  <c r="D115" i="29"/>
  <c r="E114" i="29"/>
  <c r="I117" i="25"/>
  <c r="J117" i="25" s="1"/>
  <c r="E50" i="68"/>
  <c r="G49" i="68"/>
  <c r="N127" i="57"/>
  <c r="N117" i="67"/>
  <c r="M117" i="67"/>
  <c r="O117" i="67" s="1"/>
  <c r="P117" i="67" s="1"/>
  <c r="D120" i="67"/>
  <c r="E119" i="67"/>
  <c r="Q111" i="29"/>
  <c r="N112" i="29"/>
  <c r="G113" i="29"/>
  <c r="F113" i="29"/>
  <c r="H113" i="29" s="1"/>
  <c r="I113" i="29" s="1"/>
  <c r="T120" i="67"/>
  <c r="I118" i="27"/>
  <c r="J118" i="27" s="1"/>
  <c r="H119" i="27"/>
  <c r="I123" i="66"/>
  <c r="J123" i="66" s="1"/>
  <c r="H124" i="66"/>
  <c r="P126" i="66"/>
  <c r="Q126" i="66" s="1"/>
  <c r="O127" i="66"/>
  <c r="K119" i="67"/>
  <c r="L118" i="67"/>
  <c r="Y49" i="68"/>
  <c r="W50" i="68"/>
  <c r="G124" i="66"/>
  <c r="L115" i="29"/>
  <c r="K116" i="29"/>
  <c r="W130" i="57"/>
  <c r="X130" i="57" s="1"/>
  <c r="V131" i="57"/>
  <c r="R122" i="67"/>
  <c r="S121" i="67"/>
  <c r="L48" i="68"/>
  <c r="J112" i="29"/>
  <c r="X112" i="29"/>
  <c r="T113" i="29"/>
  <c r="V113" i="29" s="1"/>
  <c r="W113" i="29" s="1"/>
  <c r="U113" i="29"/>
  <c r="R115" i="29"/>
  <c r="S114" i="29"/>
  <c r="W130" i="56"/>
  <c r="X130" i="56" s="1"/>
  <c r="V131" i="56"/>
  <c r="U138" i="56"/>
  <c r="P126" i="56"/>
  <c r="Q126" i="56" s="1"/>
  <c r="O127" i="56"/>
  <c r="U51" i="59"/>
  <c r="W125" i="60"/>
  <c r="X125" i="60" s="1"/>
  <c r="V126" i="60"/>
  <c r="AD125" i="60"/>
  <c r="AE125" i="60" s="1"/>
  <c r="AC126" i="60"/>
  <c r="J120" i="60"/>
  <c r="G121" i="60"/>
  <c r="U128" i="60"/>
  <c r="E52" i="59"/>
  <c r="F52" i="59" s="1"/>
  <c r="G51" i="59"/>
  <c r="L118" i="58"/>
  <c r="K119" i="58"/>
  <c r="T116" i="58"/>
  <c r="V116" i="58" s="1"/>
  <c r="W116" i="58" s="1"/>
  <c r="U116" i="58"/>
  <c r="N123" i="60"/>
  <c r="N124" i="60" s="1"/>
  <c r="X115" i="58"/>
  <c r="G121" i="57"/>
  <c r="N117" i="58"/>
  <c r="M117" i="58"/>
  <c r="O117" i="58" s="1"/>
  <c r="P117" i="58" s="1"/>
  <c r="N53" i="59"/>
  <c r="O53" i="59" s="1"/>
  <c r="P52" i="59"/>
  <c r="Q116" i="58"/>
  <c r="R118" i="58"/>
  <c r="S117" i="58"/>
  <c r="W51" i="59"/>
  <c r="Y50" i="59"/>
  <c r="I121" i="56"/>
  <c r="J121" i="56" s="1"/>
  <c r="F118" i="58"/>
  <c r="G118" i="58"/>
  <c r="I120" i="57"/>
  <c r="J120" i="57" s="1"/>
  <c r="H121" i="57"/>
  <c r="L50" i="59"/>
  <c r="G123" i="56"/>
  <c r="G124" i="56" s="1"/>
  <c r="G125" i="56" s="1"/>
  <c r="G126" i="56" s="1"/>
  <c r="G127" i="56" s="1"/>
  <c r="G128" i="56" s="1"/>
  <c r="G129" i="56" s="1"/>
  <c r="G130" i="56" s="1"/>
  <c r="G131" i="56" s="1"/>
  <c r="G132" i="56" s="1"/>
  <c r="G133" i="56" s="1"/>
  <c r="G134" i="56" s="1"/>
  <c r="G135" i="56" s="1"/>
  <c r="G136" i="56" s="1"/>
  <c r="G137" i="56" s="1"/>
  <c r="G138" i="56" s="1"/>
  <c r="G139" i="56" s="1"/>
  <c r="G140" i="56" s="1"/>
  <c r="G141" i="56" s="1"/>
  <c r="G142" i="56" s="1"/>
  <c r="G143" i="56" s="1"/>
  <c r="G144" i="56" s="1"/>
  <c r="G145" i="56" s="1"/>
  <c r="G146" i="56" s="1"/>
  <c r="G147" i="56" s="1"/>
  <c r="G148" i="56" s="1"/>
  <c r="G149" i="56" s="1"/>
  <c r="G150" i="56" s="1"/>
  <c r="G151" i="56" s="1"/>
  <c r="G152" i="56" s="1"/>
  <c r="G153" i="56" s="1"/>
  <c r="G154" i="56" s="1"/>
  <c r="G155" i="56" s="1"/>
  <c r="G156" i="56" s="1"/>
  <c r="G157" i="56" s="1"/>
  <c r="G158" i="56" s="1"/>
  <c r="P120" i="60"/>
  <c r="Q120" i="60" s="1"/>
  <c r="O121" i="60"/>
  <c r="D120" i="58"/>
  <c r="E119" i="58"/>
  <c r="O122" i="24"/>
  <c r="P121" i="24"/>
  <c r="Q121" i="24" s="1"/>
  <c r="I117" i="24"/>
  <c r="N123" i="48"/>
  <c r="I121" i="48"/>
  <c r="J121" i="48" s="1"/>
  <c r="H122" i="48"/>
  <c r="P121" i="48"/>
  <c r="Q121" i="48" s="1"/>
  <c r="O122" i="48"/>
  <c r="G122" i="48"/>
  <c r="L45" i="31"/>
  <c r="I117" i="26"/>
  <c r="J117" i="26" s="1"/>
  <c r="H118" i="26"/>
  <c r="O122" i="26"/>
  <c r="P121" i="26"/>
  <c r="Q121" i="26" s="1"/>
  <c r="G121" i="26"/>
  <c r="N122" i="24"/>
  <c r="J116" i="24"/>
  <c r="G117" i="24"/>
  <c r="O115" i="2"/>
  <c r="P114" i="2"/>
  <c r="Q114" i="2" s="1"/>
  <c r="H110" i="2"/>
  <c r="I109" i="2"/>
  <c r="J109" i="2" s="1"/>
  <c r="I109" i="1"/>
  <c r="O114" i="1"/>
  <c r="P113" i="1"/>
  <c r="Q113" i="1" s="1"/>
  <c r="N116" i="1"/>
  <c r="G109" i="1"/>
  <c r="J108" i="1"/>
  <c r="P116" i="34"/>
  <c r="Q116" i="34" s="1"/>
  <c r="O117" i="34"/>
  <c r="N118" i="34"/>
  <c r="N119" i="34" s="1"/>
  <c r="N120" i="34" s="1"/>
  <c r="N121" i="34" s="1"/>
  <c r="X104" i="6"/>
  <c r="AD48" i="30"/>
  <c r="X112" i="28"/>
  <c r="N50" i="31"/>
  <c r="O50" i="31" s="1"/>
  <c r="P49" i="31"/>
  <c r="G51" i="30"/>
  <c r="E52" i="30"/>
  <c r="F52" i="30" s="1"/>
  <c r="S114" i="28"/>
  <c r="R115" i="28"/>
  <c r="AD49" i="31"/>
  <c r="U48" i="31"/>
  <c r="V50" i="31"/>
  <c r="Q112" i="28"/>
  <c r="J112" i="28"/>
  <c r="Q49" i="30"/>
  <c r="S49" i="30" s="1"/>
  <c r="T49" i="30" s="1"/>
  <c r="R49" i="30"/>
  <c r="U113" i="28"/>
  <c r="T113" i="28"/>
  <c r="V113" i="28" s="1"/>
  <c r="W113" i="28" s="1"/>
  <c r="K115" i="28"/>
  <c r="L114" i="28"/>
  <c r="V49" i="30"/>
  <c r="F113" i="28"/>
  <c r="H113" i="28" s="1"/>
  <c r="I113" i="28" s="1"/>
  <c r="G113" i="28"/>
  <c r="O50" i="30"/>
  <c r="M50" i="30" s="1"/>
  <c r="L50" i="30"/>
  <c r="E47" i="31"/>
  <c r="G46" i="31"/>
  <c r="D115" i="28"/>
  <c r="E114" i="28"/>
  <c r="N113" i="28"/>
  <c r="M113" i="28"/>
  <c r="O113" i="28" s="1"/>
  <c r="P113" i="28" s="1"/>
  <c r="AD112" i="12"/>
  <c r="AE112" i="12" s="1"/>
  <c r="AC113" i="12"/>
  <c r="Q115" i="12"/>
  <c r="N116" i="12"/>
  <c r="Q116" i="12" s="1"/>
  <c r="E47" i="9"/>
  <c r="F47" i="9" s="1"/>
  <c r="G46" i="9"/>
  <c r="Z42" i="9"/>
  <c r="AB42" i="9" s="1"/>
  <c r="AC42" i="9" s="1"/>
  <c r="AA42" i="9"/>
  <c r="N46" i="9"/>
  <c r="P45" i="9"/>
  <c r="L45" i="9"/>
  <c r="V43" i="9"/>
  <c r="W43" i="8"/>
  <c r="X43" i="8" s="1"/>
  <c r="Y42" i="8"/>
  <c r="L40" i="8"/>
  <c r="O43" i="8"/>
  <c r="M43" i="8" s="1"/>
  <c r="R42" i="8"/>
  <c r="Q42" i="8"/>
  <c r="S42" i="8" s="1"/>
  <c r="T42" i="8" s="1"/>
  <c r="AD41" i="8"/>
  <c r="S106" i="6"/>
  <c r="N105" i="6"/>
  <c r="M105" i="6"/>
  <c r="O105" i="6" s="1"/>
  <c r="P105" i="6" s="1"/>
  <c r="F106" i="6"/>
  <c r="G106" i="6"/>
  <c r="U105" i="6"/>
  <c r="T105" i="6"/>
  <c r="V105" i="6" s="1"/>
  <c r="W105" i="6" s="1"/>
  <c r="L106" i="6"/>
  <c r="Q104" i="6"/>
  <c r="M105" i="5"/>
  <c r="O105" i="5" s="1"/>
  <c r="P105" i="5" s="1"/>
  <c r="N105" i="5"/>
  <c r="Q104" i="5"/>
  <c r="S107" i="5"/>
  <c r="E106" i="5"/>
  <c r="D107" i="5"/>
  <c r="T106" i="5"/>
  <c r="U106" i="5"/>
  <c r="F105" i="5"/>
  <c r="H105" i="5" s="1"/>
  <c r="I105" i="5" s="1"/>
  <c r="G105" i="5"/>
  <c r="L106" i="5"/>
  <c r="J104" i="5"/>
  <c r="J123" i="69" l="1"/>
  <c r="G124" i="69"/>
  <c r="I124" i="69"/>
  <c r="H125" i="69"/>
  <c r="P124" i="69"/>
  <c r="O125" i="69"/>
  <c r="Q123" i="69"/>
  <c r="N124" i="69"/>
  <c r="X128" i="69"/>
  <c r="P127" i="65"/>
  <c r="Q127" i="65" s="1"/>
  <c r="O128" i="65"/>
  <c r="I123" i="65"/>
  <c r="J123" i="65" s="1"/>
  <c r="G124" i="65"/>
  <c r="N128" i="65"/>
  <c r="I122" i="60"/>
  <c r="H123" i="60"/>
  <c r="V105" i="5"/>
  <c r="W105" i="5" s="1"/>
  <c r="X105" i="5" s="1"/>
  <c r="V119" i="67"/>
  <c r="W119" i="67" s="1"/>
  <c r="H105" i="6"/>
  <c r="I105" i="6" s="1"/>
  <c r="J105" i="6" s="1"/>
  <c r="O113" i="29"/>
  <c r="P113" i="29" s="1"/>
  <c r="H117" i="58"/>
  <c r="I117" i="58" s="1"/>
  <c r="J117" i="58" s="1"/>
  <c r="Q113" i="28"/>
  <c r="X113" i="29"/>
  <c r="J113" i="29"/>
  <c r="P126" i="57"/>
  <c r="Q126" i="57" s="1"/>
  <c r="O127" i="57"/>
  <c r="X50" i="68"/>
  <c r="I124" i="66"/>
  <c r="J124" i="66" s="1"/>
  <c r="H125" i="66"/>
  <c r="Q112" i="29"/>
  <c r="N113" i="29"/>
  <c r="N128" i="57"/>
  <c r="G114" i="29"/>
  <c r="F114" i="29"/>
  <c r="H114" i="29" s="1"/>
  <c r="I114" i="29" s="1"/>
  <c r="N128" i="66"/>
  <c r="R51" i="68"/>
  <c r="Q51" i="68"/>
  <c r="S51" i="68" s="1"/>
  <c r="T51" i="68" s="1"/>
  <c r="AA49" i="68"/>
  <c r="Z49" i="68"/>
  <c r="AB49" i="68" s="1"/>
  <c r="AC49" i="68" s="1"/>
  <c r="Q117" i="67"/>
  <c r="D116" i="29"/>
  <c r="E115" i="29"/>
  <c r="O52" i="68"/>
  <c r="M52" i="68" s="1"/>
  <c r="G125" i="66"/>
  <c r="J105" i="5"/>
  <c r="T121" i="67"/>
  <c r="L116" i="29"/>
  <c r="K117" i="29"/>
  <c r="N118" i="67"/>
  <c r="M118" i="67"/>
  <c r="O118" i="67" s="1"/>
  <c r="P118" i="67" s="1"/>
  <c r="P127" i="66"/>
  <c r="Q127" i="66" s="1"/>
  <c r="O128" i="66"/>
  <c r="H120" i="27"/>
  <c r="I119" i="27"/>
  <c r="J119" i="27" s="1"/>
  <c r="G119" i="67"/>
  <c r="F119" i="67"/>
  <c r="H119" i="67" s="1"/>
  <c r="I119" i="67" s="1"/>
  <c r="I49" i="68"/>
  <c r="H49" i="68"/>
  <c r="J49" i="68" s="1"/>
  <c r="K49" i="68" s="1"/>
  <c r="J118" i="67"/>
  <c r="X118" i="67"/>
  <c r="U119" i="67"/>
  <c r="V132" i="57"/>
  <c r="W131" i="57"/>
  <c r="X131" i="57" s="1"/>
  <c r="R123" i="67"/>
  <c r="S122" i="67"/>
  <c r="M115" i="29"/>
  <c r="K120" i="67"/>
  <c r="L119" i="67"/>
  <c r="D121" i="67"/>
  <c r="E120" i="67"/>
  <c r="F50" i="68"/>
  <c r="D50" i="68" s="1"/>
  <c r="I118" i="25"/>
  <c r="J118" i="25" s="1"/>
  <c r="U114" i="29"/>
  <c r="T114" i="29"/>
  <c r="V114" i="29" s="1"/>
  <c r="W114" i="29" s="1"/>
  <c r="S115" i="29"/>
  <c r="R116" i="29"/>
  <c r="U139" i="56"/>
  <c r="W131" i="56"/>
  <c r="X131" i="56" s="1"/>
  <c r="V132" i="56"/>
  <c r="P127" i="56"/>
  <c r="Q127" i="56" s="1"/>
  <c r="O128" i="56"/>
  <c r="AD126" i="60"/>
  <c r="AE126" i="60" s="1"/>
  <c r="AC127" i="60"/>
  <c r="N125" i="60"/>
  <c r="U129" i="60"/>
  <c r="G122" i="60"/>
  <c r="J121" i="60"/>
  <c r="W126" i="60"/>
  <c r="X126" i="60" s="1"/>
  <c r="V127" i="60"/>
  <c r="Q117" i="58"/>
  <c r="P121" i="60"/>
  <c r="Q121" i="60" s="1"/>
  <c r="O122" i="60"/>
  <c r="I121" i="57"/>
  <c r="J121" i="57" s="1"/>
  <c r="H122" i="57"/>
  <c r="X51" i="59"/>
  <c r="V51" i="59" s="1"/>
  <c r="R52" i="59"/>
  <c r="Q52" i="59"/>
  <c r="S52" i="59" s="1"/>
  <c r="T52" i="59" s="1"/>
  <c r="G122" i="57"/>
  <c r="N118" i="58"/>
  <c r="M118" i="58"/>
  <c r="O118" i="58" s="1"/>
  <c r="P118" i="58" s="1"/>
  <c r="AA50" i="59"/>
  <c r="Z50" i="59"/>
  <c r="AB50" i="59" s="1"/>
  <c r="AC50" i="59" s="1"/>
  <c r="T117" i="58"/>
  <c r="V117" i="58" s="1"/>
  <c r="W117" i="58" s="1"/>
  <c r="U117" i="58"/>
  <c r="M53" i="59"/>
  <c r="X116" i="58"/>
  <c r="I51" i="59"/>
  <c r="H51" i="59"/>
  <c r="J51" i="59" s="1"/>
  <c r="K51" i="59" s="1"/>
  <c r="E120" i="58"/>
  <c r="D121" i="58"/>
  <c r="K120" i="58"/>
  <c r="L119" i="58"/>
  <c r="G119" i="58"/>
  <c r="F119" i="58"/>
  <c r="I122" i="56"/>
  <c r="J122" i="56" s="1"/>
  <c r="R119" i="58"/>
  <c r="S118" i="58"/>
  <c r="D52" i="59"/>
  <c r="J113" i="28"/>
  <c r="I118" i="24"/>
  <c r="O123" i="24"/>
  <c r="P123" i="24" s="1"/>
  <c r="P122" i="24"/>
  <c r="Q122" i="24" s="1"/>
  <c r="I122" i="48"/>
  <c r="J122" i="48" s="1"/>
  <c r="H123" i="48"/>
  <c r="I123" i="48" s="1"/>
  <c r="P122" i="48"/>
  <c r="Q122" i="48" s="1"/>
  <c r="O123" i="48"/>
  <c r="P123" i="48" s="1"/>
  <c r="Q123" i="48" s="1"/>
  <c r="G123" i="48"/>
  <c r="X113" i="28"/>
  <c r="P122" i="26"/>
  <c r="Q122" i="26" s="1"/>
  <c r="O123" i="26"/>
  <c r="P123" i="26" s="1"/>
  <c r="Q123" i="26" s="1"/>
  <c r="H119" i="26"/>
  <c r="I118" i="26"/>
  <c r="J118" i="26" s="1"/>
  <c r="G122" i="26"/>
  <c r="J117" i="24"/>
  <c r="G118" i="24"/>
  <c r="N123" i="24"/>
  <c r="H111" i="2"/>
  <c r="I110" i="2"/>
  <c r="J110" i="2" s="1"/>
  <c r="O116" i="2"/>
  <c r="P116" i="2" s="1"/>
  <c r="Q116" i="2" s="1"/>
  <c r="P115" i="2"/>
  <c r="Q115" i="2" s="1"/>
  <c r="G110" i="1"/>
  <c r="J109" i="1"/>
  <c r="O115" i="1"/>
  <c r="P114" i="1"/>
  <c r="Q114" i="1" s="1"/>
  <c r="I110" i="1"/>
  <c r="P117" i="34"/>
  <c r="Q117" i="34" s="1"/>
  <c r="O118" i="34"/>
  <c r="U49" i="30"/>
  <c r="M114" i="28"/>
  <c r="O114" i="28" s="1"/>
  <c r="P114" i="28" s="1"/>
  <c r="N114" i="28"/>
  <c r="D52" i="30"/>
  <c r="D116" i="28"/>
  <c r="E115" i="28"/>
  <c r="K116" i="28"/>
  <c r="L115" i="28"/>
  <c r="W51" i="31"/>
  <c r="Y50" i="31"/>
  <c r="U114" i="28"/>
  <c r="T114" i="28"/>
  <c r="V114" i="28" s="1"/>
  <c r="W114" i="28" s="1"/>
  <c r="I51" i="30"/>
  <c r="H51" i="30"/>
  <c r="J51" i="30" s="1"/>
  <c r="K51" i="30" s="1"/>
  <c r="R116" i="28"/>
  <c r="S115" i="28"/>
  <c r="H46" i="31"/>
  <c r="J46" i="31" s="1"/>
  <c r="K46" i="31" s="1"/>
  <c r="I46" i="31"/>
  <c r="Y49" i="30"/>
  <c r="W50" i="30"/>
  <c r="R49" i="31"/>
  <c r="Q49" i="31"/>
  <c r="S49" i="31" s="1"/>
  <c r="T49" i="31" s="1"/>
  <c r="F114" i="28"/>
  <c r="H114" i="28" s="1"/>
  <c r="I114" i="28" s="1"/>
  <c r="G114" i="28"/>
  <c r="P50" i="30"/>
  <c r="N51" i="30"/>
  <c r="O51" i="30" s="1"/>
  <c r="F47" i="31"/>
  <c r="D47" i="31" s="1"/>
  <c r="M50" i="31"/>
  <c r="AD113" i="12"/>
  <c r="AE113" i="12" s="1"/>
  <c r="AC114" i="12"/>
  <c r="Q45" i="9"/>
  <c r="S45" i="9" s="1"/>
  <c r="T45" i="9" s="1"/>
  <c r="R45" i="9"/>
  <c r="AD42" i="9"/>
  <c r="W44" i="9"/>
  <c r="Y43" i="9"/>
  <c r="I46" i="9"/>
  <c r="H46" i="9"/>
  <c r="J46" i="9" s="1"/>
  <c r="K46" i="9" s="1"/>
  <c r="O46" i="9"/>
  <c r="D47" i="9"/>
  <c r="P43" i="8"/>
  <c r="N44" i="8"/>
  <c r="O44" i="8" s="1"/>
  <c r="G41" i="8"/>
  <c r="E42" i="8"/>
  <c r="U42" i="8"/>
  <c r="Z42" i="8"/>
  <c r="AB42" i="8" s="1"/>
  <c r="AC42" i="8" s="1"/>
  <c r="AA42" i="8"/>
  <c r="V43" i="8"/>
  <c r="X105" i="6"/>
  <c r="Q105" i="6"/>
  <c r="U106" i="6"/>
  <c r="T106" i="6"/>
  <c r="V106" i="6" s="1"/>
  <c r="W106" i="6" s="1"/>
  <c r="N106" i="6"/>
  <c r="M106" i="6"/>
  <c r="O106" i="6" s="1"/>
  <c r="P106" i="6" s="1"/>
  <c r="E107" i="5"/>
  <c r="D108" i="5"/>
  <c r="L107" i="5"/>
  <c r="M106" i="5"/>
  <c r="O106" i="5" s="1"/>
  <c r="P106" i="5" s="1"/>
  <c r="N106" i="5"/>
  <c r="T107" i="5"/>
  <c r="U107" i="5"/>
  <c r="G106" i="5"/>
  <c r="F106" i="5"/>
  <c r="H106" i="5" s="1"/>
  <c r="I106" i="5" s="1"/>
  <c r="Q105" i="5"/>
  <c r="S108" i="5"/>
  <c r="I125" i="69" l="1"/>
  <c r="H126" i="69"/>
  <c r="Q124" i="69"/>
  <c r="N125" i="69"/>
  <c r="P125" i="69"/>
  <c r="O126" i="69"/>
  <c r="J124" i="69"/>
  <c r="G125" i="69"/>
  <c r="I124" i="65"/>
  <c r="J124" i="65" s="1"/>
  <c r="G125" i="65"/>
  <c r="P128" i="65"/>
  <c r="Q128" i="65" s="1"/>
  <c r="H124" i="60"/>
  <c r="I123" i="60"/>
  <c r="V106" i="5"/>
  <c r="W106" i="5" s="1"/>
  <c r="X106" i="5" s="1"/>
  <c r="V120" i="67"/>
  <c r="W120" i="67" s="1"/>
  <c r="H106" i="6"/>
  <c r="I106" i="6" s="1"/>
  <c r="J106" i="6" s="1"/>
  <c r="O114" i="29"/>
  <c r="P114" i="29" s="1"/>
  <c r="H118" i="58"/>
  <c r="I118" i="58" s="1"/>
  <c r="J118" i="58" s="1"/>
  <c r="O128" i="57"/>
  <c r="P127" i="57"/>
  <c r="Q127" i="57" s="1"/>
  <c r="K118" i="29"/>
  <c r="L117" i="29"/>
  <c r="E116" i="29"/>
  <c r="D117" i="29"/>
  <c r="Q113" i="29"/>
  <c r="N114" i="29"/>
  <c r="M119" i="67"/>
  <c r="O119" i="67" s="1"/>
  <c r="P119" i="67" s="1"/>
  <c r="N119" i="67"/>
  <c r="T122" i="67"/>
  <c r="H121" i="27"/>
  <c r="I121" i="27" s="1"/>
  <c r="J121" i="27" s="1"/>
  <c r="I120" i="27"/>
  <c r="J120" i="27" s="1"/>
  <c r="Q118" i="67"/>
  <c r="M116" i="29"/>
  <c r="U51" i="68"/>
  <c r="V50" i="68"/>
  <c r="D122" i="67"/>
  <c r="E121" i="67"/>
  <c r="E51" i="68"/>
  <c r="F51" i="68" s="1"/>
  <c r="G50" i="68"/>
  <c r="K121" i="67"/>
  <c r="L120" i="67"/>
  <c r="R124" i="67"/>
  <c r="S123" i="67"/>
  <c r="V133" i="57"/>
  <c r="W132" i="57"/>
  <c r="X132" i="57" s="1"/>
  <c r="P128" i="66"/>
  <c r="Q128" i="66" s="1"/>
  <c r="P52" i="68"/>
  <c r="N53" i="68"/>
  <c r="I125" i="66"/>
  <c r="J125" i="66" s="1"/>
  <c r="H126" i="66"/>
  <c r="I119" i="25"/>
  <c r="J119" i="25" s="1"/>
  <c r="I123" i="56"/>
  <c r="J123" i="56" s="1"/>
  <c r="G120" i="67"/>
  <c r="F120" i="67"/>
  <c r="H120" i="67" s="1"/>
  <c r="I120" i="67" s="1"/>
  <c r="X119" i="67"/>
  <c r="U120" i="67"/>
  <c r="L49" i="68"/>
  <c r="J119" i="67"/>
  <c r="G126" i="66"/>
  <c r="F115" i="29"/>
  <c r="H115" i="29" s="1"/>
  <c r="I115" i="29" s="1"/>
  <c r="G115" i="29"/>
  <c r="AD49" i="68"/>
  <c r="J114" i="29"/>
  <c r="N129" i="57"/>
  <c r="R117" i="29"/>
  <c r="S116" i="29"/>
  <c r="T115" i="29"/>
  <c r="V115" i="29" s="1"/>
  <c r="W115" i="29" s="1"/>
  <c r="U115" i="29"/>
  <c r="X114" i="29"/>
  <c r="W132" i="56"/>
  <c r="X132" i="56" s="1"/>
  <c r="V133" i="56"/>
  <c r="U140" i="56"/>
  <c r="O129" i="56"/>
  <c r="P128" i="56"/>
  <c r="Q128" i="56" s="1"/>
  <c r="AD127" i="60"/>
  <c r="AE127" i="60" s="1"/>
  <c r="AC128" i="60"/>
  <c r="U130" i="60"/>
  <c r="V128" i="60"/>
  <c r="W127" i="60"/>
  <c r="X127" i="60" s="1"/>
  <c r="N126" i="60"/>
  <c r="J122" i="60"/>
  <c r="G123" i="60"/>
  <c r="I122" i="57"/>
  <c r="J122" i="57" s="1"/>
  <c r="H123" i="57"/>
  <c r="G52" i="59"/>
  <c r="E53" i="59"/>
  <c r="G120" i="58"/>
  <c r="F120" i="58"/>
  <c r="N54" i="59"/>
  <c r="P53" i="59"/>
  <c r="Q118" i="58"/>
  <c r="U52" i="59"/>
  <c r="U118" i="58"/>
  <c r="T118" i="58"/>
  <c r="V118" i="58" s="1"/>
  <c r="W118" i="58" s="1"/>
  <c r="M119" i="58"/>
  <c r="O119" i="58" s="1"/>
  <c r="P119" i="58" s="1"/>
  <c r="N119" i="58"/>
  <c r="X117" i="58"/>
  <c r="G123" i="57"/>
  <c r="P122" i="60"/>
  <c r="Q122" i="60" s="1"/>
  <c r="O123" i="60"/>
  <c r="E121" i="58"/>
  <c r="D122" i="58"/>
  <c r="R120" i="58"/>
  <c r="S119" i="58"/>
  <c r="K121" i="58"/>
  <c r="L120" i="58"/>
  <c r="L51" i="59"/>
  <c r="AD50" i="59"/>
  <c r="Y51" i="59"/>
  <c r="W52" i="59"/>
  <c r="Q123" i="24"/>
  <c r="J123" i="48"/>
  <c r="I119" i="24"/>
  <c r="S116" i="28"/>
  <c r="T116" i="28" s="1"/>
  <c r="R117" i="28"/>
  <c r="L116" i="28"/>
  <c r="M116" i="28" s="1"/>
  <c r="K117" i="28"/>
  <c r="X114" i="28"/>
  <c r="E116" i="28"/>
  <c r="F116" i="28" s="1"/>
  <c r="D117" i="28"/>
  <c r="I119" i="26"/>
  <c r="J119" i="26" s="1"/>
  <c r="H120" i="26"/>
  <c r="G123" i="26"/>
  <c r="G119" i="24"/>
  <c r="J118" i="24"/>
  <c r="I111" i="2"/>
  <c r="J111" i="2" s="1"/>
  <c r="H112" i="2"/>
  <c r="O116" i="1"/>
  <c r="P116" i="1" s="1"/>
  <c r="Q116" i="1" s="1"/>
  <c r="P115" i="1"/>
  <c r="Q115" i="1" s="1"/>
  <c r="I111" i="1"/>
  <c r="G111" i="1"/>
  <c r="J110" i="1"/>
  <c r="J106" i="5"/>
  <c r="P118" i="34"/>
  <c r="Q118" i="34" s="1"/>
  <c r="O119" i="34"/>
  <c r="U45" i="9"/>
  <c r="L51" i="30"/>
  <c r="E48" i="31"/>
  <c r="F48" i="31" s="1"/>
  <c r="G47" i="31"/>
  <c r="AA49" i="30"/>
  <c r="Z49" i="30"/>
  <c r="AB49" i="30" s="1"/>
  <c r="AC49" i="30" s="1"/>
  <c r="T115" i="28"/>
  <c r="V115" i="28" s="1"/>
  <c r="W115" i="28" s="1"/>
  <c r="U115" i="28"/>
  <c r="P50" i="31"/>
  <c r="N51" i="31"/>
  <c r="U49" i="31"/>
  <c r="N115" i="28"/>
  <c r="M115" i="28"/>
  <c r="O115" i="28" s="1"/>
  <c r="P115" i="28" s="1"/>
  <c r="E53" i="30"/>
  <c r="G52" i="30"/>
  <c r="X51" i="31"/>
  <c r="J114" i="28"/>
  <c r="L46" i="31"/>
  <c r="Q114" i="28"/>
  <c r="R50" i="30"/>
  <c r="Q50" i="30"/>
  <c r="S50" i="30" s="1"/>
  <c r="T50" i="30" s="1"/>
  <c r="M51" i="30"/>
  <c r="X50" i="30"/>
  <c r="V50" i="30" s="1"/>
  <c r="AA50" i="31"/>
  <c r="Z50" i="31"/>
  <c r="AB50" i="31" s="1"/>
  <c r="AC50" i="31" s="1"/>
  <c r="G115" i="28"/>
  <c r="F115" i="28"/>
  <c r="H115" i="28" s="1"/>
  <c r="I115" i="28" s="1"/>
  <c r="AC115" i="12"/>
  <c r="AD114" i="12"/>
  <c r="AE114" i="12" s="1"/>
  <c r="G47" i="9"/>
  <c r="E48" i="9"/>
  <c r="L46" i="9"/>
  <c r="AA43" i="9"/>
  <c r="Z43" i="9"/>
  <c r="AB43" i="9" s="1"/>
  <c r="AC43" i="9" s="1"/>
  <c r="M46" i="9"/>
  <c r="X44" i="9"/>
  <c r="V44" i="9" s="1"/>
  <c r="AD42" i="8"/>
  <c r="I41" i="8"/>
  <c r="H41" i="8"/>
  <c r="J41" i="8" s="1"/>
  <c r="K41" i="8" s="1"/>
  <c r="Y43" i="8"/>
  <c r="W44" i="8"/>
  <c r="M44" i="8"/>
  <c r="F42" i="8"/>
  <c r="D42" i="8" s="1"/>
  <c r="Q43" i="8"/>
  <c r="S43" i="8" s="1"/>
  <c r="T43" i="8" s="1"/>
  <c r="R43" i="8"/>
  <c r="Q106" i="6"/>
  <c r="X106" i="6"/>
  <c r="N107" i="5"/>
  <c r="M107" i="5"/>
  <c r="O107" i="5" s="1"/>
  <c r="P107" i="5" s="1"/>
  <c r="U108" i="5"/>
  <c r="T108" i="5"/>
  <c r="L108" i="5"/>
  <c r="Q106" i="5"/>
  <c r="E108" i="5"/>
  <c r="D109" i="5"/>
  <c r="S109" i="5"/>
  <c r="F107" i="5"/>
  <c r="H107" i="5" s="1"/>
  <c r="I107" i="5" s="1"/>
  <c r="G107" i="5"/>
  <c r="N116" i="28" l="1"/>
  <c r="Q125" i="69"/>
  <c r="N126" i="69"/>
  <c r="P126" i="69"/>
  <c r="O127" i="69"/>
  <c r="I126" i="69"/>
  <c r="H127" i="69"/>
  <c r="J125" i="69"/>
  <c r="G126" i="69"/>
  <c r="G126" i="65"/>
  <c r="I125" i="65"/>
  <c r="J125" i="65" s="1"/>
  <c r="I124" i="60"/>
  <c r="H125" i="60"/>
  <c r="V107" i="5"/>
  <c r="W107" i="5" s="1"/>
  <c r="X107" i="5" s="1"/>
  <c r="V121" i="67"/>
  <c r="W121" i="67" s="1"/>
  <c r="O115" i="29"/>
  <c r="P115" i="29" s="1"/>
  <c r="H119" i="58"/>
  <c r="I119" i="58" s="1"/>
  <c r="J119" i="58" s="1"/>
  <c r="Q119" i="67"/>
  <c r="P128" i="57"/>
  <c r="Q128" i="57" s="1"/>
  <c r="O129" i="57"/>
  <c r="G127" i="66"/>
  <c r="G121" i="67"/>
  <c r="F121" i="67"/>
  <c r="H121" i="67" s="1"/>
  <c r="I121" i="67" s="1"/>
  <c r="D118" i="29"/>
  <c r="E117" i="29"/>
  <c r="J120" i="67"/>
  <c r="R52" i="68"/>
  <c r="Q52" i="68"/>
  <c r="S52" i="68" s="1"/>
  <c r="T52" i="68" s="1"/>
  <c r="V134" i="57"/>
  <c r="W133" i="57"/>
  <c r="X133" i="57" s="1"/>
  <c r="K122" i="67"/>
  <c r="L121" i="67"/>
  <c r="D123" i="67"/>
  <c r="E122" i="67"/>
  <c r="G116" i="29"/>
  <c r="F116" i="29"/>
  <c r="H116" i="29" s="1"/>
  <c r="I116" i="29" s="1"/>
  <c r="Q114" i="29"/>
  <c r="N115" i="29"/>
  <c r="N130" i="57"/>
  <c r="J115" i="29"/>
  <c r="X120" i="67"/>
  <c r="U121" i="67"/>
  <c r="I124" i="56"/>
  <c r="J124" i="56" s="1"/>
  <c r="I126" i="66"/>
  <c r="J126" i="66" s="1"/>
  <c r="H127" i="66"/>
  <c r="T123" i="67"/>
  <c r="I50" i="68"/>
  <c r="H50" i="68"/>
  <c r="J50" i="68" s="1"/>
  <c r="K50" i="68" s="1"/>
  <c r="W51" i="68"/>
  <c r="Y50" i="68"/>
  <c r="M117" i="29"/>
  <c r="G124" i="57"/>
  <c r="I123" i="57"/>
  <c r="J123" i="57" s="1"/>
  <c r="H124" i="57"/>
  <c r="N120" i="67"/>
  <c r="M120" i="67"/>
  <c r="O120" i="67" s="1"/>
  <c r="P120" i="67" s="1"/>
  <c r="O53" i="68"/>
  <c r="M53" i="68" s="1"/>
  <c r="I121" i="25"/>
  <c r="J121" i="25" s="1"/>
  <c r="I120" i="25"/>
  <c r="J120" i="25" s="1"/>
  <c r="R125" i="67"/>
  <c r="S124" i="67"/>
  <c r="D51" i="68"/>
  <c r="L118" i="29"/>
  <c r="K119" i="29"/>
  <c r="X115" i="29"/>
  <c r="U116" i="29"/>
  <c r="T116" i="29"/>
  <c r="V116" i="29" s="1"/>
  <c r="W116" i="29" s="1"/>
  <c r="R118" i="29"/>
  <c r="S117" i="29"/>
  <c r="U141" i="56"/>
  <c r="W133" i="56"/>
  <c r="X133" i="56" s="1"/>
  <c r="V134" i="56"/>
  <c r="P129" i="56"/>
  <c r="Q129" i="56" s="1"/>
  <c r="O130" i="56"/>
  <c r="P123" i="60"/>
  <c r="Q123" i="60" s="1"/>
  <c r="O124" i="60"/>
  <c r="J123" i="60"/>
  <c r="G124" i="60"/>
  <c r="U131" i="60"/>
  <c r="U132" i="60" s="1"/>
  <c r="U133" i="60" s="1"/>
  <c r="U134" i="60" s="1"/>
  <c r="U135" i="60" s="1"/>
  <c r="U136" i="60" s="1"/>
  <c r="U137" i="60" s="1"/>
  <c r="U138" i="60" s="1"/>
  <c r="U139" i="60" s="1"/>
  <c r="U140" i="60" s="1"/>
  <c r="U141" i="60" s="1"/>
  <c r="U142" i="60" s="1"/>
  <c r="U143" i="60" s="1"/>
  <c r="U144" i="60" s="1"/>
  <c r="U145" i="60" s="1"/>
  <c r="AC129" i="60"/>
  <c r="AD128" i="60"/>
  <c r="AE128" i="60" s="1"/>
  <c r="N127" i="60"/>
  <c r="V129" i="60"/>
  <c r="W128" i="60"/>
  <c r="X128" i="60" s="1"/>
  <c r="X118" i="58"/>
  <c r="Q119" i="58"/>
  <c r="F53" i="59"/>
  <c r="M120" i="58"/>
  <c r="O120" i="58" s="1"/>
  <c r="P120" i="58" s="1"/>
  <c r="N120" i="58"/>
  <c r="D123" i="58"/>
  <c r="E122" i="58"/>
  <c r="X52" i="59"/>
  <c r="V52" i="59" s="1"/>
  <c r="I52" i="59"/>
  <c r="H52" i="59"/>
  <c r="J52" i="59" s="1"/>
  <c r="K52" i="59" s="1"/>
  <c r="R121" i="58"/>
  <c r="S120" i="58"/>
  <c r="O54" i="59"/>
  <c r="Z51" i="59"/>
  <c r="AB51" i="59" s="1"/>
  <c r="AC51" i="59" s="1"/>
  <c r="AA51" i="59"/>
  <c r="K122" i="58"/>
  <c r="L121" i="58"/>
  <c r="G121" i="58"/>
  <c r="F121" i="58"/>
  <c r="U119" i="58"/>
  <c r="T119" i="58"/>
  <c r="V119" i="58" s="1"/>
  <c r="W119" i="58" s="1"/>
  <c r="R53" i="59"/>
  <c r="Q53" i="59"/>
  <c r="S53" i="59" s="1"/>
  <c r="T53" i="59" s="1"/>
  <c r="U116" i="28"/>
  <c r="I120" i="24"/>
  <c r="V116" i="28"/>
  <c r="W116" i="28" s="1"/>
  <c r="S117" i="28"/>
  <c r="R118" i="28"/>
  <c r="L117" i="28"/>
  <c r="K118" i="28"/>
  <c r="E117" i="28"/>
  <c r="D118" i="28"/>
  <c r="I120" i="26"/>
  <c r="J120" i="26" s="1"/>
  <c r="H121" i="26"/>
  <c r="G120" i="24"/>
  <c r="J119" i="24"/>
  <c r="U43" i="8"/>
  <c r="I112" i="2"/>
  <c r="J112" i="2" s="1"/>
  <c r="H113" i="2"/>
  <c r="I112" i="1"/>
  <c r="G112" i="1"/>
  <c r="J111" i="1"/>
  <c r="P119" i="34"/>
  <c r="Q119" i="34" s="1"/>
  <c r="O120" i="34"/>
  <c r="AD50" i="31"/>
  <c r="AD49" i="30"/>
  <c r="J115" i="28"/>
  <c r="G116" i="28"/>
  <c r="U50" i="30"/>
  <c r="V51" i="31"/>
  <c r="Q115" i="28"/>
  <c r="O51" i="31"/>
  <c r="X115" i="28"/>
  <c r="W51" i="30"/>
  <c r="X51" i="30" s="1"/>
  <c r="Y50" i="30"/>
  <c r="H52" i="30"/>
  <c r="J52" i="30" s="1"/>
  <c r="K52" i="30" s="1"/>
  <c r="I52" i="30"/>
  <c r="R50" i="31"/>
  <c r="Q50" i="31"/>
  <c r="S50" i="31" s="1"/>
  <c r="T50" i="31" s="1"/>
  <c r="I47" i="31"/>
  <c r="H47" i="31"/>
  <c r="J47" i="31" s="1"/>
  <c r="K47" i="31" s="1"/>
  <c r="N52" i="30"/>
  <c r="P51" i="30"/>
  <c r="O116" i="28"/>
  <c r="P116" i="28" s="1"/>
  <c r="F53" i="30"/>
  <c r="D53" i="30" s="1"/>
  <c r="H116" i="28"/>
  <c r="I116" i="28" s="1"/>
  <c r="D48" i="31"/>
  <c r="AD115" i="12"/>
  <c r="AE115" i="12" s="1"/>
  <c r="AC116" i="12"/>
  <c r="AD116" i="12" s="1"/>
  <c r="AE116" i="12" s="1"/>
  <c r="W45" i="9"/>
  <c r="X45" i="9" s="1"/>
  <c r="Y44" i="9"/>
  <c r="N47" i="9"/>
  <c r="P46" i="9"/>
  <c r="F48" i="9"/>
  <c r="AD43" i="9"/>
  <c r="I47" i="9"/>
  <c r="H47" i="9"/>
  <c r="J47" i="9" s="1"/>
  <c r="K47" i="9" s="1"/>
  <c r="G42" i="8"/>
  <c r="E43" i="8"/>
  <c r="X44" i="8"/>
  <c r="AA43" i="8"/>
  <c r="Z43" i="8"/>
  <c r="AB43" i="8" s="1"/>
  <c r="AC43" i="8" s="1"/>
  <c r="P44" i="8"/>
  <c r="N45" i="8"/>
  <c r="L41" i="8"/>
  <c r="Q107" i="5"/>
  <c r="F108" i="5"/>
  <c r="H108" i="5" s="1"/>
  <c r="I108" i="5" s="1"/>
  <c r="G108" i="5"/>
  <c r="T109" i="5"/>
  <c r="U109" i="5"/>
  <c r="S110" i="5"/>
  <c r="M108" i="5"/>
  <c r="O108" i="5" s="1"/>
  <c r="P108" i="5" s="1"/>
  <c r="N108" i="5"/>
  <c r="J107" i="5"/>
  <c r="E109" i="5"/>
  <c r="D110" i="5"/>
  <c r="L109" i="5"/>
  <c r="Q116" i="28" l="1"/>
  <c r="P127" i="69"/>
  <c r="O128" i="69"/>
  <c r="P128" i="69" s="1"/>
  <c r="I127" i="69"/>
  <c r="H128" i="69"/>
  <c r="I128" i="69" s="1"/>
  <c r="Q126" i="69"/>
  <c r="N127" i="69"/>
  <c r="J126" i="69"/>
  <c r="G127" i="69"/>
  <c r="G127" i="65"/>
  <c r="I126" i="65"/>
  <c r="J126" i="65" s="1"/>
  <c r="I125" i="60"/>
  <c r="H126" i="60"/>
  <c r="V108" i="5"/>
  <c r="W108" i="5" s="1"/>
  <c r="X108" i="5" s="1"/>
  <c r="V122" i="67"/>
  <c r="W122" i="67" s="1"/>
  <c r="O116" i="29"/>
  <c r="P116" i="29" s="1"/>
  <c r="H120" i="58"/>
  <c r="I120" i="58" s="1"/>
  <c r="J120" i="58" s="1"/>
  <c r="U52" i="68"/>
  <c r="J116" i="29"/>
  <c r="O130" i="57"/>
  <c r="P129" i="57"/>
  <c r="Q129" i="57" s="1"/>
  <c r="X116" i="28"/>
  <c r="G51" i="68"/>
  <c r="E52" i="68"/>
  <c r="G125" i="57"/>
  <c r="K123" i="67"/>
  <c r="L122" i="67"/>
  <c r="N54" i="68"/>
  <c r="O54" i="68" s="1"/>
  <c r="P53" i="68"/>
  <c r="T124" i="67"/>
  <c r="Q120" i="67"/>
  <c r="X51" i="68"/>
  <c r="V51" i="68" s="1"/>
  <c r="Q115" i="29"/>
  <c r="N116" i="29"/>
  <c r="F122" i="67"/>
  <c r="H122" i="67" s="1"/>
  <c r="I122" i="67" s="1"/>
  <c r="G122" i="67"/>
  <c r="G128" i="66"/>
  <c r="L119" i="29"/>
  <c r="K120" i="29"/>
  <c r="R126" i="67"/>
  <c r="S125" i="67"/>
  <c r="H125" i="57"/>
  <c r="I124" i="57"/>
  <c r="J124" i="57" s="1"/>
  <c r="I127" i="66"/>
  <c r="J127" i="66" s="1"/>
  <c r="H128" i="66"/>
  <c r="I125" i="56"/>
  <c r="J125" i="56" s="1"/>
  <c r="X121" i="67"/>
  <c r="U122" i="67"/>
  <c r="D124" i="67"/>
  <c r="E123" i="67"/>
  <c r="W134" i="57"/>
  <c r="X134" i="57" s="1"/>
  <c r="V135" i="57"/>
  <c r="F117" i="29"/>
  <c r="H117" i="29" s="1"/>
  <c r="I117" i="29" s="1"/>
  <c r="G117" i="29"/>
  <c r="Z50" i="68"/>
  <c r="AB50" i="68" s="1"/>
  <c r="AC50" i="68" s="1"/>
  <c r="AA50" i="68"/>
  <c r="N131" i="57"/>
  <c r="M118" i="29"/>
  <c r="L50" i="68"/>
  <c r="N121" i="67"/>
  <c r="M121" i="67"/>
  <c r="O121" i="67" s="1"/>
  <c r="P121" i="67" s="1"/>
  <c r="E118" i="29"/>
  <c r="D119" i="29"/>
  <c r="J121" i="67"/>
  <c r="R119" i="29"/>
  <c r="S118" i="29"/>
  <c r="X116" i="29"/>
  <c r="U117" i="29"/>
  <c r="T117" i="29"/>
  <c r="V117" i="29" s="1"/>
  <c r="W117" i="29" s="1"/>
  <c r="E123" i="58"/>
  <c r="F123" i="58" s="1"/>
  <c r="D124" i="58"/>
  <c r="AD51" i="59"/>
  <c r="W134" i="56"/>
  <c r="X134" i="56" s="1"/>
  <c r="V135" i="56"/>
  <c r="U142" i="56"/>
  <c r="P130" i="56"/>
  <c r="Q130" i="56" s="1"/>
  <c r="O131" i="56"/>
  <c r="G125" i="60"/>
  <c r="J124" i="60"/>
  <c r="N128" i="60"/>
  <c r="V130" i="60"/>
  <c r="W129" i="60"/>
  <c r="X129" i="60" s="1"/>
  <c r="P124" i="60"/>
  <c r="Q124" i="60" s="1"/>
  <c r="O125" i="60"/>
  <c r="AD129" i="60"/>
  <c r="AE129" i="60" s="1"/>
  <c r="AC130" i="60"/>
  <c r="U146" i="60"/>
  <c r="U147" i="60" s="1"/>
  <c r="U148" i="60" s="1"/>
  <c r="U53" i="59"/>
  <c r="W53" i="59"/>
  <c r="X53" i="59" s="1"/>
  <c r="Y52" i="59"/>
  <c r="T120" i="58"/>
  <c r="V120" i="58" s="1"/>
  <c r="W120" i="58" s="1"/>
  <c r="U120" i="58"/>
  <c r="R122" i="58"/>
  <c r="S121" i="58"/>
  <c r="F122" i="58"/>
  <c r="G122" i="58"/>
  <c r="X119" i="58"/>
  <c r="N121" i="58"/>
  <c r="M121" i="58"/>
  <c r="O121" i="58" s="1"/>
  <c r="P121" i="58" s="1"/>
  <c r="K123" i="58"/>
  <c r="L122" i="58"/>
  <c r="M54" i="59"/>
  <c r="L52" i="59"/>
  <c r="Q120" i="58"/>
  <c r="D53" i="59"/>
  <c r="I121" i="24"/>
  <c r="S118" i="28"/>
  <c r="R119" i="28"/>
  <c r="F117" i="28"/>
  <c r="H117" i="28" s="1"/>
  <c r="I117" i="28" s="1"/>
  <c r="G117" i="28"/>
  <c r="U117" i="28"/>
  <c r="T117" i="28"/>
  <c r="V117" i="28" s="1"/>
  <c r="W117" i="28" s="1"/>
  <c r="M117" i="28"/>
  <c r="O117" i="28" s="1"/>
  <c r="P117" i="28" s="1"/>
  <c r="N117" i="28"/>
  <c r="E118" i="28"/>
  <c r="D119" i="28"/>
  <c r="J116" i="28"/>
  <c r="L118" i="28"/>
  <c r="K119" i="28"/>
  <c r="I121" i="26"/>
  <c r="J121" i="26" s="1"/>
  <c r="H122" i="26"/>
  <c r="G121" i="24"/>
  <c r="J120" i="24"/>
  <c r="H114" i="2"/>
  <c r="I113" i="2"/>
  <c r="J113" i="2" s="1"/>
  <c r="G113" i="1"/>
  <c r="J112" i="1"/>
  <c r="I113" i="1"/>
  <c r="F43" i="8"/>
  <c r="D43" i="8" s="1"/>
  <c r="P120" i="34"/>
  <c r="Q120" i="34" s="1"/>
  <c r="O121" i="34"/>
  <c r="P121" i="34" s="1"/>
  <c r="Q121" i="34" s="1"/>
  <c r="L52" i="30"/>
  <c r="G53" i="30"/>
  <c r="E54" i="30"/>
  <c r="O52" i="30"/>
  <c r="M52" i="30" s="1"/>
  <c r="Q51" i="30"/>
  <c r="S51" i="30" s="1"/>
  <c r="T51" i="30" s="1"/>
  <c r="R51" i="30"/>
  <c r="Y51" i="31"/>
  <c r="W52" i="31"/>
  <c r="Z50" i="30"/>
  <c r="AB50" i="30" s="1"/>
  <c r="AC50" i="30" s="1"/>
  <c r="AA50" i="30"/>
  <c r="E49" i="31"/>
  <c r="G48" i="31"/>
  <c r="L47" i="31"/>
  <c r="M51" i="31"/>
  <c r="U50" i="31"/>
  <c r="V51" i="30"/>
  <c r="O47" i="9"/>
  <c r="AA44" i="9"/>
  <c r="Z44" i="9"/>
  <c r="AB44" i="9" s="1"/>
  <c r="AC44" i="9" s="1"/>
  <c r="R46" i="9"/>
  <c r="Q46" i="9"/>
  <c r="S46" i="9" s="1"/>
  <c r="T46" i="9" s="1"/>
  <c r="L47" i="9"/>
  <c r="D48" i="9"/>
  <c r="V45" i="9"/>
  <c r="Q44" i="8"/>
  <c r="S44" i="8" s="1"/>
  <c r="T44" i="8" s="1"/>
  <c r="R44" i="8"/>
  <c r="V44" i="8"/>
  <c r="O45" i="8"/>
  <c r="M45" i="8" s="1"/>
  <c r="AD43" i="8"/>
  <c r="H42" i="8"/>
  <c r="J42" i="8" s="1"/>
  <c r="K42" i="8" s="1"/>
  <c r="I42" i="8"/>
  <c r="S111" i="5"/>
  <c r="F109" i="5"/>
  <c r="H109" i="5" s="1"/>
  <c r="I109" i="5" s="1"/>
  <c r="G109" i="5"/>
  <c r="L110" i="5"/>
  <c r="T110" i="5"/>
  <c r="U110" i="5"/>
  <c r="J108" i="5"/>
  <c r="E110" i="5"/>
  <c r="D111" i="5"/>
  <c r="M109" i="5"/>
  <c r="O109" i="5" s="1"/>
  <c r="P109" i="5" s="1"/>
  <c r="N109" i="5"/>
  <c r="Q108" i="5"/>
  <c r="Q127" i="69" l="1"/>
  <c r="N128" i="69"/>
  <c r="Q128" i="69" s="1"/>
  <c r="J127" i="69"/>
  <c r="G128" i="69"/>
  <c r="J128" i="69" s="1"/>
  <c r="I127" i="65"/>
  <c r="J127" i="65" s="1"/>
  <c r="G128" i="65"/>
  <c r="H127" i="60"/>
  <c r="I126" i="60"/>
  <c r="V109" i="5"/>
  <c r="W109" i="5" s="1"/>
  <c r="X109" i="5" s="1"/>
  <c r="V123" i="67"/>
  <c r="W123" i="67" s="1"/>
  <c r="O117" i="29"/>
  <c r="P117" i="29" s="1"/>
  <c r="H121" i="58"/>
  <c r="I121" i="58" s="1"/>
  <c r="J121" i="58" s="1"/>
  <c r="Q121" i="67"/>
  <c r="P130" i="57"/>
  <c r="Q130" i="57" s="1"/>
  <c r="O131" i="57"/>
  <c r="R127" i="67"/>
  <c r="S126" i="67"/>
  <c r="Q53" i="68"/>
  <c r="S53" i="68" s="1"/>
  <c r="T53" i="68" s="1"/>
  <c r="R53" i="68"/>
  <c r="N122" i="67"/>
  <c r="M122" i="67"/>
  <c r="O122" i="67" s="1"/>
  <c r="P122" i="67" s="1"/>
  <c r="G123" i="58"/>
  <c r="N132" i="57"/>
  <c r="AD50" i="68"/>
  <c r="J117" i="29"/>
  <c r="G123" i="67"/>
  <c r="F123" i="67"/>
  <c r="H123" i="67" s="1"/>
  <c r="I123" i="67" s="1"/>
  <c r="I126" i="56"/>
  <c r="J126" i="56" s="1"/>
  <c r="K121" i="29"/>
  <c r="L121" i="29" s="1"/>
  <c r="L120" i="29"/>
  <c r="Q116" i="29"/>
  <c r="N117" i="29"/>
  <c r="M54" i="68"/>
  <c r="K124" i="67"/>
  <c r="L123" i="67"/>
  <c r="E124" i="67"/>
  <c r="D125" i="67"/>
  <c r="I125" i="57"/>
  <c r="J125" i="57" s="1"/>
  <c r="H126" i="57"/>
  <c r="M119" i="29"/>
  <c r="W52" i="68"/>
  <c r="Y51" i="68"/>
  <c r="G126" i="57"/>
  <c r="F52" i="68"/>
  <c r="D52" i="68" s="1"/>
  <c r="F118" i="29"/>
  <c r="H118" i="29" s="1"/>
  <c r="I118" i="29" s="1"/>
  <c r="G118" i="29"/>
  <c r="L42" i="8"/>
  <c r="D120" i="29"/>
  <c r="E119" i="29"/>
  <c r="V136" i="57"/>
  <c r="W135" i="57"/>
  <c r="X135" i="57" s="1"/>
  <c r="X122" i="67"/>
  <c r="U123" i="67"/>
  <c r="I128" i="66"/>
  <c r="J128" i="66" s="1"/>
  <c r="T125" i="67"/>
  <c r="J122" i="67"/>
  <c r="I51" i="68"/>
  <c r="H51" i="68"/>
  <c r="J51" i="68" s="1"/>
  <c r="K51" i="68" s="1"/>
  <c r="U118" i="29"/>
  <c r="T118" i="29"/>
  <c r="V118" i="29" s="1"/>
  <c r="W118" i="29" s="1"/>
  <c r="X117" i="29"/>
  <c r="R120" i="29"/>
  <c r="S119" i="29"/>
  <c r="L123" i="58"/>
  <c r="M123" i="58" s="1"/>
  <c r="K124" i="58"/>
  <c r="E124" i="58"/>
  <c r="D125" i="58"/>
  <c r="U143" i="56"/>
  <c r="W135" i="56"/>
  <c r="X135" i="56" s="1"/>
  <c r="V136" i="56"/>
  <c r="P131" i="56"/>
  <c r="Q131" i="56" s="1"/>
  <c r="O132" i="56"/>
  <c r="AC131" i="60"/>
  <c r="AD130" i="60"/>
  <c r="AE130" i="60" s="1"/>
  <c r="W130" i="60"/>
  <c r="X130" i="60" s="1"/>
  <c r="V131" i="60"/>
  <c r="J125" i="60"/>
  <c r="G126" i="60"/>
  <c r="U149" i="60"/>
  <c r="U150" i="60" s="1"/>
  <c r="U151" i="60" s="1"/>
  <c r="U152" i="60" s="1"/>
  <c r="P125" i="60"/>
  <c r="Q125" i="60" s="1"/>
  <c r="O126" i="60"/>
  <c r="N129" i="60"/>
  <c r="X120" i="58"/>
  <c r="P54" i="59"/>
  <c r="N55" i="59"/>
  <c r="G53" i="59"/>
  <c r="E54" i="59"/>
  <c r="N122" i="58"/>
  <c r="M122" i="58"/>
  <c r="O122" i="58" s="1"/>
  <c r="P122" i="58" s="1"/>
  <c r="Q121" i="58"/>
  <c r="U121" i="58"/>
  <c r="T121" i="58"/>
  <c r="V121" i="58" s="1"/>
  <c r="W121" i="58" s="1"/>
  <c r="S122" i="58"/>
  <c r="R123" i="58"/>
  <c r="Z52" i="59"/>
  <c r="AB52" i="59" s="1"/>
  <c r="AC52" i="59" s="1"/>
  <c r="AA52" i="59"/>
  <c r="V53" i="59"/>
  <c r="Q117" i="28"/>
  <c r="J117" i="28"/>
  <c r="I122" i="24"/>
  <c r="I123" i="24"/>
  <c r="M118" i="28"/>
  <c r="O118" i="28" s="1"/>
  <c r="P118" i="28" s="1"/>
  <c r="N118" i="28"/>
  <c r="D120" i="28"/>
  <c r="E119" i="28"/>
  <c r="S119" i="28"/>
  <c r="R120" i="28"/>
  <c r="K120" i="28"/>
  <c r="L119" i="28"/>
  <c r="G118" i="28"/>
  <c r="F118" i="28"/>
  <c r="H118" i="28" s="1"/>
  <c r="I118" i="28" s="1"/>
  <c r="X117" i="28"/>
  <c r="T118" i="28"/>
  <c r="V118" i="28" s="1"/>
  <c r="W118" i="28" s="1"/>
  <c r="U118" i="28"/>
  <c r="H123" i="26"/>
  <c r="I123" i="26" s="1"/>
  <c r="J123" i="26" s="1"/>
  <c r="I122" i="26"/>
  <c r="J122" i="26" s="1"/>
  <c r="G122" i="24"/>
  <c r="J121" i="24"/>
  <c r="I114" i="2"/>
  <c r="J114" i="2" s="1"/>
  <c r="H115" i="2"/>
  <c r="H116" i="1"/>
  <c r="I114" i="1"/>
  <c r="G114" i="1"/>
  <c r="J113" i="1"/>
  <c r="J109" i="5"/>
  <c r="AD50" i="30"/>
  <c r="U51" i="30"/>
  <c r="I48" i="31"/>
  <c r="H48" i="31"/>
  <c r="J48" i="31" s="1"/>
  <c r="K48" i="31" s="1"/>
  <c r="AA51" i="31"/>
  <c r="Z51" i="31"/>
  <c r="AB51" i="31" s="1"/>
  <c r="AC51" i="31" s="1"/>
  <c r="Y51" i="30"/>
  <c r="W52" i="30"/>
  <c r="P52" i="30"/>
  <c r="N53" i="30"/>
  <c r="F49" i="31"/>
  <c r="D49" i="31" s="1"/>
  <c r="N52" i="31"/>
  <c r="P51" i="31"/>
  <c r="F54" i="30"/>
  <c r="X52" i="31"/>
  <c r="V52" i="31" s="1"/>
  <c r="I53" i="30"/>
  <c r="H53" i="30"/>
  <c r="J53" i="30" s="1"/>
  <c r="K53" i="30" s="1"/>
  <c r="Y45" i="9"/>
  <c r="W46" i="9"/>
  <c r="AD44" i="9"/>
  <c r="E49" i="9"/>
  <c r="G48" i="9"/>
  <c r="U46" i="9"/>
  <c r="M47" i="9"/>
  <c r="U44" i="8"/>
  <c r="N46" i="8"/>
  <c r="O46" i="8" s="1"/>
  <c r="P45" i="8"/>
  <c r="G43" i="8"/>
  <c r="E44" i="8"/>
  <c r="Y44" i="8"/>
  <c r="W45" i="8"/>
  <c r="E111" i="5"/>
  <c r="D112" i="5"/>
  <c r="G110" i="5"/>
  <c r="F110" i="5"/>
  <c r="H110" i="5" s="1"/>
  <c r="I110" i="5" s="1"/>
  <c r="L111" i="5"/>
  <c r="S112" i="5"/>
  <c r="Q109" i="5"/>
  <c r="M110" i="5"/>
  <c r="O110" i="5" s="1"/>
  <c r="P110" i="5" s="1"/>
  <c r="N110" i="5"/>
  <c r="T111" i="5"/>
  <c r="U111" i="5"/>
  <c r="I128" i="65" l="1"/>
  <c r="J128" i="65" s="1"/>
  <c r="I127" i="60"/>
  <c r="H128" i="60"/>
  <c r="V110" i="5"/>
  <c r="W110" i="5" s="1"/>
  <c r="X110" i="5" s="1"/>
  <c r="V124" i="67"/>
  <c r="W124" i="67" s="1"/>
  <c r="O118" i="29"/>
  <c r="P118" i="29" s="1"/>
  <c r="H122" i="58"/>
  <c r="U53" i="68"/>
  <c r="O123" i="58"/>
  <c r="P123" i="58" s="1"/>
  <c r="J118" i="29"/>
  <c r="P131" i="57"/>
  <c r="Q131" i="57" s="1"/>
  <c r="O132" i="57"/>
  <c r="N123" i="58"/>
  <c r="E53" i="68"/>
  <c r="F53" i="68" s="1"/>
  <c r="G52" i="68"/>
  <c r="W136" i="57"/>
  <c r="X136" i="57" s="1"/>
  <c r="V137" i="57"/>
  <c r="I126" i="57"/>
  <c r="J126" i="57" s="1"/>
  <c r="H127" i="57"/>
  <c r="K125" i="67"/>
  <c r="L124" i="67"/>
  <c r="I127" i="56"/>
  <c r="J127" i="56" s="1"/>
  <c r="L51" i="68"/>
  <c r="X123" i="67"/>
  <c r="U124" i="67"/>
  <c r="G119" i="29"/>
  <c r="F119" i="29"/>
  <c r="H119" i="29" s="1"/>
  <c r="I119" i="29" s="1"/>
  <c r="N55" i="68"/>
  <c r="P54" i="68"/>
  <c r="M120" i="29"/>
  <c r="N133" i="57"/>
  <c r="E120" i="29"/>
  <c r="D121" i="29"/>
  <c r="E121" i="29" s="1"/>
  <c r="G127" i="57"/>
  <c r="D126" i="67"/>
  <c r="E125" i="67"/>
  <c r="X52" i="68"/>
  <c r="V52" i="68" s="1"/>
  <c r="M121" i="29"/>
  <c r="J123" i="67"/>
  <c r="T126" i="67"/>
  <c r="AA51" i="68"/>
  <c r="Z51" i="68"/>
  <c r="AB51" i="68" s="1"/>
  <c r="AC51" i="68" s="1"/>
  <c r="G124" i="67"/>
  <c r="F124" i="67"/>
  <c r="H124" i="67" s="1"/>
  <c r="I124" i="67" s="1"/>
  <c r="M123" i="67"/>
  <c r="O123" i="67" s="1"/>
  <c r="P123" i="67" s="1"/>
  <c r="N123" i="67"/>
  <c r="Q117" i="29"/>
  <c r="N118" i="29"/>
  <c r="Q122" i="67"/>
  <c r="R128" i="67"/>
  <c r="S127" i="67"/>
  <c r="R121" i="29"/>
  <c r="S121" i="29" s="1"/>
  <c r="T121" i="29" s="1"/>
  <c r="S120" i="29"/>
  <c r="T119" i="29"/>
  <c r="V119" i="29" s="1"/>
  <c r="W119" i="29" s="1"/>
  <c r="U119" i="29"/>
  <c r="X118" i="29"/>
  <c r="E125" i="58"/>
  <c r="D126" i="58"/>
  <c r="S123" i="58"/>
  <c r="T123" i="58" s="1"/>
  <c r="R124" i="58"/>
  <c r="F124" i="58"/>
  <c r="G124" i="58"/>
  <c r="L124" i="58"/>
  <c r="K125" i="58"/>
  <c r="W136" i="56"/>
  <c r="X136" i="56" s="1"/>
  <c r="V137" i="56"/>
  <c r="U144" i="56"/>
  <c r="O133" i="56"/>
  <c r="P132" i="56"/>
  <c r="Q132" i="56" s="1"/>
  <c r="U153" i="60"/>
  <c r="U154" i="60" s="1"/>
  <c r="U155" i="60" s="1"/>
  <c r="U156" i="60" s="1"/>
  <c r="U157" i="60" s="1"/>
  <c r="U158" i="60" s="1"/>
  <c r="V132" i="60"/>
  <c r="W131" i="60"/>
  <c r="X131" i="60" s="1"/>
  <c r="P126" i="60"/>
  <c r="Q126" i="60" s="1"/>
  <c r="O127" i="60"/>
  <c r="G127" i="60"/>
  <c r="J126" i="60"/>
  <c r="N130" i="60"/>
  <c r="AD131" i="60"/>
  <c r="AE131" i="60" s="1"/>
  <c r="AC132" i="60"/>
  <c r="I53" i="59"/>
  <c r="H53" i="59"/>
  <c r="J53" i="59" s="1"/>
  <c r="K53" i="59" s="1"/>
  <c r="W54" i="59"/>
  <c r="Y53" i="59"/>
  <c r="U122" i="58"/>
  <c r="T122" i="58"/>
  <c r="V122" i="58" s="1"/>
  <c r="W122" i="58" s="1"/>
  <c r="O55" i="59"/>
  <c r="F54" i="59"/>
  <c r="AD52" i="59"/>
  <c r="X121" i="58"/>
  <c r="Q122" i="58"/>
  <c r="Q54" i="59"/>
  <c r="S54" i="59" s="1"/>
  <c r="T54" i="59" s="1"/>
  <c r="R54" i="59"/>
  <c r="Q118" i="28"/>
  <c r="F119" i="28"/>
  <c r="H119" i="28" s="1"/>
  <c r="I119" i="28" s="1"/>
  <c r="G119" i="28"/>
  <c r="D121" i="28"/>
  <c r="E120" i="28"/>
  <c r="S120" i="28"/>
  <c r="R121" i="28"/>
  <c r="M119" i="28"/>
  <c r="O119" i="28" s="1"/>
  <c r="P119" i="28" s="1"/>
  <c r="N119" i="28"/>
  <c r="L120" i="28"/>
  <c r="K121" i="28"/>
  <c r="X118" i="28"/>
  <c r="J118" i="28"/>
  <c r="T119" i="28"/>
  <c r="V119" i="28" s="1"/>
  <c r="W119" i="28" s="1"/>
  <c r="U119" i="28"/>
  <c r="G123" i="24"/>
  <c r="J123" i="24" s="1"/>
  <c r="J122" i="24"/>
  <c r="H116" i="2"/>
  <c r="I116" i="2" s="1"/>
  <c r="J116" i="2" s="1"/>
  <c r="I115" i="2"/>
  <c r="J115" i="2" s="1"/>
  <c r="G115" i="1"/>
  <c r="J114" i="1"/>
  <c r="I116" i="1"/>
  <c r="I115" i="1"/>
  <c r="AD51" i="31"/>
  <c r="W53" i="31"/>
  <c r="X53" i="31" s="1"/>
  <c r="Y52" i="31"/>
  <c r="R52" i="30"/>
  <c r="Q52" i="30"/>
  <c r="S52" i="30" s="1"/>
  <c r="T52" i="30" s="1"/>
  <c r="G49" i="31"/>
  <c r="E50" i="31"/>
  <c r="X52" i="30"/>
  <c r="Q51" i="31"/>
  <c r="S51" i="31" s="1"/>
  <c r="T51" i="31" s="1"/>
  <c r="R51" i="31"/>
  <c r="D54" i="30"/>
  <c r="AA51" i="30"/>
  <c r="Z51" i="30"/>
  <c r="AB51" i="30" s="1"/>
  <c r="AC51" i="30" s="1"/>
  <c r="L53" i="30"/>
  <c r="O52" i="31"/>
  <c r="M52" i="31" s="1"/>
  <c r="O53" i="30"/>
  <c r="M53" i="30" s="1"/>
  <c r="L48" i="31"/>
  <c r="X46" i="9"/>
  <c r="N48" i="9"/>
  <c r="P47" i="9"/>
  <c r="F49" i="9"/>
  <c r="H48" i="9"/>
  <c r="J48" i="9" s="1"/>
  <c r="K48" i="9" s="1"/>
  <c r="I48" i="9"/>
  <c r="AA45" i="9"/>
  <c r="Z45" i="9"/>
  <c r="AB45" i="9" s="1"/>
  <c r="AC45" i="9" s="1"/>
  <c r="H43" i="8"/>
  <c r="J43" i="8" s="1"/>
  <c r="K43" i="8" s="1"/>
  <c r="I43" i="8"/>
  <c r="X45" i="8"/>
  <c r="V45" i="8" s="1"/>
  <c r="Z44" i="8"/>
  <c r="AB44" i="8" s="1"/>
  <c r="AC44" i="8" s="1"/>
  <c r="AA44" i="8"/>
  <c r="Q45" i="8"/>
  <c r="S45" i="8" s="1"/>
  <c r="T45" i="8" s="1"/>
  <c r="R45" i="8"/>
  <c r="F44" i="8"/>
  <c r="D44" i="8" s="1"/>
  <c r="M46" i="8"/>
  <c r="Q110" i="5"/>
  <c r="S113" i="5"/>
  <c r="J110" i="5"/>
  <c r="U112" i="5"/>
  <c r="T112" i="5"/>
  <c r="L112" i="5"/>
  <c r="E112" i="5"/>
  <c r="D113" i="5"/>
  <c r="N111" i="5"/>
  <c r="M111" i="5"/>
  <c r="O111" i="5" s="1"/>
  <c r="P111" i="5" s="1"/>
  <c r="F111" i="5"/>
  <c r="H111" i="5" s="1"/>
  <c r="I111" i="5" s="1"/>
  <c r="G111" i="5"/>
  <c r="I128" i="60" l="1"/>
  <c r="H129" i="60"/>
  <c r="V111" i="5"/>
  <c r="W111" i="5" s="1"/>
  <c r="X111" i="5" s="1"/>
  <c r="V125" i="67"/>
  <c r="W125" i="67" s="1"/>
  <c r="O119" i="29"/>
  <c r="P119" i="29" s="1"/>
  <c r="I122" i="58"/>
  <c r="J122" i="58" s="1"/>
  <c r="H123" i="58"/>
  <c r="I123" i="58" s="1"/>
  <c r="J123" i="58" s="1"/>
  <c r="Q123" i="58"/>
  <c r="O133" i="57"/>
  <c r="P132" i="57"/>
  <c r="Q132" i="57" s="1"/>
  <c r="J119" i="29"/>
  <c r="AD51" i="68"/>
  <c r="W53" i="68"/>
  <c r="X53" i="68" s="1"/>
  <c r="Y52" i="68"/>
  <c r="T127" i="67"/>
  <c r="I127" i="57"/>
  <c r="J127" i="57" s="1"/>
  <c r="H128" i="57"/>
  <c r="S128" i="67"/>
  <c r="Q118" i="29"/>
  <c r="N119" i="29"/>
  <c r="G125" i="67"/>
  <c r="F125" i="67"/>
  <c r="H125" i="67" s="1"/>
  <c r="I125" i="67" s="1"/>
  <c r="V138" i="57"/>
  <c r="W137" i="57"/>
  <c r="X137" i="57" s="1"/>
  <c r="J124" i="67"/>
  <c r="D127" i="67"/>
  <c r="E126" i="67"/>
  <c r="G128" i="57"/>
  <c r="N134" i="57"/>
  <c r="R54" i="68"/>
  <c r="Q54" i="68"/>
  <c r="S54" i="68" s="1"/>
  <c r="T54" i="68" s="1"/>
  <c r="N124" i="67"/>
  <c r="M124" i="67"/>
  <c r="O124" i="67" s="1"/>
  <c r="P124" i="67" s="1"/>
  <c r="H52" i="68"/>
  <c r="J52" i="68" s="1"/>
  <c r="K52" i="68" s="1"/>
  <c r="I52" i="68"/>
  <c r="F120" i="29"/>
  <c r="H120" i="29" s="1"/>
  <c r="I120" i="29" s="1"/>
  <c r="G120" i="29"/>
  <c r="G121" i="29" s="1"/>
  <c r="I128" i="56"/>
  <c r="J128" i="56" s="1"/>
  <c r="Q123" i="67"/>
  <c r="F121" i="29"/>
  <c r="O55" i="68"/>
  <c r="X124" i="67"/>
  <c r="U125" i="67"/>
  <c r="K126" i="67"/>
  <c r="L125" i="67"/>
  <c r="D53" i="68"/>
  <c r="X119" i="29"/>
  <c r="U120" i="29"/>
  <c r="U121" i="29" s="1"/>
  <c r="T120" i="29"/>
  <c r="V120" i="29" s="1"/>
  <c r="W120" i="29" s="1"/>
  <c r="S124" i="58"/>
  <c r="R125" i="58"/>
  <c r="N124" i="58"/>
  <c r="M124" i="58"/>
  <c r="O124" i="58" s="1"/>
  <c r="P124" i="58" s="1"/>
  <c r="L125" i="58"/>
  <c r="K126" i="58"/>
  <c r="E126" i="58"/>
  <c r="D127" i="58"/>
  <c r="G125" i="58"/>
  <c r="F125" i="58"/>
  <c r="W137" i="56"/>
  <c r="X137" i="56" s="1"/>
  <c r="V138" i="56"/>
  <c r="U145" i="56"/>
  <c r="P133" i="56"/>
  <c r="Q133" i="56" s="1"/>
  <c r="O134" i="56"/>
  <c r="N131" i="60"/>
  <c r="W132" i="60"/>
  <c r="X132" i="60" s="1"/>
  <c r="V133" i="60"/>
  <c r="P127" i="60"/>
  <c r="Q127" i="60" s="1"/>
  <c r="O128" i="60"/>
  <c r="AC133" i="60"/>
  <c r="AD132" i="60"/>
  <c r="AE132" i="60" s="1"/>
  <c r="J127" i="60"/>
  <c r="G128" i="60"/>
  <c r="D54" i="59"/>
  <c r="X122" i="58"/>
  <c r="L53" i="59"/>
  <c r="AA53" i="59"/>
  <c r="Z53" i="59"/>
  <c r="AB53" i="59" s="1"/>
  <c r="AC53" i="59" s="1"/>
  <c r="V123" i="58"/>
  <c r="W123" i="58" s="1"/>
  <c r="U54" i="59"/>
  <c r="M55" i="59"/>
  <c r="X54" i="59"/>
  <c r="U123" i="58"/>
  <c r="X119" i="28"/>
  <c r="J119" i="28"/>
  <c r="Q119" i="28"/>
  <c r="U51" i="31"/>
  <c r="F120" i="28"/>
  <c r="H120" i="28" s="1"/>
  <c r="I120" i="28" s="1"/>
  <c r="G120" i="28"/>
  <c r="E121" i="28"/>
  <c r="D122" i="28"/>
  <c r="L121" i="28"/>
  <c r="K122" i="28"/>
  <c r="S121" i="28"/>
  <c r="R122" i="28"/>
  <c r="M120" i="28"/>
  <c r="O120" i="28" s="1"/>
  <c r="P120" i="28" s="1"/>
  <c r="N120" i="28"/>
  <c r="T120" i="28"/>
  <c r="V120" i="28" s="1"/>
  <c r="W120" i="28" s="1"/>
  <c r="U120" i="28"/>
  <c r="G116" i="1"/>
  <c r="J116" i="1" s="1"/>
  <c r="J115" i="1"/>
  <c r="U52" i="30"/>
  <c r="AD51" i="30"/>
  <c r="N54" i="30"/>
  <c r="O54" i="30" s="1"/>
  <c r="P53" i="30"/>
  <c r="I49" i="31"/>
  <c r="H49" i="31"/>
  <c r="J49" i="31" s="1"/>
  <c r="K49" i="31" s="1"/>
  <c r="F50" i="31"/>
  <c r="N53" i="31"/>
  <c r="P52" i="31"/>
  <c r="Z52" i="31"/>
  <c r="AB52" i="31" s="1"/>
  <c r="AC52" i="31" s="1"/>
  <c r="AA52" i="31"/>
  <c r="E55" i="30"/>
  <c r="G54" i="30"/>
  <c r="V52" i="30"/>
  <c r="V53" i="31"/>
  <c r="L48" i="9"/>
  <c r="R47" i="9"/>
  <c r="Q47" i="9"/>
  <c r="S47" i="9" s="1"/>
  <c r="T47" i="9" s="1"/>
  <c r="O48" i="9"/>
  <c r="M48" i="9" s="1"/>
  <c r="AD45" i="9"/>
  <c r="D49" i="9"/>
  <c r="V46" i="9"/>
  <c r="L43" i="8"/>
  <c r="AD44" i="8"/>
  <c r="Y45" i="8"/>
  <c r="W46" i="8"/>
  <c r="X46" i="8" s="1"/>
  <c r="U45" i="8"/>
  <c r="P46" i="8"/>
  <c r="N47" i="8"/>
  <c r="F112" i="5"/>
  <c r="H112" i="5" s="1"/>
  <c r="I112" i="5" s="1"/>
  <c r="G112" i="5"/>
  <c r="Q111" i="5"/>
  <c r="L113" i="5"/>
  <c r="J111" i="5"/>
  <c r="M112" i="5"/>
  <c r="O112" i="5" s="1"/>
  <c r="P112" i="5" s="1"/>
  <c r="N112" i="5"/>
  <c r="T113" i="5"/>
  <c r="U113" i="5"/>
  <c r="E113" i="5"/>
  <c r="D114" i="5"/>
  <c r="S114" i="5"/>
  <c r="I129" i="60" l="1"/>
  <c r="H130" i="60"/>
  <c r="V112" i="5"/>
  <c r="W112" i="5" s="1"/>
  <c r="X112" i="5" s="1"/>
  <c r="V126" i="67"/>
  <c r="W126" i="67" s="1"/>
  <c r="O120" i="29"/>
  <c r="H124" i="58"/>
  <c r="I124" i="58" s="1"/>
  <c r="J124" i="58" s="1"/>
  <c r="L52" i="68"/>
  <c r="X120" i="29"/>
  <c r="H121" i="29"/>
  <c r="I121" i="29" s="1"/>
  <c r="J121" i="29" s="1"/>
  <c r="P133" i="57"/>
  <c r="Q133" i="57" s="1"/>
  <c r="O134" i="57"/>
  <c r="N125" i="67"/>
  <c r="M125" i="67"/>
  <c r="O125" i="67" s="1"/>
  <c r="P125" i="67" s="1"/>
  <c r="F126" i="67"/>
  <c r="H126" i="67" s="1"/>
  <c r="I126" i="67" s="1"/>
  <c r="G126" i="67"/>
  <c r="I128" i="57"/>
  <c r="J128" i="57" s="1"/>
  <c r="H129" i="57"/>
  <c r="K127" i="67"/>
  <c r="L126" i="67"/>
  <c r="J120" i="29"/>
  <c r="Q124" i="67"/>
  <c r="U54" i="68"/>
  <c r="D128" i="67"/>
  <c r="E127" i="67"/>
  <c r="X125" i="67"/>
  <c r="U126" i="67"/>
  <c r="G129" i="57"/>
  <c r="Q119" i="29"/>
  <c r="N120" i="29"/>
  <c r="T128" i="67"/>
  <c r="AA52" i="68"/>
  <c r="Z52" i="68"/>
  <c r="AB52" i="68" s="1"/>
  <c r="AC52" i="68" s="1"/>
  <c r="W138" i="57"/>
  <c r="X138" i="57" s="1"/>
  <c r="V139" i="57"/>
  <c r="X120" i="28"/>
  <c r="V121" i="29"/>
  <c r="W121" i="29" s="1"/>
  <c r="X121" i="29" s="1"/>
  <c r="E54" i="68"/>
  <c r="G53" i="68"/>
  <c r="M55" i="68"/>
  <c r="I129" i="56"/>
  <c r="J129" i="56" s="1"/>
  <c r="N135" i="57"/>
  <c r="J125" i="67"/>
  <c r="V53" i="68"/>
  <c r="F126" i="58"/>
  <c r="G126" i="58"/>
  <c r="Q124" i="58"/>
  <c r="E127" i="58"/>
  <c r="D128" i="58"/>
  <c r="L126" i="58"/>
  <c r="K127" i="58"/>
  <c r="S125" i="58"/>
  <c r="R126" i="58"/>
  <c r="M125" i="58"/>
  <c r="O125" i="58" s="1"/>
  <c r="P125" i="58" s="1"/>
  <c r="N125" i="58"/>
  <c r="T124" i="58"/>
  <c r="V124" i="58" s="1"/>
  <c r="W124" i="58" s="1"/>
  <c r="U124" i="58"/>
  <c r="V139" i="56"/>
  <c r="W138" i="56"/>
  <c r="X138" i="56" s="1"/>
  <c r="U146" i="56"/>
  <c r="P134" i="56"/>
  <c r="Q134" i="56" s="1"/>
  <c r="O135" i="56"/>
  <c r="G129" i="60"/>
  <c r="J128" i="60"/>
  <c r="AD133" i="60"/>
  <c r="AE133" i="60" s="1"/>
  <c r="AC134" i="60"/>
  <c r="W133" i="60"/>
  <c r="X133" i="60" s="1"/>
  <c r="V134" i="60"/>
  <c r="O129" i="60"/>
  <c r="P128" i="60"/>
  <c r="Q128" i="60" s="1"/>
  <c r="N132" i="60"/>
  <c r="V54" i="59"/>
  <c r="N56" i="59"/>
  <c r="P55" i="59"/>
  <c r="AD53" i="59"/>
  <c r="E55" i="59"/>
  <c r="G54" i="59"/>
  <c r="X123" i="58"/>
  <c r="Q120" i="28"/>
  <c r="J120" i="28"/>
  <c r="L49" i="31"/>
  <c r="E122" i="28"/>
  <c r="D123" i="28"/>
  <c r="E123" i="28" s="1"/>
  <c r="F123" i="28" s="1"/>
  <c r="F121" i="28"/>
  <c r="H121" i="28" s="1"/>
  <c r="I121" i="28" s="1"/>
  <c r="G121" i="28"/>
  <c r="L122" i="28"/>
  <c r="K123" i="28"/>
  <c r="L123" i="28" s="1"/>
  <c r="R123" i="28"/>
  <c r="S123" i="28" s="1"/>
  <c r="S122" i="28"/>
  <c r="U121" i="28"/>
  <c r="T121" i="28"/>
  <c r="V121" i="28" s="1"/>
  <c r="W121" i="28" s="1"/>
  <c r="M121" i="28"/>
  <c r="O121" i="28" s="1"/>
  <c r="P121" i="28" s="1"/>
  <c r="N121" i="28"/>
  <c r="M54" i="30"/>
  <c r="H54" i="30"/>
  <c r="J54" i="30" s="1"/>
  <c r="K54" i="30" s="1"/>
  <c r="I54" i="30"/>
  <c r="AD52" i="31"/>
  <c r="O53" i="31"/>
  <c r="W53" i="30"/>
  <c r="Y52" i="30"/>
  <c r="F55" i="30"/>
  <c r="D50" i="31"/>
  <c r="W54" i="31"/>
  <c r="Y53" i="31"/>
  <c r="Q53" i="30"/>
  <c r="S53" i="30" s="1"/>
  <c r="T53" i="30" s="1"/>
  <c r="R53" i="30"/>
  <c r="R52" i="31"/>
  <c r="Q52" i="31"/>
  <c r="S52" i="31" s="1"/>
  <c r="T52" i="31" s="1"/>
  <c r="G49" i="9"/>
  <c r="E50" i="9"/>
  <c r="U47" i="9"/>
  <c r="P48" i="9"/>
  <c r="N49" i="9"/>
  <c r="O49" i="9" s="1"/>
  <c r="W47" i="9"/>
  <c r="Y46" i="9"/>
  <c r="Z45" i="8"/>
  <c r="AB45" i="8" s="1"/>
  <c r="AC45" i="8" s="1"/>
  <c r="AA45" i="8"/>
  <c r="R46" i="8"/>
  <c r="Q46" i="8"/>
  <c r="S46" i="8" s="1"/>
  <c r="T46" i="8" s="1"/>
  <c r="E45" i="8"/>
  <c r="G44" i="8"/>
  <c r="O47" i="8"/>
  <c r="V46" i="8"/>
  <c r="S115" i="5"/>
  <c r="F113" i="5"/>
  <c r="H113" i="5" s="1"/>
  <c r="I113" i="5" s="1"/>
  <c r="G113" i="5"/>
  <c r="T114" i="5"/>
  <c r="U114" i="5"/>
  <c r="L114" i="5"/>
  <c r="J112" i="5"/>
  <c r="E114" i="5"/>
  <c r="D115" i="5"/>
  <c r="Q112" i="5"/>
  <c r="M113" i="5"/>
  <c r="O113" i="5" s="1"/>
  <c r="P113" i="5" s="1"/>
  <c r="N113" i="5"/>
  <c r="I130" i="60" l="1"/>
  <c r="H131" i="60"/>
  <c r="V113" i="5"/>
  <c r="W113" i="5" s="1"/>
  <c r="X113" i="5" s="1"/>
  <c r="V127" i="67"/>
  <c r="W127" i="67" s="1"/>
  <c r="P120" i="29"/>
  <c r="Q120" i="29" s="1"/>
  <c r="O121" i="29"/>
  <c r="P121" i="29" s="1"/>
  <c r="H125" i="58"/>
  <c r="I125" i="58" s="1"/>
  <c r="J125" i="58" s="1"/>
  <c r="X124" i="58"/>
  <c r="Q125" i="58"/>
  <c r="J126" i="67"/>
  <c r="O135" i="57"/>
  <c r="P134" i="57"/>
  <c r="Q134" i="57" s="1"/>
  <c r="G130" i="57"/>
  <c r="H130" i="57"/>
  <c r="I129" i="57"/>
  <c r="J129" i="57" s="1"/>
  <c r="N136" i="57"/>
  <c r="N56" i="68"/>
  <c r="P55" i="68"/>
  <c r="X126" i="67"/>
  <c r="U127" i="67"/>
  <c r="G127" i="67"/>
  <c r="F127" i="67"/>
  <c r="H127" i="67" s="1"/>
  <c r="I127" i="67" s="1"/>
  <c r="Y53" i="68"/>
  <c r="W54" i="68"/>
  <c r="I130" i="56"/>
  <c r="J130" i="56" s="1"/>
  <c r="I53" i="68"/>
  <c r="H53" i="68"/>
  <c r="J53" i="68" s="1"/>
  <c r="K53" i="68" s="1"/>
  <c r="V140" i="57"/>
  <c r="W139" i="57"/>
  <c r="X139" i="57" s="1"/>
  <c r="E128" i="67"/>
  <c r="N126" i="67"/>
  <c r="M126" i="67"/>
  <c r="O126" i="67" s="1"/>
  <c r="P126" i="67" s="1"/>
  <c r="N121" i="29"/>
  <c r="F54" i="68"/>
  <c r="D54" i="68" s="1"/>
  <c r="AD52" i="68"/>
  <c r="K128" i="67"/>
  <c r="L127" i="67"/>
  <c r="Q125" i="67"/>
  <c r="U125" i="58"/>
  <c r="T125" i="58"/>
  <c r="V125" i="58" s="1"/>
  <c r="W125" i="58" s="1"/>
  <c r="N126" i="58"/>
  <c r="M126" i="58"/>
  <c r="O126" i="58" s="1"/>
  <c r="P126" i="58" s="1"/>
  <c r="G127" i="58"/>
  <c r="F127" i="58"/>
  <c r="K128" i="58"/>
  <c r="L127" i="58"/>
  <c r="S126" i="58"/>
  <c r="R127" i="58"/>
  <c r="D129" i="58"/>
  <c r="E128" i="58"/>
  <c r="W139" i="56"/>
  <c r="X139" i="56" s="1"/>
  <c r="V140" i="56"/>
  <c r="U147" i="56"/>
  <c r="O136" i="56"/>
  <c r="P135" i="56"/>
  <c r="Q135" i="56" s="1"/>
  <c r="N133" i="60"/>
  <c r="AD134" i="60"/>
  <c r="AE134" i="60" s="1"/>
  <c r="AC135" i="60"/>
  <c r="P129" i="60"/>
  <c r="Q129" i="60" s="1"/>
  <c r="O130" i="60"/>
  <c r="W134" i="60"/>
  <c r="X134" i="60" s="1"/>
  <c r="V135" i="60"/>
  <c r="J129" i="60"/>
  <c r="G130" i="60"/>
  <c r="Q55" i="59"/>
  <c r="S55" i="59" s="1"/>
  <c r="T55" i="59" s="1"/>
  <c r="R55" i="59"/>
  <c r="H54" i="59"/>
  <c r="J54" i="59" s="1"/>
  <c r="K54" i="59" s="1"/>
  <c r="I54" i="59"/>
  <c r="O56" i="59"/>
  <c r="M56" i="59" s="1"/>
  <c r="F55" i="59"/>
  <c r="Y54" i="59"/>
  <c r="W55" i="59"/>
  <c r="Q121" i="28"/>
  <c r="J121" i="28"/>
  <c r="U122" i="28"/>
  <c r="U123" i="28" s="1"/>
  <c r="T122" i="28"/>
  <c r="V122" i="28" s="1"/>
  <c r="W122" i="28" s="1"/>
  <c r="T123" i="28"/>
  <c r="M123" i="28"/>
  <c r="X121" i="28"/>
  <c r="M122" i="28"/>
  <c r="O122" i="28" s="1"/>
  <c r="P122" i="28" s="1"/>
  <c r="N122" i="28"/>
  <c r="N123" i="28" s="1"/>
  <c r="F122" i="28"/>
  <c r="H122" i="28" s="1"/>
  <c r="I122" i="28" s="1"/>
  <c r="G122" i="28"/>
  <c r="J113" i="5"/>
  <c r="U53" i="30"/>
  <c r="D55" i="30"/>
  <c r="X53" i="30"/>
  <c r="V53" i="30" s="1"/>
  <c r="L54" i="30"/>
  <c r="AA53" i="31"/>
  <c r="Z53" i="31"/>
  <c r="AB53" i="31" s="1"/>
  <c r="AC53" i="31" s="1"/>
  <c r="U52" i="31"/>
  <c r="M53" i="31"/>
  <c r="P54" i="30"/>
  <c r="N55" i="30"/>
  <c r="X54" i="31"/>
  <c r="E51" i="31"/>
  <c r="G50" i="31"/>
  <c r="Z52" i="30"/>
  <c r="AB52" i="30" s="1"/>
  <c r="AC52" i="30" s="1"/>
  <c r="AA52" i="30"/>
  <c r="R48" i="9"/>
  <c r="Q48" i="9"/>
  <c r="S48" i="9" s="1"/>
  <c r="T48" i="9" s="1"/>
  <c r="Z46" i="9"/>
  <c r="AB46" i="9" s="1"/>
  <c r="AC46" i="9" s="1"/>
  <c r="AA46" i="9"/>
  <c r="X47" i="9"/>
  <c r="F50" i="9"/>
  <c r="D50" i="9" s="1"/>
  <c r="M49" i="9"/>
  <c r="I49" i="9"/>
  <c r="H49" i="9"/>
  <c r="J49" i="9" s="1"/>
  <c r="K49" i="9" s="1"/>
  <c r="H44" i="8"/>
  <c r="J44" i="8" s="1"/>
  <c r="K44" i="8" s="1"/>
  <c r="I44" i="8"/>
  <c r="U46" i="8"/>
  <c r="M47" i="8"/>
  <c r="W47" i="8"/>
  <c r="Y46" i="8"/>
  <c r="F45" i="8"/>
  <c r="D45" i="8" s="1"/>
  <c r="AD45" i="8"/>
  <c r="L115" i="5"/>
  <c r="M114" i="5"/>
  <c r="O114" i="5" s="1"/>
  <c r="P114" i="5" s="1"/>
  <c r="N114" i="5"/>
  <c r="D116" i="5"/>
  <c r="E115" i="5"/>
  <c r="Q113" i="5"/>
  <c r="G114" i="5"/>
  <c r="F114" i="5"/>
  <c r="H114" i="5" s="1"/>
  <c r="I114" i="5" s="1"/>
  <c r="S116" i="5"/>
  <c r="T115" i="5"/>
  <c r="U115" i="5"/>
  <c r="H132" i="60" l="1"/>
  <c r="I131" i="60"/>
  <c r="Q121" i="29"/>
  <c r="V114" i="5"/>
  <c r="W114" i="5" s="1"/>
  <c r="X114" i="5" s="1"/>
  <c r="V128" i="67"/>
  <c r="W128" i="67" s="1"/>
  <c r="H126" i="58"/>
  <c r="I126" i="58" s="1"/>
  <c r="J126" i="58" s="1"/>
  <c r="L44" i="8"/>
  <c r="O136" i="57"/>
  <c r="P135" i="57"/>
  <c r="Q135" i="57" s="1"/>
  <c r="L54" i="59"/>
  <c r="E55" i="68"/>
  <c r="F55" i="68" s="1"/>
  <c r="G54" i="68"/>
  <c r="X54" i="68"/>
  <c r="X127" i="67"/>
  <c r="U128" i="67"/>
  <c r="V141" i="57"/>
  <c r="W140" i="57"/>
  <c r="X140" i="57" s="1"/>
  <c r="AA53" i="68"/>
  <c r="Z53" i="68"/>
  <c r="AB53" i="68" s="1"/>
  <c r="AC53" i="68" s="1"/>
  <c r="N137" i="57"/>
  <c r="G131" i="57"/>
  <c r="I131" i="56"/>
  <c r="J131" i="56" s="1"/>
  <c r="G128" i="67"/>
  <c r="F128" i="67"/>
  <c r="H128" i="67" s="1"/>
  <c r="I128" i="67" s="1"/>
  <c r="R55" i="68"/>
  <c r="Q55" i="68"/>
  <c r="S55" i="68" s="1"/>
  <c r="T55" i="68" s="1"/>
  <c r="L128" i="67"/>
  <c r="M127" i="67"/>
  <c r="O127" i="67" s="1"/>
  <c r="P127" i="67" s="1"/>
  <c r="N127" i="67"/>
  <c r="Q126" i="67"/>
  <c r="L53" i="68"/>
  <c r="J127" i="67"/>
  <c r="O56" i="68"/>
  <c r="M56" i="68" s="1"/>
  <c r="H131" i="57"/>
  <c r="I130" i="57"/>
  <c r="J130" i="57" s="1"/>
  <c r="X125" i="58"/>
  <c r="D130" i="58"/>
  <c r="E129" i="58"/>
  <c r="L128" i="58"/>
  <c r="K129" i="58"/>
  <c r="Q126" i="58"/>
  <c r="M127" i="58"/>
  <c r="O127" i="58" s="1"/>
  <c r="P127" i="58" s="1"/>
  <c r="N127" i="58"/>
  <c r="S127" i="58"/>
  <c r="R128" i="58"/>
  <c r="F128" i="58"/>
  <c r="G128" i="58"/>
  <c r="T126" i="58"/>
  <c r="V126" i="58" s="1"/>
  <c r="W126" i="58" s="1"/>
  <c r="U126" i="58"/>
  <c r="U148" i="56"/>
  <c r="W140" i="56"/>
  <c r="X140" i="56" s="1"/>
  <c r="V141" i="56"/>
  <c r="P136" i="56"/>
  <c r="Q136" i="56" s="1"/>
  <c r="O137" i="56"/>
  <c r="AD135" i="60"/>
  <c r="AE135" i="60" s="1"/>
  <c r="AC136" i="60"/>
  <c r="V136" i="60"/>
  <c r="W135" i="60"/>
  <c r="X135" i="60" s="1"/>
  <c r="P130" i="60"/>
  <c r="Q130" i="60" s="1"/>
  <c r="O131" i="60"/>
  <c r="N134" i="60"/>
  <c r="J130" i="60"/>
  <c r="G131" i="60"/>
  <c r="D55" i="59"/>
  <c r="X55" i="59"/>
  <c r="V55" i="59" s="1"/>
  <c r="U55" i="59"/>
  <c r="AA54" i="59"/>
  <c r="Z54" i="59"/>
  <c r="AB54" i="59" s="1"/>
  <c r="AC54" i="59" s="1"/>
  <c r="N57" i="59"/>
  <c r="P56" i="59"/>
  <c r="Q122" i="28"/>
  <c r="O123" i="28"/>
  <c r="P123" i="28" s="1"/>
  <c r="Q123" i="28" s="1"/>
  <c r="V123" i="28"/>
  <c r="W123" i="28" s="1"/>
  <c r="X123" i="28" s="1"/>
  <c r="H123" i="28"/>
  <c r="I123" i="28" s="1"/>
  <c r="G123" i="28"/>
  <c r="J122" i="28"/>
  <c r="X122" i="28"/>
  <c r="AD52" i="30"/>
  <c r="H50" i="31"/>
  <c r="J50" i="31" s="1"/>
  <c r="K50" i="31" s="1"/>
  <c r="I50" i="31"/>
  <c r="O55" i="30"/>
  <c r="M55" i="30" s="1"/>
  <c r="F51" i="31"/>
  <c r="R54" i="30"/>
  <c r="Q54" i="30"/>
  <c r="S54" i="30" s="1"/>
  <c r="T54" i="30" s="1"/>
  <c r="Y53" i="30"/>
  <c r="W54" i="30"/>
  <c r="N54" i="31"/>
  <c r="P53" i="31"/>
  <c r="AD53" i="31"/>
  <c r="G55" i="30"/>
  <c r="E56" i="30"/>
  <c r="V54" i="31"/>
  <c r="L49" i="9"/>
  <c r="N50" i="9"/>
  <c r="P49" i="9"/>
  <c r="V47" i="9"/>
  <c r="U48" i="9"/>
  <c r="E51" i="9"/>
  <c r="F51" i="9" s="1"/>
  <c r="G50" i="9"/>
  <c r="AD46" i="9"/>
  <c r="G45" i="8"/>
  <c r="E46" i="8"/>
  <c r="F46" i="8" s="1"/>
  <c r="Z46" i="8"/>
  <c r="AB46" i="8" s="1"/>
  <c r="AC46" i="8" s="1"/>
  <c r="AA46" i="8"/>
  <c r="X47" i="8"/>
  <c r="P47" i="8"/>
  <c r="N48" i="8"/>
  <c r="J114" i="5"/>
  <c r="Q114" i="5"/>
  <c r="U116" i="5"/>
  <c r="T116" i="5"/>
  <c r="F115" i="5"/>
  <c r="H115" i="5" s="1"/>
  <c r="I115" i="5" s="1"/>
  <c r="G115" i="5"/>
  <c r="L116" i="5"/>
  <c r="E116" i="5"/>
  <c r="N115" i="5"/>
  <c r="M115" i="5"/>
  <c r="O115" i="5" s="1"/>
  <c r="P115" i="5" s="1"/>
  <c r="I132" i="60" l="1"/>
  <c r="H133" i="60"/>
  <c r="V115" i="5"/>
  <c r="W115" i="5" s="1"/>
  <c r="X115" i="5" s="1"/>
  <c r="H127" i="58"/>
  <c r="I127" i="58" s="1"/>
  <c r="J127" i="58" s="1"/>
  <c r="P136" i="57"/>
  <c r="Q136" i="57" s="1"/>
  <c r="O137" i="57"/>
  <c r="Q127" i="67"/>
  <c r="AD53" i="68"/>
  <c r="X126" i="58"/>
  <c r="P56" i="68"/>
  <c r="N57" i="68"/>
  <c r="N138" i="57"/>
  <c r="W141" i="57"/>
  <c r="X141" i="57" s="1"/>
  <c r="V142" i="57"/>
  <c r="X128" i="67"/>
  <c r="I54" i="68"/>
  <c r="H54" i="68"/>
  <c r="J54" i="68" s="1"/>
  <c r="K54" i="68" s="1"/>
  <c r="H132" i="57"/>
  <c r="I131" i="57"/>
  <c r="J131" i="57" s="1"/>
  <c r="N128" i="67"/>
  <c r="M128" i="67"/>
  <c r="O128" i="67" s="1"/>
  <c r="P128" i="67" s="1"/>
  <c r="G132" i="57"/>
  <c r="AD46" i="8"/>
  <c r="U55" i="68"/>
  <c r="J128" i="67"/>
  <c r="I132" i="56"/>
  <c r="J132" i="56" s="1"/>
  <c r="V54" i="68"/>
  <c r="D55" i="68"/>
  <c r="U127" i="58"/>
  <c r="T127" i="58"/>
  <c r="V127" i="58" s="1"/>
  <c r="W127" i="58" s="1"/>
  <c r="K130" i="58"/>
  <c r="L129" i="58"/>
  <c r="Q127" i="58"/>
  <c r="M128" i="58"/>
  <c r="O128" i="58" s="1"/>
  <c r="P128" i="58" s="1"/>
  <c r="N128" i="58"/>
  <c r="F129" i="58"/>
  <c r="G129" i="58"/>
  <c r="S128" i="58"/>
  <c r="R129" i="58"/>
  <c r="E130" i="58"/>
  <c r="D131" i="58"/>
  <c r="W141" i="56"/>
  <c r="X141" i="56" s="1"/>
  <c r="V142" i="56"/>
  <c r="U149" i="56"/>
  <c r="P137" i="56"/>
  <c r="Q137" i="56" s="1"/>
  <c r="O138" i="56"/>
  <c r="G132" i="60"/>
  <c r="J131" i="60"/>
  <c r="P131" i="60"/>
  <c r="Q131" i="60" s="1"/>
  <c r="O132" i="60"/>
  <c r="N135" i="60"/>
  <c r="AD136" i="60"/>
  <c r="AE136" i="60" s="1"/>
  <c r="AC137" i="60"/>
  <c r="V137" i="60"/>
  <c r="W136" i="60"/>
  <c r="X136" i="60" s="1"/>
  <c r="Y55" i="59"/>
  <c r="W56" i="59"/>
  <c r="X56" i="59" s="1"/>
  <c r="AD54" i="59"/>
  <c r="R56" i="59"/>
  <c r="Q56" i="59"/>
  <c r="S56" i="59" s="1"/>
  <c r="T56" i="59" s="1"/>
  <c r="E56" i="59"/>
  <c r="G55" i="59"/>
  <c r="O57" i="59"/>
  <c r="M57" i="59" s="1"/>
  <c r="J123" i="28"/>
  <c r="D46" i="8"/>
  <c r="L50" i="31"/>
  <c r="F56" i="30"/>
  <c r="I55" i="30"/>
  <c r="H55" i="30"/>
  <c r="J55" i="30" s="1"/>
  <c r="K55" i="30" s="1"/>
  <c r="U54" i="30"/>
  <c r="N56" i="30"/>
  <c r="O56" i="30" s="1"/>
  <c r="P55" i="30"/>
  <c r="W55" i="31"/>
  <c r="Y54" i="31"/>
  <c r="R53" i="31"/>
  <c r="Q53" i="31"/>
  <c r="S53" i="31" s="1"/>
  <c r="T53" i="31" s="1"/>
  <c r="AA53" i="30"/>
  <c r="Z53" i="30"/>
  <c r="AB53" i="30" s="1"/>
  <c r="AC53" i="30" s="1"/>
  <c r="D51" i="31"/>
  <c r="O54" i="31"/>
  <c r="X54" i="30"/>
  <c r="W48" i="9"/>
  <c r="Y47" i="9"/>
  <c r="H50" i="9"/>
  <c r="J50" i="9" s="1"/>
  <c r="K50" i="9" s="1"/>
  <c r="I50" i="9"/>
  <c r="D51" i="9"/>
  <c r="O50" i="9"/>
  <c r="Q49" i="9"/>
  <c r="S49" i="9" s="1"/>
  <c r="T49" i="9" s="1"/>
  <c r="R49" i="9"/>
  <c r="Q47" i="8"/>
  <c r="S47" i="8" s="1"/>
  <c r="T47" i="8" s="1"/>
  <c r="R47" i="8"/>
  <c r="O48" i="8"/>
  <c r="V47" i="8"/>
  <c r="I45" i="8"/>
  <c r="H45" i="8"/>
  <c r="J45" i="8" s="1"/>
  <c r="K45" i="8" s="1"/>
  <c r="Q115" i="5"/>
  <c r="F116" i="5"/>
  <c r="H116" i="5" s="1"/>
  <c r="I116" i="5" s="1"/>
  <c r="G116" i="5"/>
  <c r="M116" i="5"/>
  <c r="O116" i="5" s="1"/>
  <c r="P116" i="5" s="1"/>
  <c r="N116" i="5"/>
  <c r="J115" i="5"/>
  <c r="I133" i="60" l="1"/>
  <c r="H134" i="60"/>
  <c r="V116" i="5"/>
  <c r="W116" i="5" s="1"/>
  <c r="X116" i="5" s="1"/>
  <c r="H128" i="58"/>
  <c r="I128" i="58" s="1"/>
  <c r="J128" i="58" s="1"/>
  <c r="O138" i="57"/>
  <c r="P137" i="57"/>
  <c r="Q137" i="57" s="1"/>
  <c r="I133" i="56"/>
  <c r="J133" i="56" s="1"/>
  <c r="W55" i="68"/>
  <c r="Y54" i="68"/>
  <c r="I132" i="57"/>
  <c r="J132" i="57" s="1"/>
  <c r="H133" i="57"/>
  <c r="N139" i="57"/>
  <c r="R56" i="68"/>
  <c r="Q56" i="68"/>
  <c r="S56" i="68" s="1"/>
  <c r="T56" i="68" s="1"/>
  <c r="O57" i="68"/>
  <c r="M57" i="68" s="1"/>
  <c r="G55" i="68"/>
  <c r="E56" i="68"/>
  <c r="G133" i="57"/>
  <c r="Q128" i="67"/>
  <c r="L54" i="68"/>
  <c r="W142" i="57"/>
  <c r="X142" i="57" s="1"/>
  <c r="V143" i="57"/>
  <c r="Q128" i="58"/>
  <c r="F130" i="58"/>
  <c r="G130" i="58"/>
  <c r="N129" i="58"/>
  <c r="M129" i="58"/>
  <c r="O129" i="58" s="1"/>
  <c r="P129" i="58" s="1"/>
  <c r="S129" i="58"/>
  <c r="R130" i="58"/>
  <c r="K131" i="58"/>
  <c r="L130" i="58"/>
  <c r="U128" i="58"/>
  <c r="T128" i="58"/>
  <c r="V128" i="58" s="1"/>
  <c r="W128" i="58" s="1"/>
  <c r="D132" i="58"/>
  <c r="E131" i="58"/>
  <c r="X127" i="58"/>
  <c r="U150" i="56"/>
  <c r="V143" i="56"/>
  <c r="W142" i="56"/>
  <c r="X142" i="56" s="1"/>
  <c r="P138" i="56"/>
  <c r="Q138" i="56" s="1"/>
  <c r="O139" i="56"/>
  <c r="U56" i="59"/>
  <c r="N136" i="60"/>
  <c r="O133" i="60"/>
  <c r="P132" i="60"/>
  <c r="Q132" i="60" s="1"/>
  <c r="W137" i="60"/>
  <c r="X137" i="60" s="1"/>
  <c r="V138" i="60"/>
  <c r="AC138" i="60"/>
  <c r="AD137" i="60"/>
  <c r="AE137" i="60" s="1"/>
  <c r="J132" i="60"/>
  <c r="G133" i="60"/>
  <c r="I55" i="59"/>
  <c r="H55" i="59"/>
  <c r="J55" i="59" s="1"/>
  <c r="K55" i="59" s="1"/>
  <c r="F56" i="59"/>
  <c r="V56" i="59"/>
  <c r="P57" i="59"/>
  <c r="N58" i="59"/>
  <c r="O58" i="59" s="1"/>
  <c r="AA55" i="59"/>
  <c r="Z55" i="59"/>
  <c r="AB55" i="59" s="1"/>
  <c r="AC55" i="59" s="1"/>
  <c r="J116" i="5"/>
  <c r="AD53" i="30"/>
  <c r="L55" i="30"/>
  <c r="AA54" i="31"/>
  <c r="Z54" i="31"/>
  <c r="AB54" i="31" s="1"/>
  <c r="AC54" i="31" s="1"/>
  <c r="X55" i="31"/>
  <c r="V54" i="30"/>
  <c r="M54" i="31"/>
  <c r="Q55" i="30"/>
  <c r="S55" i="30" s="1"/>
  <c r="T55" i="30" s="1"/>
  <c r="R55" i="30"/>
  <c r="E52" i="31"/>
  <c r="G51" i="31"/>
  <c r="U53" i="31"/>
  <c r="M56" i="30"/>
  <c r="D56" i="30"/>
  <c r="L50" i="9"/>
  <c r="U49" i="9"/>
  <c r="M50" i="9"/>
  <c r="AA47" i="9"/>
  <c r="Z47" i="9"/>
  <c r="AB47" i="9" s="1"/>
  <c r="AC47" i="9" s="1"/>
  <c r="G51" i="9"/>
  <c r="E52" i="9"/>
  <c r="X48" i="9"/>
  <c r="Y47" i="8"/>
  <c r="W48" i="8"/>
  <c r="M48" i="8"/>
  <c r="U47" i="8"/>
  <c r="G46" i="8"/>
  <c r="E47" i="8"/>
  <c r="L45" i="8"/>
  <c r="Q116" i="5"/>
  <c r="I134" i="60" l="1"/>
  <c r="H135" i="60"/>
  <c r="H129" i="58"/>
  <c r="I129" i="58" s="1"/>
  <c r="J129" i="58" s="1"/>
  <c r="U56" i="68"/>
  <c r="P138" i="57"/>
  <c r="Q138" i="57" s="1"/>
  <c r="O139" i="57"/>
  <c r="N58" i="68"/>
  <c r="O58" i="68" s="1"/>
  <c r="P57" i="68"/>
  <c r="X55" i="68"/>
  <c r="V144" i="57"/>
  <c r="W143" i="57"/>
  <c r="X143" i="57" s="1"/>
  <c r="F56" i="68"/>
  <c r="N140" i="57"/>
  <c r="I133" i="57"/>
  <c r="J133" i="57" s="1"/>
  <c r="H134" i="57"/>
  <c r="I55" i="68"/>
  <c r="H55" i="68"/>
  <c r="J55" i="68" s="1"/>
  <c r="K55" i="68" s="1"/>
  <c r="I134" i="56"/>
  <c r="J134" i="56" s="1"/>
  <c r="Q129" i="58"/>
  <c r="G134" i="57"/>
  <c r="Z54" i="68"/>
  <c r="AB54" i="68" s="1"/>
  <c r="AC54" i="68" s="1"/>
  <c r="AA54" i="68"/>
  <c r="G131" i="58"/>
  <c r="F131" i="58"/>
  <c r="N130" i="58"/>
  <c r="M130" i="58"/>
  <c r="O130" i="58" s="1"/>
  <c r="P130" i="58" s="1"/>
  <c r="D133" i="58"/>
  <c r="E132" i="58"/>
  <c r="L131" i="58"/>
  <c r="K132" i="58"/>
  <c r="S130" i="58"/>
  <c r="R131" i="58"/>
  <c r="X128" i="58"/>
  <c r="T129" i="58"/>
  <c r="V129" i="58" s="1"/>
  <c r="W129" i="58" s="1"/>
  <c r="U129" i="58"/>
  <c r="U151" i="56"/>
  <c r="V144" i="56"/>
  <c r="W143" i="56"/>
  <c r="X143" i="56" s="1"/>
  <c r="P139" i="56"/>
  <c r="Q139" i="56" s="1"/>
  <c r="O140" i="56"/>
  <c r="AD55" i="59"/>
  <c r="J133" i="60"/>
  <c r="G134" i="60"/>
  <c r="AD138" i="60"/>
  <c r="AE138" i="60" s="1"/>
  <c r="AC139" i="60"/>
  <c r="O134" i="60"/>
  <c r="P133" i="60"/>
  <c r="Q133" i="60" s="1"/>
  <c r="W138" i="60"/>
  <c r="X138" i="60" s="1"/>
  <c r="V139" i="60"/>
  <c r="N137" i="60"/>
  <c r="W57" i="59"/>
  <c r="Y56" i="59"/>
  <c r="R57" i="59"/>
  <c r="Q57" i="59"/>
  <c r="S57" i="59" s="1"/>
  <c r="T57" i="59" s="1"/>
  <c r="M58" i="59"/>
  <c r="D56" i="59"/>
  <c r="L55" i="59"/>
  <c r="AD54" i="31"/>
  <c r="I51" i="31"/>
  <c r="H51" i="31"/>
  <c r="J51" i="31" s="1"/>
  <c r="K51" i="31" s="1"/>
  <c r="E57" i="30"/>
  <c r="G56" i="30"/>
  <c r="P56" i="30"/>
  <c r="N57" i="30"/>
  <c r="U55" i="30"/>
  <c r="W55" i="30"/>
  <c r="Y54" i="30"/>
  <c r="P54" i="31"/>
  <c r="N55" i="31"/>
  <c r="F52" i="31"/>
  <c r="V55" i="31"/>
  <c r="P50" i="9"/>
  <c r="N51" i="9"/>
  <c r="F52" i="9"/>
  <c r="I51" i="9"/>
  <c r="H51" i="9"/>
  <c r="J51" i="9" s="1"/>
  <c r="K51" i="9" s="1"/>
  <c r="V48" i="9"/>
  <c r="AD47" i="9"/>
  <c r="X48" i="8"/>
  <c r="V48" i="8" s="1"/>
  <c r="F47" i="8"/>
  <c r="D47" i="8" s="1"/>
  <c r="H46" i="8"/>
  <c r="J46" i="8" s="1"/>
  <c r="K46" i="8" s="1"/>
  <c r="I46" i="8"/>
  <c r="AA47" i="8"/>
  <c r="Z47" i="8"/>
  <c r="AB47" i="8" s="1"/>
  <c r="AC47" i="8" s="1"/>
  <c r="P48" i="8"/>
  <c r="N49" i="8"/>
  <c r="H136" i="60" l="1"/>
  <c r="I135" i="60"/>
  <c r="H130" i="58"/>
  <c r="I130" i="58" s="1"/>
  <c r="J130" i="58" s="1"/>
  <c r="X129" i="58"/>
  <c r="O140" i="57"/>
  <c r="P139" i="57"/>
  <c r="Q139" i="57" s="1"/>
  <c r="AD54" i="68"/>
  <c r="V55" i="68"/>
  <c r="H135" i="57"/>
  <c r="I134" i="57"/>
  <c r="J134" i="57" s="1"/>
  <c r="I135" i="56"/>
  <c r="J135" i="56" s="1"/>
  <c r="Q57" i="68"/>
  <c r="S57" i="68" s="1"/>
  <c r="T57" i="68" s="1"/>
  <c r="R57" i="68"/>
  <c r="G135" i="57"/>
  <c r="L55" i="68"/>
  <c r="N141" i="57"/>
  <c r="D56" i="68"/>
  <c r="V145" i="57"/>
  <c r="W144" i="57"/>
  <c r="X144" i="57" s="1"/>
  <c r="M58" i="68"/>
  <c r="S131" i="58"/>
  <c r="R132" i="58"/>
  <c r="F132" i="58"/>
  <c r="G132" i="58"/>
  <c r="L132" i="58"/>
  <c r="K133" i="58"/>
  <c r="T130" i="58"/>
  <c r="V130" i="58" s="1"/>
  <c r="W130" i="58" s="1"/>
  <c r="U130" i="58"/>
  <c r="E133" i="58"/>
  <c r="D134" i="58"/>
  <c r="N131" i="58"/>
  <c r="M131" i="58"/>
  <c r="O131" i="58" s="1"/>
  <c r="P131" i="58" s="1"/>
  <c r="Q130" i="58"/>
  <c r="V145" i="56"/>
  <c r="W144" i="56"/>
  <c r="X144" i="56" s="1"/>
  <c r="U152" i="56"/>
  <c r="P140" i="56"/>
  <c r="Q140" i="56" s="1"/>
  <c r="O141" i="56"/>
  <c r="V140" i="60"/>
  <c r="W139" i="60"/>
  <c r="X139" i="60" s="1"/>
  <c r="AC140" i="60"/>
  <c r="AD139" i="60"/>
  <c r="AE139" i="60" s="1"/>
  <c r="G135" i="60"/>
  <c r="J134" i="60"/>
  <c r="N138" i="60"/>
  <c r="P134" i="60"/>
  <c r="Q134" i="60" s="1"/>
  <c r="O135" i="60"/>
  <c r="P58" i="59"/>
  <c r="N59" i="59"/>
  <c r="Z56" i="59"/>
  <c r="AB56" i="59" s="1"/>
  <c r="AC56" i="59" s="1"/>
  <c r="AA56" i="59"/>
  <c r="E57" i="59"/>
  <c r="G56" i="59"/>
  <c r="X57" i="59"/>
  <c r="V57" i="59" s="1"/>
  <c r="U57" i="59"/>
  <c r="W56" i="31"/>
  <c r="Y55" i="31"/>
  <c r="R54" i="31"/>
  <c r="Q54" i="31"/>
  <c r="S54" i="31" s="1"/>
  <c r="T54" i="31" s="1"/>
  <c r="X55" i="30"/>
  <c r="H56" i="30"/>
  <c r="J56" i="30" s="1"/>
  <c r="K56" i="30" s="1"/>
  <c r="I56" i="30"/>
  <c r="O55" i="31"/>
  <c r="F57" i="30"/>
  <c r="D57" i="30" s="1"/>
  <c r="O57" i="30"/>
  <c r="D52" i="31"/>
  <c r="Z54" i="30"/>
  <c r="AB54" i="30" s="1"/>
  <c r="AC54" i="30" s="1"/>
  <c r="AA54" i="30"/>
  <c r="R56" i="30"/>
  <c r="Q56" i="30"/>
  <c r="S56" i="30" s="1"/>
  <c r="T56" i="30" s="1"/>
  <c r="L51" i="31"/>
  <c r="L51" i="9"/>
  <c r="R50" i="9"/>
  <c r="Q50" i="9"/>
  <c r="S50" i="9" s="1"/>
  <c r="T50" i="9" s="1"/>
  <c r="W49" i="9"/>
  <c r="Y48" i="9"/>
  <c r="D52" i="9"/>
  <c r="O51" i="9"/>
  <c r="AD47" i="8"/>
  <c r="O49" i="8"/>
  <c r="M49" i="8" s="1"/>
  <c r="L46" i="8"/>
  <c r="Q48" i="8"/>
  <c r="S48" i="8" s="1"/>
  <c r="T48" i="8" s="1"/>
  <c r="R48" i="8"/>
  <c r="Y48" i="8"/>
  <c r="W49" i="8"/>
  <c r="I136" i="60" l="1"/>
  <c r="H137" i="60"/>
  <c r="H131" i="58"/>
  <c r="I131" i="58" s="1"/>
  <c r="J131" i="58" s="1"/>
  <c r="U57" i="68"/>
  <c r="O141" i="57"/>
  <c r="P140" i="57"/>
  <c r="Q140" i="57" s="1"/>
  <c r="N142" i="57"/>
  <c r="H136" i="57"/>
  <c r="I135" i="57"/>
  <c r="J135" i="57" s="1"/>
  <c r="W145" i="57"/>
  <c r="X145" i="57" s="1"/>
  <c r="V146" i="57"/>
  <c r="G136" i="57"/>
  <c r="I136" i="56"/>
  <c r="J136" i="56" s="1"/>
  <c r="W56" i="68"/>
  <c r="Y55" i="68"/>
  <c r="N59" i="68"/>
  <c r="P58" i="68"/>
  <c r="E57" i="68"/>
  <c r="G56" i="68"/>
  <c r="X130" i="58"/>
  <c r="S132" i="58"/>
  <c r="R133" i="58"/>
  <c r="T131" i="58"/>
  <c r="V131" i="58" s="1"/>
  <c r="W131" i="58" s="1"/>
  <c r="U131" i="58"/>
  <c r="Q131" i="58"/>
  <c r="G133" i="58"/>
  <c r="F133" i="58"/>
  <c r="N132" i="58"/>
  <c r="M132" i="58"/>
  <c r="O132" i="58" s="1"/>
  <c r="P132" i="58" s="1"/>
  <c r="E134" i="58"/>
  <c r="D135" i="58"/>
  <c r="K134" i="58"/>
  <c r="L133" i="58"/>
  <c r="AD56" i="59"/>
  <c r="U153" i="56"/>
  <c r="W145" i="56"/>
  <c r="X145" i="56" s="1"/>
  <c r="V146" i="56"/>
  <c r="P141" i="56"/>
  <c r="Q141" i="56" s="1"/>
  <c r="O142" i="56"/>
  <c r="O136" i="60"/>
  <c r="P135" i="60"/>
  <c r="Q135" i="60" s="1"/>
  <c r="AD140" i="60"/>
  <c r="AE140" i="60" s="1"/>
  <c r="AC141" i="60"/>
  <c r="N139" i="60"/>
  <c r="J135" i="60"/>
  <c r="G136" i="60"/>
  <c r="V141" i="60"/>
  <c r="W140" i="60"/>
  <c r="X140" i="60" s="1"/>
  <c r="W58" i="59"/>
  <c r="X58" i="59" s="1"/>
  <c r="Y57" i="59"/>
  <c r="I56" i="59"/>
  <c r="H56" i="59"/>
  <c r="J56" i="59" s="1"/>
  <c r="K56" i="59" s="1"/>
  <c r="O59" i="59"/>
  <c r="M59" i="59" s="1"/>
  <c r="F57" i="59"/>
  <c r="D57" i="59" s="1"/>
  <c r="R58" i="59"/>
  <c r="Q58" i="59"/>
  <c r="S58" i="59" s="1"/>
  <c r="T58" i="59" s="1"/>
  <c r="U54" i="31"/>
  <c r="AD54" i="30"/>
  <c r="U56" i="30"/>
  <c r="E53" i="31"/>
  <c r="G52" i="31"/>
  <c r="L56" i="30"/>
  <c r="G57" i="30"/>
  <c r="E58" i="30"/>
  <c r="F58" i="30" s="1"/>
  <c r="AA55" i="31"/>
  <c r="Z55" i="31"/>
  <c r="AB55" i="31" s="1"/>
  <c r="AC55" i="31" s="1"/>
  <c r="M57" i="30"/>
  <c r="M55" i="31"/>
  <c r="V55" i="30"/>
  <c r="X56" i="31"/>
  <c r="V56" i="31" s="1"/>
  <c r="U50" i="9"/>
  <c r="X49" i="9"/>
  <c r="V49" i="9" s="1"/>
  <c r="E53" i="9"/>
  <c r="G52" i="9"/>
  <c r="Z48" i="9"/>
  <c r="AB48" i="9" s="1"/>
  <c r="AC48" i="9" s="1"/>
  <c r="AA48" i="9"/>
  <c r="M51" i="9"/>
  <c r="N50" i="8"/>
  <c r="O50" i="8" s="1"/>
  <c r="P49" i="8"/>
  <c r="X49" i="8"/>
  <c r="V49" i="8" s="1"/>
  <c r="G47" i="8"/>
  <c r="E48" i="8"/>
  <c r="Z48" i="8"/>
  <c r="AB48" i="8" s="1"/>
  <c r="AC48" i="8" s="1"/>
  <c r="AA48" i="8"/>
  <c r="U48" i="8"/>
  <c r="I137" i="60" l="1"/>
  <c r="H138" i="60"/>
  <c r="H132" i="58"/>
  <c r="I132" i="58" s="1"/>
  <c r="J132" i="58" s="1"/>
  <c r="O142" i="57"/>
  <c r="P141" i="57"/>
  <c r="Q141" i="57" s="1"/>
  <c r="O59" i="68"/>
  <c r="X56" i="68"/>
  <c r="H56" i="68"/>
  <c r="J56" i="68" s="1"/>
  <c r="K56" i="68" s="1"/>
  <c r="I56" i="68"/>
  <c r="I137" i="56"/>
  <c r="J137" i="56" s="1"/>
  <c r="W146" i="57"/>
  <c r="X146" i="57" s="1"/>
  <c r="V147" i="57"/>
  <c r="F57" i="68"/>
  <c r="D57" i="68" s="1"/>
  <c r="I136" i="57"/>
  <c r="J136" i="57" s="1"/>
  <c r="H137" i="57"/>
  <c r="R58" i="68"/>
  <c r="Q58" i="68"/>
  <c r="S58" i="68" s="1"/>
  <c r="T58" i="68" s="1"/>
  <c r="AA55" i="68"/>
  <c r="Z55" i="68"/>
  <c r="AB55" i="68" s="1"/>
  <c r="AC55" i="68" s="1"/>
  <c r="G137" i="57"/>
  <c r="N143" i="57"/>
  <c r="M133" i="58"/>
  <c r="O133" i="58" s="1"/>
  <c r="P133" i="58" s="1"/>
  <c r="N133" i="58"/>
  <c r="R134" i="58"/>
  <c r="S133" i="58"/>
  <c r="Q132" i="58"/>
  <c r="T132" i="58"/>
  <c r="V132" i="58" s="1"/>
  <c r="W132" i="58" s="1"/>
  <c r="U132" i="58"/>
  <c r="D136" i="58"/>
  <c r="E135" i="58"/>
  <c r="X131" i="58"/>
  <c r="L134" i="58"/>
  <c r="K135" i="58"/>
  <c r="F134" i="58"/>
  <c r="G134" i="58"/>
  <c r="V147" i="56"/>
  <c r="W146" i="56"/>
  <c r="X146" i="56" s="1"/>
  <c r="U154" i="56"/>
  <c r="P142" i="56"/>
  <c r="Q142" i="56" s="1"/>
  <c r="O143" i="56"/>
  <c r="AD141" i="60"/>
  <c r="AE141" i="60" s="1"/>
  <c r="AC142" i="60"/>
  <c r="W141" i="60"/>
  <c r="X141" i="60" s="1"/>
  <c r="V142" i="60"/>
  <c r="N140" i="60"/>
  <c r="J136" i="60"/>
  <c r="G137" i="60"/>
  <c r="P136" i="60"/>
  <c r="Q136" i="60" s="1"/>
  <c r="O137" i="60"/>
  <c r="L56" i="59"/>
  <c r="G57" i="59"/>
  <c r="E58" i="59"/>
  <c r="U58" i="59"/>
  <c r="AA57" i="59"/>
  <c r="Z57" i="59"/>
  <c r="AB57" i="59" s="1"/>
  <c r="AC57" i="59" s="1"/>
  <c r="N60" i="59"/>
  <c r="P59" i="59"/>
  <c r="V58" i="59"/>
  <c r="AD48" i="8"/>
  <c r="W57" i="31"/>
  <c r="X57" i="31" s="1"/>
  <c r="Y56" i="31"/>
  <c r="Y55" i="30"/>
  <c r="W56" i="30"/>
  <c r="N58" i="30"/>
  <c r="P57" i="30"/>
  <c r="D58" i="30"/>
  <c r="I52" i="31"/>
  <c r="H52" i="31"/>
  <c r="J52" i="31" s="1"/>
  <c r="K52" i="31" s="1"/>
  <c r="AD55" i="31"/>
  <c r="N56" i="31"/>
  <c r="P55" i="31"/>
  <c r="I57" i="30"/>
  <c r="H57" i="30"/>
  <c r="J57" i="30" s="1"/>
  <c r="K57" i="30" s="1"/>
  <c r="F53" i="31"/>
  <c r="D53" i="31" s="1"/>
  <c r="N52" i="9"/>
  <c r="P51" i="9"/>
  <c r="F53" i="9"/>
  <c r="Y49" i="9"/>
  <c r="W50" i="9"/>
  <c r="H52" i="9"/>
  <c r="J52" i="9" s="1"/>
  <c r="K52" i="9" s="1"/>
  <c r="I52" i="9"/>
  <c r="AD48" i="9"/>
  <c r="Y49" i="8"/>
  <c r="W50" i="8"/>
  <c r="X50" i="8" s="1"/>
  <c r="H47" i="8"/>
  <c r="J47" i="8" s="1"/>
  <c r="K47" i="8" s="1"/>
  <c r="I47" i="8"/>
  <c r="F48" i="8"/>
  <c r="D48" i="8" s="1"/>
  <c r="Q49" i="8"/>
  <c r="S49" i="8" s="1"/>
  <c r="T49" i="8" s="1"/>
  <c r="R49" i="8"/>
  <c r="M50" i="8"/>
  <c r="H139" i="60" l="1"/>
  <c r="I138" i="60"/>
  <c r="H133" i="58"/>
  <c r="I133" i="58" s="1"/>
  <c r="J133" i="58" s="1"/>
  <c r="P142" i="57"/>
  <c r="Q142" i="57" s="1"/>
  <c r="O143" i="57"/>
  <c r="L56" i="68"/>
  <c r="G138" i="57"/>
  <c r="L52" i="9"/>
  <c r="I138" i="56"/>
  <c r="J138" i="56" s="1"/>
  <c r="V56" i="68"/>
  <c r="W147" i="57"/>
  <c r="X147" i="57" s="1"/>
  <c r="V148" i="57"/>
  <c r="N144" i="57"/>
  <c r="I137" i="57"/>
  <c r="J137" i="57" s="1"/>
  <c r="H138" i="57"/>
  <c r="E58" i="68"/>
  <c r="F58" i="68" s="1"/>
  <c r="G57" i="68"/>
  <c r="AD55" i="68"/>
  <c r="U58" i="68"/>
  <c r="M59" i="68"/>
  <c r="K136" i="58"/>
  <c r="L135" i="58"/>
  <c r="E136" i="58"/>
  <c r="D137" i="58"/>
  <c r="U133" i="58"/>
  <c r="T133" i="58"/>
  <c r="V133" i="58" s="1"/>
  <c r="W133" i="58" s="1"/>
  <c r="M134" i="58"/>
  <c r="O134" i="58" s="1"/>
  <c r="P134" i="58" s="1"/>
  <c r="N134" i="58"/>
  <c r="X132" i="58"/>
  <c r="R135" i="58"/>
  <c r="S134" i="58"/>
  <c r="Q133" i="58"/>
  <c r="G135" i="58"/>
  <c r="F135" i="58"/>
  <c r="U155" i="56"/>
  <c r="V148" i="56"/>
  <c r="W147" i="56"/>
  <c r="X147" i="56" s="1"/>
  <c r="P143" i="56"/>
  <c r="Q143" i="56" s="1"/>
  <c r="O144" i="56"/>
  <c r="P137" i="60"/>
  <c r="Q137" i="60" s="1"/>
  <c r="O138" i="60"/>
  <c r="G138" i="60"/>
  <c r="J137" i="60"/>
  <c r="W142" i="60"/>
  <c r="X142" i="60" s="1"/>
  <c r="V143" i="60"/>
  <c r="N141" i="60"/>
  <c r="AC143" i="60"/>
  <c r="AD142" i="60"/>
  <c r="AE142" i="60" s="1"/>
  <c r="Q59" i="59"/>
  <c r="S59" i="59" s="1"/>
  <c r="T59" i="59" s="1"/>
  <c r="R59" i="59"/>
  <c r="AD57" i="59"/>
  <c r="H57" i="59"/>
  <c r="J57" i="59" s="1"/>
  <c r="K57" i="59" s="1"/>
  <c r="I57" i="59"/>
  <c r="O60" i="59"/>
  <c r="W59" i="59"/>
  <c r="Y58" i="59"/>
  <c r="F58" i="59"/>
  <c r="L57" i="30"/>
  <c r="G53" i="31"/>
  <c r="E54" i="31"/>
  <c r="F54" i="31" s="1"/>
  <c r="Q57" i="30"/>
  <c r="S57" i="30" s="1"/>
  <c r="T57" i="30" s="1"/>
  <c r="R57" i="30"/>
  <c r="AA55" i="30"/>
  <c r="Z55" i="30"/>
  <c r="AB55" i="30" s="1"/>
  <c r="AC55" i="30" s="1"/>
  <c r="O58" i="30"/>
  <c r="M58" i="30" s="1"/>
  <c r="AA56" i="31"/>
  <c r="Z56" i="31"/>
  <c r="AB56" i="31" s="1"/>
  <c r="AC56" i="31" s="1"/>
  <c r="Q55" i="31"/>
  <c r="S55" i="31" s="1"/>
  <c r="T55" i="31" s="1"/>
  <c r="R55" i="31"/>
  <c r="L52" i="31"/>
  <c r="V57" i="31"/>
  <c r="O56" i="31"/>
  <c r="E59" i="30"/>
  <c r="G58" i="30"/>
  <c r="X56" i="30"/>
  <c r="X50" i="9"/>
  <c r="V50" i="9" s="1"/>
  <c r="AA49" i="9"/>
  <c r="Z49" i="9"/>
  <c r="AB49" i="9" s="1"/>
  <c r="AC49" i="9" s="1"/>
  <c r="D53" i="9"/>
  <c r="Q51" i="9"/>
  <c r="S51" i="9" s="1"/>
  <c r="T51" i="9" s="1"/>
  <c r="R51" i="9"/>
  <c r="O52" i="9"/>
  <c r="P50" i="8"/>
  <c r="N51" i="8"/>
  <c r="U49" i="8"/>
  <c r="V50" i="8"/>
  <c r="L47" i="8"/>
  <c r="Z49" i="8"/>
  <c r="AB49" i="8" s="1"/>
  <c r="AC49" i="8" s="1"/>
  <c r="AA49" i="8"/>
  <c r="I139" i="60" l="1"/>
  <c r="H140" i="60"/>
  <c r="H134" i="58"/>
  <c r="I134" i="58" s="1"/>
  <c r="J134" i="58" s="1"/>
  <c r="P143" i="57"/>
  <c r="Q143" i="57" s="1"/>
  <c r="O144" i="57"/>
  <c r="W57" i="68"/>
  <c r="Y56" i="68"/>
  <c r="I57" i="68"/>
  <c r="H57" i="68"/>
  <c r="J57" i="68" s="1"/>
  <c r="K57" i="68" s="1"/>
  <c r="N145" i="57"/>
  <c r="I139" i="56"/>
  <c r="J139" i="56" s="1"/>
  <c r="D58" i="68"/>
  <c r="H139" i="57"/>
  <c r="I138" i="57"/>
  <c r="J138" i="57" s="1"/>
  <c r="G139" i="57"/>
  <c r="V149" i="57"/>
  <c r="W148" i="57"/>
  <c r="X148" i="57" s="1"/>
  <c r="N60" i="68"/>
  <c r="P59" i="68"/>
  <c r="X133" i="58"/>
  <c r="Q134" i="58"/>
  <c r="D138" i="58"/>
  <c r="E137" i="58"/>
  <c r="F136" i="58"/>
  <c r="G136" i="58"/>
  <c r="U134" i="58"/>
  <c r="T134" i="58"/>
  <c r="V134" i="58" s="1"/>
  <c r="W134" i="58" s="1"/>
  <c r="R136" i="58"/>
  <c r="S135" i="58"/>
  <c r="M135" i="58"/>
  <c r="O135" i="58" s="1"/>
  <c r="P135" i="58" s="1"/>
  <c r="N135" i="58"/>
  <c r="L136" i="58"/>
  <c r="K137" i="58"/>
  <c r="U156" i="56"/>
  <c r="W148" i="56"/>
  <c r="X148" i="56" s="1"/>
  <c r="V149" i="56"/>
  <c r="P144" i="56"/>
  <c r="Q144" i="56" s="1"/>
  <c r="O145" i="56"/>
  <c r="AD143" i="60"/>
  <c r="AE143" i="60" s="1"/>
  <c r="AC144" i="60"/>
  <c r="G139" i="60"/>
  <c r="J138" i="60"/>
  <c r="W143" i="60"/>
  <c r="X143" i="60" s="1"/>
  <c r="V144" i="60"/>
  <c r="P138" i="60"/>
  <c r="Q138" i="60" s="1"/>
  <c r="O139" i="60"/>
  <c r="N142" i="60"/>
  <c r="M60" i="59"/>
  <c r="U59" i="59"/>
  <c r="AA58" i="59"/>
  <c r="Z58" i="59"/>
  <c r="AB58" i="59" s="1"/>
  <c r="AC58" i="59" s="1"/>
  <c r="L57" i="59"/>
  <c r="X59" i="59"/>
  <c r="V59" i="59" s="1"/>
  <c r="D58" i="59"/>
  <c r="H58" i="30"/>
  <c r="J58" i="30" s="1"/>
  <c r="K58" i="30" s="1"/>
  <c r="I58" i="30"/>
  <c r="U55" i="31"/>
  <c r="U57" i="30"/>
  <c r="P58" i="30"/>
  <c r="N59" i="30"/>
  <c r="O59" i="30" s="1"/>
  <c r="D54" i="31"/>
  <c r="F59" i="30"/>
  <c r="D59" i="30" s="1"/>
  <c r="W58" i="31"/>
  <c r="Y57" i="31"/>
  <c r="V56" i="30"/>
  <c r="M56" i="31"/>
  <c r="AD56" i="31"/>
  <c r="AD55" i="30"/>
  <c r="I53" i="31"/>
  <c r="H53" i="31"/>
  <c r="J53" i="31" s="1"/>
  <c r="K53" i="31" s="1"/>
  <c r="W51" i="9"/>
  <c r="X51" i="9" s="1"/>
  <c r="Y50" i="9"/>
  <c r="U51" i="9"/>
  <c r="AD49" i="9"/>
  <c r="G53" i="9"/>
  <c r="E54" i="9"/>
  <c r="M52" i="9"/>
  <c r="O51" i="8"/>
  <c r="M51" i="8" s="1"/>
  <c r="E49" i="8"/>
  <c r="G48" i="8"/>
  <c r="W51" i="8"/>
  <c r="Y50" i="8"/>
  <c r="AD49" i="8"/>
  <c r="R50" i="8"/>
  <c r="Q50" i="8"/>
  <c r="S50" i="8" s="1"/>
  <c r="T50" i="8" s="1"/>
  <c r="I140" i="60" l="1"/>
  <c r="H141" i="60"/>
  <c r="H135" i="58"/>
  <c r="I135" i="58" s="1"/>
  <c r="J135" i="58" s="1"/>
  <c r="P144" i="57"/>
  <c r="Q144" i="57" s="1"/>
  <c r="O145" i="57"/>
  <c r="I139" i="57"/>
  <c r="J139" i="57" s="1"/>
  <c r="H140" i="57"/>
  <c r="R59" i="68"/>
  <c r="Q59" i="68"/>
  <c r="S59" i="68" s="1"/>
  <c r="T59" i="68" s="1"/>
  <c r="L57" i="68"/>
  <c r="X57" i="68"/>
  <c r="AA56" i="68"/>
  <c r="Z56" i="68"/>
  <c r="AB56" i="68" s="1"/>
  <c r="AC56" i="68" s="1"/>
  <c r="O60" i="68"/>
  <c r="V150" i="57"/>
  <c r="W149" i="57"/>
  <c r="X149" i="57" s="1"/>
  <c r="G140" i="57"/>
  <c r="E59" i="68"/>
  <c r="G58" i="68"/>
  <c r="N146" i="57"/>
  <c r="I140" i="56"/>
  <c r="J140" i="56" s="1"/>
  <c r="X134" i="58"/>
  <c r="L137" i="58"/>
  <c r="K138" i="58"/>
  <c r="U135" i="58"/>
  <c r="T135" i="58"/>
  <c r="V135" i="58" s="1"/>
  <c r="W135" i="58" s="1"/>
  <c r="M136" i="58"/>
  <c r="O136" i="58" s="1"/>
  <c r="P136" i="58" s="1"/>
  <c r="N136" i="58"/>
  <c r="S136" i="58"/>
  <c r="R137" i="58"/>
  <c r="D139" i="58"/>
  <c r="E138" i="58"/>
  <c r="Q135" i="58"/>
  <c r="F137" i="58"/>
  <c r="G137" i="58"/>
  <c r="V150" i="56"/>
  <c r="W149" i="56"/>
  <c r="X149" i="56" s="1"/>
  <c r="U157" i="56"/>
  <c r="P145" i="56"/>
  <c r="Q145" i="56" s="1"/>
  <c r="O146" i="56"/>
  <c r="N143" i="60"/>
  <c r="AD144" i="60"/>
  <c r="AE144" i="60" s="1"/>
  <c r="AC145" i="60"/>
  <c r="O140" i="60"/>
  <c r="P139" i="60"/>
  <c r="Q139" i="60" s="1"/>
  <c r="W144" i="60"/>
  <c r="X144" i="60" s="1"/>
  <c r="V145" i="60"/>
  <c r="J139" i="60"/>
  <c r="G140" i="60"/>
  <c r="N61" i="59"/>
  <c r="P60" i="59"/>
  <c r="E59" i="59"/>
  <c r="G58" i="59"/>
  <c r="Y59" i="59"/>
  <c r="W60" i="59"/>
  <c r="X60" i="59" s="1"/>
  <c r="AD58" i="59"/>
  <c r="L53" i="31"/>
  <c r="L58" i="30"/>
  <c r="W57" i="30"/>
  <c r="Y56" i="30"/>
  <c r="AA57" i="31"/>
  <c r="Z57" i="31"/>
  <c r="AB57" i="31" s="1"/>
  <c r="AC57" i="31" s="1"/>
  <c r="E55" i="31"/>
  <c r="G54" i="31"/>
  <c r="G59" i="30"/>
  <c r="E60" i="30"/>
  <c r="F60" i="30" s="1"/>
  <c r="X58" i="31"/>
  <c r="V58" i="31" s="1"/>
  <c r="R58" i="30"/>
  <c r="Q58" i="30"/>
  <c r="S58" i="30" s="1"/>
  <c r="T58" i="30" s="1"/>
  <c r="N57" i="31"/>
  <c r="P56" i="31"/>
  <c r="M59" i="30"/>
  <c r="F54" i="9"/>
  <c r="D54" i="9" s="1"/>
  <c r="Z50" i="9"/>
  <c r="AB50" i="9" s="1"/>
  <c r="AC50" i="9" s="1"/>
  <c r="AA50" i="9"/>
  <c r="P52" i="9"/>
  <c r="N53" i="9"/>
  <c r="I53" i="9"/>
  <c r="H53" i="9"/>
  <c r="J53" i="9" s="1"/>
  <c r="K53" i="9" s="1"/>
  <c r="V51" i="9"/>
  <c r="F49" i="8"/>
  <c r="D49" i="8" s="1"/>
  <c r="U50" i="8"/>
  <c r="H48" i="8"/>
  <c r="J48" i="8" s="1"/>
  <c r="K48" i="8" s="1"/>
  <c r="I48" i="8"/>
  <c r="Z50" i="8"/>
  <c r="AB50" i="8" s="1"/>
  <c r="AC50" i="8" s="1"/>
  <c r="AA50" i="8"/>
  <c r="X51" i="8"/>
  <c r="V51" i="8" s="1"/>
  <c r="P51" i="8"/>
  <c r="N52" i="8"/>
  <c r="O52" i="8" s="1"/>
  <c r="I141" i="60" l="1"/>
  <c r="H142" i="60"/>
  <c r="H136" i="58"/>
  <c r="I136" i="58" s="1"/>
  <c r="J136" i="58" s="1"/>
  <c r="AD56" i="68"/>
  <c r="O146" i="57"/>
  <c r="P145" i="57"/>
  <c r="Q145" i="57" s="1"/>
  <c r="W150" i="57"/>
  <c r="X150" i="57" s="1"/>
  <c r="V151" i="57"/>
  <c r="U59" i="68"/>
  <c r="G141" i="57"/>
  <c r="V57" i="68"/>
  <c r="I140" i="57"/>
  <c r="J140" i="57" s="1"/>
  <c r="H141" i="57"/>
  <c r="F59" i="68"/>
  <c r="I141" i="56"/>
  <c r="J141" i="56" s="1"/>
  <c r="N147" i="57"/>
  <c r="I58" i="68"/>
  <c r="H58" i="68"/>
  <c r="J58" i="68" s="1"/>
  <c r="K58" i="68" s="1"/>
  <c r="M60" i="68"/>
  <c r="U136" i="58"/>
  <c r="T136" i="58"/>
  <c r="V136" i="58" s="1"/>
  <c r="W136" i="58" s="1"/>
  <c r="X135" i="58"/>
  <c r="R138" i="58"/>
  <c r="S137" i="58"/>
  <c r="F138" i="58"/>
  <c r="G138" i="58"/>
  <c r="Q136" i="58"/>
  <c r="L138" i="58"/>
  <c r="K139" i="58"/>
  <c r="E139" i="58"/>
  <c r="D140" i="58"/>
  <c r="N137" i="58"/>
  <c r="M137" i="58"/>
  <c r="O137" i="58" s="1"/>
  <c r="P137" i="58" s="1"/>
  <c r="U158" i="56"/>
  <c r="W150" i="56"/>
  <c r="X150" i="56" s="1"/>
  <c r="V151" i="56"/>
  <c r="O147" i="56"/>
  <c r="P146" i="56"/>
  <c r="Q146" i="56" s="1"/>
  <c r="G141" i="60"/>
  <c r="J140" i="60"/>
  <c r="AC146" i="60"/>
  <c r="AD145" i="60"/>
  <c r="AE145" i="60" s="1"/>
  <c r="V146" i="60"/>
  <c r="W145" i="60"/>
  <c r="X145" i="60" s="1"/>
  <c r="O141" i="60"/>
  <c r="P140" i="60"/>
  <c r="Q140" i="60" s="1"/>
  <c r="N144" i="60"/>
  <c r="F59" i="59"/>
  <c r="H58" i="59"/>
  <c r="J58" i="59" s="1"/>
  <c r="K58" i="59" s="1"/>
  <c r="I58" i="59"/>
  <c r="V60" i="59"/>
  <c r="R60" i="59"/>
  <c r="Q60" i="59"/>
  <c r="S60" i="59" s="1"/>
  <c r="T60" i="59" s="1"/>
  <c r="Z59" i="59"/>
  <c r="AB59" i="59" s="1"/>
  <c r="AC59" i="59" s="1"/>
  <c r="AA59" i="59"/>
  <c r="O61" i="59"/>
  <c r="AD57" i="31"/>
  <c r="AD50" i="9"/>
  <c r="U58" i="30"/>
  <c r="D60" i="30"/>
  <c r="R56" i="31"/>
  <c r="Q56" i="31"/>
  <c r="S56" i="31" s="1"/>
  <c r="T56" i="31" s="1"/>
  <c r="I59" i="30"/>
  <c r="H59" i="30"/>
  <c r="J59" i="30" s="1"/>
  <c r="K59" i="30" s="1"/>
  <c r="O57" i="31"/>
  <c r="M57" i="31" s="1"/>
  <c r="H54" i="31"/>
  <c r="J54" i="31" s="1"/>
  <c r="K54" i="31" s="1"/>
  <c r="I54" i="31"/>
  <c r="Z56" i="30"/>
  <c r="AB56" i="30" s="1"/>
  <c r="AC56" i="30" s="1"/>
  <c r="AA56" i="30"/>
  <c r="N60" i="30"/>
  <c r="P59" i="30"/>
  <c r="Y58" i="31"/>
  <c r="W59" i="31"/>
  <c r="F55" i="31"/>
  <c r="D55" i="31" s="1"/>
  <c r="X57" i="30"/>
  <c r="O53" i="9"/>
  <c r="M53" i="9" s="1"/>
  <c r="L53" i="9"/>
  <c r="Y51" i="9"/>
  <c r="W52" i="9"/>
  <c r="R52" i="9"/>
  <c r="Q52" i="9"/>
  <c r="S52" i="9" s="1"/>
  <c r="T52" i="9" s="1"/>
  <c r="E55" i="9"/>
  <c r="F55" i="9" s="1"/>
  <c r="G54" i="9"/>
  <c r="Q51" i="8"/>
  <c r="S51" i="8" s="1"/>
  <c r="T51" i="8" s="1"/>
  <c r="R51" i="8"/>
  <c r="AD50" i="8"/>
  <c r="M52" i="8"/>
  <c r="Y51" i="8"/>
  <c r="W52" i="8"/>
  <c r="L48" i="8"/>
  <c r="G49" i="8"/>
  <c r="E50" i="8"/>
  <c r="H143" i="60" l="1"/>
  <c r="I142" i="60"/>
  <c r="H137" i="58"/>
  <c r="I137" i="58" s="1"/>
  <c r="J137" i="58" s="1"/>
  <c r="U51" i="8"/>
  <c r="O147" i="57"/>
  <c r="P146" i="57"/>
  <c r="Q146" i="57" s="1"/>
  <c r="P60" i="68"/>
  <c r="N61" i="68"/>
  <c r="G142" i="57"/>
  <c r="N148" i="57"/>
  <c r="I141" i="57"/>
  <c r="J141" i="57" s="1"/>
  <c r="H142" i="57"/>
  <c r="W151" i="57"/>
  <c r="X151" i="57" s="1"/>
  <c r="V152" i="57"/>
  <c r="I142" i="56"/>
  <c r="J142" i="56" s="1"/>
  <c r="Y57" i="68"/>
  <c r="W58" i="68"/>
  <c r="L58" i="68"/>
  <c r="D59" i="68"/>
  <c r="X136" i="58"/>
  <c r="S138" i="58"/>
  <c r="R139" i="58"/>
  <c r="F139" i="58"/>
  <c r="G139" i="58"/>
  <c r="Q137" i="58"/>
  <c r="L139" i="58"/>
  <c r="K140" i="58"/>
  <c r="E140" i="58"/>
  <c r="D141" i="58"/>
  <c r="N138" i="58"/>
  <c r="M138" i="58"/>
  <c r="O138" i="58" s="1"/>
  <c r="P138" i="58" s="1"/>
  <c r="T137" i="58"/>
  <c r="V137" i="58" s="1"/>
  <c r="W137" i="58" s="1"/>
  <c r="U137" i="58"/>
  <c r="W151" i="56"/>
  <c r="X151" i="56" s="1"/>
  <c r="V152" i="56"/>
  <c r="O148" i="56"/>
  <c r="P147" i="56"/>
  <c r="Q147" i="56" s="1"/>
  <c r="N145" i="60"/>
  <c r="W146" i="60"/>
  <c r="X146" i="60" s="1"/>
  <c r="V147" i="60"/>
  <c r="P141" i="60"/>
  <c r="Q141" i="60" s="1"/>
  <c r="O142" i="60"/>
  <c r="AC147" i="60"/>
  <c r="AD146" i="60"/>
  <c r="AE146" i="60" s="1"/>
  <c r="G142" i="60"/>
  <c r="J141" i="60"/>
  <c r="M61" i="59"/>
  <c r="U60" i="59"/>
  <c r="AD59" i="59"/>
  <c r="W61" i="59"/>
  <c r="Y60" i="59"/>
  <c r="D59" i="59"/>
  <c r="L58" i="59"/>
  <c r="AD56" i="30"/>
  <c r="P57" i="31"/>
  <c r="N58" i="31"/>
  <c r="O58" i="31" s="1"/>
  <c r="AA58" i="31"/>
  <c r="Z58" i="31"/>
  <c r="AB58" i="31" s="1"/>
  <c r="AC58" i="31" s="1"/>
  <c r="Q59" i="30"/>
  <c r="S59" i="30" s="1"/>
  <c r="T59" i="30" s="1"/>
  <c r="R59" i="30"/>
  <c r="L54" i="31"/>
  <c r="U56" i="31"/>
  <c r="E56" i="31"/>
  <c r="G55" i="31"/>
  <c r="E61" i="30"/>
  <c r="G60" i="30"/>
  <c r="X59" i="31"/>
  <c r="V59" i="31" s="1"/>
  <c r="L59" i="30"/>
  <c r="O60" i="30"/>
  <c r="V57" i="30"/>
  <c r="D55" i="9"/>
  <c r="AA51" i="9"/>
  <c r="Z51" i="9"/>
  <c r="AB51" i="9" s="1"/>
  <c r="AC51" i="9" s="1"/>
  <c r="H54" i="9"/>
  <c r="J54" i="9" s="1"/>
  <c r="K54" i="9" s="1"/>
  <c r="I54" i="9"/>
  <c r="U52" i="9"/>
  <c r="X52" i="9"/>
  <c r="V52" i="9" s="1"/>
  <c r="N54" i="9"/>
  <c r="O54" i="9" s="1"/>
  <c r="P53" i="9"/>
  <c r="AA51" i="8"/>
  <c r="Z51" i="8"/>
  <c r="AB51" i="8" s="1"/>
  <c r="AC51" i="8" s="1"/>
  <c r="I49" i="8"/>
  <c r="H49" i="8"/>
  <c r="J49" i="8" s="1"/>
  <c r="K49" i="8" s="1"/>
  <c r="P52" i="8"/>
  <c r="N53" i="8"/>
  <c r="F50" i="8"/>
  <c r="D50" i="8" s="1"/>
  <c r="X52" i="8"/>
  <c r="V52" i="8" s="1"/>
  <c r="H144" i="60" l="1"/>
  <c r="I143" i="60"/>
  <c r="H138" i="58"/>
  <c r="I138" i="58" s="1"/>
  <c r="J138" i="58" s="1"/>
  <c r="O148" i="57"/>
  <c r="P147" i="57"/>
  <c r="Q147" i="57" s="1"/>
  <c r="V153" i="57"/>
  <c r="W152" i="57"/>
  <c r="X152" i="57" s="1"/>
  <c r="N149" i="57"/>
  <c r="O61" i="68"/>
  <c r="G59" i="68"/>
  <c r="E60" i="68"/>
  <c r="X58" i="68"/>
  <c r="G143" i="57"/>
  <c r="R60" i="68"/>
  <c r="Q60" i="68"/>
  <c r="S60" i="68" s="1"/>
  <c r="T60" i="68" s="1"/>
  <c r="I142" i="57"/>
  <c r="J142" i="57" s="1"/>
  <c r="H143" i="57"/>
  <c r="AA57" i="68"/>
  <c r="Z57" i="68"/>
  <c r="AB57" i="68" s="1"/>
  <c r="AC57" i="68" s="1"/>
  <c r="I143" i="56"/>
  <c r="J143" i="56" s="1"/>
  <c r="Q138" i="58"/>
  <c r="N139" i="58"/>
  <c r="M139" i="58"/>
  <c r="O139" i="58" s="1"/>
  <c r="P139" i="58" s="1"/>
  <c r="K141" i="58"/>
  <c r="L140" i="58"/>
  <c r="X137" i="58"/>
  <c r="D142" i="58"/>
  <c r="E141" i="58"/>
  <c r="S139" i="58"/>
  <c r="R140" i="58"/>
  <c r="G140" i="58"/>
  <c r="F140" i="58"/>
  <c r="U138" i="58"/>
  <c r="T138" i="58"/>
  <c r="V138" i="58" s="1"/>
  <c r="W138" i="58" s="1"/>
  <c r="W152" i="56"/>
  <c r="X152" i="56" s="1"/>
  <c r="V153" i="56"/>
  <c r="P148" i="56"/>
  <c r="Q148" i="56" s="1"/>
  <c r="O149" i="56"/>
  <c r="P142" i="60"/>
  <c r="Q142" i="60" s="1"/>
  <c r="O143" i="60"/>
  <c r="W147" i="60"/>
  <c r="X147" i="60" s="1"/>
  <c r="V148" i="60"/>
  <c r="J142" i="60"/>
  <c r="G143" i="60"/>
  <c r="N146" i="60"/>
  <c r="AD147" i="60"/>
  <c r="AE147" i="60" s="1"/>
  <c r="AC148" i="60"/>
  <c r="Z60" i="59"/>
  <c r="AB60" i="59" s="1"/>
  <c r="AC60" i="59" s="1"/>
  <c r="AA60" i="59"/>
  <c r="X61" i="59"/>
  <c r="V61" i="59" s="1"/>
  <c r="N62" i="59"/>
  <c r="P61" i="59"/>
  <c r="E60" i="59"/>
  <c r="G59" i="59"/>
  <c r="Y57" i="30"/>
  <c r="W58" i="30"/>
  <c r="I55" i="31"/>
  <c r="H55" i="31"/>
  <c r="J55" i="31" s="1"/>
  <c r="K55" i="31" s="1"/>
  <c r="U59" i="30"/>
  <c r="AD58" i="31"/>
  <c r="W60" i="31"/>
  <c r="X60" i="31" s="1"/>
  <c r="Y59" i="31"/>
  <c r="M60" i="30"/>
  <c r="H60" i="30"/>
  <c r="J60" i="30" s="1"/>
  <c r="K60" i="30" s="1"/>
  <c r="I60" i="30"/>
  <c r="F56" i="31"/>
  <c r="D56" i="31" s="1"/>
  <c r="M58" i="31"/>
  <c r="F61" i="30"/>
  <c r="R57" i="31"/>
  <c r="Q57" i="31"/>
  <c r="S57" i="31" s="1"/>
  <c r="T57" i="31" s="1"/>
  <c r="W53" i="9"/>
  <c r="X53" i="9" s="1"/>
  <c r="Y52" i="9"/>
  <c r="Q53" i="9"/>
  <c r="S53" i="9" s="1"/>
  <c r="T53" i="9" s="1"/>
  <c r="R53" i="9"/>
  <c r="M54" i="9"/>
  <c r="AD51" i="9"/>
  <c r="L54" i="9"/>
  <c r="G55" i="9"/>
  <c r="E56" i="9"/>
  <c r="AD51" i="8"/>
  <c r="G50" i="8"/>
  <c r="E51" i="8"/>
  <c r="Y52" i="8"/>
  <c r="W53" i="8"/>
  <c r="L49" i="8"/>
  <c r="O53" i="8"/>
  <c r="Q52" i="8"/>
  <c r="S52" i="8" s="1"/>
  <c r="T52" i="8" s="1"/>
  <c r="R52" i="8"/>
  <c r="I144" i="60" l="1"/>
  <c r="H145" i="60"/>
  <c r="H139" i="58"/>
  <c r="I139" i="58" s="1"/>
  <c r="J139" i="58" s="1"/>
  <c r="P148" i="57"/>
  <c r="Q148" i="57" s="1"/>
  <c r="O149" i="57"/>
  <c r="AD57" i="68"/>
  <c r="U60" i="68"/>
  <c r="M61" i="68"/>
  <c r="W153" i="57"/>
  <c r="X153" i="57" s="1"/>
  <c r="V154" i="57"/>
  <c r="I143" i="57"/>
  <c r="J143" i="57" s="1"/>
  <c r="H144" i="57"/>
  <c r="G144" i="57"/>
  <c r="F60" i="68"/>
  <c r="D60" i="68" s="1"/>
  <c r="N150" i="57"/>
  <c r="I144" i="56"/>
  <c r="J144" i="56" s="1"/>
  <c r="V58" i="68"/>
  <c r="I59" i="68"/>
  <c r="H59" i="68"/>
  <c r="J59" i="68" s="1"/>
  <c r="K59" i="68" s="1"/>
  <c r="X138" i="58"/>
  <c r="Q139" i="58"/>
  <c r="L141" i="58"/>
  <c r="K142" i="58"/>
  <c r="E142" i="58"/>
  <c r="D143" i="58"/>
  <c r="F141" i="58"/>
  <c r="G141" i="58"/>
  <c r="S140" i="58"/>
  <c r="R141" i="58"/>
  <c r="U139" i="58"/>
  <c r="T139" i="58"/>
  <c r="V139" i="58" s="1"/>
  <c r="W139" i="58" s="1"/>
  <c r="M140" i="58"/>
  <c r="O140" i="58" s="1"/>
  <c r="P140" i="58" s="1"/>
  <c r="N140" i="58"/>
  <c r="W153" i="56"/>
  <c r="X153" i="56" s="1"/>
  <c r="V154" i="56"/>
  <c r="P149" i="56"/>
  <c r="Q149" i="56" s="1"/>
  <c r="O150" i="56"/>
  <c r="W148" i="60"/>
  <c r="X148" i="60" s="1"/>
  <c r="V149" i="60"/>
  <c r="N147" i="60"/>
  <c r="J143" i="60"/>
  <c r="G144" i="60"/>
  <c r="P143" i="60"/>
  <c r="Q143" i="60" s="1"/>
  <c r="O144" i="60"/>
  <c r="AC149" i="60"/>
  <c r="AD148" i="60"/>
  <c r="AE148" i="60" s="1"/>
  <c r="W62" i="59"/>
  <c r="X62" i="59" s="1"/>
  <c r="Y61" i="59"/>
  <c r="F60" i="59"/>
  <c r="R61" i="59"/>
  <c r="Q61" i="59"/>
  <c r="S61" i="59" s="1"/>
  <c r="T61" i="59" s="1"/>
  <c r="AD60" i="59"/>
  <c r="I59" i="59"/>
  <c r="H59" i="59"/>
  <c r="J59" i="59" s="1"/>
  <c r="K59" i="59" s="1"/>
  <c r="O62" i="59"/>
  <c r="U52" i="8"/>
  <c r="F51" i="8"/>
  <c r="D51" i="8" s="1"/>
  <c r="E57" i="31"/>
  <c r="F57" i="31" s="1"/>
  <c r="G56" i="31"/>
  <c r="U57" i="31"/>
  <c r="N59" i="31"/>
  <c r="P58" i="31"/>
  <c r="P60" i="30"/>
  <c r="N61" i="30"/>
  <c r="L55" i="31"/>
  <c r="Z59" i="31"/>
  <c r="AB59" i="31" s="1"/>
  <c r="AC59" i="31" s="1"/>
  <c r="AA59" i="31"/>
  <c r="D61" i="30"/>
  <c r="L60" i="30"/>
  <c r="V60" i="31"/>
  <c r="X58" i="30"/>
  <c r="V58" i="30" s="1"/>
  <c r="AA57" i="30"/>
  <c r="Z57" i="30"/>
  <c r="AB57" i="30" s="1"/>
  <c r="AC57" i="30" s="1"/>
  <c r="U53" i="9"/>
  <c r="F56" i="9"/>
  <c r="I55" i="9"/>
  <c r="H55" i="9"/>
  <c r="J55" i="9" s="1"/>
  <c r="K55" i="9" s="1"/>
  <c r="P54" i="9"/>
  <c r="N55" i="9"/>
  <c r="Z52" i="9"/>
  <c r="AB52" i="9" s="1"/>
  <c r="AC52" i="9" s="1"/>
  <c r="AA52" i="9"/>
  <c r="V53" i="9"/>
  <c r="Z52" i="8"/>
  <c r="AB52" i="8" s="1"/>
  <c r="AC52" i="8" s="1"/>
  <c r="AA52" i="8"/>
  <c r="M53" i="8"/>
  <c r="X53" i="8"/>
  <c r="H50" i="8"/>
  <c r="J50" i="8" s="1"/>
  <c r="K50" i="8" s="1"/>
  <c r="I50" i="8"/>
  <c r="I145" i="60" l="1"/>
  <c r="H146" i="60"/>
  <c r="H140" i="58"/>
  <c r="I140" i="58" s="1"/>
  <c r="J140" i="58" s="1"/>
  <c r="L59" i="68"/>
  <c r="AD52" i="9"/>
  <c r="P149" i="57"/>
  <c r="Q149" i="57" s="1"/>
  <c r="O150" i="57"/>
  <c r="G145" i="57"/>
  <c r="V155" i="57"/>
  <c r="W154" i="57"/>
  <c r="X154" i="57" s="1"/>
  <c r="W59" i="68"/>
  <c r="Y58" i="68"/>
  <c r="I145" i="56"/>
  <c r="J145" i="56" s="1"/>
  <c r="N151" i="57"/>
  <c r="E61" i="68"/>
  <c r="F61" i="68" s="1"/>
  <c r="G60" i="68"/>
  <c r="H145" i="57"/>
  <c r="I144" i="57"/>
  <c r="J144" i="57" s="1"/>
  <c r="N62" i="68"/>
  <c r="P61" i="68"/>
  <c r="F142" i="58"/>
  <c r="G142" i="58"/>
  <c r="X139" i="58"/>
  <c r="L142" i="58"/>
  <c r="K143" i="58"/>
  <c r="U140" i="58"/>
  <c r="T140" i="58"/>
  <c r="V140" i="58" s="1"/>
  <c r="W140" i="58" s="1"/>
  <c r="Q140" i="58"/>
  <c r="R142" i="58"/>
  <c r="S141" i="58"/>
  <c r="E143" i="58"/>
  <c r="D144" i="58"/>
  <c r="N141" i="58"/>
  <c r="M141" i="58"/>
  <c r="O141" i="58" s="1"/>
  <c r="P141" i="58" s="1"/>
  <c r="V155" i="56"/>
  <c r="W154" i="56"/>
  <c r="X154" i="56" s="1"/>
  <c r="P150" i="56"/>
  <c r="Q150" i="56" s="1"/>
  <c r="O151" i="56"/>
  <c r="J144" i="60"/>
  <c r="G145" i="60"/>
  <c r="W149" i="60"/>
  <c r="X149" i="60" s="1"/>
  <c r="V150" i="60"/>
  <c r="AD149" i="60"/>
  <c r="AE149" i="60" s="1"/>
  <c r="AC150" i="60"/>
  <c r="O145" i="60"/>
  <c r="P144" i="60"/>
  <c r="Q144" i="60" s="1"/>
  <c r="N148" i="60"/>
  <c r="L59" i="59"/>
  <c r="M62" i="59"/>
  <c r="D60" i="59"/>
  <c r="AA61" i="59"/>
  <c r="Z61" i="59"/>
  <c r="AB61" i="59" s="1"/>
  <c r="AC61" i="59" s="1"/>
  <c r="U61" i="59"/>
  <c r="V62" i="59"/>
  <c r="AD59" i="31"/>
  <c r="AD57" i="30"/>
  <c r="W61" i="31"/>
  <c r="Y60" i="31"/>
  <c r="O61" i="30"/>
  <c r="M61" i="30" s="1"/>
  <c r="R60" i="30"/>
  <c r="Q60" i="30"/>
  <c r="S60" i="30" s="1"/>
  <c r="T60" i="30" s="1"/>
  <c r="I56" i="31"/>
  <c r="H56" i="31"/>
  <c r="J56" i="31" s="1"/>
  <c r="K56" i="31" s="1"/>
  <c r="G61" i="30"/>
  <c r="E62" i="30"/>
  <c r="Q58" i="31"/>
  <c r="S58" i="31" s="1"/>
  <c r="T58" i="31" s="1"/>
  <c r="R58" i="31"/>
  <c r="D57" i="31"/>
  <c r="W59" i="30"/>
  <c r="X59" i="30" s="1"/>
  <c r="Y58" i="30"/>
  <c r="O59" i="31"/>
  <c r="L55" i="9"/>
  <c r="O55" i="9"/>
  <c r="M55" i="9" s="1"/>
  <c r="Y53" i="9"/>
  <c r="W54" i="9"/>
  <c r="R54" i="9"/>
  <c r="Q54" i="9"/>
  <c r="S54" i="9" s="1"/>
  <c r="T54" i="9" s="1"/>
  <c r="D56" i="9"/>
  <c r="AD52" i="8"/>
  <c r="L50" i="8"/>
  <c r="G51" i="8"/>
  <c r="E52" i="8"/>
  <c r="N54" i="8"/>
  <c r="P53" i="8"/>
  <c r="V53" i="8"/>
  <c r="H147" i="60" l="1"/>
  <c r="I146" i="60"/>
  <c r="H141" i="58"/>
  <c r="I141" i="58" s="1"/>
  <c r="J141" i="58" s="1"/>
  <c r="P150" i="57"/>
  <c r="Q150" i="57" s="1"/>
  <c r="O151" i="57"/>
  <c r="Q61" i="68"/>
  <c r="S61" i="68" s="1"/>
  <c r="T61" i="68" s="1"/>
  <c r="R61" i="68"/>
  <c r="N152" i="57"/>
  <c r="I146" i="56"/>
  <c r="J146" i="56" s="1"/>
  <c r="W155" i="57"/>
  <c r="X155" i="57" s="1"/>
  <c r="V156" i="57"/>
  <c r="D61" i="68"/>
  <c r="O62" i="68"/>
  <c r="M62" i="68" s="1"/>
  <c r="I145" i="57"/>
  <c r="J145" i="57" s="1"/>
  <c r="H146" i="57"/>
  <c r="Z58" i="68"/>
  <c r="AB58" i="68" s="1"/>
  <c r="AC58" i="68" s="1"/>
  <c r="AA58" i="68"/>
  <c r="G146" i="57"/>
  <c r="H60" i="68"/>
  <c r="J60" i="68" s="1"/>
  <c r="K60" i="68" s="1"/>
  <c r="I60" i="68"/>
  <c r="X59" i="68"/>
  <c r="V59" i="68" s="1"/>
  <c r="X140" i="58"/>
  <c r="E144" i="58"/>
  <c r="D145" i="58"/>
  <c r="N142" i="58"/>
  <c r="M142" i="58"/>
  <c r="O142" i="58" s="1"/>
  <c r="P142" i="58" s="1"/>
  <c r="F143" i="58"/>
  <c r="G143" i="58"/>
  <c r="U141" i="58"/>
  <c r="T141" i="58"/>
  <c r="V141" i="58" s="1"/>
  <c r="W141" i="58" s="1"/>
  <c r="Q141" i="58"/>
  <c r="R143" i="58"/>
  <c r="S142" i="58"/>
  <c r="L143" i="58"/>
  <c r="K144" i="58"/>
  <c r="V156" i="56"/>
  <c r="W155" i="56"/>
  <c r="X155" i="56" s="1"/>
  <c r="P151" i="56"/>
  <c r="Q151" i="56" s="1"/>
  <c r="O152" i="56"/>
  <c r="W150" i="60"/>
  <c r="X150" i="60" s="1"/>
  <c r="V151" i="60"/>
  <c r="P145" i="60"/>
  <c r="Q145" i="60" s="1"/>
  <c r="O146" i="60"/>
  <c r="AD150" i="60"/>
  <c r="AE150" i="60" s="1"/>
  <c r="AC151" i="60"/>
  <c r="J145" i="60"/>
  <c r="G146" i="60"/>
  <c r="N149" i="60"/>
  <c r="P62" i="59"/>
  <c r="N63" i="59"/>
  <c r="AD61" i="59"/>
  <c r="G60" i="59"/>
  <c r="E61" i="59"/>
  <c r="Y62" i="59"/>
  <c r="W63" i="59"/>
  <c r="U58" i="31"/>
  <c r="U54" i="9"/>
  <c r="Z58" i="30"/>
  <c r="AB58" i="30" s="1"/>
  <c r="AC58" i="30" s="1"/>
  <c r="AA58" i="30"/>
  <c r="V59" i="30"/>
  <c r="F62" i="30"/>
  <c r="L56" i="31"/>
  <c r="E58" i="31"/>
  <c r="G57" i="31"/>
  <c r="I61" i="30"/>
  <c r="H61" i="30"/>
  <c r="J61" i="30" s="1"/>
  <c r="K61" i="30" s="1"/>
  <c r="N62" i="30"/>
  <c r="O62" i="30" s="1"/>
  <c r="P61" i="30"/>
  <c r="U60" i="30"/>
  <c r="AA60" i="31"/>
  <c r="Z60" i="31"/>
  <c r="AB60" i="31" s="1"/>
  <c r="AC60" i="31" s="1"/>
  <c r="M59" i="31"/>
  <c r="X61" i="31"/>
  <c r="V61" i="31" s="1"/>
  <c r="N56" i="9"/>
  <c r="P55" i="9"/>
  <c r="E57" i="9"/>
  <c r="G56" i="9"/>
  <c r="X54" i="9"/>
  <c r="V54" i="9" s="1"/>
  <c r="AA53" i="9"/>
  <c r="Z53" i="9"/>
  <c r="AB53" i="9" s="1"/>
  <c r="AC53" i="9" s="1"/>
  <c r="F52" i="8"/>
  <c r="D52" i="8" s="1"/>
  <c r="H51" i="8"/>
  <c r="J51" i="8" s="1"/>
  <c r="K51" i="8" s="1"/>
  <c r="I51" i="8"/>
  <c r="Q53" i="8"/>
  <c r="S53" i="8" s="1"/>
  <c r="T53" i="8" s="1"/>
  <c r="R53" i="8"/>
  <c r="Y53" i="8"/>
  <c r="W54" i="8"/>
  <c r="O54" i="8"/>
  <c r="I147" i="60" l="1"/>
  <c r="H148" i="60"/>
  <c r="H142" i="58"/>
  <c r="I142" i="58" s="1"/>
  <c r="J142" i="58" s="1"/>
  <c r="P151" i="57"/>
  <c r="Q151" i="57" s="1"/>
  <c r="O152" i="57"/>
  <c r="I146" i="57"/>
  <c r="J146" i="57" s="1"/>
  <c r="H147" i="57"/>
  <c r="E62" i="68"/>
  <c r="G61" i="68"/>
  <c r="I147" i="56"/>
  <c r="J147" i="56" s="1"/>
  <c r="G147" i="57"/>
  <c r="W156" i="57"/>
  <c r="X156" i="57" s="1"/>
  <c r="V157" i="57"/>
  <c r="N153" i="57"/>
  <c r="U61" i="68"/>
  <c r="W60" i="68"/>
  <c r="X60" i="68" s="1"/>
  <c r="Y59" i="68"/>
  <c r="N63" i="68"/>
  <c r="P62" i="68"/>
  <c r="U53" i="8"/>
  <c r="L60" i="68"/>
  <c r="AD58" i="68"/>
  <c r="K145" i="58"/>
  <c r="L144" i="58"/>
  <c r="N143" i="58"/>
  <c r="M143" i="58"/>
  <c r="O143" i="58" s="1"/>
  <c r="P143" i="58" s="1"/>
  <c r="S143" i="58"/>
  <c r="R144" i="58"/>
  <c r="D146" i="58"/>
  <c r="E145" i="58"/>
  <c r="F144" i="58"/>
  <c r="G144" i="58"/>
  <c r="T142" i="58"/>
  <c r="V142" i="58" s="1"/>
  <c r="W142" i="58" s="1"/>
  <c r="U142" i="58"/>
  <c r="X141" i="58"/>
  <c r="Q142" i="58"/>
  <c r="W156" i="56"/>
  <c r="X156" i="56" s="1"/>
  <c r="V157" i="56"/>
  <c r="P152" i="56"/>
  <c r="Q152" i="56" s="1"/>
  <c r="O153" i="56"/>
  <c r="AC152" i="60"/>
  <c r="AD151" i="60"/>
  <c r="AE151" i="60" s="1"/>
  <c r="J146" i="60"/>
  <c r="G147" i="60"/>
  <c r="P146" i="60"/>
  <c r="Q146" i="60" s="1"/>
  <c r="O147" i="60"/>
  <c r="W151" i="60"/>
  <c r="X151" i="60" s="1"/>
  <c r="V152" i="60"/>
  <c r="N150" i="60"/>
  <c r="X63" i="59"/>
  <c r="V63" i="59" s="1"/>
  <c r="AA62" i="59"/>
  <c r="Z62" i="59"/>
  <c r="AB62" i="59" s="1"/>
  <c r="AC62" i="59" s="1"/>
  <c r="O63" i="59"/>
  <c r="I60" i="59"/>
  <c r="H60" i="59"/>
  <c r="J60" i="59" s="1"/>
  <c r="K60" i="59" s="1"/>
  <c r="F61" i="59"/>
  <c r="Q62" i="59"/>
  <c r="S62" i="59" s="1"/>
  <c r="T62" i="59" s="1"/>
  <c r="R62" i="59"/>
  <c r="L61" i="30"/>
  <c r="AD58" i="30"/>
  <c r="W62" i="31"/>
  <c r="X62" i="31" s="1"/>
  <c r="Y61" i="31"/>
  <c r="Y59" i="30"/>
  <c r="W60" i="30"/>
  <c r="N60" i="31"/>
  <c r="P59" i="31"/>
  <c r="Q61" i="30"/>
  <c r="S61" i="30" s="1"/>
  <c r="T61" i="30" s="1"/>
  <c r="R61" i="30"/>
  <c r="H57" i="31"/>
  <c r="J57" i="31" s="1"/>
  <c r="K57" i="31" s="1"/>
  <c r="I57" i="31"/>
  <c r="AD60" i="31"/>
  <c r="M62" i="30"/>
  <c r="F58" i="31"/>
  <c r="D58" i="31" s="1"/>
  <c r="D62" i="30"/>
  <c r="H56" i="9"/>
  <c r="J56" i="9" s="1"/>
  <c r="K56" i="9" s="1"/>
  <c r="I56" i="9"/>
  <c r="W55" i="9"/>
  <c r="X55" i="9" s="1"/>
  <c r="Y54" i="9"/>
  <c r="AD53" i="9"/>
  <c r="F57" i="9"/>
  <c r="O56" i="9"/>
  <c r="Q55" i="9"/>
  <c r="S55" i="9" s="1"/>
  <c r="T55" i="9" s="1"/>
  <c r="R55" i="9"/>
  <c r="L51" i="8"/>
  <c r="Z53" i="8"/>
  <c r="AB53" i="8" s="1"/>
  <c r="AC53" i="8" s="1"/>
  <c r="AA53" i="8"/>
  <c r="X54" i="8"/>
  <c r="M54" i="8"/>
  <c r="I148" i="60" l="1"/>
  <c r="H149" i="60"/>
  <c r="H143" i="58"/>
  <c r="I143" i="58" s="1"/>
  <c r="J143" i="58" s="1"/>
  <c r="O153" i="57"/>
  <c r="P152" i="57"/>
  <c r="Q152" i="57" s="1"/>
  <c r="V158" i="57"/>
  <c r="W158" i="57" s="1"/>
  <c r="X158" i="57" s="1"/>
  <c r="W157" i="57"/>
  <c r="X157" i="57" s="1"/>
  <c r="I148" i="56"/>
  <c r="J148" i="56" s="1"/>
  <c r="I147" i="57"/>
  <c r="J147" i="57" s="1"/>
  <c r="H148" i="57"/>
  <c r="O63" i="68"/>
  <c r="M63" i="68" s="1"/>
  <c r="N154" i="57"/>
  <c r="G148" i="57"/>
  <c r="I61" i="68"/>
  <c r="H61" i="68"/>
  <c r="J61" i="68" s="1"/>
  <c r="K61" i="68" s="1"/>
  <c r="V60" i="68"/>
  <c r="R62" i="68"/>
  <c r="Q62" i="68"/>
  <c r="S62" i="68" s="1"/>
  <c r="T62" i="68" s="1"/>
  <c r="AA59" i="68"/>
  <c r="Z59" i="68"/>
  <c r="AB59" i="68" s="1"/>
  <c r="AC59" i="68" s="1"/>
  <c r="F62" i="68"/>
  <c r="D62" i="68" s="1"/>
  <c r="Q143" i="58"/>
  <c r="X142" i="58"/>
  <c r="F145" i="58"/>
  <c r="G145" i="58"/>
  <c r="D147" i="58"/>
  <c r="E146" i="58"/>
  <c r="R145" i="58"/>
  <c r="S144" i="58"/>
  <c r="N144" i="58"/>
  <c r="M144" i="58"/>
  <c r="O144" i="58" s="1"/>
  <c r="P144" i="58" s="1"/>
  <c r="T143" i="58"/>
  <c r="V143" i="58" s="1"/>
  <c r="W143" i="58" s="1"/>
  <c r="U143" i="58"/>
  <c r="L145" i="58"/>
  <c r="K146" i="58"/>
  <c r="U62" i="59"/>
  <c r="W157" i="56"/>
  <c r="X157" i="56" s="1"/>
  <c r="V158" i="56"/>
  <c r="W158" i="56" s="1"/>
  <c r="X158" i="56" s="1"/>
  <c r="O154" i="56"/>
  <c r="P153" i="56"/>
  <c r="Q153" i="56" s="1"/>
  <c r="N151" i="60"/>
  <c r="P147" i="60"/>
  <c r="Q147" i="60" s="1"/>
  <c r="O148" i="60"/>
  <c r="G148" i="60"/>
  <c r="J147" i="60"/>
  <c r="W152" i="60"/>
  <c r="X152" i="60" s="1"/>
  <c r="V153" i="60"/>
  <c r="AD152" i="60"/>
  <c r="AE152" i="60" s="1"/>
  <c r="AC153" i="60"/>
  <c r="L60" i="59"/>
  <c r="AD62" i="59"/>
  <c r="D61" i="59"/>
  <c r="M63" i="59"/>
  <c r="Y63" i="59"/>
  <c r="W64" i="59"/>
  <c r="U61" i="30"/>
  <c r="U55" i="9"/>
  <c r="E59" i="31"/>
  <c r="F59" i="31" s="1"/>
  <c r="G58" i="31"/>
  <c r="AA59" i="30"/>
  <c r="Z59" i="30"/>
  <c r="AB59" i="30" s="1"/>
  <c r="AC59" i="30" s="1"/>
  <c r="P62" i="30"/>
  <c r="N63" i="30"/>
  <c r="L57" i="31"/>
  <c r="R59" i="31"/>
  <c r="Q59" i="31"/>
  <c r="S59" i="31" s="1"/>
  <c r="T59" i="31" s="1"/>
  <c r="AA61" i="31"/>
  <c r="Z61" i="31"/>
  <c r="AB61" i="31" s="1"/>
  <c r="AC61" i="31" s="1"/>
  <c r="O60" i="31"/>
  <c r="V62" i="31"/>
  <c r="E63" i="30"/>
  <c r="G62" i="30"/>
  <c r="X60" i="30"/>
  <c r="V60" i="30" s="1"/>
  <c r="V55" i="9"/>
  <c r="Z54" i="9"/>
  <c r="AB54" i="9" s="1"/>
  <c r="AC54" i="9" s="1"/>
  <c r="AA54" i="9"/>
  <c r="M56" i="9"/>
  <c r="D57" i="9"/>
  <c r="L56" i="9"/>
  <c r="AD53" i="8"/>
  <c r="E53" i="8"/>
  <c r="G52" i="8"/>
  <c r="P54" i="8"/>
  <c r="N55" i="8"/>
  <c r="V54" i="8"/>
  <c r="I149" i="60" l="1"/>
  <c r="H150" i="60"/>
  <c r="H144" i="58"/>
  <c r="I144" i="58" s="1"/>
  <c r="J144" i="58" s="1"/>
  <c r="L61" i="68"/>
  <c r="P153" i="57"/>
  <c r="Q153" i="57" s="1"/>
  <c r="O154" i="57"/>
  <c r="E63" i="68"/>
  <c r="F63" i="68" s="1"/>
  <c r="G62" i="68"/>
  <c r="U62" i="68"/>
  <c r="G149" i="57"/>
  <c r="H149" i="57"/>
  <c r="I148" i="57"/>
  <c r="J148" i="57" s="1"/>
  <c r="W61" i="68"/>
  <c r="Y60" i="68"/>
  <c r="N64" i="68"/>
  <c r="O64" i="68" s="1"/>
  <c r="P63" i="68"/>
  <c r="AD59" i="68"/>
  <c r="N155" i="57"/>
  <c r="I149" i="56"/>
  <c r="J149" i="56" s="1"/>
  <c r="Q144" i="58"/>
  <c r="X143" i="58"/>
  <c r="U144" i="58"/>
  <c r="T144" i="58"/>
  <c r="V144" i="58" s="1"/>
  <c r="W144" i="58" s="1"/>
  <c r="D148" i="58"/>
  <c r="E147" i="58"/>
  <c r="R146" i="58"/>
  <c r="S145" i="58"/>
  <c r="K147" i="58"/>
  <c r="L146" i="58"/>
  <c r="M145" i="58"/>
  <c r="O145" i="58" s="1"/>
  <c r="P145" i="58" s="1"/>
  <c r="N145" i="58"/>
  <c r="G146" i="58"/>
  <c r="F146" i="58"/>
  <c r="P154" i="56"/>
  <c r="Q154" i="56" s="1"/>
  <c r="O155" i="56"/>
  <c r="AD153" i="60"/>
  <c r="AE153" i="60" s="1"/>
  <c r="AC154" i="60"/>
  <c r="J148" i="60"/>
  <c r="G149" i="60"/>
  <c r="W153" i="60"/>
  <c r="X153" i="60" s="1"/>
  <c r="V154" i="60"/>
  <c r="N152" i="60"/>
  <c r="P148" i="60"/>
  <c r="Q148" i="60" s="1"/>
  <c r="O149" i="60"/>
  <c r="N64" i="59"/>
  <c r="P63" i="59"/>
  <c r="AA63" i="59"/>
  <c r="Z63" i="59"/>
  <c r="AB63" i="59" s="1"/>
  <c r="AC63" i="59" s="1"/>
  <c r="G61" i="59"/>
  <c r="E62" i="59"/>
  <c r="X64" i="59"/>
  <c r="AD61" i="31"/>
  <c r="W61" i="30"/>
  <c r="X61" i="30" s="1"/>
  <c r="Y60" i="30"/>
  <c r="F63" i="30"/>
  <c r="D63" i="30" s="1"/>
  <c r="AD59" i="30"/>
  <c r="Y62" i="31"/>
  <c r="W63" i="31"/>
  <c r="O63" i="30"/>
  <c r="R62" i="30"/>
  <c r="Q62" i="30"/>
  <c r="S62" i="30" s="1"/>
  <c r="T62" i="30" s="1"/>
  <c r="I58" i="31"/>
  <c r="H58" i="31"/>
  <c r="J58" i="31" s="1"/>
  <c r="K58" i="31" s="1"/>
  <c r="H62" i="30"/>
  <c r="J62" i="30" s="1"/>
  <c r="K62" i="30" s="1"/>
  <c r="I62" i="30"/>
  <c r="M60" i="31"/>
  <c r="U59" i="31"/>
  <c r="D59" i="31"/>
  <c r="AD54" i="9"/>
  <c r="G57" i="9"/>
  <c r="E58" i="9"/>
  <c r="Y55" i="9"/>
  <c r="W56" i="9"/>
  <c r="P56" i="9"/>
  <c r="N57" i="9"/>
  <c r="H52" i="8"/>
  <c r="J52" i="8" s="1"/>
  <c r="K52" i="8" s="1"/>
  <c r="I52" i="8"/>
  <c r="W55" i="8"/>
  <c r="Y54" i="8"/>
  <c r="F53" i="8"/>
  <c r="D53" i="8" s="1"/>
  <c r="R54" i="8"/>
  <c r="Q54" i="8"/>
  <c r="S54" i="8" s="1"/>
  <c r="T54" i="8" s="1"/>
  <c r="O55" i="8"/>
  <c r="I150" i="60" l="1"/>
  <c r="H151" i="60"/>
  <c r="H145" i="58"/>
  <c r="I145" i="58" s="1"/>
  <c r="J145" i="58" s="1"/>
  <c r="P154" i="57"/>
  <c r="Q154" i="57" s="1"/>
  <c r="O155" i="57"/>
  <c r="M64" i="68"/>
  <c r="N156" i="57"/>
  <c r="I150" i="56"/>
  <c r="J150" i="56" s="1"/>
  <c r="AA60" i="68"/>
  <c r="Z60" i="68"/>
  <c r="AB60" i="68" s="1"/>
  <c r="AC60" i="68" s="1"/>
  <c r="I62" i="68"/>
  <c r="H62" i="68"/>
  <c r="J62" i="68" s="1"/>
  <c r="K62" i="68" s="1"/>
  <c r="R63" i="68"/>
  <c r="Q63" i="68"/>
  <c r="S63" i="68" s="1"/>
  <c r="T63" i="68" s="1"/>
  <c r="X61" i="68"/>
  <c r="V61" i="68" s="1"/>
  <c r="H150" i="57"/>
  <c r="I149" i="57"/>
  <c r="J149" i="57" s="1"/>
  <c r="G150" i="57"/>
  <c r="D63" i="68"/>
  <c r="X144" i="58"/>
  <c r="R147" i="58"/>
  <c r="S146" i="58"/>
  <c r="G147" i="58"/>
  <c r="F147" i="58"/>
  <c r="K148" i="58"/>
  <c r="L147" i="58"/>
  <c r="D149" i="58"/>
  <c r="E148" i="58"/>
  <c r="N146" i="58"/>
  <c r="M146" i="58"/>
  <c r="O146" i="58" s="1"/>
  <c r="P146" i="58" s="1"/>
  <c r="Q145" i="58"/>
  <c r="T145" i="58"/>
  <c r="V145" i="58" s="1"/>
  <c r="W145" i="58" s="1"/>
  <c r="U145" i="58"/>
  <c r="P155" i="56"/>
  <c r="Q155" i="56" s="1"/>
  <c r="O156" i="56"/>
  <c r="O150" i="60"/>
  <c r="P149" i="60"/>
  <c r="Q149" i="60" s="1"/>
  <c r="J149" i="60"/>
  <c r="G150" i="60"/>
  <c r="N153" i="60"/>
  <c r="AD154" i="60"/>
  <c r="AE154" i="60" s="1"/>
  <c r="AC155" i="60"/>
  <c r="V155" i="60"/>
  <c r="W154" i="60"/>
  <c r="X154" i="60" s="1"/>
  <c r="AD63" i="59"/>
  <c r="F62" i="59"/>
  <c r="D62" i="59" s="1"/>
  <c r="Q63" i="59"/>
  <c r="S63" i="59" s="1"/>
  <c r="T63" i="59" s="1"/>
  <c r="R63" i="59"/>
  <c r="I61" i="59"/>
  <c r="H61" i="59"/>
  <c r="J61" i="59" s="1"/>
  <c r="K61" i="59" s="1"/>
  <c r="O64" i="59"/>
  <c r="M64" i="59" s="1"/>
  <c r="V64" i="59"/>
  <c r="L62" i="30"/>
  <c r="G63" i="30"/>
  <c r="E64" i="30"/>
  <c r="F64" i="30" s="1"/>
  <c r="E60" i="31"/>
  <c r="G59" i="31"/>
  <c r="U62" i="30"/>
  <c r="X63" i="31"/>
  <c r="AA62" i="31"/>
  <c r="Z62" i="31"/>
  <c r="AB62" i="31" s="1"/>
  <c r="AC62" i="31" s="1"/>
  <c r="L58" i="31"/>
  <c r="Z60" i="30"/>
  <c r="AB60" i="30" s="1"/>
  <c r="AC60" i="30" s="1"/>
  <c r="AA60" i="30"/>
  <c r="N61" i="31"/>
  <c r="P60" i="31"/>
  <c r="M63" i="30"/>
  <c r="V61" i="30"/>
  <c r="I57" i="9"/>
  <c r="H57" i="9"/>
  <c r="J57" i="9" s="1"/>
  <c r="K57" i="9" s="1"/>
  <c r="AA55" i="9"/>
  <c r="Z55" i="9"/>
  <c r="AB55" i="9" s="1"/>
  <c r="AC55" i="9" s="1"/>
  <c r="R56" i="9"/>
  <c r="Q56" i="9"/>
  <c r="S56" i="9" s="1"/>
  <c r="T56" i="9" s="1"/>
  <c r="X56" i="9"/>
  <c r="O57" i="9"/>
  <c r="M57" i="9" s="1"/>
  <c r="F58" i="9"/>
  <c r="U54" i="8"/>
  <c r="X55" i="8"/>
  <c r="L52" i="8"/>
  <c r="Z54" i="8"/>
  <c r="AB54" i="8" s="1"/>
  <c r="AC54" i="8" s="1"/>
  <c r="AA54" i="8"/>
  <c r="M55" i="8"/>
  <c r="G53" i="8"/>
  <c r="E54" i="8"/>
  <c r="I151" i="60" l="1"/>
  <c r="H152" i="60"/>
  <c r="H146" i="58"/>
  <c r="I146" i="58" s="1"/>
  <c r="J146" i="58" s="1"/>
  <c r="U63" i="68"/>
  <c r="L62" i="68"/>
  <c r="AD54" i="8"/>
  <c r="O156" i="57"/>
  <c r="P155" i="57"/>
  <c r="Q155" i="57" s="1"/>
  <c r="G151" i="57"/>
  <c r="AD60" i="68"/>
  <c r="G63" i="68"/>
  <c r="E64" i="68"/>
  <c r="Y61" i="68"/>
  <c r="W62" i="68"/>
  <c r="I151" i="56"/>
  <c r="J151" i="56" s="1"/>
  <c r="I150" i="57"/>
  <c r="J150" i="57" s="1"/>
  <c r="H151" i="57"/>
  <c r="N157" i="57"/>
  <c r="X145" i="58"/>
  <c r="P64" i="68"/>
  <c r="N65" i="68"/>
  <c r="Q146" i="58"/>
  <c r="E149" i="58"/>
  <c r="D150" i="58"/>
  <c r="N147" i="58"/>
  <c r="M147" i="58"/>
  <c r="O147" i="58" s="1"/>
  <c r="P147" i="58" s="1"/>
  <c r="T146" i="58"/>
  <c r="V146" i="58" s="1"/>
  <c r="W146" i="58" s="1"/>
  <c r="U146" i="58"/>
  <c r="L148" i="58"/>
  <c r="K149" i="58"/>
  <c r="F148" i="58"/>
  <c r="G148" i="58"/>
  <c r="S147" i="58"/>
  <c r="R148" i="58"/>
  <c r="P156" i="56"/>
  <c r="Q156" i="56" s="1"/>
  <c r="O157" i="56"/>
  <c r="N154" i="60"/>
  <c r="V156" i="60"/>
  <c r="W155" i="60"/>
  <c r="X155" i="60" s="1"/>
  <c r="G151" i="60"/>
  <c r="J150" i="60"/>
  <c r="AD155" i="60"/>
  <c r="AE155" i="60" s="1"/>
  <c r="AC156" i="60"/>
  <c r="O151" i="60"/>
  <c r="P150" i="60"/>
  <c r="Q150" i="60" s="1"/>
  <c r="U63" i="59"/>
  <c r="N65" i="59"/>
  <c r="O65" i="59" s="1"/>
  <c r="P64" i="59"/>
  <c r="Y64" i="59"/>
  <c r="W65" i="59"/>
  <c r="L61" i="59"/>
  <c r="E63" i="59"/>
  <c r="G62" i="59"/>
  <c r="O61" i="31"/>
  <c r="R60" i="31"/>
  <c r="Q60" i="31"/>
  <c r="S60" i="31" s="1"/>
  <c r="T60" i="31" s="1"/>
  <c r="AD62" i="31"/>
  <c r="I59" i="31"/>
  <c r="H59" i="31"/>
  <c r="J59" i="31" s="1"/>
  <c r="K59" i="31" s="1"/>
  <c r="F60" i="31"/>
  <c r="AD60" i="30"/>
  <c r="V63" i="31"/>
  <c r="D64" i="30"/>
  <c r="Y61" i="30"/>
  <c r="W62" i="30"/>
  <c r="N64" i="30"/>
  <c r="P63" i="30"/>
  <c r="I63" i="30"/>
  <c r="H63" i="30"/>
  <c r="J63" i="30" s="1"/>
  <c r="K63" i="30" s="1"/>
  <c r="N58" i="9"/>
  <c r="O58" i="9" s="1"/>
  <c r="P57" i="9"/>
  <c r="L57" i="9"/>
  <c r="U56" i="9"/>
  <c r="D58" i="9"/>
  <c r="V56" i="9"/>
  <c r="AD55" i="9"/>
  <c r="I53" i="8"/>
  <c r="H53" i="8"/>
  <c r="J53" i="8" s="1"/>
  <c r="K53" i="8" s="1"/>
  <c r="V55" i="8"/>
  <c r="N56" i="8"/>
  <c r="P55" i="8"/>
  <c r="F54" i="8"/>
  <c r="D54" i="8" s="1"/>
  <c r="H153" i="60" l="1"/>
  <c r="I152" i="60"/>
  <c r="H147" i="58"/>
  <c r="I147" i="58" s="1"/>
  <c r="J147" i="58" s="1"/>
  <c r="O157" i="57"/>
  <c r="P156" i="57"/>
  <c r="Q156" i="57" s="1"/>
  <c r="I63" i="68"/>
  <c r="H63" i="68"/>
  <c r="J63" i="68" s="1"/>
  <c r="K63" i="68" s="1"/>
  <c r="N158" i="57"/>
  <c r="X62" i="68"/>
  <c r="Q147" i="58"/>
  <c r="I151" i="57"/>
  <c r="J151" i="57" s="1"/>
  <c r="H152" i="57"/>
  <c r="I152" i="56"/>
  <c r="J152" i="56" s="1"/>
  <c r="AA61" i="68"/>
  <c r="Z61" i="68"/>
  <c r="AB61" i="68" s="1"/>
  <c r="AC61" i="68" s="1"/>
  <c r="R64" i="68"/>
  <c r="Q64" i="68"/>
  <c r="S64" i="68" s="1"/>
  <c r="T64" i="68" s="1"/>
  <c r="X146" i="58"/>
  <c r="O65" i="68"/>
  <c r="F64" i="68"/>
  <c r="G152" i="57"/>
  <c r="U147" i="58"/>
  <c r="T147" i="58"/>
  <c r="V147" i="58" s="1"/>
  <c r="W147" i="58" s="1"/>
  <c r="M148" i="58"/>
  <c r="O148" i="58" s="1"/>
  <c r="P148" i="58" s="1"/>
  <c r="N148" i="58"/>
  <c r="D151" i="58"/>
  <c r="E150" i="58"/>
  <c r="F149" i="58"/>
  <c r="G149" i="58"/>
  <c r="S148" i="58"/>
  <c r="R149" i="58"/>
  <c r="K150" i="58"/>
  <c r="L149" i="58"/>
  <c r="P157" i="56"/>
  <c r="Q157" i="56" s="1"/>
  <c r="O158" i="56"/>
  <c r="P158" i="56" s="1"/>
  <c r="Q158" i="56" s="1"/>
  <c r="P151" i="60"/>
  <c r="Q151" i="60" s="1"/>
  <c r="O152" i="60"/>
  <c r="J151" i="60"/>
  <c r="G152" i="60"/>
  <c r="AD156" i="60"/>
  <c r="AE156" i="60" s="1"/>
  <c r="AC157" i="60"/>
  <c r="N155" i="60"/>
  <c r="W156" i="60"/>
  <c r="X156" i="60" s="1"/>
  <c r="V157" i="60"/>
  <c r="X65" i="59"/>
  <c r="Z64" i="59"/>
  <c r="AB64" i="59" s="1"/>
  <c r="AC64" i="59" s="1"/>
  <c r="AA64" i="59"/>
  <c r="F63" i="59"/>
  <c r="Q64" i="59"/>
  <c r="S64" i="59" s="1"/>
  <c r="T64" i="59" s="1"/>
  <c r="R64" i="59"/>
  <c r="H62" i="59"/>
  <c r="J62" i="59" s="1"/>
  <c r="K62" i="59" s="1"/>
  <c r="I62" i="59"/>
  <c r="M65" i="59"/>
  <c r="U60" i="31"/>
  <c r="L63" i="30"/>
  <c r="X62" i="30"/>
  <c r="E65" i="30"/>
  <c r="G64" i="30"/>
  <c r="L59" i="31"/>
  <c r="AA61" i="30"/>
  <c r="Z61" i="30"/>
  <c r="AB61" i="30" s="1"/>
  <c r="AC61" i="30" s="1"/>
  <c r="Q63" i="30"/>
  <c r="S63" i="30" s="1"/>
  <c r="T63" i="30" s="1"/>
  <c r="R63" i="30"/>
  <c r="O64" i="30"/>
  <c r="M64" i="30" s="1"/>
  <c r="W64" i="31"/>
  <c r="Y63" i="31"/>
  <c r="D60" i="31"/>
  <c r="M61" i="31"/>
  <c r="Q57" i="9"/>
  <c r="S57" i="9" s="1"/>
  <c r="T57" i="9" s="1"/>
  <c r="R57" i="9"/>
  <c r="W57" i="9"/>
  <c r="Y56" i="9"/>
  <c r="E59" i="9"/>
  <c r="G58" i="9"/>
  <c r="M58" i="9"/>
  <c r="L53" i="8"/>
  <c r="Q55" i="8"/>
  <c r="S55" i="8" s="1"/>
  <c r="T55" i="8" s="1"/>
  <c r="R55" i="8"/>
  <c r="O56" i="8"/>
  <c r="M56" i="8" s="1"/>
  <c r="Y55" i="8"/>
  <c r="W56" i="8"/>
  <c r="I153" i="60" l="1"/>
  <c r="H154" i="60"/>
  <c r="H148" i="58"/>
  <c r="I148" i="58" s="1"/>
  <c r="J148" i="58" s="1"/>
  <c r="AD61" i="68"/>
  <c r="P157" i="57"/>
  <c r="Q157" i="57" s="1"/>
  <c r="O158" i="57"/>
  <c r="P158" i="57" s="1"/>
  <c r="Q158" i="57" s="1"/>
  <c r="G153" i="57"/>
  <c r="D64" i="68"/>
  <c r="U64" i="68"/>
  <c r="I152" i="57"/>
  <c r="J152" i="57" s="1"/>
  <c r="H153" i="57"/>
  <c r="V62" i="68"/>
  <c r="L63" i="68"/>
  <c r="M65" i="68"/>
  <c r="I153" i="56"/>
  <c r="J153" i="56" s="1"/>
  <c r="M149" i="58"/>
  <c r="O149" i="58" s="1"/>
  <c r="P149" i="58" s="1"/>
  <c r="N149" i="58"/>
  <c r="Q148" i="58"/>
  <c r="L150" i="58"/>
  <c r="K151" i="58"/>
  <c r="R150" i="58"/>
  <c r="S149" i="58"/>
  <c r="G150" i="58"/>
  <c r="F150" i="58"/>
  <c r="U148" i="58"/>
  <c r="T148" i="58"/>
  <c r="V148" i="58" s="1"/>
  <c r="W148" i="58" s="1"/>
  <c r="E151" i="58"/>
  <c r="D152" i="58"/>
  <c r="X147" i="58"/>
  <c r="L62" i="59"/>
  <c r="W157" i="60"/>
  <c r="X157" i="60" s="1"/>
  <c r="V158" i="60"/>
  <c r="W158" i="60" s="1"/>
  <c r="X158" i="60" s="1"/>
  <c r="P152" i="60"/>
  <c r="Q152" i="60" s="1"/>
  <c r="O153" i="60"/>
  <c r="N156" i="60"/>
  <c r="J152" i="60"/>
  <c r="G153" i="60"/>
  <c r="AD157" i="60"/>
  <c r="AE157" i="60" s="1"/>
  <c r="AC158" i="60"/>
  <c r="AD158" i="60" s="1"/>
  <c r="AE158" i="60" s="1"/>
  <c r="N66" i="59"/>
  <c r="P65" i="59"/>
  <c r="D63" i="59"/>
  <c r="V65" i="59"/>
  <c r="U64" i="59"/>
  <c r="AD64" i="59"/>
  <c r="U63" i="30"/>
  <c r="AD61" i="30"/>
  <c r="P64" i="30"/>
  <c r="N65" i="30"/>
  <c r="O65" i="30" s="1"/>
  <c r="P61" i="31"/>
  <c r="N62" i="31"/>
  <c r="G60" i="31"/>
  <c r="E61" i="31"/>
  <c r="H64" i="30"/>
  <c r="J64" i="30" s="1"/>
  <c r="K64" i="30" s="1"/>
  <c r="I64" i="30"/>
  <c r="F65" i="30"/>
  <c r="X64" i="31"/>
  <c r="V64" i="31" s="1"/>
  <c r="Z63" i="31"/>
  <c r="AB63" i="31" s="1"/>
  <c r="AC63" i="31" s="1"/>
  <c r="AA63" i="31"/>
  <c r="V62" i="30"/>
  <c r="F59" i="9"/>
  <c r="D59" i="9" s="1"/>
  <c r="Z56" i="9"/>
  <c r="AB56" i="9" s="1"/>
  <c r="AC56" i="9" s="1"/>
  <c r="AA56" i="9"/>
  <c r="N59" i="9"/>
  <c r="P58" i="9"/>
  <c r="X57" i="9"/>
  <c r="V57" i="9" s="1"/>
  <c r="H58" i="9"/>
  <c r="J58" i="9" s="1"/>
  <c r="K58" i="9" s="1"/>
  <c r="I58" i="9"/>
  <c r="U57" i="9"/>
  <c r="X56" i="8"/>
  <c r="U55" i="8"/>
  <c r="AA55" i="8"/>
  <c r="Z55" i="8"/>
  <c r="AB55" i="8" s="1"/>
  <c r="AC55" i="8" s="1"/>
  <c r="G54" i="8"/>
  <c r="E55" i="8"/>
  <c r="P56" i="8"/>
  <c r="N57" i="8"/>
  <c r="I154" i="60" l="1"/>
  <c r="H155" i="60"/>
  <c r="H149" i="58"/>
  <c r="I149" i="58" s="1"/>
  <c r="J149" i="58" s="1"/>
  <c r="N66" i="68"/>
  <c r="P65" i="68"/>
  <c r="W63" i="68"/>
  <c r="Y62" i="68"/>
  <c r="E65" i="68"/>
  <c r="G64" i="68"/>
  <c r="I153" i="57"/>
  <c r="J153" i="57" s="1"/>
  <c r="H154" i="57"/>
  <c r="G154" i="57"/>
  <c r="I154" i="56"/>
  <c r="J154" i="56" s="1"/>
  <c r="AD56" i="9"/>
  <c r="F151" i="58"/>
  <c r="G151" i="58"/>
  <c r="M150" i="58"/>
  <c r="O150" i="58" s="1"/>
  <c r="P150" i="58" s="1"/>
  <c r="N150" i="58"/>
  <c r="U149" i="58"/>
  <c r="T149" i="58"/>
  <c r="V149" i="58" s="1"/>
  <c r="W149" i="58" s="1"/>
  <c r="E152" i="58"/>
  <c r="D153" i="58"/>
  <c r="X148" i="58"/>
  <c r="S150" i="58"/>
  <c r="R151" i="58"/>
  <c r="Q149" i="58"/>
  <c r="L151" i="58"/>
  <c r="K152" i="58"/>
  <c r="J153" i="60"/>
  <c r="G154" i="60"/>
  <c r="P153" i="60"/>
  <c r="Q153" i="60" s="1"/>
  <c r="O154" i="60"/>
  <c r="N157" i="60"/>
  <c r="O66" i="59"/>
  <c r="W66" i="59"/>
  <c r="Y65" i="59"/>
  <c r="R65" i="59"/>
  <c r="Q65" i="59"/>
  <c r="S65" i="59" s="1"/>
  <c r="T65" i="59" s="1"/>
  <c r="E64" i="59"/>
  <c r="G63" i="59"/>
  <c r="L64" i="30"/>
  <c r="O62" i="31"/>
  <c r="M62" i="31" s="1"/>
  <c r="W65" i="31"/>
  <c r="Y64" i="31"/>
  <c r="R61" i="31"/>
  <c r="Q61" i="31"/>
  <c r="S61" i="31" s="1"/>
  <c r="T61" i="31" s="1"/>
  <c r="AD63" i="31"/>
  <c r="F61" i="31"/>
  <c r="D61" i="31" s="1"/>
  <c r="M65" i="30"/>
  <c r="W63" i="30"/>
  <c r="Y62" i="30"/>
  <c r="D65" i="30"/>
  <c r="I60" i="31"/>
  <c r="H60" i="31"/>
  <c r="J60" i="31" s="1"/>
  <c r="K60" i="31" s="1"/>
  <c r="R64" i="30"/>
  <c r="Q64" i="30"/>
  <c r="S64" i="30" s="1"/>
  <c r="T64" i="30" s="1"/>
  <c r="Y57" i="9"/>
  <c r="W58" i="9"/>
  <c r="X58" i="9" s="1"/>
  <c r="O59" i="9"/>
  <c r="M59" i="9" s="1"/>
  <c r="L58" i="9"/>
  <c r="R58" i="9"/>
  <c r="Q58" i="9"/>
  <c r="S58" i="9" s="1"/>
  <c r="T58" i="9" s="1"/>
  <c r="G59" i="9"/>
  <c r="E60" i="9"/>
  <c r="F60" i="9" s="1"/>
  <c r="AD55" i="8"/>
  <c r="H54" i="8"/>
  <c r="J54" i="8" s="1"/>
  <c r="K54" i="8" s="1"/>
  <c r="I54" i="8"/>
  <c r="F55" i="8"/>
  <c r="D55" i="8" s="1"/>
  <c r="O57" i="8"/>
  <c r="R56" i="8"/>
  <c r="Q56" i="8"/>
  <c r="S56" i="8" s="1"/>
  <c r="T56" i="8" s="1"/>
  <c r="V56" i="8"/>
  <c r="H156" i="60" l="1"/>
  <c r="I155" i="60"/>
  <c r="H150" i="58"/>
  <c r="I150" i="58" s="1"/>
  <c r="J150" i="58" s="1"/>
  <c r="I155" i="56"/>
  <c r="J155" i="56" s="1"/>
  <c r="X63" i="68"/>
  <c r="I154" i="57"/>
  <c r="J154" i="57" s="1"/>
  <c r="H155" i="57"/>
  <c r="H64" i="68"/>
  <c r="J64" i="68" s="1"/>
  <c r="K64" i="68" s="1"/>
  <c r="I64" i="68"/>
  <c r="Q65" i="68"/>
  <c r="S65" i="68" s="1"/>
  <c r="T65" i="68" s="1"/>
  <c r="R65" i="68"/>
  <c r="Z62" i="68"/>
  <c r="AB62" i="68" s="1"/>
  <c r="AC62" i="68" s="1"/>
  <c r="AA62" i="68"/>
  <c r="G155" i="57"/>
  <c r="F65" i="68"/>
  <c r="D65" i="68" s="1"/>
  <c r="O66" i="68"/>
  <c r="U150" i="58"/>
  <c r="T150" i="58"/>
  <c r="V150" i="58" s="1"/>
  <c r="W150" i="58" s="1"/>
  <c r="S151" i="58"/>
  <c r="R152" i="58"/>
  <c r="F152" i="58"/>
  <c r="G152" i="58"/>
  <c r="X149" i="58"/>
  <c r="L152" i="58"/>
  <c r="K153" i="58"/>
  <c r="N151" i="58"/>
  <c r="M151" i="58"/>
  <c r="O151" i="58" s="1"/>
  <c r="P151" i="58" s="1"/>
  <c r="D154" i="58"/>
  <c r="E153" i="58"/>
  <c r="Q150" i="58"/>
  <c r="N158" i="60"/>
  <c r="G155" i="60"/>
  <c r="J154" i="60"/>
  <c r="P154" i="60"/>
  <c r="Q154" i="60" s="1"/>
  <c r="O155" i="60"/>
  <c r="Z65" i="59"/>
  <c r="AB65" i="59" s="1"/>
  <c r="AC65" i="59" s="1"/>
  <c r="AA65" i="59"/>
  <c r="F64" i="59"/>
  <c r="X66" i="59"/>
  <c r="I63" i="59"/>
  <c r="H63" i="59"/>
  <c r="J63" i="59" s="1"/>
  <c r="K63" i="59" s="1"/>
  <c r="U65" i="59"/>
  <c r="M66" i="59"/>
  <c r="U61" i="31"/>
  <c r="U56" i="8"/>
  <c r="L60" i="31"/>
  <c r="U64" i="30"/>
  <c r="Z62" i="30"/>
  <c r="AB62" i="30" s="1"/>
  <c r="AC62" i="30" s="1"/>
  <c r="AA62" i="30"/>
  <c r="N63" i="31"/>
  <c r="O63" i="31" s="1"/>
  <c r="P62" i="31"/>
  <c r="X63" i="30"/>
  <c r="V63" i="30" s="1"/>
  <c r="AA64" i="31"/>
  <c r="Z64" i="31"/>
  <c r="AB64" i="31" s="1"/>
  <c r="AC64" i="31" s="1"/>
  <c r="N66" i="30"/>
  <c r="P65" i="30"/>
  <c r="X65" i="31"/>
  <c r="V65" i="31" s="1"/>
  <c r="E62" i="31"/>
  <c r="F62" i="31" s="1"/>
  <c r="G61" i="31"/>
  <c r="G65" i="30"/>
  <c r="E66" i="30"/>
  <c r="N60" i="9"/>
  <c r="O60" i="9" s="1"/>
  <c r="P59" i="9"/>
  <c r="D60" i="9"/>
  <c r="U58" i="9"/>
  <c r="I59" i="9"/>
  <c r="H59" i="9"/>
  <c r="J59" i="9" s="1"/>
  <c r="K59" i="9" s="1"/>
  <c r="V58" i="9"/>
  <c r="AA57" i="9"/>
  <c r="Z57" i="9"/>
  <c r="AB57" i="9" s="1"/>
  <c r="AC57" i="9" s="1"/>
  <c r="W57" i="8"/>
  <c r="Y56" i="8"/>
  <c r="L54" i="8"/>
  <c r="M57" i="8"/>
  <c r="H157" i="60" l="1"/>
  <c r="I156" i="60"/>
  <c r="H151" i="58"/>
  <c r="I151" i="58" s="1"/>
  <c r="J151" i="58" s="1"/>
  <c r="E66" i="68"/>
  <c r="F66" i="68" s="1"/>
  <c r="G65" i="68"/>
  <c r="I156" i="56"/>
  <c r="J156" i="56" s="1"/>
  <c r="H158" i="56"/>
  <c r="X150" i="58"/>
  <c r="AD62" i="68"/>
  <c r="L64" i="68"/>
  <c r="H156" i="57"/>
  <c r="I155" i="57"/>
  <c r="J155" i="57" s="1"/>
  <c r="V63" i="68"/>
  <c r="G156" i="57"/>
  <c r="M66" i="68"/>
  <c r="U65" i="68"/>
  <c r="Q151" i="58"/>
  <c r="E154" i="58"/>
  <c r="D155" i="58"/>
  <c r="M152" i="58"/>
  <c r="O152" i="58" s="1"/>
  <c r="P152" i="58" s="1"/>
  <c r="N152" i="58"/>
  <c r="R153" i="58"/>
  <c r="S152" i="58"/>
  <c r="U151" i="58"/>
  <c r="T151" i="58"/>
  <c r="V151" i="58" s="1"/>
  <c r="W151" i="58" s="1"/>
  <c r="F153" i="58"/>
  <c r="G153" i="58"/>
  <c r="K154" i="58"/>
  <c r="L153" i="58"/>
  <c r="J155" i="60"/>
  <c r="G156" i="60"/>
  <c r="P155" i="60"/>
  <c r="Q155" i="60" s="1"/>
  <c r="O156" i="60"/>
  <c r="L63" i="59"/>
  <c r="N67" i="59"/>
  <c r="P66" i="59"/>
  <c r="D64" i="59"/>
  <c r="AD65" i="59"/>
  <c r="V66" i="59"/>
  <c r="W66" i="31"/>
  <c r="X66" i="31" s="1"/>
  <c r="Y65" i="31"/>
  <c r="O66" i="30"/>
  <c r="Q62" i="31"/>
  <c r="S62" i="31" s="1"/>
  <c r="T62" i="31" s="1"/>
  <c r="R62" i="31"/>
  <c r="Y63" i="30"/>
  <c r="W64" i="30"/>
  <c r="X64" i="30" s="1"/>
  <c r="F66" i="30"/>
  <c r="I65" i="30"/>
  <c r="H65" i="30"/>
  <c r="J65" i="30" s="1"/>
  <c r="K65" i="30" s="1"/>
  <c r="AD64" i="31"/>
  <c r="M63" i="31"/>
  <c r="D62" i="31"/>
  <c r="H61" i="31"/>
  <c r="J61" i="31" s="1"/>
  <c r="K61" i="31" s="1"/>
  <c r="I61" i="31"/>
  <c r="Q65" i="30"/>
  <c r="S65" i="30" s="1"/>
  <c r="T65" i="30" s="1"/>
  <c r="R65" i="30"/>
  <c r="AD62" i="30"/>
  <c r="E61" i="9"/>
  <c r="G60" i="9"/>
  <c r="W59" i="9"/>
  <c r="Y58" i="9"/>
  <c r="AD57" i="9"/>
  <c r="L59" i="9"/>
  <c r="R59" i="9"/>
  <c r="Q59" i="9"/>
  <c r="S59" i="9" s="1"/>
  <c r="T59" i="9" s="1"/>
  <c r="M60" i="9"/>
  <c r="P57" i="8"/>
  <c r="N58" i="8"/>
  <c r="Z56" i="8"/>
  <c r="AB56" i="8" s="1"/>
  <c r="AC56" i="8" s="1"/>
  <c r="AA56" i="8"/>
  <c r="G55" i="8"/>
  <c r="E56" i="8"/>
  <c r="X57" i="8"/>
  <c r="V57" i="8" s="1"/>
  <c r="H158" i="60" l="1"/>
  <c r="I158" i="60" s="1"/>
  <c r="I157" i="60"/>
  <c r="H152" i="58"/>
  <c r="I152" i="58" s="1"/>
  <c r="J152" i="58" s="1"/>
  <c r="G157" i="57"/>
  <c r="I156" i="57"/>
  <c r="J156" i="57" s="1"/>
  <c r="H157" i="57"/>
  <c r="I65" i="68"/>
  <c r="H65" i="68"/>
  <c r="J65" i="68" s="1"/>
  <c r="K65" i="68" s="1"/>
  <c r="AD56" i="8"/>
  <c r="N67" i="68"/>
  <c r="P66" i="68"/>
  <c r="W64" i="68"/>
  <c r="Y63" i="68"/>
  <c r="I157" i="56"/>
  <c r="J157" i="56" s="1"/>
  <c r="I158" i="56"/>
  <c r="J158" i="56" s="1"/>
  <c r="D66" i="68"/>
  <c r="Q152" i="58"/>
  <c r="M153" i="58"/>
  <c r="O153" i="58" s="1"/>
  <c r="P153" i="58" s="1"/>
  <c r="N153" i="58"/>
  <c r="K155" i="58"/>
  <c r="L154" i="58"/>
  <c r="X151" i="58"/>
  <c r="T152" i="58"/>
  <c r="V152" i="58" s="1"/>
  <c r="W152" i="58" s="1"/>
  <c r="U152" i="58"/>
  <c r="D156" i="58"/>
  <c r="E155" i="58"/>
  <c r="S153" i="58"/>
  <c r="R154" i="58"/>
  <c r="F154" i="58"/>
  <c r="G154" i="58"/>
  <c r="P156" i="60"/>
  <c r="Q156" i="60" s="1"/>
  <c r="O157" i="60"/>
  <c r="J156" i="60"/>
  <c r="G157" i="60"/>
  <c r="G64" i="59"/>
  <c r="E65" i="59"/>
  <c r="W67" i="59"/>
  <c r="Y66" i="59"/>
  <c r="R66" i="59"/>
  <c r="Q66" i="59"/>
  <c r="S66" i="59" s="1"/>
  <c r="T66" i="59" s="1"/>
  <c r="O67" i="59"/>
  <c r="M67" i="59" s="1"/>
  <c r="L61" i="31"/>
  <c r="L65" i="30"/>
  <c r="E63" i="31"/>
  <c r="G62" i="31"/>
  <c r="AA63" i="30"/>
  <c r="Z63" i="30"/>
  <c r="AB63" i="30" s="1"/>
  <c r="AC63" i="30" s="1"/>
  <c r="N64" i="31"/>
  <c r="P63" i="31"/>
  <c r="M66" i="30"/>
  <c r="U65" i="30"/>
  <c r="D66" i="30"/>
  <c r="U62" i="31"/>
  <c r="AA65" i="31"/>
  <c r="Z65" i="31"/>
  <c r="AB65" i="31" s="1"/>
  <c r="AC65" i="31" s="1"/>
  <c r="V64" i="30"/>
  <c r="V66" i="31"/>
  <c r="U59" i="9"/>
  <c r="H60" i="9"/>
  <c r="J60" i="9" s="1"/>
  <c r="K60" i="9" s="1"/>
  <c r="I60" i="9"/>
  <c r="P60" i="9"/>
  <c r="N61" i="9"/>
  <c r="F61" i="9"/>
  <c r="D61" i="9" s="1"/>
  <c r="X59" i="9"/>
  <c r="V59" i="9" s="1"/>
  <c r="Z58" i="9"/>
  <c r="AB58" i="9" s="1"/>
  <c r="AC58" i="9" s="1"/>
  <c r="AA58" i="9"/>
  <c r="Y57" i="8"/>
  <c r="W58" i="8"/>
  <c r="X58" i="8" s="1"/>
  <c r="F56" i="8"/>
  <c r="D56" i="8" s="1"/>
  <c r="O58" i="8"/>
  <c r="M58" i="8" s="1"/>
  <c r="I55" i="8"/>
  <c r="H55" i="8"/>
  <c r="J55" i="8" s="1"/>
  <c r="K55" i="8" s="1"/>
  <c r="Q57" i="8"/>
  <c r="S57" i="8" s="1"/>
  <c r="T57" i="8" s="1"/>
  <c r="R57" i="8"/>
  <c r="H153" i="58" l="1"/>
  <c r="I153" i="58" s="1"/>
  <c r="J153" i="58" s="1"/>
  <c r="L65" i="68"/>
  <c r="E67" i="68"/>
  <c r="G66" i="68"/>
  <c r="H158" i="57"/>
  <c r="I158" i="57" s="1"/>
  <c r="I157" i="57"/>
  <c r="J157" i="57" s="1"/>
  <c r="AA63" i="68"/>
  <c r="Z63" i="68"/>
  <c r="AB63" i="68" s="1"/>
  <c r="AC63" i="68" s="1"/>
  <c r="R66" i="68"/>
  <c r="Q66" i="68"/>
  <c r="S66" i="68" s="1"/>
  <c r="T66" i="68" s="1"/>
  <c r="X64" i="68"/>
  <c r="O67" i="68"/>
  <c r="G158" i="57"/>
  <c r="X152" i="58"/>
  <c r="N154" i="58"/>
  <c r="M154" i="58"/>
  <c r="O154" i="58" s="1"/>
  <c r="P154" i="58" s="1"/>
  <c r="T153" i="58"/>
  <c r="V153" i="58" s="1"/>
  <c r="W153" i="58" s="1"/>
  <c r="U153" i="58"/>
  <c r="K156" i="58"/>
  <c r="L155" i="58"/>
  <c r="R155" i="58"/>
  <c r="S154" i="58"/>
  <c r="F155" i="58"/>
  <c r="G155" i="58"/>
  <c r="Q153" i="58"/>
  <c r="D157" i="58"/>
  <c r="E156" i="58"/>
  <c r="G158" i="60"/>
  <c r="J158" i="60" s="1"/>
  <c r="J157" i="60"/>
  <c r="P157" i="60"/>
  <c r="Q157" i="60" s="1"/>
  <c r="O158" i="60"/>
  <c r="P158" i="60" s="1"/>
  <c r="Q158" i="60" s="1"/>
  <c r="P67" i="59"/>
  <c r="N68" i="59"/>
  <c r="O68" i="59" s="1"/>
  <c r="AA66" i="59"/>
  <c r="Z66" i="59"/>
  <c r="AB66" i="59" s="1"/>
  <c r="AC66" i="59" s="1"/>
  <c r="X67" i="59"/>
  <c r="F65" i="59"/>
  <c r="D65" i="59" s="1"/>
  <c r="U66" i="59"/>
  <c r="I64" i="59"/>
  <c r="H64" i="59"/>
  <c r="J64" i="59" s="1"/>
  <c r="K64" i="59" s="1"/>
  <c r="AD58" i="9"/>
  <c r="AD63" i="30"/>
  <c r="Y66" i="31"/>
  <c r="W67" i="31"/>
  <c r="I62" i="31"/>
  <c r="H62" i="31"/>
  <c r="J62" i="31" s="1"/>
  <c r="K62" i="31" s="1"/>
  <c r="E67" i="30"/>
  <c r="G66" i="30"/>
  <c r="O64" i="31"/>
  <c r="M64" i="31" s="1"/>
  <c r="AD65" i="31"/>
  <c r="P66" i="30"/>
  <c r="N67" i="30"/>
  <c r="W65" i="30"/>
  <c r="Y64" i="30"/>
  <c r="R63" i="31"/>
  <c r="Q63" i="31"/>
  <c r="S63" i="31" s="1"/>
  <c r="T63" i="31" s="1"/>
  <c r="F63" i="31"/>
  <c r="L60" i="9"/>
  <c r="E62" i="9"/>
  <c r="F62" i="9" s="1"/>
  <c r="G61" i="9"/>
  <c r="O61" i="9"/>
  <c r="M61" i="9" s="1"/>
  <c r="W60" i="9"/>
  <c r="X60" i="9" s="1"/>
  <c r="Y59" i="9"/>
  <c r="R60" i="9"/>
  <c r="Q60" i="9"/>
  <c r="S60" i="9" s="1"/>
  <c r="T60" i="9" s="1"/>
  <c r="L55" i="8"/>
  <c r="U57" i="8"/>
  <c r="E57" i="8"/>
  <c r="G56" i="8"/>
  <c r="V58" i="8"/>
  <c r="P58" i="8"/>
  <c r="N59" i="8"/>
  <c r="AA57" i="8"/>
  <c r="Z57" i="8"/>
  <c r="AB57" i="8" s="1"/>
  <c r="AC57" i="8" s="1"/>
  <c r="H154" i="58" l="1"/>
  <c r="I154" i="58" s="1"/>
  <c r="J154" i="58" s="1"/>
  <c r="V64" i="68"/>
  <c r="U66" i="68"/>
  <c r="I66" i="68"/>
  <c r="H66" i="68"/>
  <c r="J66" i="68" s="1"/>
  <c r="K66" i="68" s="1"/>
  <c r="J158" i="57"/>
  <c r="M67" i="68"/>
  <c r="AD63" i="68"/>
  <c r="F67" i="68"/>
  <c r="D67" i="68" s="1"/>
  <c r="X153" i="58"/>
  <c r="U154" i="58"/>
  <c r="T154" i="58"/>
  <c r="V154" i="58" s="1"/>
  <c r="W154" i="58" s="1"/>
  <c r="S155" i="58"/>
  <c r="R156" i="58"/>
  <c r="D158" i="58"/>
  <c r="E158" i="58" s="1"/>
  <c r="E157" i="58"/>
  <c r="N155" i="58"/>
  <c r="M155" i="58"/>
  <c r="O155" i="58" s="1"/>
  <c r="P155" i="58" s="1"/>
  <c r="F156" i="58"/>
  <c r="G156" i="58"/>
  <c r="K157" i="58"/>
  <c r="L156" i="58"/>
  <c r="Q154" i="58"/>
  <c r="G65" i="59"/>
  <c r="E66" i="59"/>
  <c r="L64" i="59"/>
  <c r="AD66" i="59"/>
  <c r="M68" i="59"/>
  <c r="V67" i="59"/>
  <c r="R67" i="59"/>
  <c r="Q67" i="59"/>
  <c r="S67" i="59" s="1"/>
  <c r="T67" i="59" s="1"/>
  <c r="L62" i="31"/>
  <c r="F57" i="8"/>
  <c r="D57" i="8" s="1"/>
  <c r="N65" i="31"/>
  <c r="O65" i="31" s="1"/>
  <c r="P64" i="31"/>
  <c r="U63" i="31"/>
  <c r="R66" i="30"/>
  <c r="Q66" i="30"/>
  <c r="S66" i="30" s="1"/>
  <c r="T66" i="30" s="1"/>
  <c r="H66" i="30"/>
  <c r="J66" i="30" s="1"/>
  <c r="K66" i="30" s="1"/>
  <c r="I66" i="30"/>
  <c r="X67" i="31"/>
  <c r="V67" i="31" s="1"/>
  <c r="O67" i="30"/>
  <c r="Z64" i="30"/>
  <c r="AB64" i="30" s="1"/>
  <c r="AC64" i="30" s="1"/>
  <c r="AA64" i="30"/>
  <c r="F67" i="30"/>
  <c r="D67" i="30" s="1"/>
  <c r="AA66" i="31"/>
  <c r="Z66" i="31"/>
  <c r="AB66" i="31" s="1"/>
  <c r="AC66" i="31" s="1"/>
  <c r="D63" i="31"/>
  <c r="X65" i="30"/>
  <c r="V65" i="30" s="1"/>
  <c r="U60" i="9"/>
  <c r="N62" i="9"/>
  <c r="O62" i="9" s="1"/>
  <c r="P61" i="9"/>
  <c r="AA59" i="9"/>
  <c r="Z59" i="9"/>
  <c r="AB59" i="9" s="1"/>
  <c r="AC59" i="9" s="1"/>
  <c r="V60" i="9"/>
  <c r="I61" i="9"/>
  <c r="H61" i="9"/>
  <c r="J61" i="9" s="1"/>
  <c r="K61" i="9" s="1"/>
  <c r="D62" i="9"/>
  <c r="AD57" i="8"/>
  <c r="Q58" i="8"/>
  <c r="S58" i="8" s="1"/>
  <c r="T58" i="8" s="1"/>
  <c r="R58" i="8"/>
  <c r="O59" i="8"/>
  <c r="M59" i="8" s="1"/>
  <c r="H56" i="8"/>
  <c r="J56" i="8" s="1"/>
  <c r="K56" i="8" s="1"/>
  <c r="I56" i="8"/>
  <c r="Y58" i="8"/>
  <c r="W59" i="8"/>
  <c r="H155" i="58" l="1"/>
  <c r="I155" i="58" s="1"/>
  <c r="J155" i="58" s="1"/>
  <c r="L66" i="68"/>
  <c r="G67" i="68"/>
  <c r="E68" i="68"/>
  <c r="N68" i="68"/>
  <c r="P67" i="68"/>
  <c r="W65" i="68"/>
  <c r="Y64" i="68"/>
  <c r="L157" i="58"/>
  <c r="K158" i="58"/>
  <c r="L158" i="58" s="1"/>
  <c r="Q155" i="58"/>
  <c r="U155" i="58"/>
  <c r="T155" i="58"/>
  <c r="V155" i="58" s="1"/>
  <c r="W155" i="58" s="1"/>
  <c r="G157" i="58"/>
  <c r="F157" i="58"/>
  <c r="N156" i="58"/>
  <c r="M156" i="58"/>
  <c r="O156" i="58" s="1"/>
  <c r="P156" i="58" s="1"/>
  <c r="S156" i="58"/>
  <c r="R157" i="58"/>
  <c r="F158" i="58"/>
  <c r="X154" i="58"/>
  <c r="N69" i="59"/>
  <c r="P68" i="59"/>
  <c r="U67" i="59"/>
  <c r="W68" i="59"/>
  <c r="Y67" i="59"/>
  <c r="F66" i="59"/>
  <c r="H65" i="59"/>
  <c r="J65" i="59" s="1"/>
  <c r="K65" i="59" s="1"/>
  <c r="I65" i="59"/>
  <c r="U66" i="30"/>
  <c r="AD64" i="30"/>
  <c r="G67" i="30"/>
  <c r="E68" i="30"/>
  <c r="F68" i="30" s="1"/>
  <c r="Y65" i="30"/>
  <c r="W66" i="30"/>
  <c r="X66" i="30" s="1"/>
  <c r="W68" i="31"/>
  <c r="X68" i="31" s="1"/>
  <c r="Y67" i="31"/>
  <c r="E64" i="31"/>
  <c r="G63" i="31"/>
  <c r="L66" i="30"/>
  <c r="M67" i="30"/>
  <c r="R64" i="31"/>
  <c r="Q64" i="31"/>
  <c r="S64" i="31" s="1"/>
  <c r="T64" i="31" s="1"/>
  <c r="AD66" i="31"/>
  <c r="M65" i="31"/>
  <c r="L61" i="9"/>
  <c r="AD59" i="9"/>
  <c r="E63" i="9"/>
  <c r="G62" i="9"/>
  <c r="W61" i="9"/>
  <c r="Y60" i="9"/>
  <c r="Q61" i="9"/>
  <c r="S61" i="9" s="1"/>
  <c r="T61" i="9" s="1"/>
  <c r="R61" i="9"/>
  <c r="M62" i="9"/>
  <c r="U58" i="8"/>
  <c r="L56" i="8"/>
  <c r="P59" i="8"/>
  <c r="N60" i="8"/>
  <c r="X59" i="8"/>
  <c r="AA58" i="8"/>
  <c r="Z58" i="8"/>
  <c r="AB58" i="8" s="1"/>
  <c r="AC58" i="8" s="1"/>
  <c r="G57" i="8"/>
  <c r="E58" i="8"/>
  <c r="H156" i="58" l="1"/>
  <c r="I156" i="58" s="1"/>
  <c r="J156" i="58" s="1"/>
  <c r="X155" i="58"/>
  <c r="Q156" i="58"/>
  <c r="X65" i="68"/>
  <c r="O68" i="68"/>
  <c r="R67" i="68"/>
  <c r="Q67" i="68"/>
  <c r="S67" i="68" s="1"/>
  <c r="T67" i="68" s="1"/>
  <c r="AA64" i="68"/>
  <c r="Z64" i="68"/>
  <c r="AB64" i="68" s="1"/>
  <c r="AC64" i="68" s="1"/>
  <c r="I67" i="68"/>
  <c r="H67" i="68"/>
  <c r="J67" i="68" s="1"/>
  <c r="K67" i="68" s="1"/>
  <c r="F68" i="68"/>
  <c r="U156" i="58"/>
  <c r="T156" i="58"/>
  <c r="V156" i="58" s="1"/>
  <c r="W156" i="58" s="1"/>
  <c r="G158" i="58"/>
  <c r="M158" i="58"/>
  <c r="R158" i="58"/>
  <c r="S158" i="58" s="1"/>
  <c r="S157" i="58"/>
  <c r="M157" i="58"/>
  <c r="O157" i="58" s="1"/>
  <c r="P157" i="58" s="1"/>
  <c r="N157" i="58"/>
  <c r="D66" i="59"/>
  <c r="AA67" i="59"/>
  <c r="Z67" i="59"/>
  <c r="AB67" i="59" s="1"/>
  <c r="AC67" i="59" s="1"/>
  <c r="Q68" i="59"/>
  <c r="S68" i="59" s="1"/>
  <c r="T68" i="59" s="1"/>
  <c r="R68" i="59"/>
  <c r="L65" i="59"/>
  <c r="X68" i="59"/>
  <c r="V68" i="59" s="1"/>
  <c r="O69" i="59"/>
  <c r="U61" i="9"/>
  <c r="I63" i="31"/>
  <c r="H63" i="31"/>
  <c r="J63" i="31" s="1"/>
  <c r="K63" i="31" s="1"/>
  <c r="F64" i="31"/>
  <c r="D64" i="31" s="1"/>
  <c r="AA65" i="30"/>
  <c r="Z65" i="30"/>
  <c r="AB65" i="30" s="1"/>
  <c r="AC65" i="30" s="1"/>
  <c r="D68" i="30"/>
  <c r="V66" i="30"/>
  <c r="P65" i="31"/>
  <c r="N66" i="31"/>
  <c r="U64" i="31"/>
  <c r="Z67" i="31"/>
  <c r="AB67" i="31" s="1"/>
  <c r="AC67" i="31" s="1"/>
  <c r="AA67" i="31"/>
  <c r="N68" i="30"/>
  <c r="P67" i="30"/>
  <c r="V68" i="31"/>
  <c r="I67" i="30"/>
  <c r="H67" i="30"/>
  <c r="J67" i="30" s="1"/>
  <c r="K67" i="30" s="1"/>
  <c r="N63" i="9"/>
  <c r="P62" i="9"/>
  <c r="F63" i="9"/>
  <c r="X61" i="9"/>
  <c r="V61" i="9" s="1"/>
  <c r="I62" i="9"/>
  <c r="H62" i="9"/>
  <c r="J62" i="9" s="1"/>
  <c r="K62" i="9" s="1"/>
  <c r="AA60" i="9"/>
  <c r="Z60" i="9"/>
  <c r="AB60" i="9" s="1"/>
  <c r="AC60" i="9" s="1"/>
  <c r="F58" i="8"/>
  <c r="D58" i="8" s="1"/>
  <c r="I57" i="8"/>
  <c r="H57" i="8"/>
  <c r="J57" i="8" s="1"/>
  <c r="K57" i="8" s="1"/>
  <c r="V59" i="8"/>
  <c r="O60" i="8"/>
  <c r="AD58" i="8"/>
  <c r="Q59" i="8"/>
  <c r="S59" i="8" s="1"/>
  <c r="T59" i="8" s="1"/>
  <c r="R59" i="8"/>
  <c r="H157" i="58" l="1"/>
  <c r="L67" i="68"/>
  <c r="AD64" i="68"/>
  <c r="V65" i="68"/>
  <c r="D68" i="68"/>
  <c r="U67" i="68"/>
  <c r="M68" i="68"/>
  <c r="Q157" i="58"/>
  <c r="U157" i="58"/>
  <c r="U158" i="58" s="1"/>
  <c r="T157" i="58"/>
  <c r="V157" i="58" s="1"/>
  <c r="W157" i="58" s="1"/>
  <c r="T158" i="58"/>
  <c r="N158" i="58"/>
  <c r="O158" i="58"/>
  <c r="P158" i="58" s="1"/>
  <c r="X156" i="58"/>
  <c r="Y68" i="59"/>
  <c r="W69" i="59"/>
  <c r="AD67" i="59"/>
  <c r="M69" i="59"/>
  <c r="U68" i="59"/>
  <c r="G66" i="59"/>
  <c r="E67" i="59"/>
  <c r="AD67" i="31"/>
  <c r="L67" i="30"/>
  <c r="AD65" i="30"/>
  <c r="G64" i="31"/>
  <c r="E65" i="31"/>
  <c r="F65" i="31" s="1"/>
  <c r="Y68" i="31"/>
  <c r="W69" i="31"/>
  <c r="W67" i="30"/>
  <c r="Y66" i="30"/>
  <c r="R65" i="31"/>
  <c r="Q65" i="31"/>
  <c r="S65" i="31" s="1"/>
  <c r="T65" i="31" s="1"/>
  <c r="Q67" i="30"/>
  <c r="S67" i="30" s="1"/>
  <c r="T67" i="30" s="1"/>
  <c r="R67" i="30"/>
  <c r="E69" i="30"/>
  <c r="G68" i="30"/>
  <c r="O68" i="30"/>
  <c r="M68" i="30" s="1"/>
  <c r="O66" i="31"/>
  <c r="L63" i="31"/>
  <c r="Y61" i="9"/>
  <c r="W62" i="9"/>
  <c r="X62" i="9" s="1"/>
  <c r="AD60" i="9"/>
  <c r="R62" i="9"/>
  <c r="Q62" i="9"/>
  <c r="S62" i="9" s="1"/>
  <c r="T62" i="9" s="1"/>
  <c r="O63" i="9"/>
  <c r="L62" i="9"/>
  <c r="D63" i="9"/>
  <c r="L57" i="8"/>
  <c r="U59" i="8"/>
  <c r="M60" i="8"/>
  <c r="Y59" i="8"/>
  <c r="W60" i="8"/>
  <c r="I157" i="58" l="1"/>
  <c r="J157" i="58" s="1"/>
  <c r="H158" i="58"/>
  <c r="I158" i="58" s="1"/>
  <c r="J158" i="58" s="1"/>
  <c r="Y65" i="68"/>
  <c r="W66" i="68"/>
  <c r="E69" i="68"/>
  <c r="G68" i="68"/>
  <c r="P68" i="68"/>
  <c r="N69" i="68"/>
  <c r="X157" i="58"/>
  <c r="V158" i="58"/>
  <c r="W158" i="58" s="1"/>
  <c r="X158" i="58" s="1"/>
  <c r="Q158" i="58"/>
  <c r="F67" i="59"/>
  <c r="H66" i="59"/>
  <c r="J66" i="59" s="1"/>
  <c r="K66" i="59" s="1"/>
  <c r="I66" i="59"/>
  <c r="X69" i="59"/>
  <c r="V69" i="59" s="1"/>
  <c r="P69" i="59"/>
  <c r="N70" i="59"/>
  <c r="AA68" i="59"/>
  <c r="Z68" i="59"/>
  <c r="AB68" i="59" s="1"/>
  <c r="AC68" i="59" s="1"/>
  <c r="U65" i="31"/>
  <c r="U62" i="9"/>
  <c r="H68" i="30"/>
  <c r="J68" i="30" s="1"/>
  <c r="K68" i="30" s="1"/>
  <c r="I68" i="30"/>
  <c r="X69" i="31"/>
  <c r="V69" i="31" s="1"/>
  <c r="AA68" i="31"/>
  <c r="Z68" i="31"/>
  <c r="AB68" i="31" s="1"/>
  <c r="AC68" i="31" s="1"/>
  <c r="P68" i="30"/>
  <c r="N69" i="30"/>
  <c r="O69" i="30" s="1"/>
  <c r="M66" i="31"/>
  <c r="F69" i="30"/>
  <c r="U67" i="30"/>
  <c r="Z66" i="30"/>
  <c r="AB66" i="30" s="1"/>
  <c r="AC66" i="30" s="1"/>
  <c r="AA66" i="30"/>
  <c r="D65" i="31"/>
  <c r="X67" i="30"/>
  <c r="I64" i="31"/>
  <c r="H64" i="31"/>
  <c r="J64" i="31" s="1"/>
  <c r="K64" i="31" s="1"/>
  <c r="M63" i="9"/>
  <c r="AA61" i="9"/>
  <c r="Z61" i="9"/>
  <c r="AB61" i="9" s="1"/>
  <c r="AC61" i="9" s="1"/>
  <c r="G63" i="9"/>
  <c r="E64" i="9"/>
  <c r="V62" i="9"/>
  <c r="E59" i="8"/>
  <c r="G58" i="8"/>
  <c r="N61" i="8"/>
  <c r="P60" i="8"/>
  <c r="X60" i="8"/>
  <c r="Z59" i="8"/>
  <c r="AB59" i="8" s="1"/>
  <c r="AC59" i="8" s="1"/>
  <c r="AA59" i="8"/>
  <c r="F69" i="68" l="1"/>
  <c r="H68" i="68"/>
  <c r="J68" i="68" s="1"/>
  <c r="K68" i="68" s="1"/>
  <c r="I68" i="68"/>
  <c r="O69" i="68"/>
  <c r="X66" i="68"/>
  <c r="V66" i="68" s="1"/>
  <c r="R68" i="68"/>
  <c r="Q68" i="68"/>
  <c r="S68" i="68" s="1"/>
  <c r="T68" i="68" s="1"/>
  <c r="AA65" i="68"/>
  <c r="Z65" i="68"/>
  <c r="AB65" i="68" s="1"/>
  <c r="AC65" i="68" s="1"/>
  <c r="AD68" i="59"/>
  <c r="R69" i="59"/>
  <c r="Q69" i="59"/>
  <c r="S69" i="59" s="1"/>
  <c r="T69" i="59" s="1"/>
  <c r="O70" i="59"/>
  <c r="M70" i="59" s="1"/>
  <c r="D67" i="59"/>
  <c r="L66" i="59"/>
  <c r="W70" i="59"/>
  <c r="X70" i="59" s="1"/>
  <c r="Y69" i="59"/>
  <c r="L68" i="30"/>
  <c r="AD66" i="30"/>
  <c r="R68" i="30"/>
  <c r="Q68" i="30"/>
  <c r="S68" i="30" s="1"/>
  <c r="T68" i="30" s="1"/>
  <c r="Y69" i="31"/>
  <c r="W70" i="31"/>
  <c r="X70" i="31" s="1"/>
  <c r="N67" i="31"/>
  <c r="P66" i="31"/>
  <c r="AD68" i="31"/>
  <c r="V67" i="30"/>
  <c r="D69" i="30"/>
  <c r="L64" i="31"/>
  <c r="E66" i="31"/>
  <c r="G65" i="31"/>
  <c r="M69" i="30"/>
  <c r="W63" i="9"/>
  <c r="Y62" i="9"/>
  <c r="F64" i="9"/>
  <c r="D64" i="9" s="1"/>
  <c r="N64" i="9"/>
  <c r="P63" i="9"/>
  <c r="AD61" i="9"/>
  <c r="I63" i="9"/>
  <c r="H63" i="9"/>
  <c r="J63" i="9" s="1"/>
  <c r="K63" i="9" s="1"/>
  <c r="H58" i="8"/>
  <c r="J58" i="8" s="1"/>
  <c r="K58" i="8" s="1"/>
  <c r="I58" i="8"/>
  <c r="AD59" i="8"/>
  <c r="Q60" i="8"/>
  <c r="S60" i="8" s="1"/>
  <c r="T60" i="8" s="1"/>
  <c r="R60" i="8"/>
  <c r="O61" i="8"/>
  <c r="V60" i="8"/>
  <c r="F59" i="8"/>
  <c r="D59" i="8" s="1"/>
  <c r="L68" i="68" l="1"/>
  <c r="W67" i="68"/>
  <c r="X67" i="68" s="1"/>
  <c r="Y66" i="68"/>
  <c r="AD65" i="68"/>
  <c r="U68" i="68"/>
  <c r="M69" i="68"/>
  <c r="D69" i="68"/>
  <c r="U69" i="59"/>
  <c r="P70" i="59"/>
  <c r="N71" i="59"/>
  <c r="E68" i="59"/>
  <c r="G67" i="59"/>
  <c r="Z69" i="59"/>
  <c r="AB69" i="59" s="1"/>
  <c r="AC69" i="59" s="1"/>
  <c r="AA69" i="59"/>
  <c r="V70" i="59"/>
  <c r="L58" i="8"/>
  <c r="U68" i="30"/>
  <c r="F66" i="31"/>
  <c r="N70" i="30"/>
  <c r="P69" i="30"/>
  <c r="Q66" i="31"/>
  <c r="S66" i="31" s="1"/>
  <c r="T66" i="31" s="1"/>
  <c r="R66" i="31"/>
  <c r="G69" i="30"/>
  <c r="E70" i="30"/>
  <c r="O67" i="31"/>
  <c r="H65" i="31"/>
  <c r="J65" i="31" s="1"/>
  <c r="K65" i="31" s="1"/>
  <c r="I65" i="31"/>
  <c r="Y67" i="30"/>
  <c r="W68" i="30"/>
  <c r="V70" i="31"/>
  <c r="AA69" i="31"/>
  <c r="Z69" i="31"/>
  <c r="AB69" i="31" s="1"/>
  <c r="AC69" i="31" s="1"/>
  <c r="G64" i="9"/>
  <c r="E65" i="9"/>
  <c r="F65" i="9" s="1"/>
  <c r="O64" i="9"/>
  <c r="L63" i="9"/>
  <c r="R63" i="9"/>
  <c r="Q63" i="9"/>
  <c r="S63" i="9" s="1"/>
  <c r="T63" i="9" s="1"/>
  <c r="Z62" i="9"/>
  <c r="AB62" i="9" s="1"/>
  <c r="AC62" i="9" s="1"/>
  <c r="AA62" i="9"/>
  <c r="X63" i="9"/>
  <c r="M61" i="8"/>
  <c r="U60" i="8"/>
  <c r="Y60" i="8"/>
  <c r="W61" i="8"/>
  <c r="AD69" i="59" l="1"/>
  <c r="N70" i="68"/>
  <c r="P69" i="68"/>
  <c r="Z66" i="68"/>
  <c r="AB66" i="68" s="1"/>
  <c r="AC66" i="68" s="1"/>
  <c r="AA66" i="68"/>
  <c r="E70" i="68"/>
  <c r="G69" i="68"/>
  <c r="V67" i="68"/>
  <c r="F68" i="59"/>
  <c r="Q70" i="59"/>
  <c r="S70" i="59" s="1"/>
  <c r="T70" i="59" s="1"/>
  <c r="R70" i="59"/>
  <c r="W71" i="59"/>
  <c r="Y70" i="59"/>
  <c r="O71" i="59"/>
  <c r="M71" i="59" s="1"/>
  <c r="H67" i="59"/>
  <c r="J67" i="59" s="1"/>
  <c r="K67" i="59" s="1"/>
  <c r="I67" i="59"/>
  <c r="U66" i="31"/>
  <c r="L65" i="31"/>
  <c r="F70" i="30"/>
  <c r="Q69" i="30"/>
  <c r="S69" i="30" s="1"/>
  <c r="T69" i="30" s="1"/>
  <c r="R69" i="30"/>
  <c r="I69" i="30"/>
  <c r="H69" i="30"/>
  <c r="J69" i="30" s="1"/>
  <c r="K69" i="30" s="1"/>
  <c r="O70" i="30"/>
  <c r="M70" i="30" s="1"/>
  <c r="X68" i="30"/>
  <c r="W71" i="31"/>
  <c r="Y70" i="31"/>
  <c r="AD69" i="31"/>
  <c r="AA67" i="30"/>
  <c r="Z67" i="30"/>
  <c r="AB67" i="30" s="1"/>
  <c r="AC67" i="30" s="1"/>
  <c r="M67" i="31"/>
  <c r="D66" i="31"/>
  <c r="AD62" i="9"/>
  <c r="U63" i="9"/>
  <c r="D65" i="9"/>
  <c r="V63" i="9"/>
  <c r="M64" i="9"/>
  <c r="H64" i="9"/>
  <c r="J64" i="9" s="1"/>
  <c r="K64" i="9" s="1"/>
  <c r="I64" i="9"/>
  <c r="X61" i="8"/>
  <c r="V61" i="8" s="1"/>
  <c r="E60" i="8"/>
  <c r="G59" i="8"/>
  <c r="P61" i="8"/>
  <c r="N62" i="8"/>
  <c r="Z60" i="8"/>
  <c r="AB60" i="8" s="1"/>
  <c r="AC60" i="8" s="1"/>
  <c r="AA60" i="8"/>
  <c r="W68" i="68" l="1"/>
  <c r="Y67" i="68"/>
  <c r="I69" i="68"/>
  <c r="H69" i="68"/>
  <c r="J69" i="68" s="1"/>
  <c r="K69" i="68" s="1"/>
  <c r="F70" i="68"/>
  <c r="Q69" i="68"/>
  <c r="S69" i="68" s="1"/>
  <c r="T69" i="68" s="1"/>
  <c r="R69" i="68"/>
  <c r="AD66" i="68"/>
  <c r="O70" i="68"/>
  <c r="L67" i="59"/>
  <c r="P71" i="59"/>
  <c r="N72" i="59"/>
  <c r="X71" i="59"/>
  <c r="V71" i="59" s="1"/>
  <c r="AA70" i="59"/>
  <c r="Z70" i="59"/>
  <c r="AB70" i="59" s="1"/>
  <c r="AC70" i="59" s="1"/>
  <c r="U70" i="59"/>
  <c r="D68" i="59"/>
  <c r="AD67" i="30"/>
  <c r="U69" i="30"/>
  <c r="P70" i="30"/>
  <c r="N71" i="30"/>
  <c r="O71" i="30" s="1"/>
  <c r="E67" i="31"/>
  <c r="G66" i="31"/>
  <c r="Z70" i="31"/>
  <c r="AB70" i="31" s="1"/>
  <c r="AC70" i="31" s="1"/>
  <c r="AA70" i="31"/>
  <c r="X71" i="31"/>
  <c r="V68" i="30"/>
  <c r="L69" i="30"/>
  <c r="D70" i="30"/>
  <c r="N68" i="31"/>
  <c r="P67" i="31"/>
  <c r="L64" i="9"/>
  <c r="E66" i="9"/>
  <c r="G65" i="9"/>
  <c r="N65" i="9"/>
  <c r="P64" i="9"/>
  <c r="W64" i="9"/>
  <c r="Y63" i="9"/>
  <c r="AD60" i="8"/>
  <c r="F60" i="8"/>
  <c r="D60" i="8" s="1"/>
  <c r="H59" i="8"/>
  <c r="J59" i="8" s="1"/>
  <c r="K59" i="8" s="1"/>
  <c r="I59" i="8"/>
  <c r="O62" i="8"/>
  <c r="R61" i="8"/>
  <c r="Q61" i="8"/>
  <c r="S61" i="8" s="1"/>
  <c r="T61" i="8" s="1"/>
  <c r="W62" i="8"/>
  <c r="X62" i="8" s="1"/>
  <c r="Y61" i="8"/>
  <c r="U69" i="68" l="1"/>
  <c r="L69" i="68"/>
  <c r="M70" i="68"/>
  <c r="AA67" i="68"/>
  <c r="Z67" i="68"/>
  <c r="AB67" i="68" s="1"/>
  <c r="AC67" i="68" s="1"/>
  <c r="D70" i="68"/>
  <c r="X68" i="68"/>
  <c r="V68" i="68" s="1"/>
  <c r="W72" i="59"/>
  <c r="X72" i="59" s="1"/>
  <c r="Y71" i="59"/>
  <c r="AD70" i="59"/>
  <c r="G68" i="59"/>
  <c r="E69" i="59"/>
  <c r="O72" i="59"/>
  <c r="M72" i="59" s="1"/>
  <c r="Q71" i="59"/>
  <c r="S71" i="59" s="1"/>
  <c r="T71" i="59" s="1"/>
  <c r="R71" i="59"/>
  <c r="O68" i="31"/>
  <c r="F67" i="31"/>
  <c r="D67" i="31" s="1"/>
  <c r="W69" i="30"/>
  <c r="Y68" i="30"/>
  <c r="AD70" i="31"/>
  <c r="M71" i="30"/>
  <c r="R67" i="31"/>
  <c r="Q67" i="31"/>
  <c r="S67" i="31" s="1"/>
  <c r="T67" i="31" s="1"/>
  <c r="E71" i="30"/>
  <c r="G70" i="30"/>
  <c r="V71" i="31"/>
  <c r="I66" i="31"/>
  <c r="H66" i="31"/>
  <c r="J66" i="31" s="1"/>
  <c r="K66" i="31" s="1"/>
  <c r="R70" i="30"/>
  <c r="Q70" i="30"/>
  <c r="S70" i="30" s="1"/>
  <c r="T70" i="30" s="1"/>
  <c r="X64" i="9"/>
  <c r="V64" i="9" s="1"/>
  <c r="O65" i="9"/>
  <c r="F66" i="9"/>
  <c r="Q64" i="9"/>
  <c r="S64" i="9" s="1"/>
  <c r="T64" i="9" s="1"/>
  <c r="R64" i="9"/>
  <c r="AA63" i="9"/>
  <c r="Z63" i="9"/>
  <c r="AB63" i="9" s="1"/>
  <c r="AC63" i="9" s="1"/>
  <c r="H65" i="9"/>
  <c r="J65" i="9" s="1"/>
  <c r="K65" i="9" s="1"/>
  <c r="I65" i="9"/>
  <c r="U61" i="8"/>
  <c r="L59" i="8"/>
  <c r="Z61" i="8"/>
  <c r="AB61" i="8" s="1"/>
  <c r="AC61" i="8" s="1"/>
  <c r="AA61" i="8"/>
  <c r="V62" i="8"/>
  <c r="M62" i="8"/>
  <c r="G60" i="8"/>
  <c r="E61" i="8"/>
  <c r="E71" i="68" l="1"/>
  <c r="G70" i="68"/>
  <c r="N71" i="68"/>
  <c r="P70" i="68"/>
  <c r="W69" i="68"/>
  <c r="X69" i="68" s="1"/>
  <c r="Y68" i="68"/>
  <c r="AD61" i="8"/>
  <c r="AD67" i="68"/>
  <c r="N73" i="59"/>
  <c r="O73" i="59" s="1"/>
  <c r="P72" i="59"/>
  <c r="F69" i="59"/>
  <c r="U71" i="59"/>
  <c r="I68" i="59"/>
  <c r="H68" i="59"/>
  <c r="J68" i="59" s="1"/>
  <c r="K68" i="59" s="1"/>
  <c r="AA71" i="59"/>
  <c r="Z71" i="59"/>
  <c r="AB71" i="59" s="1"/>
  <c r="AC71" i="59" s="1"/>
  <c r="V72" i="59"/>
  <c r="E68" i="31"/>
  <c r="F68" i="31" s="1"/>
  <c r="G67" i="31"/>
  <c r="U70" i="30"/>
  <c r="N72" i="30"/>
  <c r="P71" i="30"/>
  <c r="L66" i="31"/>
  <c r="Z68" i="30"/>
  <c r="AB68" i="30" s="1"/>
  <c r="AC68" i="30" s="1"/>
  <c r="AA68" i="30"/>
  <c r="U67" i="31"/>
  <c r="X69" i="30"/>
  <c r="V69" i="30" s="1"/>
  <c r="Y71" i="31"/>
  <c r="W72" i="31"/>
  <c r="H70" i="30"/>
  <c r="J70" i="30" s="1"/>
  <c r="K70" i="30" s="1"/>
  <c r="I70" i="30"/>
  <c r="F71" i="30"/>
  <c r="M68" i="31"/>
  <c r="Y64" i="9"/>
  <c r="W65" i="9"/>
  <c r="X65" i="9" s="1"/>
  <c r="AD63" i="9"/>
  <c r="L65" i="9"/>
  <c r="U64" i="9"/>
  <c r="D66" i="9"/>
  <c r="M65" i="9"/>
  <c r="Y62" i="8"/>
  <c r="W63" i="8"/>
  <c r="F61" i="8"/>
  <c r="D61" i="8" s="1"/>
  <c r="P62" i="8"/>
  <c r="N63" i="8"/>
  <c r="I60" i="8"/>
  <c r="H60" i="8"/>
  <c r="J60" i="8" s="1"/>
  <c r="K60" i="8" s="1"/>
  <c r="O71" i="68" l="1"/>
  <c r="R70" i="68"/>
  <c r="Q70" i="68"/>
  <c r="S70" i="68" s="1"/>
  <c r="T70" i="68" s="1"/>
  <c r="AA68" i="68"/>
  <c r="Z68" i="68"/>
  <c r="AB68" i="68" s="1"/>
  <c r="AC68" i="68" s="1"/>
  <c r="I70" i="68"/>
  <c r="H70" i="68"/>
  <c r="J70" i="68" s="1"/>
  <c r="K70" i="68" s="1"/>
  <c r="V69" i="68"/>
  <c r="F71" i="68"/>
  <c r="AD71" i="59"/>
  <c r="L68" i="59"/>
  <c r="D69" i="59"/>
  <c r="Q72" i="59"/>
  <c r="S72" i="59" s="1"/>
  <c r="T72" i="59" s="1"/>
  <c r="R72" i="59"/>
  <c r="Y72" i="59"/>
  <c r="W73" i="59"/>
  <c r="M73" i="59"/>
  <c r="Y69" i="30"/>
  <c r="W70" i="30"/>
  <c r="X70" i="30" s="1"/>
  <c r="N69" i="31"/>
  <c r="P68" i="31"/>
  <c r="L70" i="30"/>
  <c r="AD68" i="30"/>
  <c r="O72" i="30"/>
  <c r="X72" i="31"/>
  <c r="V72" i="31" s="1"/>
  <c r="I67" i="31"/>
  <c r="H67" i="31"/>
  <c r="J67" i="31" s="1"/>
  <c r="K67" i="31" s="1"/>
  <c r="D71" i="30"/>
  <c r="AA71" i="31"/>
  <c r="Z71" i="31"/>
  <c r="AB71" i="31" s="1"/>
  <c r="AC71" i="31" s="1"/>
  <c r="R71" i="30"/>
  <c r="Q71" i="30"/>
  <c r="S71" i="30" s="1"/>
  <c r="T71" i="30" s="1"/>
  <c r="D68" i="31"/>
  <c r="AA64" i="9"/>
  <c r="Z64" i="9"/>
  <c r="AB64" i="9" s="1"/>
  <c r="AC64" i="9" s="1"/>
  <c r="G66" i="9"/>
  <c r="E67" i="9"/>
  <c r="V65" i="9"/>
  <c r="P65" i="9"/>
  <c r="N66" i="9"/>
  <c r="O63" i="8"/>
  <c r="M63" i="8" s="1"/>
  <c r="X63" i="8"/>
  <c r="V63" i="8" s="1"/>
  <c r="L60" i="8"/>
  <c r="Q62" i="8"/>
  <c r="S62" i="8" s="1"/>
  <c r="T62" i="8" s="1"/>
  <c r="R62" i="8"/>
  <c r="AA62" i="8"/>
  <c r="Z62" i="8"/>
  <c r="AB62" i="8" s="1"/>
  <c r="AC62" i="8" s="1"/>
  <c r="L70" i="68" l="1"/>
  <c r="U70" i="68"/>
  <c r="D71" i="68"/>
  <c r="Y69" i="68"/>
  <c r="W70" i="68"/>
  <c r="AD68" i="68"/>
  <c r="M71" i="68"/>
  <c r="X73" i="59"/>
  <c r="V73" i="59" s="1"/>
  <c r="G69" i="59"/>
  <c r="E70" i="59"/>
  <c r="AA72" i="59"/>
  <c r="Z72" i="59"/>
  <c r="AB72" i="59" s="1"/>
  <c r="AC72" i="59" s="1"/>
  <c r="P73" i="59"/>
  <c r="N74" i="59"/>
  <c r="U72" i="59"/>
  <c r="U62" i="8"/>
  <c r="L67" i="31"/>
  <c r="G71" i="30"/>
  <c r="E72" i="30"/>
  <c r="Y72" i="31"/>
  <c r="W73" i="31"/>
  <c r="X73" i="31" s="1"/>
  <c r="U71" i="30"/>
  <c r="V70" i="30"/>
  <c r="R68" i="31"/>
  <c r="Q68" i="31"/>
  <c r="S68" i="31" s="1"/>
  <c r="T68" i="31" s="1"/>
  <c r="G68" i="31"/>
  <c r="E69" i="31"/>
  <c r="AD71" i="31"/>
  <c r="M72" i="30"/>
  <c r="O69" i="31"/>
  <c r="M69" i="31" s="1"/>
  <c r="AA69" i="30"/>
  <c r="Z69" i="30"/>
  <c r="AB69" i="30" s="1"/>
  <c r="AC69" i="30" s="1"/>
  <c r="I66" i="9"/>
  <c r="H66" i="9"/>
  <c r="J66" i="9" s="1"/>
  <c r="K66" i="9" s="1"/>
  <c r="R65" i="9"/>
  <c r="Q65" i="9"/>
  <c r="S65" i="9" s="1"/>
  <c r="T65" i="9" s="1"/>
  <c r="O66" i="9"/>
  <c r="M66" i="9" s="1"/>
  <c r="W66" i="9"/>
  <c r="Y65" i="9"/>
  <c r="AD64" i="9"/>
  <c r="F67" i="9"/>
  <c r="P63" i="8"/>
  <c r="N64" i="8"/>
  <c r="O64" i="8" s="1"/>
  <c r="Y63" i="8"/>
  <c r="W64" i="8"/>
  <c r="AD62" i="8"/>
  <c r="G61" i="8"/>
  <c r="E62" i="8"/>
  <c r="AA69" i="68" l="1"/>
  <c r="Z69" i="68"/>
  <c r="AB69" i="68" s="1"/>
  <c r="AC69" i="68" s="1"/>
  <c r="N72" i="68"/>
  <c r="P71" i="68"/>
  <c r="G71" i="68"/>
  <c r="E72" i="68"/>
  <c r="X70" i="68"/>
  <c r="AD72" i="59"/>
  <c r="F70" i="59"/>
  <c r="R73" i="59"/>
  <c r="Q73" i="59"/>
  <c r="S73" i="59" s="1"/>
  <c r="T73" i="59" s="1"/>
  <c r="H69" i="59"/>
  <c r="J69" i="59" s="1"/>
  <c r="K69" i="59" s="1"/>
  <c r="I69" i="59"/>
  <c r="O74" i="59"/>
  <c r="W74" i="59"/>
  <c r="Y73" i="59"/>
  <c r="N70" i="31"/>
  <c r="O70" i="31" s="1"/>
  <c r="P69" i="31"/>
  <c r="F69" i="31"/>
  <c r="D69" i="31" s="1"/>
  <c r="AA72" i="31"/>
  <c r="Z72" i="31"/>
  <c r="AB72" i="31" s="1"/>
  <c r="AC72" i="31" s="1"/>
  <c r="I68" i="31"/>
  <c r="H68" i="31"/>
  <c r="J68" i="31" s="1"/>
  <c r="K68" i="31" s="1"/>
  <c r="W71" i="30"/>
  <c r="Y70" i="30"/>
  <c r="F72" i="30"/>
  <c r="D72" i="30" s="1"/>
  <c r="I71" i="30"/>
  <c r="H71" i="30"/>
  <c r="J71" i="30" s="1"/>
  <c r="K71" i="30" s="1"/>
  <c r="N73" i="30"/>
  <c r="P72" i="30"/>
  <c r="AD69" i="30"/>
  <c r="U68" i="31"/>
  <c r="V73" i="31"/>
  <c r="L66" i="9"/>
  <c r="Z65" i="9"/>
  <c r="AB65" i="9" s="1"/>
  <c r="AC65" i="9" s="1"/>
  <c r="AA65" i="9"/>
  <c r="X66" i="9"/>
  <c r="V66" i="9" s="1"/>
  <c r="U65" i="9"/>
  <c r="D67" i="9"/>
  <c r="N67" i="9"/>
  <c r="O67" i="9" s="1"/>
  <c r="P66" i="9"/>
  <c r="Z63" i="8"/>
  <c r="AB63" i="8" s="1"/>
  <c r="AC63" i="8" s="1"/>
  <c r="AA63" i="8"/>
  <c r="H61" i="8"/>
  <c r="J61" i="8" s="1"/>
  <c r="K61" i="8" s="1"/>
  <c r="I61" i="8"/>
  <c r="X64" i="8"/>
  <c r="V64" i="8" s="1"/>
  <c r="M64" i="8"/>
  <c r="F62" i="8"/>
  <c r="D62" i="8" s="1"/>
  <c r="Q63" i="8"/>
  <c r="S63" i="8" s="1"/>
  <c r="T63" i="8" s="1"/>
  <c r="R63" i="8"/>
  <c r="V70" i="68" l="1"/>
  <c r="O72" i="68"/>
  <c r="R71" i="68"/>
  <c r="Q71" i="68"/>
  <c r="S71" i="68" s="1"/>
  <c r="T71" i="68" s="1"/>
  <c r="F72" i="68"/>
  <c r="I71" i="68"/>
  <c r="H71" i="68"/>
  <c r="J71" i="68" s="1"/>
  <c r="K71" i="68" s="1"/>
  <c r="AD69" i="68"/>
  <c r="L69" i="59"/>
  <c r="Z73" i="59"/>
  <c r="AB73" i="59" s="1"/>
  <c r="AC73" i="59" s="1"/>
  <c r="AA73" i="59"/>
  <c r="M74" i="59"/>
  <c r="U73" i="59"/>
  <c r="X74" i="59"/>
  <c r="D70" i="59"/>
  <c r="G72" i="30"/>
  <c r="E73" i="30"/>
  <c r="F73" i="30" s="1"/>
  <c r="L71" i="30"/>
  <c r="O73" i="30"/>
  <c r="L68" i="31"/>
  <c r="E70" i="31"/>
  <c r="F70" i="31" s="1"/>
  <c r="G69" i="31"/>
  <c r="Z70" i="30"/>
  <c r="AB70" i="30" s="1"/>
  <c r="AC70" i="30" s="1"/>
  <c r="AA70" i="30"/>
  <c r="Q69" i="31"/>
  <c r="S69" i="31" s="1"/>
  <c r="T69" i="31" s="1"/>
  <c r="R69" i="31"/>
  <c r="X71" i="30"/>
  <c r="AD72" i="31"/>
  <c r="M70" i="31"/>
  <c r="W74" i="31"/>
  <c r="Y73" i="31"/>
  <c r="R72" i="30"/>
  <c r="Q72" i="30"/>
  <c r="S72" i="30" s="1"/>
  <c r="T72" i="30" s="1"/>
  <c r="Y66" i="9"/>
  <c r="W67" i="9"/>
  <c r="X67" i="9" s="1"/>
  <c r="E68" i="9"/>
  <c r="G67" i="9"/>
  <c r="Q66" i="9"/>
  <c r="S66" i="9" s="1"/>
  <c r="T66" i="9" s="1"/>
  <c r="R66" i="9"/>
  <c r="AD65" i="9"/>
  <c r="M67" i="9"/>
  <c r="L61" i="8"/>
  <c r="U63" i="8"/>
  <c r="G62" i="8"/>
  <c r="E63" i="8"/>
  <c r="N65" i="8"/>
  <c r="P64" i="8"/>
  <c r="AD63" i="8"/>
  <c r="Y64" i="8"/>
  <c r="W65" i="8"/>
  <c r="U66" i="9" l="1"/>
  <c r="D72" i="68"/>
  <c r="M72" i="68"/>
  <c r="W71" i="68"/>
  <c r="Y70" i="68"/>
  <c r="L71" i="68"/>
  <c r="U71" i="68"/>
  <c r="N75" i="59"/>
  <c r="P74" i="59"/>
  <c r="V74" i="59"/>
  <c r="AD73" i="59"/>
  <c r="G70" i="59"/>
  <c r="E71" i="59"/>
  <c r="F63" i="8"/>
  <c r="D63" i="8" s="1"/>
  <c r="U72" i="30"/>
  <c r="AD70" i="30"/>
  <c r="D70" i="31"/>
  <c r="X74" i="31"/>
  <c r="V74" i="31" s="1"/>
  <c r="V71" i="30"/>
  <c r="D73" i="30"/>
  <c r="Z73" i="31"/>
  <c r="AB73" i="31" s="1"/>
  <c r="AC73" i="31" s="1"/>
  <c r="AA73" i="31"/>
  <c r="P70" i="31"/>
  <c r="N71" i="31"/>
  <c r="U69" i="31"/>
  <c r="H69" i="31"/>
  <c r="J69" i="31" s="1"/>
  <c r="K69" i="31" s="1"/>
  <c r="I69" i="31"/>
  <c r="M73" i="30"/>
  <c r="I72" i="30"/>
  <c r="H72" i="30"/>
  <c r="J72" i="30" s="1"/>
  <c r="K72" i="30" s="1"/>
  <c r="F68" i="9"/>
  <c r="D68" i="9" s="1"/>
  <c r="V67" i="9"/>
  <c r="H67" i="9"/>
  <c r="J67" i="9" s="1"/>
  <c r="K67" i="9" s="1"/>
  <c r="I67" i="9"/>
  <c r="AA66" i="9"/>
  <c r="Z66" i="9"/>
  <c r="AB66" i="9" s="1"/>
  <c r="AC66" i="9" s="1"/>
  <c r="P67" i="9"/>
  <c r="N68" i="9"/>
  <c r="O65" i="8"/>
  <c r="M65" i="8" s="1"/>
  <c r="Q64" i="8"/>
  <c r="S64" i="8" s="1"/>
  <c r="T64" i="8" s="1"/>
  <c r="R64" i="8"/>
  <c r="Z64" i="8"/>
  <c r="AB64" i="8" s="1"/>
  <c r="AC64" i="8" s="1"/>
  <c r="AA64" i="8"/>
  <c r="X65" i="8"/>
  <c r="H62" i="8"/>
  <c r="J62" i="8" s="1"/>
  <c r="K62" i="8" s="1"/>
  <c r="I62" i="8"/>
  <c r="P72" i="68" l="1"/>
  <c r="N73" i="68"/>
  <c r="L62" i="8"/>
  <c r="E73" i="68"/>
  <c r="G72" i="68"/>
  <c r="Z70" i="68"/>
  <c r="AB70" i="68" s="1"/>
  <c r="AC70" i="68" s="1"/>
  <c r="AA70" i="68"/>
  <c r="X71" i="68"/>
  <c r="V71" i="68" s="1"/>
  <c r="F71" i="59"/>
  <c r="Q74" i="59"/>
  <c r="S74" i="59" s="1"/>
  <c r="T74" i="59" s="1"/>
  <c r="R74" i="59"/>
  <c r="Y74" i="59"/>
  <c r="W75" i="59"/>
  <c r="I70" i="59"/>
  <c r="H70" i="59"/>
  <c r="J70" i="59" s="1"/>
  <c r="K70" i="59" s="1"/>
  <c r="O75" i="59"/>
  <c r="AD64" i="8"/>
  <c r="AD73" i="31"/>
  <c r="L72" i="30"/>
  <c r="L69" i="31"/>
  <c r="R70" i="31"/>
  <c r="Q70" i="31"/>
  <c r="S70" i="31" s="1"/>
  <c r="T70" i="31" s="1"/>
  <c r="W75" i="31"/>
  <c r="Y74" i="31"/>
  <c r="E74" i="30"/>
  <c r="G73" i="30"/>
  <c r="P73" i="30"/>
  <c r="N74" i="30"/>
  <c r="O71" i="31"/>
  <c r="M71" i="31" s="1"/>
  <c r="W72" i="30"/>
  <c r="Y71" i="30"/>
  <c r="E71" i="31"/>
  <c r="G70" i="31"/>
  <c r="AD66" i="9"/>
  <c r="W68" i="9"/>
  <c r="Y67" i="9"/>
  <c r="O68" i="9"/>
  <c r="M68" i="9" s="1"/>
  <c r="R67" i="9"/>
  <c r="Q67" i="9"/>
  <c r="S67" i="9" s="1"/>
  <c r="T67" i="9" s="1"/>
  <c r="L67" i="9"/>
  <c r="G68" i="9"/>
  <c r="E69" i="9"/>
  <c r="U64" i="8"/>
  <c r="E64" i="8"/>
  <c r="G63" i="8"/>
  <c r="V65" i="8"/>
  <c r="P65" i="8"/>
  <c r="N66" i="8"/>
  <c r="AD70" i="68" l="1"/>
  <c r="F73" i="68"/>
  <c r="O73" i="68"/>
  <c r="M73" i="68" s="1"/>
  <c r="W72" i="68"/>
  <c r="X72" i="68" s="1"/>
  <c r="Y71" i="68"/>
  <c r="H72" i="68"/>
  <c r="J72" i="68" s="1"/>
  <c r="K72" i="68" s="1"/>
  <c r="I72" i="68"/>
  <c r="R72" i="68"/>
  <c r="Q72" i="68"/>
  <c r="S72" i="68" s="1"/>
  <c r="T72" i="68" s="1"/>
  <c r="U74" i="59"/>
  <c r="L70" i="59"/>
  <c r="X75" i="59"/>
  <c r="V75" i="59" s="1"/>
  <c r="M75" i="59"/>
  <c r="AA74" i="59"/>
  <c r="Z74" i="59"/>
  <c r="AB74" i="59" s="1"/>
  <c r="AC74" i="59" s="1"/>
  <c r="D71" i="59"/>
  <c r="U70" i="31"/>
  <c r="Z71" i="30"/>
  <c r="AB71" i="30" s="1"/>
  <c r="AC71" i="30" s="1"/>
  <c r="AA71" i="30"/>
  <c r="F71" i="31"/>
  <c r="P71" i="31"/>
  <c r="N72" i="31"/>
  <c r="O72" i="31" s="1"/>
  <c r="F74" i="30"/>
  <c r="O74" i="30"/>
  <c r="M74" i="30" s="1"/>
  <c r="AA74" i="31"/>
  <c r="Z74" i="31"/>
  <c r="AB74" i="31" s="1"/>
  <c r="AC74" i="31" s="1"/>
  <c r="R73" i="30"/>
  <c r="Q73" i="30"/>
  <c r="S73" i="30" s="1"/>
  <c r="T73" i="30" s="1"/>
  <c r="X72" i="30"/>
  <c r="V72" i="30" s="1"/>
  <c r="I70" i="31"/>
  <c r="H70" i="31"/>
  <c r="J70" i="31" s="1"/>
  <c r="K70" i="31" s="1"/>
  <c r="H73" i="30"/>
  <c r="J73" i="30" s="1"/>
  <c r="K73" i="30" s="1"/>
  <c r="I73" i="30"/>
  <c r="X75" i="31"/>
  <c r="U67" i="9"/>
  <c r="Z67" i="9"/>
  <c r="AB67" i="9" s="1"/>
  <c r="AC67" i="9" s="1"/>
  <c r="AA67" i="9"/>
  <c r="F69" i="9"/>
  <c r="D69" i="9" s="1"/>
  <c r="X68" i="9"/>
  <c r="V68" i="9" s="1"/>
  <c r="N69" i="9"/>
  <c r="O69" i="9" s="1"/>
  <c r="P68" i="9"/>
  <c r="I68" i="9"/>
  <c r="H68" i="9"/>
  <c r="J68" i="9" s="1"/>
  <c r="K68" i="9" s="1"/>
  <c r="H63" i="8"/>
  <c r="J63" i="8" s="1"/>
  <c r="K63" i="8" s="1"/>
  <c r="I63" i="8"/>
  <c r="R65" i="8"/>
  <c r="Q65" i="8"/>
  <c r="S65" i="8" s="1"/>
  <c r="T65" i="8" s="1"/>
  <c r="F64" i="8"/>
  <c r="D64" i="8" s="1"/>
  <c r="O66" i="8"/>
  <c r="M66" i="8" s="1"/>
  <c r="W66" i="8"/>
  <c r="Y65" i="8"/>
  <c r="N74" i="68" l="1"/>
  <c r="O74" i="68" s="1"/>
  <c r="P73" i="68"/>
  <c r="U72" i="68"/>
  <c r="AA71" i="68"/>
  <c r="Z71" i="68"/>
  <c r="AB71" i="68" s="1"/>
  <c r="AC71" i="68" s="1"/>
  <c r="L72" i="68"/>
  <c r="V72" i="68"/>
  <c r="D73" i="68"/>
  <c r="W76" i="59"/>
  <c r="X76" i="59" s="1"/>
  <c r="Y75" i="59"/>
  <c r="AD74" i="59"/>
  <c r="P75" i="59"/>
  <c r="N76" i="59"/>
  <c r="E72" i="59"/>
  <c r="G71" i="59"/>
  <c r="U65" i="8"/>
  <c r="AD74" i="31"/>
  <c r="D74" i="30"/>
  <c r="D71" i="31"/>
  <c r="W73" i="30"/>
  <c r="X73" i="30" s="1"/>
  <c r="Y72" i="30"/>
  <c r="V75" i="31"/>
  <c r="L73" i="30"/>
  <c r="L70" i="31"/>
  <c r="M72" i="31"/>
  <c r="AD71" i="30"/>
  <c r="U73" i="30"/>
  <c r="N75" i="30"/>
  <c r="P74" i="30"/>
  <c r="R71" i="31"/>
  <c r="Q71" i="31"/>
  <c r="S71" i="31" s="1"/>
  <c r="T71" i="31" s="1"/>
  <c r="AD67" i="9"/>
  <c r="Y68" i="9"/>
  <c r="W69" i="9"/>
  <c r="X69" i="9" s="1"/>
  <c r="M69" i="9"/>
  <c r="E70" i="9"/>
  <c r="F70" i="9" s="1"/>
  <c r="G69" i="9"/>
  <c r="L68" i="9"/>
  <c r="Q68" i="9"/>
  <c r="S68" i="9" s="1"/>
  <c r="T68" i="9" s="1"/>
  <c r="R68" i="9"/>
  <c r="P66" i="8"/>
  <c r="N67" i="8"/>
  <c r="O67" i="8" s="1"/>
  <c r="Z65" i="8"/>
  <c r="AB65" i="8" s="1"/>
  <c r="AC65" i="8" s="1"/>
  <c r="AA65" i="8"/>
  <c r="L63" i="8"/>
  <c r="X66" i="8"/>
  <c r="E74" i="68" l="1"/>
  <c r="G73" i="68"/>
  <c r="W73" i="68"/>
  <c r="Y72" i="68"/>
  <c r="AD71" i="68"/>
  <c r="Q73" i="68"/>
  <c r="S73" i="68" s="1"/>
  <c r="T73" i="68" s="1"/>
  <c r="R73" i="68"/>
  <c r="M74" i="68"/>
  <c r="F72" i="59"/>
  <c r="D72" i="59" s="1"/>
  <c r="O76" i="59"/>
  <c r="M76" i="59" s="1"/>
  <c r="Z75" i="59"/>
  <c r="AB75" i="59" s="1"/>
  <c r="AC75" i="59" s="1"/>
  <c r="AA75" i="59"/>
  <c r="H71" i="59"/>
  <c r="J71" i="59" s="1"/>
  <c r="K71" i="59" s="1"/>
  <c r="I71" i="59"/>
  <c r="R75" i="59"/>
  <c r="Q75" i="59"/>
  <c r="S75" i="59" s="1"/>
  <c r="T75" i="59" s="1"/>
  <c r="V76" i="59"/>
  <c r="U71" i="31"/>
  <c r="G71" i="31"/>
  <c r="E72" i="31"/>
  <c r="O75" i="30"/>
  <c r="AA72" i="30"/>
  <c r="Z72" i="30"/>
  <c r="AB72" i="30" s="1"/>
  <c r="AC72" i="30" s="1"/>
  <c r="Q74" i="30"/>
  <c r="S74" i="30" s="1"/>
  <c r="T74" i="30" s="1"/>
  <c r="R74" i="30"/>
  <c r="V73" i="30"/>
  <c r="N73" i="31"/>
  <c r="P72" i="31"/>
  <c r="W76" i="31"/>
  <c r="Y75" i="31"/>
  <c r="E75" i="30"/>
  <c r="G74" i="30"/>
  <c r="P69" i="9"/>
  <c r="N70" i="9"/>
  <c r="V69" i="9"/>
  <c r="U68" i="9"/>
  <c r="H69" i="9"/>
  <c r="J69" i="9" s="1"/>
  <c r="K69" i="9" s="1"/>
  <c r="I69" i="9"/>
  <c r="AA68" i="9"/>
  <c r="Z68" i="9"/>
  <c r="AB68" i="9" s="1"/>
  <c r="AC68" i="9" s="1"/>
  <c r="D70" i="9"/>
  <c r="AD65" i="8"/>
  <c r="M67" i="8"/>
  <c r="G64" i="8"/>
  <c r="E65" i="8"/>
  <c r="V66" i="8"/>
  <c r="Q66" i="8"/>
  <c r="S66" i="8" s="1"/>
  <c r="T66" i="8" s="1"/>
  <c r="R66" i="8"/>
  <c r="U73" i="68" l="1"/>
  <c r="X73" i="68"/>
  <c r="L69" i="9"/>
  <c r="I73" i="68"/>
  <c r="H73" i="68"/>
  <c r="J73" i="68" s="1"/>
  <c r="K73" i="68" s="1"/>
  <c r="N75" i="68"/>
  <c r="P74" i="68"/>
  <c r="AA72" i="68"/>
  <c r="Z72" i="68"/>
  <c r="AB72" i="68" s="1"/>
  <c r="AC72" i="68" s="1"/>
  <c r="F74" i="68"/>
  <c r="D74" i="68" s="1"/>
  <c r="Y76" i="59"/>
  <c r="W77" i="59"/>
  <c r="AD75" i="59"/>
  <c r="U75" i="59"/>
  <c r="N77" i="59"/>
  <c r="O77" i="59" s="1"/>
  <c r="P76" i="59"/>
  <c r="L71" i="59"/>
  <c r="G72" i="59"/>
  <c r="E73" i="59"/>
  <c r="F73" i="59" s="1"/>
  <c r="U74" i="30"/>
  <c r="I74" i="30"/>
  <c r="H74" i="30"/>
  <c r="J74" i="30" s="1"/>
  <c r="K74" i="30" s="1"/>
  <c r="R72" i="31"/>
  <c r="Q72" i="31"/>
  <c r="S72" i="31" s="1"/>
  <c r="T72" i="31" s="1"/>
  <c r="F72" i="31"/>
  <c r="O73" i="31"/>
  <c r="F75" i="30"/>
  <c r="I71" i="31"/>
  <c r="H71" i="31"/>
  <c r="J71" i="31" s="1"/>
  <c r="K71" i="31" s="1"/>
  <c r="AA75" i="31"/>
  <c r="Z75" i="31"/>
  <c r="AB75" i="31" s="1"/>
  <c r="AC75" i="31" s="1"/>
  <c r="W74" i="30"/>
  <c r="Y73" i="30"/>
  <c r="AD72" i="30"/>
  <c r="M75" i="30"/>
  <c r="X76" i="31"/>
  <c r="V76" i="31" s="1"/>
  <c r="AD68" i="9"/>
  <c r="W70" i="9"/>
  <c r="Y69" i="9"/>
  <c r="G70" i="9"/>
  <c r="E71" i="9"/>
  <c r="O70" i="9"/>
  <c r="R69" i="9"/>
  <c r="Q69" i="9"/>
  <c r="S69" i="9" s="1"/>
  <c r="T69" i="9" s="1"/>
  <c r="Y66" i="8"/>
  <c r="W67" i="8"/>
  <c r="P67" i="8"/>
  <c r="N68" i="8"/>
  <c r="F65" i="8"/>
  <c r="D65" i="8" s="1"/>
  <c r="U66" i="8"/>
  <c r="I64" i="8"/>
  <c r="H64" i="8"/>
  <c r="J64" i="8" s="1"/>
  <c r="K64" i="8" s="1"/>
  <c r="AD72" i="68" l="1"/>
  <c r="L73" i="68"/>
  <c r="R74" i="68"/>
  <c r="Q74" i="68"/>
  <c r="S74" i="68" s="1"/>
  <c r="T74" i="68" s="1"/>
  <c r="E75" i="68"/>
  <c r="G74" i="68"/>
  <c r="O75" i="68"/>
  <c r="V73" i="68"/>
  <c r="I72" i="59"/>
  <c r="H72" i="59"/>
  <c r="J72" i="59" s="1"/>
  <c r="K72" i="59" s="1"/>
  <c r="D73" i="59"/>
  <c r="Q76" i="59"/>
  <c r="S76" i="59" s="1"/>
  <c r="T76" i="59" s="1"/>
  <c r="R76" i="59"/>
  <c r="M77" i="59"/>
  <c r="X77" i="59"/>
  <c r="V77" i="59" s="1"/>
  <c r="AA76" i="59"/>
  <c r="Z76" i="59"/>
  <c r="AB76" i="59" s="1"/>
  <c r="AC76" i="59" s="1"/>
  <c r="Y76" i="31"/>
  <c r="W77" i="31"/>
  <c r="X77" i="31" s="1"/>
  <c r="AA73" i="30"/>
  <c r="Z73" i="30"/>
  <c r="AB73" i="30" s="1"/>
  <c r="AC73" i="30" s="1"/>
  <c r="X74" i="30"/>
  <c r="L71" i="31"/>
  <c r="M73" i="31"/>
  <c r="U72" i="31"/>
  <c r="N76" i="30"/>
  <c r="P75" i="30"/>
  <c r="AD75" i="31"/>
  <c r="D75" i="30"/>
  <c r="D72" i="31"/>
  <c r="L74" i="30"/>
  <c r="F71" i="9"/>
  <c r="D71" i="9" s="1"/>
  <c r="Z69" i="9"/>
  <c r="AB69" i="9" s="1"/>
  <c r="AC69" i="9" s="1"/>
  <c r="AA69" i="9"/>
  <c r="U69" i="9"/>
  <c r="I70" i="9"/>
  <c r="H70" i="9"/>
  <c r="J70" i="9" s="1"/>
  <c r="K70" i="9" s="1"/>
  <c r="M70" i="9"/>
  <c r="X70" i="9"/>
  <c r="L64" i="8"/>
  <c r="Q67" i="8"/>
  <c r="S67" i="8" s="1"/>
  <c r="T67" i="8" s="1"/>
  <c r="R67" i="8"/>
  <c r="G65" i="8"/>
  <c r="E66" i="8"/>
  <c r="O68" i="8"/>
  <c r="M68" i="8" s="1"/>
  <c r="X67" i="8"/>
  <c r="AA66" i="8"/>
  <c r="Z66" i="8"/>
  <c r="AB66" i="8" s="1"/>
  <c r="AC66" i="8" s="1"/>
  <c r="M75" i="68" l="1"/>
  <c r="U74" i="68"/>
  <c r="Y73" i="68"/>
  <c r="W74" i="68"/>
  <c r="I74" i="68"/>
  <c r="H74" i="68"/>
  <c r="J74" i="68" s="1"/>
  <c r="K74" i="68" s="1"/>
  <c r="F75" i="68"/>
  <c r="D75" i="68" s="1"/>
  <c r="U76" i="59"/>
  <c r="W78" i="59"/>
  <c r="X78" i="59" s="1"/>
  <c r="Y77" i="59"/>
  <c r="L72" i="59"/>
  <c r="E74" i="59"/>
  <c r="G73" i="59"/>
  <c r="AD76" i="59"/>
  <c r="P77" i="59"/>
  <c r="N78" i="59"/>
  <c r="F66" i="8"/>
  <c r="D66" i="8" s="1"/>
  <c r="AD69" i="9"/>
  <c r="AD73" i="30"/>
  <c r="E76" i="30"/>
  <c r="G75" i="30"/>
  <c r="O76" i="30"/>
  <c r="M76" i="30" s="1"/>
  <c r="V74" i="30"/>
  <c r="V77" i="31"/>
  <c r="E73" i="31"/>
  <c r="G72" i="31"/>
  <c r="R75" i="30"/>
  <c r="Q75" i="30"/>
  <c r="S75" i="30" s="1"/>
  <c r="T75" i="30" s="1"/>
  <c r="N74" i="31"/>
  <c r="P73" i="31"/>
  <c r="AA76" i="31"/>
  <c r="Z76" i="31"/>
  <c r="AB76" i="31" s="1"/>
  <c r="AC76" i="31" s="1"/>
  <c r="V70" i="9"/>
  <c r="L70" i="9"/>
  <c r="N71" i="9"/>
  <c r="P70" i="9"/>
  <c r="E72" i="9"/>
  <c r="G71" i="9"/>
  <c r="H65" i="8"/>
  <c r="J65" i="8" s="1"/>
  <c r="K65" i="8" s="1"/>
  <c r="I65" i="8"/>
  <c r="AD66" i="8"/>
  <c r="U67" i="8"/>
  <c r="N69" i="8"/>
  <c r="O69" i="8" s="1"/>
  <c r="P68" i="8"/>
  <c r="V67" i="8"/>
  <c r="G75" i="68" l="1"/>
  <c r="E76" i="68"/>
  <c r="F76" i="68" s="1"/>
  <c r="L74" i="68"/>
  <c r="N76" i="68"/>
  <c r="P75" i="68"/>
  <c r="X74" i="68"/>
  <c r="AA73" i="68"/>
  <c r="Z73" i="68"/>
  <c r="AB73" i="68" s="1"/>
  <c r="AC73" i="68" s="1"/>
  <c r="F74" i="59"/>
  <c r="D74" i="59" s="1"/>
  <c r="R77" i="59"/>
  <c r="Q77" i="59"/>
  <c r="S77" i="59" s="1"/>
  <c r="T77" i="59" s="1"/>
  <c r="Z77" i="59"/>
  <c r="AB77" i="59" s="1"/>
  <c r="AC77" i="59" s="1"/>
  <c r="AA77" i="59"/>
  <c r="O78" i="59"/>
  <c r="M78" i="59" s="1"/>
  <c r="H73" i="59"/>
  <c r="J73" i="59" s="1"/>
  <c r="K73" i="59" s="1"/>
  <c r="I73" i="59"/>
  <c r="V78" i="59"/>
  <c r="L65" i="8"/>
  <c r="AD76" i="31"/>
  <c r="U75" i="30"/>
  <c r="O74" i="31"/>
  <c r="W78" i="31"/>
  <c r="Y77" i="31"/>
  <c r="Y74" i="30"/>
  <c r="W75" i="30"/>
  <c r="N77" i="30"/>
  <c r="P76" i="30"/>
  <c r="R73" i="31"/>
  <c r="Q73" i="31"/>
  <c r="S73" i="31" s="1"/>
  <c r="T73" i="31" s="1"/>
  <c r="H72" i="31"/>
  <c r="J72" i="31" s="1"/>
  <c r="K72" i="31" s="1"/>
  <c r="I72" i="31"/>
  <c r="I75" i="30"/>
  <c r="H75" i="30"/>
  <c r="J75" i="30" s="1"/>
  <c r="K75" i="30" s="1"/>
  <c r="F73" i="31"/>
  <c r="D73" i="31" s="1"/>
  <c r="F76" i="30"/>
  <c r="H71" i="9"/>
  <c r="J71" i="9" s="1"/>
  <c r="K71" i="9" s="1"/>
  <c r="I71" i="9"/>
  <c r="Q70" i="9"/>
  <c r="S70" i="9" s="1"/>
  <c r="T70" i="9" s="1"/>
  <c r="R70" i="9"/>
  <c r="Y70" i="9"/>
  <c r="W71" i="9"/>
  <c r="F72" i="9"/>
  <c r="O71" i="9"/>
  <c r="Q68" i="8"/>
  <c r="S68" i="8" s="1"/>
  <c r="T68" i="8" s="1"/>
  <c r="R68" i="8"/>
  <c r="M69" i="8"/>
  <c r="G66" i="8"/>
  <c r="E67" i="8"/>
  <c r="Y67" i="8"/>
  <c r="W68" i="8"/>
  <c r="O76" i="68" l="1"/>
  <c r="V74" i="68"/>
  <c r="D76" i="68"/>
  <c r="AD73" i="68"/>
  <c r="R75" i="68"/>
  <c r="Q75" i="68"/>
  <c r="S75" i="68" s="1"/>
  <c r="T75" i="68" s="1"/>
  <c r="I75" i="68"/>
  <c r="H75" i="68"/>
  <c r="J75" i="68" s="1"/>
  <c r="K75" i="68" s="1"/>
  <c r="L73" i="59"/>
  <c r="Y78" i="59"/>
  <c r="W79" i="59"/>
  <c r="U77" i="59"/>
  <c r="AD77" i="59"/>
  <c r="N79" i="59"/>
  <c r="P78" i="59"/>
  <c r="G74" i="59"/>
  <c r="E75" i="59"/>
  <c r="Z77" i="31"/>
  <c r="AB77" i="31" s="1"/>
  <c r="AC77" i="31" s="1"/>
  <c r="AA77" i="31"/>
  <c r="X75" i="30"/>
  <c r="X78" i="31"/>
  <c r="D76" i="30"/>
  <c r="AA74" i="30"/>
  <c r="Z74" i="30"/>
  <c r="AB74" i="30" s="1"/>
  <c r="AC74" i="30" s="1"/>
  <c r="E74" i="31"/>
  <c r="F74" i="31" s="1"/>
  <c r="G73" i="31"/>
  <c r="L75" i="30"/>
  <c r="U73" i="31"/>
  <c r="L72" i="31"/>
  <c r="R76" i="30"/>
  <c r="Q76" i="30"/>
  <c r="S76" i="30" s="1"/>
  <c r="T76" i="30" s="1"/>
  <c r="O77" i="30"/>
  <c r="M77" i="30" s="1"/>
  <c r="M74" i="31"/>
  <c r="X71" i="9"/>
  <c r="L71" i="9"/>
  <c r="AA70" i="9"/>
  <c r="Z70" i="9"/>
  <c r="AB70" i="9" s="1"/>
  <c r="AC70" i="9" s="1"/>
  <c r="M71" i="9"/>
  <c r="U70" i="9"/>
  <c r="D72" i="9"/>
  <c r="P69" i="8"/>
  <c r="N70" i="8"/>
  <c r="X68" i="8"/>
  <c r="V68" i="8" s="1"/>
  <c r="Z67" i="8"/>
  <c r="AB67" i="8" s="1"/>
  <c r="AC67" i="8" s="1"/>
  <c r="AA67" i="8"/>
  <c r="F67" i="8"/>
  <c r="D67" i="8" s="1"/>
  <c r="U68" i="8"/>
  <c r="H66" i="8"/>
  <c r="J66" i="8" s="1"/>
  <c r="K66" i="8" s="1"/>
  <c r="I66" i="8"/>
  <c r="U75" i="68" l="1"/>
  <c r="AD77" i="31"/>
  <c r="L75" i="68"/>
  <c r="M76" i="68"/>
  <c r="W75" i="68"/>
  <c r="Y74" i="68"/>
  <c r="E77" i="68"/>
  <c r="G76" i="68"/>
  <c r="Q78" i="59"/>
  <c r="S78" i="59" s="1"/>
  <c r="T78" i="59" s="1"/>
  <c r="R78" i="59"/>
  <c r="O79" i="59"/>
  <c r="M79" i="59" s="1"/>
  <c r="F75" i="59"/>
  <c r="D75" i="59" s="1"/>
  <c r="X79" i="59"/>
  <c r="I74" i="59"/>
  <c r="H74" i="59"/>
  <c r="J74" i="59" s="1"/>
  <c r="K74" i="59" s="1"/>
  <c r="AA78" i="59"/>
  <c r="Z78" i="59"/>
  <c r="AB78" i="59" s="1"/>
  <c r="AC78" i="59" s="1"/>
  <c r="L66" i="8"/>
  <c r="AD67" i="8"/>
  <c r="AD74" i="30"/>
  <c r="P77" i="30"/>
  <c r="N78" i="30"/>
  <c r="O78" i="30" s="1"/>
  <c r="U76" i="30"/>
  <c r="V75" i="30"/>
  <c r="N75" i="31"/>
  <c r="P74" i="31"/>
  <c r="I73" i="31"/>
  <c r="H73" i="31"/>
  <c r="J73" i="31" s="1"/>
  <c r="K73" i="31" s="1"/>
  <c r="D74" i="31"/>
  <c r="G76" i="30"/>
  <c r="E77" i="30"/>
  <c r="V78" i="31"/>
  <c r="P71" i="9"/>
  <c r="N72" i="9"/>
  <c r="G72" i="9"/>
  <c r="E73" i="9"/>
  <c r="AD70" i="9"/>
  <c r="V71" i="9"/>
  <c r="Y68" i="8"/>
  <c r="W69" i="8"/>
  <c r="X69" i="8" s="1"/>
  <c r="E68" i="8"/>
  <c r="G67" i="8"/>
  <c r="O70" i="8"/>
  <c r="M70" i="8" s="1"/>
  <c r="R69" i="8"/>
  <c r="Q69" i="8"/>
  <c r="S69" i="8" s="1"/>
  <c r="T69" i="8" s="1"/>
  <c r="P76" i="68" l="1"/>
  <c r="N77" i="68"/>
  <c r="F77" i="68"/>
  <c r="H76" i="68"/>
  <c r="J76" i="68" s="1"/>
  <c r="K76" i="68" s="1"/>
  <c r="I76" i="68"/>
  <c r="Z74" i="68"/>
  <c r="AB74" i="68" s="1"/>
  <c r="AC74" i="68" s="1"/>
  <c r="AA74" i="68"/>
  <c r="X75" i="68"/>
  <c r="L74" i="59"/>
  <c r="P79" i="59"/>
  <c r="N80" i="59"/>
  <c r="O80" i="59" s="1"/>
  <c r="AD78" i="59"/>
  <c r="U78" i="59"/>
  <c r="V79" i="59"/>
  <c r="E76" i="59"/>
  <c r="F76" i="59" s="1"/>
  <c r="G75" i="59"/>
  <c r="F77" i="30"/>
  <c r="D77" i="30" s="1"/>
  <c r="I76" i="30"/>
  <c r="H76" i="30"/>
  <c r="J76" i="30" s="1"/>
  <c r="K76" i="30" s="1"/>
  <c r="G74" i="31"/>
  <c r="E75" i="31"/>
  <c r="W79" i="31"/>
  <c r="Y78" i="31"/>
  <c r="L73" i="31"/>
  <c r="R74" i="31"/>
  <c r="Q74" i="31"/>
  <c r="S74" i="31" s="1"/>
  <c r="T74" i="31" s="1"/>
  <c r="O75" i="31"/>
  <c r="M75" i="31" s="1"/>
  <c r="M78" i="30"/>
  <c r="W76" i="30"/>
  <c r="Y75" i="30"/>
  <c r="R77" i="30"/>
  <c r="Q77" i="30"/>
  <c r="S77" i="30" s="1"/>
  <c r="T77" i="30" s="1"/>
  <c r="W72" i="9"/>
  <c r="Y71" i="9"/>
  <c r="O72" i="9"/>
  <c r="I72" i="9"/>
  <c r="H72" i="9"/>
  <c r="J72" i="9" s="1"/>
  <c r="K72" i="9" s="1"/>
  <c r="F73" i="9"/>
  <c r="D73" i="9" s="1"/>
  <c r="R71" i="9"/>
  <c r="Q71" i="9"/>
  <c r="S71" i="9" s="1"/>
  <c r="T71" i="9" s="1"/>
  <c r="P70" i="8"/>
  <c r="N71" i="8"/>
  <c r="O71" i="8" s="1"/>
  <c r="H67" i="8"/>
  <c r="J67" i="8" s="1"/>
  <c r="K67" i="8" s="1"/>
  <c r="I67" i="8"/>
  <c r="V69" i="8"/>
  <c r="U69" i="8"/>
  <c r="F68" i="8"/>
  <c r="D68" i="8" s="1"/>
  <c r="Z68" i="8"/>
  <c r="AB68" i="8" s="1"/>
  <c r="AC68" i="8" s="1"/>
  <c r="AA68" i="8"/>
  <c r="AD74" i="68" l="1"/>
  <c r="L76" i="68"/>
  <c r="D77" i="68"/>
  <c r="O77" i="68"/>
  <c r="M77" i="68" s="1"/>
  <c r="V75" i="68"/>
  <c r="R76" i="68"/>
  <c r="Q76" i="68"/>
  <c r="S76" i="68" s="1"/>
  <c r="T76" i="68" s="1"/>
  <c r="D76" i="59"/>
  <c r="W80" i="59"/>
  <c r="Y79" i="59"/>
  <c r="H75" i="59"/>
  <c r="J75" i="59" s="1"/>
  <c r="K75" i="59" s="1"/>
  <c r="I75" i="59"/>
  <c r="M80" i="59"/>
  <c r="R79" i="59"/>
  <c r="Q79" i="59"/>
  <c r="S79" i="59" s="1"/>
  <c r="T79" i="59" s="1"/>
  <c r="AD68" i="8"/>
  <c r="U74" i="31"/>
  <c r="L76" i="30"/>
  <c r="X76" i="30"/>
  <c r="AA78" i="31"/>
  <c r="Z78" i="31"/>
  <c r="AB78" i="31" s="1"/>
  <c r="AC78" i="31" s="1"/>
  <c r="N79" i="30"/>
  <c r="P78" i="30"/>
  <c r="U77" i="30"/>
  <c r="F75" i="31"/>
  <c r="X79" i="31"/>
  <c r="V79" i="31" s="1"/>
  <c r="Z75" i="30"/>
  <c r="AB75" i="30" s="1"/>
  <c r="AC75" i="30" s="1"/>
  <c r="AA75" i="30"/>
  <c r="P75" i="31"/>
  <c r="N76" i="31"/>
  <c r="O76" i="31" s="1"/>
  <c r="I74" i="31"/>
  <c r="H74" i="31"/>
  <c r="J74" i="31" s="1"/>
  <c r="K74" i="31" s="1"/>
  <c r="E78" i="30"/>
  <c r="G77" i="30"/>
  <c r="E74" i="9"/>
  <c r="F74" i="9" s="1"/>
  <c r="G73" i="9"/>
  <c r="M72" i="9"/>
  <c r="Z71" i="9"/>
  <c r="AB71" i="9" s="1"/>
  <c r="AC71" i="9" s="1"/>
  <c r="AA71" i="9"/>
  <c r="U71" i="9"/>
  <c r="L72" i="9"/>
  <c r="X72" i="9"/>
  <c r="L67" i="8"/>
  <c r="W70" i="8"/>
  <c r="Y69" i="8"/>
  <c r="M71" i="8"/>
  <c r="Q70" i="8"/>
  <c r="S70" i="8" s="1"/>
  <c r="T70" i="8" s="1"/>
  <c r="R70" i="8"/>
  <c r="U76" i="68" l="1"/>
  <c r="W76" i="68"/>
  <c r="Y75" i="68"/>
  <c r="E78" i="68"/>
  <c r="G77" i="68"/>
  <c r="N78" i="68"/>
  <c r="O78" i="68" s="1"/>
  <c r="P77" i="68"/>
  <c r="X80" i="59"/>
  <c r="L75" i="59"/>
  <c r="G76" i="59"/>
  <c r="E77" i="59"/>
  <c r="N81" i="59"/>
  <c r="P80" i="59"/>
  <c r="U79" i="59"/>
  <c r="Z79" i="59"/>
  <c r="AB79" i="59" s="1"/>
  <c r="AC79" i="59" s="1"/>
  <c r="AA79" i="59"/>
  <c r="L74" i="31"/>
  <c r="AD75" i="30"/>
  <c r="F78" i="30"/>
  <c r="AD78" i="31"/>
  <c r="R75" i="31"/>
  <c r="Q75" i="31"/>
  <c r="S75" i="31" s="1"/>
  <c r="T75" i="31" s="1"/>
  <c r="Q78" i="30"/>
  <c r="S78" i="30" s="1"/>
  <c r="T78" i="30" s="1"/>
  <c r="R78" i="30"/>
  <c r="W80" i="31"/>
  <c r="Y79" i="31"/>
  <c r="H77" i="30"/>
  <c r="J77" i="30" s="1"/>
  <c r="K77" i="30" s="1"/>
  <c r="I77" i="30"/>
  <c r="M76" i="31"/>
  <c r="D75" i="31"/>
  <c r="O79" i="30"/>
  <c r="V76" i="30"/>
  <c r="AD71" i="9"/>
  <c r="H73" i="9"/>
  <c r="J73" i="9" s="1"/>
  <c r="K73" i="9" s="1"/>
  <c r="I73" i="9"/>
  <c r="N73" i="9"/>
  <c r="P72" i="9"/>
  <c r="V72" i="9"/>
  <c r="D74" i="9"/>
  <c r="U70" i="8"/>
  <c r="G68" i="8"/>
  <c r="E69" i="8"/>
  <c r="Z69" i="8"/>
  <c r="AB69" i="8" s="1"/>
  <c r="AC69" i="8" s="1"/>
  <c r="AA69" i="8"/>
  <c r="P71" i="8"/>
  <c r="N72" i="8"/>
  <c r="X70" i="8"/>
  <c r="V70" i="8" s="1"/>
  <c r="Q77" i="68" l="1"/>
  <c r="S77" i="68" s="1"/>
  <c r="T77" i="68" s="1"/>
  <c r="R77" i="68"/>
  <c r="AA75" i="68"/>
  <c r="Z75" i="68"/>
  <c r="AB75" i="68" s="1"/>
  <c r="AC75" i="68" s="1"/>
  <c r="M78" i="68"/>
  <c r="X76" i="68"/>
  <c r="V76" i="68" s="1"/>
  <c r="F78" i="68"/>
  <c r="I77" i="68"/>
  <c r="H77" i="68"/>
  <c r="J77" i="68" s="1"/>
  <c r="K77" i="68" s="1"/>
  <c r="AD79" i="59"/>
  <c r="I76" i="59"/>
  <c r="H76" i="59"/>
  <c r="J76" i="59" s="1"/>
  <c r="K76" i="59" s="1"/>
  <c r="Q80" i="59"/>
  <c r="S80" i="59" s="1"/>
  <c r="T80" i="59" s="1"/>
  <c r="R80" i="59"/>
  <c r="O81" i="59"/>
  <c r="F77" i="59"/>
  <c r="D77" i="59" s="1"/>
  <c r="V80" i="59"/>
  <c r="U75" i="31"/>
  <c r="U78" i="30"/>
  <c r="N77" i="31"/>
  <c r="P76" i="31"/>
  <c r="M79" i="30"/>
  <c r="L77" i="30"/>
  <c r="E76" i="31"/>
  <c r="G75" i="31"/>
  <c r="W77" i="30"/>
  <c r="Y76" i="30"/>
  <c r="X80" i="31"/>
  <c r="AA79" i="31"/>
  <c r="Z79" i="31"/>
  <c r="AB79" i="31" s="1"/>
  <c r="AC79" i="31" s="1"/>
  <c r="D78" i="30"/>
  <c r="L73" i="9"/>
  <c r="Y72" i="9"/>
  <c r="W73" i="9"/>
  <c r="Q72" i="9"/>
  <c r="S72" i="9" s="1"/>
  <c r="T72" i="9" s="1"/>
  <c r="R72" i="9"/>
  <c r="G74" i="9"/>
  <c r="E75" i="9"/>
  <c r="O73" i="9"/>
  <c r="M73" i="9" s="1"/>
  <c r="Y70" i="8"/>
  <c r="W71" i="8"/>
  <c r="X71" i="8" s="1"/>
  <c r="O72" i="8"/>
  <c r="M72" i="8" s="1"/>
  <c r="F69" i="8"/>
  <c r="D69" i="8" s="1"/>
  <c r="Q71" i="8"/>
  <c r="S71" i="8" s="1"/>
  <c r="T71" i="8" s="1"/>
  <c r="R71" i="8"/>
  <c r="I68" i="8"/>
  <c r="H68" i="8"/>
  <c r="J68" i="8" s="1"/>
  <c r="K68" i="8" s="1"/>
  <c r="AD69" i="8"/>
  <c r="U77" i="68" l="1"/>
  <c r="AD75" i="68"/>
  <c r="W77" i="68"/>
  <c r="X77" i="68" s="1"/>
  <c r="Y76" i="68"/>
  <c r="L77" i="68"/>
  <c r="N79" i="68"/>
  <c r="P78" i="68"/>
  <c r="D78" i="68"/>
  <c r="Y80" i="59"/>
  <c r="W81" i="59"/>
  <c r="M81" i="59"/>
  <c r="L76" i="59"/>
  <c r="E78" i="59"/>
  <c r="F78" i="59" s="1"/>
  <c r="G77" i="59"/>
  <c r="U80" i="59"/>
  <c r="F76" i="31"/>
  <c r="Q76" i="31"/>
  <c r="S76" i="31" s="1"/>
  <c r="T76" i="31" s="1"/>
  <c r="R76" i="31"/>
  <c r="AA76" i="30"/>
  <c r="Z76" i="30"/>
  <c r="AB76" i="30" s="1"/>
  <c r="AC76" i="30" s="1"/>
  <c r="O77" i="31"/>
  <c r="M77" i="31" s="1"/>
  <c r="X77" i="30"/>
  <c r="N80" i="30"/>
  <c r="P79" i="30"/>
  <c r="E79" i="30"/>
  <c r="G78" i="30"/>
  <c r="AD79" i="31"/>
  <c r="H75" i="31"/>
  <c r="J75" i="31" s="1"/>
  <c r="K75" i="31" s="1"/>
  <c r="I75" i="31"/>
  <c r="V80" i="31"/>
  <c r="P73" i="9"/>
  <c r="N74" i="9"/>
  <c r="O74" i="9" s="1"/>
  <c r="F75" i="9"/>
  <c r="D75" i="9" s="1"/>
  <c r="X73" i="9"/>
  <c r="I74" i="9"/>
  <c r="H74" i="9"/>
  <c r="J74" i="9" s="1"/>
  <c r="K74" i="9" s="1"/>
  <c r="AA72" i="9"/>
  <c r="Z72" i="9"/>
  <c r="AB72" i="9" s="1"/>
  <c r="AC72" i="9" s="1"/>
  <c r="U72" i="9"/>
  <c r="N73" i="8"/>
  <c r="O73" i="8" s="1"/>
  <c r="P72" i="8"/>
  <c r="U71" i="8"/>
  <c r="V71" i="8"/>
  <c r="L68" i="8"/>
  <c r="AA70" i="8"/>
  <c r="Z70" i="8"/>
  <c r="AB70" i="8" s="1"/>
  <c r="AC70" i="8" s="1"/>
  <c r="E79" i="68" l="1"/>
  <c r="G78" i="68"/>
  <c r="U76" i="31"/>
  <c r="R78" i="68"/>
  <c r="Q78" i="68"/>
  <c r="S78" i="68" s="1"/>
  <c r="T78" i="68" s="1"/>
  <c r="AA76" i="68"/>
  <c r="Z76" i="68"/>
  <c r="AB76" i="68" s="1"/>
  <c r="AC76" i="68" s="1"/>
  <c r="O79" i="68"/>
  <c r="V77" i="68"/>
  <c r="H77" i="59"/>
  <c r="J77" i="59" s="1"/>
  <c r="K77" i="59" s="1"/>
  <c r="I77" i="59"/>
  <c r="X81" i="59"/>
  <c r="D78" i="59"/>
  <c r="AA80" i="59"/>
  <c r="Z80" i="59"/>
  <c r="AB80" i="59" s="1"/>
  <c r="AC80" i="59" s="1"/>
  <c r="P81" i="59"/>
  <c r="N82" i="59"/>
  <c r="N78" i="31"/>
  <c r="O78" i="31" s="1"/>
  <c r="P77" i="31"/>
  <c r="Y80" i="31"/>
  <c r="W81" i="31"/>
  <c r="R79" i="30"/>
  <c r="Q79" i="30"/>
  <c r="S79" i="30" s="1"/>
  <c r="T79" i="30" s="1"/>
  <c r="O80" i="30"/>
  <c r="M80" i="30" s="1"/>
  <c r="I78" i="30"/>
  <c r="H78" i="30"/>
  <c r="J78" i="30" s="1"/>
  <c r="K78" i="30" s="1"/>
  <c r="L75" i="31"/>
  <c r="F79" i="30"/>
  <c r="V77" i="30"/>
  <c r="AD76" i="30"/>
  <c r="D76" i="31"/>
  <c r="E76" i="9"/>
  <c r="F76" i="9" s="1"/>
  <c r="G75" i="9"/>
  <c r="L74" i="9"/>
  <c r="M74" i="9"/>
  <c r="AD72" i="9"/>
  <c r="V73" i="9"/>
  <c r="R73" i="9"/>
  <c r="Q73" i="9"/>
  <c r="S73" i="9" s="1"/>
  <c r="T73" i="9" s="1"/>
  <c r="AD70" i="8"/>
  <c r="Q72" i="8"/>
  <c r="S72" i="8" s="1"/>
  <c r="T72" i="8" s="1"/>
  <c r="R72" i="8"/>
  <c r="G69" i="8"/>
  <c r="E70" i="8"/>
  <c r="W72" i="8"/>
  <c r="Y71" i="8"/>
  <c r="M73" i="8"/>
  <c r="Y77" i="68" l="1"/>
  <c r="W78" i="68"/>
  <c r="AD76" i="68"/>
  <c r="I78" i="68"/>
  <c r="H78" i="68"/>
  <c r="J78" i="68" s="1"/>
  <c r="K78" i="68" s="1"/>
  <c r="M79" i="68"/>
  <c r="U78" i="68"/>
  <c r="F79" i="68"/>
  <c r="AD80" i="59"/>
  <c r="V81" i="59"/>
  <c r="O82" i="59"/>
  <c r="M82" i="59" s="1"/>
  <c r="G78" i="59"/>
  <c r="E79" i="59"/>
  <c r="L77" i="59"/>
  <c r="R81" i="59"/>
  <c r="Q81" i="59"/>
  <c r="S81" i="59" s="1"/>
  <c r="T81" i="59" s="1"/>
  <c r="L78" i="30"/>
  <c r="U79" i="30"/>
  <c r="W78" i="30"/>
  <c r="Y77" i="30"/>
  <c r="X81" i="31"/>
  <c r="V81" i="31" s="1"/>
  <c r="N81" i="30"/>
  <c r="O81" i="30" s="1"/>
  <c r="P80" i="30"/>
  <c r="AA80" i="31"/>
  <c r="Z80" i="31"/>
  <c r="AB80" i="31" s="1"/>
  <c r="AC80" i="31" s="1"/>
  <c r="E77" i="31"/>
  <c r="G76" i="31"/>
  <c r="D79" i="30"/>
  <c r="R77" i="31"/>
  <c r="Q77" i="31"/>
  <c r="S77" i="31" s="1"/>
  <c r="T77" i="31" s="1"/>
  <c r="M78" i="31"/>
  <c r="U73" i="9"/>
  <c r="N75" i="9"/>
  <c r="P74" i="9"/>
  <c r="H75" i="9"/>
  <c r="J75" i="9" s="1"/>
  <c r="K75" i="9" s="1"/>
  <c r="I75" i="9"/>
  <c r="W74" i="9"/>
  <c r="Y73" i="9"/>
  <c r="D76" i="9"/>
  <c r="Z71" i="8"/>
  <c r="AB71" i="8" s="1"/>
  <c r="AC71" i="8" s="1"/>
  <c r="AA71" i="8"/>
  <c r="X72" i="8"/>
  <c r="F70" i="8"/>
  <c r="D70" i="8" s="1"/>
  <c r="U72" i="8"/>
  <c r="P73" i="8"/>
  <c r="N74" i="8"/>
  <c r="H69" i="8"/>
  <c r="J69" i="8" s="1"/>
  <c r="K69" i="8" s="1"/>
  <c r="I69" i="8"/>
  <c r="N80" i="68" l="1"/>
  <c r="P79" i="68"/>
  <c r="X78" i="68"/>
  <c r="V78" i="68" s="1"/>
  <c r="D79" i="68"/>
  <c r="L78" i="68"/>
  <c r="AA77" i="68"/>
  <c r="Z77" i="68"/>
  <c r="AB77" i="68" s="1"/>
  <c r="AC77" i="68" s="1"/>
  <c r="U81" i="59"/>
  <c r="N83" i="59"/>
  <c r="O83" i="59" s="1"/>
  <c r="P82" i="59"/>
  <c r="F79" i="59"/>
  <c r="D79" i="59" s="1"/>
  <c r="W82" i="59"/>
  <c r="Y81" i="59"/>
  <c r="I78" i="59"/>
  <c r="H78" i="59"/>
  <c r="J78" i="59" s="1"/>
  <c r="K78" i="59" s="1"/>
  <c r="U77" i="31"/>
  <c r="W82" i="31"/>
  <c r="X82" i="31" s="1"/>
  <c r="Y81" i="31"/>
  <c r="F77" i="31"/>
  <c r="D77" i="31" s="1"/>
  <c r="M81" i="30"/>
  <c r="E80" i="30"/>
  <c r="G79" i="30"/>
  <c r="AD80" i="31"/>
  <c r="AA77" i="30"/>
  <c r="Z77" i="30"/>
  <c r="AB77" i="30" s="1"/>
  <c r="AC77" i="30" s="1"/>
  <c r="N79" i="31"/>
  <c r="P78" i="31"/>
  <c r="I76" i="31"/>
  <c r="H76" i="31"/>
  <c r="J76" i="31" s="1"/>
  <c r="K76" i="31" s="1"/>
  <c r="R80" i="30"/>
  <c r="Q80" i="30"/>
  <c r="S80" i="30" s="1"/>
  <c r="T80" i="30" s="1"/>
  <c r="X78" i="30"/>
  <c r="V78" i="30" s="1"/>
  <c r="Z73" i="9"/>
  <c r="AB73" i="9" s="1"/>
  <c r="AC73" i="9" s="1"/>
  <c r="AA73" i="9"/>
  <c r="X74" i="9"/>
  <c r="R74" i="9"/>
  <c r="Q74" i="9"/>
  <c r="S74" i="9" s="1"/>
  <c r="T74" i="9" s="1"/>
  <c r="O75" i="9"/>
  <c r="E77" i="9"/>
  <c r="G76" i="9"/>
  <c r="L75" i="9"/>
  <c r="O74" i="8"/>
  <c r="M74" i="8" s="1"/>
  <c r="L69" i="8"/>
  <c r="V72" i="8"/>
  <c r="R73" i="8"/>
  <c r="Q73" i="8"/>
  <c r="S73" i="8" s="1"/>
  <c r="T73" i="8" s="1"/>
  <c r="AD71" i="8"/>
  <c r="G70" i="8"/>
  <c r="E71" i="8"/>
  <c r="AD77" i="68" l="1"/>
  <c r="W79" i="68"/>
  <c r="X79" i="68" s="1"/>
  <c r="Y78" i="68"/>
  <c r="G79" i="68"/>
  <c r="E80" i="68"/>
  <c r="R79" i="68"/>
  <c r="Q79" i="68"/>
  <c r="S79" i="68" s="1"/>
  <c r="T79" i="68" s="1"/>
  <c r="O80" i="68"/>
  <c r="M80" i="68" s="1"/>
  <c r="E80" i="59"/>
  <c r="F80" i="59" s="1"/>
  <c r="G79" i="59"/>
  <c r="L78" i="59"/>
  <c r="Z81" i="59"/>
  <c r="AB81" i="59" s="1"/>
  <c r="AC81" i="59" s="1"/>
  <c r="AA81" i="59"/>
  <c r="Q82" i="59"/>
  <c r="S82" i="59" s="1"/>
  <c r="T82" i="59" s="1"/>
  <c r="R82" i="59"/>
  <c r="X82" i="59"/>
  <c r="V82" i="59" s="1"/>
  <c r="M83" i="59"/>
  <c r="F71" i="8"/>
  <c r="D71" i="8" s="1"/>
  <c r="AD73" i="9"/>
  <c r="U80" i="30"/>
  <c r="O79" i="31"/>
  <c r="M79" i="31" s="1"/>
  <c r="I79" i="30"/>
  <c r="H79" i="30"/>
  <c r="J79" i="30" s="1"/>
  <c r="K79" i="30" s="1"/>
  <c r="F80" i="30"/>
  <c r="D80" i="30" s="1"/>
  <c r="E78" i="31"/>
  <c r="F78" i="31" s="1"/>
  <c r="G77" i="31"/>
  <c r="Y78" i="30"/>
  <c r="W79" i="30"/>
  <c r="L76" i="31"/>
  <c r="AD77" i="30"/>
  <c r="Z81" i="31"/>
  <c r="AB81" i="31" s="1"/>
  <c r="AC81" i="31" s="1"/>
  <c r="AA81" i="31"/>
  <c r="R78" i="31"/>
  <c r="Q78" i="31"/>
  <c r="S78" i="31" s="1"/>
  <c r="T78" i="31" s="1"/>
  <c r="P81" i="30"/>
  <c r="N82" i="30"/>
  <c r="V82" i="31"/>
  <c r="M75" i="9"/>
  <c r="V74" i="9"/>
  <c r="I76" i="9"/>
  <c r="H76" i="9"/>
  <c r="J76" i="9" s="1"/>
  <c r="K76" i="9" s="1"/>
  <c r="F77" i="9"/>
  <c r="U74" i="9"/>
  <c r="H70" i="8"/>
  <c r="J70" i="8" s="1"/>
  <c r="K70" i="8" s="1"/>
  <c r="I70" i="8"/>
  <c r="U73" i="8"/>
  <c r="Y72" i="8"/>
  <c r="W73" i="8"/>
  <c r="N75" i="8"/>
  <c r="O75" i="8" s="1"/>
  <c r="P74" i="8"/>
  <c r="U82" i="59" l="1"/>
  <c r="U78" i="31"/>
  <c r="F80" i="68"/>
  <c r="I79" i="68"/>
  <c r="H79" i="68"/>
  <c r="J79" i="68" s="1"/>
  <c r="K79" i="68" s="1"/>
  <c r="Z78" i="68"/>
  <c r="AB78" i="68" s="1"/>
  <c r="AC78" i="68" s="1"/>
  <c r="AA78" i="68"/>
  <c r="P80" i="68"/>
  <c r="N81" i="68"/>
  <c r="O81" i="68" s="1"/>
  <c r="AD81" i="31"/>
  <c r="U79" i="68"/>
  <c r="V79" i="68"/>
  <c r="AD81" i="59"/>
  <c r="P83" i="59"/>
  <c r="N84" i="59"/>
  <c r="Y82" i="59"/>
  <c r="W83" i="59"/>
  <c r="H79" i="59"/>
  <c r="J79" i="59" s="1"/>
  <c r="K79" i="59" s="1"/>
  <c r="I79" i="59"/>
  <c r="D80" i="59"/>
  <c r="L70" i="8"/>
  <c r="AA78" i="30"/>
  <c r="Z78" i="30"/>
  <c r="AB78" i="30" s="1"/>
  <c r="AC78" i="30" s="1"/>
  <c r="G80" i="30"/>
  <c r="E81" i="30"/>
  <c r="F81" i="30" s="1"/>
  <c r="W83" i="31"/>
  <c r="Y82" i="31"/>
  <c r="I77" i="31"/>
  <c r="H77" i="31"/>
  <c r="J77" i="31" s="1"/>
  <c r="K77" i="31" s="1"/>
  <c r="P79" i="31"/>
  <c r="N80" i="31"/>
  <c r="O80" i="31" s="1"/>
  <c r="D78" i="31"/>
  <c r="O82" i="30"/>
  <c r="R81" i="30"/>
  <c r="Q81" i="30"/>
  <c r="S81" i="30" s="1"/>
  <c r="T81" i="30" s="1"/>
  <c r="L79" i="30"/>
  <c r="X79" i="30"/>
  <c r="V79" i="30" s="1"/>
  <c r="W75" i="9"/>
  <c r="Y74" i="9"/>
  <c r="D77" i="9"/>
  <c r="P75" i="9"/>
  <c r="N76" i="9"/>
  <c r="L76" i="9"/>
  <c r="Q74" i="8"/>
  <c r="S74" i="8" s="1"/>
  <c r="T74" i="8" s="1"/>
  <c r="R74" i="8"/>
  <c r="X73" i="8"/>
  <c r="AA72" i="8"/>
  <c r="Z72" i="8"/>
  <c r="AB72" i="8" s="1"/>
  <c r="AC72" i="8" s="1"/>
  <c r="E72" i="8"/>
  <c r="G71" i="8"/>
  <c r="M75" i="8"/>
  <c r="L79" i="68" l="1"/>
  <c r="L79" i="59"/>
  <c r="AD78" i="68"/>
  <c r="R80" i="68"/>
  <c r="Q80" i="68"/>
  <c r="S80" i="68" s="1"/>
  <c r="T80" i="68" s="1"/>
  <c r="W80" i="68"/>
  <c r="Y79" i="68"/>
  <c r="M81" i="68"/>
  <c r="D80" i="68"/>
  <c r="O84" i="59"/>
  <c r="R83" i="59"/>
  <c r="Q83" i="59"/>
  <c r="S83" i="59" s="1"/>
  <c r="T83" i="59" s="1"/>
  <c r="X83" i="59"/>
  <c r="G80" i="59"/>
  <c r="E81" i="59"/>
  <c r="AA82" i="59"/>
  <c r="Z82" i="59"/>
  <c r="AB82" i="59" s="1"/>
  <c r="AC82" i="59" s="1"/>
  <c r="M82" i="30"/>
  <c r="U81" i="30"/>
  <c r="M80" i="31"/>
  <c r="AA82" i="31"/>
  <c r="Z82" i="31"/>
  <c r="AB82" i="31" s="1"/>
  <c r="AC82" i="31" s="1"/>
  <c r="I80" i="30"/>
  <c r="H80" i="30"/>
  <c r="J80" i="30" s="1"/>
  <c r="K80" i="30" s="1"/>
  <c r="R79" i="31"/>
  <c r="Q79" i="31"/>
  <c r="S79" i="31" s="1"/>
  <c r="T79" i="31" s="1"/>
  <c r="X83" i="31"/>
  <c r="V83" i="31" s="1"/>
  <c r="AD78" i="30"/>
  <c r="W80" i="30"/>
  <c r="X80" i="30" s="1"/>
  <c r="Y79" i="30"/>
  <c r="G78" i="31"/>
  <c r="E79" i="31"/>
  <c r="L77" i="31"/>
  <c r="D81" i="30"/>
  <c r="E78" i="9"/>
  <c r="G77" i="9"/>
  <c r="AA74" i="9"/>
  <c r="Z74" i="9"/>
  <c r="AB74" i="9" s="1"/>
  <c r="AC74" i="9" s="1"/>
  <c r="O76" i="9"/>
  <c r="X75" i="9"/>
  <c r="R75" i="9"/>
  <c r="Q75" i="9"/>
  <c r="S75" i="9" s="1"/>
  <c r="T75" i="9" s="1"/>
  <c r="P75" i="8"/>
  <c r="N76" i="8"/>
  <c r="H71" i="8"/>
  <c r="J71" i="8" s="1"/>
  <c r="K71" i="8" s="1"/>
  <c r="I71" i="8"/>
  <c r="AD72" i="8"/>
  <c r="F72" i="8"/>
  <c r="D72" i="8" s="1"/>
  <c r="V73" i="8"/>
  <c r="U74" i="8"/>
  <c r="U80" i="68" l="1"/>
  <c r="N82" i="68"/>
  <c r="P81" i="68"/>
  <c r="AA79" i="68"/>
  <c r="Z79" i="68"/>
  <c r="AB79" i="68" s="1"/>
  <c r="AC79" i="68" s="1"/>
  <c r="X80" i="68"/>
  <c r="E81" i="68"/>
  <c r="G80" i="68"/>
  <c r="F81" i="59"/>
  <c r="U83" i="59"/>
  <c r="I80" i="59"/>
  <c r="H80" i="59"/>
  <c r="J80" i="59" s="1"/>
  <c r="K80" i="59" s="1"/>
  <c r="AD82" i="59"/>
  <c r="V83" i="59"/>
  <c r="M84" i="59"/>
  <c r="L71" i="8"/>
  <c r="L80" i="30"/>
  <c r="F79" i="31"/>
  <c r="V80" i="30"/>
  <c r="N81" i="31"/>
  <c r="P80" i="31"/>
  <c r="I78" i="31"/>
  <c r="H78" i="31"/>
  <c r="J78" i="31" s="1"/>
  <c r="K78" i="31" s="1"/>
  <c r="W84" i="31"/>
  <c r="X84" i="31" s="1"/>
  <c r="Y83" i="31"/>
  <c r="N83" i="30"/>
  <c r="P82" i="30"/>
  <c r="E82" i="30"/>
  <c r="G81" i="30"/>
  <c r="Z79" i="30"/>
  <c r="AB79" i="30" s="1"/>
  <c r="AC79" i="30" s="1"/>
  <c r="AA79" i="30"/>
  <c r="U79" i="31"/>
  <c r="AD82" i="31"/>
  <c r="V75" i="9"/>
  <c r="AD74" i="9"/>
  <c r="I77" i="9"/>
  <c r="H77" i="9"/>
  <c r="J77" i="9" s="1"/>
  <c r="K77" i="9" s="1"/>
  <c r="U75" i="9"/>
  <c r="M76" i="9"/>
  <c r="F78" i="9"/>
  <c r="O76" i="8"/>
  <c r="W74" i="8"/>
  <c r="Y73" i="8"/>
  <c r="R75" i="8"/>
  <c r="Q75" i="8"/>
  <c r="S75" i="8" s="1"/>
  <c r="T75" i="8" s="1"/>
  <c r="H80" i="68" l="1"/>
  <c r="J80" i="68" s="1"/>
  <c r="K80" i="68" s="1"/>
  <c r="I80" i="68"/>
  <c r="F81" i="68"/>
  <c r="AD79" i="68"/>
  <c r="Q81" i="68"/>
  <c r="S81" i="68" s="1"/>
  <c r="T81" i="68" s="1"/>
  <c r="R81" i="68"/>
  <c r="V80" i="68"/>
  <c r="O82" i="68"/>
  <c r="L80" i="59"/>
  <c r="N85" i="59"/>
  <c r="P84" i="59"/>
  <c r="W84" i="59"/>
  <c r="Y83" i="59"/>
  <c r="D81" i="59"/>
  <c r="L78" i="31"/>
  <c r="O83" i="30"/>
  <c r="W81" i="30"/>
  <c r="Y80" i="30"/>
  <c r="F82" i="30"/>
  <c r="Q80" i="31"/>
  <c r="S80" i="31" s="1"/>
  <c r="T80" i="31" s="1"/>
  <c r="R80" i="31"/>
  <c r="H81" i="30"/>
  <c r="J81" i="30" s="1"/>
  <c r="K81" i="30" s="1"/>
  <c r="I81" i="30"/>
  <c r="AA83" i="31"/>
  <c r="Z83" i="31"/>
  <c r="AB83" i="31" s="1"/>
  <c r="AC83" i="31" s="1"/>
  <c r="AD79" i="30"/>
  <c r="Q82" i="30"/>
  <c r="S82" i="30" s="1"/>
  <c r="T82" i="30" s="1"/>
  <c r="R82" i="30"/>
  <c r="V84" i="31"/>
  <c r="O81" i="31"/>
  <c r="D79" i="31"/>
  <c r="N77" i="9"/>
  <c r="P76" i="9"/>
  <c r="W76" i="9"/>
  <c r="Y75" i="9"/>
  <c r="D78" i="9"/>
  <c r="L77" i="9"/>
  <c r="Z73" i="8"/>
  <c r="AB73" i="8" s="1"/>
  <c r="AC73" i="8" s="1"/>
  <c r="AA73" i="8"/>
  <c r="G72" i="8"/>
  <c r="E73" i="8"/>
  <c r="X74" i="8"/>
  <c r="V74" i="8" s="1"/>
  <c r="U75" i="8"/>
  <c r="M76" i="8"/>
  <c r="U81" i="68" l="1"/>
  <c r="L80" i="68"/>
  <c r="D81" i="68"/>
  <c r="M82" i="68"/>
  <c r="W81" i="68"/>
  <c r="Y80" i="68"/>
  <c r="X84" i="59"/>
  <c r="V84" i="59" s="1"/>
  <c r="Q84" i="59"/>
  <c r="S84" i="59" s="1"/>
  <c r="T84" i="59" s="1"/>
  <c r="R84" i="59"/>
  <c r="E82" i="59"/>
  <c r="G81" i="59"/>
  <c r="O85" i="59"/>
  <c r="Z83" i="59"/>
  <c r="AB83" i="59" s="1"/>
  <c r="AC83" i="59" s="1"/>
  <c r="AA83" i="59"/>
  <c r="U80" i="31"/>
  <c r="AD83" i="31"/>
  <c r="U82" i="30"/>
  <c r="L81" i="30"/>
  <c r="X81" i="30"/>
  <c r="V81" i="30" s="1"/>
  <c r="M81" i="31"/>
  <c r="Y84" i="31"/>
  <c r="W85" i="31"/>
  <c r="D82" i="30"/>
  <c r="M83" i="30"/>
  <c r="E80" i="31"/>
  <c r="G79" i="31"/>
  <c r="AA80" i="30"/>
  <c r="Z80" i="30"/>
  <c r="AB80" i="30" s="1"/>
  <c r="AC80" i="30" s="1"/>
  <c r="AA75" i="9"/>
  <c r="Z75" i="9"/>
  <c r="AB75" i="9" s="1"/>
  <c r="AC75" i="9" s="1"/>
  <c r="O77" i="9"/>
  <c r="X76" i="9"/>
  <c r="G78" i="9"/>
  <c r="E79" i="9"/>
  <c r="Q76" i="9"/>
  <c r="S76" i="9" s="1"/>
  <c r="T76" i="9" s="1"/>
  <c r="R76" i="9"/>
  <c r="I72" i="8"/>
  <c r="H72" i="8"/>
  <c r="J72" i="8" s="1"/>
  <c r="K72" i="8" s="1"/>
  <c r="F73" i="8"/>
  <c r="D73" i="8" s="1"/>
  <c r="AD73" i="8"/>
  <c r="P76" i="8"/>
  <c r="N77" i="8"/>
  <c r="Y74" i="8"/>
  <c r="W75" i="8"/>
  <c r="E82" i="68" l="1"/>
  <c r="G81" i="68"/>
  <c r="AA80" i="68"/>
  <c r="Z80" i="68"/>
  <c r="AB80" i="68" s="1"/>
  <c r="AC80" i="68" s="1"/>
  <c r="N83" i="68"/>
  <c r="P82" i="68"/>
  <c r="U84" i="59"/>
  <c r="X81" i="68"/>
  <c r="V81" i="68" s="1"/>
  <c r="M85" i="59"/>
  <c r="AD83" i="59"/>
  <c r="H81" i="59"/>
  <c r="J81" i="59" s="1"/>
  <c r="K81" i="59" s="1"/>
  <c r="I81" i="59"/>
  <c r="F82" i="59"/>
  <c r="D82" i="59" s="1"/>
  <c r="Y84" i="59"/>
  <c r="W85" i="59"/>
  <c r="U76" i="9"/>
  <c r="F80" i="31"/>
  <c r="AA84" i="31"/>
  <c r="Z84" i="31"/>
  <c r="AB84" i="31" s="1"/>
  <c r="AC84" i="31" s="1"/>
  <c r="N84" i="30"/>
  <c r="P83" i="30"/>
  <c r="N82" i="31"/>
  <c r="P81" i="31"/>
  <c r="W82" i="30"/>
  <c r="Y81" i="30"/>
  <c r="AD80" i="30"/>
  <c r="E83" i="30"/>
  <c r="G82" i="30"/>
  <c r="H79" i="31"/>
  <c r="J79" i="31" s="1"/>
  <c r="K79" i="31" s="1"/>
  <c r="I79" i="31"/>
  <c r="X85" i="31"/>
  <c r="F79" i="9"/>
  <c r="I78" i="9"/>
  <c r="H78" i="9"/>
  <c r="J78" i="9" s="1"/>
  <c r="K78" i="9" s="1"/>
  <c r="M77" i="9"/>
  <c r="V76" i="9"/>
  <c r="AD75" i="9"/>
  <c r="E74" i="8"/>
  <c r="F74" i="8" s="1"/>
  <c r="G73" i="8"/>
  <c r="O77" i="8"/>
  <c r="M77" i="8" s="1"/>
  <c r="Q76" i="8"/>
  <c r="S76" i="8" s="1"/>
  <c r="T76" i="8" s="1"/>
  <c r="R76" i="8"/>
  <c r="AA74" i="8"/>
  <c r="Z74" i="8"/>
  <c r="AB74" i="8" s="1"/>
  <c r="AC74" i="8" s="1"/>
  <c r="X75" i="8"/>
  <c r="L72" i="8"/>
  <c r="Y81" i="68" l="1"/>
  <c r="W82" i="68"/>
  <c r="X82" i="68" s="1"/>
  <c r="AD80" i="68"/>
  <c r="R82" i="68"/>
  <c r="Q82" i="68"/>
  <c r="S82" i="68" s="1"/>
  <c r="T82" i="68" s="1"/>
  <c r="I81" i="68"/>
  <c r="H81" i="68"/>
  <c r="J81" i="68" s="1"/>
  <c r="K81" i="68" s="1"/>
  <c r="O83" i="68"/>
  <c r="F82" i="68"/>
  <c r="D82" i="68" s="1"/>
  <c r="G82" i="59"/>
  <c r="E83" i="59"/>
  <c r="F83" i="59" s="1"/>
  <c r="X85" i="59"/>
  <c r="P85" i="59"/>
  <c r="N86" i="59"/>
  <c r="AA84" i="59"/>
  <c r="Z84" i="59"/>
  <c r="AB84" i="59" s="1"/>
  <c r="AC84" i="59" s="1"/>
  <c r="L81" i="59"/>
  <c r="D74" i="8"/>
  <c r="AD84" i="31"/>
  <c r="L78" i="9"/>
  <c r="L79" i="31"/>
  <c r="O82" i="31"/>
  <c r="M82" i="31" s="1"/>
  <c r="AA81" i="30"/>
  <c r="Z81" i="30"/>
  <c r="AB81" i="30" s="1"/>
  <c r="AC81" i="30" s="1"/>
  <c r="R83" i="30"/>
  <c r="Q83" i="30"/>
  <c r="S83" i="30" s="1"/>
  <c r="T83" i="30" s="1"/>
  <c r="O84" i="30"/>
  <c r="I82" i="30"/>
  <c r="H82" i="30"/>
  <c r="J82" i="30" s="1"/>
  <c r="K82" i="30" s="1"/>
  <c r="V85" i="31"/>
  <c r="F83" i="30"/>
  <c r="D83" i="30" s="1"/>
  <c r="R81" i="31"/>
  <c r="Q81" i="31"/>
  <c r="S81" i="31" s="1"/>
  <c r="T81" i="31" s="1"/>
  <c r="X82" i="30"/>
  <c r="D80" i="31"/>
  <c r="Y76" i="9"/>
  <c r="W77" i="9"/>
  <c r="N78" i="9"/>
  <c r="P77" i="9"/>
  <c r="D79" i="9"/>
  <c r="N78" i="8"/>
  <c r="O78" i="8" s="1"/>
  <c r="P77" i="8"/>
  <c r="V75" i="8"/>
  <c r="U76" i="8"/>
  <c r="H73" i="8"/>
  <c r="J73" i="8" s="1"/>
  <c r="K73" i="8" s="1"/>
  <c r="I73" i="8"/>
  <c r="AD74" i="8"/>
  <c r="U82" i="68" l="1"/>
  <c r="L81" i="68"/>
  <c r="E83" i="68"/>
  <c r="F83" i="68" s="1"/>
  <c r="G82" i="68"/>
  <c r="V82" i="68"/>
  <c r="M83" i="68"/>
  <c r="AA81" i="68"/>
  <c r="Z81" i="68"/>
  <c r="AB81" i="68" s="1"/>
  <c r="AC81" i="68" s="1"/>
  <c r="AD84" i="59"/>
  <c r="V85" i="59"/>
  <c r="O86" i="59"/>
  <c r="M86" i="59" s="1"/>
  <c r="D83" i="59"/>
  <c r="R85" i="59"/>
  <c r="Q85" i="59"/>
  <c r="S85" i="59" s="1"/>
  <c r="T85" i="59" s="1"/>
  <c r="I82" i="59"/>
  <c r="H82" i="59"/>
  <c r="J82" i="59" s="1"/>
  <c r="K82" i="59" s="1"/>
  <c r="U83" i="30"/>
  <c r="E84" i="30"/>
  <c r="F84" i="30" s="1"/>
  <c r="G83" i="30"/>
  <c r="W86" i="31"/>
  <c r="Y85" i="31"/>
  <c r="U81" i="31"/>
  <c r="N83" i="31"/>
  <c r="P82" i="31"/>
  <c r="M84" i="30"/>
  <c r="E81" i="31"/>
  <c r="G80" i="31"/>
  <c r="L82" i="30"/>
  <c r="V82" i="30"/>
  <c r="AD81" i="30"/>
  <c r="E80" i="9"/>
  <c r="G79" i="9"/>
  <c r="R77" i="9"/>
  <c r="Q77" i="9"/>
  <c r="S77" i="9" s="1"/>
  <c r="T77" i="9" s="1"/>
  <c r="O78" i="9"/>
  <c r="M78" i="9" s="1"/>
  <c r="X77" i="9"/>
  <c r="AA76" i="9"/>
  <c r="Z76" i="9"/>
  <c r="AB76" i="9" s="1"/>
  <c r="AC76" i="9" s="1"/>
  <c r="L73" i="8"/>
  <c r="G74" i="8"/>
  <c r="E75" i="8"/>
  <c r="Y75" i="8"/>
  <c r="W76" i="8"/>
  <c r="Q77" i="8"/>
  <c r="S77" i="8" s="1"/>
  <c r="T77" i="8" s="1"/>
  <c r="R77" i="8"/>
  <c r="M78" i="8"/>
  <c r="AD81" i="68" l="1"/>
  <c r="N84" i="68"/>
  <c r="P83" i="68"/>
  <c r="I82" i="68"/>
  <c r="H82" i="68"/>
  <c r="J82" i="68" s="1"/>
  <c r="K82" i="68" s="1"/>
  <c r="W83" i="68"/>
  <c r="Y82" i="68"/>
  <c r="D83" i="68"/>
  <c r="N87" i="59"/>
  <c r="O87" i="59" s="1"/>
  <c r="P86" i="59"/>
  <c r="U85" i="59"/>
  <c r="W86" i="59"/>
  <c r="Y85" i="59"/>
  <c r="E84" i="59"/>
  <c r="G83" i="59"/>
  <c r="L82" i="59"/>
  <c r="AD76" i="9"/>
  <c r="Y82" i="30"/>
  <c r="W83" i="30"/>
  <c r="F81" i="31"/>
  <c r="D81" i="31" s="1"/>
  <c r="Z85" i="31"/>
  <c r="AB85" i="31" s="1"/>
  <c r="AC85" i="31" s="1"/>
  <c r="AA85" i="31"/>
  <c r="N85" i="30"/>
  <c r="P84" i="30"/>
  <c r="O83" i="31"/>
  <c r="X86" i="31"/>
  <c r="V86" i="31" s="1"/>
  <c r="R82" i="31"/>
  <c r="Q82" i="31"/>
  <c r="S82" i="31" s="1"/>
  <c r="T82" i="31" s="1"/>
  <c r="I83" i="30"/>
  <c r="H83" i="30"/>
  <c r="J83" i="30" s="1"/>
  <c r="K83" i="30" s="1"/>
  <c r="I80" i="31"/>
  <c r="H80" i="31"/>
  <c r="J80" i="31" s="1"/>
  <c r="K80" i="31" s="1"/>
  <c r="D84" i="30"/>
  <c r="V77" i="9"/>
  <c r="U77" i="9"/>
  <c r="H79" i="9"/>
  <c r="J79" i="9" s="1"/>
  <c r="K79" i="9" s="1"/>
  <c r="I79" i="9"/>
  <c r="N79" i="9"/>
  <c r="O79" i="9" s="1"/>
  <c r="P78" i="9"/>
  <c r="F80" i="9"/>
  <c r="I74" i="8"/>
  <c r="H74" i="8"/>
  <c r="J74" i="8" s="1"/>
  <c r="K74" i="8" s="1"/>
  <c r="P78" i="8"/>
  <c r="N79" i="8"/>
  <c r="X76" i="8"/>
  <c r="V76" i="8" s="1"/>
  <c r="Z75" i="8"/>
  <c r="AB75" i="8" s="1"/>
  <c r="AC75" i="8" s="1"/>
  <c r="AA75" i="8"/>
  <c r="U77" i="8"/>
  <c r="F75" i="8"/>
  <c r="D75" i="8" s="1"/>
  <c r="L82" i="68" l="1"/>
  <c r="G83" i="68"/>
  <c r="E84" i="68"/>
  <c r="Z82" i="68"/>
  <c r="AB82" i="68" s="1"/>
  <c r="AC82" i="68" s="1"/>
  <c r="AA82" i="68"/>
  <c r="X83" i="68"/>
  <c r="R83" i="68"/>
  <c r="Q83" i="68"/>
  <c r="S83" i="68" s="1"/>
  <c r="T83" i="68" s="1"/>
  <c r="O84" i="68"/>
  <c r="X86" i="59"/>
  <c r="H83" i="59"/>
  <c r="J83" i="59" s="1"/>
  <c r="K83" i="59" s="1"/>
  <c r="I83" i="59"/>
  <c r="F84" i="59"/>
  <c r="Q86" i="59"/>
  <c r="S86" i="59" s="1"/>
  <c r="T86" i="59" s="1"/>
  <c r="R86" i="59"/>
  <c r="Z85" i="59"/>
  <c r="AB85" i="59" s="1"/>
  <c r="AC85" i="59" s="1"/>
  <c r="AA85" i="59"/>
  <c r="M87" i="59"/>
  <c r="E82" i="31"/>
  <c r="F82" i="31" s="1"/>
  <c r="G81" i="31"/>
  <c r="L80" i="31"/>
  <c r="U82" i="31"/>
  <c r="G84" i="30"/>
  <c r="E85" i="30"/>
  <c r="L83" i="30"/>
  <c r="O85" i="30"/>
  <c r="M85" i="30" s="1"/>
  <c r="W87" i="31"/>
  <c r="X87" i="31" s="1"/>
  <c r="Y86" i="31"/>
  <c r="AD85" i="31"/>
  <c r="X83" i="30"/>
  <c r="AA82" i="30"/>
  <c r="Z82" i="30"/>
  <c r="AB82" i="30" s="1"/>
  <c r="AC82" i="30" s="1"/>
  <c r="R84" i="30"/>
  <c r="Q84" i="30"/>
  <c r="S84" i="30" s="1"/>
  <c r="T84" i="30" s="1"/>
  <c r="M83" i="31"/>
  <c r="M79" i="9"/>
  <c r="R78" i="9"/>
  <c r="Q78" i="9"/>
  <c r="S78" i="9" s="1"/>
  <c r="T78" i="9" s="1"/>
  <c r="L79" i="9"/>
  <c r="W78" i="9"/>
  <c r="Y77" i="9"/>
  <c r="D80" i="9"/>
  <c r="L74" i="8"/>
  <c r="AD75" i="8"/>
  <c r="Y76" i="8"/>
  <c r="W77" i="8"/>
  <c r="X77" i="8" s="1"/>
  <c r="O79" i="8"/>
  <c r="R78" i="8"/>
  <c r="Q78" i="8"/>
  <c r="S78" i="8" s="1"/>
  <c r="T78" i="8" s="1"/>
  <c r="E76" i="8"/>
  <c r="F76" i="8" s="1"/>
  <c r="G75" i="8"/>
  <c r="AD82" i="68" l="1"/>
  <c r="U83" i="68"/>
  <c r="F84" i="68"/>
  <c r="D84" i="68" s="1"/>
  <c r="U78" i="8"/>
  <c r="M84" i="68"/>
  <c r="V83" i="68"/>
  <c r="I83" i="68"/>
  <c r="H83" i="68"/>
  <c r="J83" i="68" s="1"/>
  <c r="K83" i="68" s="1"/>
  <c r="U86" i="59"/>
  <c r="L83" i="59"/>
  <c r="AD85" i="59"/>
  <c r="P87" i="59"/>
  <c r="N88" i="59"/>
  <c r="D84" i="59"/>
  <c r="V86" i="59"/>
  <c r="U84" i="30"/>
  <c r="D76" i="8"/>
  <c r="AA86" i="31"/>
  <c r="Z86" i="31"/>
  <c r="AB86" i="31" s="1"/>
  <c r="AC86" i="31" s="1"/>
  <c r="V87" i="31"/>
  <c r="P83" i="31"/>
  <c r="N84" i="31"/>
  <c r="V83" i="30"/>
  <c r="F85" i="30"/>
  <c r="D85" i="30" s="1"/>
  <c r="I81" i="31"/>
  <c r="H81" i="31"/>
  <c r="J81" i="31" s="1"/>
  <c r="K81" i="31" s="1"/>
  <c r="AD82" i="30"/>
  <c r="P85" i="30"/>
  <c r="N86" i="30"/>
  <c r="O86" i="30" s="1"/>
  <c r="I84" i="30"/>
  <c r="H84" i="30"/>
  <c r="J84" i="30" s="1"/>
  <c r="K84" i="30" s="1"/>
  <c r="D82" i="31"/>
  <c r="E81" i="9"/>
  <c r="G80" i="9"/>
  <c r="Z77" i="9"/>
  <c r="AB77" i="9" s="1"/>
  <c r="AC77" i="9" s="1"/>
  <c r="AA77" i="9"/>
  <c r="X78" i="9"/>
  <c r="U78" i="9"/>
  <c r="P79" i="9"/>
  <c r="N80" i="9"/>
  <c r="H75" i="8"/>
  <c r="J75" i="8" s="1"/>
  <c r="K75" i="8" s="1"/>
  <c r="I75" i="8"/>
  <c r="Z76" i="8"/>
  <c r="AB76" i="8" s="1"/>
  <c r="AC76" i="8" s="1"/>
  <c r="AA76" i="8"/>
  <c r="M79" i="8"/>
  <c r="V77" i="8"/>
  <c r="E85" i="68" l="1"/>
  <c r="F85" i="68" s="1"/>
  <c r="G84" i="68"/>
  <c r="P84" i="68"/>
  <c r="N85" i="68"/>
  <c r="W84" i="68"/>
  <c r="Y83" i="68"/>
  <c r="L83" i="68"/>
  <c r="R87" i="59"/>
  <c r="Q87" i="59"/>
  <c r="S87" i="59" s="1"/>
  <c r="T87" i="59" s="1"/>
  <c r="Y86" i="59"/>
  <c r="W87" i="59"/>
  <c r="G84" i="59"/>
  <c r="E85" i="59"/>
  <c r="O88" i="59"/>
  <c r="L81" i="31"/>
  <c r="AD86" i="31"/>
  <c r="G82" i="31"/>
  <c r="E83" i="31"/>
  <c r="R85" i="30"/>
  <c r="Q85" i="30"/>
  <c r="S85" i="30" s="1"/>
  <c r="T85" i="30" s="1"/>
  <c r="O84" i="31"/>
  <c r="M84" i="31" s="1"/>
  <c r="E86" i="30"/>
  <c r="F86" i="30" s="1"/>
  <c r="G85" i="30"/>
  <c r="R83" i="31"/>
  <c r="Q83" i="31"/>
  <c r="S83" i="31" s="1"/>
  <c r="T83" i="31" s="1"/>
  <c r="L84" i="30"/>
  <c r="W88" i="31"/>
  <c r="Y87" i="31"/>
  <c r="M86" i="30"/>
  <c r="W84" i="30"/>
  <c r="Y83" i="30"/>
  <c r="R79" i="9"/>
  <c r="Q79" i="9"/>
  <c r="S79" i="9" s="1"/>
  <c r="T79" i="9" s="1"/>
  <c r="AD77" i="9"/>
  <c r="I80" i="9"/>
  <c r="H80" i="9"/>
  <c r="J80" i="9" s="1"/>
  <c r="K80" i="9" s="1"/>
  <c r="O80" i="9"/>
  <c r="V78" i="9"/>
  <c r="F81" i="9"/>
  <c r="D81" i="9" s="1"/>
  <c r="AD76" i="8"/>
  <c r="Y77" i="8"/>
  <c r="W78" i="8"/>
  <c r="P79" i="8"/>
  <c r="N80" i="8"/>
  <c r="G76" i="8"/>
  <c r="E77" i="8"/>
  <c r="L75" i="8"/>
  <c r="O85" i="68" l="1"/>
  <c r="R84" i="68"/>
  <c r="Q84" i="68"/>
  <c r="S84" i="68" s="1"/>
  <c r="T84" i="68" s="1"/>
  <c r="AA83" i="68"/>
  <c r="Z83" i="68"/>
  <c r="AB83" i="68" s="1"/>
  <c r="AC83" i="68" s="1"/>
  <c r="H84" i="68"/>
  <c r="J84" i="68" s="1"/>
  <c r="K84" i="68" s="1"/>
  <c r="I84" i="68"/>
  <c r="X84" i="68"/>
  <c r="D85" i="68"/>
  <c r="U87" i="59"/>
  <c r="X87" i="59"/>
  <c r="V87" i="59" s="1"/>
  <c r="AA86" i="59"/>
  <c r="Z86" i="59"/>
  <c r="AB86" i="59" s="1"/>
  <c r="AC86" i="59" s="1"/>
  <c r="F85" i="59"/>
  <c r="D85" i="59" s="1"/>
  <c r="M88" i="59"/>
  <c r="I84" i="59"/>
  <c r="H84" i="59"/>
  <c r="J84" i="59" s="1"/>
  <c r="K84" i="59" s="1"/>
  <c r="U83" i="31"/>
  <c r="N87" i="30"/>
  <c r="P86" i="30"/>
  <c r="U85" i="30"/>
  <c r="AA87" i="31"/>
  <c r="Z87" i="31"/>
  <c r="AB87" i="31" s="1"/>
  <c r="AC87" i="31" s="1"/>
  <c r="N85" i="31"/>
  <c r="P84" i="31"/>
  <c r="F83" i="31"/>
  <c r="Z83" i="30"/>
  <c r="AB83" i="30" s="1"/>
  <c r="AC83" i="30" s="1"/>
  <c r="AA83" i="30"/>
  <c r="X88" i="31"/>
  <c r="H85" i="30"/>
  <c r="J85" i="30" s="1"/>
  <c r="K85" i="30" s="1"/>
  <c r="I85" i="30"/>
  <c r="I82" i="31"/>
  <c r="H82" i="31"/>
  <c r="J82" i="31" s="1"/>
  <c r="K82" i="31" s="1"/>
  <c r="X84" i="30"/>
  <c r="V84" i="30" s="1"/>
  <c r="D86" i="30"/>
  <c r="E82" i="9"/>
  <c r="G81" i="9"/>
  <c r="W79" i="9"/>
  <c r="Y78" i="9"/>
  <c r="U79" i="9"/>
  <c r="L80" i="9"/>
  <c r="M80" i="9"/>
  <c r="F77" i="8"/>
  <c r="D77" i="8" s="1"/>
  <c r="I76" i="8"/>
  <c r="H76" i="8"/>
  <c r="J76" i="8" s="1"/>
  <c r="K76" i="8" s="1"/>
  <c r="Z77" i="8"/>
  <c r="AB77" i="8" s="1"/>
  <c r="AC77" i="8" s="1"/>
  <c r="AA77" i="8"/>
  <c r="O80" i="8"/>
  <c r="Q79" i="8"/>
  <c r="S79" i="8" s="1"/>
  <c r="T79" i="8" s="1"/>
  <c r="R79" i="8"/>
  <c r="X78" i="8"/>
  <c r="L84" i="68" l="1"/>
  <c r="U84" i="68"/>
  <c r="E86" i="68"/>
  <c r="G85" i="68"/>
  <c r="V84" i="68"/>
  <c r="AD83" i="68"/>
  <c r="M85" i="68"/>
  <c r="N89" i="59"/>
  <c r="P88" i="59"/>
  <c r="AD86" i="59"/>
  <c r="L84" i="59"/>
  <c r="E86" i="59"/>
  <c r="F86" i="59" s="1"/>
  <c r="G85" i="59"/>
  <c r="W88" i="59"/>
  <c r="X88" i="59" s="1"/>
  <c r="Y87" i="59"/>
  <c r="AD77" i="8"/>
  <c r="W85" i="30"/>
  <c r="X85" i="30" s="1"/>
  <c r="Y84" i="30"/>
  <c r="O85" i="31"/>
  <c r="M85" i="31" s="1"/>
  <c r="Q86" i="30"/>
  <c r="S86" i="30" s="1"/>
  <c r="T86" i="30" s="1"/>
  <c r="R86" i="30"/>
  <c r="L82" i="31"/>
  <c r="D83" i="31"/>
  <c r="AD87" i="31"/>
  <c r="O87" i="30"/>
  <c r="M87" i="30" s="1"/>
  <c r="E87" i="30"/>
  <c r="G86" i="30"/>
  <c r="V88" i="31"/>
  <c r="L85" i="30"/>
  <c r="AD83" i="30"/>
  <c r="Q84" i="31"/>
  <c r="S84" i="31" s="1"/>
  <c r="T84" i="31" s="1"/>
  <c r="R84" i="31"/>
  <c r="F82" i="9"/>
  <c r="D82" i="9" s="1"/>
  <c r="AA78" i="9"/>
  <c r="Z78" i="9"/>
  <c r="AB78" i="9" s="1"/>
  <c r="AC78" i="9" s="1"/>
  <c r="I81" i="9"/>
  <c r="H81" i="9"/>
  <c r="J81" i="9" s="1"/>
  <c r="K81" i="9" s="1"/>
  <c r="N81" i="9"/>
  <c r="P80" i="9"/>
  <c r="X79" i="9"/>
  <c r="U79" i="8"/>
  <c r="V78" i="8"/>
  <c r="M80" i="8"/>
  <c r="L76" i="8"/>
  <c r="I85" i="68" l="1"/>
  <c r="H85" i="68"/>
  <c r="J85" i="68" s="1"/>
  <c r="K85" i="68" s="1"/>
  <c r="F86" i="68"/>
  <c r="N86" i="68"/>
  <c r="P85" i="68"/>
  <c r="W85" i="68"/>
  <c r="Y84" i="68"/>
  <c r="Z87" i="59"/>
  <c r="AB87" i="59" s="1"/>
  <c r="AC87" i="59" s="1"/>
  <c r="AA87" i="59"/>
  <c r="Q88" i="59"/>
  <c r="S88" i="59" s="1"/>
  <c r="T88" i="59" s="1"/>
  <c r="R88" i="59"/>
  <c r="H85" i="59"/>
  <c r="J85" i="59" s="1"/>
  <c r="K85" i="59" s="1"/>
  <c r="I85" i="59"/>
  <c r="D86" i="59"/>
  <c r="V88" i="59"/>
  <c r="O89" i="59"/>
  <c r="AD78" i="9"/>
  <c r="U86" i="30"/>
  <c r="Y88" i="31"/>
  <c r="W89" i="31"/>
  <c r="I86" i="30"/>
  <c r="H86" i="30"/>
  <c r="J86" i="30" s="1"/>
  <c r="K86" i="30" s="1"/>
  <c r="N88" i="30"/>
  <c r="P87" i="30"/>
  <c r="N86" i="31"/>
  <c r="P85" i="31"/>
  <c r="F87" i="30"/>
  <c r="D87" i="30" s="1"/>
  <c r="AA84" i="30"/>
  <c r="Z84" i="30"/>
  <c r="AB84" i="30" s="1"/>
  <c r="AC84" i="30" s="1"/>
  <c r="U84" i="31"/>
  <c r="E84" i="31"/>
  <c r="G83" i="31"/>
  <c r="V85" i="30"/>
  <c r="E83" i="9"/>
  <c r="G82" i="9"/>
  <c r="V79" i="9"/>
  <c r="Q80" i="9"/>
  <c r="S80" i="9" s="1"/>
  <c r="T80" i="9" s="1"/>
  <c r="R80" i="9"/>
  <c r="L81" i="9"/>
  <c r="O81" i="9"/>
  <c r="M81" i="9" s="1"/>
  <c r="P80" i="8"/>
  <c r="N81" i="8"/>
  <c r="W79" i="8"/>
  <c r="Y78" i="8"/>
  <c r="G77" i="8"/>
  <c r="E78" i="8"/>
  <c r="X85" i="68" l="1"/>
  <c r="D86" i="68"/>
  <c r="Q85" i="68"/>
  <c r="S85" i="68" s="1"/>
  <c r="T85" i="68" s="1"/>
  <c r="R85" i="68"/>
  <c r="AA84" i="68"/>
  <c r="Z84" i="68"/>
  <c r="AB84" i="68" s="1"/>
  <c r="AC84" i="68" s="1"/>
  <c r="O86" i="68"/>
  <c r="L85" i="68"/>
  <c r="L85" i="59"/>
  <c r="AD87" i="59"/>
  <c r="Y88" i="59"/>
  <c r="W89" i="59"/>
  <c r="U88" i="59"/>
  <c r="M89" i="59"/>
  <c r="G86" i="59"/>
  <c r="E87" i="59"/>
  <c r="F84" i="31"/>
  <c r="R87" i="30"/>
  <c r="Q87" i="30"/>
  <c r="S87" i="30" s="1"/>
  <c r="T87" i="30" s="1"/>
  <c r="O86" i="31"/>
  <c r="W86" i="30"/>
  <c r="Y85" i="30"/>
  <c r="E88" i="30"/>
  <c r="F88" i="30" s="1"/>
  <c r="G87" i="30"/>
  <c r="O88" i="30"/>
  <c r="M88" i="30" s="1"/>
  <c r="R85" i="31"/>
  <c r="Q85" i="31"/>
  <c r="S85" i="31" s="1"/>
  <c r="T85" i="31" s="1"/>
  <c r="X89" i="31"/>
  <c r="V89" i="31" s="1"/>
  <c r="H83" i="31"/>
  <c r="J83" i="31" s="1"/>
  <c r="K83" i="31" s="1"/>
  <c r="I83" i="31"/>
  <c r="AD84" i="30"/>
  <c r="L86" i="30"/>
  <c r="AA88" i="31"/>
  <c r="Z88" i="31"/>
  <c r="AB88" i="31" s="1"/>
  <c r="AC88" i="31" s="1"/>
  <c r="U80" i="9"/>
  <c r="N82" i="9"/>
  <c r="O82" i="9" s="1"/>
  <c r="P81" i="9"/>
  <c r="W80" i="9"/>
  <c r="Y79" i="9"/>
  <c r="H82" i="9"/>
  <c r="J82" i="9" s="1"/>
  <c r="K82" i="9" s="1"/>
  <c r="I82" i="9"/>
  <c r="F83" i="9"/>
  <c r="F78" i="8"/>
  <c r="D78" i="8" s="1"/>
  <c r="Q80" i="8"/>
  <c r="S80" i="8" s="1"/>
  <c r="T80" i="8" s="1"/>
  <c r="R80" i="8"/>
  <c r="Z78" i="8"/>
  <c r="AB78" i="8" s="1"/>
  <c r="AC78" i="8" s="1"/>
  <c r="AA78" i="8"/>
  <c r="X79" i="8"/>
  <c r="V79" i="8" s="1"/>
  <c r="O81" i="8"/>
  <c r="M81" i="8" s="1"/>
  <c r="I77" i="8"/>
  <c r="H77" i="8"/>
  <c r="J77" i="8" s="1"/>
  <c r="K77" i="8" s="1"/>
  <c r="E87" i="68" l="1"/>
  <c r="G86" i="68"/>
  <c r="AD84" i="68"/>
  <c r="U85" i="68"/>
  <c r="V85" i="68"/>
  <c r="M86" i="68"/>
  <c r="F87" i="59"/>
  <c r="I86" i="59"/>
  <c r="H86" i="59"/>
  <c r="J86" i="59" s="1"/>
  <c r="K86" i="59" s="1"/>
  <c r="X89" i="59"/>
  <c r="P89" i="59"/>
  <c r="N90" i="59"/>
  <c r="AA88" i="59"/>
  <c r="Z88" i="59"/>
  <c r="AB88" i="59" s="1"/>
  <c r="AC88" i="59" s="1"/>
  <c r="L83" i="31"/>
  <c r="W90" i="31"/>
  <c r="X90" i="31" s="1"/>
  <c r="Y89" i="31"/>
  <c r="N89" i="30"/>
  <c r="O89" i="30" s="1"/>
  <c r="P88" i="30"/>
  <c r="AD88" i="31"/>
  <c r="U85" i="31"/>
  <c r="X86" i="30"/>
  <c r="V86" i="30" s="1"/>
  <c r="I87" i="30"/>
  <c r="H87" i="30"/>
  <c r="J87" i="30" s="1"/>
  <c r="K87" i="30" s="1"/>
  <c r="M86" i="31"/>
  <c r="D88" i="30"/>
  <c r="AA85" i="30"/>
  <c r="Z85" i="30"/>
  <c r="AB85" i="30" s="1"/>
  <c r="AC85" i="30" s="1"/>
  <c r="U87" i="30"/>
  <c r="D84" i="31"/>
  <c r="R81" i="9"/>
  <c r="Q81" i="9"/>
  <c r="S81" i="9" s="1"/>
  <c r="T81" i="9" s="1"/>
  <c r="M82" i="9"/>
  <c r="L82" i="9"/>
  <c r="X80" i="9"/>
  <c r="V80" i="9" s="1"/>
  <c r="AA79" i="9"/>
  <c r="Z79" i="9"/>
  <c r="AB79" i="9" s="1"/>
  <c r="AC79" i="9" s="1"/>
  <c r="D83" i="9"/>
  <c r="U80" i="8"/>
  <c r="Y79" i="8"/>
  <c r="W80" i="8"/>
  <c r="X80" i="8" s="1"/>
  <c r="L77" i="8"/>
  <c r="AD78" i="8"/>
  <c r="N82" i="8"/>
  <c r="P81" i="8"/>
  <c r="G78" i="8"/>
  <c r="E79" i="8"/>
  <c r="Y85" i="68" l="1"/>
  <c r="W86" i="68"/>
  <c r="I86" i="68"/>
  <c r="H86" i="68"/>
  <c r="J86" i="68" s="1"/>
  <c r="K86" i="68" s="1"/>
  <c r="N87" i="68"/>
  <c r="P86" i="68"/>
  <c r="F87" i="68"/>
  <c r="D87" i="68" s="1"/>
  <c r="O90" i="59"/>
  <c r="L86" i="59"/>
  <c r="R89" i="59"/>
  <c r="Q89" i="59"/>
  <c r="S89" i="59" s="1"/>
  <c r="T89" i="59" s="1"/>
  <c r="AD88" i="59"/>
  <c r="V89" i="59"/>
  <c r="D87" i="59"/>
  <c r="Y86" i="30"/>
  <c r="W87" i="30"/>
  <c r="E85" i="31"/>
  <c r="G84" i="31"/>
  <c r="M89" i="30"/>
  <c r="Z89" i="31"/>
  <c r="AB89" i="31" s="1"/>
  <c r="AC89" i="31" s="1"/>
  <c r="AA89" i="31"/>
  <c r="AD85" i="30"/>
  <c r="G88" i="30"/>
  <c r="E89" i="30"/>
  <c r="L87" i="30"/>
  <c r="V90" i="31"/>
  <c r="N87" i="31"/>
  <c r="P86" i="31"/>
  <c r="R88" i="30"/>
  <c r="Q88" i="30"/>
  <c r="S88" i="30" s="1"/>
  <c r="T88" i="30" s="1"/>
  <c r="U81" i="9"/>
  <c r="W81" i="9"/>
  <c r="X81" i="9" s="1"/>
  <c r="Y80" i="9"/>
  <c r="AD79" i="9"/>
  <c r="P82" i="9"/>
  <c r="N83" i="9"/>
  <c r="G83" i="9"/>
  <c r="E84" i="9"/>
  <c r="F79" i="8"/>
  <c r="D79" i="8" s="1"/>
  <c r="H78" i="8"/>
  <c r="J78" i="8" s="1"/>
  <c r="K78" i="8" s="1"/>
  <c r="I78" i="8"/>
  <c r="V80" i="8"/>
  <c r="Q81" i="8"/>
  <c r="S81" i="8" s="1"/>
  <c r="T81" i="8" s="1"/>
  <c r="R81" i="8"/>
  <c r="O82" i="8"/>
  <c r="M82" i="8" s="1"/>
  <c r="AA79" i="8"/>
  <c r="Z79" i="8"/>
  <c r="AB79" i="8" s="1"/>
  <c r="AC79" i="8" s="1"/>
  <c r="G87" i="68" l="1"/>
  <c r="E88" i="68"/>
  <c r="F88" i="68" s="1"/>
  <c r="L86" i="68"/>
  <c r="R86" i="68"/>
  <c r="Q86" i="68"/>
  <c r="S86" i="68" s="1"/>
  <c r="T86" i="68" s="1"/>
  <c r="X86" i="68"/>
  <c r="V86" i="68" s="1"/>
  <c r="O87" i="68"/>
  <c r="AA85" i="68"/>
  <c r="Z85" i="68"/>
  <c r="AB85" i="68" s="1"/>
  <c r="AC85" i="68" s="1"/>
  <c r="E88" i="59"/>
  <c r="G87" i="59"/>
  <c r="U89" i="59"/>
  <c r="W90" i="59"/>
  <c r="Y89" i="59"/>
  <c r="M90" i="59"/>
  <c r="F89" i="30"/>
  <c r="D89" i="30" s="1"/>
  <c r="R86" i="31"/>
  <c r="Q86" i="31"/>
  <c r="S86" i="31" s="1"/>
  <c r="T86" i="31" s="1"/>
  <c r="AD89" i="31"/>
  <c r="I84" i="31"/>
  <c r="H84" i="31"/>
  <c r="J84" i="31" s="1"/>
  <c r="K84" i="31" s="1"/>
  <c r="F85" i="31"/>
  <c r="D85" i="31" s="1"/>
  <c r="O87" i="31"/>
  <c r="I88" i="30"/>
  <c r="H88" i="30"/>
  <c r="J88" i="30" s="1"/>
  <c r="K88" i="30" s="1"/>
  <c r="U88" i="30"/>
  <c r="P89" i="30"/>
  <c r="N90" i="30"/>
  <c r="X87" i="30"/>
  <c r="W91" i="31"/>
  <c r="Y90" i="31"/>
  <c r="AA86" i="30"/>
  <c r="Z86" i="30"/>
  <c r="AB86" i="30" s="1"/>
  <c r="AC86" i="30" s="1"/>
  <c r="R82" i="9"/>
  <c r="Q82" i="9"/>
  <c r="S82" i="9" s="1"/>
  <c r="T82" i="9" s="1"/>
  <c r="F84" i="9"/>
  <c r="D84" i="9" s="1"/>
  <c r="I83" i="9"/>
  <c r="H83" i="9"/>
  <c r="J83" i="9" s="1"/>
  <c r="K83" i="9" s="1"/>
  <c r="AA80" i="9"/>
  <c r="Z80" i="9"/>
  <c r="AB80" i="9" s="1"/>
  <c r="AC80" i="9" s="1"/>
  <c r="O83" i="9"/>
  <c r="V81" i="9"/>
  <c r="Y80" i="8"/>
  <c r="W81" i="8"/>
  <c r="P82" i="8"/>
  <c r="N83" i="8"/>
  <c r="L78" i="8"/>
  <c r="AD79" i="8"/>
  <c r="U81" i="8"/>
  <c r="W87" i="68" l="1"/>
  <c r="X87" i="68" s="1"/>
  <c r="Y86" i="68"/>
  <c r="AD85" i="68"/>
  <c r="D88" i="68"/>
  <c r="M87" i="68"/>
  <c r="U86" i="68"/>
  <c r="I87" i="68"/>
  <c r="H87" i="68"/>
  <c r="J87" i="68" s="1"/>
  <c r="K87" i="68" s="1"/>
  <c r="N91" i="59"/>
  <c r="P90" i="59"/>
  <c r="Z89" i="59"/>
  <c r="AB89" i="59" s="1"/>
  <c r="AC89" i="59" s="1"/>
  <c r="AA89" i="59"/>
  <c r="H87" i="59"/>
  <c r="J87" i="59" s="1"/>
  <c r="K87" i="59" s="1"/>
  <c r="I87" i="59"/>
  <c r="X90" i="59"/>
  <c r="F88" i="59"/>
  <c r="L84" i="31"/>
  <c r="AD86" i="30"/>
  <c r="E86" i="31"/>
  <c r="F86" i="31" s="1"/>
  <c r="G85" i="31"/>
  <c r="AA90" i="31"/>
  <c r="Z90" i="31"/>
  <c r="AB90" i="31" s="1"/>
  <c r="AC90" i="31" s="1"/>
  <c r="R89" i="30"/>
  <c r="Q89" i="30"/>
  <c r="S89" i="30" s="1"/>
  <c r="T89" i="30" s="1"/>
  <c r="L88" i="30"/>
  <c r="X91" i="31"/>
  <c r="V91" i="31" s="1"/>
  <c r="U86" i="31"/>
  <c r="V87" i="30"/>
  <c r="M87" i="31"/>
  <c r="O90" i="30"/>
  <c r="M90" i="30" s="1"/>
  <c r="E90" i="30"/>
  <c r="G89" i="30"/>
  <c r="U82" i="9"/>
  <c r="W82" i="9"/>
  <c r="Y81" i="9"/>
  <c r="AD80" i="9"/>
  <c r="E85" i="9"/>
  <c r="F85" i="9" s="1"/>
  <c r="G84" i="9"/>
  <c r="M83" i="9"/>
  <c r="L83" i="9"/>
  <c r="G79" i="8"/>
  <c r="E80" i="8"/>
  <c r="R82" i="8"/>
  <c r="Q82" i="8"/>
  <c r="S82" i="8" s="1"/>
  <c r="T82" i="8" s="1"/>
  <c r="O83" i="8"/>
  <c r="X81" i="8"/>
  <c r="V81" i="8" s="1"/>
  <c r="Z80" i="8"/>
  <c r="AB80" i="8" s="1"/>
  <c r="AC80" i="8" s="1"/>
  <c r="AA80" i="8"/>
  <c r="AD89" i="59" l="1"/>
  <c r="L87" i="68"/>
  <c r="E89" i="68"/>
  <c r="G88" i="68"/>
  <c r="Z86" i="68"/>
  <c r="AB86" i="68" s="1"/>
  <c r="AC86" i="68" s="1"/>
  <c r="AA86" i="68"/>
  <c r="N88" i="68"/>
  <c r="P87" i="68"/>
  <c r="V87" i="68"/>
  <c r="L87" i="59"/>
  <c r="V90" i="59"/>
  <c r="Q90" i="59"/>
  <c r="S90" i="59" s="1"/>
  <c r="T90" i="59" s="1"/>
  <c r="R90" i="59"/>
  <c r="D88" i="59"/>
  <c r="O91" i="59"/>
  <c r="M91" i="59" s="1"/>
  <c r="N91" i="30"/>
  <c r="O91" i="30" s="1"/>
  <c r="P90" i="30"/>
  <c r="W92" i="31"/>
  <c r="X92" i="31" s="1"/>
  <c r="Y91" i="31"/>
  <c r="AD90" i="31"/>
  <c r="H89" i="30"/>
  <c r="J89" i="30" s="1"/>
  <c r="K89" i="30" s="1"/>
  <c r="I89" i="30"/>
  <c r="P87" i="31"/>
  <c r="N88" i="31"/>
  <c r="I85" i="31"/>
  <c r="H85" i="31"/>
  <c r="J85" i="31" s="1"/>
  <c r="K85" i="31" s="1"/>
  <c r="F90" i="30"/>
  <c r="D90" i="30" s="1"/>
  <c r="W88" i="30"/>
  <c r="Y87" i="30"/>
  <c r="U89" i="30"/>
  <c r="D86" i="31"/>
  <c r="H84" i="9"/>
  <c r="J84" i="9" s="1"/>
  <c r="K84" i="9" s="1"/>
  <c r="I84" i="9"/>
  <c r="N84" i="9"/>
  <c r="P83" i="9"/>
  <c r="D85" i="9"/>
  <c r="AA81" i="9"/>
  <c r="Z81" i="9"/>
  <c r="AB81" i="9" s="1"/>
  <c r="AC81" i="9" s="1"/>
  <c r="X82" i="9"/>
  <c r="AD80" i="8"/>
  <c r="Y81" i="8"/>
  <c r="W82" i="8"/>
  <c r="X82" i="8" s="1"/>
  <c r="U82" i="8"/>
  <c r="F80" i="8"/>
  <c r="D80" i="8" s="1"/>
  <c r="M83" i="8"/>
  <c r="H79" i="8"/>
  <c r="J79" i="8" s="1"/>
  <c r="K79" i="8" s="1"/>
  <c r="I79" i="8"/>
  <c r="O88" i="68" l="1"/>
  <c r="F89" i="68"/>
  <c r="D89" i="68" s="1"/>
  <c r="L89" i="30"/>
  <c r="AD86" i="68"/>
  <c r="W88" i="68"/>
  <c r="Y87" i="68"/>
  <c r="R87" i="68"/>
  <c r="Q87" i="68"/>
  <c r="S87" i="68" s="1"/>
  <c r="T87" i="68" s="1"/>
  <c r="H88" i="68"/>
  <c r="J88" i="68" s="1"/>
  <c r="K88" i="68" s="1"/>
  <c r="I88" i="68"/>
  <c r="P91" i="59"/>
  <c r="N92" i="59"/>
  <c r="O92" i="59" s="1"/>
  <c r="G88" i="59"/>
  <c r="E89" i="59"/>
  <c r="Y90" i="59"/>
  <c r="W91" i="59"/>
  <c r="U90" i="59"/>
  <c r="E91" i="30"/>
  <c r="F91" i="30" s="1"/>
  <c r="G90" i="30"/>
  <c r="Z87" i="30"/>
  <c r="AB87" i="30" s="1"/>
  <c r="AC87" i="30" s="1"/>
  <c r="AA87" i="30"/>
  <c r="G86" i="31"/>
  <c r="E87" i="31"/>
  <c r="X88" i="30"/>
  <c r="V88" i="30" s="1"/>
  <c r="L85" i="31"/>
  <c r="AA91" i="31"/>
  <c r="Z91" i="31"/>
  <c r="AB91" i="31" s="1"/>
  <c r="AC91" i="31" s="1"/>
  <c r="O88" i="31"/>
  <c r="V92" i="31"/>
  <c r="R87" i="31"/>
  <c r="Q87" i="31"/>
  <c r="S87" i="31" s="1"/>
  <c r="T87" i="31" s="1"/>
  <c r="Q90" i="30"/>
  <c r="S90" i="30" s="1"/>
  <c r="T90" i="30" s="1"/>
  <c r="R90" i="30"/>
  <c r="M91" i="30"/>
  <c r="Q83" i="9"/>
  <c r="S83" i="9" s="1"/>
  <c r="T83" i="9" s="1"/>
  <c r="R83" i="9"/>
  <c r="O84" i="9"/>
  <c r="G85" i="9"/>
  <c r="E86" i="9"/>
  <c r="V82" i="9"/>
  <c r="AD81" i="9"/>
  <c r="L84" i="9"/>
  <c r="L79" i="8"/>
  <c r="E81" i="8"/>
  <c r="F81" i="8" s="1"/>
  <c r="G80" i="8"/>
  <c r="P83" i="8"/>
  <c r="N84" i="8"/>
  <c r="V82" i="8"/>
  <c r="Z81" i="8"/>
  <c r="AB81" i="8" s="1"/>
  <c r="AC81" i="8" s="1"/>
  <c r="AA81" i="8"/>
  <c r="L88" i="68" l="1"/>
  <c r="E90" i="68"/>
  <c r="F90" i="68" s="1"/>
  <c r="G89" i="68"/>
  <c r="X88" i="68"/>
  <c r="V88" i="68" s="1"/>
  <c r="AA87" i="68"/>
  <c r="Z87" i="68"/>
  <c r="AB87" i="68" s="1"/>
  <c r="AC87" i="68" s="1"/>
  <c r="U87" i="68"/>
  <c r="M88" i="68"/>
  <c r="F89" i="59"/>
  <c r="D89" i="59" s="1"/>
  <c r="X91" i="59"/>
  <c r="I88" i="59"/>
  <c r="H88" i="59"/>
  <c r="J88" i="59" s="1"/>
  <c r="K88" i="59" s="1"/>
  <c r="M92" i="59"/>
  <c r="AA90" i="59"/>
  <c r="Z90" i="59"/>
  <c r="AB90" i="59" s="1"/>
  <c r="AC90" i="59" s="1"/>
  <c r="R91" i="59"/>
  <c r="Q91" i="59"/>
  <c r="S91" i="59" s="1"/>
  <c r="T91" i="59" s="1"/>
  <c r="AD81" i="8"/>
  <c r="D81" i="8"/>
  <c r="AD91" i="31"/>
  <c r="U83" i="9"/>
  <c r="W89" i="30"/>
  <c r="X89" i="30" s="1"/>
  <c r="Y88" i="30"/>
  <c r="W93" i="31"/>
  <c r="Y92" i="31"/>
  <c r="F87" i="31"/>
  <c r="U87" i="31"/>
  <c r="I86" i="31"/>
  <c r="H86" i="31"/>
  <c r="J86" i="31" s="1"/>
  <c r="K86" i="31" s="1"/>
  <c r="I90" i="30"/>
  <c r="H90" i="30"/>
  <c r="J90" i="30" s="1"/>
  <c r="K90" i="30" s="1"/>
  <c r="N92" i="30"/>
  <c r="P91" i="30"/>
  <c r="U90" i="30"/>
  <c r="M88" i="31"/>
  <c r="AD87" i="30"/>
  <c r="D91" i="30"/>
  <c r="W83" i="9"/>
  <c r="Y82" i="9"/>
  <c r="I85" i="9"/>
  <c r="H85" i="9"/>
  <c r="J85" i="9" s="1"/>
  <c r="K85" i="9" s="1"/>
  <c r="F86" i="9"/>
  <c r="D86" i="9" s="1"/>
  <c r="M84" i="9"/>
  <c r="O84" i="8"/>
  <c r="Q83" i="8"/>
  <c r="S83" i="8" s="1"/>
  <c r="T83" i="8" s="1"/>
  <c r="R83" i="8"/>
  <c r="W83" i="8"/>
  <c r="Y82" i="8"/>
  <c r="H80" i="8"/>
  <c r="J80" i="8" s="1"/>
  <c r="K80" i="8" s="1"/>
  <c r="I80" i="8"/>
  <c r="W89" i="68" l="1"/>
  <c r="X89" i="68" s="1"/>
  <c r="Y88" i="68"/>
  <c r="P88" i="68"/>
  <c r="N89" i="68"/>
  <c r="I89" i="68"/>
  <c r="H89" i="68"/>
  <c r="J89" i="68" s="1"/>
  <c r="K89" i="68" s="1"/>
  <c r="AD87" i="68"/>
  <c r="D90" i="68"/>
  <c r="AD90" i="59"/>
  <c r="N93" i="59"/>
  <c r="P92" i="59"/>
  <c r="U91" i="59"/>
  <c r="V91" i="59"/>
  <c r="L88" i="59"/>
  <c r="E90" i="59"/>
  <c r="G89" i="59"/>
  <c r="L80" i="8"/>
  <c r="L90" i="30"/>
  <c r="E92" i="30"/>
  <c r="G91" i="30"/>
  <c r="AA92" i="31"/>
  <c r="Z92" i="31"/>
  <c r="AB92" i="31" s="1"/>
  <c r="AC92" i="31" s="1"/>
  <c r="X93" i="31"/>
  <c r="AA88" i="30"/>
  <c r="Z88" i="30"/>
  <c r="AB88" i="30" s="1"/>
  <c r="AC88" i="30" s="1"/>
  <c r="R91" i="30"/>
  <c r="Q91" i="30"/>
  <c r="S91" i="30" s="1"/>
  <c r="T91" i="30" s="1"/>
  <c r="N89" i="31"/>
  <c r="P88" i="31"/>
  <c r="O92" i="30"/>
  <c r="M92" i="30" s="1"/>
  <c r="L86" i="31"/>
  <c r="D87" i="31"/>
  <c r="V89" i="30"/>
  <c r="E87" i="9"/>
  <c r="F87" i="9" s="1"/>
  <c r="G86" i="9"/>
  <c r="Z82" i="9"/>
  <c r="AB82" i="9" s="1"/>
  <c r="AC82" i="9" s="1"/>
  <c r="AA82" i="9"/>
  <c r="X83" i="9"/>
  <c r="P84" i="9"/>
  <c r="N85" i="9"/>
  <c r="L85" i="9"/>
  <c r="U83" i="8"/>
  <c r="G81" i="8"/>
  <c r="E82" i="8"/>
  <c r="Z82" i="8"/>
  <c r="AB82" i="8" s="1"/>
  <c r="AC82" i="8" s="1"/>
  <c r="AA82" i="8"/>
  <c r="X83" i="8"/>
  <c r="V83" i="8" s="1"/>
  <c r="M84" i="8"/>
  <c r="L89" i="68" l="1"/>
  <c r="R88" i="68"/>
  <c r="Q88" i="68"/>
  <c r="S88" i="68" s="1"/>
  <c r="T88" i="68" s="1"/>
  <c r="E91" i="68"/>
  <c r="G90" i="68"/>
  <c r="AA88" i="68"/>
  <c r="Z88" i="68"/>
  <c r="AB88" i="68" s="1"/>
  <c r="AC88" i="68" s="1"/>
  <c r="O89" i="68"/>
  <c r="M89" i="68" s="1"/>
  <c r="V89" i="68"/>
  <c r="Q92" i="59"/>
  <c r="S92" i="59" s="1"/>
  <c r="T92" i="59" s="1"/>
  <c r="R92" i="59"/>
  <c r="F90" i="59"/>
  <c r="H89" i="59"/>
  <c r="J89" i="59" s="1"/>
  <c r="K89" i="59" s="1"/>
  <c r="I89" i="59"/>
  <c r="W92" i="59"/>
  <c r="Y91" i="59"/>
  <c r="O93" i="59"/>
  <c r="AD92" i="31"/>
  <c r="AD88" i="30"/>
  <c r="U91" i="30"/>
  <c r="E88" i="31"/>
  <c r="G87" i="31"/>
  <c r="I91" i="30"/>
  <c r="H91" i="30"/>
  <c r="J91" i="30" s="1"/>
  <c r="K91" i="30" s="1"/>
  <c r="W90" i="30"/>
  <c r="Y89" i="30"/>
  <c r="N93" i="30"/>
  <c r="P92" i="30"/>
  <c r="Q88" i="31"/>
  <c r="S88" i="31" s="1"/>
  <c r="T88" i="31" s="1"/>
  <c r="R88" i="31"/>
  <c r="O89" i="31"/>
  <c r="V93" i="31"/>
  <c r="F92" i="30"/>
  <c r="D92" i="30" s="1"/>
  <c r="O85" i="9"/>
  <c r="M85" i="9" s="1"/>
  <c r="AD82" i="9"/>
  <c r="V83" i="9"/>
  <c r="R84" i="9"/>
  <c r="Q84" i="9"/>
  <c r="S84" i="9" s="1"/>
  <c r="T84" i="9" s="1"/>
  <c r="H86" i="9"/>
  <c r="J86" i="9" s="1"/>
  <c r="K86" i="9" s="1"/>
  <c r="I86" i="9"/>
  <c r="D87" i="9"/>
  <c r="AD82" i="8"/>
  <c r="Y83" i="8"/>
  <c r="W84" i="8"/>
  <c r="F82" i="8"/>
  <c r="D82" i="8" s="1"/>
  <c r="I81" i="8"/>
  <c r="H81" i="8"/>
  <c r="J81" i="8" s="1"/>
  <c r="K81" i="8" s="1"/>
  <c r="P84" i="8"/>
  <c r="N85" i="8"/>
  <c r="N90" i="68" l="1"/>
  <c r="O90" i="68" s="1"/>
  <c r="P89" i="68"/>
  <c r="F91" i="68"/>
  <c r="Y89" i="68"/>
  <c r="W90" i="68"/>
  <c r="AD88" i="68"/>
  <c r="U88" i="68"/>
  <c r="I90" i="68"/>
  <c r="H90" i="68"/>
  <c r="J90" i="68" s="1"/>
  <c r="K90" i="68" s="1"/>
  <c r="U92" i="59"/>
  <c r="L89" i="59"/>
  <c r="Z91" i="59"/>
  <c r="AB91" i="59" s="1"/>
  <c r="AC91" i="59" s="1"/>
  <c r="AA91" i="59"/>
  <c r="X92" i="59"/>
  <c r="V92" i="59" s="1"/>
  <c r="M93" i="59"/>
  <c r="D90" i="59"/>
  <c r="L91" i="30"/>
  <c r="W94" i="31"/>
  <c r="Y93" i="31"/>
  <c r="U88" i="31"/>
  <c r="AA89" i="30"/>
  <c r="Z89" i="30"/>
  <c r="AB89" i="30" s="1"/>
  <c r="AC89" i="30" s="1"/>
  <c r="O93" i="30"/>
  <c r="X90" i="30"/>
  <c r="V90" i="30" s="1"/>
  <c r="H87" i="31"/>
  <c r="J87" i="31" s="1"/>
  <c r="K87" i="31" s="1"/>
  <c r="I87" i="31"/>
  <c r="G92" i="30"/>
  <c r="E93" i="30"/>
  <c r="F93" i="30" s="1"/>
  <c r="M89" i="31"/>
  <c r="R92" i="30"/>
  <c r="Q92" i="30"/>
  <c r="S92" i="30" s="1"/>
  <c r="T92" i="30" s="1"/>
  <c r="F88" i="31"/>
  <c r="D88" i="31" s="1"/>
  <c r="U84" i="9"/>
  <c r="L86" i="9"/>
  <c r="G87" i="9"/>
  <c r="E88" i="9"/>
  <c r="Y83" i="9"/>
  <c r="W84" i="9"/>
  <c r="N86" i="9"/>
  <c r="O86" i="9" s="1"/>
  <c r="P85" i="9"/>
  <c r="X84" i="8"/>
  <c r="L81" i="8"/>
  <c r="AA83" i="8"/>
  <c r="Z83" i="8"/>
  <c r="AB83" i="8" s="1"/>
  <c r="AC83" i="8" s="1"/>
  <c r="O85" i="8"/>
  <c r="M85" i="8" s="1"/>
  <c r="Q84" i="8"/>
  <c r="S84" i="8" s="1"/>
  <c r="T84" i="8" s="1"/>
  <c r="R84" i="8"/>
  <c r="L87" i="31" l="1"/>
  <c r="D91" i="68"/>
  <c r="L90" i="68"/>
  <c r="X90" i="68"/>
  <c r="V90" i="68" s="1"/>
  <c r="Q89" i="68"/>
  <c r="S89" i="68" s="1"/>
  <c r="T89" i="68" s="1"/>
  <c r="R89" i="68"/>
  <c r="AA89" i="68"/>
  <c r="Z89" i="68"/>
  <c r="AB89" i="68" s="1"/>
  <c r="AC89" i="68" s="1"/>
  <c r="M90" i="68"/>
  <c r="AD91" i="59"/>
  <c r="G90" i="59"/>
  <c r="E91" i="59"/>
  <c r="P93" i="59"/>
  <c r="N94" i="59"/>
  <c r="Y92" i="59"/>
  <c r="W93" i="59"/>
  <c r="N90" i="31"/>
  <c r="P89" i="31"/>
  <c r="I92" i="30"/>
  <c r="H92" i="30"/>
  <c r="J92" i="30" s="1"/>
  <c r="K92" i="30" s="1"/>
  <c r="Y90" i="30"/>
  <c r="W91" i="30"/>
  <c r="X91" i="30" s="1"/>
  <c r="AA93" i="31"/>
  <c r="Z93" i="31"/>
  <c r="AB93" i="31" s="1"/>
  <c r="AC93" i="31" s="1"/>
  <c r="E89" i="31"/>
  <c r="G88" i="31"/>
  <c r="X94" i="31"/>
  <c r="U92" i="30"/>
  <c r="D93" i="30"/>
  <c r="AD89" i="30"/>
  <c r="M93" i="30"/>
  <c r="I87" i="9"/>
  <c r="H87" i="9"/>
  <c r="J87" i="9" s="1"/>
  <c r="K87" i="9" s="1"/>
  <c r="Q85" i="9"/>
  <c r="S85" i="9" s="1"/>
  <c r="T85" i="9" s="1"/>
  <c r="R85" i="9"/>
  <c r="X84" i="9"/>
  <c r="AA83" i="9"/>
  <c r="Z83" i="9"/>
  <c r="AB83" i="9" s="1"/>
  <c r="AC83" i="9" s="1"/>
  <c r="M86" i="9"/>
  <c r="F88" i="9"/>
  <c r="D88" i="9" s="1"/>
  <c r="AD83" i="8"/>
  <c r="G82" i="8"/>
  <c r="E83" i="8"/>
  <c r="U84" i="8"/>
  <c r="N86" i="8"/>
  <c r="O86" i="8" s="1"/>
  <c r="P85" i="8"/>
  <c r="V84" i="8"/>
  <c r="U89" i="68" l="1"/>
  <c r="W91" i="68"/>
  <c r="X91" i="68" s="1"/>
  <c r="Y90" i="68"/>
  <c r="N91" i="68"/>
  <c r="P90" i="68"/>
  <c r="G91" i="68"/>
  <c r="E92" i="68"/>
  <c r="AD89" i="68"/>
  <c r="O94" i="59"/>
  <c r="R93" i="59"/>
  <c r="Q93" i="59"/>
  <c r="S93" i="59" s="1"/>
  <c r="T93" i="59" s="1"/>
  <c r="AA92" i="59"/>
  <c r="Z92" i="59"/>
  <c r="AB92" i="59" s="1"/>
  <c r="AC92" i="59" s="1"/>
  <c r="F91" i="59"/>
  <c r="X93" i="59"/>
  <c r="V93" i="59" s="1"/>
  <c r="I90" i="59"/>
  <c r="H90" i="59"/>
  <c r="J90" i="59" s="1"/>
  <c r="K90" i="59" s="1"/>
  <c r="AD83" i="9"/>
  <c r="P93" i="30"/>
  <c r="N94" i="30"/>
  <c r="V91" i="30"/>
  <c r="R89" i="31"/>
  <c r="Q89" i="31"/>
  <c r="S89" i="31" s="1"/>
  <c r="T89" i="31" s="1"/>
  <c r="O90" i="31"/>
  <c r="AD93" i="31"/>
  <c r="AA90" i="30"/>
  <c r="Z90" i="30"/>
  <c r="AB90" i="30" s="1"/>
  <c r="AC90" i="30" s="1"/>
  <c r="V94" i="31"/>
  <c r="F89" i="31"/>
  <c r="D89" i="31" s="1"/>
  <c r="E94" i="30"/>
  <c r="G93" i="30"/>
  <c r="I88" i="31"/>
  <c r="H88" i="31"/>
  <c r="J88" i="31" s="1"/>
  <c r="K88" i="31" s="1"/>
  <c r="L92" i="30"/>
  <c r="E89" i="9"/>
  <c r="F89" i="9" s="1"/>
  <c r="G88" i="9"/>
  <c r="P86" i="9"/>
  <c r="N87" i="9"/>
  <c r="V84" i="9"/>
  <c r="L87" i="9"/>
  <c r="U85" i="9"/>
  <c r="F83" i="8"/>
  <c r="D83" i="8" s="1"/>
  <c r="Q85" i="8"/>
  <c r="S85" i="8" s="1"/>
  <c r="T85" i="8" s="1"/>
  <c r="R85" i="8"/>
  <c r="H82" i="8"/>
  <c r="J82" i="8" s="1"/>
  <c r="K82" i="8" s="1"/>
  <c r="I82" i="8"/>
  <c r="M86" i="8"/>
  <c r="Y84" i="8"/>
  <c r="W85" i="8"/>
  <c r="AD92" i="59" l="1"/>
  <c r="R90" i="68"/>
  <c r="Q90" i="68"/>
  <c r="S90" i="68" s="1"/>
  <c r="T90" i="68" s="1"/>
  <c r="O91" i="68"/>
  <c r="F92" i="68"/>
  <c r="Z90" i="68"/>
  <c r="AB90" i="68" s="1"/>
  <c r="AC90" i="68" s="1"/>
  <c r="AA90" i="68"/>
  <c r="I91" i="68"/>
  <c r="H91" i="68"/>
  <c r="J91" i="68" s="1"/>
  <c r="K91" i="68" s="1"/>
  <c r="V91" i="68"/>
  <c r="W94" i="59"/>
  <c r="X94" i="59" s="1"/>
  <c r="Y93" i="59"/>
  <c r="D91" i="59"/>
  <c r="U93" i="59"/>
  <c r="L90" i="59"/>
  <c r="M94" i="59"/>
  <c r="L82" i="8"/>
  <c r="E90" i="31"/>
  <c r="F90" i="31" s="1"/>
  <c r="G89" i="31"/>
  <c r="L88" i="31"/>
  <c r="H93" i="30"/>
  <c r="J93" i="30" s="1"/>
  <c r="K93" i="30" s="1"/>
  <c r="I93" i="30"/>
  <c r="F94" i="30"/>
  <c r="AD90" i="30"/>
  <c r="O94" i="30"/>
  <c r="M94" i="30" s="1"/>
  <c r="W95" i="31"/>
  <c r="Y94" i="31"/>
  <c r="U89" i="31"/>
  <c r="R93" i="30"/>
  <c r="Q93" i="30"/>
  <c r="S93" i="30" s="1"/>
  <c r="T93" i="30" s="1"/>
  <c r="M90" i="31"/>
  <c r="W92" i="30"/>
  <c r="Y91" i="30"/>
  <c r="R86" i="9"/>
  <c r="Q86" i="9"/>
  <c r="S86" i="9" s="1"/>
  <c r="T86" i="9" s="1"/>
  <c r="W85" i="9"/>
  <c r="Y84" i="9"/>
  <c r="H88" i="9"/>
  <c r="J88" i="9" s="1"/>
  <c r="K88" i="9" s="1"/>
  <c r="I88" i="9"/>
  <c r="O87" i="9"/>
  <c r="M87" i="9" s="1"/>
  <c r="D89" i="9"/>
  <c r="P86" i="8"/>
  <c r="N87" i="8"/>
  <c r="X85" i="8"/>
  <c r="V85" i="8" s="1"/>
  <c r="Z84" i="8"/>
  <c r="AB84" i="8" s="1"/>
  <c r="AC84" i="8" s="1"/>
  <c r="AA84" i="8"/>
  <c r="U85" i="8"/>
  <c r="L91" i="68" l="1"/>
  <c r="AD90" i="68"/>
  <c r="W92" i="68"/>
  <c r="Y91" i="68"/>
  <c r="M91" i="68"/>
  <c r="L88" i="9"/>
  <c r="D92" i="68"/>
  <c r="U90" i="68"/>
  <c r="Z93" i="59"/>
  <c r="AB93" i="59" s="1"/>
  <c r="AC93" i="59" s="1"/>
  <c r="AA93" i="59"/>
  <c r="E92" i="59"/>
  <c r="G91" i="59"/>
  <c r="N95" i="59"/>
  <c r="P94" i="59"/>
  <c r="V94" i="59"/>
  <c r="U93" i="30"/>
  <c r="N95" i="30"/>
  <c r="O95" i="30" s="1"/>
  <c r="P94" i="30"/>
  <c r="Z91" i="30"/>
  <c r="AB91" i="30" s="1"/>
  <c r="AC91" i="30" s="1"/>
  <c r="AA91" i="30"/>
  <c r="X95" i="31"/>
  <c r="V95" i="31" s="1"/>
  <c r="X92" i="30"/>
  <c r="V92" i="30" s="1"/>
  <c r="N91" i="31"/>
  <c r="P90" i="31"/>
  <c r="D94" i="30"/>
  <c r="I89" i="31"/>
  <c r="H89" i="31"/>
  <c r="J89" i="31" s="1"/>
  <c r="K89" i="31" s="1"/>
  <c r="AA94" i="31"/>
  <c r="Z94" i="31"/>
  <c r="AB94" i="31" s="1"/>
  <c r="AC94" i="31" s="1"/>
  <c r="L93" i="30"/>
  <c r="D90" i="31"/>
  <c r="N88" i="9"/>
  <c r="O88" i="9" s="1"/>
  <c r="P87" i="9"/>
  <c r="X85" i="9"/>
  <c r="G89" i="9"/>
  <c r="E90" i="9"/>
  <c r="U86" i="9"/>
  <c r="Z84" i="9"/>
  <c r="AB84" i="9" s="1"/>
  <c r="AC84" i="9" s="1"/>
  <c r="AA84" i="9"/>
  <c r="AD84" i="8"/>
  <c r="O87" i="8"/>
  <c r="M87" i="8" s="1"/>
  <c r="Y85" i="8"/>
  <c r="W86" i="8"/>
  <c r="G83" i="8"/>
  <c r="E84" i="8"/>
  <c r="R86" i="8"/>
  <c r="Q86" i="8"/>
  <c r="S86" i="8" s="1"/>
  <c r="T86" i="8" s="1"/>
  <c r="E93" i="68" l="1"/>
  <c r="G92" i="68"/>
  <c r="AA91" i="68"/>
  <c r="Z91" i="68"/>
  <c r="AB91" i="68" s="1"/>
  <c r="AC91" i="68" s="1"/>
  <c r="N92" i="68"/>
  <c r="P91" i="68"/>
  <c r="X92" i="68"/>
  <c r="F92" i="59"/>
  <c r="Q94" i="59"/>
  <c r="S94" i="59" s="1"/>
  <c r="T94" i="59" s="1"/>
  <c r="R94" i="59"/>
  <c r="AD93" i="59"/>
  <c r="H91" i="59"/>
  <c r="J91" i="59" s="1"/>
  <c r="K91" i="59" s="1"/>
  <c r="I91" i="59"/>
  <c r="Y94" i="59"/>
  <c r="W95" i="59"/>
  <c r="O95" i="59"/>
  <c r="M95" i="59" s="1"/>
  <c r="G90" i="31"/>
  <c r="E91" i="31"/>
  <c r="AD94" i="31"/>
  <c r="E95" i="30"/>
  <c r="G94" i="30"/>
  <c r="AD91" i="30"/>
  <c r="R90" i="31"/>
  <c r="Q90" i="31"/>
  <c r="S90" i="31" s="1"/>
  <c r="T90" i="31" s="1"/>
  <c r="W93" i="30"/>
  <c r="X93" i="30" s="1"/>
  <c r="Y92" i="30"/>
  <c r="O91" i="31"/>
  <c r="Q94" i="30"/>
  <c r="S94" i="30" s="1"/>
  <c r="T94" i="30" s="1"/>
  <c r="R94" i="30"/>
  <c r="L89" i="31"/>
  <c r="Y95" i="31"/>
  <c r="W96" i="31"/>
  <c r="X96" i="31" s="1"/>
  <c r="M95" i="30"/>
  <c r="V85" i="9"/>
  <c r="AD84" i="9"/>
  <c r="F90" i="9"/>
  <c r="Q87" i="9"/>
  <c r="S87" i="9" s="1"/>
  <c r="T87" i="9" s="1"/>
  <c r="R87" i="9"/>
  <c r="I89" i="9"/>
  <c r="H89" i="9"/>
  <c r="J89" i="9" s="1"/>
  <c r="K89" i="9" s="1"/>
  <c r="M88" i="9"/>
  <c r="U86" i="8"/>
  <c r="X86" i="8"/>
  <c r="Z85" i="8"/>
  <c r="AB85" i="8" s="1"/>
  <c r="AC85" i="8" s="1"/>
  <c r="AA85" i="8"/>
  <c r="F84" i="8"/>
  <c r="D84" i="8" s="1"/>
  <c r="H83" i="8"/>
  <c r="J83" i="8" s="1"/>
  <c r="K83" i="8" s="1"/>
  <c r="I83" i="8"/>
  <c r="P87" i="8"/>
  <c r="N88" i="8"/>
  <c r="V92" i="68" l="1"/>
  <c r="AD91" i="68"/>
  <c r="R91" i="68"/>
  <c r="Q91" i="68"/>
  <c r="S91" i="68" s="1"/>
  <c r="T91" i="68" s="1"/>
  <c r="H92" i="68"/>
  <c r="J92" i="68" s="1"/>
  <c r="K92" i="68" s="1"/>
  <c r="I92" i="68"/>
  <c r="O92" i="68"/>
  <c r="M92" i="68" s="1"/>
  <c r="F93" i="68"/>
  <c r="D93" i="68" s="1"/>
  <c r="U94" i="59"/>
  <c r="L91" i="59"/>
  <c r="AA94" i="59"/>
  <c r="Z94" i="59"/>
  <c r="AB94" i="59" s="1"/>
  <c r="AC94" i="59" s="1"/>
  <c r="P95" i="59"/>
  <c r="N96" i="59"/>
  <c r="O96" i="59" s="1"/>
  <c r="X95" i="59"/>
  <c r="V95" i="59" s="1"/>
  <c r="D92" i="59"/>
  <c r="AA92" i="30"/>
  <c r="Z92" i="30"/>
  <c r="AB92" i="30" s="1"/>
  <c r="AC92" i="30" s="1"/>
  <c r="F95" i="30"/>
  <c r="D95" i="30" s="1"/>
  <c r="AA95" i="31"/>
  <c r="Z95" i="31"/>
  <c r="AB95" i="31" s="1"/>
  <c r="AC95" i="31" s="1"/>
  <c r="V93" i="30"/>
  <c r="F91" i="31"/>
  <c r="D91" i="31" s="1"/>
  <c r="V96" i="31"/>
  <c r="N96" i="30"/>
  <c r="P95" i="30"/>
  <c r="U94" i="30"/>
  <c r="M91" i="31"/>
  <c r="U90" i="31"/>
  <c r="I94" i="30"/>
  <c r="H94" i="30"/>
  <c r="J94" i="30" s="1"/>
  <c r="K94" i="30" s="1"/>
  <c r="I90" i="31"/>
  <c r="H90" i="31"/>
  <c r="J90" i="31" s="1"/>
  <c r="K90" i="31" s="1"/>
  <c r="U87" i="9"/>
  <c r="P88" i="9"/>
  <c r="N89" i="9"/>
  <c r="Y85" i="9"/>
  <c r="W86" i="9"/>
  <c r="L89" i="9"/>
  <c r="D90" i="9"/>
  <c r="AD85" i="8"/>
  <c r="O88" i="8"/>
  <c r="Q87" i="8"/>
  <c r="S87" i="8" s="1"/>
  <c r="T87" i="8" s="1"/>
  <c r="R87" i="8"/>
  <c r="L83" i="8"/>
  <c r="V86" i="8"/>
  <c r="U91" i="68" l="1"/>
  <c r="P92" i="68"/>
  <c r="N93" i="68"/>
  <c r="L92" i="68"/>
  <c r="E94" i="68"/>
  <c r="F94" i="68" s="1"/>
  <c r="G93" i="68"/>
  <c r="W93" i="68"/>
  <c r="Y92" i="68"/>
  <c r="W96" i="59"/>
  <c r="X96" i="59" s="1"/>
  <c r="Y95" i="59"/>
  <c r="AD94" i="59"/>
  <c r="G92" i="59"/>
  <c r="E93" i="59"/>
  <c r="M96" i="59"/>
  <c r="R95" i="59"/>
  <c r="Q95" i="59"/>
  <c r="S95" i="59" s="1"/>
  <c r="T95" i="59" s="1"/>
  <c r="U87" i="8"/>
  <c r="L94" i="30"/>
  <c r="E96" i="30"/>
  <c r="F96" i="30" s="1"/>
  <c r="G95" i="30"/>
  <c r="R95" i="30"/>
  <c r="Q95" i="30"/>
  <c r="S95" i="30" s="1"/>
  <c r="T95" i="30" s="1"/>
  <c r="E92" i="31"/>
  <c r="F92" i="31" s="1"/>
  <c r="G91" i="31"/>
  <c r="W94" i="30"/>
  <c r="Y93" i="30"/>
  <c r="O96" i="30"/>
  <c r="AD95" i="31"/>
  <c r="AD92" i="30"/>
  <c r="L90" i="31"/>
  <c r="P91" i="31"/>
  <c r="N92" i="31"/>
  <c r="W97" i="31"/>
  <c r="Y96" i="31"/>
  <c r="X86" i="9"/>
  <c r="V86" i="9" s="1"/>
  <c r="E91" i="9"/>
  <c r="G90" i="9"/>
  <c r="AA85" i="9"/>
  <c r="Z85" i="9"/>
  <c r="AB85" i="9" s="1"/>
  <c r="AC85" i="9" s="1"/>
  <c r="O89" i="9"/>
  <c r="R88" i="9"/>
  <c r="Q88" i="9"/>
  <c r="S88" i="9" s="1"/>
  <c r="T88" i="9" s="1"/>
  <c r="E85" i="8"/>
  <c r="G84" i="8"/>
  <c r="W87" i="8"/>
  <c r="Y86" i="8"/>
  <c r="M88" i="8"/>
  <c r="AA92" i="68" l="1"/>
  <c r="Z92" i="68"/>
  <c r="AB92" i="68" s="1"/>
  <c r="AC92" i="68" s="1"/>
  <c r="X93" i="68"/>
  <c r="I93" i="68"/>
  <c r="H93" i="68"/>
  <c r="J93" i="68" s="1"/>
  <c r="K93" i="68" s="1"/>
  <c r="O93" i="68"/>
  <c r="M93" i="68" s="1"/>
  <c r="D94" i="68"/>
  <c r="R92" i="68"/>
  <c r="Q92" i="68"/>
  <c r="S92" i="68" s="1"/>
  <c r="T92" i="68" s="1"/>
  <c r="U95" i="59"/>
  <c r="I92" i="59"/>
  <c r="H92" i="59"/>
  <c r="J92" i="59" s="1"/>
  <c r="K92" i="59" s="1"/>
  <c r="N97" i="59"/>
  <c r="P96" i="59"/>
  <c r="Z95" i="59"/>
  <c r="AB95" i="59" s="1"/>
  <c r="AC95" i="59" s="1"/>
  <c r="AA95" i="59"/>
  <c r="F93" i="59"/>
  <c r="D93" i="59" s="1"/>
  <c r="V96" i="59"/>
  <c r="U95" i="30"/>
  <c r="O92" i="31"/>
  <c r="X94" i="30"/>
  <c r="V94" i="30" s="1"/>
  <c r="Z96" i="31"/>
  <c r="AB96" i="31" s="1"/>
  <c r="AC96" i="31" s="1"/>
  <c r="AA96" i="31"/>
  <c r="M96" i="30"/>
  <c r="H91" i="31"/>
  <c r="J91" i="31" s="1"/>
  <c r="K91" i="31" s="1"/>
  <c r="I91" i="31"/>
  <c r="I95" i="30"/>
  <c r="H95" i="30"/>
  <c r="J95" i="30" s="1"/>
  <c r="K95" i="30" s="1"/>
  <c r="R91" i="31"/>
  <c r="Q91" i="31"/>
  <c r="S91" i="31" s="1"/>
  <c r="T91" i="31" s="1"/>
  <c r="X97" i="31"/>
  <c r="V97" i="31" s="1"/>
  <c r="AA93" i="30"/>
  <c r="Z93" i="30"/>
  <c r="AB93" i="30" s="1"/>
  <c r="AC93" i="30" s="1"/>
  <c r="D92" i="31"/>
  <c r="D96" i="30"/>
  <c r="U88" i="9"/>
  <c r="AD85" i="9"/>
  <c r="H90" i="9"/>
  <c r="J90" i="9" s="1"/>
  <c r="K90" i="9" s="1"/>
  <c r="I90" i="9"/>
  <c r="F91" i="9"/>
  <c r="M89" i="9"/>
  <c r="W87" i="9"/>
  <c r="Y86" i="9"/>
  <c r="P88" i="8"/>
  <c r="N89" i="8"/>
  <c r="H84" i="8"/>
  <c r="J84" i="8" s="1"/>
  <c r="K84" i="8" s="1"/>
  <c r="I84" i="8"/>
  <c r="Z86" i="8"/>
  <c r="AB86" i="8" s="1"/>
  <c r="AC86" i="8" s="1"/>
  <c r="AA86" i="8"/>
  <c r="F85" i="8"/>
  <c r="D85" i="8" s="1"/>
  <c r="X87" i="8"/>
  <c r="U92" i="68" l="1"/>
  <c r="V93" i="68"/>
  <c r="E95" i="68"/>
  <c r="G94" i="68"/>
  <c r="L93" i="68"/>
  <c r="N94" i="68"/>
  <c r="P93" i="68"/>
  <c r="AD92" i="68"/>
  <c r="AD95" i="59"/>
  <c r="L92" i="59"/>
  <c r="E94" i="59"/>
  <c r="F94" i="59" s="1"/>
  <c r="G93" i="59"/>
  <c r="O97" i="59"/>
  <c r="M97" i="59" s="1"/>
  <c r="Y96" i="59"/>
  <c r="W97" i="59"/>
  <c r="Q96" i="59"/>
  <c r="S96" i="59" s="1"/>
  <c r="T96" i="59" s="1"/>
  <c r="R96" i="59"/>
  <c r="AD86" i="8"/>
  <c r="L91" i="31"/>
  <c r="L95" i="30"/>
  <c r="Y94" i="30"/>
  <c r="W95" i="30"/>
  <c r="X95" i="30" s="1"/>
  <c r="U91" i="31"/>
  <c r="AD93" i="30"/>
  <c r="G96" i="30"/>
  <c r="E97" i="30"/>
  <c r="N97" i="30"/>
  <c r="P96" i="30"/>
  <c r="M92" i="31"/>
  <c r="E93" i="31"/>
  <c r="G92" i="31"/>
  <c r="W98" i="31"/>
  <c r="X98" i="31" s="1"/>
  <c r="Y97" i="31"/>
  <c r="AD96" i="31"/>
  <c r="Z86" i="9"/>
  <c r="AB86" i="9" s="1"/>
  <c r="AC86" i="9" s="1"/>
  <c r="AA86" i="9"/>
  <c r="X87" i="9"/>
  <c r="D91" i="9"/>
  <c r="N90" i="9"/>
  <c r="P89" i="9"/>
  <c r="L90" i="9"/>
  <c r="L84" i="8"/>
  <c r="Q88" i="8"/>
  <c r="S88" i="8" s="1"/>
  <c r="T88" i="8" s="1"/>
  <c r="R88" i="8"/>
  <c r="O89" i="8"/>
  <c r="M89" i="8" s="1"/>
  <c r="V87" i="8"/>
  <c r="Q93" i="68" l="1"/>
  <c r="S93" i="68" s="1"/>
  <c r="T93" i="68" s="1"/>
  <c r="R93" i="68"/>
  <c r="Y93" i="68"/>
  <c r="W94" i="68"/>
  <c r="F95" i="68"/>
  <c r="O94" i="68"/>
  <c r="M94" i="68" s="1"/>
  <c r="I94" i="68"/>
  <c r="H94" i="68"/>
  <c r="J94" i="68" s="1"/>
  <c r="K94" i="68" s="1"/>
  <c r="P97" i="59"/>
  <c r="N98" i="59"/>
  <c r="O98" i="59" s="1"/>
  <c r="X97" i="59"/>
  <c r="H93" i="59"/>
  <c r="J93" i="59" s="1"/>
  <c r="K93" i="59" s="1"/>
  <c r="I93" i="59"/>
  <c r="U96" i="59"/>
  <c r="AA96" i="59"/>
  <c r="Z96" i="59"/>
  <c r="AB96" i="59" s="1"/>
  <c r="AC96" i="59" s="1"/>
  <c r="D94" i="59"/>
  <c r="AD86" i="9"/>
  <c r="AA97" i="31"/>
  <c r="Z97" i="31"/>
  <c r="AB97" i="31" s="1"/>
  <c r="AC97" i="31" s="1"/>
  <c r="N93" i="31"/>
  <c r="P92" i="31"/>
  <c r="F97" i="30"/>
  <c r="F93" i="31"/>
  <c r="V98" i="31"/>
  <c r="R96" i="30"/>
  <c r="Q96" i="30"/>
  <c r="S96" i="30" s="1"/>
  <c r="T96" i="30" s="1"/>
  <c r="I96" i="30"/>
  <c r="H96" i="30"/>
  <c r="J96" i="30" s="1"/>
  <c r="K96" i="30" s="1"/>
  <c r="V95" i="30"/>
  <c r="I92" i="31"/>
  <c r="H92" i="31"/>
  <c r="J92" i="31" s="1"/>
  <c r="K92" i="31" s="1"/>
  <c r="O97" i="30"/>
  <c r="M97" i="30" s="1"/>
  <c r="AA94" i="30"/>
  <c r="Z94" i="30"/>
  <c r="AB94" i="30" s="1"/>
  <c r="AC94" i="30" s="1"/>
  <c r="E92" i="9"/>
  <c r="G91" i="9"/>
  <c r="Q89" i="9"/>
  <c r="S89" i="9" s="1"/>
  <c r="T89" i="9" s="1"/>
  <c r="R89" i="9"/>
  <c r="O90" i="9"/>
  <c r="V87" i="9"/>
  <c r="N90" i="8"/>
  <c r="P89" i="8"/>
  <c r="G85" i="8"/>
  <c r="E86" i="8"/>
  <c r="Y87" i="8"/>
  <c r="W88" i="8"/>
  <c r="U88" i="8"/>
  <c r="U93" i="68" l="1"/>
  <c r="N95" i="68"/>
  <c r="O95" i="68" s="1"/>
  <c r="P94" i="68"/>
  <c r="AA93" i="68"/>
  <c r="Z93" i="68"/>
  <c r="AB93" i="68" s="1"/>
  <c r="AC93" i="68" s="1"/>
  <c r="D95" i="68"/>
  <c r="L94" i="68"/>
  <c r="X94" i="68"/>
  <c r="L93" i="59"/>
  <c r="G94" i="59"/>
  <c r="E95" i="59"/>
  <c r="AD96" i="59"/>
  <c r="M98" i="59"/>
  <c r="V97" i="59"/>
  <c r="R97" i="59"/>
  <c r="Q97" i="59"/>
  <c r="S97" i="59" s="1"/>
  <c r="T97" i="59" s="1"/>
  <c r="U89" i="9"/>
  <c r="P97" i="30"/>
  <c r="N98" i="30"/>
  <c r="O98" i="30" s="1"/>
  <c r="Q92" i="31"/>
  <c r="S92" i="31" s="1"/>
  <c r="T92" i="31" s="1"/>
  <c r="R92" i="31"/>
  <c r="W96" i="30"/>
  <c r="Y95" i="30"/>
  <c r="U96" i="30"/>
  <c r="D93" i="31"/>
  <c r="O93" i="31"/>
  <c r="Y98" i="31"/>
  <c r="W99" i="31"/>
  <c r="AD94" i="30"/>
  <c r="L92" i="31"/>
  <c r="L96" i="30"/>
  <c r="D97" i="30"/>
  <c r="AD97" i="31"/>
  <c r="Y87" i="9"/>
  <c r="W88" i="9"/>
  <c r="I91" i="9"/>
  <c r="H91" i="9"/>
  <c r="J91" i="9" s="1"/>
  <c r="K91" i="9" s="1"/>
  <c r="M90" i="9"/>
  <c r="F92" i="9"/>
  <c r="X88" i="8"/>
  <c r="V88" i="8" s="1"/>
  <c r="Q89" i="8"/>
  <c r="S89" i="8" s="1"/>
  <c r="T89" i="8" s="1"/>
  <c r="R89" i="8"/>
  <c r="AA87" i="8"/>
  <c r="Z87" i="8"/>
  <c r="AB87" i="8" s="1"/>
  <c r="AC87" i="8" s="1"/>
  <c r="F86" i="8"/>
  <c r="D86" i="8" s="1"/>
  <c r="O90" i="8"/>
  <c r="I85" i="8"/>
  <c r="H85" i="8"/>
  <c r="J85" i="8" s="1"/>
  <c r="K85" i="8" s="1"/>
  <c r="AD93" i="68" l="1"/>
  <c r="G95" i="68"/>
  <c r="E96" i="68"/>
  <c r="R94" i="68"/>
  <c r="Q94" i="68"/>
  <c r="S94" i="68" s="1"/>
  <c r="T94" i="68" s="1"/>
  <c r="V94" i="68"/>
  <c r="M95" i="68"/>
  <c r="U97" i="59"/>
  <c r="W98" i="59"/>
  <c r="Y97" i="59"/>
  <c r="N99" i="59"/>
  <c r="P98" i="59"/>
  <c r="F95" i="59"/>
  <c r="I94" i="59"/>
  <c r="H94" i="59"/>
  <c r="J94" i="59" s="1"/>
  <c r="K94" i="59" s="1"/>
  <c r="AA98" i="31"/>
  <c r="Z98" i="31"/>
  <c r="AB98" i="31" s="1"/>
  <c r="AC98" i="31" s="1"/>
  <c r="E98" i="30"/>
  <c r="G97" i="30"/>
  <c r="M98" i="30"/>
  <c r="Z95" i="30"/>
  <c r="AB95" i="30" s="1"/>
  <c r="AC95" i="30" s="1"/>
  <c r="AA95" i="30"/>
  <c r="M93" i="31"/>
  <c r="X96" i="30"/>
  <c r="V96" i="30" s="1"/>
  <c r="X99" i="31"/>
  <c r="G93" i="31"/>
  <c r="E94" i="31"/>
  <c r="U92" i="31"/>
  <c r="R97" i="30"/>
  <c r="Q97" i="30"/>
  <c r="S97" i="30" s="1"/>
  <c r="T97" i="30" s="1"/>
  <c r="L91" i="9"/>
  <c r="D92" i="9"/>
  <c r="P90" i="9"/>
  <c r="N91" i="9"/>
  <c r="X88" i="9"/>
  <c r="AA87" i="9"/>
  <c r="Z87" i="9"/>
  <c r="AB87" i="9" s="1"/>
  <c r="AC87" i="9" s="1"/>
  <c r="U89" i="8"/>
  <c r="G86" i="8"/>
  <c r="E87" i="8"/>
  <c r="Y88" i="8"/>
  <c r="W89" i="8"/>
  <c r="X89" i="8" s="1"/>
  <c r="AD87" i="8"/>
  <c r="L85" i="8"/>
  <c r="M90" i="8"/>
  <c r="F96" i="68" l="1"/>
  <c r="W95" i="68"/>
  <c r="Y94" i="68"/>
  <c r="I95" i="68"/>
  <c r="H95" i="68"/>
  <c r="J95" i="68" s="1"/>
  <c r="K95" i="68" s="1"/>
  <c r="N96" i="68"/>
  <c r="P95" i="68"/>
  <c r="U94" i="68"/>
  <c r="L94" i="59"/>
  <c r="Z97" i="59"/>
  <c r="AB97" i="59" s="1"/>
  <c r="AC97" i="59" s="1"/>
  <c r="AA97" i="59"/>
  <c r="O99" i="59"/>
  <c r="M99" i="59" s="1"/>
  <c r="D95" i="59"/>
  <c r="X98" i="59"/>
  <c r="V98" i="59" s="1"/>
  <c r="Q98" i="59"/>
  <c r="S98" i="59" s="1"/>
  <c r="T98" i="59" s="1"/>
  <c r="R98" i="59"/>
  <c r="AD98" i="31"/>
  <c r="F87" i="8"/>
  <c r="D87" i="8" s="1"/>
  <c r="AD87" i="9"/>
  <c r="N99" i="30"/>
  <c r="P98" i="30"/>
  <c r="F94" i="31"/>
  <c r="D94" i="31" s="1"/>
  <c r="W97" i="30"/>
  <c r="Y96" i="30"/>
  <c r="I93" i="31"/>
  <c r="H93" i="31"/>
  <c r="J93" i="31" s="1"/>
  <c r="K93" i="31" s="1"/>
  <c r="U97" i="30"/>
  <c r="P93" i="31"/>
  <c r="N94" i="31"/>
  <c r="H97" i="30"/>
  <c r="J97" i="30" s="1"/>
  <c r="K97" i="30" s="1"/>
  <c r="I97" i="30"/>
  <c r="V99" i="31"/>
  <c r="AD95" i="30"/>
  <c r="F98" i="30"/>
  <c r="R90" i="9"/>
  <c r="Q90" i="9"/>
  <c r="S90" i="9" s="1"/>
  <c r="T90" i="9" s="1"/>
  <c r="E93" i="9"/>
  <c r="G92" i="9"/>
  <c r="V88" i="9"/>
  <c r="O91" i="9"/>
  <c r="H86" i="8"/>
  <c r="J86" i="8" s="1"/>
  <c r="K86" i="8" s="1"/>
  <c r="I86" i="8"/>
  <c r="P90" i="8"/>
  <c r="N91" i="8"/>
  <c r="V89" i="8"/>
  <c r="Z88" i="8"/>
  <c r="AB88" i="8" s="1"/>
  <c r="AC88" i="8" s="1"/>
  <c r="AA88" i="8"/>
  <c r="Z94" i="68" l="1"/>
  <c r="AB94" i="68" s="1"/>
  <c r="AC94" i="68" s="1"/>
  <c r="AA94" i="68"/>
  <c r="O96" i="68"/>
  <c r="X95" i="68"/>
  <c r="R95" i="68"/>
  <c r="Q95" i="68"/>
  <c r="S95" i="68" s="1"/>
  <c r="T95" i="68" s="1"/>
  <c r="L95" i="68"/>
  <c r="D96" i="68"/>
  <c r="AD97" i="59"/>
  <c r="Y98" i="59"/>
  <c r="W99" i="59"/>
  <c r="X99" i="59" s="1"/>
  <c r="P99" i="59"/>
  <c r="N100" i="59"/>
  <c r="U98" i="59"/>
  <c r="E96" i="59"/>
  <c r="G95" i="59"/>
  <c r="L86" i="8"/>
  <c r="L97" i="30"/>
  <c r="Y99" i="31"/>
  <c r="W100" i="31"/>
  <c r="R93" i="31"/>
  <c r="Q93" i="31"/>
  <c r="S93" i="31" s="1"/>
  <c r="T93" i="31" s="1"/>
  <c r="AA96" i="30"/>
  <c r="Z96" i="30"/>
  <c r="AB96" i="30" s="1"/>
  <c r="AC96" i="30" s="1"/>
  <c r="E95" i="31"/>
  <c r="F95" i="31" s="1"/>
  <c r="G94" i="31"/>
  <c r="D98" i="30"/>
  <c r="Q98" i="30"/>
  <c r="S98" i="30" s="1"/>
  <c r="T98" i="30" s="1"/>
  <c r="R98" i="30"/>
  <c r="O94" i="31"/>
  <c r="L93" i="31"/>
  <c r="X97" i="30"/>
  <c r="V97" i="30" s="1"/>
  <c r="O99" i="30"/>
  <c r="F93" i="9"/>
  <c r="M91" i="9"/>
  <c r="W89" i="9"/>
  <c r="Y88" i="9"/>
  <c r="I92" i="9"/>
  <c r="H92" i="9"/>
  <c r="J92" i="9" s="1"/>
  <c r="K92" i="9" s="1"/>
  <c r="U90" i="9"/>
  <c r="AD88" i="8"/>
  <c r="G87" i="8"/>
  <c r="E88" i="8"/>
  <c r="R90" i="8"/>
  <c r="Q90" i="8"/>
  <c r="S90" i="8" s="1"/>
  <c r="T90" i="8" s="1"/>
  <c r="Y89" i="8"/>
  <c r="W90" i="8"/>
  <c r="O91" i="8"/>
  <c r="U95" i="68" l="1"/>
  <c r="E97" i="68"/>
  <c r="G96" i="68"/>
  <c r="M96" i="68"/>
  <c r="AD94" i="68"/>
  <c r="V95" i="68"/>
  <c r="F96" i="59"/>
  <c r="R99" i="59"/>
  <c r="Q99" i="59"/>
  <c r="S99" i="59" s="1"/>
  <c r="T99" i="59" s="1"/>
  <c r="H95" i="59"/>
  <c r="J95" i="59" s="1"/>
  <c r="K95" i="59" s="1"/>
  <c r="I95" i="59"/>
  <c r="V99" i="59"/>
  <c r="O100" i="59"/>
  <c r="AA98" i="59"/>
  <c r="Z98" i="59"/>
  <c r="AB98" i="59" s="1"/>
  <c r="AC98" i="59" s="1"/>
  <c r="U93" i="31"/>
  <c r="W98" i="30"/>
  <c r="Y97" i="30"/>
  <c r="M99" i="30"/>
  <c r="M94" i="31"/>
  <c r="E99" i="30"/>
  <c r="G98" i="30"/>
  <c r="AD96" i="30"/>
  <c r="X100" i="31"/>
  <c r="U98" i="30"/>
  <c r="H94" i="31"/>
  <c r="J94" i="31" s="1"/>
  <c r="K94" i="31" s="1"/>
  <c r="I94" i="31"/>
  <c r="AA99" i="31"/>
  <c r="Z99" i="31"/>
  <c r="AB99" i="31" s="1"/>
  <c r="AC99" i="31" s="1"/>
  <c r="D95" i="31"/>
  <c r="N92" i="9"/>
  <c r="P91" i="9"/>
  <c r="L92" i="9"/>
  <c r="Z88" i="9"/>
  <c r="AB88" i="9" s="1"/>
  <c r="AC88" i="9" s="1"/>
  <c r="AA88" i="9"/>
  <c r="X89" i="9"/>
  <c r="D93" i="9"/>
  <c r="X90" i="8"/>
  <c r="V90" i="8" s="1"/>
  <c r="Z89" i="8"/>
  <c r="AB89" i="8" s="1"/>
  <c r="AC89" i="8" s="1"/>
  <c r="AA89" i="8"/>
  <c r="M91" i="8"/>
  <c r="U90" i="8"/>
  <c r="F88" i="8"/>
  <c r="D88" i="8" s="1"/>
  <c r="H87" i="8"/>
  <c r="J87" i="8" s="1"/>
  <c r="K87" i="8" s="1"/>
  <c r="I87" i="8"/>
  <c r="W96" i="68" l="1"/>
  <c r="Y95" i="68"/>
  <c r="H96" i="68"/>
  <c r="J96" i="68" s="1"/>
  <c r="K96" i="68" s="1"/>
  <c r="I96" i="68"/>
  <c r="F97" i="68"/>
  <c r="P96" i="68"/>
  <c r="N97" i="68"/>
  <c r="U99" i="59"/>
  <c r="W100" i="59"/>
  <c r="Y99" i="59"/>
  <c r="AD98" i="59"/>
  <c r="L95" i="59"/>
  <c r="D96" i="59"/>
  <c r="M100" i="59"/>
  <c r="L94" i="31"/>
  <c r="F99" i="30"/>
  <c r="AA97" i="30"/>
  <c r="Z97" i="30"/>
  <c r="AB97" i="30" s="1"/>
  <c r="AC97" i="30" s="1"/>
  <c r="E96" i="31"/>
  <c r="G95" i="31"/>
  <c r="P94" i="31"/>
  <c r="N95" i="31"/>
  <c r="N100" i="30"/>
  <c r="P99" i="30"/>
  <c r="V100" i="31"/>
  <c r="AD99" i="31"/>
  <c r="X98" i="30"/>
  <c r="I98" i="30"/>
  <c r="H98" i="30"/>
  <c r="J98" i="30" s="1"/>
  <c r="K98" i="30" s="1"/>
  <c r="G93" i="9"/>
  <c r="E94" i="9"/>
  <c r="V89" i="9"/>
  <c r="AD88" i="9"/>
  <c r="Q91" i="9"/>
  <c r="S91" i="9" s="1"/>
  <c r="T91" i="9" s="1"/>
  <c r="R91" i="9"/>
  <c r="O92" i="9"/>
  <c r="M92" i="9" s="1"/>
  <c r="AD89" i="8"/>
  <c r="L87" i="8"/>
  <c r="P91" i="8"/>
  <c r="N92" i="8"/>
  <c r="E89" i="8"/>
  <c r="G88" i="8"/>
  <c r="W91" i="8"/>
  <c r="Y90" i="8"/>
  <c r="L96" i="68" l="1"/>
  <c r="R96" i="68"/>
  <c r="Q96" i="68"/>
  <c r="S96" i="68" s="1"/>
  <c r="T96" i="68" s="1"/>
  <c r="O97" i="68"/>
  <c r="M97" i="68" s="1"/>
  <c r="AA95" i="68"/>
  <c r="Z95" i="68"/>
  <c r="AB95" i="68" s="1"/>
  <c r="AC95" i="68" s="1"/>
  <c r="D97" i="68"/>
  <c r="X96" i="68"/>
  <c r="N101" i="59"/>
  <c r="P100" i="59"/>
  <c r="G96" i="59"/>
  <c r="E97" i="59"/>
  <c r="Z99" i="59"/>
  <c r="AB99" i="59" s="1"/>
  <c r="AC99" i="59" s="1"/>
  <c r="AA99" i="59"/>
  <c r="X100" i="59"/>
  <c r="V100" i="59" s="1"/>
  <c r="AD97" i="30"/>
  <c r="O100" i="30"/>
  <c r="F96" i="31"/>
  <c r="D96" i="31" s="1"/>
  <c r="L98" i="30"/>
  <c r="R99" i="30"/>
  <c r="Q99" i="30"/>
  <c r="S99" i="30" s="1"/>
  <c r="T99" i="30" s="1"/>
  <c r="R94" i="31"/>
  <c r="Q94" i="31"/>
  <c r="S94" i="31" s="1"/>
  <c r="T94" i="31" s="1"/>
  <c r="D99" i="30"/>
  <c r="I95" i="31"/>
  <c r="H95" i="31"/>
  <c r="J95" i="31" s="1"/>
  <c r="K95" i="31" s="1"/>
  <c r="V98" i="30"/>
  <c r="W101" i="31"/>
  <c r="Y100" i="31"/>
  <c r="O95" i="31"/>
  <c r="M95" i="31" s="1"/>
  <c r="N93" i="9"/>
  <c r="O93" i="9" s="1"/>
  <c r="P92" i="9"/>
  <c r="Y89" i="9"/>
  <c r="W90" i="9"/>
  <c r="U91" i="9"/>
  <c r="F94" i="9"/>
  <c r="I93" i="9"/>
  <c r="H93" i="9"/>
  <c r="J93" i="9" s="1"/>
  <c r="K93" i="9" s="1"/>
  <c r="H88" i="8"/>
  <c r="J88" i="8" s="1"/>
  <c r="K88" i="8" s="1"/>
  <c r="I88" i="8"/>
  <c r="Q91" i="8"/>
  <c r="S91" i="8" s="1"/>
  <c r="T91" i="8" s="1"/>
  <c r="R91" i="8"/>
  <c r="Z90" i="8"/>
  <c r="AB90" i="8" s="1"/>
  <c r="AC90" i="8" s="1"/>
  <c r="AA90" i="8"/>
  <c r="X91" i="8"/>
  <c r="V91" i="8" s="1"/>
  <c r="F89" i="8"/>
  <c r="D89" i="8" s="1"/>
  <c r="O92" i="8"/>
  <c r="M92" i="8" s="1"/>
  <c r="AD95" i="68" l="1"/>
  <c r="N98" i="68"/>
  <c r="O98" i="68" s="1"/>
  <c r="P97" i="68"/>
  <c r="E98" i="68"/>
  <c r="G97" i="68"/>
  <c r="V96" i="68"/>
  <c r="U96" i="68"/>
  <c r="Y100" i="59"/>
  <c r="W101" i="59"/>
  <c r="X101" i="59" s="1"/>
  <c r="I96" i="59"/>
  <c r="H96" i="59"/>
  <c r="J96" i="59" s="1"/>
  <c r="K96" i="59" s="1"/>
  <c r="AD99" i="59"/>
  <c r="Q100" i="59"/>
  <c r="S100" i="59" s="1"/>
  <c r="T100" i="59" s="1"/>
  <c r="R100" i="59"/>
  <c r="F97" i="59"/>
  <c r="D97" i="59" s="1"/>
  <c r="O101" i="59"/>
  <c r="N96" i="31"/>
  <c r="O96" i="31" s="1"/>
  <c r="P95" i="31"/>
  <c r="X101" i="31"/>
  <c r="V101" i="31" s="1"/>
  <c r="U94" i="31"/>
  <c r="Y98" i="30"/>
  <c r="W99" i="30"/>
  <c r="E100" i="30"/>
  <c r="G99" i="30"/>
  <c r="E97" i="31"/>
  <c r="F97" i="31" s="1"/>
  <c r="G96" i="31"/>
  <c r="U99" i="30"/>
  <c r="Z100" i="31"/>
  <c r="AB100" i="31" s="1"/>
  <c r="AC100" i="31" s="1"/>
  <c r="AA100" i="31"/>
  <c r="L95" i="31"/>
  <c r="M100" i="30"/>
  <c r="X90" i="9"/>
  <c r="L93" i="9"/>
  <c r="AA89" i="9"/>
  <c r="Z89" i="9"/>
  <c r="AB89" i="9" s="1"/>
  <c r="AC89" i="9" s="1"/>
  <c r="D94" i="9"/>
  <c r="R92" i="9"/>
  <c r="Q92" i="9"/>
  <c r="S92" i="9" s="1"/>
  <c r="T92" i="9" s="1"/>
  <c r="M93" i="9"/>
  <c r="U91" i="8"/>
  <c r="AD90" i="8"/>
  <c r="L88" i="8"/>
  <c r="P92" i="8"/>
  <c r="N93" i="8"/>
  <c r="G89" i="8"/>
  <c r="E90" i="8"/>
  <c r="Y91" i="8"/>
  <c r="W92" i="8"/>
  <c r="I97" i="68" l="1"/>
  <c r="H97" i="68"/>
  <c r="J97" i="68" s="1"/>
  <c r="K97" i="68" s="1"/>
  <c r="U100" i="59"/>
  <c r="W97" i="68"/>
  <c r="Y96" i="68"/>
  <c r="F98" i="68"/>
  <c r="D98" i="68" s="1"/>
  <c r="Q97" i="68"/>
  <c r="S97" i="68" s="1"/>
  <c r="T97" i="68" s="1"/>
  <c r="R97" i="68"/>
  <c r="M98" i="68"/>
  <c r="M101" i="59"/>
  <c r="L96" i="59"/>
  <c r="V101" i="59"/>
  <c r="E98" i="59"/>
  <c r="F98" i="59" s="1"/>
  <c r="G97" i="59"/>
  <c r="AA100" i="59"/>
  <c r="Z100" i="59"/>
  <c r="AB100" i="59" s="1"/>
  <c r="AC100" i="59" s="1"/>
  <c r="F90" i="8"/>
  <c r="D90" i="8" s="1"/>
  <c r="U92" i="9"/>
  <c r="D97" i="31"/>
  <c r="AA98" i="30"/>
  <c r="Z98" i="30"/>
  <c r="AB98" i="30" s="1"/>
  <c r="AC98" i="30" s="1"/>
  <c r="W102" i="31"/>
  <c r="Y101" i="31"/>
  <c r="Q95" i="31"/>
  <c r="S95" i="31" s="1"/>
  <c r="T95" i="31" s="1"/>
  <c r="R95" i="31"/>
  <c r="N101" i="30"/>
  <c r="P100" i="30"/>
  <c r="I99" i="30"/>
  <c r="H99" i="30"/>
  <c r="J99" i="30" s="1"/>
  <c r="K99" i="30" s="1"/>
  <c r="F100" i="30"/>
  <c r="AD100" i="31"/>
  <c r="I96" i="31"/>
  <c r="H96" i="31"/>
  <c r="J96" i="31" s="1"/>
  <c r="K96" i="31" s="1"/>
  <c r="X99" i="30"/>
  <c r="V99" i="30" s="1"/>
  <c r="M96" i="31"/>
  <c r="E95" i="9"/>
  <c r="G94" i="9"/>
  <c r="N94" i="9"/>
  <c r="P93" i="9"/>
  <c r="AD89" i="9"/>
  <c r="V90" i="9"/>
  <c r="X92" i="8"/>
  <c r="AA91" i="8"/>
  <c r="Z91" i="8"/>
  <c r="AB91" i="8" s="1"/>
  <c r="AC91" i="8" s="1"/>
  <c r="Q92" i="8"/>
  <c r="S92" i="8" s="1"/>
  <c r="T92" i="8" s="1"/>
  <c r="R92" i="8"/>
  <c r="O93" i="8"/>
  <c r="M93" i="8" s="1"/>
  <c r="I89" i="8"/>
  <c r="H89" i="8"/>
  <c r="J89" i="8" s="1"/>
  <c r="K89" i="8" s="1"/>
  <c r="U97" i="68" l="1"/>
  <c r="X97" i="68"/>
  <c r="N99" i="68"/>
  <c r="P98" i="68"/>
  <c r="E99" i="68"/>
  <c r="G98" i="68"/>
  <c r="AA96" i="68"/>
  <c r="Z96" i="68"/>
  <c r="AB96" i="68" s="1"/>
  <c r="AC96" i="68" s="1"/>
  <c r="L97" i="68"/>
  <c r="H97" i="59"/>
  <c r="J97" i="59" s="1"/>
  <c r="K97" i="59" s="1"/>
  <c r="I97" i="59"/>
  <c r="D98" i="59"/>
  <c r="P101" i="59"/>
  <c r="N102" i="59"/>
  <c r="AD100" i="59"/>
  <c r="W102" i="59"/>
  <c r="Y101" i="59"/>
  <c r="L99" i="30"/>
  <c r="N97" i="31"/>
  <c r="P96" i="31"/>
  <c r="W100" i="30"/>
  <c r="X100" i="30" s="1"/>
  <c r="Y99" i="30"/>
  <c r="X102" i="31"/>
  <c r="V102" i="31" s="1"/>
  <c r="AA101" i="31"/>
  <c r="Z101" i="31"/>
  <c r="AB101" i="31" s="1"/>
  <c r="AC101" i="31" s="1"/>
  <c r="D100" i="30"/>
  <c r="AD98" i="30"/>
  <c r="R100" i="30"/>
  <c r="Q100" i="30"/>
  <c r="S100" i="30" s="1"/>
  <c r="T100" i="30" s="1"/>
  <c r="L96" i="31"/>
  <c r="O101" i="30"/>
  <c r="M101" i="30" s="1"/>
  <c r="U95" i="31"/>
  <c r="G97" i="31"/>
  <c r="E98" i="31"/>
  <c r="O94" i="9"/>
  <c r="W91" i="9"/>
  <c r="Y90" i="9"/>
  <c r="H94" i="9"/>
  <c r="J94" i="9" s="1"/>
  <c r="K94" i="9" s="1"/>
  <c r="I94" i="9"/>
  <c r="R93" i="9"/>
  <c r="Q93" i="9"/>
  <c r="S93" i="9" s="1"/>
  <c r="T93" i="9" s="1"/>
  <c r="F95" i="9"/>
  <c r="AD91" i="8"/>
  <c r="N94" i="8"/>
  <c r="O94" i="8" s="1"/>
  <c r="P93" i="8"/>
  <c r="L89" i="8"/>
  <c r="U92" i="8"/>
  <c r="G90" i="8"/>
  <c r="E91" i="8"/>
  <c r="V92" i="8"/>
  <c r="AD96" i="68" l="1"/>
  <c r="R98" i="68"/>
  <c r="Q98" i="68"/>
  <c r="S98" i="68" s="1"/>
  <c r="T98" i="68" s="1"/>
  <c r="I98" i="68"/>
  <c r="H98" i="68"/>
  <c r="J98" i="68" s="1"/>
  <c r="K98" i="68" s="1"/>
  <c r="O99" i="68"/>
  <c r="F99" i="68"/>
  <c r="D99" i="68" s="1"/>
  <c r="V97" i="68"/>
  <c r="G98" i="59"/>
  <c r="E99" i="59"/>
  <c r="L97" i="59"/>
  <c r="X102" i="59"/>
  <c r="V102" i="59" s="1"/>
  <c r="O102" i="59"/>
  <c r="Z101" i="59"/>
  <c r="AB101" i="59" s="1"/>
  <c r="AC101" i="59" s="1"/>
  <c r="AA101" i="59"/>
  <c r="R101" i="59"/>
  <c r="Q101" i="59"/>
  <c r="S101" i="59" s="1"/>
  <c r="T101" i="59" s="1"/>
  <c r="W103" i="31"/>
  <c r="X103" i="31" s="1"/>
  <c r="Y102" i="31"/>
  <c r="F98" i="31"/>
  <c r="D98" i="31" s="1"/>
  <c r="U100" i="30"/>
  <c r="AD101" i="31"/>
  <c r="R96" i="31"/>
  <c r="Q96" i="31"/>
  <c r="S96" i="31" s="1"/>
  <c r="T96" i="31" s="1"/>
  <c r="I97" i="31"/>
  <c r="H97" i="31"/>
  <c r="J97" i="31" s="1"/>
  <c r="K97" i="31" s="1"/>
  <c r="P101" i="30"/>
  <c r="N102" i="30"/>
  <c r="G100" i="30"/>
  <c r="E101" i="30"/>
  <c r="Z99" i="30"/>
  <c r="AB99" i="30" s="1"/>
  <c r="AC99" i="30" s="1"/>
  <c r="AA99" i="30"/>
  <c r="O97" i="31"/>
  <c r="M97" i="31" s="1"/>
  <c r="V100" i="30"/>
  <c r="L94" i="9"/>
  <c r="U93" i="9"/>
  <c r="AA90" i="9"/>
  <c r="Z90" i="9"/>
  <c r="AB90" i="9" s="1"/>
  <c r="AC90" i="9" s="1"/>
  <c r="X91" i="9"/>
  <c r="V91" i="9" s="1"/>
  <c r="D95" i="9"/>
  <c r="M94" i="9"/>
  <c r="Q93" i="8"/>
  <c r="S93" i="8" s="1"/>
  <c r="T93" i="8" s="1"/>
  <c r="R93" i="8"/>
  <c r="Y92" i="8"/>
  <c r="W93" i="8"/>
  <c r="M94" i="8"/>
  <c r="F91" i="8"/>
  <c r="D91" i="8" s="1"/>
  <c r="H90" i="8"/>
  <c r="J90" i="8" s="1"/>
  <c r="K90" i="8" s="1"/>
  <c r="I90" i="8"/>
  <c r="G99" i="68" l="1"/>
  <c r="E100" i="68"/>
  <c r="F100" i="68" s="1"/>
  <c r="L98" i="68"/>
  <c r="Y97" i="68"/>
  <c r="W98" i="68"/>
  <c r="M99" i="68"/>
  <c r="U98" i="68"/>
  <c r="U101" i="59"/>
  <c r="M102" i="59"/>
  <c r="F99" i="59"/>
  <c r="D99" i="59" s="1"/>
  <c r="Y102" i="59"/>
  <c r="W103" i="59"/>
  <c r="AD101" i="59"/>
  <c r="I98" i="59"/>
  <c r="H98" i="59"/>
  <c r="J98" i="59" s="1"/>
  <c r="K98" i="59" s="1"/>
  <c r="N98" i="31"/>
  <c r="O98" i="31" s="1"/>
  <c r="P97" i="31"/>
  <c r="AD99" i="30"/>
  <c r="R101" i="30"/>
  <c r="Q101" i="30"/>
  <c r="S101" i="30" s="1"/>
  <c r="T101" i="30" s="1"/>
  <c r="I100" i="30"/>
  <c r="H100" i="30"/>
  <c r="J100" i="30" s="1"/>
  <c r="K100" i="30" s="1"/>
  <c r="L97" i="31"/>
  <c r="E99" i="31"/>
  <c r="F99" i="31" s="1"/>
  <c r="G98" i="31"/>
  <c r="U96" i="31"/>
  <c r="O102" i="30"/>
  <c r="M102" i="30" s="1"/>
  <c r="AA102" i="31"/>
  <c r="Z102" i="31"/>
  <c r="AB102" i="31" s="1"/>
  <c r="AC102" i="31" s="1"/>
  <c r="W101" i="30"/>
  <c r="Y100" i="30"/>
  <c r="F101" i="30"/>
  <c r="D101" i="30" s="1"/>
  <c r="V103" i="31"/>
  <c r="AD90" i="9"/>
  <c r="Y91" i="9"/>
  <c r="W92" i="9"/>
  <c r="E96" i="9"/>
  <c r="G95" i="9"/>
  <c r="P94" i="9"/>
  <c r="N95" i="9"/>
  <c r="L90" i="8"/>
  <c r="P94" i="8"/>
  <c r="N95" i="8"/>
  <c r="X93" i="8"/>
  <c r="Z92" i="8"/>
  <c r="AB92" i="8" s="1"/>
  <c r="AC92" i="8" s="1"/>
  <c r="AA92" i="8"/>
  <c r="U93" i="8"/>
  <c r="AA97" i="68" l="1"/>
  <c r="Z97" i="68"/>
  <c r="AB97" i="68" s="1"/>
  <c r="AC97" i="68" s="1"/>
  <c r="D100" i="68"/>
  <c r="N100" i="68"/>
  <c r="P99" i="68"/>
  <c r="X98" i="68"/>
  <c r="I99" i="68"/>
  <c r="H99" i="68"/>
  <c r="J99" i="68" s="1"/>
  <c r="K99" i="68" s="1"/>
  <c r="N103" i="59"/>
  <c r="P102" i="59"/>
  <c r="E100" i="59"/>
  <c r="G99" i="59"/>
  <c r="L98" i="59"/>
  <c r="AA102" i="59"/>
  <c r="Z102" i="59"/>
  <c r="AB102" i="59" s="1"/>
  <c r="AC102" i="59" s="1"/>
  <c r="X103" i="59"/>
  <c r="Y103" i="31"/>
  <c r="W104" i="31"/>
  <c r="AD102" i="31"/>
  <c r="X101" i="30"/>
  <c r="V101" i="30" s="1"/>
  <c r="U101" i="30"/>
  <c r="N103" i="30"/>
  <c r="O103" i="30" s="1"/>
  <c r="P102" i="30"/>
  <c r="L100" i="30"/>
  <c r="R97" i="31"/>
  <c r="Q97" i="31"/>
  <c r="S97" i="31" s="1"/>
  <c r="T97" i="31" s="1"/>
  <c r="E102" i="30"/>
  <c r="G101" i="30"/>
  <c r="H98" i="31"/>
  <c r="J98" i="31" s="1"/>
  <c r="K98" i="31" s="1"/>
  <c r="I98" i="31"/>
  <c r="AA100" i="30"/>
  <c r="Z100" i="30"/>
  <c r="AB100" i="30" s="1"/>
  <c r="AC100" i="30" s="1"/>
  <c r="D99" i="31"/>
  <c r="M98" i="31"/>
  <c r="O95" i="9"/>
  <c r="I95" i="9"/>
  <c r="H95" i="9"/>
  <c r="J95" i="9" s="1"/>
  <c r="K95" i="9" s="1"/>
  <c r="F96" i="9"/>
  <c r="R94" i="9"/>
  <c r="Q94" i="9"/>
  <c r="S94" i="9" s="1"/>
  <c r="T94" i="9" s="1"/>
  <c r="X92" i="9"/>
  <c r="V92" i="9" s="1"/>
  <c r="AA91" i="9"/>
  <c r="Z91" i="9"/>
  <c r="AB91" i="9" s="1"/>
  <c r="AC91" i="9" s="1"/>
  <c r="O95" i="8"/>
  <c r="R94" i="8"/>
  <c r="Q94" i="8"/>
  <c r="S94" i="8" s="1"/>
  <c r="T94" i="8" s="1"/>
  <c r="G91" i="8"/>
  <c r="E92" i="8"/>
  <c r="AD92" i="8"/>
  <c r="V93" i="8"/>
  <c r="V98" i="68" l="1"/>
  <c r="R99" i="68"/>
  <c r="Q99" i="68"/>
  <c r="S99" i="68" s="1"/>
  <c r="T99" i="68" s="1"/>
  <c r="AD97" i="68"/>
  <c r="E101" i="68"/>
  <c r="G100" i="68"/>
  <c r="L99" i="68"/>
  <c r="O100" i="68"/>
  <c r="O103" i="59"/>
  <c r="AD102" i="59"/>
  <c r="Q102" i="59"/>
  <c r="S102" i="59" s="1"/>
  <c r="T102" i="59" s="1"/>
  <c r="R102" i="59"/>
  <c r="F100" i="59"/>
  <c r="H99" i="59"/>
  <c r="J99" i="59" s="1"/>
  <c r="K99" i="59" s="1"/>
  <c r="I99" i="59"/>
  <c r="V103" i="59"/>
  <c r="L98" i="31"/>
  <c r="U97" i="31"/>
  <c r="U94" i="9"/>
  <c r="E100" i="31"/>
  <c r="G99" i="31"/>
  <c r="P98" i="31"/>
  <c r="N99" i="31"/>
  <c r="AD100" i="30"/>
  <c r="H101" i="30"/>
  <c r="J101" i="30" s="1"/>
  <c r="K101" i="30" s="1"/>
  <c r="I101" i="30"/>
  <c r="X104" i="31"/>
  <c r="Q102" i="30"/>
  <c r="S102" i="30" s="1"/>
  <c r="T102" i="30" s="1"/>
  <c r="R102" i="30"/>
  <c r="W102" i="30"/>
  <c r="X102" i="30" s="1"/>
  <c r="Y101" i="30"/>
  <c r="M103" i="30"/>
  <c r="F102" i="30"/>
  <c r="D102" i="30" s="1"/>
  <c r="AA103" i="31"/>
  <c r="Z103" i="31"/>
  <c r="AB103" i="31" s="1"/>
  <c r="AC103" i="31" s="1"/>
  <c r="L95" i="9"/>
  <c r="AD91" i="9"/>
  <c r="W93" i="9"/>
  <c r="X93" i="9" s="1"/>
  <c r="Y92" i="9"/>
  <c r="D96" i="9"/>
  <c r="M95" i="9"/>
  <c r="Y93" i="8"/>
  <c r="W94" i="8"/>
  <c r="H91" i="8"/>
  <c r="J91" i="8" s="1"/>
  <c r="K91" i="8" s="1"/>
  <c r="I91" i="8"/>
  <c r="M95" i="8"/>
  <c r="U94" i="8"/>
  <c r="F92" i="8"/>
  <c r="D92" i="8" s="1"/>
  <c r="H100" i="68" l="1"/>
  <c r="J100" i="68" s="1"/>
  <c r="K100" i="68" s="1"/>
  <c r="I100" i="68"/>
  <c r="U99" i="68"/>
  <c r="F101" i="68"/>
  <c r="W99" i="68"/>
  <c r="Y98" i="68"/>
  <c r="M100" i="68"/>
  <c r="W104" i="59"/>
  <c r="Y103" i="59"/>
  <c r="D100" i="59"/>
  <c r="L99" i="59"/>
  <c r="U102" i="59"/>
  <c r="M103" i="59"/>
  <c r="L91" i="8"/>
  <c r="AD103" i="31"/>
  <c r="E103" i="30"/>
  <c r="F103" i="30" s="1"/>
  <c r="G102" i="30"/>
  <c r="O99" i="31"/>
  <c r="M99" i="31" s="1"/>
  <c r="AA101" i="30"/>
  <c r="Z101" i="30"/>
  <c r="AB101" i="30" s="1"/>
  <c r="AC101" i="30" s="1"/>
  <c r="L101" i="30"/>
  <c r="R98" i="31"/>
  <c r="Q98" i="31"/>
  <c r="S98" i="31" s="1"/>
  <c r="T98" i="31" s="1"/>
  <c r="V102" i="30"/>
  <c r="I99" i="31"/>
  <c r="H99" i="31"/>
  <c r="J99" i="31" s="1"/>
  <c r="K99" i="31" s="1"/>
  <c r="N104" i="30"/>
  <c r="P103" i="30"/>
  <c r="U102" i="30"/>
  <c r="V104" i="31"/>
  <c r="F100" i="31"/>
  <c r="D100" i="31" s="1"/>
  <c r="V93" i="9"/>
  <c r="N96" i="9"/>
  <c r="P95" i="9"/>
  <c r="Z92" i="9"/>
  <c r="AB92" i="9" s="1"/>
  <c r="AC92" i="9" s="1"/>
  <c r="AA92" i="9"/>
  <c r="E97" i="9"/>
  <c r="G96" i="9"/>
  <c r="E93" i="8"/>
  <c r="G92" i="8"/>
  <c r="N96" i="8"/>
  <c r="P95" i="8"/>
  <c r="X94" i="8"/>
  <c r="V94" i="8" s="1"/>
  <c r="Z93" i="8"/>
  <c r="AB93" i="8" s="1"/>
  <c r="AC93" i="8" s="1"/>
  <c r="AA93" i="8"/>
  <c r="L100" i="68" l="1"/>
  <c r="Z98" i="68"/>
  <c r="AB98" i="68" s="1"/>
  <c r="AC98" i="68" s="1"/>
  <c r="AA98" i="68"/>
  <c r="X99" i="68"/>
  <c r="P100" i="68"/>
  <c r="N101" i="68"/>
  <c r="D101" i="68"/>
  <c r="G100" i="59"/>
  <c r="E101" i="59"/>
  <c r="Z103" i="59"/>
  <c r="AB103" i="59" s="1"/>
  <c r="AC103" i="59" s="1"/>
  <c r="AA103" i="59"/>
  <c r="P103" i="59"/>
  <c r="N104" i="59"/>
  <c r="X104" i="59"/>
  <c r="V104" i="59" s="1"/>
  <c r="L99" i="31"/>
  <c r="AD93" i="8"/>
  <c r="F93" i="8"/>
  <c r="D93" i="8" s="1"/>
  <c r="W105" i="31"/>
  <c r="Y104" i="31"/>
  <c r="I102" i="30"/>
  <c r="H102" i="30"/>
  <c r="J102" i="30" s="1"/>
  <c r="K102" i="30" s="1"/>
  <c r="E101" i="31"/>
  <c r="F101" i="31" s="1"/>
  <c r="G100" i="31"/>
  <c r="Y102" i="30"/>
  <c r="W103" i="30"/>
  <c r="AD101" i="30"/>
  <c r="D103" i="30"/>
  <c r="O104" i="30"/>
  <c r="M104" i="30" s="1"/>
  <c r="N100" i="31"/>
  <c r="O100" i="31" s="1"/>
  <c r="P99" i="31"/>
  <c r="R103" i="30"/>
  <c r="Q103" i="30"/>
  <c r="S103" i="30" s="1"/>
  <c r="T103" i="30" s="1"/>
  <c r="U98" i="31"/>
  <c r="I96" i="9"/>
  <c r="H96" i="9"/>
  <c r="J96" i="9" s="1"/>
  <c r="K96" i="9" s="1"/>
  <c r="Q95" i="9"/>
  <c r="S95" i="9" s="1"/>
  <c r="T95" i="9" s="1"/>
  <c r="R95" i="9"/>
  <c r="F97" i="9"/>
  <c r="O96" i="9"/>
  <c r="M96" i="9" s="1"/>
  <c r="AD92" i="9"/>
  <c r="W94" i="9"/>
  <c r="Y93" i="9"/>
  <c r="W95" i="8"/>
  <c r="X95" i="8" s="1"/>
  <c r="Y94" i="8"/>
  <c r="Q95" i="8"/>
  <c r="S95" i="8" s="1"/>
  <c r="T95" i="8" s="1"/>
  <c r="R95" i="8"/>
  <c r="O96" i="8"/>
  <c r="H92" i="8"/>
  <c r="J92" i="8" s="1"/>
  <c r="K92" i="8" s="1"/>
  <c r="I92" i="8"/>
  <c r="AD98" i="68" l="1"/>
  <c r="E102" i="68"/>
  <c r="G101" i="68"/>
  <c r="L92" i="8"/>
  <c r="O101" i="68"/>
  <c r="V99" i="68"/>
  <c r="R100" i="68"/>
  <c r="Q100" i="68"/>
  <c r="S100" i="68" s="1"/>
  <c r="T100" i="68" s="1"/>
  <c r="AD103" i="59"/>
  <c r="W105" i="59"/>
  <c r="X105" i="59" s="1"/>
  <c r="Y104" i="59"/>
  <c r="O104" i="59"/>
  <c r="M104" i="59" s="1"/>
  <c r="F101" i="59"/>
  <c r="D101" i="59" s="1"/>
  <c r="R103" i="59"/>
  <c r="Q103" i="59"/>
  <c r="S103" i="59" s="1"/>
  <c r="T103" i="59" s="1"/>
  <c r="I100" i="59"/>
  <c r="H100" i="59"/>
  <c r="J100" i="59" s="1"/>
  <c r="K100" i="59" s="1"/>
  <c r="L102" i="30"/>
  <c r="Q99" i="31"/>
  <c r="S99" i="31" s="1"/>
  <c r="T99" i="31" s="1"/>
  <c r="R99" i="31"/>
  <c r="N105" i="30"/>
  <c r="O105" i="30" s="1"/>
  <c r="P104" i="30"/>
  <c r="X103" i="30"/>
  <c r="V103" i="30" s="1"/>
  <c r="E104" i="30"/>
  <c r="G103" i="30"/>
  <c r="Z104" i="31"/>
  <c r="AB104" i="31" s="1"/>
  <c r="AC104" i="31" s="1"/>
  <c r="AA104" i="31"/>
  <c r="AA102" i="30"/>
  <c r="Z102" i="30"/>
  <c r="AB102" i="30" s="1"/>
  <c r="AC102" i="30" s="1"/>
  <c r="M100" i="31"/>
  <c r="I100" i="31"/>
  <c r="H100" i="31"/>
  <c r="J100" i="31" s="1"/>
  <c r="K100" i="31" s="1"/>
  <c r="U103" i="30"/>
  <c r="D101" i="31"/>
  <c r="X105" i="31"/>
  <c r="AA93" i="9"/>
  <c r="Z93" i="9"/>
  <c r="AB93" i="9" s="1"/>
  <c r="AC93" i="9" s="1"/>
  <c r="U95" i="9"/>
  <c r="N97" i="9"/>
  <c r="O97" i="9" s="1"/>
  <c r="P96" i="9"/>
  <c r="X94" i="9"/>
  <c r="V94" i="9" s="1"/>
  <c r="D97" i="9"/>
  <c r="L96" i="9"/>
  <c r="G93" i="8"/>
  <c r="E94" i="8"/>
  <c r="M96" i="8"/>
  <c r="U95" i="8"/>
  <c r="Z94" i="8"/>
  <c r="AB94" i="8" s="1"/>
  <c r="AC94" i="8" s="1"/>
  <c r="AA94" i="8"/>
  <c r="V95" i="8"/>
  <c r="U100" i="68" l="1"/>
  <c r="AD94" i="8"/>
  <c r="W100" i="68"/>
  <c r="Y99" i="68"/>
  <c r="I101" i="68"/>
  <c r="H101" i="68"/>
  <c r="J101" i="68" s="1"/>
  <c r="K101" i="68" s="1"/>
  <c r="M101" i="68"/>
  <c r="F102" i="68"/>
  <c r="D102" i="68" s="1"/>
  <c r="U103" i="59"/>
  <c r="P104" i="59"/>
  <c r="N105" i="59"/>
  <c r="O105" i="59" s="1"/>
  <c r="L100" i="59"/>
  <c r="AA104" i="59"/>
  <c r="Z104" i="59"/>
  <c r="AB104" i="59" s="1"/>
  <c r="AC104" i="59" s="1"/>
  <c r="E102" i="59"/>
  <c r="F102" i="59" s="1"/>
  <c r="G101" i="59"/>
  <c r="V105" i="59"/>
  <c r="G101" i="31"/>
  <c r="E102" i="31"/>
  <c r="L100" i="31"/>
  <c r="AD104" i="31"/>
  <c r="N101" i="31"/>
  <c r="P100" i="31"/>
  <c r="W104" i="30"/>
  <c r="X104" i="30" s="1"/>
  <c r="Y103" i="30"/>
  <c r="U99" i="31"/>
  <c r="I103" i="30"/>
  <c r="H103" i="30"/>
  <c r="J103" i="30" s="1"/>
  <c r="K103" i="30" s="1"/>
  <c r="R104" i="30"/>
  <c r="Q104" i="30"/>
  <c r="S104" i="30" s="1"/>
  <c r="T104" i="30" s="1"/>
  <c r="V105" i="31"/>
  <c r="AD102" i="30"/>
  <c r="F104" i="30"/>
  <c r="M105" i="30"/>
  <c r="W95" i="9"/>
  <c r="Y94" i="9"/>
  <c r="G97" i="9"/>
  <c r="E98" i="9"/>
  <c r="R96" i="9"/>
  <c r="Q96" i="9"/>
  <c r="S96" i="9" s="1"/>
  <c r="T96" i="9" s="1"/>
  <c r="M97" i="9"/>
  <c r="AD93" i="9"/>
  <c r="Y95" i="8"/>
  <c r="W96" i="8"/>
  <c r="P96" i="8"/>
  <c r="N97" i="8"/>
  <c r="F94" i="8"/>
  <c r="D94" i="8" s="1"/>
  <c r="I93" i="8"/>
  <c r="H93" i="8"/>
  <c r="J93" i="8" s="1"/>
  <c r="K93" i="8" s="1"/>
  <c r="N102" i="68" l="1"/>
  <c r="P101" i="68"/>
  <c r="AA99" i="68"/>
  <c r="Z99" i="68"/>
  <c r="AB99" i="68" s="1"/>
  <c r="AC99" i="68" s="1"/>
  <c r="E103" i="68"/>
  <c r="F103" i="68" s="1"/>
  <c r="G102" i="68"/>
  <c r="X100" i="68"/>
  <c r="L101" i="68"/>
  <c r="Y105" i="59"/>
  <c r="W106" i="59"/>
  <c r="AD104" i="59"/>
  <c r="H101" i="59"/>
  <c r="J101" i="59" s="1"/>
  <c r="K101" i="59" s="1"/>
  <c r="I101" i="59"/>
  <c r="M105" i="59"/>
  <c r="D102" i="59"/>
  <c r="Q104" i="59"/>
  <c r="S104" i="59" s="1"/>
  <c r="T104" i="59" s="1"/>
  <c r="R104" i="59"/>
  <c r="R100" i="31"/>
  <c r="Q100" i="31"/>
  <c r="S100" i="31" s="1"/>
  <c r="T100" i="31" s="1"/>
  <c r="D104" i="30"/>
  <c r="U104" i="30"/>
  <c r="O101" i="31"/>
  <c r="F102" i="31"/>
  <c r="D102" i="31" s="1"/>
  <c r="Z103" i="30"/>
  <c r="AB103" i="30" s="1"/>
  <c r="AC103" i="30" s="1"/>
  <c r="AA103" i="30"/>
  <c r="I101" i="31"/>
  <c r="H101" i="31"/>
  <c r="J101" i="31" s="1"/>
  <c r="K101" i="31" s="1"/>
  <c r="P105" i="30"/>
  <c r="N106" i="30"/>
  <c r="W106" i="31"/>
  <c r="Y105" i="31"/>
  <c r="L103" i="30"/>
  <c r="V104" i="30"/>
  <c r="AA94" i="9"/>
  <c r="Z94" i="9"/>
  <c r="AB94" i="9" s="1"/>
  <c r="AC94" i="9" s="1"/>
  <c r="U96" i="9"/>
  <c r="F98" i="9"/>
  <c r="D98" i="9" s="1"/>
  <c r="N98" i="9"/>
  <c r="P97" i="9"/>
  <c r="I97" i="9"/>
  <c r="H97" i="9"/>
  <c r="J97" i="9" s="1"/>
  <c r="K97" i="9" s="1"/>
  <c r="X95" i="9"/>
  <c r="X96" i="8"/>
  <c r="AA95" i="8"/>
  <c r="Z95" i="8"/>
  <c r="AB95" i="8" s="1"/>
  <c r="AC95" i="8" s="1"/>
  <c r="O97" i="8"/>
  <c r="L93" i="8"/>
  <c r="R96" i="8"/>
  <c r="Q96" i="8"/>
  <c r="S96" i="8" s="1"/>
  <c r="T96" i="8" s="1"/>
  <c r="V100" i="68" l="1"/>
  <c r="AD99" i="68"/>
  <c r="I102" i="68"/>
  <c r="H102" i="68"/>
  <c r="J102" i="68" s="1"/>
  <c r="K102" i="68" s="1"/>
  <c r="Q101" i="68"/>
  <c r="S101" i="68" s="1"/>
  <c r="T101" i="68" s="1"/>
  <c r="R101" i="68"/>
  <c r="D103" i="68"/>
  <c r="O102" i="68"/>
  <c r="U104" i="59"/>
  <c r="L101" i="59"/>
  <c r="AA105" i="59"/>
  <c r="Z105" i="59"/>
  <c r="AB105" i="59" s="1"/>
  <c r="AC105" i="59" s="1"/>
  <c r="N106" i="59"/>
  <c r="P105" i="59"/>
  <c r="X106" i="59"/>
  <c r="G102" i="59"/>
  <c r="E103" i="59"/>
  <c r="AD103" i="30"/>
  <c r="W105" i="30"/>
  <c r="Y104" i="30"/>
  <c r="O106" i="30"/>
  <c r="M106" i="30" s="1"/>
  <c r="E103" i="31"/>
  <c r="F103" i="31" s="1"/>
  <c r="G102" i="31"/>
  <c r="G104" i="30"/>
  <c r="E105" i="30"/>
  <c r="R105" i="30"/>
  <c r="Q105" i="30"/>
  <c r="S105" i="30" s="1"/>
  <c r="T105" i="30" s="1"/>
  <c r="U100" i="31"/>
  <c r="AA105" i="31"/>
  <c r="Z105" i="31"/>
  <c r="AB105" i="31" s="1"/>
  <c r="AC105" i="31" s="1"/>
  <c r="M101" i="31"/>
  <c r="X106" i="31"/>
  <c r="V106" i="31" s="1"/>
  <c r="L101" i="31"/>
  <c r="E99" i="9"/>
  <c r="F99" i="9" s="1"/>
  <c r="G98" i="9"/>
  <c r="R97" i="9"/>
  <c r="Q97" i="9"/>
  <c r="S97" i="9" s="1"/>
  <c r="T97" i="9" s="1"/>
  <c r="O98" i="9"/>
  <c r="V95" i="9"/>
  <c r="L97" i="9"/>
  <c r="AD94" i="9"/>
  <c r="V96" i="8"/>
  <c r="E95" i="8"/>
  <c r="G94" i="8"/>
  <c r="M97" i="8"/>
  <c r="U96" i="8"/>
  <c r="AD95" i="8"/>
  <c r="L102" i="68" l="1"/>
  <c r="U101" i="68"/>
  <c r="M102" i="68"/>
  <c r="W101" i="68"/>
  <c r="Y100" i="68"/>
  <c r="G103" i="68"/>
  <c r="E104" i="68"/>
  <c r="V106" i="59"/>
  <c r="AD105" i="59"/>
  <c r="F103" i="59"/>
  <c r="D103" i="59" s="1"/>
  <c r="Q105" i="59"/>
  <c r="S105" i="59" s="1"/>
  <c r="T105" i="59" s="1"/>
  <c r="R105" i="59"/>
  <c r="I102" i="59"/>
  <c r="H102" i="59"/>
  <c r="J102" i="59" s="1"/>
  <c r="K102" i="59" s="1"/>
  <c r="O106" i="59"/>
  <c r="M106" i="59" s="1"/>
  <c r="Y106" i="31"/>
  <c r="AA106" i="31" s="1"/>
  <c r="W107" i="31"/>
  <c r="F105" i="30"/>
  <c r="D105" i="30" s="1"/>
  <c r="N102" i="31"/>
  <c r="P101" i="31"/>
  <c r="I104" i="30"/>
  <c r="H104" i="30"/>
  <c r="J104" i="30" s="1"/>
  <c r="K104" i="30" s="1"/>
  <c r="N107" i="30"/>
  <c r="P106" i="30"/>
  <c r="H102" i="31"/>
  <c r="J102" i="31" s="1"/>
  <c r="K102" i="31" s="1"/>
  <c r="I102" i="31"/>
  <c r="AA104" i="30"/>
  <c r="Z104" i="30"/>
  <c r="AB104" i="30" s="1"/>
  <c r="AC104" i="30" s="1"/>
  <c r="AD105" i="31"/>
  <c r="U105" i="30"/>
  <c r="D103" i="31"/>
  <c r="X105" i="30"/>
  <c r="V105" i="30" s="1"/>
  <c r="Y95" i="9"/>
  <c r="W96" i="9"/>
  <c r="U97" i="9"/>
  <c r="M98" i="9"/>
  <c r="H98" i="9"/>
  <c r="J98" i="9" s="1"/>
  <c r="K98" i="9" s="1"/>
  <c r="I98" i="9"/>
  <c r="D99" i="9"/>
  <c r="F95" i="8"/>
  <c r="D95" i="8" s="1"/>
  <c r="N98" i="8"/>
  <c r="P97" i="8"/>
  <c r="W97" i="8"/>
  <c r="Y96" i="8"/>
  <c r="H94" i="8"/>
  <c r="J94" i="8" s="1"/>
  <c r="K94" i="8" s="1"/>
  <c r="I94" i="8"/>
  <c r="L94" i="8" l="1"/>
  <c r="Z106" i="31"/>
  <c r="AB106" i="31" s="1"/>
  <c r="AC106" i="31" s="1"/>
  <c r="AD106" i="31" s="1"/>
  <c r="F104" i="68"/>
  <c r="N103" i="68"/>
  <c r="P102" i="68"/>
  <c r="X101" i="68"/>
  <c r="I103" i="68"/>
  <c r="H103" i="68"/>
  <c r="J103" i="68" s="1"/>
  <c r="K103" i="68" s="1"/>
  <c r="AA100" i="68"/>
  <c r="Z100" i="68"/>
  <c r="AB100" i="68" s="1"/>
  <c r="AC100" i="68" s="1"/>
  <c r="L102" i="59"/>
  <c r="E104" i="59"/>
  <c r="F104" i="59" s="1"/>
  <c r="G103" i="59"/>
  <c r="U105" i="59"/>
  <c r="P106" i="59"/>
  <c r="N107" i="59"/>
  <c r="O107" i="59" s="1"/>
  <c r="W107" i="59"/>
  <c r="Y106" i="59"/>
  <c r="X107" i="31"/>
  <c r="V107" i="31" s="1"/>
  <c r="L102" i="31"/>
  <c r="L98" i="9"/>
  <c r="AD104" i="30"/>
  <c r="W106" i="30"/>
  <c r="X106" i="30" s="1"/>
  <c r="Y105" i="30"/>
  <c r="Q106" i="30"/>
  <c r="S106" i="30" s="1"/>
  <c r="T106" i="30" s="1"/>
  <c r="R106" i="30"/>
  <c r="R101" i="31"/>
  <c r="Q101" i="31"/>
  <c r="S101" i="31" s="1"/>
  <c r="T101" i="31" s="1"/>
  <c r="O102" i="31"/>
  <c r="E106" i="30"/>
  <c r="G105" i="30"/>
  <c r="E104" i="31"/>
  <c r="G103" i="31"/>
  <c r="L104" i="30"/>
  <c r="O107" i="30"/>
  <c r="M107" i="30" s="1"/>
  <c r="G99" i="9"/>
  <c r="E100" i="9"/>
  <c r="P98" i="9"/>
  <c r="N99" i="9"/>
  <c r="X96" i="9"/>
  <c r="AA95" i="9"/>
  <c r="Z95" i="9"/>
  <c r="AB95" i="9" s="1"/>
  <c r="AC95" i="9" s="1"/>
  <c r="Q97" i="8"/>
  <c r="S97" i="8" s="1"/>
  <c r="T97" i="8" s="1"/>
  <c r="R97" i="8"/>
  <c r="O98" i="8"/>
  <c r="Z96" i="8"/>
  <c r="AB96" i="8" s="1"/>
  <c r="AC96" i="8" s="1"/>
  <c r="AA96" i="8"/>
  <c r="X97" i="8"/>
  <c r="V97" i="8" s="1"/>
  <c r="L103" i="68" l="1"/>
  <c r="AD100" i="68"/>
  <c r="V101" i="68"/>
  <c r="D104" i="68"/>
  <c r="O103" i="68"/>
  <c r="R102" i="68"/>
  <c r="Q102" i="68"/>
  <c r="S102" i="68" s="1"/>
  <c r="T102" i="68" s="1"/>
  <c r="X107" i="59"/>
  <c r="V107" i="59" s="1"/>
  <c r="M107" i="59"/>
  <c r="H103" i="59"/>
  <c r="J103" i="59" s="1"/>
  <c r="K103" i="59" s="1"/>
  <c r="I103" i="59"/>
  <c r="Z106" i="59"/>
  <c r="AB106" i="59" s="1"/>
  <c r="AC106" i="59" s="1"/>
  <c r="AA106" i="59"/>
  <c r="R106" i="59"/>
  <c r="Q106" i="59"/>
  <c r="S106" i="59" s="1"/>
  <c r="T106" i="59" s="1"/>
  <c r="D104" i="59"/>
  <c r="W108" i="31"/>
  <c r="X108" i="31" s="1"/>
  <c r="Y107" i="31"/>
  <c r="U97" i="8"/>
  <c r="N108" i="30"/>
  <c r="O108" i="30" s="1"/>
  <c r="P107" i="30"/>
  <c r="I103" i="31"/>
  <c r="H103" i="31"/>
  <c r="J103" i="31" s="1"/>
  <c r="K103" i="31" s="1"/>
  <c r="H105" i="30"/>
  <c r="J105" i="30" s="1"/>
  <c r="K105" i="30" s="1"/>
  <c r="I105" i="30"/>
  <c r="U106" i="30"/>
  <c r="F106" i="30"/>
  <c r="AA105" i="30"/>
  <c r="Z105" i="30"/>
  <c r="AB105" i="30" s="1"/>
  <c r="AC105" i="30" s="1"/>
  <c r="F104" i="31"/>
  <c r="M102" i="31"/>
  <c r="U101" i="31"/>
  <c r="V106" i="30"/>
  <c r="O99" i="9"/>
  <c r="R98" i="9"/>
  <c r="Q98" i="9"/>
  <c r="S98" i="9" s="1"/>
  <c r="T98" i="9" s="1"/>
  <c r="F100" i="9"/>
  <c r="AD95" i="9"/>
  <c r="V96" i="9"/>
  <c r="I99" i="9"/>
  <c r="H99" i="9"/>
  <c r="J99" i="9" s="1"/>
  <c r="K99" i="9" s="1"/>
  <c r="Y97" i="8"/>
  <c r="W98" i="8"/>
  <c r="X98" i="8" s="1"/>
  <c r="G95" i="8"/>
  <c r="E96" i="8"/>
  <c r="AD96" i="8"/>
  <c r="M98" i="8"/>
  <c r="U102" i="68" l="1"/>
  <c r="Y101" i="68"/>
  <c r="W102" i="68"/>
  <c r="M103" i="68"/>
  <c r="E105" i="68"/>
  <c r="G104" i="68"/>
  <c r="AD106" i="59"/>
  <c r="E105" i="59"/>
  <c r="G104" i="59"/>
  <c r="N108" i="59"/>
  <c r="P107" i="59"/>
  <c r="U106" i="59"/>
  <c r="L103" i="59"/>
  <c r="Y107" i="59"/>
  <c r="W108" i="59"/>
  <c r="X108" i="59" s="1"/>
  <c r="Z107" i="31"/>
  <c r="AB107" i="31" s="1"/>
  <c r="AC107" i="31" s="1"/>
  <c r="AA107" i="31"/>
  <c r="V108" i="31"/>
  <c r="AD105" i="30"/>
  <c r="Y106" i="30"/>
  <c r="W107" i="30"/>
  <c r="D104" i="31"/>
  <c r="L103" i="31"/>
  <c r="L105" i="30"/>
  <c r="R107" i="30"/>
  <c r="Q107" i="30"/>
  <c r="S107" i="30" s="1"/>
  <c r="T107" i="30" s="1"/>
  <c r="P102" i="31"/>
  <c r="N103" i="31"/>
  <c r="D106" i="30"/>
  <c r="M108" i="30"/>
  <c r="U98" i="9"/>
  <c r="L99" i="9"/>
  <c r="D100" i="9"/>
  <c r="W97" i="9"/>
  <c r="Y96" i="9"/>
  <c r="M99" i="9"/>
  <c r="F96" i="8"/>
  <c r="D96" i="8" s="1"/>
  <c r="P98" i="8"/>
  <c r="N99" i="8"/>
  <c r="I95" i="8"/>
  <c r="H95" i="8"/>
  <c r="J95" i="8" s="1"/>
  <c r="K95" i="8" s="1"/>
  <c r="V98" i="8"/>
  <c r="AA97" i="8"/>
  <c r="Z97" i="8"/>
  <c r="AB97" i="8" s="1"/>
  <c r="AC97" i="8" s="1"/>
  <c r="N104" i="68" l="1"/>
  <c r="P103" i="68"/>
  <c r="H104" i="68"/>
  <c r="J104" i="68" s="1"/>
  <c r="K104" i="68" s="1"/>
  <c r="I104" i="68"/>
  <c r="X102" i="68"/>
  <c r="AD107" i="31"/>
  <c r="F105" i="68"/>
  <c r="D105" i="68" s="1"/>
  <c r="AA101" i="68"/>
  <c r="Z101" i="68"/>
  <c r="AB101" i="68" s="1"/>
  <c r="AC101" i="68" s="1"/>
  <c r="AA107" i="59"/>
  <c r="Z107" i="59"/>
  <c r="AB107" i="59" s="1"/>
  <c r="AC107" i="59" s="1"/>
  <c r="O108" i="59"/>
  <c r="M108" i="59" s="1"/>
  <c r="Q107" i="59"/>
  <c r="S107" i="59" s="1"/>
  <c r="T107" i="59" s="1"/>
  <c r="R107" i="59"/>
  <c r="I104" i="59"/>
  <c r="H104" i="59"/>
  <c r="J104" i="59" s="1"/>
  <c r="K104" i="59" s="1"/>
  <c r="V108" i="59"/>
  <c r="F105" i="59"/>
  <c r="D105" i="59" s="1"/>
  <c r="Y108" i="31"/>
  <c r="W109" i="31"/>
  <c r="U107" i="30"/>
  <c r="E107" i="30"/>
  <c r="G106" i="30"/>
  <c r="O103" i="31"/>
  <c r="M103" i="31" s="1"/>
  <c r="G104" i="31"/>
  <c r="E105" i="31"/>
  <c r="R102" i="31"/>
  <c r="Q102" i="31"/>
  <c r="S102" i="31" s="1"/>
  <c r="T102" i="31" s="1"/>
  <c r="X107" i="30"/>
  <c r="N109" i="30"/>
  <c r="P108" i="30"/>
  <c r="AA106" i="30"/>
  <c r="Z106" i="30"/>
  <c r="AB106" i="30" s="1"/>
  <c r="AC106" i="30" s="1"/>
  <c r="Z96" i="9"/>
  <c r="AB96" i="9" s="1"/>
  <c r="AC96" i="9" s="1"/>
  <c r="AA96" i="9"/>
  <c r="N100" i="9"/>
  <c r="P99" i="9"/>
  <c r="X97" i="9"/>
  <c r="E101" i="9"/>
  <c r="G100" i="9"/>
  <c r="O99" i="8"/>
  <c r="W99" i="8"/>
  <c r="Y98" i="8"/>
  <c r="R98" i="8"/>
  <c r="Q98" i="8"/>
  <c r="S98" i="8" s="1"/>
  <c r="T98" i="8" s="1"/>
  <c r="AD97" i="8"/>
  <c r="L95" i="8"/>
  <c r="L104" i="68" l="1"/>
  <c r="E106" i="68"/>
  <c r="F106" i="68" s="1"/>
  <c r="G105" i="68"/>
  <c r="AD101" i="68"/>
  <c r="R103" i="68"/>
  <c r="Q103" i="68"/>
  <c r="S103" i="68" s="1"/>
  <c r="T103" i="68" s="1"/>
  <c r="V102" i="68"/>
  <c r="O104" i="68"/>
  <c r="L104" i="59"/>
  <c r="E106" i="59"/>
  <c r="F106" i="59" s="1"/>
  <c r="G105" i="59"/>
  <c r="P108" i="59"/>
  <c r="N109" i="59"/>
  <c r="U107" i="59"/>
  <c r="W109" i="59"/>
  <c r="Y108" i="59"/>
  <c r="AD107" i="59"/>
  <c r="X109" i="31"/>
  <c r="AA108" i="31"/>
  <c r="Z108" i="31"/>
  <c r="AB108" i="31" s="1"/>
  <c r="AC108" i="31" s="1"/>
  <c r="AD96" i="9"/>
  <c r="N104" i="31"/>
  <c r="O104" i="31" s="1"/>
  <c r="P103" i="31"/>
  <c r="R108" i="30"/>
  <c r="Q108" i="30"/>
  <c r="S108" i="30" s="1"/>
  <c r="T108" i="30" s="1"/>
  <c r="O109" i="30"/>
  <c r="U102" i="31"/>
  <c r="F105" i="31"/>
  <c r="D105" i="31" s="1"/>
  <c r="I106" i="30"/>
  <c r="H106" i="30"/>
  <c r="J106" i="30" s="1"/>
  <c r="K106" i="30" s="1"/>
  <c r="AD106" i="30"/>
  <c r="V107" i="30"/>
  <c r="I104" i="31"/>
  <c r="H104" i="31"/>
  <c r="J104" i="31" s="1"/>
  <c r="K104" i="31" s="1"/>
  <c r="F107" i="30"/>
  <c r="D107" i="30" s="1"/>
  <c r="O100" i="9"/>
  <c r="H100" i="9"/>
  <c r="J100" i="9" s="1"/>
  <c r="K100" i="9" s="1"/>
  <c r="I100" i="9"/>
  <c r="Q99" i="9"/>
  <c r="S99" i="9" s="1"/>
  <c r="T99" i="9" s="1"/>
  <c r="R99" i="9"/>
  <c r="F101" i="9"/>
  <c r="D101" i="9" s="1"/>
  <c r="V97" i="9"/>
  <c r="E97" i="8"/>
  <c r="G96" i="8"/>
  <c r="Z98" i="8"/>
  <c r="AB98" i="8" s="1"/>
  <c r="AC98" i="8" s="1"/>
  <c r="AA98" i="8"/>
  <c r="X99" i="8"/>
  <c r="U98" i="8"/>
  <c r="M99" i="8"/>
  <c r="I105" i="68" l="1"/>
  <c r="H105" i="68"/>
  <c r="J105" i="68" s="1"/>
  <c r="K105" i="68" s="1"/>
  <c r="W103" i="68"/>
  <c r="Y102" i="68"/>
  <c r="M104" i="68"/>
  <c r="U103" i="68"/>
  <c r="D106" i="68"/>
  <c r="X109" i="59"/>
  <c r="V109" i="59" s="1"/>
  <c r="R108" i="59"/>
  <c r="Q108" i="59"/>
  <c r="S108" i="59" s="1"/>
  <c r="T108" i="59" s="1"/>
  <c r="Z108" i="59"/>
  <c r="AB108" i="59" s="1"/>
  <c r="AC108" i="59" s="1"/>
  <c r="AA108" i="59"/>
  <c r="O109" i="59"/>
  <c r="M109" i="59" s="1"/>
  <c r="I105" i="59"/>
  <c r="H105" i="59"/>
  <c r="J105" i="59" s="1"/>
  <c r="K105" i="59" s="1"/>
  <c r="D106" i="59"/>
  <c r="AD108" i="31"/>
  <c r="V109" i="31"/>
  <c r="L104" i="31"/>
  <c r="U108" i="30"/>
  <c r="E108" i="30"/>
  <c r="F108" i="30" s="1"/>
  <c r="G107" i="30"/>
  <c r="L106" i="30"/>
  <c r="G105" i="31"/>
  <c r="E106" i="31"/>
  <c r="F106" i="31" s="1"/>
  <c r="Q103" i="31"/>
  <c r="S103" i="31" s="1"/>
  <c r="T103" i="31" s="1"/>
  <c r="R103" i="31"/>
  <c r="W108" i="30"/>
  <c r="Y107" i="30"/>
  <c r="M109" i="30"/>
  <c r="M104" i="31"/>
  <c r="U99" i="9"/>
  <c r="L100" i="9"/>
  <c r="G101" i="9"/>
  <c r="E102" i="9"/>
  <c r="W98" i="9"/>
  <c r="Y97" i="9"/>
  <c r="M100" i="9"/>
  <c r="AD98" i="8"/>
  <c r="H96" i="8"/>
  <c r="J96" i="8" s="1"/>
  <c r="K96" i="8" s="1"/>
  <c r="I96" i="8"/>
  <c r="N100" i="8"/>
  <c r="P99" i="8"/>
  <c r="V99" i="8"/>
  <c r="F97" i="8"/>
  <c r="D97" i="8" s="1"/>
  <c r="P104" i="68" l="1"/>
  <c r="N105" i="68"/>
  <c r="L105" i="68"/>
  <c r="Z102" i="68"/>
  <c r="AB102" i="68" s="1"/>
  <c r="AC102" i="68" s="1"/>
  <c r="AA102" i="68"/>
  <c r="E107" i="68"/>
  <c r="G106" i="68"/>
  <c r="X103" i="68"/>
  <c r="V103" i="68" s="1"/>
  <c r="U108" i="59"/>
  <c r="AD108" i="59"/>
  <c r="N110" i="59"/>
  <c r="O110" i="59" s="1"/>
  <c r="P109" i="59"/>
  <c r="Y109" i="59"/>
  <c r="W110" i="59"/>
  <c r="X110" i="59" s="1"/>
  <c r="L105" i="59"/>
  <c r="E107" i="59"/>
  <c r="G106" i="59"/>
  <c r="Y109" i="31"/>
  <c r="W110" i="31"/>
  <c r="U103" i="31"/>
  <c r="N105" i="31"/>
  <c r="P104" i="31"/>
  <c r="Z107" i="30"/>
  <c r="AB107" i="30" s="1"/>
  <c r="AC107" i="30" s="1"/>
  <c r="AA107" i="30"/>
  <c r="P109" i="30"/>
  <c r="N110" i="30"/>
  <c r="X108" i="30"/>
  <c r="D106" i="31"/>
  <c r="I107" i="30"/>
  <c r="H107" i="30"/>
  <c r="J107" i="30" s="1"/>
  <c r="K107" i="30" s="1"/>
  <c r="I105" i="31"/>
  <c r="H105" i="31"/>
  <c r="J105" i="31" s="1"/>
  <c r="K105" i="31" s="1"/>
  <c r="D108" i="30"/>
  <c r="P100" i="9"/>
  <c r="N101" i="9"/>
  <c r="AA97" i="9"/>
  <c r="Z97" i="9"/>
  <c r="AB97" i="9" s="1"/>
  <c r="AC97" i="9" s="1"/>
  <c r="I101" i="9"/>
  <c r="H101" i="9"/>
  <c r="J101" i="9" s="1"/>
  <c r="K101" i="9" s="1"/>
  <c r="X98" i="9"/>
  <c r="V98" i="9" s="1"/>
  <c r="F102" i="9"/>
  <c r="Y99" i="8"/>
  <c r="W100" i="8"/>
  <c r="Q99" i="8"/>
  <c r="S99" i="8" s="1"/>
  <c r="T99" i="8" s="1"/>
  <c r="R99" i="8"/>
  <c r="O100" i="8"/>
  <c r="M100" i="8" s="1"/>
  <c r="L96" i="8"/>
  <c r="I106" i="68" l="1"/>
  <c r="H106" i="68"/>
  <c r="J106" i="68" s="1"/>
  <c r="K106" i="68" s="1"/>
  <c r="F107" i="68"/>
  <c r="O105" i="68"/>
  <c r="W104" i="68"/>
  <c r="Y103" i="68"/>
  <c r="AD102" i="68"/>
  <c r="R104" i="68"/>
  <c r="Q104" i="68"/>
  <c r="S104" i="68" s="1"/>
  <c r="T104" i="68" s="1"/>
  <c r="V110" i="59"/>
  <c r="F107" i="59"/>
  <c r="AA109" i="59"/>
  <c r="Z109" i="59"/>
  <c r="AB109" i="59" s="1"/>
  <c r="AC109" i="59" s="1"/>
  <c r="H106" i="59"/>
  <c r="J106" i="59" s="1"/>
  <c r="K106" i="59" s="1"/>
  <c r="I106" i="59"/>
  <c r="Q109" i="59"/>
  <c r="S109" i="59" s="1"/>
  <c r="T109" i="59" s="1"/>
  <c r="R109" i="59"/>
  <c r="M110" i="59"/>
  <c r="X110" i="31"/>
  <c r="AA109" i="31"/>
  <c r="Z109" i="31"/>
  <c r="AB109" i="31" s="1"/>
  <c r="AC109" i="31" s="1"/>
  <c r="G106" i="31"/>
  <c r="H106" i="31" s="1"/>
  <c r="J106" i="31" s="1"/>
  <c r="K106" i="31" s="1"/>
  <c r="E107" i="31"/>
  <c r="AD107" i="30"/>
  <c r="G108" i="30"/>
  <c r="E109" i="30"/>
  <c r="L107" i="30"/>
  <c r="O110" i="30"/>
  <c r="R104" i="31"/>
  <c r="Q104" i="31"/>
  <c r="S104" i="31" s="1"/>
  <c r="T104" i="31" s="1"/>
  <c r="R109" i="30"/>
  <c r="Q109" i="30"/>
  <c r="S109" i="30" s="1"/>
  <c r="T109" i="30" s="1"/>
  <c r="O105" i="31"/>
  <c r="L105" i="31"/>
  <c r="V108" i="30"/>
  <c r="AD97" i="9"/>
  <c r="W99" i="9"/>
  <c r="X99" i="9" s="1"/>
  <c r="Y98" i="9"/>
  <c r="O101" i="9"/>
  <c r="L101" i="9"/>
  <c r="R100" i="9"/>
  <c r="Q100" i="9"/>
  <c r="S100" i="9" s="1"/>
  <c r="T100" i="9" s="1"/>
  <c r="D102" i="9"/>
  <c r="U99" i="8"/>
  <c r="P100" i="8"/>
  <c r="N101" i="8"/>
  <c r="O101" i="8" s="1"/>
  <c r="G97" i="8"/>
  <c r="E98" i="8"/>
  <c r="X100" i="8"/>
  <c r="V100" i="8" s="1"/>
  <c r="AA99" i="8"/>
  <c r="Z99" i="8"/>
  <c r="AB99" i="8" s="1"/>
  <c r="AC99" i="8" s="1"/>
  <c r="I106" i="31" l="1"/>
  <c r="L106" i="31" s="1"/>
  <c r="AA103" i="68"/>
  <c r="Z103" i="68"/>
  <c r="AB103" i="68" s="1"/>
  <c r="AC103" i="68" s="1"/>
  <c r="U104" i="68"/>
  <c r="D107" i="68"/>
  <c r="X104" i="68"/>
  <c r="M105" i="68"/>
  <c r="L106" i="68"/>
  <c r="AD109" i="59"/>
  <c r="L106" i="59"/>
  <c r="P110" i="59"/>
  <c r="N111" i="59"/>
  <c r="U109" i="59"/>
  <c r="D107" i="59"/>
  <c r="W111" i="59"/>
  <c r="Y110" i="59"/>
  <c r="AD109" i="31"/>
  <c r="V110" i="31"/>
  <c r="F107" i="31"/>
  <c r="D107" i="31" s="1"/>
  <c r="I108" i="30"/>
  <c r="H108" i="30"/>
  <c r="J108" i="30" s="1"/>
  <c r="K108" i="30" s="1"/>
  <c r="U109" i="30"/>
  <c r="M110" i="30"/>
  <c r="W109" i="30"/>
  <c r="Y108" i="30"/>
  <c r="M105" i="31"/>
  <c r="U104" i="31"/>
  <c r="F109" i="30"/>
  <c r="D109" i="30" s="1"/>
  <c r="U100" i="9"/>
  <c r="M101" i="9"/>
  <c r="E103" i="9"/>
  <c r="G102" i="9"/>
  <c r="Z98" i="9"/>
  <c r="AB98" i="9" s="1"/>
  <c r="AC98" i="9" s="1"/>
  <c r="AA98" i="9"/>
  <c r="V99" i="9"/>
  <c r="AD99" i="8"/>
  <c r="F98" i="8"/>
  <c r="D98" i="8" s="1"/>
  <c r="I97" i="8"/>
  <c r="H97" i="8"/>
  <c r="J97" i="8" s="1"/>
  <c r="K97" i="8" s="1"/>
  <c r="Y100" i="8"/>
  <c r="W101" i="8"/>
  <c r="M101" i="8"/>
  <c r="R100" i="8"/>
  <c r="Q100" i="8"/>
  <c r="S100" i="8" s="1"/>
  <c r="T100" i="8" s="1"/>
  <c r="G107" i="68" l="1"/>
  <c r="E108" i="68"/>
  <c r="N106" i="68"/>
  <c r="P105" i="68"/>
  <c r="V104" i="68"/>
  <c r="AD103" i="68"/>
  <c r="Z110" i="59"/>
  <c r="AB110" i="59" s="1"/>
  <c r="AC110" i="59" s="1"/>
  <c r="AA110" i="59"/>
  <c r="X111" i="59"/>
  <c r="O111" i="59"/>
  <c r="M111" i="59" s="1"/>
  <c r="G107" i="59"/>
  <c r="E108" i="59"/>
  <c r="R110" i="59"/>
  <c r="Q110" i="59"/>
  <c r="S110" i="59" s="1"/>
  <c r="T110" i="59" s="1"/>
  <c r="Y110" i="31"/>
  <c r="W111" i="31"/>
  <c r="X111" i="31" s="1"/>
  <c r="G107" i="31"/>
  <c r="E108" i="31"/>
  <c r="L97" i="8"/>
  <c r="AD98" i="9"/>
  <c r="E110" i="30"/>
  <c r="F110" i="30" s="1"/>
  <c r="G109" i="30"/>
  <c r="AA108" i="30"/>
  <c r="Z108" i="30"/>
  <c r="AB108" i="30" s="1"/>
  <c r="AC108" i="30" s="1"/>
  <c r="X109" i="30"/>
  <c r="L108" i="30"/>
  <c r="N106" i="31"/>
  <c r="P105" i="31"/>
  <c r="N111" i="30"/>
  <c r="P110" i="30"/>
  <c r="F103" i="9"/>
  <c r="N102" i="9"/>
  <c r="P101" i="9"/>
  <c r="Y99" i="9"/>
  <c r="W100" i="9"/>
  <c r="H102" i="9"/>
  <c r="J102" i="9" s="1"/>
  <c r="K102" i="9" s="1"/>
  <c r="I102" i="9"/>
  <c r="P101" i="8"/>
  <c r="N102" i="8"/>
  <c r="Z100" i="8"/>
  <c r="AB100" i="8" s="1"/>
  <c r="AC100" i="8" s="1"/>
  <c r="AA100" i="8"/>
  <c r="U100" i="8"/>
  <c r="X101" i="8"/>
  <c r="V101" i="8" s="1"/>
  <c r="O106" i="68" l="1"/>
  <c r="F108" i="68"/>
  <c r="W105" i="68"/>
  <c r="Y104" i="68"/>
  <c r="I107" i="68"/>
  <c r="H107" i="68"/>
  <c r="J107" i="68" s="1"/>
  <c r="K107" i="68" s="1"/>
  <c r="Q105" i="68"/>
  <c r="S105" i="68" s="1"/>
  <c r="T105" i="68" s="1"/>
  <c r="R105" i="68"/>
  <c r="F108" i="59"/>
  <c r="D108" i="59" s="1"/>
  <c r="I107" i="59"/>
  <c r="H107" i="59"/>
  <c r="J107" i="59" s="1"/>
  <c r="K107" i="59" s="1"/>
  <c r="V111" i="59"/>
  <c r="AD110" i="59"/>
  <c r="U110" i="59"/>
  <c r="N112" i="59"/>
  <c r="O112" i="59" s="1"/>
  <c r="P111" i="59"/>
  <c r="AA110" i="31"/>
  <c r="Z110" i="31"/>
  <c r="AB110" i="31" s="1"/>
  <c r="AC110" i="31" s="1"/>
  <c r="V111" i="31"/>
  <c r="F108" i="31"/>
  <c r="D108" i="31" s="1"/>
  <c r="I107" i="31"/>
  <c r="H107" i="31"/>
  <c r="J107" i="31" s="1"/>
  <c r="K107" i="31" s="1"/>
  <c r="AD108" i="30"/>
  <c r="O106" i="31"/>
  <c r="O111" i="30"/>
  <c r="D110" i="30"/>
  <c r="Q110" i="30"/>
  <c r="S110" i="30" s="1"/>
  <c r="T110" i="30" s="1"/>
  <c r="R110" i="30"/>
  <c r="R105" i="31"/>
  <c r="Q105" i="31"/>
  <c r="S105" i="31" s="1"/>
  <c r="T105" i="31" s="1"/>
  <c r="V109" i="30"/>
  <c r="H109" i="30"/>
  <c r="J109" i="30" s="1"/>
  <c r="K109" i="30" s="1"/>
  <c r="I109" i="30"/>
  <c r="L102" i="9"/>
  <c r="Q101" i="9"/>
  <c r="S101" i="9" s="1"/>
  <c r="T101" i="9" s="1"/>
  <c r="R101" i="9"/>
  <c r="O102" i="9"/>
  <c r="X100" i="9"/>
  <c r="AA99" i="9"/>
  <c r="Z99" i="9"/>
  <c r="AB99" i="9" s="1"/>
  <c r="AC99" i="9" s="1"/>
  <c r="D103" i="9"/>
  <c r="AD100" i="8"/>
  <c r="Y101" i="8"/>
  <c r="W102" i="8"/>
  <c r="X102" i="8" s="1"/>
  <c r="E99" i="8"/>
  <c r="G98" i="8"/>
  <c r="O102" i="8"/>
  <c r="Q101" i="8"/>
  <c r="S101" i="8" s="1"/>
  <c r="T101" i="8" s="1"/>
  <c r="R101" i="8"/>
  <c r="U105" i="68" l="1"/>
  <c r="L107" i="68"/>
  <c r="D108" i="68"/>
  <c r="E109" i="68" s="1"/>
  <c r="AA104" i="68"/>
  <c r="Z104" i="68"/>
  <c r="AB104" i="68" s="1"/>
  <c r="AC104" i="68" s="1"/>
  <c r="X105" i="68"/>
  <c r="V105" i="68" s="1"/>
  <c r="M106" i="68"/>
  <c r="L107" i="59"/>
  <c r="Q111" i="59"/>
  <c r="S111" i="59" s="1"/>
  <c r="T111" i="59" s="1"/>
  <c r="R111" i="59"/>
  <c r="M112" i="59"/>
  <c r="Y111" i="59"/>
  <c r="W112" i="59"/>
  <c r="E109" i="59"/>
  <c r="F109" i="59" s="1"/>
  <c r="G108" i="59"/>
  <c r="AD110" i="31"/>
  <c r="W112" i="31"/>
  <c r="Y111" i="31"/>
  <c r="M106" i="31"/>
  <c r="E109" i="31"/>
  <c r="F109" i="31" s="1"/>
  <c r="G108" i="31"/>
  <c r="L107" i="31"/>
  <c r="AD99" i="9"/>
  <c r="L109" i="30"/>
  <c r="E111" i="30"/>
  <c r="G110" i="30"/>
  <c r="U105" i="31"/>
  <c r="W110" i="30"/>
  <c r="Y109" i="30"/>
  <c r="U110" i="30"/>
  <c r="M111" i="30"/>
  <c r="U101" i="9"/>
  <c r="M102" i="9"/>
  <c r="G103" i="9"/>
  <c r="E104" i="9"/>
  <c r="V100" i="9"/>
  <c r="U101" i="8"/>
  <c r="AA101" i="8"/>
  <c r="Z101" i="8"/>
  <c r="AB101" i="8" s="1"/>
  <c r="AC101" i="8" s="1"/>
  <c r="H98" i="8"/>
  <c r="J98" i="8" s="1"/>
  <c r="K98" i="8" s="1"/>
  <c r="I98" i="8"/>
  <c r="F99" i="8"/>
  <c r="D99" i="8" s="1"/>
  <c r="V102" i="8"/>
  <c r="M102" i="8"/>
  <c r="F109" i="68" l="1"/>
  <c r="AD104" i="68"/>
  <c r="Y105" i="68"/>
  <c r="W106" i="68"/>
  <c r="G108" i="68"/>
  <c r="N107" i="68"/>
  <c r="P106" i="68"/>
  <c r="U111" i="59"/>
  <c r="X112" i="59"/>
  <c r="H108" i="59"/>
  <c r="J108" i="59" s="1"/>
  <c r="K108" i="59" s="1"/>
  <c r="I108" i="59"/>
  <c r="AA111" i="59"/>
  <c r="Z111" i="59"/>
  <c r="AB111" i="59" s="1"/>
  <c r="AC111" i="59" s="1"/>
  <c r="D109" i="59"/>
  <c r="P112" i="59"/>
  <c r="N113" i="59"/>
  <c r="X112" i="31"/>
  <c r="AA111" i="31"/>
  <c r="Z111" i="31"/>
  <c r="AB111" i="31" s="1"/>
  <c r="AC111" i="31" s="1"/>
  <c r="P106" i="31"/>
  <c r="N107" i="31"/>
  <c r="I108" i="31"/>
  <c r="H108" i="31"/>
  <c r="J108" i="31" s="1"/>
  <c r="K108" i="31" s="1"/>
  <c r="D109" i="31"/>
  <c r="I110" i="30"/>
  <c r="H110" i="30"/>
  <c r="J110" i="30" s="1"/>
  <c r="K110" i="30" s="1"/>
  <c r="N112" i="30"/>
  <c r="P111" i="30"/>
  <c r="AA109" i="30"/>
  <c r="Z109" i="30"/>
  <c r="AB109" i="30" s="1"/>
  <c r="AC109" i="30" s="1"/>
  <c r="X110" i="30"/>
  <c r="F111" i="30"/>
  <c r="I103" i="9"/>
  <c r="H103" i="9"/>
  <c r="J103" i="9" s="1"/>
  <c r="K103" i="9" s="1"/>
  <c r="P102" i="9"/>
  <c r="N103" i="9"/>
  <c r="W101" i="9"/>
  <c r="Y100" i="9"/>
  <c r="F104" i="9"/>
  <c r="P102" i="8"/>
  <c r="N103" i="8"/>
  <c r="L98" i="8"/>
  <c r="Y102" i="8"/>
  <c r="W103" i="8"/>
  <c r="AD101" i="8"/>
  <c r="D109" i="68" l="1"/>
  <c r="H108" i="68"/>
  <c r="J108" i="68" s="1"/>
  <c r="K108" i="68" s="1"/>
  <c r="I108" i="68"/>
  <c r="R106" i="68"/>
  <c r="Q106" i="68"/>
  <c r="S106" i="68" s="1"/>
  <c r="T106" i="68" s="1"/>
  <c r="O107" i="68"/>
  <c r="M107" i="68" s="1"/>
  <c r="X106" i="68"/>
  <c r="AA105" i="68"/>
  <c r="Z105" i="68"/>
  <c r="AB105" i="68" s="1"/>
  <c r="AC105" i="68" s="1"/>
  <c r="G109" i="59"/>
  <c r="E110" i="59"/>
  <c r="O113" i="59"/>
  <c r="M113" i="59" s="1"/>
  <c r="AD111" i="59"/>
  <c r="R112" i="59"/>
  <c r="Q112" i="59"/>
  <c r="S112" i="59" s="1"/>
  <c r="T112" i="59" s="1"/>
  <c r="L108" i="59"/>
  <c r="V112" i="59"/>
  <c r="AD111" i="31"/>
  <c r="V112" i="31"/>
  <c r="O107" i="31"/>
  <c r="M107" i="31" s="1"/>
  <c r="R106" i="31"/>
  <c r="Q106" i="31"/>
  <c r="S106" i="31" s="1"/>
  <c r="T106" i="31" s="1"/>
  <c r="E110" i="31"/>
  <c r="G109" i="31"/>
  <c r="L108" i="31"/>
  <c r="R111" i="30"/>
  <c r="Q111" i="30"/>
  <c r="S111" i="30" s="1"/>
  <c r="T111" i="30" s="1"/>
  <c r="V110" i="30"/>
  <c r="O112" i="30"/>
  <c r="D111" i="30"/>
  <c r="AD109" i="30"/>
  <c r="L110" i="30"/>
  <c r="O103" i="9"/>
  <c r="D104" i="9"/>
  <c r="R102" i="9"/>
  <c r="Q102" i="9"/>
  <c r="S102" i="9" s="1"/>
  <c r="T102" i="9" s="1"/>
  <c r="Z100" i="9"/>
  <c r="AB100" i="9" s="1"/>
  <c r="AC100" i="9" s="1"/>
  <c r="AA100" i="9"/>
  <c r="X101" i="9"/>
  <c r="V101" i="9" s="1"/>
  <c r="L103" i="9"/>
  <c r="Z102" i="8"/>
  <c r="AB102" i="8" s="1"/>
  <c r="AC102" i="8" s="1"/>
  <c r="AA102" i="8"/>
  <c r="G99" i="8"/>
  <c r="E100" i="8"/>
  <c r="O103" i="8"/>
  <c r="X103" i="8"/>
  <c r="Q102" i="8"/>
  <c r="S102" i="8" s="1"/>
  <c r="T102" i="8" s="1"/>
  <c r="R102" i="8"/>
  <c r="E110" i="68" l="1"/>
  <c r="G109" i="68"/>
  <c r="L108" i="68"/>
  <c r="N108" i="68"/>
  <c r="O108" i="68" s="1"/>
  <c r="P107" i="68"/>
  <c r="AD105" i="68"/>
  <c r="U106" i="68"/>
  <c r="U106" i="31"/>
  <c r="V106" i="68"/>
  <c r="N114" i="59"/>
  <c r="O114" i="59" s="1"/>
  <c r="P113" i="59"/>
  <c r="F110" i="59"/>
  <c r="D110" i="59" s="1"/>
  <c r="U112" i="59"/>
  <c r="W113" i="59"/>
  <c r="Y112" i="59"/>
  <c r="I109" i="59"/>
  <c r="H109" i="59"/>
  <c r="J109" i="59" s="1"/>
  <c r="K109" i="59" s="1"/>
  <c r="Y112" i="31"/>
  <c r="W113" i="31"/>
  <c r="N108" i="31"/>
  <c r="O108" i="31" s="1"/>
  <c r="P107" i="31"/>
  <c r="H109" i="31"/>
  <c r="J109" i="31" s="1"/>
  <c r="K109" i="31" s="1"/>
  <c r="I109" i="31"/>
  <c r="F110" i="31"/>
  <c r="AD102" i="8"/>
  <c r="AD100" i="9"/>
  <c r="E112" i="30"/>
  <c r="G111" i="30"/>
  <c r="Y110" i="30"/>
  <c r="W111" i="30"/>
  <c r="U111" i="30"/>
  <c r="M112" i="30"/>
  <c r="U102" i="9"/>
  <c r="E105" i="9"/>
  <c r="G104" i="9"/>
  <c r="M103" i="9"/>
  <c r="Y101" i="9"/>
  <c r="W102" i="9"/>
  <c r="X102" i="9" s="1"/>
  <c r="U102" i="8"/>
  <c r="F100" i="8"/>
  <c r="D100" i="8" s="1"/>
  <c r="V103" i="8"/>
  <c r="I99" i="8"/>
  <c r="H99" i="8"/>
  <c r="J99" i="8" s="1"/>
  <c r="K99" i="8" s="1"/>
  <c r="M103" i="8"/>
  <c r="H109" i="68" l="1"/>
  <c r="J109" i="68" s="1"/>
  <c r="K109" i="68" s="1"/>
  <c r="I109" i="68"/>
  <c r="F110" i="68"/>
  <c r="D110" i="68" s="1"/>
  <c r="R107" i="68"/>
  <c r="Q107" i="68"/>
  <c r="S107" i="68" s="1"/>
  <c r="T107" i="68" s="1"/>
  <c r="W107" i="68"/>
  <c r="Y106" i="68"/>
  <c r="M108" i="68"/>
  <c r="N109" i="68" s="1"/>
  <c r="L109" i="59"/>
  <c r="E111" i="59"/>
  <c r="F111" i="59" s="1"/>
  <c r="G110" i="59"/>
  <c r="X113" i="59"/>
  <c r="V113" i="59" s="1"/>
  <c r="Z112" i="59"/>
  <c r="AB112" i="59" s="1"/>
  <c r="AC112" i="59" s="1"/>
  <c r="AA112" i="59"/>
  <c r="Q113" i="59"/>
  <c r="S113" i="59" s="1"/>
  <c r="T113" i="59" s="1"/>
  <c r="R113" i="59"/>
  <c r="M114" i="59"/>
  <c r="X113" i="31"/>
  <c r="V113" i="31" s="1"/>
  <c r="Z112" i="31"/>
  <c r="AB112" i="31" s="1"/>
  <c r="AC112" i="31" s="1"/>
  <c r="AA112" i="31"/>
  <c r="R107" i="31"/>
  <c r="Q107" i="31"/>
  <c r="S107" i="31" s="1"/>
  <c r="T107" i="31" s="1"/>
  <c r="M108" i="31"/>
  <c r="D110" i="31"/>
  <c r="L109" i="31"/>
  <c r="X111" i="30"/>
  <c r="N113" i="30"/>
  <c r="P112" i="30"/>
  <c r="AA110" i="30"/>
  <c r="Z110" i="30"/>
  <c r="AB110" i="30" s="1"/>
  <c r="AC110" i="30" s="1"/>
  <c r="I111" i="30"/>
  <c r="H111" i="30"/>
  <c r="J111" i="30" s="1"/>
  <c r="K111" i="30" s="1"/>
  <c r="F112" i="30"/>
  <c r="V102" i="9"/>
  <c r="AA101" i="9"/>
  <c r="Z101" i="9"/>
  <c r="AB101" i="9" s="1"/>
  <c r="AC101" i="9" s="1"/>
  <c r="H104" i="9"/>
  <c r="J104" i="9" s="1"/>
  <c r="K104" i="9" s="1"/>
  <c r="I104" i="9"/>
  <c r="N104" i="9"/>
  <c r="P103" i="9"/>
  <c r="F105" i="9"/>
  <c r="L99" i="8"/>
  <c r="N104" i="8"/>
  <c r="P103" i="8"/>
  <c r="Y103" i="8"/>
  <c r="W104" i="8"/>
  <c r="E101" i="8"/>
  <c r="G100" i="8"/>
  <c r="G110" i="68" l="1"/>
  <c r="E111" i="68"/>
  <c r="F111" i="68" s="1"/>
  <c r="L109" i="68"/>
  <c r="O109" i="68"/>
  <c r="M109" i="68" s="1"/>
  <c r="U107" i="68"/>
  <c r="Z106" i="68"/>
  <c r="AB106" i="68" s="1"/>
  <c r="AC106" i="68" s="1"/>
  <c r="AA106" i="68"/>
  <c r="P108" i="68"/>
  <c r="X107" i="68"/>
  <c r="V107" i="68" s="1"/>
  <c r="Y113" i="59"/>
  <c r="W114" i="59"/>
  <c r="X114" i="59" s="1"/>
  <c r="P114" i="59"/>
  <c r="N115" i="59"/>
  <c r="AD112" i="59"/>
  <c r="H110" i="59"/>
  <c r="J110" i="59" s="1"/>
  <c r="K110" i="59" s="1"/>
  <c r="I110" i="59"/>
  <c r="D111" i="59"/>
  <c r="U113" i="59"/>
  <c r="Y113" i="31"/>
  <c r="W114" i="31"/>
  <c r="X114" i="31" s="1"/>
  <c r="AD112" i="31"/>
  <c r="N109" i="31"/>
  <c r="P108" i="31"/>
  <c r="U107" i="31"/>
  <c r="G110" i="31"/>
  <c r="E111" i="31"/>
  <c r="F101" i="8"/>
  <c r="D101" i="8" s="1"/>
  <c r="R112" i="30"/>
  <c r="Q112" i="30"/>
  <c r="S112" i="30" s="1"/>
  <c r="T112" i="30" s="1"/>
  <c r="L111" i="30"/>
  <c r="O113" i="30"/>
  <c r="M113" i="30" s="1"/>
  <c r="D112" i="30"/>
  <c r="AD110" i="30"/>
  <c r="V111" i="30"/>
  <c r="Q103" i="9"/>
  <c r="S103" i="9" s="1"/>
  <c r="T103" i="9" s="1"/>
  <c r="R103" i="9"/>
  <c r="O104" i="9"/>
  <c r="L104" i="9"/>
  <c r="W103" i="9"/>
  <c r="Y102" i="9"/>
  <c r="AD101" i="9"/>
  <c r="D105" i="9"/>
  <c r="O104" i="8"/>
  <c r="X104" i="8"/>
  <c r="V104" i="8" s="1"/>
  <c r="H100" i="8"/>
  <c r="J100" i="8" s="1"/>
  <c r="K100" i="8" s="1"/>
  <c r="I100" i="8"/>
  <c r="Z103" i="8"/>
  <c r="AB103" i="8" s="1"/>
  <c r="AC103" i="8" s="1"/>
  <c r="AA103" i="8"/>
  <c r="Q103" i="8"/>
  <c r="S103" i="8" s="1"/>
  <c r="T103" i="8" s="1"/>
  <c r="R103" i="8"/>
  <c r="P109" i="68" l="1"/>
  <c r="N110" i="68"/>
  <c r="O110" i="68" s="1"/>
  <c r="D111" i="68"/>
  <c r="I110" i="68"/>
  <c r="H110" i="68"/>
  <c r="J110" i="68" s="1"/>
  <c r="K110" i="68" s="1"/>
  <c r="AD106" i="68"/>
  <c r="W108" i="68"/>
  <c r="X108" i="68" s="1"/>
  <c r="Y107" i="68"/>
  <c r="R108" i="68"/>
  <c r="Q108" i="68"/>
  <c r="S108" i="68" s="1"/>
  <c r="T108" i="68" s="1"/>
  <c r="O115" i="59"/>
  <c r="L110" i="59"/>
  <c r="R114" i="59"/>
  <c r="Q114" i="59"/>
  <c r="S114" i="59" s="1"/>
  <c r="T114" i="59" s="1"/>
  <c r="V114" i="59"/>
  <c r="G111" i="59"/>
  <c r="E112" i="59"/>
  <c r="AA113" i="59"/>
  <c r="Z113" i="59"/>
  <c r="AB113" i="59" s="1"/>
  <c r="AC113" i="59" s="1"/>
  <c r="V114" i="31"/>
  <c r="AA113" i="31"/>
  <c r="Z113" i="31"/>
  <c r="AB113" i="31" s="1"/>
  <c r="AC113" i="31" s="1"/>
  <c r="Q108" i="31"/>
  <c r="S108" i="31" s="1"/>
  <c r="T108" i="31" s="1"/>
  <c r="R108" i="31"/>
  <c r="O109" i="31"/>
  <c r="F111" i="31"/>
  <c r="H110" i="31"/>
  <c r="J110" i="31" s="1"/>
  <c r="K110" i="31" s="1"/>
  <c r="I110" i="31"/>
  <c r="U103" i="9"/>
  <c r="G112" i="30"/>
  <c r="E113" i="30"/>
  <c r="P113" i="30"/>
  <c r="N114" i="30"/>
  <c r="O114" i="30" s="1"/>
  <c r="W112" i="30"/>
  <c r="Y111" i="30"/>
  <c r="U112" i="30"/>
  <c r="Z102" i="9"/>
  <c r="AB102" i="9" s="1"/>
  <c r="AC102" i="9" s="1"/>
  <c r="AA102" i="9"/>
  <c r="X103" i="9"/>
  <c r="V103" i="9" s="1"/>
  <c r="M104" i="9"/>
  <c r="G105" i="9"/>
  <c r="E106" i="9"/>
  <c r="U103" i="8"/>
  <c r="L100" i="8"/>
  <c r="W105" i="8"/>
  <c r="X105" i="8" s="1"/>
  <c r="Y104" i="8"/>
  <c r="G101" i="8"/>
  <c r="E102" i="8"/>
  <c r="M104" i="8"/>
  <c r="AD103" i="8"/>
  <c r="G111" i="68" l="1"/>
  <c r="E112" i="68"/>
  <c r="L110" i="68"/>
  <c r="M110" i="68"/>
  <c r="Q109" i="68"/>
  <c r="S109" i="68" s="1"/>
  <c r="T109" i="68" s="1"/>
  <c r="R109" i="68"/>
  <c r="AD113" i="59"/>
  <c r="AA107" i="68"/>
  <c r="Z107" i="68"/>
  <c r="AB107" i="68" s="1"/>
  <c r="AC107" i="68" s="1"/>
  <c r="U108" i="68"/>
  <c r="V108" i="68"/>
  <c r="W109" i="68" s="1"/>
  <c r="X109" i="68" s="1"/>
  <c r="W115" i="59"/>
  <c r="Y114" i="59"/>
  <c r="I111" i="59"/>
  <c r="H111" i="59"/>
  <c r="J111" i="59" s="1"/>
  <c r="K111" i="59" s="1"/>
  <c r="F112" i="59"/>
  <c r="U114" i="59"/>
  <c r="M115" i="59"/>
  <c r="AD113" i="31"/>
  <c r="W115" i="31"/>
  <c r="Y114" i="31"/>
  <c r="M109" i="31"/>
  <c r="U108" i="31"/>
  <c r="L110" i="31"/>
  <c r="D111" i="31"/>
  <c r="AD102" i="9"/>
  <c r="M114" i="30"/>
  <c r="R113" i="30"/>
  <c r="Q113" i="30"/>
  <c r="S113" i="30" s="1"/>
  <c r="T113" i="30" s="1"/>
  <c r="Z111" i="30"/>
  <c r="AB111" i="30" s="1"/>
  <c r="AC111" i="30" s="1"/>
  <c r="AA111" i="30"/>
  <c r="F113" i="30"/>
  <c r="X112" i="30"/>
  <c r="V112" i="30" s="1"/>
  <c r="I112" i="30"/>
  <c r="H112" i="30"/>
  <c r="J112" i="30" s="1"/>
  <c r="K112" i="30" s="1"/>
  <c r="I105" i="9"/>
  <c r="H105" i="9"/>
  <c r="J105" i="9" s="1"/>
  <c r="K105" i="9" s="1"/>
  <c r="F106" i="9"/>
  <c r="Y103" i="9"/>
  <c r="W104" i="9"/>
  <c r="P104" i="9"/>
  <c r="N105" i="9"/>
  <c r="Z104" i="8"/>
  <c r="AB104" i="8" s="1"/>
  <c r="AC104" i="8" s="1"/>
  <c r="AA104" i="8"/>
  <c r="P104" i="8"/>
  <c r="N105" i="8"/>
  <c r="V105" i="8"/>
  <c r="F102" i="8"/>
  <c r="D102" i="8" s="1"/>
  <c r="H101" i="8"/>
  <c r="J101" i="8" s="1"/>
  <c r="K101" i="8" s="1"/>
  <c r="I101" i="8"/>
  <c r="U109" i="68" l="1"/>
  <c r="F112" i="68"/>
  <c r="H111" i="68"/>
  <c r="J111" i="68" s="1"/>
  <c r="K111" i="68" s="1"/>
  <c r="I111" i="68"/>
  <c r="V109" i="68"/>
  <c r="N111" i="68"/>
  <c r="P110" i="68"/>
  <c r="Y108" i="68"/>
  <c r="AD107" i="68"/>
  <c r="L111" i="59"/>
  <c r="D112" i="59"/>
  <c r="Z114" i="59"/>
  <c r="AB114" i="59" s="1"/>
  <c r="AC114" i="59" s="1"/>
  <c r="AA114" i="59"/>
  <c r="N116" i="59"/>
  <c r="P115" i="59"/>
  <c r="X115" i="59"/>
  <c r="V115" i="59" s="1"/>
  <c r="Z114" i="31"/>
  <c r="AB114" i="31" s="1"/>
  <c r="AC114" i="31" s="1"/>
  <c r="AA114" i="31"/>
  <c r="X115" i="31"/>
  <c r="P109" i="31"/>
  <c r="N110" i="31"/>
  <c r="E112" i="31"/>
  <c r="G111" i="31"/>
  <c r="L101" i="8"/>
  <c r="L112" i="30"/>
  <c r="D113" i="30"/>
  <c r="U113" i="30"/>
  <c r="AD111" i="30"/>
  <c r="W113" i="30"/>
  <c r="Y112" i="30"/>
  <c r="N115" i="30"/>
  <c r="P114" i="30"/>
  <c r="AA103" i="9"/>
  <c r="Z103" i="9"/>
  <c r="AB103" i="9" s="1"/>
  <c r="AC103" i="9" s="1"/>
  <c r="X104" i="9"/>
  <c r="V104" i="9" s="1"/>
  <c r="O105" i="9"/>
  <c r="M105" i="9" s="1"/>
  <c r="R104" i="9"/>
  <c r="Q104" i="9"/>
  <c r="S104" i="9" s="1"/>
  <c r="T104" i="9" s="1"/>
  <c r="D106" i="9"/>
  <c r="L105" i="9"/>
  <c r="AD104" i="8"/>
  <c r="O105" i="8"/>
  <c r="M105" i="8" s="1"/>
  <c r="R104" i="8"/>
  <c r="Q104" i="8"/>
  <c r="S104" i="8" s="1"/>
  <c r="T104" i="8" s="1"/>
  <c r="E103" i="8"/>
  <c r="G102" i="8"/>
  <c r="Y105" i="8"/>
  <c r="W106" i="8"/>
  <c r="Q110" i="68" l="1"/>
  <c r="S110" i="68" s="1"/>
  <c r="T110" i="68" s="1"/>
  <c r="R110" i="68"/>
  <c r="O111" i="68"/>
  <c r="Y109" i="68"/>
  <c r="W110" i="68"/>
  <c r="D112" i="68"/>
  <c r="L111" i="68"/>
  <c r="AA108" i="68"/>
  <c r="Z108" i="68"/>
  <c r="AB108" i="68" s="1"/>
  <c r="AC108" i="68" s="1"/>
  <c r="AD114" i="59"/>
  <c r="Y115" i="59"/>
  <c r="W116" i="59"/>
  <c r="X116" i="59" s="1"/>
  <c r="Q115" i="59"/>
  <c r="S115" i="59" s="1"/>
  <c r="T115" i="59" s="1"/>
  <c r="R115" i="59"/>
  <c r="E113" i="59"/>
  <c r="G112" i="59"/>
  <c r="O116" i="59"/>
  <c r="M116" i="59" s="1"/>
  <c r="V115" i="31"/>
  <c r="AD114" i="31"/>
  <c r="O110" i="31"/>
  <c r="M110" i="31" s="1"/>
  <c r="R109" i="31"/>
  <c r="Q109" i="31"/>
  <c r="S109" i="31" s="1"/>
  <c r="T109" i="31" s="1"/>
  <c r="H111" i="31"/>
  <c r="J111" i="31" s="1"/>
  <c r="K111" i="31" s="1"/>
  <c r="I111" i="31"/>
  <c r="F112" i="31"/>
  <c r="AA112" i="30"/>
  <c r="Z112" i="30"/>
  <c r="AB112" i="30" s="1"/>
  <c r="AC112" i="30" s="1"/>
  <c r="E114" i="30"/>
  <c r="G113" i="30"/>
  <c r="Q114" i="30"/>
  <c r="S114" i="30" s="1"/>
  <c r="T114" i="30" s="1"/>
  <c r="R114" i="30"/>
  <c r="O115" i="30"/>
  <c r="M115" i="30" s="1"/>
  <c r="X113" i="30"/>
  <c r="V113" i="30" s="1"/>
  <c r="W105" i="9"/>
  <c r="X105" i="9" s="1"/>
  <c r="Y104" i="9"/>
  <c r="U104" i="9"/>
  <c r="G106" i="9"/>
  <c r="N106" i="9"/>
  <c r="P105" i="9"/>
  <c r="AD103" i="9"/>
  <c r="P105" i="8"/>
  <c r="N106" i="8"/>
  <c r="O106" i="8" s="1"/>
  <c r="AA105" i="8"/>
  <c r="Z105" i="8"/>
  <c r="AB105" i="8" s="1"/>
  <c r="AC105" i="8" s="1"/>
  <c r="U104" i="8"/>
  <c r="H102" i="8"/>
  <c r="J102" i="8" s="1"/>
  <c r="K102" i="8" s="1"/>
  <c r="I102" i="8"/>
  <c r="F103" i="8"/>
  <c r="D103" i="8" s="1"/>
  <c r="X106" i="8"/>
  <c r="G112" i="68" l="1"/>
  <c r="E113" i="68"/>
  <c r="X110" i="68"/>
  <c r="V110" i="68" s="1"/>
  <c r="M111" i="68"/>
  <c r="Z109" i="68"/>
  <c r="AB109" i="68" s="1"/>
  <c r="AC109" i="68" s="1"/>
  <c r="AA109" i="68"/>
  <c r="U110" i="68"/>
  <c r="AD108" i="68"/>
  <c r="H112" i="59"/>
  <c r="J112" i="59" s="1"/>
  <c r="K112" i="59" s="1"/>
  <c r="I112" i="59"/>
  <c r="P116" i="59"/>
  <c r="N117" i="59"/>
  <c r="O117" i="59" s="1"/>
  <c r="F113" i="59"/>
  <c r="V116" i="59"/>
  <c r="U115" i="59"/>
  <c r="AA115" i="59"/>
  <c r="Z115" i="59"/>
  <c r="AB115" i="59" s="1"/>
  <c r="AC115" i="59" s="1"/>
  <c r="W116" i="31"/>
  <c r="X116" i="31" s="1"/>
  <c r="Y115" i="31"/>
  <c r="U109" i="31"/>
  <c r="P110" i="31"/>
  <c r="N111" i="31"/>
  <c r="O111" i="31" s="1"/>
  <c r="D112" i="31"/>
  <c r="L111" i="31"/>
  <c r="U114" i="30"/>
  <c r="W114" i="30"/>
  <c r="X114" i="30" s="1"/>
  <c r="Y113" i="30"/>
  <c r="N116" i="30"/>
  <c r="P115" i="30"/>
  <c r="H113" i="30"/>
  <c r="J113" i="30" s="1"/>
  <c r="K113" i="30" s="1"/>
  <c r="I113" i="30"/>
  <c r="F114" i="30"/>
  <c r="D114" i="30" s="1"/>
  <c r="AD112" i="30"/>
  <c r="Q105" i="9"/>
  <c r="S105" i="9" s="1"/>
  <c r="T105" i="9" s="1"/>
  <c r="R105" i="9"/>
  <c r="O106" i="9"/>
  <c r="H106" i="9"/>
  <c r="J106" i="9" s="1"/>
  <c r="K106" i="9" s="1"/>
  <c r="I106" i="9"/>
  <c r="Z104" i="9"/>
  <c r="AB104" i="9" s="1"/>
  <c r="AC104" i="9" s="1"/>
  <c r="AA104" i="9"/>
  <c r="V105" i="9"/>
  <c r="L102" i="8"/>
  <c r="G103" i="8"/>
  <c r="E104" i="8"/>
  <c r="AD105" i="8"/>
  <c r="V106" i="8"/>
  <c r="M106" i="8"/>
  <c r="Q105" i="8"/>
  <c r="S105" i="8" s="1"/>
  <c r="T105" i="8" s="1"/>
  <c r="R105" i="8"/>
  <c r="Y110" i="68" l="1"/>
  <c r="W111" i="68"/>
  <c r="X111" i="68" s="1"/>
  <c r="AD109" i="68"/>
  <c r="P111" i="68"/>
  <c r="N112" i="68"/>
  <c r="F113" i="68"/>
  <c r="D113" i="68" s="1"/>
  <c r="H112" i="68"/>
  <c r="J112" i="68" s="1"/>
  <c r="K112" i="68" s="1"/>
  <c r="I112" i="68"/>
  <c r="W117" i="59"/>
  <c r="Y116" i="59"/>
  <c r="AD115" i="59"/>
  <c r="R116" i="59"/>
  <c r="Q116" i="59"/>
  <c r="S116" i="59" s="1"/>
  <c r="T116" i="59" s="1"/>
  <c r="D113" i="59"/>
  <c r="L112" i="59"/>
  <c r="M117" i="59"/>
  <c r="AA115" i="31"/>
  <c r="Z115" i="31"/>
  <c r="AB115" i="31" s="1"/>
  <c r="AC115" i="31" s="1"/>
  <c r="V116" i="31"/>
  <c r="R110" i="31"/>
  <c r="Q110" i="31"/>
  <c r="S110" i="31" s="1"/>
  <c r="T110" i="31" s="1"/>
  <c r="M111" i="31"/>
  <c r="E113" i="31"/>
  <c r="G112" i="31"/>
  <c r="F104" i="8"/>
  <c r="D104" i="8" s="1"/>
  <c r="R115" i="30"/>
  <c r="Q115" i="30"/>
  <c r="S115" i="30" s="1"/>
  <c r="T115" i="30" s="1"/>
  <c r="E115" i="30"/>
  <c r="G114" i="30"/>
  <c r="O116" i="30"/>
  <c r="L113" i="30"/>
  <c r="AA113" i="30"/>
  <c r="Z113" i="30"/>
  <c r="AB113" i="30" s="1"/>
  <c r="AC113" i="30" s="1"/>
  <c r="V114" i="30"/>
  <c r="L106" i="9"/>
  <c r="Y105" i="9"/>
  <c r="W106" i="9"/>
  <c r="AD104" i="9"/>
  <c r="U105" i="9"/>
  <c r="M106" i="9"/>
  <c r="U105" i="8"/>
  <c r="Y106" i="8"/>
  <c r="W107" i="8"/>
  <c r="I103" i="8"/>
  <c r="H103" i="8"/>
  <c r="J103" i="8" s="1"/>
  <c r="K103" i="8" s="1"/>
  <c r="P106" i="8"/>
  <c r="N107" i="8"/>
  <c r="R111" i="68" l="1"/>
  <c r="Q111" i="68"/>
  <c r="S111" i="68" s="1"/>
  <c r="T111" i="68" s="1"/>
  <c r="L112" i="68"/>
  <c r="E114" i="68"/>
  <c r="F114" i="68" s="1"/>
  <c r="G113" i="68"/>
  <c r="V111" i="68"/>
  <c r="O112" i="68"/>
  <c r="Z110" i="68"/>
  <c r="AB110" i="68" s="1"/>
  <c r="AC110" i="68" s="1"/>
  <c r="AA110" i="68"/>
  <c r="G113" i="59"/>
  <c r="E114" i="59"/>
  <c r="N118" i="59"/>
  <c r="P117" i="59"/>
  <c r="Z116" i="59"/>
  <c r="AB116" i="59" s="1"/>
  <c r="AC116" i="59" s="1"/>
  <c r="AA116" i="59"/>
  <c r="U116" i="59"/>
  <c r="X117" i="59"/>
  <c r="Y116" i="31"/>
  <c r="W117" i="31"/>
  <c r="AD115" i="31"/>
  <c r="P111" i="31"/>
  <c r="N112" i="31"/>
  <c r="U110" i="31"/>
  <c r="H112" i="31"/>
  <c r="J112" i="31" s="1"/>
  <c r="K112" i="31" s="1"/>
  <c r="I112" i="31"/>
  <c r="F113" i="31"/>
  <c r="M116" i="30"/>
  <c r="U115" i="30"/>
  <c r="Y114" i="30"/>
  <c r="W115" i="30"/>
  <c r="AD113" i="30"/>
  <c r="I114" i="30"/>
  <c r="H114" i="30"/>
  <c r="J114" i="30" s="1"/>
  <c r="K114" i="30" s="1"/>
  <c r="F115" i="30"/>
  <c r="D115" i="30" s="1"/>
  <c r="P106" i="9"/>
  <c r="X106" i="9"/>
  <c r="V106" i="9" s="1"/>
  <c r="AA105" i="9"/>
  <c r="Z105" i="9"/>
  <c r="AB105" i="9" s="1"/>
  <c r="AC105" i="9" s="1"/>
  <c r="Q106" i="8"/>
  <c r="S106" i="8" s="1"/>
  <c r="T106" i="8" s="1"/>
  <c r="R106" i="8"/>
  <c r="Z106" i="8"/>
  <c r="AB106" i="8" s="1"/>
  <c r="AC106" i="8" s="1"/>
  <c r="AA106" i="8"/>
  <c r="G104" i="8"/>
  <c r="E105" i="8"/>
  <c r="L103" i="8"/>
  <c r="O107" i="8"/>
  <c r="M107" i="8" s="1"/>
  <c r="X107" i="8"/>
  <c r="V107" i="8" s="1"/>
  <c r="AD110" i="68" l="1"/>
  <c r="W112" i="68"/>
  <c r="Y111" i="68"/>
  <c r="H113" i="68"/>
  <c r="J113" i="68" s="1"/>
  <c r="K113" i="68" s="1"/>
  <c r="I113" i="68"/>
  <c r="D114" i="68"/>
  <c r="U111" i="68"/>
  <c r="M112" i="68"/>
  <c r="V117" i="59"/>
  <c r="Q117" i="59"/>
  <c r="S117" i="59" s="1"/>
  <c r="T117" i="59" s="1"/>
  <c r="R117" i="59"/>
  <c r="O118" i="59"/>
  <c r="M118" i="59" s="1"/>
  <c r="AD116" i="59"/>
  <c r="F114" i="59"/>
  <c r="D114" i="59" s="1"/>
  <c r="I113" i="59"/>
  <c r="H113" i="59"/>
  <c r="J113" i="59" s="1"/>
  <c r="K113" i="59" s="1"/>
  <c r="Z116" i="31"/>
  <c r="AB116" i="31" s="1"/>
  <c r="AC116" i="31" s="1"/>
  <c r="AA116" i="31"/>
  <c r="X117" i="31"/>
  <c r="V117" i="31" s="1"/>
  <c r="O112" i="31"/>
  <c r="R111" i="31"/>
  <c r="Q111" i="31"/>
  <c r="S111" i="31" s="1"/>
  <c r="T111" i="31" s="1"/>
  <c r="D113" i="31"/>
  <c r="L112" i="31"/>
  <c r="P116" i="30"/>
  <c r="N117" i="30"/>
  <c r="AD106" i="8"/>
  <c r="L114" i="30"/>
  <c r="E116" i="30"/>
  <c r="F116" i="30" s="1"/>
  <c r="G115" i="30"/>
  <c r="X115" i="30"/>
  <c r="AA114" i="30"/>
  <c r="Z114" i="30"/>
  <c r="AB114" i="30" s="1"/>
  <c r="AC114" i="30" s="1"/>
  <c r="Y106" i="9"/>
  <c r="AD105" i="9"/>
  <c r="R106" i="9"/>
  <c r="Q106" i="9"/>
  <c r="S106" i="9" s="1"/>
  <c r="T106" i="9" s="1"/>
  <c r="U106" i="8"/>
  <c r="N108" i="8"/>
  <c r="O108" i="8" s="1"/>
  <c r="P107" i="8"/>
  <c r="Y107" i="8"/>
  <c r="W108" i="8"/>
  <c r="X108" i="8" s="1"/>
  <c r="F105" i="8"/>
  <c r="D105" i="8" s="1"/>
  <c r="H104" i="8"/>
  <c r="J104" i="8" s="1"/>
  <c r="K104" i="8" s="1"/>
  <c r="I104" i="8"/>
  <c r="G114" i="68" l="1"/>
  <c r="E115" i="68"/>
  <c r="Z111" i="68"/>
  <c r="AB111" i="68" s="1"/>
  <c r="AC111" i="68" s="1"/>
  <c r="AA111" i="68"/>
  <c r="X112" i="68"/>
  <c r="P112" i="68"/>
  <c r="N113" i="68"/>
  <c r="L113" i="68"/>
  <c r="L104" i="8"/>
  <c r="U117" i="59"/>
  <c r="E115" i="59"/>
  <c r="F115" i="59" s="1"/>
  <c r="G114" i="59"/>
  <c r="L113" i="59"/>
  <c r="Y117" i="59"/>
  <c r="W118" i="59"/>
  <c r="P118" i="59"/>
  <c r="N119" i="59"/>
  <c r="O119" i="59" s="1"/>
  <c r="W118" i="31"/>
  <c r="X118" i="31" s="1"/>
  <c r="Y117" i="31"/>
  <c r="AD116" i="31"/>
  <c r="U111" i="31"/>
  <c r="M112" i="31"/>
  <c r="G113" i="31"/>
  <c r="E114" i="31"/>
  <c r="O117" i="30"/>
  <c r="R116" i="30"/>
  <c r="Q116" i="30"/>
  <c r="S116" i="30" s="1"/>
  <c r="T116" i="30" s="1"/>
  <c r="U106" i="9"/>
  <c r="V115" i="30"/>
  <c r="AD114" i="30"/>
  <c r="I115" i="30"/>
  <c r="H115" i="30"/>
  <c r="J115" i="30" s="1"/>
  <c r="K115" i="30" s="1"/>
  <c r="D116" i="30"/>
  <c r="Z106" i="9"/>
  <c r="AB106" i="9" s="1"/>
  <c r="AC106" i="9" s="1"/>
  <c r="AA106" i="9"/>
  <c r="M108" i="8"/>
  <c r="V108" i="8"/>
  <c r="Z107" i="8"/>
  <c r="AB107" i="8" s="1"/>
  <c r="AC107" i="8" s="1"/>
  <c r="AA107" i="8"/>
  <c r="Q107" i="8"/>
  <c r="S107" i="8" s="1"/>
  <c r="T107" i="8" s="1"/>
  <c r="R107" i="8"/>
  <c r="AD111" i="68" l="1"/>
  <c r="O113" i="68"/>
  <c r="Q112" i="68"/>
  <c r="S112" i="68" s="1"/>
  <c r="T112" i="68" s="1"/>
  <c r="R112" i="68"/>
  <c r="F115" i="68"/>
  <c r="V112" i="68"/>
  <c r="I114" i="68"/>
  <c r="H114" i="68"/>
  <c r="J114" i="68" s="1"/>
  <c r="K114" i="68" s="1"/>
  <c r="R118" i="59"/>
  <c r="Q118" i="59"/>
  <c r="S118" i="59" s="1"/>
  <c r="T118" i="59" s="1"/>
  <c r="X118" i="59"/>
  <c r="H114" i="59"/>
  <c r="J114" i="59" s="1"/>
  <c r="K114" i="59" s="1"/>
  <c r="I114" i="59"/>
  <c r="M119" i="59"/>
  <c r="AA117" i="59"/>
  <c r="Z117" i="59"/>
  <c r="AB117" i="59" s="1"/>
  <c r="AC117" i="59" s="1"/>
  <c r="D115" i="59"/>
  <c r="AA117" i="31"/>
  <c r="Z117" i="31"/>
  <c r="AB117" i="31" s="1"/>
  <c r="AC117" i="31" s="1"/>
  <c r="V118" i="31"/>
  <c r="N113" i="31"/>
  <c r="P112" i="31"/>
  <c r="F114" i="31"/>
  <c r="H113" i="31"/>
  <c r="J113" i="31" s="1"/>
  <c r="K113" i="31" s="1"/>
  <c r="I113" i="31"/>
  <c r="U116" i="30"/>
  <c r="G116" i="30"/>
  <c r="H116" i="30" s="1"/>
  <c r="J116" i="30" s="1"/>
  <c r="K116" i="30" s="1"/>
  <c r="E117" i="30"/>
  <c r="M117" i="30"/>
  <c r="U107" i="8"/>
  <c r="L115" i="30"/>
  <c r="W116" i="30"/>
  <c r="Y115" i="30"/>
  <c r="AD106" i="9"/>
  <c r="W109" i="8"/>
  <c r="Y108" i="8"/>
  <c r="G105" i="8"/>
  <c r="E106" i="8"/>
  <c r="P108" i="8"/>
  <c r="N109" i="8"/>
  <c r="AD107" i="8"/>
  <c r="U112" i="68" l="1"/>
  <c r="Y112" i="68"/>
  <c r="W113" i="68"/>
  <c r="D115" i="68"/>
  <c r="L114" i="68"/>
  <c r="M113" i="68"/>
  <c r="I116" i="30"/>
  <c r="L116" i="30" s="1"/>
  <c r="AD117" i="59"/>
  <c r="L114" i="59"/>
  <c r="G115" i="59"/>
  <c r="E116" i="59"/>
  <c r="N120" i="59"/>
  <c r="P119" i="59"/>
  <c r="V118" i="59"/>
  <c r="U118" i="59"/>
  <c r="W119" i="31"/>
  <c r="X119" i="31" s="1"/>
  <c r="Y118" i="31"/>
  <c r="AD117" i="31"/>
  <c r="Q112" i="31"/>
  <c r="S112" i="31" s="1"/>
  <c r="T112" i="31" s="1"/>
  <c r="R112" i="31"/>
  <c r="O113" i="31"/>
  <c r="L113" i="31"/>
  <c r="D114" i="31"/>
  <c r="F117" i="30"/>
  <c r="D117" i="30" s="1"/>
  <c r="P117" i="30"/>
  <c r="N118" i="30"/>
  <c r="X116" i="30"/>
  <c r="Z115" i="30"/>
  <c r="AB115" i="30" s="1"/>
  <c r="AC115" i="30" s="1"/>
  <c r="AA115" i="30"/>
  <c r="O109" i="8"/>
  <c r="Z108" i="8"/>
  <c r="AB108" i="8" s="1"/>
  <c r="AC108" i="8" s="1"/>
  <c r="AA108" i="8"/>
  <c r="R108" i="8"/>
  <c r="Q108" i="8"/>
  <c r="S108" i="8" s="1"/>
  <c r="T108" i="8" s="1"/>
  <c r="X109" i="8"/>
  <c r="F106" i="8"/>
  <c r="D106" i="8" s="1"/>
  <c r="H105" i="8"/>
  <c r="J105" i="8" s="1"/>
  <c r="K105" i="8" s="1"/>
  <c r="I105" i="8"/>
  <c r="G115" i="68" l="1"/>
  <c r="E116" i="68"/>
  <c r="P113" i="68"/>
  <c r="N114" i="68"/>
  <c r="X113" i="68"/>
  <c r="AA112" i="68"/>
  <c r="Z112" i="68"/>
  <c r="AB112" i="68" s="1"/>
  <c r="AC112" i="68" s="1"/>
  <c r="I115" i="59"/>
  <c r="H115" i="59"/>
  <c r="J115" i="59" s="1"/>
  <c r="K115" i="59" s="1"/>
  <c r="O120" i="59"/>
  <c r="W119" i="59"/>
  <c r="Y118" i="59"/>
  <c r="F116" i="59"/>
  <c r="D116" i="59" s="1"/>
  <c r="Q119" i="59"/>
  <c r="S119" i="59" s="1"/>
  <c r="T119" i="59" s="1"/>
  <c r="R119" i="59"/>
  <c r="V119" i="31"/>
  <c r="Z118" i="31"/>
  <c r="AB118" i="31" s="1"/>
  <c r="AC118" i="31" s="1"/>
  <c r="AA118" i="31"/>
  <c r="M113" i="31"/>
  <c r="U112" i="31"/>
  <c r="E115" i="31"/>
  <c r="G114" i="31"/>
  <c r="R117" i="30"/>
  <c r="Q117" i="30"/>
  <c r="S117" i="30" s="1"/>
  <c r="T117" i="30" s="1"/>
  <c r="O118" i="30"/>
  <c r="V116" i="30"/>
  <c r="E118" i="30"/>
  <c r="G117" i="30"/>
  <c r="AD115" i="30"/>
  <c r="AD108" i="8"/>
  <c r="L105" i="8"/>
  <c r="U108" i="8"/>
  <c r="M109" i="8"/>
  <c r="V109" i="8"/>
  <c r="O114" i="68" l="1"/>
  <c r="AD112" i="68"/>
  <c r="Q113" i="68"/>
  <c r="S113" i="68" s="1"/>
  <c r="T113" i="68" s="1"/>
  <c r="R113" i="68"/>
  <c r="F116" i="68"/>
  <c r="V113" i="68"/>
  <c r="H115" i="68"/>
  <c r="J115" i="68" s="1"/>
  <c r="K115" i="68" s="1"/>
  <c r="I115" i="68"/>
  <c r="E117" i="59"/>
  <c r="F117" i="59" s="1"/>
  <c r="G116" i="59"/>
  <c r="M120" i="59"/>
  <c r="U119" i="59"/>
  <c r="Z118" i="59"/>
  <c r="AB118" i="59" s="1"/>
  <c r="AC118" i="59" s="1"/>
  <c r="AA118" i="59"/>
  <c r="X119" i="59"/>
  <c r="V119" i="59" s="1"/>
  <c r="L115" i="59"/>
  <c r="AD118" i="31"/>
  <c r="W120" i="31"/>
  <c r="Y119" i="31"/>
  <c r="P113" i="31"/>
  <c r="N114" i="31"/>
  <c r="F115" i="31"/>
  <c r="D115" i="31" s="1"/>
  <c r="H114" i="31"/>
  <c r="J114" i="31" s="1"/>
  <c r="K114" i="31" s="1"/>
  <c r="I114" i="31"/>
  <c r="M118" i="30"/>
  <c r="Y116" i="30"/>
  <c r="W117" i="30"/>
  <c r="X117" i="30" s="1"/>
  <c r="U117" i="30"/>
  <c r="H117" i="30"/>
  <c r="J117" i="30" s="1"/>
  <c r="K117" i="30" s="1"/>
  <c r="I117" i="30"/>
  <c r="F118" i="30"/>
  <c r="D118" i="30" s="1"/>
  <c r="P109" i="8"/>
  <c r="N110" i="8"/>
  <c r="Y109" i="8"/>
  <c r="W110" i="8"/>
  <c r="E107" i="8"/>
  <c r="G106" i="8"/>
  <c r="L115" i="68" l="1"/>
  <c r="D116" i="68"/>
  <c r="Y113" i="68"/>
  <c r="W114" i="68"/>
  <c r="U113" i="68"/>
  <c r="M114" i="68"/>
  <c r="L117" i="30"/>
  <c r="AD118" i="59"/>
  <c r="P120" i="59"/>
  <c r="N121" i="59"/>
  <c r="H116" i="59"/>
  <c r="J116" i="59" s="1"/>
  <c r="K116" i="59" s="1"/>
  <c r="I116" i="59"/>
  <c r="Y119" i="59"/>
  <c r="W120" i="59"/>
  <c r="D117" i="59"/>
  <c r="Z119" i="31"/>
  <c r="AB119" i="31" s="1"/>
  <c r="AC119" i="31" s="1"/>
  <c r="AA119" i="31"/>
  <c r="X120" i="31"/>
  <c r="V120" i="31" s="1"/>
  <c r="O114" i="31"/>
  <c r="Q113" i="31"/>
  <c r="S113" i="31" s="1"/>
  <c r="T113" i="31" s="1"/>
  <c r="R113" i="31"/>
  <c r="L114" i="31"/>
  <c r="E116" i="31"/>
  <c r="F116" i="31" s="1"/>
  <c r="G115" i="31"/>
  <c r="E119" i="30"/>
  <c r="F119" i="30" s="1"/>
  <c r="G118" i="30"/>
  <c r="AA116" i="30"/>
  <c r="Z116" i="30"/>
  <c r="AB116" i="30" s="1"/>
  <c r="AC116" i="30" s="1"/>
  <c r="N119" i="30"/>
  <c r="P118" i="30"/>
  <c r="V117" i="30"/>
  <c r="H106" i="8"/>
  <c r="J106" i="8" s="1"/>
  <c r="K106" i="8" s="1"/>
  <c r="I106" i="8"/>
  <c r="O110" i="8"/>
  <c r="M110" i="8" s="1"/>
  <c r="F107" i="8"/>
  <c r="D107" i="8" s="1"/>
  <c r="Q109" i="8"/>
  <c r="S109" i="8" s="1"/>
  <c r="T109" i="8" s="1"/>
  <c r="R109" i="8"/>
  <c r="X110" i="8"/>
  <c r="AA109" i="8"/>
  <c r="Z109" i="8"/>
  <c r="AB109" i="8" s="1"/>
  <c r="AC109" i="8" s="1"/>
  <c r="N115" i="68" l="1"/>
  <c r="P114" i="68"/>
  <c r="G116" i="68"/>
  <c r="E117" i="68"/>
  <c r="X114" i="68"/>
  <c r="V114" i="68" s="1"/>
  <c r="Z113" i="68"/>
  <c r="AB113" i="68" s="1"/>
  <c r="AC113" i="68" s="1"/>
  <c r="AA113" i="68"/>
  <c r="AD119" i="31"/>
  <c r="U113" i="31"/>
  <c r="X120" i="59"/>
  <c r="V120" i="59" s="1"/>
  <c r="AA119" i="59"/>
  <c r="Z119" i="59"/>
  <c r="AB119" i="59" s="1"/>
  <c r="AC119" i="59" s="1"/>
  <c r="O121" i="59"/>
  <c r="G117" i="59"/>
  <c r="E118" i="59"/>
  <c r="L116" i="59"/>
  <c r="R120" i="59"/>
  <c r="Q120" i="59"/>
  <c r="S120" i="59" s="1"/>
  <c r="T120" i="59" s="1"/>
  <c r="W121" i="31"/>
  <c r="X121" i="31" s="1"/>
  <c r="V121" i="31" s="1"/>
  <c r="Y121" i="31" s="1"/>
  <c r="Y120" i="31"/>
  <c r="M114" i="31"/>
  <c r="D116" i="31"/>
  <c r="I115" i="31"/>
  <c r="H115" i="31"/>
  <c r="J115" i="31" s="1"/>
  <c r="K115" i="31" s="1"/>
  <c r="Y117" i="30"/>
  <c r="W118" i="30"/>
  <c r="AD116" i="30"/>
  <c r="H118" i="30"/>
  <c r="J118" i="30" s="1"/>
  <c r="K118" i="30" s="1"/>
  <c r="I118" i="30"/>
  <c r="Q118" i="30"/>
  <c r="S118" i="30" s="1"/>
  <c r="T118" i="30" s="1"/>
  <c r="R118" i="30"/>
  <c r="O119" i="30"/>
  <c r="D119" i="30"/>
  <c r="L106" i="8"/>
  <c r="P110" i="8"/>
  <c r="N111" i="8"/>
  <c r="O111" i="8" s="1"/>
  <c r="U109" i="8"/>
  <c r="AD109" i="8"/>
  <c r="V110" i="8"/>
  <c r="AD113" i="68" l="1"/>
  <c r="F117" i="68"/>
  <c r="D117" i="68" s="1"/>
  <c r="H116" i="68"/>
  <c r="J116" i="68" s="1"/>
  <c r="K116" i="68" s="1"/>
  <c r="I116" i="68"/>
  <c r="Q114" i="68"/>
  <c r="S114" i="68" s="1"/>
  <c r="T114" i="68" s="1"/>
  <c r="R114" i="68"/>
  <c r="Y114" i="68"/>
  <c r="W115" i="68"/>
  <c r="O115" i="68"/>
  <c r="U120" i="59"/>
  <c r="I117" i="59"/>
  <c r="H117" i="59"/>
  <c r="J117" i="59" s="1"/>
  <c r="K117" i="59" s="1"/>
  <c r="AD119" i="59"/>
  <c r="F118" i="59"/>
  <c r="D118" i="59" s="1"/>
  <c r="M121" i="59"/>
  <c r="W121" i="59"/>
  <c r="Y120" i="59"/>
  <c r="Z121" i="31"/>
  <c r="AA120" i="31"/>
  <c r="Z120" i="31"/>
  <c r="AB120" i="31" s="1"/>
  <c r="AC120" i="31" s="1"/>
  <c r="P114" i="31"/>
  <c r="N115" i="31"/>
  <c r="L115" i="31"/>
  <c r="E117" i="31"/>
  <c r="G116" i="31"/>
  <c r="G119" i="30"/>
  <c r="E120" i="30"/>
  <c r="U118" i="30"/>
  <c r="X118" i="30"/>
  <c r="M119" i="30"/>
  <c r="L118" i="30"/>
  <c r="Z117" i="30"/>
  <c r="AB117" i="30" s="1"/>
  <c r="AC117" i="30" s="1"/>
  <c r="AA117" i="30"/>
  <c r="G107" i="8"/>
  <c r="E108" i="8"/>
  <c r="Y110" i="8"/>
  <c r="W111" i="8"/>
  <c r="M111" i="8"/>
  <c r="Q110" i="8"/>
  <c r="S110" i="8" s="1"/>
  <c r="T110" i="8" s="1"/>
  <c r="R110" i="8"/>
  <c r="U114" i="68" l="1"/>
  <c r="L116" i="68"/>
  <c r="M115" i="68"/>
  <c r="X115" i="68"/>
  <c r="V115" i="68" s="1"/>
  <c r="E118" i="68"/>
  <c r="F118" i="68" s="1"/>
  <c r="G117" i="68"/>
  <c r="Z114" i="68"/>
  <c r="AB114" i="68" s="1"/>
  <c r="AC114" i="68" s="1"/>
  <c r="AA114" i="68"/>
  <c r="AB121" i="31"/>
  <c r="AC121" i="31" s="1"/>
  <c r="AD120" i="31"/>
  <c r="N122" i="59"/>
  <c r="P121" i="59"/>
  <c r="Z120" i="59"/>
  <c r="AB120" i="59" s="1"/>
  <c r="AC120" i="59" s="1"/>
  <c r="AA120" i="59"/>
  <c r="E119" i="59"/>
  <c r="F119" i="59" s="1"/>
  <c r="G118" i="59"/>
  <c r="X121" i="59"/>
  <c r="V121" i="59" s="1"/>
  <c r="L117" i="59"/>
  <c r="AA121" i="31"/>
  <c r="O115" i="31"/>
  <c r="R114" i="31"/>
  <c r="Q114" i="31"/>
  <c r="S114" i="31" s="1"/>
  <c r="T114" i="31" s="1"/>
  <c r="H116" i="31"/>
  <c r="J116" i="31" s="1"/>
  <c r="K116" i="31" s="1"/>
  <c r="I116" i="31"/>
  <c r="F117" i="31"/>
  <c r="AD117" i="30"/>
  <c r="F120" i="30"/>
  <c r="N120" i="30"/>
  <c r="P119" i="30"/>
  <c r="V118" i="30"/>
  <c r="H119" i="30"/>
  <c r="J119" i="30" s="1"/>
  <c r="K119" i="30" s="1"/>
  <c r="I119" i="30"/>
  <c r="U110" i="8"/>
  <c r="N112" i="8"/>
  <c r="P111" i="8"/>
  <c r="I107" i="8"/>
  <c r="H107" i="8"/>
  <c r="J107" i="8" s="1"/>
  <c r="K107" i="8" s="1"/>
  <c r="X111" i="8"/>
  <c r="Z110" i="8"/>
  <c r="AB110" i="8" s="1"/>
  <c r="AC110" i="8" s="1"/>
  <c r="AA110" i="8"/>
  <c r="F108" i="8"/>
  <c r="D108" i="8" s="1"/>
  <c r="W116" i="68" l="1"/>
  <c r="X116" i="68" s="1"/>
  <c r="Y115" i="68"/>
  <c r="H117" i="68"/>
  <c r="J117" i="68" s="1"/>
  <c r="K117" i="68" s="1"/>
  <c r="I117" i="68"/>
  <c r="D118" i="68"/>
  <c r="P115" i="68"/>
  <c r="N116" i="68"/>
  <c r="AD114" i="68"/>
  <c r="AD121" i="31"/>
  <c r="AD110" i="8"/>
  <c r="Y121" i="59"/>
  <c r="W122" i="59"/>
  <c r="X122" i="59" s="1"/>
  <c r="H118" i="59"/>
  <c r="J118" i="59" s="1"/>
  <c r="K118" i="59" s="1"/>
  <c r="I118" i="59"/>
  <c r="D119" i="59"/>
  <c r="Q121" i="59"/>
  <c r="S121" i="59" s="1"/>
  <c r="T121" i="59" s="1"/>
  <c r="R121" i="59"/>
  <c r="AD120" i="59"/>
  <c r="O122" i="59"/>
  <c r="M122" i="59" s="1"/>
  <c r="U114" i="31"/>
  <c r="M115" i="31"/>
  <c r="D117" i="31"/>
  <c r="L116" i="31"/>
  <c r="L119" i="30"/>
  <c r="Q119" i="30"/>
  <c r="S119" i="30" s="1"/>
  <c r="T119" i="30" s="1"/>
  <c r="R119" i="30"/>
  <c r="O120" i="30"/>
  <c r="M120" i="30" s="1"/>
  <c r="Y118" i="30"/>
  <c r="W119" i="30"/>
  <c r="D120" i="30"/>
  <c r="V111" i="8"/>
  <c r="L107" i="8"/>
  <c r="Q111" i="8"/>
  <c r="S111" i="8" s="1"/>
  <c r="T111" i="8" s="1"/>
  <c r="R111" i="8"/>
  <c r="O112" i="8"/>
  <c r="M112" i="8" s="1"/>
  <c r="O116" i="68" l="1"/>
  <c r="M116" i="68" s="1"/>
  <c r="R115" i="68"/>
  <c r="Q115" i="68"/>
  <c r="S115" i="68" s="1"/>
  <c r="T115" i="68" s="1"/>
  <c r="Z115" i="68"/>
  <c r="AB115" i="68" s="1"/>
  <c r="AC115" i="68" s="1"/>
  <c r="AA115" i="68"/>
  <c r="G118" i="68"/>
  <c r="E119" i="68"/>
  <c r="V116" i="68"/>
  <c r="L117" i="68"/>
  <c r="U121" i="59"/>
  <c r="P122" i="59"/>
  <c r="N123" i="59"/>
  <c r="O123" i="59" s="1"/>
  <c r="G119" i="59"/>
  <c r="E120" i="59"/>
  <c r="V122" i="59"/>
  <c r="L118" i="59"/>
  <c r="AA121" i="59"/>
  <c r="Z121" i="59"/>
  <c r="AB121" i="59" s="1"/>
  <c r="AC121" i="59" s="1"/>
  <c r="P115" i="31"/>
  <c r="N116" i="31"/>
  <c r="G117" i="31"/>
  <c r="E118" i="31"/>
  <c r="P120" i="30"/>
  <c r="N121" i="30"/>
  <c r="O121" i="30" s="1"/>
  <c r="U119" i="30"/>
  <c r="E121" i="30"/>
  <c r="G120" i="30"/>
  <c r="X119" i="30"/>
  <c r="AA118" i="30"/>
  <c r="Z118" i="30"/>
  <c r="AB118" i="30" s="1"/>
  <c r="AC118" i="30" s="1"/>
  <c r="P112" i="8"/>
  <c r="N113" i="8"/>
  <c r="O113" i="8" s="1"/>
  <c r="Y111" i="8"/>
  <c r="W112" i="8"/>
  <c r="U111" i="8"/>
  <c r="G108" i="8"/>
  <c r="E109" i="8"/>
  <c r="I118" i="68" l="1"/>
  <c r="H118" i="68"/>
  <c r="J118" i="68" s="1"/>
  <c r="K118" i="68" s="1"/>
  <c r="U115" i="68"/>
  <c r="Y116" i="68"/>
  <c r="W117" i="68"/>
  <c r="AD115" i="68"/>
  <c r="F119" i="68"/>
  <c r="D119" i="68" s="1"/>
  <c r="P116" i="68"/>
  <c r="N117" i="68"/>
  <c r="F120" i="59"/>
  <c r="I119" i="59"/>
  <c r="H119" i="59"/>
  <c r="J119" i="59" s="1"/>
  <c r="K119" i="59" s="1"/>
  <c r="M123" i="59"/>
  <c r="AD121" i="59"/>
  <c r="W123" i="59"/>
  <c r="Y122" i="59"/>
  <c r="R122" i="59"/>
  <c r="Q122" i="59"/>
  <c r="S122" i="59" s="1"/>
  <c r="T122" i="59" s="1"/>
  <c r="O116" i="31"/>
  <c r="Q115" i="31"/>
  <c r="S115" i="31" s="1"/>
  <c r="T115" i="31" s="1"/>
  <c r="R115" i="31"/>
  <c r="F118" i="31"/>
  <c r="H117" i="31"/>
  <c r="J117" i="31" s="1"/>
  <c r="K117" i="31" s="1"/>
  <c r="I117" i="31"/>
  <c r="F121" i="30"/>
  <c r="AD118" i="30"/>
  <c r="V119" i="30"/>
  <c r="M121" i="30"/>
  <c r="I120" i="30"/>
  <c r="H120" i="30"/>
  <c r="J120" i="30" s="1"/>
  <c r="K120" i="30" s="1"/>
  <c r="Q120" i="30"/>
  <c r="S120" i="30" s="1"/>
  <c r="T120" i="30" s="1"/>
  <c r="R120" i="30"/>
  <c r="X112" i="8"/>
  <c r="F109" i="8"/>
  <c r="D109" i="8" s="1"/>
  <c r="Z111" i="8"/>
  <c r="AB111" i="8" s="1"/>
  <c r="AC111" i="8" s="1"/>
  <c r="AA111" i="8"/>
  <c r="M113" i="8"/>
  <c r="H108" i="8"/>
  <c r="J108" i="8" s="1"/>
  <c r="K108" i="8" s="1"/>
  <c r="I108" i="8"/>
  <c r="R112" i="8"/>
  <c r="Q112" i="8"/>
  <c r="S112" i="8" s="1"/>
  <c r="T112" i="8" s="1"/>
  <c r="L118" i="68" l="1"/>
  <c r="G119" i="68"/>
  <c r="E120" i="68"/>
  <c r="F120" i="68" s="1"/>
  <c r="AA116" i="68"/>
  <c r="Z116" i="68"/>
  <c r="AB116" i="68" s="1"/>
  <c r="AC116" i="68" s="1"/>
  <c r="O117" i="68"/>
  <c r="M117" i="68" s="1"/>
  <c r="Q116" i="68"/>
  <c r="S116" i="68" s="1"/>
  <c r="T116" i="68" s="1"/>
  <c r="R116" i="68"/>
  <c r="X117" i="68"/>
  <c r="L117" i="31"/>
  <c r="P123" i="59"/>
  <c r="Q123" i="59" s="1"/>
  <c r="S123" i="59" s="1"/>
  <c r="T123" i="59" s="1"/>
  <c r="N124" i="59"/>
  <c r="X123" i="59"/>
  <c r="L119" i="59"/>
  <c r="Z122" i="59"/>
  <c r="AB122" i="59" s="1"/>
  <c r="AC122" i="59" s="1"/>
  <c r="AA122" i="59"/>
  <c r="U122" i="59"/>
  <c r="D120" i="59"/>
  <c r="U115" i="31"/>
  <c r="M116" i="31"/>
  <c r="D118" i="31"/>
  <c r="U120" i="30"/>
  <c r="L120" i="30"/>
  <c r="N122" i="30"/>
  <c r="P121" i="30"/>
  <c r="W120" i="30"/>
  <c r="Y119" i="30"/>
  <c r="D121" i="30"/>
  <c r="AD111" i="8"/>
  <c r="P113" i="8"/>
  <c r="N114" i="8"/>
  <c r="U112" i="8"/>
  <c r="L108" i="8"/>
  <c r="V112" i="8"/>
  <c r="G109" i="8"/>
  <c r="E110" i="8"/>
  <c r="U116" i="68" l="1"/>
  <c r="AD116" i="68"/>
  <c r="V117" i="68"/>
  <c r="D120" i="68"/>
  <c r="P117" i="68"/>
  <c r="N118" i="68"/>
  <c r="H119" i="68"/>
  <c r="J119" i="68" s="1"/>
  <c r="K119" i="68" s="1"/>
  <c r="I119" i="68"/>
  <c r="R123" i="59"/>
  <c r="U123" i="59" s="1"/>
  <c r="V123" i="59"/>
  <c r="O124" i="59"/>
  <c r="E121" i="59"/>
  <c r="G120" i="59"/>
  <c r="AD122" i="59"/>
  <c r="N117" i="31"/>
  <c r="P116" i="31"/>
  <c r="G118" i="31"/>
  <c r="E119" i="31"/>
  <c r="Z119" i="30"/>
  <c r="AB119" i="30" s="1"/>
  <c r="AC119" i="30" s="1"/>
  <c r="AA119" i="30"/>
  <c r="G121" i="30"/>
  <c r="E122" i="30"/>
  <c r="X120" i="30"/>
  <c r="V120" i="30" s="1"/>
  <c r="Q121" i="30"/>
  <c r="S121" i="30" s="1"/>
  <c r="T121" i="30" s="1"/>
  <c r="R121" i="30"/>
  <c r="O122" i="30"/>
  <c r="M122" i="30" s="1"/>
  <c r="F110" i="8"/>
  <c r="D110" i="8" s="1"/>
  <c r="H109" i="8"/>
  <c r="J109" i="8" s="1"/>
  <c r="K109" i="8" s="1"/>
  <c r="I109" i="8"/>
  <c r="W113" i="8"/>
  <c r="Y112" i="8"/>
  <c r="O114" i="8"/>
  <c r="M114" i="8" s="1"/>
  <c r="Q113" i="8"/>
  <c r="S113" i="8" s="1"/>
  <c r="T113" i="8" s="1"/>
  <c r="R113" i="8"/>
  <c r="O118" i="68" l="1"/>
  <c r="Q117" i="68"/>
  <c r="S117" i="68" s="1"/>
  <c r="T117" i="68" s="1"/>
  <c r="R117" i="68"/>
  <c r="Y117" i="68"/>
  <c r="W118" i="68"/>
  <c r="L119" i="68"/>
  <c r="G120" i="68"/>
  <c r="E121" i="68"/>
  <c r="Y123" i="59"/>
  <c r="W124" i="59"/>
  <c r="X124" i="59" s="1"/>
  <c r="M124" i="59"/>
  <c r="H120" i="59"/>
  <c r="J120" i="59" s="1"/>
  <c r="K120" i="59" s="1"/>
  <c r="I120" i="59"/>
  <c r="F121" i="59"/>
  <c r="D121" i="59" s="1"/>
  <c r="O117" i="31"/>
  <c r="Q116" i="31"/>
  <c r="S116" i="31" s="1"/>
  <c r="T116" i="31" s="1"/>
  <c r="R116" i="31"/>
  <c r="I118" i="31"/>
  <c r="H118" i="31"/>
  <c r="J118" i="31" s="1"/>
  <c r="K118" i="31" s="1"/>
  <c r="F119" i="31"/>
  <c r="Y120" i="30"/>
  <c r="W121" i="30"/>
  <c r="X121" i="30" s="1"/>
  <c r="U121" i="30"/>
  <c r="H121" i="30"/>
  <c r="J121" i="30" s="1"/>
  <c r="K121" i="30" s="1"/>
  <c r="I121" i="30"/>
  <c r="P122" i="30"/>
  <c r="N123" i="30"/>
  <c r="O123" i="30" s="1"/>
  <c r="M123" i="30" s="1"/>
  <c r="P123" i="30" s="1"/>
  <c r="F122" i="30"/>
  <c r="D122" i="30" s="1"/>
  <c r="AD119" i="30"/>
  <c r="X113" i="8"/>
  <c r="L109" i="8"/>
  <c r="U113" i="8"/>
  <c r="P114" i="8"/>
  <c r="N115" i="8"/>
  <c r="Z112" i="8"/>
  <c r="AB112" i="8" s="1"/>
  <c r="AC112" i="8" s="1"/>
  <c r="AA112" i="8"/>
  <c r="E111" i="8"/>
  <c r="G110" i="8"/>
  <c r="U117" i="68" l="1"/>
  <c r="H120" i="68"/>
  <c r="J120" i="68" s="1"/>
  <c r="K120" i="68" s="1"/>
  <c r="I120" i="68"/>
  <c r="X118" i="68"/>
  <c r="F121" i="68"/>
  <c r="D121" i="68" s="1"/>
  <c r="Z117" i="68"/>
  <c r="AB117" i="68" s="1"/>
  <c r="AC117" i="68" s="1"/>
  <c r="AA117" i="68"/>
  <c r="M118" i="68"/>
  <c r="U116" i="31"/>
  <c r="Z123" i="59"/>
  <c r="AB123" i="59" s="1"/>
  <c r="AC123" i="59" s="1"/>
  <c r="AA123" i="59"/>
  <c r="V124" i="59"/>
  <c r="N125" i="59"/>
  <c r="P124" i="59"/>
  <c r="L120" i="59"/>
  <c r="G121" i="59"/>
  <c r="E122" i="59"/>
  <c r="M117" i="31"/>
  <c r="D119" i="31"/>
  <c r="L118" i="31"/>
  <c r="E123" i="30"/>
  <c r="F123" i="30" s="1"/>
  <c r="D123" i="30" s="1"/>
  <c r="G123" i="30" s="1"/>
  <c r="G122" i="30"/>
  <c r="Q123" i="30"/>
  <c r="Q122" i="30"/>
  <c r="S122" i="30" s="1"/>
  <c r="T122" i="30" s="1"/>
  <c r="R122" i="30"/>
  <c r="R123" i="30" s="1"/>
  <c r="V121" i="30"/>
  <c r="L121" i="30"/>
  <c r="AA120" i="30"/>
  <c r="Z120" i="30"/>
  <c r="AB120" i="30" s="1"/>
  <c r="AC120" i="30" s="1"/>
  <c r="F111" i="8"/>
  <c r="D111" i="8" s="1"/>
  <c r="H110" i="8"/>
  <c r="J110" i="8" s="1"/>
  <c r="K110" i="8" s="1"/>
  <c r="I110" i="8"/>
  <c r="O115" i="8"/>
  <c r="Q114" i="8"/>
  <c r="S114" i="8" s="1"/>
  <c r="T114" i="8" s="1"/>
  <c r="R114" i="8"/>
  <c r="AD112" i="8"/>
  <c r="V113" i="8"/>
  <c r="V118" i="68" l="1"/>
  <c r="N119" i="68"/>
  <c r="P118" i="68"/>
  <c r="E122" i="68"/>
  <c r="G121" i="68"/>
  <c r="L120" i="68"/>
  <c r="AD117" i="68"/>
  <c r="L110" i="8"/>
  <c r="W125" i="59"/>
  <c r="Y124" i="59"/>
  <c r="AD123" i="59"/>
  <c r="R124" i="59"/>
  <c r="Q124" i="59"/>
  <c r="S124" i="59" s="1"/>
  <c r="T124" i="59" s="1"/>
  <c r="O125" i="59"/>
  <c r="M125" i="59" s="1"/>
  <c r="F122" i="59"/>
  <c r="I121" i="59"/>
  <c r="H121" i="59"/>
  <c r="J121" i="59" s="1"/>
  <c r="K121" i="59" s="1"/>
  <c r="P117" i="31"/>
  <c r="N118" i="31"/>
  <c r="E120" i="31"/>
  <c r="G119" i="31"/>
  <c r="S123" i="30"/>
  <c r="T123" i="30" s="1"/>
  <c r="U123" i="30" s="1"/>
  <c r="H123" i="30"/>
  <c r="Y121" i="30"/>
  <c r="W122" i="30"/>
  <c r="AD120" i="30"/>
  <c r="I122" i="30"/>
  <c r="H122" i="30"/>
  <c r="J122" i="30" s="1"/>
  <c r="K122" i="30" s="1"/>
  <c r="U122" i="30"/>
  <c r="U114" i="8"/>
  <c r="Y113" i="8"/>
  <c r="W114" i="8"/>
  <c r="M115" i="8"/>
  <c r="O119" i="68" l="1"/>
  <c r="M119" i="68" s="1"/>
  <c r="H121" i="68"/>
  <c r="J121" i="68" s="1"/>
  <c r="K121" i="68" s="1"/>
  <c r="I121" i="68"/>
  <c r="Y118" i="68"/>
  <c r="W119" i="68"/>
  <c r="F122" i="68"/>
  <c r="Q118" i="68"/>
  <c r="S118" i="68" s="1"/>
  <c r="T118" i="68" s="1"/>
  <c r="R118" i="68"/>
  <c r="X125" i="59"/>
  <c r="AA124" i="59"/>
  <c r="Z124" i="59"/>
  <c r="AB124" i="59" s="1"/>
  <c r="AC124" i="59" s="1"/>
  <c r="N126" i="59"/>
  <c r="P125" i="59"/>
  <c r="U124" i="59"/>
  <c r="L121" i="59"/>
  <c r="D122" i="59"/>
  <c r="O118" i="31"/>
  <c r="R117" i="31"/>
  <c r="Q117" i="31"/>
  <c r="S117" i="31" s="1"/>
  <c r="T117" i="31" s="1"/>
  <c r="I119" i="31"/>
  <c r="H119" i="31"/>
  <c r="J119" i="31" s="1"/>
  <c r="K119" i="31" s="1"/>
  <c r="F120" i="31"/>
  <c r="D120" i="31" s="1"/>
  <c r="X122" i="30"/>
  <c r="Z121" i="30"/>
  <c r="AB121" i="30" s="1"/>
  <c r="AC121" i="30" s="1"/>
  <c r="AA121" i="30"/>
  <c r="L122" i="30"/>
  <c r="J123" i="30"/>
  <c r="K123" i="30" s="1"/>
  <c r="I123" i="30"/>
  <c r="N116" i="8"/>
  <c r="P115" i="8"/>
  <c r="G111" i="8"/>
  <c r="E112" i="8"/>
  <c r="X114" i="8"/>
  <c r="AA113" i="8"/>
  <c r="Z113" i="8"/>
  <c r="AB113" i="8" s="1"/>
  <c r="AC113" i="8" s="1"/>
  <c r="L121" i="68" l="1"/>
  <c r="D122" i="68"/>
  <c r="U118" i="68"/>
  <c r="X119" i="68"/>
  <c r="Z118" i="68"/>
  <c r="AB118" i="68" s="1"/>
  <c r="AC118" i="68" s="1"/>
  <c r="AA118" i="68"/>
  <c r="P119" i="68"/>
  <c r="N120" i="68"/>
  <c r="AD124" i="59"/>
  <c r="V125" i="59"/>
  <c r="Q125" i="59"/>
  <c r="S125" i="59" s="1"/>
  <c r="T125" i="59" s="1"/>
  <c r="R125" i="59"/>
  <c r="O126" i="59"/>
  <c r="M126" i="59" s="1"/>
  <c r="E123" i="59"/>
  <c r="G122" i="59"/>
  <c r="L123" i="30"/>
  <c r="U117" i="31"/>
  <c r="M118" i="31"/>
  <c r="E121" i="31"/>
  <c r="F121" i="31" s="1"/>
  <c r="G120" i="31"/>
  <c r="L119" i="31"/>
  <c r="AD121" i="30"/>
  <c r="V122" i="30"/>
  <c r="AD113" i="8"/>
  <c r="I111" i="8"/>
  <c r="H111" i="8"/>
  <c r="J111" i="8" s="1"/>
  <c r="K111" i="8" s="1"/>
  <c r="Q115" i="8"/>
  <c r="S115" i="8" s="1"/>
  <c r="T115" i="8" s="1"/>
  <c r="R115" i="8"/>
  <c r="F112" i="8"/>
  <c r="D112" i="8" s="1"/>
  <c r="V114" i="8"/>
  <c r="O116" i="8"/>
  <c r="M116" i="8" s="1"/>
  <c r="O120" i="68" l="1"/>
  <c r="M120" i="68" s="1"/>
  <c r="E123" i="68"/>
  <c r="G122" i="68"/>
  <c r="R119" i="68"/>
  <c r="Q119" i="68"/>
  <c r="S119" i="68" s="1"/>
  <c r="T119" i="68" s="1"/>
  <c r="AD118" i="68"/>
  <c r="V119" i="68"/>
  <c r="Y125" i="59"/>
  <c r="W126" i="59"/>
  <c r="X126" i="59" s="1"/>
  <c r="N127" i="59"/>
  <c r="O127" i="59" s="1"/>
  <c r="P126" i="59"/>
  <c r="U125" i="59"/>
  <c r="H122" i="59"/>
  <c r="J122" i="59" s="1"/>
  <c r="K122" i="59" s="1"/>
  <c r="I122" i="59"/>
  <c r="F123" i="59"/>
  <c r="N119" i="31"/>
  <c r="P118" i="31"/>
  <c r="I120" i="31"/>
  <c r="H120" i="31"/>
  <c r="J120" i="31" s="1"/>
  <c r="K120" i="31" s="1"/>
  <c r="D121" i="31"/>
  <c r="G121" i="31" s="1"/>
  <c r="Y122" i="30"/>
  <c r="W123" i="30"/>
  <c r="L111" i="8"/>
  <c r="U115" i="8"/>
  <c r="G112" i="8"/>
  <c r="E113" i="8"/>
  <c r="P116" i="8"/>
  <c r="Y114" i="8"/>
  <c r="W115" i="8"/>
  <c r="I122" i="68" l="1"/>
  <c r="H122" i="68"/>
  <c r="J122" i="68" s="1"/>
  <c r="K122" i="68" s="1"/>
  <c r="F123" i="68"/>
  <c r="U119" i="68"/>
  <c r="W120" i="68"/>
  <c r="Y119" i="68"/>
  <c r="P120" i="68"/>
  <c r="N121" i="68"/>
  <c r="Z125" i="59"/>
  <c r="AB125" i="59" s="1"/>
  <c r="AC125" i="59" s="1"/>
  <c r="AA125" i="59"/>
  <c r="V126" i="59"/>
  <c r="Q126" i="59"/>
  <c r="S126" i="59" s="1"/>
  <c r="T126" i="59" s="1"/>
  <c r="R126" i="59"/>
  <c r="M127" i="59"/>
  <c r="D123" i="59"/>
  <c r="L122" i="59"/>
  <c r="Q118" i="31"/>
  <c r="S118" i="31" s="1"/>
  <c r="T118" i="31" s="1"/>
  <c r="R118" i="31"/>
  <c r="O119" i="31"/>
  <c r="H121" i="31"/>
  <c r="J121" i="31" s="1"/>
  <c r="K121" i="31" s="1"/>
  <c r="I121" i="31"/>
  <c r="L120" i="31"/>
  <c r="X123" i="30"/>
  <c r="V123" i="30" s="1"/>
  <c r="Y123" i="30" s="1"/>
  <c r="AA122" i="30"/>
  <c r="Z122" i="30"/>
  <c r="AB122" i="30" s="1"/>
  <c r="AC122" i="30" s="1"/>
  <c r="F113" i="8"/>
  <c r="D113" i="8" s="1"/>
  <c r="Z114" i="8"/>
  <c r="AB114" i="8" s="1"/>
  <c r="AC114" i="8" s="1"/>
  <c r="AA114" i="8"/>
  <c r="X115" i="8"/>
  <c r="R116" i="8"/>
  <c r="Q116" i="8"/>
  <c r="S116" i="8" s="1"/>
  <c r="T116" i="8" s="1"/>
  <c r="H112" i="8"/>
  <c r="J112" i="8" s="1"/>
  <c r="K112" i="8" s="1"/>
  <c r="I112" i="8"/>
  <c r="L122" i="68" l="1"/>
  <c r="Z119" i="68"/>
  <c r="AB119" i="68" s="1"/>
  <c r="AC119" i="68" s="1"/>
  <c r="AA119" i="68"/>
  <c r="X120" i="68"/>
  <c r="V120" i="68" s="1"/>
  <c r="D123" i="68"/>
  <c r="O121" i="68"/>
  <c r="Q120" i="68"/>
  <c r="S120" i="68" s="1"/>
  <c r="T120" i="68" s="1"/>
  <c r="R120" i="68"/>
  <c r="AD114" i="8"/>
  <c r="U118" i="31"/>
  <c r="W127" i="59"/>
  <c r="Y126" i="59"/>
  <c r="AD125" i="59"/>
  <c r="P127" i="59"/>
  <c r="N128" i="59"/>
  <c r="U126" i="59"/>
  <c r="G123" i="59"/>
  <c r="E124" i="59"/>
  <c r="M119" i="31"/>
  <c r="L121" i="31"/>
  <c r="AA123" i="30"/>
  <c r="Z123" i="30"/>
  <c r="AB123" i="30" s="1"/>
  <c r="AC123" i="30" s="1"/>
  <c r="AD122" i="30"/>
  <c r="L112" i="8"/>
  <c r="G113" i="8"/>
  <c r="E114" i="8"/>
  <c r="U116" i="8"/>
  <c r="V115" i="8"/>
  <c r="Y120" i="68" l="1"/>
  <c r="W121" i="68"/>
  <c r="X121" i="68" s="1"/>
  <c r="M121" i="68"/>
  <c r="U120" i="68"/>
  <c r="G123" i="68"/>
  <c r="E124" i="68"/>
  <c r="AD119" i="68"/>
  <c r="AA126" i="59"/>
  <c r="Z126" i="59"/>
  <c r="AB126" i="59" s="1"/>
  <c r="AC126" i="59" s="1"/>
  <c r="X127" i="59"/>
  <c r="O128" i="59"/>
  <c r="Q127" i="59"/>
  <c r="S127" i="59" s="1"/>
  <c r="T127" i="59" s="1"/>
  <c r="R127" i="59"/>
  <c r="F124" i="59"/>
  <c r="D124" i="59" s="1"/>
  <c r="I123" i="59"/>
  <c r="H123" i="59"/>
  <c r="J123" i="59" s="1"/>
  <c r="K123" i="59" s="1"/>
  <c r="P119" i="31"/>
  <c r="N120" i="31"/>
  <c r="AD123" i="30"/>
  <c r="Y115" i="8"/>
  <c r="W116" i="8"/>
  <c r="F114" i="8"/>
  <c r="D114" i="8" s="1"/>
  <c r="H113" i="8"/>
  <c r="J113" i="8" s="1"/>
  <c r="K113" i="8" s="1"/>
  <c r="I113" i="8"/>
  <c r="P121" i="68" l="1"/>
  <c r="N122" i="68"/>
  <c r="F124" i="68"/>
  <c r="I123" i="68"/>
  <c r="H123" i="68"/>
  <c r="J123" i="68" s="1"/>
  <c r="K123" i="68" s="1"/>
  <c r="V121" i="68"/>
  <c r="AA120" i="68"/>
  <c r="Z120" i="68"/>
  <c r="AB120" i="68" s="1"/>
  <c r="AC120" i="68" s="1"/>
  <c r="U127" i="59"/>
  <c r="V127" i="59"/>
  <c r="AD126" i="59"/>
  <c r="M128" i="59"/>
  <c r="L123" i="59"/>
  <c r="E125" i="59"/>
  <c r="G124" i="59"/>
  <c r="O120" i="31"/>
  <c r="Q119" i="31"/>
  <c r="S119" i="31" s="1"/>
  <c r="T119" i="31" s="1"/>
  <c r="R119" i="31"/>
  <c r="Z115" i="8"/>
  <c r="AB115" i="8" s="1"/>
  <c r="AC115" i="8" s="1"/>
  <c r="AA115" i="8"/>
  <c r="L113" i="8"/>
  <c r="X116" i="8"/>
  <c r="V116" i="8" s="1"/>
  <c r="Y121" i="68" l="1"/>
  <c r="W122" i="68"/>
  <c r="D124" i="68"/>
  <c r="O122" i="68"/>
  <c r="M122" i="68" s="1"/>
  <c r="AD120" i="68"/>
  <c r="L123" i="68"/>
  <c r="R121" i="68"/>
  <c r="Q121" i="68"/>
  <c r="S121" i="68" s="1"/>
  <c r="T121" i="68" s="1"/>
  <c r="Y127" i="59"/>
  <c r="W128" i="59"/>
  <c r="X128" i="59" s="1"/>
  <c r="P128" i="59"/>
  <c r="N129" i="59"/>
  <c r="I124" i="59"/>
  <c r="H124" i="59"/>
  <c r="J124" i="59" s="1"/>
  <c r="K124" i="59" s="1"/>
  <c r="F125" i="59"/>
  <c r="U119" i="31"/>
  <c r="M120" i="31"/>
  <c r="AD115" i="8"/>
  <c r="Y116" i="8"/>
  <c r="E115" i="8"/>
  <c r="G114" i="8"/>
  <c r="G124" i="68" l="1"/>
  <c r="E125" i="68"/>
  <c r="X122" i="68"/>
  <c r="AA121" i="68"/>
  <c r="Z121" i="68"/>
  <c r="AB121" i="68" s="1"/>
  <c r="AC121" i="68" s="1"/>
  <c r="U121" i="68"/>
  <c r="N123" i="68"/>
  <c r="P122" i="68"/>
  <c r="V128" i="59"/>
  <c r="AA127" i="59"/>
  <c r="Z127" i="59"/>
  <c r="AB127" i="59" s="1"/>
  <c r="AC127" i="59" s="1"/>
  <c r="Q128" i="59"/>
  <c r="S128" i="59" s="1"/>
  <c r="T128" i="59" s="1"/>
  <c r="R128" i="59"/>
  <c r="O129" i="59"/>
  <c r="D125" i="59"/>
  <c r="L124" i="59"/>
  <c r="P120" i="31"/>
  <c r="N121" i="31"/>
  <c r="H114" i="8"/>
  <c r="J114" i="8" s="1"/>
  <c r="K114" i="8" s="1"/>
  <c r="I114" i="8"/>
  <c r="F115" i="8"/>
  <c r="D115" i="8" s="1"/>
  <c r="Z116" i="8"/>
  <c r="AB116" i="8" s="1"/>
  <c r="AC116" i="8" s="1"/>
  <c r="AA116" i="8"/>
  <c r="V122" i="68" l="1"/>
  <c r="Q122" i="68"/>
  <c r="S122" i="68" s="1"/>
  <c r="T122" i="68" s="1"/>
  <c r="R122" i="68"/>
  <c r="AD121" i="68"/>
  <c r="F125" i="68"/>
  <c r="O123" i="68"/>
  <c r="M123" i="68" s="1"/>
  <c r="H124" i="68"/>
  <c r="J124" i="68" s="1"/>
  <c r="K124" i="68" s="1"/>
  <c r="I124" i="68"/>
  <c r="AD127" i="59"/>
  <c r="Y128" i="59"/>
  <c r="W129" i="59"/>
  <c r="M129" i="59"/>
  <c r="U128" i="59"/>
  <c r="E126" i="59"/>
  <c r="G125" i="59"/>
  <c r="O121" i="31"/>
  <c r="M121" i="31" s="1"/>
  <c r="P121" i="31" s="1"/>
  <c r="R120" i="31"/>
  <c r="Q120" i="31"/>
  <c r="S120" i="31" s="1"/>
  <c r="T120" i="31" s="1"/>
  <c r="L114" i="8"/>
  <c r="AD116" i="8"/>
  <c r="L124" i="68" l="1"/>
  <c r="N124" i="68"/>
  <c r="O124" i="68" s="1"/>
  <c r="P123" i="68"/>
  <c r="U122" i="68"/>
  <c r="D125" i="68"/>
  <c r="Y122" i="68"/>
  <c r="W123" i="68"/>
  <c r="X129" i="59"/>
  <c r="Z128" i="59"/>
  <c r="AB128" i="59" s="1"/>
  <c r="AC128" i="59" s="1"/>
  <c r="AA128" i="59"/>
  <c r="N130" i="59"/>
  <c r="O130" i="59" s="1"/>
  <c r="P129" i="59"/>
  <c r="I125" i="59"/>
  <c r="H125" i="59"/>
  <c r="J125" i="59" s="1"/>
  <c r="K125" i="59" s="1"/>
  <c r="F126" i="59"/>
  <c r="U120" i="31"/>
  <c r="R121" i="31"/>
  <c r="Q121" i="31"/>
  <c r="S121" i="31" s="1"/>
  <c r="T121" i="31" s="1"/>
  <c r="G115" i="8"/>
  <c r="E116" i="8"/>
  <c r="X123" i="68" l="1"/>
  <c r="V123" i="68" s="1"/>
  <c r="Z122" i="68"/>
  <c r="AB122" i="68" s="1"/>
  <c r="AC122" i="68" s="1"/>
  <c r="AA122" i="68"/>
  <c r="R123" i="68"/>
  <c r="Q123" i="68"/>
  <c r="S123" i="68" s="1"/>
  <c r="T123" i="68" s="1"/>
  <c r="E126" i="68"/>
  <c r="G125" i="68"/>
  <c r="M124" i="68"/>
  <c r="AD128" i="59"/>
  <c r="V129" i="59"/>
  <c r="Q129" i="59"/>
  <c r="S129" i="59" s="1"/>
  <c r="T129" i="59" s="1"/>
  <c r="R129" i="59"/>
  <c r="M130" i="59"/>
  <c r="D126" i="59"/>
  <c r="L125" i="59"/>
  <c r="U121" i="31"/>
  <c r="I115" i="8"/>
  <c r="H115" i="8"/>
  <c r="J115" i="8" s="1"/>
  <c r="K115" i="8" s="1"/>
  <c r="F116" i="8"/>
  <c r="D116" i="8" s="1"/>
  <c r="AD122" i="68" l="1"/>
  <c r="F126" i="68"/>
  <c r="P124" i="68"/>
  <c r="N125" i="68"/>
  <c r="U123" i="68"/>
  <c r="W124" i="68"/>
  <c r="Y123" i="68"/>
  <c r="H125" i="68"/>
  <c r="J125" i="68" s="1"/>
  <c r="K125" i="68" s="1"/>
  <c r="I125" i="68"/>
  <c r="Y129" i="59"/>
  <c r="W130" i="59"/>
  <c r="P130" i="59"/>
  <c r="N131" i="59"/>
  <c r="U129" i="59"/>
  <c r="E127" i="59"/>
  <c r="F127" i="59" s="1"/>
  <c r="G126" i="59"/>
  <c r="G116" i="8"/>
  <c r="L115" i="8"/>
  <c r="L125" i="68" l="1"/>
  <c r="Z123" i="68"/>
  <c r="AB123" i="68" s="1"/>
  <c r="AC123" i="68" s="1"/>
  <c r="AA123" i="68"/>
  <c r="R124" i="68"/>
  <c r="Q124" i="68"/>
  <c r="S124" i="68" s="1"/>
  <c r="T124" i="68" s="1"/>
  <c r="X124" i="68"/>
  <c r="V124" i="68" s="1"/>
  <c r="O125" i="68"/>
  <c r="D126" i="68"/>
  <c r="X130" i="59"/>
  <c r="AA129" i="59"/>
  <c r="Z129" i="59"/>
  <c r="AB129" i="59" s="1"/>
  <c r="AC129" i="59" s="1"/>
  <c r="R130" i="59"/>
  <c r="Q130" i="59"/>
  <c r="S130" i="59" s="1"/>
  <c r="T130" i="59" s="1"/>
  <c r="O131" i="59"/>
  <c r="I126" i="59"/>
  <c r="H126" i="59"/>
  <c r="J126" i="59" s="1"/>
  <c r="K126" i="59" s="1"/>
  <c r="D127" i="59"/>
  <c r="H116" i="8"/>
  <c r="J116" i="8" s="1"/>
  <c r="K116" i="8" s="1"/>
  <c r="I116" i="8"/>
  <c r="W125" i="68" l="1"/>
  <c r="X125" i="68" s="1"/>
  <c r="Y124" i="68"/>
  <c r="M125" i="68"/>
  <c r="U124" i="68"/>
  <c r="E127" i="68"/>
  <c r="G126" i="68"/>
  <c r="AD123" i="68"/>
  <c r="AD129" i="59"/>
  <c r="V130" i="59"/>
  <c r="M131" i="59"/>
  <c r="U130" i="59"/>
  <c r="E128" i="59"/>
  <c r="G127" i="59"/>
  <c r="L126" i="59"/>
  <c r="L116" i="8"/>
  <c r="P125" i="68" l="1"/>
  <c r="N126" i="68"/>
  <c r="I126" i="68"/>
  <c r="H126" i="68"/>
  <c r="J126" i="68" s="1"/>
  <c r="K126" i="68" s="1"/>
  <c r="F127" i="68"/>
  <c r="AA124" i="68"/>
  <c r="Z124" i="68"/>
  <c r="AB124" i="68" s="1"/>
  <c r="AC124" i="68" s="1"/>
  <c r="V125" i="68"/>
  <c r="W131" i="59"/>
  <c r="Y130" i="59"/>
  <c r="P131" i="59"/>
  <c r="N132" i="59"/>
  <c r="H127" i="59"/>
  <c r="J127" i="59" s="1"/>
  <c r="K127" i="59" s="1"/>
  <c r="I127" i="59"/>
  <c r="F128" i="59"/>
  <c r="S83" i="34"/>
  <c r="S33" i="34"/>
  <c r="T33" i="34" s="1"/>
  <c r="S48" i="34"/>
  <c r="S76" i="34"/>
  <c r="T76" i="34" s="1"/>
  <c r="S105" i="34"/>
  <c r="T105" i="34" s="1"/>
  <c r="S69" i="34"/>
  <c r="S64" i="34"/>
  <c r="T64" i="34" s="1"/>
  <c r="S51" i="34"/>
  <c r="S68" i="34"/>
  <c r="T68" i="34" s="1"/>
  <c r="S13" i="34"/>
  <c r="S63" i="34"/>
  <c r="T63" i="34" s="1"/>
  <c r="S74" i="34"/>
  <c r="S100" i="34"/>
  <c r="S81" i="34"/>
  <c r="S20" i="34"/>
  <c r="S70" i="34"/>
  <c r="S77" i="34"/>
  <c r="S72" i="34"/>
  <c r="S36" i="34"/>
  <c r="T36" i="34" s="1"/>
  <c r="S22" i="34"/>
  <c r="T22" i="34" s="1"/>
  <c r="S104" i="34"/>
  <c r="S40" i="34"/>
  <c r="T40" i="34" s="1"/>
  <c r="S108" i="34"/>
  <c r="S98" i="34"/>
  <c r="S28" i="34"/>
  <c r="S37" i="34"/>
  <c r="S49" i="34"/>
  <c r="S46" i="34"/>
  <c r="S21" i="34"/>
  <c r="S42" i="34"/>
  <c r="S92" i="34"/>
  <c r="T92" i="34" s="1"/>
  <c r="S24" i="34"/>
  <c r="S79" i="34"/>
  <c r="T79" i="34" s="1"/>
  <c r="S19" i="34"/>
  <c r="T19" i="34" s="1"/>
  <c r="S88" i="34"/>
  <c r="S15" i="34"/>
  <c r="S87" i="34"/>
  <c r="S80" i="34"/>
  <c r="S30" i="34"/>
  <c r="T30" i="34" s="1"/>
  <c r="S18" i="34"/>
  <c r="S97" i="34"/>
  <c r="S27" i="34"/>
  <c r="T27" i="34" s="1"/>
  <c r="S109" i="34"/>
  <c r="S94" i="34"/>
  <c r="S101" i="34"/>
  <c r="T101" i="34" s="1"/>
  <c r="S35" i="34"/>
  <c r="S85" i="34"/>
  <c r="T85" i="34" s="1"/>
  <c r="S65" i="34"/>
  <c r="T65" i="34" s="1"/>
  <c r="S57" i="34"/>
  <c r="S23" i="34"/>
  <c r="S32" i="34"/>
  <c r="S67" i="34"/>
  <c r="T67" i="34" s="1"/>
  <c r="S31" i="34"/>
  <c r="S91" i="34"/>
  <c r="S114" i="34"/>
  <c r="S25" i="34"/>
  <c r="S16" i="34"/>
  <c r="S43" i="34"/>
  <c r="T43" i="34" s="1"/>
  <c r="S54" i="34"/>
  <c r="S106" i="34"/>
  <c r="S112" i="34"/>
  <c r="T112" i="34" s="1"/>
  <c r="S62" i="34"/>
  <c r="T62" i="34" s="1"/>
  <c r="S60" i="34"/>
  <c r="T60" i="34" s="1"/>
  <c r="S26" i="34"/>
  <c r="S59" i="34"/>
  <c r="S29" i="34"/>
  <c r="S45" i="34"/>
  <c r="T45" i="34" s="1"/>
  <c r="S39" i="34"/>
  <c r="S66" i="34"/>
  <c r="S93" i="34"/>
  <c r="S61" i="34"/>
  <c r="T61" i="34" s="1"/>
  <c r="S111" i="34"/>
  <c r="T111" i="34" s="1"/>
  <c r="S12" i="34"/>
  <c r="S103" i="34"/>
  <c r="S71" i="34"/>
  <c r="S58" i="34"/>
  <c r="S14" i="34"/>
  <c r="S73" i="34"/>
  <c r="T73" i="34" s="1"/>
  <c r="S17" i="34"/>
  <c r="T17" i="34" s="1"/>
  <c r="S110" i="34"/>
  <c r="T110" i="34" s="1"/>
  <c r="S95" i="34"/>
  <c r="T95" i="34" s="1"/>
  <c r="S82" i="34"/>
  <c r="T82" i="34" s="1"/>
  <c r="S89" i="34"/>
  <c r="T89" i="34" s="1"/>
  <c r="S47" i="34"/>
  <c r="S96" i="34"/>
  <c r="T96" i="34" s="1"/>
  <c r="S90" i="34"/>
  <c r="T90" i="34" s="1"/>
  <c r="S102" i="34"/>
  <c r="S78" i="34"/>
  <c r="S107" i="34"/>
  <c r="S56" i="34"/>
  <c r="S55" i="34"/>
  <c r="T55" i="34" s="1"/>
  <c r="S99" i="34"/>
  <c r="S34" i="34"/>
  <c r="S50" i="34"/>
  <c r="S38" i="34"/>
  <c r="T38" i="34" s="1"/>
  <c r="S75" i="34"/>
  <c r="T75" i="34" s="1"/>
  <c r="S113" i="34"/>
  <c r="T113" i="34" s="1"/>
  <c r="S84" i="34"/>
  <c r="S44" i="34"/>
  <c r="T44" i="34" s="1"/>
  <c r="S52" i="34"/>
  <c r="S41" i="34"/>
  <c r="S86" i="34"/>
  <c r="S115" i="34"/>
  <c r="S53" i="34"/>
  <c r="AD124" i="68" l="1"/>
  <c r="L126" i="68"/>
  <c r="O126" i="68"/>
  <c r="M126" i="68" s="1"/>
  <c r="Y125" i="68"/>
  <c r="W126" i="68"/>
  <c r="D127" i="68"/>
  <c r="Q125" i="68"/>
  <c r="S125" i="68" s="1"/>
  <c r="T125" i="68" s="1"/>
  <c r="R125" i="68"/>
  <c r="Z130" i="59"/>
  <c r="AB130" i="59" s="1"/>
  <c r="AC130" i="59" s="1"/>
  <c r="AA130" i="59"/>
  <c r="X131" i="59"/>
  <c r="O132" i="59"/>
  <c r="M132" i="59" s="1"/>
  <c r="Q131" i="59"/>
  <c r="S131" i="59" s="1"/>
  <c r="T131" i="59" s="1"/>
  <c r="R131" i="59"/>
  <c r="D128" i="59"/>
  <c r="L127" i="59"/>
  <c r="T50" i="34"/>
  <c r="T41" i="34"/>
  <c r="T84" i="34"/>
  <c r="T99" i="34"/>
  <c r="T34" i="34"/>
  <c r="T59" i="34"/>
  <c r="T107" i="34"/>
  <c r="T93" i="34"/>
  <c r="T26" i="34"/>
  <c r="T86" i="34"/>
  <c r="T56" i="34"/>
  <c r="T71" i="34"/>
  <c r="T66" i="34"/>
  <c r="T53" i="34"/>
  <c r="T78" i="34"/>
  <c r="T115" i="34"/>
  <c r="T52" i="34"/>
  <c r="T102" i="34"/>
  <c r="T14" i="34"/>
  <c r="T12" i="34"/>
  <c r="V12" i="34" s="1"/>
  <c r="W12" i="34" s="1"/>
  <c r="U12" i="34"/>
  <c r="U13" i="34" s="1"/>
  <c r="T47" i="34"/>
  <c r="T29" i="34"/>
  <c r="T54" i="34"/>
  <c r="T91" i="34"/>
  <c r="T94" i="34"/>
  <c r="T106" i="34"/>
  <c r="T25" i="34"/>
  <c r="T32" i="34"/>
  <c r="T15" i="34"/>
  <c r="T114" i="34"/>
  <c r="T23" i="34"/>
  <c r="T35" i="34"/>
  <c r="T58" i="34"/>
  <c r="T103" i="34"/>
  <c r="T39" i="34"/>
  <c r="T16" i="34"/>
  <c r="T31" i="34"/>
  <c r="T57" i="34"/>
  <c r="T109" i="34"/>
  <c r="T97" i="34"/>
  <c r="T18" i="34"/>
  <c r="T80" i="34"/>
  <c r="T87" i="34"/>
  <c r="T88" i="34"/>
  <c r="T98" i="34"/>
  <c r="T81" i="34"/>
  <c r="T74" i="34"/>
  <c r="T70" i="34"/>
  <c r="T42" i="34"/>
  <c r="T108" i="34"/>
  <c r="T104" i="34"/>
  <c r="T77" i="34"/>
  <c r="T37" i="34"/>
  <c r="T21" i="34"/>
  <c r="T49" i="34"/>
  <c r="T72" i="34"/>
  <c r="T28" i="34"/>
  <c r="T100" i="34"/>
  <c r="T13" i="34"/>
  <c r="V13" i="34" s="1"/>
  <c r="W13" i="34" s="1"/>
  <c r="T24" i="34"/>
  <c r="T46" i="34"/>
  <c r="T20" i="34"/>
  <c r="T48" i="34"/>
  <c r="T51" i="34"/>
  <c r="T69" i="34"/>
  <c r="T83" i="34"/>
  <c r="N127" i="68" l="1"/>
  <c r="O127" i="68" s="1"/>
  <c r="P126" i="68"/>
  <c r="G127" i="68"/>
  <c r="E128" i="68"/>
  <c r="X126" i="68"/>
  <c r="V126" i="68" s="1"/>
  <c r="U125" i="68"/>
  <c r="AA125" i="68"/>
  <c r="Z125" i="68"/>
  <c r="AB125" i="68" s="1"/>
  <c r="AC125" i="68" s="1"/>
  <c r="X12" i="34"/>
  <c r="V131" i="59"/>
  <c r="AD130" i="59"/>
  <c r="P132" i="59"/>
  <c r="N133" i="59"/>
  <c r="O133" i="59" s="1"/>
  <c r="U131" i="59"/>
  <c r="E129" i="59"/>
  <c r="G128" i="59"/>
  <c r="X13" i="34"/>
  <c r="U14" i="34"/>
  <c r="V14" i="34"/>
  <c r="W14" i="34" s="1"/>
  <c r="AD125" i="68" l="1"/>
  <c r="I127" i="68"/>
  <c r="H127" i="68"/>
  <c r="J127" i="68" s="1"/>
  <c r="K127" i="68" s="1"/>
  <c r="F128" i="68"/>
  <c r="D128" i="68" s="1"/>
  <c r="Q126" i="68"/>
  <c r="S126" i="68" s="1"/>
  <c r="T126" i="68" s="1"/>
  <c r="R126" i="68"/>
  <c r="Y126" i="68"/>
  <c r="W127" i="68"/>
  <c r="M127" i="68"/>
  <c r="W132" i="59"/>
  <c r="Y131" i="59"/>
  <c r="M133" i="59"/>
  <c r="Q132" i="59"/>
  <c r="S132" i="59" s="1"/>
  <c r="T132" i="59" s="1"/>
  <c r="R132" i="59"/>
  <c r="H128" i="59"/>
  <c r="J128" i="59" s="1"/>
  <c r="K128" i="59" s="1"/>
  <c r="I128" i="59"/>
  <c r="F129" i="59"/>
  <c r="V15" i="34"/>
  <c r="X14" i="34"/>
  <c r="U15" i="34"/>
  <c r="L127" i="68" l="1"/>
  <c r="U126" i="68"/>
  <c r="G128" i="68"/>
  <c r="N128" i="68"/>
  <c r="P127" i="68"/>
  <c r="X127" i="68"/>
  <c r="V127" i="68" s="1"/>
  <c r="Z126" i="68"/>
  <c r="AB126" i="68" s="1"/>
  <c r="AC126" i="68" s="1"/>
  <c r="AA126" i="68"/>
  <c r="AA131" i="59"/>
  <c r="Z131" i="59"/>
  <c r="AB131" i="59" s="1"/>
  <c r="AC131" i="59" s="1"/>
  <c r="X132" i="59"/>
  <c r="U132" i="59"/>
  <c r="N134" i="59"/>
  <c r="P133" i="59"/>
  <c r="D129" i="59"/>
  <c r="L128" i="59"/>
  <c r="W15" i="34"/>
  <c r="X15" i="34" s="1"/>
  <c r="V16" i="34"/>
  <c r="U16" i="34"/>
  <c r="O128" i="68" l="1"/>
  <c r="W128" i="68"/>
  <c r="Y127" i="68"/>
  <c r="AD126" i="68"/>
  <c r="R127" i="68"/>
  <c r="Q127" i="68"/>
  <c r="S127" i="68" s="1"/>
  <c r="T127" i="68" s="1"/>
  <c r="H128" i="68"/>
  <c r="J128" i="68" s="1"/>
  <c r="K128" i="68" s="1"/>
  <c r="I128" i="68"/>
  <c r="V132" i="59"/>
  <c r="AD131" i="59"/>
  <c r="O134" i="59"/>
  <c r="M134" i="59" s="1"/>
  <c r="Q133" i="59"/>
  <c r="S133" i="59" s="1"/>
  <c r="T133" i="59" s="1"/>
  <c r="R133" i="59"/>
  <c r="G129" i="59"/>
  <c r="E130" i="59"/>
  <c r="U17" i="34"/>
  <c r="W16" i="34"/>
  <c r="X16" i="34" s="1"/>
  <c r="V17" i="34"/>
  <c r="U127" i="68" l="1"/>
  <c r="L128" i="68"/>
  <c r="X128" i="68"/>
  <c r="Z127" i="68"/>
  <c r="AB127" i="68" s="1"/>
  <c r="AC127" i="68" s="1"/>
  <c r="AA127" i="68"/>
  <c r="M128" i="68"/>
  <c r="Y132" i="59"/>
  <c r="W133" i="59"/>
  <c r="P134" i="59"/>
  <c r="N135" i="59"/>
  <c r="U133" i="59"/>
  <c r="F130" i="59"/>
  <c r="I129" i="59"/>
  <c r="H129" i="59"/>
  <c r="J129" i="59" s="1"/>
  <c r="K129" i="59" s="1"/>
  <c r="U18" i="34"/>
  <c r="W17" i="34"/>
  <c r="X17" i="34" s="1"/>
  <c r="V18" i="34"/>
  <c r="AD127" i="68" l="1"/>
  <c r="P128" i="68"/>
  <c r="V128" i="68"/>
  <c r="X133" i="59"/>
  <c r="Z132" i="59"/>
  <c r="AB132" i="59" s="1"/>
  <c r="AC132" i="59" s="1"/>
  <c r="AA132" i="59"/>
  <c r="R134" i="59"/>
  <c r="Q134" i="59"/>
  <c r="S134" i="59" s="1"/>
  <c r="T134" i="59" s="1"/>
  <c r="O135" i="59"/>
  <c r="M135" i="59" s="1"/>
  <c r="L129" i="59"/>
  <c r="D130" i="59"/>
  <c r="U19" i="34"/>
  <c r="W18" i="34"/>
  <c r="X18" i="34" s="1"/>
  <c r="V19" i="34"/>
  <c r="R128" i="68" l="1"/>
  <c r="Q128" i="68"/>
  <c r="S128" i="68" s="1"/>
  <c r="T128" i="68" s="1"/>
  <c r="Y128" i="68"/>
  <c r="AD132" i="59"/>
  <c r="V133" i="59"/>
  <c r="P135" i="59"/>
  <c r="N136" i="59"/>
  <c r="O136" i="59" s="1"/>
  <c r="U134" i="59"/>
  <c r="E131" i="59"/>
  <c r="F131" i="59" s="1"/>
  <c r="G130" i="59"/>
  <c r="W19" i="34"/>
  <c r="X19" i="34" s="1"/>
  <c r="V20" i="34"/>
  <c r="U20" i="34"/>
  <c r="U128" i="68" l="1"/>
  <c r="AA128" i="68"/>
  <c r="Z128" i="68"/>
  <c r="AB128" i="68" s="1"/>
  <c r="AC128" i="68" s="1"/>
  <c r="Y133" i="59"/>
  <c r="W134" i="59"/>
  <c r="M136" i="59"/>
  <c r="Q135" i="59"/>
  <c r="S135" i="59" s="1"/>
  <c r="T135" i="59" s="1"/>
  <c r="R135" i="59"/>
  <c r="H130" i="59"/>
  <c r="J130" i="59" s="1"/>
  <c r="K130" i="59" s="1"/>
  <c r="I130" i="59"/>
  <c r="D131" i="59"/>
  <c r="W20" i="34"/>
  <c r="X20" i="34" s="1"/>
  <c r="V21" i="34"/>
  <c r="U21" i="34"/>
  <c r="AD128" i="68" l="1"/>
  <c r="L130" i="59"/>
  <c r="X134" i="59"/>
  <c r="AA133" i="59"/>
  <c r="Z133" i="59"/>
  <c r="AB133" i="59" s="1"/>
  <c r="AC133" i="59" s="1"/>
  <c r="U135" i="59"/>
  <c r="P136" i="59"/>
  <c r="N137" i="59"/>
  <c r="G131" i="59"/>
  <c r="E132" i="59"/>
  <c r="U22" i="34"/>
  <c r="W21" i="34"/>
  <c r="X21" i="34" s="1"/>
  <c r="V22" i="34"/>
  <c r="AD133" i="59" l="1"/>
  <c r="V134" i="59"/>
  <c r="Q136" i="59"/>
  <c r="S136" i="59" s="1"/>
  <c r="T136" i="59" s="1"/>
  <c r="R136" i="59"/>
  <c r="O137" i="59"/>
  <c r="M137" i="59" s="1"/>
  <c r="F132" i="59"/>
  <c r="H131" i="59"/>
  <c r="J131" i="59" s="1"/>
  <c r="K131" i="59" s="1"/>
  <c r="I131" i="59"/>
  <c r="W22" i="34"/>
  <c r="X22" i="34" s="1"/>
  <c r="V23" i="34"/>
  <c r="U23" i="34"/>
  <c r="U136" i="59" l="1"/>
  <c r="W135" i="59"/>
  <c r="Y134" i="59"/>
  <c r="N138" i="59"/>
  <c r="O138" i="59" s="1"/>
  <c r="P137" i="59"/>
  <c r="L131" i="59"/>
  <c r="D132" i="59"/>
  <c r="W23" i="34"/>
  <c r="X23" i="34" s="1"/>
  <c r="V24" i="34"/>
  <c r="U24" i="34"/>
  <c r="Z134" i="59" l="1"/>
  <c r="AB134" i="59" s="1"/>
  <c r="AC134" i="59" s="1"/>
  <c r="AA134" i="59"/>
  <c r="X135" i="59"/>
  <c r="Q137" i="59"/>
  <c r="S137" i="59" s="1"/>
  <c r="T137" i="59" s="1"/>
  <c r="R137" i="59"/>
  <c r="M138" i="59"/>
  <c r="E133" i="59"/>
  <c r="G132" i="59"/>
  <c r="U25" i="34"/>
  <c r="W24" i="34"/>
  <c r="X24" i="34" s="1"/>
  <c r="V25" i="34"/>
  <c r="V135" i="59" l="1"/>
  <c r="AD134" i="59"/>
  <c r="N139" i="59"/>
  <c r="P138" i="59"/>
  <c r="U137" i="59"/>
  <c r="H132" i="59"/>
  <c r="J132" i="59" s="1"/>
  <c r="K132" i="59" s="1"/>
  <c r="I132" i="59"/>
  <c r="F133" i="59"/>
  <c r="W25" i="34"/>
  <c r="X25" i="34" s="1"/>
  <c r="V26" i="34"/>
  <c r="U26" i="34"/>
  <c r="Y135" i="59" l="1"/>
  <c r="W136" i="59"/>
  <c r="O139" i="59"/>
  <c r="R138" i="59"/>
  <c r="Q138" i="59"/>
  <c r="S138" i="59" s="1"/>
  <c r="T138" i="59" s="1"/>
  <c r="D133" i="59"/>
  <c r="L132" i="59"/>
  <c r="U27" i="34"/>
  <c r="W26" i="34"/>
  <c r="X26" i="34" s="1"/>
  <c r="V27" i="34"/>
  <c r="AA135" i="59" l="1"/>
  <c r="Z135" i="59"/>
  <c r="AB135" i="59" s="1"/>
  <c r="AC135" i="59" s="1"/>
  <c r="X136" i="59"/>
  <c r="U138" i="59"/>
  <c r="M139" i="59"/>
  <c r="G133" i="59"/>
  <c r="E134" i="59"/>
  <c r="W27" i="34"/>
  <c r="X27" i="34" s="1"/>
  <c r="V28" i="34"/>
  <c r="U28" i="34"/>
  <c r="V136" i="59" l="1"/>
  <c r="AD135" i="59"/>
  <c r="N140" i="59"/>
  <c r="P139" i="59"/>
  <c r="F134" i="59"/>
  <c r="H133" i="59"/>
  <c r="J133" i="59" s="1"/>
  <c r="K133" i="59" s="1"/>
  <c r="I133" i="59"/>
  <c r="W28" i="34"/>
  <c r="X28" i="34" s="1"/>
  <c r="V29" i="34"/>
  <c r="U29" i="34"/>
  <c r="L133" i="59" l="1"/>
  <c r="W137" i="59"/>
  <c r="Y136" i="59"/>
  <c r="Q139" i="59"/>
  <c r="S139" i="59" s="1"/>
  <c r="T139" i="59" s="1"/>
  <c r="R139" i="59"/>
  <c r="O140" i="59"/>
  <c r="D134" i="59"/>
  <c r="U30" i="34"/>
  <c r="W29" i="34"/>
  <c r="X29" i="34" s="1"/>
  <c r="V30" i="34"/>
  <c r="U139" i="59" l="1"/>
  <c r="Z136" i="59"/>
  <c r="AB136" i="59" s="1"/>
  <c r="AC136" i="59" s="1"/>
  <c r="AA136" i="59"/>
  <c r="X137" i="59"/>
  <c r="M140" i="59"/>
  <c r="E135" i="59"/>
  <c r="G134" i="59"/>
  <c r="W30" i="34"/>
  <c r="X30" i="34" s="1"/>
  <c r="V31" i="34"/>
  <c r="U31" i="34"/>
  <c r="V137" i="59" l="1"/>
  <c r="AD136" i="59"/>
  <c r="P140" i="59"/>
  <c r="N141" i="59"/>
  <c r="H134" i="59"/>
  <c r="J134" i="59" s="1"/>
  <c r="K134" i="59" s="1"/>
  <c r="I134" i="59"/>
  <c r="F135" i="59"/>
  <c r="W31" i="34"/>
  <c r="X31" i="34" s="1"/>
  <c r="V32" i="34"/>
  <c r="U32" i="34"/>
  <c r="L134" i="59" l="1"/>
  <c r="Y137" i="59"/>
  <c r="W138" i="59"/>
  <c r="O141" i="59"/>
  <c r="R140" i="59"/>
  <c r="Q140" i="59"/>
  <c r="S140" i="59" s="1"/>
  <c r="T140" i="59" s="1"/>
  <c r="D135" i="59"/>
  <c r="U33" i="34"/>
  <c r="W32" i="34"/>
  <c r="X32" i="34" s="1"/>
  <c r="V33" i="34"/>
  <c r="X138" i="59" l="1"/>
  <c r="AA137" i="59"/>
  <c r="Z137" i="59"/>
  <c r="AB137" i="59" s="1"/>
  <c r="AC137" i="59" s="1"/>
  <c r="U140" i="59"/>
  <c r="M141" i="59"/>
  <c r="G135" i="59"/>
  <c r="E136" i="59"/>
  <c r="F136" i="59" s="1"/>
  <c r="W33" i="34"/>
  <c r="X33" i="34" s="1"/>
  <c r="V34" i="34"/>
  <c r="U34" i="34"/>
  <c r="AD137" i="59" l="1"/>
  <c r="V138" i="59"/>
  <c r="P141" i="59"/>
  <c r="N142" i="59"/>
  <c r="D136" i="59"/>
  <c r="I135" i="59"/>
  <c r="H135" i="59"/>
  <c r="J135" i="59" s="1"/>
  <c r="K135" i="59" s="1"/>
  <c r="U35" i="34"/>
  <c r="W34" i="34"/>
  <c r="X34" i="34" s="1"/>
  <c r="V35" i="34"/>
  <c r="W139" i="59" l="1"/>
  <c r="Y138" i="59"/>
  <c r="O142" i="59"/>
  <c r="Q141" i="59"/>
  <c r="S141" i="59" s="1"/>
  <c r="T141" i="59" s="1"/>
  <c r="R141" i="59"/>
  <c r="L135" i="59"/>
  <c r="G136" i="59"/>
  <c r="E137" i="59"/>
  <c r="W35" i="34"/>
  <c r="X35" i="34" s="1"/>
  <c r="V36" i="34"/>
  <c r="U36" i="34"/>
  <c r="X139" i="59" l="1"/>
  <c r="Z138" i="59"/>
  <c r="AB138" i="59" s="1"/>
  <c r="AC138" i="59" s="1"/>
  <c r="AA138" i="59"/>
  <c r="U141" i="59"/>
  <c r="M142" i="59"/>
  <c r="H136" i="59"/>
  <c r="J136" i="59" s="1"/>
  <c r="K136" i="59" s="1"/>
  <c r="I136" i="59"/>
  <c r="F137" i="59"/>
  <c r="U37" i="34"/>
  <c r="W36" i="34"/>
  <c r="X36" i="34" s="1"/>
  <c r="V37" i="34"/>
  <c r="L136" i="59" l="1"/>
  <c r="AD138" i="59"/>
  <c r="V139" i="59"/>
  <c r="N143" i="59"/>
  <c r="P142" i="59"/>
  <c r="D137" i="59"/>
  <c r="W37" i="34"/>
  <c r="X37" i="34" s="1"/>
  <c r="V38" i="34"/>
  <c r="U38" i="34"/>
  <c r="W140" i="59" l="1"/>
  <c r="Y139" i="59"/>
  <c r="Q142" i="59"/>
  <c r="S142" i="59" s="1"/>
  <c r="T142" i="59" s="1"/>
  <c r="R142" i="59"/>
  <c r="O143" i="59"/>
  <c r="G137" i="59"/>
  <c r="E138" i="59"/>
  <c r="W38" i="34"/>
  <c r="X38" i="34" s="1"/>
  <c r="V39" i="34"/>
  <c r="U39" i="34"/>
  <c r="U142" i="59" l="1"/>
  <c r="X140" i="59"/>
  <c r="V140" i="59" s="1"/>
  <c r="Z139" i="59"/>
  <c r="AB139" i="59" s="1"/>
  <c r="AC139" i="59" s="1"/>
  <c r="AA139" i="59"/>
  <c r="M143" i="59"/>
  <c r="F138" i="59"/>
  <c r="H137" i="59"/>
  <c r="J137" i="59" s="1"/>
  <c r="K137" i="59" s="1"/>
  <c r="I137" i="59"/>
  <c r="U40" i="34"/>
  <c r="W39" i="34"/>
  <c r="X39" i="34" s="1"/>
  <c r="V40" i="34"/>
  <c r="AD139" i="59" l="1"/>
  <c r="Y140" i="59"/>
  <c r="W141" i="59"/>
  <c r="X141" i="59" s="1"/>
  <c r="N144" i="59"/>
  <c r="P143" i="59"/>
  <c r="L137" i="59"/>
  <c r="D138" i="59"/>
  <c r="W40" i="34"/>
  <c r="X40" i="34" s="1"/>
  <c r="V41" i="34"/>
  <c r="U41" i="34"/>
  <c r="V141" i="59" l="1"/>
  <c r="Z140" i="59"/>
  <c r="AB140" i="59" s="1"/>
  <c r="AC140" i="59" s="1"/>
  <c r="AA140" i="59"/>
  <c r="R143" i="59"/>
  <c r="Q143" i="59"/>
  <c r="S143" i="59" s="1"/>
  <c r="T143" i="59" s="1"/>
  <c r="O144" i="59"/>
  <c r="M144" i="59" s="1"/>
  <c r="E139" i="59"/>
  <c r="G138" i="59"/>
  <c r="W41" i="34"/>
  <c r="X41" i="34" s="1"/>
  <c r="V42" i="34"/>
  <c r="U42" i="34"/>
  <c r="AD140" i="59" l="1"/>
  <c r="W142" i="59"/>
  <c r="Y141" i="59"/>
  <c r="P144" i="59"/>
  <c r="N145" i="59"/>
  <c r="U143" i="59"/>
  <c r="H138" i="59"/>
  <c r="J138" i="59" s="1"/>
  <c r="K138" i="59" s="1"/>
  <c r="I138" i="59"/>
  <c r="F139" i="59"/>
  <c r="D139" i="59" s="1"/>
  <c r="U43" i="34"/>
  <c r="W42" i="34"/>
  <c r="X42" i="34" s="1"/>
  <c r="V43" i="34"/>
  <c r="X142" i="59" l="1"/>
  <c r="Z141" i="59"/>
  <c r="AB141" i="59" s="1"/>
  <c r="AC141" i="59" s="1"/>
  <c r="AA141" i="59"/>
  <c r="O145" i="59"/>
  <c r="M145" i="59" s="1"/>
  <c r="R144" i="59"/>
  <c r="Q144" i="59"/>
  <c r="S144" i="59" s="1"/>
  <c r="T144" i="59" s="1"/>
  <c r="G139" i="59"/>
  <c r="E140" i="59"/>
  <c r="F140" i="59" s="1"/>
  <c r="L138" i="59"/>
  <c r="W43" i="34"/>
  <c r="X43" i="34" s="1"/>
  <c r="V44" i="34"/>
  <c r="U44" i="34"/>
  <c r="AD141" i="59" l="1"/>
  <c r="V142" i="59"/>
  <c r="U144" i="59"/>
  <c r="P145" i="59"/>
  <c r="N146" i="59"/>
  <c r="O146" i="59" s="1"/>
  <c r="D140" i="59"/>
  <c r="H139" i="59"/>
  <c r="J139" i="59" s="1"/>
  <c r="K139" i="59" s="1"/>
  <c r="I139" i="59"/>
  <c r="U45" i="34"/>
  <c r="W44" i="34"/>
  <c r="X44" i="34" s="1"/>
  <c r="V45" i="34"/>
  <c r="Y142" i="59" l="1"/>
  <c r="W143" i="59"/>
  <c r="M146" i="59"/>
  <c r="Q145" i="59"/>
  <c r="S145" i="59" s="1"/>
  <c r="T145" i="59" s="1"/>
  <c r="R145" i="59"/>
  <c r="L139" i="59"/>
  <c r="G140" i="59"/>
  <c r="E141" i="59"/>
  <c r="W45" i="34"/>
  <c r="X45" i="34" s="1"/>
  <c r="V46" i="34"/>
  <c r="U46" i="34"/>
  <c r="X143" i="59" l="1"/>
  <c r="Z142" i="59"/>
  <c r="AB142" i="59" s="1"/>
  <c r="AC142" i="59" s="1"/>
  <c r="AA142" i="59"/>
  <c r="U145" i="59"/>
  <c r="N147" i="59"/>
  <c r="O147" i="59" s="1"/>
  <c r="P146" i="59"/>
  <c r="H140" i="59"/>
  <c r="J140" i="59" s="1"/>
  <c r="K140" i="59" s="1"/>
  <c r="I140" i="59"/>
  <c r="F141" i="59"/>
  <c r="D141" i="59" s="1"/>
  <c r="U47" i="34"/>
  <c r="W46" i="34"/>
  <c r="X46" i="34" s="1"/>
  <c r="V47" i="34"/>
  <c r="L140" i="59" l="1"/>
  <c r="AD142" i="59"/>
  <c r="V143" i="59"/>
  <c r="Q146" i="59"/>
  <c r="S146" i="59" s="1"/>
  <c r="T146" i="59" s="1"/>
  <c r="R146" i="59"/>
  <c r="M147" i="59"/>
  <c r="E142" i="59"/>
  <c r="F142" i="59" s="1"/>
  <c r="G141" i="59"/>
  <c r="W47" i="34"/>
  <c r="X47" i="34" s="1"/>
  <c r="V48" i="34"/>
  <c r="U48" i="34"/>
  <c r="U146" i="59" l="1"/>
  <c r="W144" i="59"/>
  <c r="Y143" i="59"/>
  <c r="P147" i="59"/>
  <c r="N148" i="59"/>
  <c r="H141" i="59"/>
  <c r="J141" i="59" s="1"/>
  <c r="K141" i="59" s="1"/>
  <c r="I141" i="59"/>
  <c r="D142" i="59"/>
  <c r="U49" i="34"/>
  <c r="W48" i="34"/>
  <c r="X48" i="34" s="1"/>
  <c r="V49" i="34"/>
  <c r="L141" i="59" l="1"/>
  <c r="Z143" i="59"/>
  <c r="AB143" i="59" s="1"/>
  <c r="AC143" i="59" s="1"/>
  <c r="AA143" i="59"/>
  <c r="X144" i="59"/>
  <c r="O148" i="59"/>
  <c r="R147" i="59"/>
  <c r="Q147" i="59"/>
  <c r="S147" i="59" s="1"/>
  <c r="T147" i="59" s="1"/>
  <c r="E143" i="59"/>
  <c r="G142" i="59"/>
  <c r="W49" i="34"/>
  <c r="X49" i="34" s="1"/>
  <c r="V50" i="34"/>
  <c r="U50" i="34"/>
  <c r="V144" i="59" l="1"/>
  <c r="AD143" i="59"/>
  <c r="M148" i="59"/>
  <c r="U147" i="59"/>
  <c r="I142" i="59"/>
  <c r="H142" i="59"/>
  <c r="J142" i="59" s="1"/>
  <c r="K142" i="59" s="1"/>
  <c r="F143" i="59"/>
  <c r="U51" i="34"/>
  <c r="W50" i="34"/>
  <c r="X50" i="34" s="1"/>
  <c r="V51" i="34"/>
  <c r="Y144" i="59" l="1"/>
  <c r="W145" i="59"/>
  <c r="P148" i="59"/>
  <c r="N149" i="59"/>
  <c r="D143" i="59"/>
  <c r="L142" i="59"/>
  <c r="W51" i="34"/>
  <c r="X51" i="34" s="1"/>
  <c r="V52" i="34"/>
  <c r="U52" i="34"/>
  <c r="X145" i="59" l="1"/>
  <c r="AA144" i="59"/>
  <c r="Z144" i="59"/>
  <c r="AB144" i="59" s="1"/>
  <c r="AC144" i="59" s="1"/>
  <c r="O149" i="59"/>
  <c r="R148" i="59"/>
  <c r="Q148" i="59"/>
  <c r="S148" i="59" s="1"/>
  <c r="T148" i="59" s="1"/>
  <c r="G143" i="59"/>
  <c r="E144" i="59"/>
  <c r="U53" i="34"/>
  <c r="W52" i="34"/>
  <c r="X52" i="34" s="1"/>
  <c r="V53" i="34"/>
  <c r="AD144" i="59" l="1"/>
  <c r="V145" i="59"/>
  <c r="U148" i="59"/>
  <c r="M149" i="59"/>
  <c r="F144" i="59"/>
  <c r="D144" i="59" s="1"/>
  <c r="H143" i="59"/>
  <c r="J143" i="59" s="1"/>
  <c r="K143" i="59" s="1"/>
  <c r="I143" i="59"/>
  <c r="W53" i="34"/>
  <c r="X53" i="34" s="1"/>
  <c r="V54" i="34"/>
  <c r="U54" i="34"/>
  <c r="Y145" i="59" l="1"/>
  <c r="W146" i="59"/>
  <c r="P149" i="59"/>
  <c r="N150" i="59"/>
  <c r="L143" i="59"/>
  <c r="G144" i="59"/>
  <c r="E145" i="59"/>
  <c r="U55" i="34"/>
  <c r="W54" i="34"/>
  <c r="X54" i="34" s="1"/>
  <c r="V55" i="34"/>
  <c r="X146" i="59" l="1"/>
  <c r="Z145" i="59"/>
  <c r="AB145" i="59" s="1"/>
  <c r="AC145" i="59" s="1"/>
  <c r="AA145" i="59"/>
  <c r="O150" i="59"/>
  <c r="M150" i="59" s="1"/>
  <c r="Q149" i="59"/>
  <c r="S149" i="59" s="1"/>
  <c r="T149" i="59" s="1"/>
  <c r="R149" i="59"/>
  <c r="H144" i="59"/>
  <c r="J144" i="59" s="1"/>
  <c r="K144" i="59" s="1"/>
  <c r="I144" i="59"/>
  <c r="F145" i="59"/>
  <c r="D145" i="59" s="1"/>
  <c r="U56" i="34"/>
  <c r="W55" i="34"/>
  <c r="X55" i="34" s="1"/>
  <c r="V56" i="34"/>
  <c r="U149" i="59" l="1"/>
  <c r="V146" i="59"/>
  <c r="AD145" i="59"/>
  <c r="N151" i="59"/>
  <c r="P150" i="59"/>
  <c r="E146" i="59"/>
  <c r="F146" i="59" s="1"/>
  <c r="G145" i="59"/>
  <c r="L144" i="59"/>
  <c r="W56" i="34"/>
  <c r="X56" i="34" s="1"/>
  <c r="V57" i="34"/>
  <c r="U57" i="34"/>
  <c r="Y146" i="59" l="1"/>
  <c r="W147" i="59"/>
  <c r="X147" i="59" s="1"/>
  <c r="Q150" i="59"/>
  <c r="S150" i="59" s="1"/>
  <c r="T150" i="59" s="1"/>
  <c r="R150" i="59"/>
  <c r="O151" i="59"/>
  <c r="M151" i="59" s="1"/>
  <c r="H145" i="59"/>
  <c r="J145" i="59" s="1"/>
  <c r="K145" i="59" s="1"/>
  <c r="I145" i="59"/>
  <c r="D146" i="59"/>
  <c r="U58" i="34"/>
  <c r="W57" i="34"/>
  <c r="X57" i="34" s="1"/>
  <c r="V58" i="34"/>
  <c r="L145" i="59" l="1"/>
  <c r="V147" i="59"/>
  <c r="Z146" i="59"/>
  <c r="AB146" i="59" s="1"/>
  <c r="AC146" i="59" s="1"/>
  <c r="AA146" i="59"/>
  <c r="P151" i="59"/>
  <c r="N152" i="59"/>
  <c r="O152" i="59" s="1"/>
  <c r="M152" i="59" s="1"/>
  <c r="U150" i="59"/>
  <c r="G146" i="59"/>
  <c r="E147" i="59"/>
  <c r="W58" i="34"/>
  <c r="X58" i="34" s="1"/>
  <c r="V59" i="34"/>
  <c r="U59" i="34"/>
  <c r="W148" i="59" l="1"/>
  <c r="Y147" i="59"/>
  <c r="AD146" i="59"/>
  <c r="P152" i="59"/>
  <c r="N153" i="59"/>
  <c r="R151" i="59"/>
  <c r="Q151" i="59"/>
  <c r="S151" i="59" s="1"/>
  <c r="T151" i="59" s="1"/>
  <c r="F147" i="59"/>
  <c r="H146" i="59"/>
  <c r="J146" i="59" s="1"/>
  <c r="K146" i="59" s="1"/>
  <c r="I146" i="59"/>
  <c r="U60" i="34"/>
  <c r="W59" i="34"/>
  <c r="X59" i="34" s="1"/>
  <c r="V60" i="34"/>
  <c r="L146" i="59" l="1"/>
  <c r="Z147" i="59"/>
  <c r="AB147" i="59" s="1"/>
  <c r="AC147" i="59" s="1"/>
  <c r="AA147" i="59"/>
  <c r="X148" i="59"/>
  <c r="V148" i="59" s="1"/>
  <c r="U151" i="59"/>
  <c r="O153" i="59"/>
  <c r="M153" i="59" s="1"/>
  <c r="R152" i="59"/>
  <c r="Q152" i="59"/>
  <c r="S152" i="59" s="1"/>
  <c r="T152" i="59" s="1"/>
  <c r="D147" i="59"/>
  <c r="W60" i="34"/>
  <c r="X60" i="34" s="1"/>
  <c r="V61" i="34"/>
  <c r="U61" i="34"/>
  <c r="AD147" i="59" l="1"/>
  <c r="Y148" i="59"/>
  <c r="W149" i="59"/>
  <c r="X149" i="59" s="1"/>
  <c r="P153" i="59"/>
  <c r="N154" i="59"/>
  <c r="O154" i="59" s="1"/>
  <c r="U152" i="59"/>
  <c r="E148" i="59"/>
  <c r="G147" i="59"/>
  <c r="U62" i="34"/>
  <c r="W61" i="34"/>
  <c r="X61" i="34" s="1"/>
  <c r="V62" i="34"/>
  <c r="V149" i="59" l="1"/>
  <c r="AA148" i="59"/>
  <c r="Z148" i="59"/>
  <c r="AB148" i="59" s="1"/>
  <c r="AC148" i="59" s="1"/>
  <c r="M154" i="59"/>
  <c r="Q153" i="59"/>
  <c r="S153" i="59" s="1"/>
  <c r="T153" i="59" s="1"/>
  <c r="R153" i="59"/>
  <c r="H147" i="59"/>
  <c r="J147" i="59" s="1"/>
  <c r="K147" i="59" s="1"/>
  <c r="I147" i="59"/>
  <c r="F148" i="59"/>
  <c r="W62" i="34"/>
  <c r="X62" i="34" s="1"/>
  <c r="V63" i="34"/>
  <c r="U63" i="34"/>
  <c r="U153" i="59" l="1"/>
  <c r="L147" i="59"/>
  <c r="Y149" i="59"/>
  <c r="W150" i="59"/>
  <c r="AD148" i="59"/>
  <c r="N155" i="59"/>
  <c r="P154" i="59"/>
  <c r="D148" i="59"/>
  <c r="U64" i="34"/>
  <c r="W63" i="34"/>
  <c r="X63" i="34" s="1"/>
  <c r="V64" i="34"/>
  <c r="X150" i="59" l="1"/>
  <c r="Z149" i="59"/>
  <c r="AB149" i="59" s="1"/>
  <c r="AC149" i="59" s="1"/>
  <c r="AA149" i="59"/>
  <c r="Q154" i="59"/>
  <c r="S154" i="59" s="1"/>
  <c r="T154" i="59" s="1"/>
  <c r="R154" i="59"/>
  <c r="O155" i="59"/>
  <c r="G148" i="59"/>
  <c r="E149" i="59"/>
  <c r="W64" i="34"/>
  <c r="X64" i="34" s="1"/>
  <c r="V65" i="34"/>
  <c r="U65" i="34"/>
  <c r="U154" i="59" l="1"/>
  <c r="AD149" i="59"/>
  <c r="V150" i="59"/>
  <c r="M155" i="59"/>
  <c r="F149" i="59"/>
  <c r="D149" i="59" s="1"/>
  <c r="I148" i="59"/>
  <c r="H148" i="59"/>
  <c r="J148" i="59" s="1"/>
  <c r="K148" i="59" s="1"/>
  <c r="W65" i="34"/>
  <c r="X65" i="34" s="1"/>
  <c r="V66" i="34"/>
  <c r="U66" i="34"/>
  <c r="Y150" i="59" l="1"/>
  <c r="W151" i="59"/>
  <c r="P155" i="59"/>
  <c r="N156" i="59"/>
  <c r="O156" i="59" s="1"/>
  <c r="L148" i="59"/>
  <c r="G149" i="59"/>
  <c r="E150" i="59"/>
  <c r="U67" i="34"/>
  <c r="W66" i="34"/>
  <c r="X66" i="34" s="1"/>
  <c r="V67" i="34"/>
  <c r="X151" i="59" l="1"/>
  <c r="Z150" i="59"/>
  <c r="AB150" i="59" s="1"/>
  <c r="AC150" i="59" s="1"/>
  <c r="AA150" i="59"/>
  <c r="M156" i="59"/>
  <c r="R155" i="59"/>
  <c r="Q155" i="59"/>
  <c r="S155" i="59" s="1"/>
  <c r="T155" i="59" s="1"/>
  <c r="H149" i="59"/>
  <c r="J149" i="59" s="1"/>
  <c r="K149" i="59" s="1"/>
  <c r="I149" i="59"/>
  <c r="F150" i="59"/>
  <c r="W67" i="34"/>
  <c r="X67" i="34" s="1"/>
  <c r="V68" i="34"/>
  <c r="U68" i="34"/>
  <c r="AD150" i="59" l="1"/>
  <c r="V151" i="59"/>
  <c r="U155" i="59"/>
  <c r="P156" i="59"/>
  <c r="N157" i="59"/>
  <c r="L149" i="59"/>
  <c r="D150" i="59"/>
  <c r="U69" i="34"/>
  <c r="W68" i="34"/>
  <c r="X68" i="34" s="1"/>
  <c r="V69" i="34"/>
  <c r="W152" i="59" l="1"/>
  <c r="Y151" i="59"/>
  <c r="O157" i="59"/>
  <c r="M157" i="59" s="1"/>
  <c r="Q156" i="59"/>
  <c r="S156" i="59" s="1"/>
  <c r="T156" i="59" s="1"/>
  <c r="R156" i="59"/>
  <c r="G150" i="59"/>
  <c r="E151" i="59"/>
  <c r="F151" i="59" s="1"/>
  <c r="W69" i="34"/>
  <c r="X69" i="34" s="1"/>
  <c r="V70" i="34"/>
  <c r="U70" i="34"/>
  <c r="Z151" i="59" l="1"/>
  <c r="AB151" i="59" s="1"/>
  <c r="AC151" i="59" s="1"/>
  <c r="AA151" i="59"/>
  <c r="X152" i="59"/>
  <c r="V152" i="59" s="1"/>
  <c r="U156" i="59"/>
  <c r="N158" i="59"/>
  <c r="O158" i="59" s="1"/>
  <c r="M158" i="59" s="1"/>
  <c r="P158" i="59" s="1"/>
  <c r="P157" i="59"/>
  <c r="D151" i="59"/>
  <c r="I150" i="59"/>
  <c r="H150" i="59"/>
  <c r="J150" i="59" s="1"/>
  <c r="K150" i="59" s="1"/>
  <c r="U71" i="34"/>
  <c r="W70" i="34"/>
  <c r="X70" i="34" s="1"/>
  <c r="V71" i="34"/>
  <c r="W153" i="59" l="1"/>
  <c r="X153" i="59" s="1"/>
  <c r="Y152" i="59"/>
  <c r="AD151" i="59"/>
  <c r="Q158" i="59"/>
  <c r="Q157" i="59"/>
  <c r="S157" i="59" s="1"/>
  <c r="T157" i="59" s="1"/>
  <c r="R157" i="59"/>
  <c r="L150" i="59"/>
  <c r="G151" i="59"/>
  <c r="E152" i="59"/>
  <c r="W71" i="34"/>
  <c r="X71" i="34" s="1"/>
  <c r="V72" i="34"/>
  <c r="U72" i="34"/>
  <c r="U157" i="59" l="1"/>
  <c r="AA152" i="59"/>
  <c r="Z152" i="59"/>
  <c r="AB152" i="59" s="1"/>
  <c r="AC152" i="59" s="1"/>
  <c r="V153" i="59"/>
  <c r="S158" i="59"/>
  <c r="T158" i="59" s="1"/>
  <c r="R158" i="59"/>
  <c r="F152" i="59"/>
  <c r="I151" i="59"/>
  <c r="H151" i="59"/>
  <c r="J151" i="59" s="1"/>
  <c r="K151" i="59" s="1"/>
  <c r="U73" i="34"/>
  <c r="W72" i="34"/>
  <c r="X72" i="34" s="1"/>
  <c r="V73" i="34"/>
  <c r="U158" i="59" l="1"/>
  <c r="Y153" i="59"/>
  <c r="W154" i="59"/>
  <c r="AD152" i="59"/>
  <c r="L151" i="59"/>
  <c r="D152" i="59"/>
  <c r="W73" i="34"/>
  <c r="X73" i="34" s="1"/>
  <c r="V74" i="34"/>
  <c r="U74" i="34"/>
  <c r="X154" i="59" l="1"/>
  <c r="V154" i="59" s="1"/>
  <c r="Z153" i="59"/>
  <c r="AB153" i="59" s="1"/>
  <c r="AC153" i="59" s="1"/>
  <c r="AA153" i="59"/>
  <c r="G152" i="59"/>
  <c r="E153" i="59"/>
  <c r="U75" i="34"/>
  <c r="W74" i="34"/>
  <c r="X74" i="34" s="1"/>
  <c r="V75" i="34"/>
  <c r="Y154" i="59" l="1"/>
  <c r="W155" i="59"/>
  <c r="X155" i="59" s="1"/>
  <c r="AD153" i="59"/>
  <c r="F153" i="59"/>
  <c r="D153" i="59" s="1"/>
  <c r="I152" i="59"/>
  <c r="H152" i="59"/>
  <c r="J152" i="59" s="1"/>
  <c r="K152" i="59" s="1"/>
  <c r="W75" i="34"/>
  <c r="X75" i="34" s="1"/>
  <c r="V76" i="34"/>
  <c r="U76" i="34"/>
  <c r="V155" i="59" l="1"/>
  <c r="Z154" i="59"/>
  <c r="AB154" i="59" s="1"/>
  <c r="AC154" i="59" s="1"/>
  <c r="AA154" i="59"/>
  <c r="L152" i="59"/>
  <c r="E154" i="59"/>
  <c r="G153" i="59"/>
  <c r="U77" i="34"/>
  <c r="W76" i="34"/>
  <c r="X76" i="34" s="1"/>
  <c r="V77" i="34"/>
  <c r="AD154" i="59" l="1"/>
  <c r="Y155" i="59"/>
  <c r="W156" i="59"/>
  <c r="X156" i="59" s="1"/>
  <c r="V156" i="59" s="1"/>
  <c r="H153" i="59"/>
  <c r="J153" i="59" s="1"/>
  <c r="K153" i="59" s="1"/>
  <c r="I153" i="59"/>
  <c r="F154" i="59"/>
  <c r="D154" i="59" s="1"/>
  <c r="W77" i="34"/>
  <c r="X77" i="34" s="1"/>
  <c r="V78" i="34"/>
  <c r="U78" i="34"/>
  <c r="L153" i="59" l="1"/>
  <c r="Y156" i="59"/>
  <c r="W157" i="59"/>
  <c r="Z155" i="59"/>
  <c r="AB155" i="59" s="1"/>
  <c r="AC155" i="59" s="1"/>
  <c r="AA155" i="59"/>
  <c r="E155" i="59"/>
  <c r="F155" i="59" s="1"/>
  <c r="G154" i="59"/>
  <c r="U79" i="34"/>
  <c r="W78" i="34"/>
  <c r="X78" i="34" s="1"/>
  <c r="V79" i="34"/>
  <c r="AD155" i="59" l="1"/>
  <c r="X157" i="59"/>
  <c r="V157" i="59" s="1"/>
  <c r="Z156" i="59"/>
  <c r="AB156" i="59" s="1"/>
  <c r="AC156" i="59" s="1"/>
  <c r="AA156" i="59"/>
  <c r="H154" i="59"/>
  <c r="J154" i="59" s="1"/>
  <c r="K154" i="59" s="1"/>
  <c r="I154" i="59"/>
  <c r="D155" i="59"/>
  <c r="W79" i="34"/>
  <c r="X79" i="34" s="1"/>
  <c r="V80" i="34"/>
  <c r="U80" i="34"/>
  <c r="Y157" i="59" l="1"/>
  <c r="W158" i="59"/>
  <c r="X158" i="59" s="1"/>
  <c r="V158" i="59" s="1"/>
  <c r="Y158" i="59" s="1"/>
  <c r="AD156" i="59"/>
  <c r="E156" i="59"/>
  <c r="G155" i="59"/>
  <c r="L154" i="59"/>
  <c r="W80" i="34"/>
  <c r="X80" i="34" s="1"/>
  <c r="V81" i="34"/>
  <c r="U81" i="34"/>
  <c r="Z158" i="59" l="1"/>
  <c r="Z157" i="59"/>
  <c r="AB157" i="59" s="1"/>
  <c r="AC157" i="59" s="1"/>
  <c r="AA157" i="59"/>
  <c r="AA158" i="59" s="1"/>
  <c r="H155" i="59"/>
  <c r="J155" i="59" s="1"/>
  <c r="K155" i="59" s="1"/>
  <c r="I155" i="59"/>
  <c r="F156" i="59"/>
  <c r="U82" i="34"/>
  <c r="W81" i="34"/>
  <c r="X81" i="34" s="1"/>
  <c r="V82" i="34"/>
  <c r="AD157" i="59" l="1"/>
  <c r="AB158" i="59"/>
  <c r="AC158" i="59" s="1"/>
  <c r="AD158" i="59" s="1"/>
  <c r="D156" i="59"/>
  <c r="L155" i="59"/>
  <c r="W82" i="34"/>
  <c r="X82" i="34" s="1"/>
  <c r="V83" i="34"/>
  <c r="U83" i="34"/>
  <c r="E157" i="59" l="1"/>
  <c r="G156" i="59"/>
  <c r="W83" i="34"/>
  <c r="X83" i="34" s="1"/>
  <c r="V84" i="34"/>
  <c r="U84" i="34"/>
  <c r="H156" i="59" l="1"/>
  <c r="J156" i="59" s="1"/>
  <c r="K156" i="59" s="1"/>
  <c r="I156" i="59"/>
  <c r="F157" i="59"/>
  <c r="U85" i="34"/>
  <c r="W84" i="34"/>
  <c r="X84" i="34" s="1"/>
  <c r="V85" i="34"/>
  <c r="L156" i="59" l="1"/>
  <c r="D157" i="59"/>
  <c r="W85" i="34"/>
  <c r="X85" i="34" s="1"/>
  <c r="V86" i="34"/>
  <c r="U86" i="34"/>
  <c r="G157" i="59" l="1"/>
  <c r="E158" i="59"/>
  <c r="F158" i="59" s="1"/>
  <c r="D158" i="59" s="1"/>
  <c r="G158" i="59" s="1"/>
  <c r="U87" i="34"/>
  <c r="W86" i="34"/>
  <c r="X86" i="34" s="1"/>
  <c r="V87" i="34"/>
  <c r="H158" i="59" l="1"/>
  <c r="I157" i="59"/>
  <c r="H157" i="59"/>
  <c r="J157" i="59" s="1"/>
  <c r="K157" i="59" s="1"/>
  <c r="W87" i="34"/>
  <c r="X87" i="34" s="1"/>
  <c r="V88" i="34"/>
  <c r="U88" i="34"/>
  <c r="L157" i="59" l="1"/>
  <c r="J158" i="59"/>
  <c r="K158" i="59" s="1"/>
  <c r="I158" i="59"/>
  <c r="U89" i="34"/>
  <c r="W88" i="34"/>
  <c r="X88" i="34" s="1"/>
  <c r="V89" i="34"/>
  <c r="L158" i="59" l="1"/>
  <c r="U90" i="34"/>
  <c r="W89" i="34"/>
  <c r="X89" i="34" s="1"/>
  <c r="V90" i="34"/>
  <c r="W90" i="34" l="1"/>
  <c r="X90" i="34" s="1"/>
  <c r="V91" i="34"/>
  <c r="U91" i="34"/>
  <c r="U92" i="34" l="1"/>
  <c r="W91" i="34"/>
  <c r="X91" i="34" s="1"/>
  <c r="V92" i="34"/>
  <c r="W92" i="34" l="1"/>
  <c r="X92" i="34" s="1"/>
  <c r="V93" i="34"/>
  <c r="U93" i="34"/>
  <c r="U94" i="34" l="1"/>
  <c r="W93" i="34"/>
  <c r="X93" i="34" s="1"/>
  <c r="V94" i="34"/>
  <c r="W94" i="34" l="1"/>
  <c r="X94" i="34" s="1"/>
  <c r="V95" i="34"/>
  <c r="U95" i="34"/>
  <c r="U96" i="34" l="1"/>
  <c r="W95" i="34"/>
  <c r="X95" i="34" s="1"/>
  <c r="V96" i="34"/>
  <c r="W96" i="34" l="1"/>
  <c r="X96" i="34" s="1"/>
  <c r="V97" i="34"/>
  <c r="U97" i="34"/>
  <c r="U98" i="34" l="1"/>
  <c r="W97" i="34"/>
  <c r="X97" i="34" s="1"/>
  <c r="V98" i="34"/>
  <c r="U99" i="34" l="1"/>
  <c r="W98" i="34"/>
  <c r="X98" i="34" s="1"/>
  <c r="V99" i="34"/>
  <c r="U100" i="34" l="1"/>
  <c r="W99" i="34"/>
  <c r="X99" i="34" s="1"/>
  <c r="V100" i="34"/>
  <c r="W100" i="34" l="1"/>
  <c r="X100" i="34" s="1"/>
  <c r="V101" i="34"/>
  <c r="U101" i="34"/>
  <c r="U102" i="34" l="1"/>
  <c r="W101" i="34"/>
  <c r="X101" i="34" s="1"/>
  <c r="V102" i="34"/>
  <c r="U103" i="34" l="1"/>
  <c r="W102" i="34"/>
  <c r="X102" i="34" s="1"/>
  <c r="V103" i="34"/>
  <c r="W103" i="34" l="1"/>
  <c r="X103" i="34" s="1"/>
  <c r="V104" i="34"/>
  <c r="U104" i="34"/>
  <c r="U105" i="34" l="1"/>
  <c r="W104" i="34"/>
  <c r="X104" i="34" s="1"/>
  <c r="V105" i="34"/>
  <c r="W105" i="34" l="1"/>
  <c r="X105" i="34" s="1"/>
  <c r="V106" i="34"/>
  <c r="U106" i="34"/>
  <c r="U107" i="34" l="1"/>
  <c r="W106" i="34"/>
  <c r="X106" i="34" s="1"/>
  <c r="V107" i="34"/>
  <c r="W107" i="34" l="1"/>
  <c r="X107" i="34" s="1"/>
  <c r="V108" i="34"/>
  <c r="U108" i="34"/>
  <c r="U109" i="34" l="1"/>
  <c r="W108" i="34"/>
  <c r="X108" i="34" s="1"/>
  <c r="V109" i="34"/>
  <c r="W109" i="34" l="1"/>
  <c r="X109" i="34" s="1"/>
  <c r="V110" i="34"/>
  <c r="U110" i="34"/>
  <c r="U111" i="34" l="1"/>
  <c r="W110" i="34"/>
  <c r="X110" i="34" s="1"/>
  <c r="V111" i="34"/>
  <c r="U112" i="34" l="1"/>
  <c r="W111" i="34"/>
  <c r="X111" i="34" s="1"/>
  <c r="V112" i="34"/>
  <c r="U113" i="34" l="1"/>
  <c r="W112" i="34"/>
  <c r="X112" i="34" s="1"/>
  <c r="V113" i="34"/>
  <c r="U114" i="34" l="1"/>
  <c r="W113" i="34"/>
  <c r="X113" i="34" s="1"/>
  <c r="V114" i="34"/>
  <c r="W114" i="34" l="1"/>
  <c r="X114" i="34" s="1"/>
  <c r="V115" i="34"/>
  <c r="U115" i="34"/>
  <c r="U116" i="34" l="1"/>
  <c r="W115" i="34"/>
  <c r="X115" i="34" s="1"/>
  <c r="V116" i="34"/>
  <c r="W116" i="34" l="1"/>
  <c r="X116" i="34" s="1"/>
  <c r="V117" i="34"/>
  <c r="U117" i="34"/>
  <c r="U118" i="34" l="1"/>
  <c r="W117" i="34"/>
  <c r="X117" i="34" s="1"/>
  <c r="V118" i="34"/>
  <c r="W118" i="34" l="1"/>
  <c r="X118" i="34" s="1"/>
  <c r="V119" i="34"/>
  <c r="U119" i="34"/>
  <c r="U120" i="34" l="1"/>
  <c r="W119" i="34"/>
  <c r="X119" i="34" s="1"/>
  <c r="V120" i="34"/>
  <c r="W120" i="34" l="1"/>
  <c r="X120" i="34" s="1"/>
  <c r="V121" i="34"/>
  <c r="W121" i="34" s="1"/>
  <c r="U121" i="34"/>
  <c r="E48" i="34"/>
  <c r="E31" i="34"/>
  <c r="E13" i="34"/>
  <c r="F13" i="34" s="1"/>
  <c r="E111" i="34"/>
  <c r="E78" i="34"/>
  <c r="F78" i="34" s="1"/>
  <c r="E109" i="34"/>
  <c r="F109" i="34" s="1"/>
  <c r="E65" i="34"/>
  <c r="E33" i="34"/>
  <c r="E45" i="34"/>
  <c r="F45" i="34" s="1"/>
  <c r="E75" i="34"/>
  <c r="F75" i="34" s="1"/>
  <c r="E43" i="34"/>
  <c r="F43" i="34" s="1"/>
  <c r="E20" i="34"/>
  <c r="E86" i="34"/>
  <c r="F86" i="34" s="1"/>
  <c r="E38" i="34"/>
  <c r="E35" i="34"/>
  <c r="F35" i="34" s="1"/>
  <c r="E73" i="34"/>
  <c r="E89" i="34"/>
  <c r="F89" i="34" s="1"/>
  <c r="E71" i="34"/>
  <c r="F71" i="34" s="1"/>
  <c r="E30" i="34"/>
  <c r="F30" i="34" s="1"/>
  <c r="E54" i="34"/>
  <c r="F54" i="34" s="1"/>
  <c r="E113" i="34"/>
  <c r="F113" i="34" s="1"/>
  <c r="E59" i="34"/>
  <c r="F59" i="34" s="1"/>
  <c r="E70" i="34"/>
  <c r="E52" i="34"/>
  <c r="E62" i="34"/>
  <c r="E40" i="34"/>
  <c r="F40" i="34" s="1"/>
  <c r="E104" i="34"/>
  <c r="F104" i="34" s="1"/>
  <c r="E97" i="34"/>
  <c r="F97" i="34" s="1"/>
  <c r="E19" i="34"/>
  <c r="E37" i="34"/>
  <c r="F37" i="34" s="1"/>
  <c r="E16" i="34"/>
  <c r="E74" i="34"/>
  <c r="F74" i="34" s="1"/>
  <c r="E88" i="34"/>
  <c r="E42" i="34"/>
  <c r="E44" i="34"/>
  <c r="E47" i="34"/>
  <c r="F47" i="34" s="1"/>
  <c r="E36" i="34"/>
  <c r="E25" i="34"/>
  <c r="F25" i="34" s="1"/>
  <c r="E51" i="34"/>
  <c r="F51" i="34" s="1"/>
  <c r="E83" i="34"/>
  <c r="E58" i="34"/>
  <c r="F58" i="34" s="1"/>
  <c r="E106" i="34"/>
  <c r="E60" i="34"/>
  <c r="F60" i="34" s="1"/>
  <c r="E66" i="34"/>
  <c r="E112" i="34"/>
  <c r="F112" i="34" s="1"/>
  <c r="E7" i="34"/>
  <c r="F7" i="34" s="1"/>
  <c r="H7" i="34" s="1"/>
  <c r="I7" i="34" s="1"/>
  <c r="E69" i="34"/>
  <c r="E76" i="34"/>
  <c r="F76" i="34" s="1"/>
  <c r="E87" i="34"/>
  <c r="F87" i="34" s="1"/>
  <c r="E57" i="34"/>
  <c r="F57" i="34" s="1"/>
  <c r="E85" i="34"/>
  <c r="F85" i="34" s="1"/>
  <c r="E23" i="34"/>
  <c r="E55" i="34"/>
  <c r="E68" i="34"/>
  <c r="F68" i="34" s="1"/>
  <c r="E27" i="34"/>
  <c r="E96" i="34"/>
  <c r="E21" i="34"/>
  <c r="F21" i="34" s="1"/>
  <c r="E17" i="34"/>
  <c r="F17" i="34" s="1"/>
  <c r="E8" i="34"/>
  <c r="F8" i="34" s="1"/>
  <c r="E9" i="34"/>
  <c r="E82" i="34"/>
  <c r="F82" i="34" s="1"/>
  <c r="E56" i="34"/>
  <c r="F56" i="34" s="1"/>
  <c r="E101" i="34"/>
  <c r="F101" i="34" s="1"/>
  <c r="E67" i="34"/>
  <c r="F67" i="34" s="1"/>
  <c r="E110" i="34"/>
  <c r="F110" i="34" s="1"/>
  <c r="E107" i="34"/>
  <c r="F107" i="34" s="1"/>
  <c r="E79" i="34"/>
  <c r="F79" i="34" s="1"/>
  <c r="E29" i="34"/>
  <c r="F29" i="34" s="1"/>
  <c r="E46" i="34"/>
  <c r="F46" i="34" s="1"/>
  <c r="E41" i="34"/>
  <c r="E12" i="34"/>
  <c r="F12" i="34" s="1"/>
  <c r="E90" i="34"/>
  <c r="E34" i="34"/>
  <c r="F34" i="34" s="1"/>
  <c r="E84" i="34"/>
  <c r="F84" i="34" s="1"/>
  <c r="E81" i="34"/>
  <c r="E99" i="34"/>
  <c r="F99" i="34" s="1"/>
  <c r="E98" i="34"/>
  <c r="F98" i="34" s="1"/>
  <c r="E100" i="34"/>
  <c r="F100" i="34" s="1"/>
  <c r="E24" i="34"/>
  <c r="E92" i="34"/>
  <c r="F92" i="34" s="1"/>
  <c r="E50" i="34"/>
  <c r="F50" i="34" s="1"/>
  <c r="E80" i="34"/>
  <c r="F80" i="34" s="1"/>
  <c r="E114" i="34"/>
  <c r="E94" i="34"/>
  <c r="F94" i="34" s="1"/>
  <c r="E11" i="34"/>
  <c r="E26" i="34"/>
  <c r="F26" i="34" s="1"/>
  <c r="E105" i="34"/>
  <c r="F105" i="34" s="1"/>
  <c r="E93" i="34"/>
  <c r="E22" i="34"/>
  <c r="F22" i="34" s="1"/>
  <c r="E72" i="34"/>
  <c r="E10" i="34"/>
  <c r="E63" i="34"/>
  <c r="F63" i="34" s="1"/>
  <c r="E102" i="34"/>
  <c r="F102" i="34" s="1"/>
  <c r="E18" i="34"/>
  <c r="E108" i="34"/>
  <c r="F108" i="34" s="1"/>
  <c r="E32" i="34"/>
  <c r="F32" i="34" s="1"/>
  <c r="E77" i="34"/>
  <c r="F77" i="34" s="1"/>
  <c r="E15" i="34"/>
  <c r="F15" i="34" s="1"/>
  <c r="E28" i="34"/>
  <c r="F28" i="34" s="1"/>
  <c r="E39" i="34"/>
  <c r="F39" i="34" s="1"/>
  <c r="E103" i="34"/>
  <c r="F103" i="34" s="1"/>
  <c r="E64" i="34"/>
  <c r="F64" i="34" s="1"/>
  <c r="E49" i="34"/>
  <c r="E61" i="34"/>
  <c r="F61" i="34" s="1"/>
  <c r="E14" i="34"/>
  <c r="E91" i="34"/>
  <c r="F91" i="34" s="1"/>
  <c r="E95" i="34"/>
  <c r="E115" i="34"/>
  <c r="F115" i="34" s="1"/>
  <c r="E53" i="34"/>
  <c r="H8" i="34" l="1"/>
  <c r="I8" i="34" s="1"/>
  <c r="X121" i="34"/>
  <c r="F53" i="34"/>
  <c r="F11" i="34"/>
  <c r="F41" i="34"/>
  <c r="F9" i="34"/>
  <c r="F96" i="34"/>
  <c r="F66" i="34"/>
  <c r="F23" i="34"/>
  <c r="F24" i="34"/>
  <c r="F16" i="34"/>
  <c r="F83" i="34"/>
  <c r="F42" i="34"/>
  <c r="F19" i="34"/>
  <c r="F62" i="34"/>
  <c r="F36" i="34"/>
  <c r="F81" i="34"/>
  <c r="F49" i="34"/>
  <c r="F18" i="34"/>
  <c r="F114" i="34"/>
  <c r="F10" i="34"/>
  <c r="F93" i="34"/>
  <c r="F55" i="34"/>
  <c r="F72" i="34"/>
  <c r="F95" i="34"/>
  <c r="F27" i="34"/>
  <c r="F44" i="34"/>
  <c r="F88" i="34"/>
  <c r="F106" i="34"/>
  <c r="G7" i="34"/>
  <c r="J7" i="34" s="1"/>
  <c r="F52" i="34"/>
  <c r="F14" i="34"/>
  <c r="F69" i="34"/>
  <c r="F90" i="34"/>
  <c r="F70" i="34"/>
  <c r="F31" i="34"/>
  <c r="F38" i="34"/>
  <c r="F111" i="34"/>
  <c r="F20" i="34"/>
  <c r="F73" i="34"/>
  <c r="F65" i="34"/>
  <c r="F48" i="34"/>
  <c r="F33" i="34"/>
  <c r="H9" i="34" l="1"/>
  <c r="I9" i="34" s="1"/>
  <c r="G8" i="34"/>
  <c r="H10" i="34" l="1"/>
  <c r="I10" i="34" s="1"/>
  <c r="J8" i="34"/>
  <c r="G9" i="34"/>
  <c r="H11" i="34" l="1"/>
  <c r="I11" i="34" s="1"/>
  <c r="J9" i="34"/>
  <c r="G10" i="34"/>
  <c r="H12" i="34" l="1"/>
  <c r="H13" i="34" s="1"/>
  <c r="H14" i="34" s="1"/>
  <c r="J10" i="34"/>
  <c r="G11" i="34"/>
  <c r="I13" i="34" l="1"/>
  <c r="I12" i="34"/>
  <c r="I14" i="34"/>
  <c r="H15" i="34"/>
  <c r="J11" i="34"/>
  <c r="G12" i="34"/>
  <c r="J12" i="34" l="1"/>
  <c r="G13" i="34"/>
  <c r="I15" i="34"/>
  <c r="H16" i="34"/>
  <c r="I16" i="34" l="1"/>
  <c r="H17" i="34"/>
  <c r="J13" i="34"/>
  <c r="G14" i="34"/>
  <c r="J14" i="34" l="1"/>
  <c r="G15" i="34"/>
  <c r="I17" i="34"/>
  <c r="H18" i="34"/>
  <c r="I18" i="34" l="1"/>
  <c r="H19" i="34"/>
  <c r="J15" i="34"/>
  <c r="G16" i="34"/>
  <c r="J16" i="34" l="1"/>
  <c r="G17" i="34"/>
  <c r="I19" i="34"/>
  <c r="H20" i="34"/>
  <c r="I20" i="34" l="1"/>
  <c r="H21" i="34"/>
  <c r="J17" i="34"/>
  <c r="G18" i="34"/>
  <c r="J18" i="34" l="1"/>
  <c r="G19" i="34"/>
  <c r="I21" i="34"/>
  <c r="H22" i="34"/>
  <c r="J19" i="34" l="1"/>
  <c r="G20" i="34"/>
  <c r="I22" i="34"/>
  <c r="H23" i="34"/>
  <c r="I23" i="34" l="1"/>
  <c r="H24" i="34"/>
  <c r="J20" i="34"/>
  <c r="G21" i="34"/>
  <c r="J21" i="34" l="1"/>
  <c r="G22" i="34"/>
  <c r="I24" i="34"/>
  <c r="H25" i="34"/>
  <c r="I25" i="34" l="1"/>
  <c r="H26" i="34"/>
  <c r="J22" i="34"/>
  <c r="G23" i="34"/>
  <c r="J23" i="34" l="1"/>
  <c r="G24" i="34"/>
  <c r="I26" i="34"/>
  <c r="H27" i="34"/>
  <c r="I27" i="34" l="1"/>
  <c r="H28" i="34"/>
  <c r="J24" i="34"/>
  <c r="G25" i="34"/>
  <c r="J25" i="34" l="1"/>
  <c r="G26" i="34"/>
  <c r="I28" i="34"/>
  <c r="H29" i="34"/>
  <c r="J26" i="34" l="1"/>
  <c r="G27" i="34"/>
  <c r="I29" i="34"/>
  <c r="H30" i="34"/>
  <c r="I30" i="34" l="1"/>
  <c r="H31" i="34"/>
  <c r="J27" i="34"/>
  <c r="G28" i="34"/>
  <c r="J28" i="34" l="1"/>
  <c r="G29" i="34"/>
  <c r="I31" i="34"/>
  <c r="H32" i="34"/>
  <c r="I32" i="34" l="1"/>
  <c r="H33" i="34"/>
  <c r="J29" i="34"/>
  <c r="G30" i="34"/>
  <c r="I33" i="34" l="1"/>
  <c r="H34" i="34"/>
  <c r="J30" i="34"/>
  <c r="G31" i="34"/>
  <c r="J31" i="34" l="1"/>
  <c r="G32" i="34"/>
  <c r="I34" i="34"/>
  <c r="H35" i="34"/>
  <c r="I35" i="34" l="1"/>
  <c r="H36" i="34"/>
  <c r="J32" i="34"/>
  <c r="G33" i="34"/>
  <c r="I36" i="34" l="1"/>
  <c r="H37" i="34"/>
  <c r="J33" i="34"/>
  <c r="G34" i="34"/>
  <c r="J34" i="34" l="1"/>
  <c r="G35" i="34"/>
  <c r="I37" i="34"/>
  <c r="H38" i="34"/>
  <c r="I38" i="34" l="1"/>
  <c r="H39" i="34"/>
  <c r="J35" i="34"/>
  <c r="G36" i="34"/>
  <c r="I39" i="34" l="1"/>
  <c r="H40" i="34"/>
  <c r="J36" i="34"/>
  <c r="G37" i="34"/>
  <c r="I40" i="34" l="1"/>
  <c r="H41" i="34"/>
  <c r="J37" i="34"/>
  <c r="G38" i="34"/>
  <c r="J38" i="34" l="1"/>
  <c r="G39" i="34"/>
  <c r="I41" i="34"/>
  <c r="H42" i="34"/>
  <c r="J39" i="34" l="1"/>
  <c r="G40" i="34"/>
  <c r="I42" i="34"/>
  <c r="H43" i="34"/>
  <c r="I43" i="34" l="1"/>
  <c r="H44" i="34"/>
  <c r="J40" i="34"/>
  <c r="G41" i="34"/>
  <c r="J41" i="34" l="1"/>
  <c r="G42" i="34"/>
  <c r="I44" i="34"/>
  <c r="H45" i="34"/>
  <c r="I45" i="34" l="1"/>
  <c r="H46" i="34"/>
  <c r="J42" i="34"/>
  <c r="G43" i="34"/>
  <c r="J43" i="34" l="1"/>
  <c r="G44" i="34"/>
  <c r="I46" i="34"/>
  <c r="H47" i="34"/>
  <c r="I47" i="34" l="1"/>
  <c r="H48" i="34"/>
  <c r="J44" i="34"/>
  <c r="G45" i="34"/>
  <c r="J45" i="34" l="1"/>
  <c r="G46" i="34"/>
  <c r="I48" i="34"/>
  <c r="H49" i="34"/>
  <c r="I49" i="34" l="1"/>
  <c r="H50" i="34"/>
  <c r="J46" i="34"/>
  <c r="G47" i="34"/>
  <c r="J47" i="34" l="1"/>
  <c r="G48" i="34"/>
  <c r="I50" i="34"/>
  <c r="H51" i="34"/>
  <c r="I51" i="34" l="1"/>
  <c r="H52" i="34"/>
  <c r="J48" i="34"/>
  <c r="G49" i="34"/>
  <c r="J49" i="34" l="1"/>
  <c r="G50" i="34"/>
  <c r="I52" i="34"/>
  <c r="H53" i="34"/>
  <c r="I53" i="34" l="1"/>
  <c r="H54" i="34"/>
  <c r="J50" i="34"/>
  <c r="G51" i="34"/>
  <c r="J51" i="34" l="1"/>
  <c r="G52" i="34"/>
  <c r="I54" i="34"/>
  <c r="H55" i="34"/>
  <c r="I55" i="34" l="1"/>
  <c r="H56" i="34"/>
  <c r="J52" i="34"/>
  <c r="G53" i="34"/>
  <c r="J53" i="34" l="1"/>
  <c r="G54" i="34"/>
  <c r="I56" i="34"/>
  <c r="H57" i="34"/>
  <c r="J54" i="34" l="1"/>
  <c r="G55" i="34"/>
  <c r="I57" i="34"/>
  <c r="H58" i="34"/>
  <c r="J55" i="34" l="1"/>
  <c r="G56" i="34"/>
  <c r="I58" i="34"/>
  <c r="H59" i="34"/>
  <c r="I59" i="34" l="1"/>
  <c r="H60" i="34"/>
  <c r="J56" i="34"/>
  <c r="G57" i="34"/>
  <c r="J57" i="34" l="1"/>
  <c r="G58" i="34"/>
  <c r="I60" i="34"/>
  <c r="H61" i="34"/>
  <c r="I61" i="34" l="1"/>
  <c r="H62" i="34"/>
  <c r="J58" i="34"/>
  <c r="G59" i="34"/>
  <c r="J59" i="34" l="1"/>
  <c r="G60" i="34"/>
  <c r="I62" i="34"/>
  <c r="H63" i="34"/>
  <c r="I63" i="34" l="1"/>
  <c r="H64" i="34"/>
  <c r="J60" i="34"/>
  <c r="G61" i="34"/>
  <c r="I64" i="34" l="1"/>
  <c r="H65" i="34"/>
  <c r="J61" i="34"/>
  <c r="G62" i="34"/>
  <c r="J62" i="34" l="1"/>
  <c r="G63" i="34"/>
  <c r="I65" i="34"/>
  <c r="H66" i="34"/>
  <c r="I66" i="34" l="1"/>
  <c r="H67" i="34"/>
  <c r="J63" i="34"/>
  <c r="G64" i="34"/>
  <c r="J64" i="34" l="1"/>
  <c r="G65" i="34"/>
  <c r="I67" i="34"/>
  <c r="H68" i="34"/>
  <c r="J65" i="34" l="1"/>
  <c r="G66" i="34"/>
  <c r="I68" i="34"/>
  <c r="H69" i="34"/>
  <c r="I69" i="34" l="1"/>
  <c r="H70" i="34"/>
  <c r="J66" i="34"/>
  <c r="G67" i="34"/>
  <c r="I70" i="34" l="1"/>
  <c r="H71" i="34"/>
  <c r="J67" i="34"/>
  <c r="G68" i="34"/>
  <c r="J68" i="34" l="1"/>
  <c r="G69" i="34"/>
  <c r="I71" i="34"/>
  <c r="H72" i="34"/>
  <c r="I72" i="34" l="1"/>
  <c r="H73" i="34"/>
  <c r="J69" i="34"/>
  <c r="G70" i="34"/>
  <c r="I73" i="34" l="1"/>
  <c r="H74" i="34"/>
  <c r="J70" i="34"/>
  <c r="G71" i="34"/>
  <c r="J71" i="34" l="1"/>
  <c r="G72" i="34"/>
  <c r="I74" i="34"/>
  <c r="H75" i="34"/>
  <c r="J72" i="34" l="1"/>
  <c r="G73" i="34"/>
  <c r="I75" i="34"/>
  <c r="H76" i="34"/>
  <c r="I76" i="34" l="1"/>
  <c r="H77" i="34"/>
  <c r="J73" i="34"/>
  <c r="G74" i="34"/>
  <c r="I77" i="34" l="1"/>
  <c r="H78" i="34"/>
  <c r="J74" i="34"/>
  <c r="G75" i="34"/>
  <c r="J75" i="34" l="1"/>
  <c r="G76" i="34"/>
  <c r="I78" i="34"/>
  <c r="H79" i="34"/>
  <c r="I79" i="34" l="1"/>
  <c r="H80" i="34"/>
  <c r="J76" i="34"/>
  <c r="G77" i="34"/>
  <c r="J77" i="34" l="1"/>
  <c r="G78" i="34"/>
  <c r="I80" i="34"/>
  <c r="H81" i="34"/>
  <c r="J78" i="34" l="1"/>
  <c r="G79" i="34"/>
  <c r="I81" i="34"/>
  <c r="H82" i="34"/>
  <c r="I82" i="34" l="1"/>
  <c r="H83" i="34"/>
  <c r="J79" i="34"/>
  <c r="G80" i="34"/>
  <c r="J80" i="34" l="1"/>
  <c r="G81" i="34"/>
  <c r="I83" i="34"/>
  <c r="H84" i="34"/>
  <c r="J81" i="34" l="1"/>
  <c r="G82" i="34"/>
  <c r="I84" i="34"/>
  <c r="H85" i="34"/>
  <c r="I85" i="34" l="1"/>
  <c r="H86" i="34"/>
  <c r="J82" i="34"/>
  <c r="G83" i="34"/>
  <c r="I86" i="34" l="1"/>
  <c r="H87" i="34"/>
  <c r="J83" i="34"/>
  <c r="G84" i="34"/>
  <c r="J84" i="34" l="1"/>
  <c r="G85" i="34"/>
  <c r="I87" i="34"/>
  <c r="H88" i="34"/>
  <c r="I88" i="34" l="1"/>
  <c r="H89" i="34"/>
  <c r="J85" i="34"/>
  <c r="G86" i="34"/>
  <c r="J86" i="34" l="1"/>
  <c r="G87" i="34"/>
  <c r="I89" i="34"/>
  <c r="H90" i="34"/>
  <c r="I90" i="34" l="1"/>
  <c r="H91" i="34"/>
  <c r="J87" i="34"/>
  <c r="G88" i="34"/>
  <c r="I91" i="34" l="1"/>
  <c r="H92" i="34"/>
  <c r="J88" i="34"/>
  <c r="G89" i="34"/>
  <c r="I92" i="34" l="1"/>
  <c r="H93" i="34"/>
  <c r="J89" i="34"/>
  <c r="G90" i="34"/>
  <c r="J90" i="34" l="1"/>
  <c r="G91" i="34"/>
  <c r="I93" i="34"/>
  <c r="H94" i="34"/>
  <c r="I94" i="34" l="1"/>
  <c r="H95" i="34"/>
  <c r="J91" i="34"/>
  <c r="G92" i="34"/>
  <c r="I95" i="34" l="1"/>
  <c r="H96" i="34"/>
  <c r="J92" i="34"/>
  <c r="G93" i="34"/>
  <c r="I96" i="34" l="1"/>
  <c r="H97" i="34"/>
  <c r="J93" i="34"/>
  <c r="G94" i="34"/>
  <c r="I97" i="34" l="1"/>
  <c r="H98" i="34"/>
  <c r="J94" i="34"/>
  <c r="G95" i="34"/>
  <c r="J95" i="34" l="1"/>
  <c r="G96" i="34"/>
  <c r="I98" i="34"/>
  <c r="H99" i="34"/>
  <c r="I99" i="34" l="1"/>
  <c r="H100" i="34"/>
  <c r="J96" i="34"/>
  <c r="G97" i="34"/>
  <c r="J97" i="34" l="1"/>
  <c r="G98" i="34"/>
  <c r="I100" i="34"/>
  <c r="H101" i="34"/>
  <c r="I101" i="34" l="1"/>
  <c r="H102" i="34"/>
  <c r="J98" i="34"/>
  <c r="G99" i="34"/>
  <c r="J99" i="34" l="1"/>
  <c r="G100" i="34"/>
  <c r="I102" i="34"/>
  <c r="H103" i="34"/>
  <c r="I103" i="34" l="1"/>
  <c r="H104" i="34"/>
  <c r="J100" i="34"/>
  <c r="G101" i="34"/>
  <c r="J101" i="34" l="1"/>
  <c r="G102" i="34"/>
  <c r="I104" i="34"/>
  <c r="H105" i="34"/>
  <c r="I105" i="34" l="1"/>
  <c r="H106" i="34"/>
  <c r="J102" i="34"/>
  <c r="G103" i="34"/>
  <c r="J103" i="34" l="1"/>
  <c r="G104" i="34"/>
  <c r="I106" i="34"/>
  <c r="H107" i="34"/>
  <c r="I107" i="34" l="1"/>
  <c r="H108" i="34"/>
  <c r="J104" i="34"/>
  <c r="G105" i="34"/>
  <c r="J105" i="34" l="1"/>
  <c r="G106" i="34"/>
  <c r="I108" i="34"/>
  <c r="H109" i="34"/>
  <c r="I109" i="34" l="1"/>
  <c r="H110" i="34"/>
  <c r="J106" i="34"/>
  <c r="G107" i="34"/>
  <c r="J107" i="34" l="1"/>
  <c r="G108" i="34"/>
  <c r="I110" i="34"/>
  <c r="H111" i="34"/>
  <c r="J108" i="34" l="1"/>
  <c r="G109" i="34"/>
  <c r="I111" i="34"/>
  <c r="H112" i="34"/>
  <c r="I112" i="34" l="1"/>
  <c r="H113" i="34"/>
  <c r="J109" i="34"/>
  <c r="G110" i="34"/>
  <c r="J110" i="34" l="1"/>
  <c r="G111" i="34"/>
  <c r="I113" i="34"/>
  <c r="H114" i="34"/>
  <c r="I114" i="34" l="1"/>
  <c r="H115" i="34"/>
  <c r="J111" i="34"/>
  <c r="G112" i="34"/>
  <c r="J112" i="34" l="1"/>
  <c r="G113" i="34"/>
  <c r="I115" i="34"/>
  <c r="H116" i="34"/>
  <c r="I116" i="34" l="1"/>
  <c r="H117" i="34"/>
  <c r="J113" i="34"/>
  <c r="G114" i="34"/>
  <c r="J114" i="34" l="1"/>
  <c r="G115" i="34"/>
  <c r="I117" i="34"/>
  <c r="H118" i="34"/>
  <c r="I118" i="34" l="1"/>
  <c r="H119" i="34"/>
  <c r="J115" i="34"/>
  <c r="G116" i="34"/>
  <c r="J116" i="34" l="1"/>
  <c r="G117" i="34"/>
  <c r="I119" i="34"/>
  <c r="H120" i="34"/>
  <c r="I120" i="34" l="1"/>
  <c r="H121" i="34"/>
  <c r="I121" i="34" s="1"/>
  <c r="J117" i="34"/>
  <c r="G118" i="34"/>
  <c r="J118" i="34" l="1"/>
  <c r="G119" i="34"/>
  <c r="J119" i="34" l="1"/>
  <c r="G120" i="34"/>
  <c r="J120" i="34" l="1"/>
  <c r="G121" i="34"/>
  <c r="J121" i="3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F0E62E-4B39-4E22-A642-B7D28175D1C7}" keepAlive="1" name="ThisWorkbookDataModel" description="Modelo de datos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10C05C5-4057-4B85-94CF-BEF168013516}" name="WorksheetConnection_covid.xlsx!Tabla1" type="102" refreshedVersion="6" minRefreshableVersion="5">
    <extLst>
      <ext xmlns:x15="http://schemas.microsoft.com/office/spreadsheetml/2010/11/main" uri="{DE250136-89BD-433C-8126-D09CA5730AF9}">
        <x15:connection id="Tabla1">
          <x15:rangePr sourceName="_xlcn.WorksheetConnection_covid.xlsxTabla11"/>
        </x15:connection>
      </ext>
    </extLst>
  </connection>
  <connection id="3" xr16:uid="{84CFD7E5-74E0-419C-BDB3-F3692640B4A7}" name="WorksheetConnection_covid.xlsx!Tabla10" type="102" refreshedVersion="6" minRefreshableVersion="5">
    <extLst>
      <ext xmlns:x15="http://schemas.microsoft.com/office/spreadsheetml/2010/11/main" uri="{DE250136-89BD-433C-8126-D09CA5730AF9}">
        <x15:connection id="Tabla10">
          <x15:rangePr sourceName="_xlcn.WorksheetConnection_covid.xlsxTabla101"/>
        </x15:connection>
      </ext>
    </extLst>
  </connection>
  <connection id="4" xr16:uid="{550B3FD9-561E-433C-B969-CF88E1900C77}" name="WorksheetConnection_covid.xlsx!Tabla13" type="102" refreshedVersion="6" minRefreshableVersion="5">
    <extLst>
      <ext xmlns:x15="http://schemas.microsoft.com/office/spreadsheetml/2010/11/main" uri="{DE250136-89BD-433C-8126-D09CA5730AF9}">
        <x15:connection id="Tabla13">
          <x15:rangePr sourceName="_xlcn.WorksheetConnection_covid.xlsxTabla131"/>
        </x15:connection>
      </ext>
    </extLst>
  </connection>
  <connection id="5" xr16:uid="{E7B773E1-45DB-4064-82CA-496722730EC7}" name="WorksheetConnection_covid.xlsx!Tabla14" type="102" refreshedVersion="6" minRefreshableVersion="5">
    <extLst>
      <ext xmlns:x15="http://schemas.microsoft.com/office/spreadsheetml/2010/11/main" uri="{DE250136-89BD-433C-8126-D09CA5730AF9}">
        <x15:connection id="Tabla14">
          <x15:rangePr sourceName="_xlcn.WorksheetConnection_covid.xlsxTabla141"/>
        </x15:connection>
      </ext>
    </extLst>
  </connection>
  <connection id="6" xr16:uid="{C72F13B9-8101-471A-A538-FD57507DB2A7}" name="WorksheetConnection_covid.xlsx!Tabla2" type="102" refreshedVersion="6" minRefreshableVersion="5" saveData="1">
    <extLst>
      <ext xmlns:x15="http://schemas.microsoft.com/office/spreadsheetml/2010/11/main" uri="{DE250136-89BD-433C-8126-D09CA5730AF9}">
        <x15:connection id="Tabla2">
          <x15:rangePr sourceName="_xlcn.WorksheetConnection_covid.xlsxTabla21"/>
        </x15:connection>
      </ext>
    </extLst>
  </connection>
  <connection id="7" xr16:uid="{E685DC61-2982-46D7-9FBA-BC8F7467B9E7}" name="WorksheetConnection_covid.xlsx!Tabla3" type="102" refreshedVersion="6" minRefreshableVersion="5">
    <extLst>
      <ext xmlns:x15="http://schemas.microsoft.com/office/spreadsheetml/2010/11/main" uri="{DE250136-89BD-433C-8126-D09CA5730AF9}">
        <x15:connection id="Tabla3">
          <x15:rangePr sourceName="_xlcn.WorksheetConnection_covid.xlsxTabla31"/>
        </x15:connection>
      </ext>
    </extLst>
  </connection>
  <connection id="8" xr16:uid="{345D0BD1-BB63-4022-9DF6-08CC80E064F3}" name="WorksheetConnection_covid.xlsx!Tabla4" type="102" refreshedVersion="6" minRefreshableVersion="5">
    <extLst>
      <ext xmlns:x15="http://schemas.microsoft.com/office/spreadsheetml/2010/11/main" uri="{DE250136-89BD-433C-8126-D09CA5730AF9}">
        <x15:connection id="Tabla4">
          <x15:rangePr sourceName="_xlcn.WorksheetConnection_covid.xlsxTabla41"/>
        </x15:connection>
      </ext>
    </extLst>
  </connection>
  <connection id="9" xr16:uid="{55657DB2-C286-4A17-B5BA-4073644F68B3}" name="WorksheetConnection_covid.xlsx!Tabla5" type="102" refreshedVersion="6" minRefreshableVersion="5">
    <extLst>
      <ext xmlns:x15="http://schemas.microsoft.com/office/spreadsheetml/2010/11/main" uri="{DE250136-89BD-433C-8126-D09CA5730AF9}">
        <x15:connection id="Tabla5">
          <x15:rangePr sourceName="_xlcn.WorksheetConnection_covid.xlsxTabla51"/>
        </x15:connection>
      </ext>
    </extLst>
  </connection>
  <connection id="10" xr16:uid="{1E5536E1-35FC-4302-B9B6-ED3B26E1457D}" name="WorksheetConnection_covid.xlsx!Tabla6" type="102" refreshedVersion="6" minRefreshableVersion="5">
    <extLst>
      <ext xmlns:x15="http://schemas.microsoft.com/office/spreadsheetml/2010/11/main" uri="{DE250136-89BD-433C-8126-D09CA5730AF9}">
        <x15:connection id="Tabla6">
          <x15:rangePr sourceName="_xlcn.WorksheetConnection_covid.xlsxTabla61"/>
        </x15:connection>
      </ext>
    </extLst>
  </connection>
  <connection id="11" xr16:uid="{C0AE3F98-B996-494B-9520-251C43E63684}" name="WorksheetConnection_covid.xlsx!Tabla7" type="102" refreshedVersion="6" minRefreshableVersion="5">
    <extLst>
      <ext xmlns:x15="http://schemas.microsoft.com/office/spreadsheetml/2010/11/main" uri="{DE250136-89BD-433C-8126-D09CA5730AF9}">
        <x15:connection id="Tabla7">
          <x15:rangePr sourceName="_xlcn.WorksheetConnection_covid.xlsxTabla71"/>
        </x15:connection>
      </ext>
    </extLst>
  </connection>
  <connection id="12" xr16:uid="{B4AA69FD-DE16-4122-9BF2-706A141F3AC8}" name="WorksheetConnection_covid.xlsx!Tabla8" type="102" refreshedVersion="6" minRefreshableVersion="5">
    <extLst>
      <ext xmlns:x15="http://schemas.microsoft.com/office/spreadsheetml/2010/11/main" uri="{DE250136-89BD-433C-8126-D09CA5730AF9}">
        <x15:connection id="Tabla8">
          <x15:rangePr sourceName="_xlcn.WorksheetConnection_covid.xlsxTabla81"/>
        </x15:connection>
      </ext>
    </extLst>
  </connection>
  <connection id="13" xr16:uid="{05C3A149-33D6-4DDB-B42F-620BFEC3BBA5}" name="WorksheetConnection_covid.xlsx!Tabla9" type="102" refreshedVersion="6" minRefreshableVersion="5">
    <extLst>
      <ext xmlns:x15="http://schemas.microsoft.com/office/spreadsheetml/2010/11/main" uri="{DE250136-89BD-433C-8126-D09CA5730AF9}">
        <x15:connection id="Tabla9">
          <x15:rangePr sourceName="_xlcn.WorksheetConnection_covid.xlsxTabla91"/>
        </x15:connection>
      </ext>
    </extLst>
  </connection>
</connections>
</file>

<file path=xl/sharedStrings.xml><?xml version="1.0" encoding="utf-8"?>
<sst xmlns="http://schemas.openxmlformats.org/spreadsheetml/2006/main" count="14310" uniqueCount="154">
  <si>
    <t>periodo</t>
  </si>
  <si>
    <t>fecha</t>
  </si>
  <si>
    <t>nuevos casos</t>
  </si>
  <si>
    <t>Ft(n=5)</t>
  </si>
  <si>
    <t>et</t>
  </si>
  <si>
    <t>|et|</t>
  </si>
  <si>
    <t>RSFE</t>
  </si>
  <si>
    <t>MAD</t>
  </si>
  <si>
    <t>TS</t>
  </si>
  <si>
    <t>∑|et|</t>
  </si>
  <si>
    <t>Ft(n=10)</t>
  </si>
  <si>
    <t>Ft(n=15)</t>
  </si>
  <si>
    <t>muertes</t>
  </si>
  <si>
    <t xml:space="preserve">fecha </t>
  </si>
  <si>
    <t>Ft#1(n=5)</t>
  </si>
  <si>
    <t>Ft#2(n=10)</t>
  </si>
  <si>
    <t>Ft#3(n=15)</t>
  </si>
  <si>
    <t>Fecha</t>
  </si>
  <si>
    <r>
      <t>Ft(</t>
    </r>
    <r>
      <rPr>
        <sz val="11"/>
        <color theme="1"/>
        <rFont val="Calibri"/>
        <family val="2"/>
      </rPr>
      <t>α=0,5)</t>
    </r>
  </si>
  <si>
    <r>
      <t>Ft(</t>
    </r>
    <r>
      <rPr>
        <sz val="11"/>
        <color theme="1"/>
        <rFont val="Calibri"/>
        <family val="2"/>
      </rPr>
      <t>α=0,2)</t>
    </r>
  </si>
  <si>
    <r>
      <t>Ft(</t>
    </r>
    <r>
      <rPr>
        <sz val="11"/>
        <color theme="1"/>
        <rFont val="Calibri"/>
        <family val="2"/>
      </rPr>
      <t>α=0,8)</t>
    </r>
  </si>
  <si>
    <t>FITt</t>
  </si>
  <si>
    <r>
      <t>ft(</t>
    </r>
    <r>
      <rPr>
        <sz val="11"/>
        <color theme="1"/>
        <rFont val="Calibri"/>
        <family val="2"/>
      </rPr>
      <t>α=0,5)</t>
    </r>
  </si>
  <si>
    <t>Tt(δ=0,5)</t>
  </si>
  <si>
    <r>
      <t>ft(</t>
    </r>
    <r>
      <rPr>
        <sz val="11"/>
        <color theme="1"/>
        <rFont val="Calibri"/>
        <family val="2"/>
      </rPr>
      <t>α=0,2)</t>
    </r>
  </si>
  <si>
    <t>Tt(δ=0,2)</t>
  </si>
  <si>
    <r>
      <t>ft(</t>
    </r>
    <r>
      <rPr>
        <sz val="11"/>
        <color theme="1"/>
        <rFont val="Calibri"/>
        <family val="2"/>
      </rPr>
      <t>α=0,8)</t>
    </r>
  </si>
  <si>
    <t>Tt(δ=0,8)</t>
  </si>
  <si>
    <t>At1</t>
  </si>
  <si>
    <t>At2</t>
  </si>
  <si>
    <t>At3</t>
  </si>
  <si>
    <t>At4</t>
  </si>
  <si>
    <t>At5</t>
  </si>
  <si>
    <t>At6</t>
  </si>
  <si>
    <t>At7</t>
  </si>
  <si>
    <t>At8</t>
  </si>
  <si>
    <t>At9</t>
  </si>
  <si>
    <t>At10</t>
  </si>
  <si>
    <t>Intercepción</t>
  </si>
  <si>
    <t>Coeficientes</t>
  </si>
  <si>
    <t>Variable X 1</t>
  </si>
  <si>
    <t>Variable X 2</t>
  </si>
  <si>
    <t>Variable X 3</t>
  </si>
  <si>
    <t>Variable X 4</t>
  </si>
  <si>
    <t>Variable X 5</t>
  </si>
  <si>
    <t>n=5 con intercepto</t>
  </si>
  <si>
    <t>Variable X 6</t>
  </si>
  <si>
    <t>Variable X 7</t>
  </si>
  <si>
    <t>Variable X 8</t>
  </si>
  <si>
    <t>Variable X 9</t>
  </si>
  <si>
    <t>Variable X 10</t>
  </si>
  <si>
    <t>n=5 sin intercepto</t>
  </si>
  <si>
    <t>n=10 sin intercepto</t>
  </si>
  <si>
    <t>n=10 con intercepto</t>
  </si>
  <si>
    <t>Ft(n=5, CI)</t>
  </si>
  <si>
    <t>Ft#1(n=5, SI)</t>
  </si>
  <si>
    <t>Ft(n=10, SI)</t>
  </si>
  <si>
    <t>Ft(n=10, CI)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</si>
  <si>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</si>
  <si>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</si>
  <si>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</si>
  <si>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</si>
  <si>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</si>
  <si>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</si>
  <si>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</si>
  <si>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</si>
  <si>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</si>
  <si>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</si>
  <si>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</si>
  <si>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Grados de libertad</t>
  </si>
  <si>
    <t>Suma de cuadrados</t>
  </si>
  <si>
    <t>Promedio de los cuadrados</t>
  </si>
  <si>
    <t>F</t>
  </si>
  <si>
    <t>Valor crítico de F</t>
  </si>
  <si>
    <t>Estadístico t</t>
  </si>
  <si>
    <t>Probabilidad</t>
  </si>
  <si>
    <t>Inferior 95%</t>
  </si>
  <si>
    <t>Superior 95%</t>
  </si>
  <si>
    <t>Inferior 95,0%</t>
  </si>
  <si>
    <t>Superior 95,0%</t>
  </si>
  <si>
    <t xml:space="preserve">ft </t>
  </si>
  <si>
    <t>modelo</t>
  </si>
  <si>
    <t>obsevado</t>
  </si>
  <si>
    <t>MMPNC#1(n=5)</t>
  </si>
  <si>
    <t>MMPNC#2(n=10)</t>
  </si>
  <si>
    <t>MMPNC#3(n=15)</t>
  </si>
  <si>
    <r>
      <t>SENC(</t>
    </r>
    <r>
      <rPr>
        <sz val="11"/>
        <color theme="1"/>
        <rFont val="Calibri"/>
        <family val="2"/>
      </rPr>
      <t>α=0,2)</t>
    </r>
  </si>
  <si>
    <r>
      <t>SENC(</t>
    </r>
    <r>
      <rPr>
        <sz val="11"/>
        <color theme="1"/>
        <rFont val="Calibri"/>
        <family val="2"/>
      </rPr>
      <t>α=0,5)</t>
    </r>
  </si>
  <si>
    <r>
      <t>SENC(</t>
    </r>
    <r>
      <rPr>
        <sz val="11"/>
        <color theme="1"/>
        <rFont val="Calibri"/>
        <family val="2"/>
      </rPr>
      <t>α=0,8)</t>
    </r>
  </si>
  <si>
    <r>
      <t>SEATNC(</t>
    </r>
    <r>
      <rPr>
        <sz val="11"/>
        <color theme="1"/>
        <rFont val="Calibri"/>
        <family val="2"/>
      </rPr>
      <t>α=0,2; δ=0,2)</t>
    </r>
  </si>
  <si>
    <r>
      <t>SEATNC(</t>
    </r>
    <r>
      <rPr>
        <sz val="11"/>
        <color theme="1"/>
        <rFont val="Calibri"/>
        <family val="2"/>
      </rPr>
      <t>α=0,5; δ=0,5)</t>
    </r>
  </si>
  <si>
    <t>RLMNC(n=5, Con Intercepto)</t>
  </si>
  <si>
    <t>RLMNC(n=10, Sin Intercepto)</t>
  </si>
  <si>
    <t>RLMNC(n=10, Con Intercepto)</t>
  </si>
  <si>
    <t>Total general</t>
  </si>
  <si>
    <t xml:space="preserve">MAD </t>
  </si>
  <si>
    <t>MMSNC(n=5)</t>
  </si>
  <si>
    <t>MMSNC(n=10)</t>
  </si>
  <si>
    <t>MMSNC(n=15)</t>
  </si>
  <si>
    <r>
      <t>SEATNC(</t>
    </r>
    <r>
      <rPr>
        <sz val="11"/>
        <color theme="1"/>
        <rFont val="Calibri"/>
        <family val="2"/>
      </rPr>
      <t>α=0,8; δ=0,8)</t>
    </r>
  </si>
  <si>
    <t>RLMNC(n=5, Sin Intercepto)</t>
  </si>
  <si>
    <t>SEATNC(α=0,8; δ=0,8)</t>
  </si>
  <si>
    <t xml:space="preserve"> MAD</t>
  </si>
  <si>
    <t xml:space="preserve"> TS</t>
  </si>
  <si>
    <t>observado</t>
  </si>
  <si>
    <t>MMSM(n=5)</t>
  </si>
  <si>
    <t>MMSM(n=10)</t>
  </si>
  <si>
    <t>MMSM(n=15)</t>
  </si>
  <si>
    <t>MMPM#1(n=5)</t>
  </si>
  <si>
    <t>MMPM#2(n=10)</t>
  </si>
  <si>
    <t>MMPM#3(n=15)</t>
  </si>
  <si>
    <r>
      <t>SEM(</t>
    </r>
    <r>
      <rPr>
        <sz val="11"/>
        <color theme="1"/>
        <rFont val="Calibri"/>
        <family val="2"/>
      </rPr>
      <t>α=0,2)</t>
    </r>
  </si>
  <si>
    <r>
      <t>SEM(</t>
    </r>
    <r>
      <rPr>
        <sz val="11"/>
        <color theme="1"/>
        <rFont val="Calibri"/>
        <family val="2"/>
      </rPr>
      <t>α=0,5)</t>
    </r>
  </si>
  <si>
    <r>
      <t>SEM(</t>
    </r>
    <r>
      <rPr>
        <sz val="11"/>
        <color theme="1"/>
        <rFont val="Calibri"/>
        <family val="2"/>
      </rPr>
      <t>α=0,8)</t>
    </r>
  </si>
  <si>
    <r>
      <t>SEATM(</t>
    </r>
    <r>
      <rPr>
        <sz val="11"/>
        <color theme="1"/>
        <rFont val="Calibri"/>
        <family val="2"/>
      </rPr>
      <t>α=0,2; δ=0,2)</t>
    </r>
  </si>
  <si>
    <r>
      <t>SEATM(</t>
    </r>
    <r>
      <rPr>
        <sz val="11"/>
        <color theme="1"/>
        <rFont val="Calibri"/>
        <family val="2"/>
      </rPr>
      <t>α=0,5; δ=0,5)</t>
    </r>
  </si>
  <si>
    <r>
      <t>SEATM(</t>
    </r>
    <r>
      <rPr>
        <sz val="11"/>
        <color theme="1"/>
        <rFont val="Calibri"/>
        <family val="2"/>
      </rPr>
      <t>α=0,8; δ=0,8)</t>
    </r>
  </si>
  <si>
    <t>SENC(α=0,2)</t>
  </si>
  <si>
    <t>SENC(α=0,5)</t>
  </si>
  <si>
    <t>SENC(α=0,8)</t>
  </si>
  <si>
    <t>SEATNC(α=0,2; δ=0,2)</t>
  </si>
  <si>
    <t>SEATNC(α=0,5; δ=0,5)</t>
  </si>
  <si>
    <t>SEM(α=0,2)</t>
  </si>
  <si>
    <t>SEM(α=0,5)</t>
  </si>
  <si>
    <t>SEM(α=0,8)</t>
  </si>
  <si>
    <t>SEATM(α=0,2; δ=0,2)</t>
  </si>
  <si>
    <t>SEATM(α=0,5; δ=0,5)</t>
  </si>
  <si>
    <t>SEATM(α=0,8; δ=0,8)</t>
  </si>
  <si>
    <t>RLMM(n=5, Sin Intercepto)</t>
  </si>
  <si>
    <t>RLMM(n=5, Con Intercepto)</t>
  </si>
  <si>
    <t>RLMM(n=10, Sin Intercepto)</t>
  </si>
  <si>
    <t>RLMM(n=10, Con Intercepto)</t>
  </si>
  <si>
    <t>Ft</t>
  </si>
  <si>
    <r>
      <t>SENM(</t>
    </r>
    <r>
      <rPr>
        <sz val="11"/>
        <color theme="1"/>
        <rFont val="Calibri"/>
        <family val="2"/>
      </rPr>
      <t>α=0,2)</t>
    </r>
  </si>
  <si>
    <r>
      <t>SENM(</t>
    </r>
    <r>
      <rPr>
        <sz val="11"/>
        <color theme="1"/>
        <rFont val="Calibri"/>
        <family val="2"/>
      </rPr>
      <t>α=0,5)</t>
    </r>
  </si>
  <si>
    <r>
      <t>SENM(</t>
    </r>
    <r>
      <rPr>
        <sz val="11"/>
        <color theme="1"/>
        <rFont val="Calibri"/>
        <family val="2"/>
      </rPr>
      <t>α=0,8)</t>
    </r>
  </si>
  <si>
    <t>SENM(α=0,2)</t>
  </si>
  <si>
    <t>SENM(α=0,5)</t>
  </si>
  <si>
    <t>SENM(α=0,8)</t>
  </si>
  <si>
    <t>modelos</t>
  </si>
  <si>
    <t>Ft(n=5, SI)</t>
  </si>
  <si>
    <t xml:space="preserve">modelo </t>
  </si>
  <si>
    <r>
      <t>SEATNC(</t>
    </r>
    <r>
      <rPr>
        <sz val="11"/>
        <color theme="1"/>
        <rFont val="Calibri"/>
        <family val="2"/>
      </rPr>
      <t>α=0,3; δ=0,3)</t>
    </r>
  </si>
  <si>
    <r>
      <t>RLMNC(n=5</t>
    </r>
    <r>
      <rPr>
        <sz val="11"/>
        <color theme="1"/>
        <rFont val="Calibri"/>
        <family val="2"/>
      </rPr>
      <t>, Sin Intercepto)</t>
    </r>
  </si>
  <si>
    <r>
      <t>RLMNC(n=5</t>
    </r>
    <r>
      <rPr>
        <sz val="11"/>
        <color theme="1"/>
        <rFont val="Calibri"/>
        <family val="2"/>
      </rPr>
      <t>, Con Intercepto)</t>
    </r>
  </si>
  <si>
    <r>
      <t>RLMNC(n=10</t>
    </r>
    <r>
      <rPr>
        <sz val="11"/>
        <color theme="1"/>
        <rFont val="Calibri"/>
        <family val="2"/>
      </rPr>
      <t>, Sin Intercepto)</t>
    </r>
  </si>
  <si>
    <r>
      <t>RLMNC(n=10</t>
    </r>
    <r>
      <rPr>
        <sz val="11"/>
        <color theme="1"/>
        <rFont val="Calibri"/>
        <family val="2"/>
      </rPr>
      <t>, Con Intercepto)</t>
    </r>
  </si>
  <si>
    <t>SEATNC(α=0,3; δ=0,3)</t>
  </si>
  <si>
    <t>RLMNC(n=10, sin Intercepto)</t>
  </si>
  <si>
    <t>n=5 Sin intercepto</t>
  </si>
  <si>
    <t>n=5 Con intercepto</t>
  </si>
  <si>
    <t>n=10 Con intercepto</t>
  </si>
  <si>
    <t>n=10 Sin intercepto</t>
  </si>
  <si>
    <t>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</si>
</sst>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202122"/>
      <name val="Arial"/>
      <family val="2"/>
    </font>
    <font>
      <i/>
      <sz val="11"/>
      <color theme="0"/>
      <name val="Calibri"/>
      <family val="2"/>
      <scheme val="minor"/>
    </font>
    <font>
      <sz val="11"/>
      <color theme="7"/>
      <name val="Calibri"/>
      <family val="2"/>
      <scheme val="minor"/>
    </font>
    <font>
      <i/>
      <sz val="11"/>
      <color theme="7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49">
    <xf numFmtId="0" fontId="0" fillId="0" borderId="0" xfId="0"/>
    <xf numFmtId="16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0" xfId="0" applyBorder="1"/>
    <xf numFmtId="0" fontId="2" fillId="0" borderId="0" xfId="0" applyFont="1" applyFill="1" applyBorder="1" applyAlignment="1">
      <alignment horizontal="centerContinuous"/>
    </xf>
    <xf numFmtId="0" fontId="2" fillId="0" borderId="0" xfId="0" applyFont="1" applyFill="1" applyBorder="1" applyAlignment="1">
      <alignment horizontal="center"/>
    </xf>
    <xf numFmtId="0" fontId="0" fillId="2" borderId="0" xfId="0" applyFill="1"/>
    <xf numFmtId="0" fontId="2" fillId="2" borderId="2" xfId="0" applyFont="1" applyFill="1" applyBorder="1" applyAlignment="1">
      <alignment horizontal="center"/>
    </xf>
    <xf numFmtId="0" fontId="0" fillId="2" borderId="0" xfId="0" applyFill="1" applyBorder="1" applyAlignment="1"/>
    <xf numFmtId="0" fontId="0" fillId="2" borderId="1" xfId="0" applyFill="1" applyBorder="1" applyAlignment="1"/>
    <xf numFmtId="0" fontId="0" fillId="3" borderId="0" xfId="0" applyFill="1"/>
    <xf numFmtId="0" fontId="0" fillId="0" borderId="0" xfId="0" applyFill="1" applyBorder="1"/>
    <xf numFmtId="0" fontId="4" fillId="4" borderId="3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Continuous"/>
    </xf>
    <xf numFmtId="0" fontId="0" fillId="0" borderId="0" xfId="0" applyFont="1" applyFill="1" applyBorder="1" applyAlignment="1">
      <alignment horizontal="right"/>
    </xf>
    <xf numFmtId="0" fontId="6" fillId="5" borderId="0" xfId="0" applyFont="1" applyFill="1"/>
    <xf numFmtId="0" fontId="7" fillId="5" borderId="2" xfId="0" applyFont="1" applyFill="1" applyBorder="1" applyAlignment="1">
      <alignment horizontal="center"/>
    </xf>
    <xf numFmtId="0" fontId="6" fillId="5" borderId="0" xfId="0" applyFont="1" applyFill="1" applyBorder="1" applyAlignment="1"/>
    <xf numFmtId="0" fontId="6" fillId="5" borderId="1" xfId="0" applyFont="1" applyFill="1" applyBorder="1" applyAlignment="1"/>
    <xf numFmtId="0" fontId="5" fillId="6" borderId="2" xfId="0" applyFont="1" applyFill="1" applyBorder="1" applyAlignment="1">
      <alignment horizontal="center"/>
    </xf>
    <xf numFmtId="0" fontId="3" fillId="6" borderId="0" xfId="0" applyFont="1" applyFill="1" applyBorder="1" applyAlignment="1"/>
    <xf numFmtId="0" fontId="3" fillId="6" borderId="1" xfId="0" applyFont="1" applyFill="1" applyBorder="1" applyAlignment="1"/>
    <xf numFmtId="0" fontId="3" fillId="6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64" fontId="0" fillId="0" borderId="0" xfId="0" applyNumberFormat="1"/>
    <xf numFmtId="49" fontId="0" fillId="0" borderId="0" xfId="0" applyNumberFormat="1" applyProtection="1"/>
    <xf numFmtId="0" fontId="0" fillId="0" borderId="0" xfId="0" applyProtection="1"/>
    <xf numFmtId="2" fontId="0" fillId="0" borderId="0" xfId="0" applyNumberFormat="1" applyProtection="1"/>
    <xf numFmtId="2" fontId="0" fillId="0" borderId="0" xfId="0" applyNumberFormat="1"/>
    <xf numFmtId="1" fontId="0" fillId="0" borderId="0" xfId="0" applyNumberFormat="1"/>
    <xf numFmtId="0" fontId="5" fillId="5" borderId="2" xfId="0" applyFont="1" applyFill="1" applyBorder="1" applyAlignment="1">
      <alignment horizontal="center"/>
    </xf>
    <xf numFmtId="0" fontId="3" fillId="5" borderId="0" xfId="0" applyFont="1" applyFill="1" applyBorder="1" applyAlignment="1"/>
    <xf numFmtId="0" fontId="3" fillId="5" borderId="1" xfId="0" applyFont="1" applyFill="1" applyBorder="1" applyAlignment="1"/>
    <xf numFmtId="0" fontId="3" fillId="0" borderId="0" xfId="0" applyFont="1"/>
    <xf numFmtId="0" fontId="3" fillId="0" borderId="0" xfId="0" applyFont="1" applyAlignment="1">
      <alignment horizontal="left"/>
    </xf>
    <xf numFmtId="2" fontId="3" fillId="0" borderId="0" xfId="0" applyNumberFormat="1" applyFont="1"/>
    <xf numFmtId="0" fontId="3" fillId="5" borderId="0" xfId="0" applyFont="1" applyFill="1"/>
    <xf numFmtId="0" fontId="3" fillId="5" borderId="0" xfId="0" applyFont="1" applyFill="1" applyBorder="1"/>
    <xf numFmtId="0" fontId="3" fillId="0" borderId="0" xfId="0" applyFont="1" applyFill="1"/>
    <xf numFmtId="14" fontId="0" fillId="0" borderId="0" xfId="0" applyNumberFormat="1"/>
    <xf numFmtId="0" fontId="0" fillId="5" borderId="0" xfId="0" applyFill="1" applyAlignment="1">
      <alignment horizontal="left"/>
    </xf>
    <xf numFmtId="165" fontId="0" fillId="5" borderId="0" xfId="0" applyNumberFormat="1" applyFill="1"/>
    <xf numFmtId="0" fontId="0" fillId="7" borderId="0" xfId="0" applyFill="1"/>
  </cellXfs>
  <cellStyles count="1">
    <cellStyle name="Normal" xfId="0" builtinId="0"/>
  </cellStyles>
  <dxfs count="51">
    <dxf>
      <numFmt numFmtId="21" formatCode="dd/mmm"/>
    </dxf>
    <dxf>
      <numFmt numFmtId="21" formatCode="dd/mmm"/>
    </dxf>
    <dxf>
      <numFmt numFmtId="21" formatCode="dd/mmm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1" formatCode="dd/mmm"/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numFmt numFmtId="165" formatCode="0.000"/>
    </dxf>
    <dxf>
      <numFmt numFmtId="1" formatCode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2" formatCode="0.00"/>
    </dxf>
    <dxf>
      <font>
        <color theme="0"/>
      </font>
    </dxf>
    <dxf>
      <font>
        <color theme="0"/>
      </font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theme="9"/>
      </font>
    </dxf>
    <dxf>
      <font>
        <color theme="9"/>
      </font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1" formatCode="dd/mmm"/>
    </dxf>
    <dxf>
      <numFmt numFmtId="2" formatCode="0.00"/>
      <protection locked="1" hidden="0"/>
    </dxf>
    <dxf>
      <numFmt numFmtId="2" formatCode="0.00"/>
      <protection locked="1" hidden="0"/>
    </dxf>
    <dxf>
      <numFmt numFmtId="30" formatCode="@"/>
      <protection locked="1" hidden="0"/>
    </dxf>
    <dxf>
      <protection locked="1" hidden="0"/>
    </dxf>
    <dxf>
      <protection locked="1" hidden="0"/>
    </dxf>
    <dxf>
      <numFmt numFmtId="30" formatCode="@"/>
    </dxf>
    <dxf>
      <numFmt numFmtId="21" formatCode="dd/mmm"/>
    </dxf>
    <dxf>
      <numFmt numFmtId="164" formatCode="0.0"/>
    </dxf>
    <dxf>
      <numFmt numFmtId="164" formatCode="0.0"/>
    </dxf>
    <dxf>
      <font>
        <color theme="0"/>
      </font>
      <fill>
        <patternFill>
          <bgColor theme="9" tint="0.39994506668294322"/>
        </patternFill>
      </fill>
    </dxf>
    <dxf>
      <font>
        <color theme="0"/>
      </font>
      <fill>
        <patternFill>
          <bgColor theme="7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</dxfs>
  <tableStyles count="5" defaultTableStyle="TableStyleMedium2" defaultPivotStyle="PivotStyleLight16">
    <tableStyle name="Estilo de segmentación de datos 1" pivot="0" table="0" count="1" xr9:uid="{CDFF50B2-3A36-422B-8305-7E4634339A82}">
      <tableStyleElement type="wholeTable" dxfId="50"/>
    </tableStyle>
    <tableStyle name="Estilo de tabla dinámica 1" table="0" count="1" xr9:uid="{BB3A2BC4-AAE5-48EC-A2F9-7AAF6BECB6A8}">
      <tableStyleElement type="wholeTable" dxfId="49"/>
    </tableStyle>
    <tableStyle name="Estilo de tabla dinámica 2" table="0" count="1" xr9:uid="{83BB7E3B-823E-46B7-8C5B-33EFD1199D97}">
      <tableStyleElement type="wholeTable" dxfId="48"/>
    </tableStyle>
    <tableStyle name="Estilo de tabla dinámica 3" table="0" count="1" xr9:uid="{6DC89DAE-B0BF-40CA-94D6-3BAD0298B125}">
      <tableStyleElement type="wholeTable" dxfId="47"/>
    </tableStyle>
    <tableStyle name="Estilo de tabla dinámica 4" table="0" count="1" xr9:uid="{BD8047F0-3C1B-434B-A149-8FD215CD75F7}">
      <tableStyleElement type="wholeTable" dxfId="46"/>
    </tableStyle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2.xml"/><Relationship Id="rId63" Type="http://schemas.microsoft.com/office/2007/relationships/slicerCache" Target="slicerCaches/slicerCache6.xml"/><Relationship Id="rId68" Type="http://schemas.openxmlformats.org/officeDocument/2006/relationships/pivotCacheDefinition" Target="pivotCache/pivotCacheDefinition17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8.xml"/><Relationship Id="rId58" Type="http://schemas.microsoft.com/office/2007/relationships/slicerCache" Target="slicerCaches/slicerCache1.xml"/><Relationship Id="rId74" Type="http://schemas.openxmlformats.org/officeDocument/2006/relationships/pivotTable" Target="pivotTables/pivotTable5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microsoft.com/office/2007/relationships/slicerCache" Target="slicerCaches/slicerCache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3.xml"/><Relationship Id="rId69" Type="http://schemas.openxmlformats.org/officeDocument/2006/relationships/pivotCacheDefinition" Target="pivotCache/pivotCacheDefinition18.xml"/><Relationship Id="rId77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6.xml"/><Relationship Id="rId72" Type="http://schemas.openxmlformats.org/officeDocument/2006/relationships/pivotTable" Target="pivotTables/pivotTable3.xml"/><Relationship Id="rId80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1.xml"/><Relationship Id="rId59" Type="http://schemas.microsoft.com/office/2007/relationships/slicerCache" Target="slicerCaches/slicerCache2.xml"/><Relationship Id="rId67" Type="http://schemas.openxmlformats.org/officeDocument/2006/relationships/pivotCacheDefinition" Target="pivotCache/pivotCacheDefinition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9.xml"/><Relationship Id="rId62" Type="http://schemas.microsoft.com/office/2007/relationships/slicerCache" Target="slicerCaches/slicerCache5.xml"/><Relationship Id="rId70" Type="http://schemas.openxmlformats.org/officeDocument/2006/relationships/pivotTable" Target="pivotTables/pivotTable1.xml"/><Relationship Id="rId75" Type="http://schemas.openxmlformats.org/officeDocument/2006/relationships/pivotTable" Target="pivotTables/pivotTabl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7.xml"/><Relationship Id="rId60" Type="http://schemas.microsoft.com/office/2007/relationships/slicerCache" Target="slicerCaches/slicerCache3.xml"/><Relationship Id="rId65" Type="http://schemas.openxmlformats.org/officeDocument/2006/relationships/pivotCacheDefinition" Target="pivotCache/pivotCacheDefinition14.xml"/><Relationship Id="rId73" Type="http://schemas.openxmlformats.org/officeDocument/2006/relationships/pivotTable" Target="pivotTables/pivotTable4.xml"/><Relationship Id="rId78" Type="http://schemas.openxmlformats.org/officeDocument/2006/relationships/styles" Target="styles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5.xml"/><Relationship Id="rId55" Type="http://schemas.openxmlformats.org/officeDocument/2006/relationships/pivotCacheDefinition" Target="pivotCache/pivotCacheDefinition10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pivotTable" Target="pivotTables/pivotTable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pivotCacheDefinition" Target="pivotCache/pivotCacheDefinition1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image" Target="../media/image10.jfif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image" Target="../media/image10.jfif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image" Target="../media/image10.jfif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image" Target="../media/image10.jfif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fif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fif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Nuevos  Casos</a:t>
            </a:r>
          </a:p>
        </c:rich>
      </c:tx>
      <c:layout>
        <c:manualLayout>
          <c:xMode val="edge"/>
          <c:yMode val="edge"/>
          <c:x val="0.39425002539233561"/>
          <c:y val="3.8155199169326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457758681098696E-2"/>
          <c:y val="0.10389090277307435"/>
          <c:w val="0.67053379921969036"/>
          <c:h val="0.8351177609555378"/>
        </c:manualLayout>
      </c:layout>
      <c:lineChart>
        <c:grouping val="standard"/>
        <c:varyColors val="0"/>
        <c:ser>
          <c:idx val="0"/>
          <c:order val="0"/>
          <c:tx>
            <c:v>MMPNC#1(n=5)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5">
                <c:v>12.349999999999998</c:v>
              </c:pt>
              <c:pt idx="6">
                <c:v>16.599999999999998</c:v>
              </c:pt>
              <c:pt idx="7">
                <c:v>23.95</c:v>
              </c:pt>
              <c:pt idx="8">
                <c:v>29.349999999999998</c:v>
              </c:pt>
              <c:pt idx="9">
                <c:v>36.5</c:v>
              </c:pt>
              <c:pt idx="10">
                <c:v>37.799999999999997</c:v>
              </c:pt>
              <c:pt idx="11">
                <c:v>66.75</c:v>
              </c:pt>
              <c:pt idx="12">
                <c:v>106</c:v>
              </c:pt>
              <c:pt idx="13">
                <c:v>138.64999999999998</c:v>
              </c:pt>
              <c:pt idx="14">
                <c:v>175.24999999999997</c:v>
              </c:pt>
              <c:pt idx="15">
                <c:v>322.90000000000003</c:v>
              </c:pt>
              <c:pt idx="16">
                <c:v>383.2</c:v>
              </c:pt>
              <c:pt idx="17">
                <c:v>537.5</c:v>
              </c:pt>
              <c:pt idx="18">
                <c:v>771.85000000000014</c:v>
              </c:pt>
              <c:pt idx="19">
                <c:v>1048.75</c:v>
              </c:pt>
              <c:pt idx="20">
                <c:v>1359.8</c:v>
              </c:pt>
              <c:pt idx="21">
                <c:v>1452.35</c:v>
              </c:pt>
              <c:pt idx="22">
                <c:v>1704.1499999999999</c:v>
              </c:pt>
              <c:pt idx="23">
                <c:v>1978</c:v>
              </c:pt>
              <c:pt idx="24">
                <c:v>2450</c:v>
              </c:pt>
              <c:pt idx="25">
                <c:v>2557.4499999999998</c:v>
              </c:pt>
              <c:pt idx="26">
                <c:v>3415.3500000000004</c:v>
              </c:pt>
              <c:pt idx="27">
                <c:v>3544.95</c:v>
              </c:pt>
              <c:pt idx="28">
                <c:v>4013.1</c:v>
              </c:pt>
              <c:pt idx="29">
                <c:v>4774.6499999999996</c:v>
              </c:pt>
              <c:pt idx="30">
                <c:v>5890.0999999999995</c:v>
              </c:pt>
              <c:pt idx="31">
                <c:v>6702.05</c:v>
              </c:pt>
              <c:pt idx="32">
                <c:v>7329.45</c:v>
              </c:pt>
              <c:pt idx="33">
                <c:v>7924.65</c:v>
              </c:pt>
              <c:pt idx="34">
                <c:v>7653.95</c:v>
              </c:pt>
              <c:pt idx="35">
                <c:v>7334.3499999999995</c:v>
              </c:pt>
              <c:pt idx="36">
                <c:v>7765</c:v>
              </c:pt>
              <c:pt idx="37">
                <c:v>7650.4000000000015</c:v>
              </c:pt>
              <c:pt idx="38">
                <c:v>7760.85</c:v>
              </c:pt>
              <c:pt idx="39">
                <c:v>7748.8</c:v>
              </c:pt>
              <c:pt idx="40">
                <c:v>7763.7500000000009</c:v>
              </c:pt>
              <c:pt idx="41">
                <c:v>7079.65</c:v>
              </c:pt>
              <c:pt idx="42">
                <c:v>6227.8</c:v>
              </c:pt>
              <c:pt idx="43">
                <c:v>5877.3</c:v>
              </c:pt>
              <c:pt idx="44">
                <c:v>5761.55</c:v>
              </c:pt>
              <c:pt idx="45">
                <c:v>5602.8</c:v>
              </c:pt>
              <c:pt idx="46">
                <c:v>5222.6499999999996</c:v>
              </c:pt>
              <c:pt idx="47">
                <c:v>5264.0999999999995</c:v>
              </c:pt>
              <c:pt idx="48">
                <c:v>4921.7000000000007</c:v>
              </c:pt>
              <c:pt idx="49">
                <c:v>4392.3</c:v>
              </c:pt>
              <c:pt idx="50">
                <c:v>3853.2000000000003</c:v>
              </c:pt>
              <c:pt idx="51">
                <c:v>4181.55</c:v>
              </c:pt>
              <c:pt idx="52">
                <c:v>4328.9000000000005</c:v>
              </c:pt>
              <c:pt idx="53">
                <c:v>4608.8999999999996</c:v>
              </c:pt>
              <c:pt idx="54">
                <c:v>4657.2500000000009</c:v>
              </c:pt>
              <c:pt idx="55">
                <c:v>4756.8499999999995</c:v>
              </c:pt>
              <c:pt idx="56">
                <c:v>4588.45</c:v>
              </c:pt>
              <c:pt idx="57">
                <c:v>4349.8499999999995</c:v>
              </c:pt>
              <c:pt idx="58">
                <c:v>4217.6500000000005</c:v>
              </c:pt>
              <c:pt idx="59">
                <c:v>4298.8999999999996</c:v>
              </c:pt>
              <c:pt idx="60">
                <c:v>3843.1</c:v>
              </c:pt>
              <c:pt idx="61">
                <c:v>3596.25</c:v>
              </c:pt>
              <c:pt idx="62">
                <c:v>2993.6</c:v>
              </c:pt>
              <c:pt idx="63">
                <c:v>2598.5500000000002</c:v>
              </c:pt>
              <c:pt idx="64">
                <c:v>1965.4</c:v>
              </c:pt>
              <c:pt idx="65">
                <c:v>1971.9499999999998</c:v>
              </c:pt>
              <c:pt idx="66">
                <c:v>1617.1</c:v>
              </c:pt>
              <c:pt idx="67">
                <c:v>1513.9499999999998</c:v>
              </c:pt>
              <c:pt idx="68">
                <c:v>1358.6999999999998</c:v>
              </c:pt>
              <c:pt idx="69">
                <c:v>1233.75</c:v>
              </c:pt>
              <c:pt idx="70">
                <c:v>876.40000000000009</c:v>
              </c:pt>
              <c:pt idx="71">
                <c:v>847.19999999999993</c:v>
              </c:pt>
              <c:pt idx="72">
                <c:v>747.84999999999991</c:v>
              </c:pt>
              <c:pt idx="73">
                <c:v>715.7</c:v>
              </c:pt>
              <c:pt idx="74">
                <c:v>799.74999999999989</c:v>
              </c:pt>
              <c:pt idx="75">
                <c:v>783.8</c:v>
              </c:pt>
              <c:pt idx="76">
                <c:v>741.95</c:v>
              </c:pt>
              <c:pt idx="77">
                <c:v>634.25</c:v>
              </c:pt>
              <c:pt idx="78">
                <c:v>581.45000000000005</c:v>
              </c:pt>
              <c:pt idx="79">
                <c:v>475.25</c:v>
              </c:pt>
              <c:pt idx="80">
                <c:v>473.9</c:v>
              </c:pt>
              <c:pt idx="81">
                <c:v>473.54999999999995</c:v>
              </c:pt>
              <c:pt idx="82">
                <c:v>502.44999999999993</c:v>
              </c:pt>
              <c:pt idx="83">
                <c:v>485.65</c:v>
              </c:pt>
              <c:pt idx="84">
                <c:v>435.75</c:v>
              </c:pt>
              <c:pt idx="85">
                <c:v>392.9</c:v>
              </c:pt>
              <c:pt idx="86">
                <c:v>384.79999999999995</c:v>
              </c:pt>
              <c:pt idx="87">
                <c:v>351.29999999999995</c:v>
              </c:pt>
              <c:pt idx="88">
                <c:v>372.79999999999995</c:v>
              </c:pt>
              <c:pt idx="89">
                <c:v>372.95</c:v>
              </c:pt>
              <c:pt idx="90">
                <c:v>349.2</c:v>
              </c:pt>
              <c:pt idx="91">
                <c:v>279.5</c:v>
              </c:pt>
              <c:pt idx="92">
                <c:v>254.85000000000002</c:v>
              </c:pt>
              <c:pt idx="93">
                <c:v>225.55</c:v>
              </c:pt>
              <c:pt idx="94">
                <c:v>196.30000000000004</c:v>
              </c:pt>
              <c:pt idx="95">
                <c:v>187.6</c:v>
              </c:pt>
              <c:pt idx="96">
                <c:v>218.85</c:v>
              </c:pt>
              <c:pt idx="97">
                <c:v>182.35000000000002</c:v>
              </c:pt>
              <c:pt idx="98">
                <c:v>150.05000000000001</c:v>
              </c:pt>
              <c:pt idx="99">
                <c:v>141.4</c:v>
              </c:pt>
              <c:pt idx="100">
                <c:v>161.15</c:v>
              </c:pt>
              <c:pt idx="101">
                <c:v>153.55000000000001</c:v>
              </c:pt>
              <c:pt idx="102">
                <c:v>166.20000000000002</c:v>
              </c:pt>
              <c:pt idx="103">
                <c:v>176.1</c:v>
              </c:pt>
              <c:pt idx="104">
                <c:v>160.9</c:v>
              </c:pt>
              <c:pt idx="105">
                <c:v>123.39999999999999</c:v>
              </c:pt>
              <c:pt idx="106">
                <c:v>106.35</c:v>
              </c:pt>
              <c:pt idx="107">
                <c:v>116.39999999999999</c:v>
              </c:pt>
              <c:pt idx="108">
                <c:v>119.49999999999999</c:v>
              </c:pt>
              <c:pt idx="109">
                <c:v>130.89999999999998</c:v>
              </c:pt>
              <c:pt idx="110">
                <c:v>138.85</c:v>
              </c:pt>
              <c:pt idx="111">
                <c:v>119.85000000000001</c:v>
              </c:pt>
              <c:pt idx="112">
                <c:v>105.05000000000001</c:v>
              </c:pt>
              <c:pt idx="113">
                <c:v>109.85</c:v>
              </c:pt>
              <c:pt idx="114">
                <c:v>113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79-FBEC-439F-AE2D-9F904B22CBE0}"/>
            </c:ext>
          </c:extLst>
        </c:ser>
        <c:ser>
          <c:idx val="1"/>
          <c:order val="1"/>
          <c:tx>
            <c:v>MMPNC#2(n=10)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10">
                <c:v>30.774999999999999</c:v>
              </c:pt>
              <c:pt idx="11">
                <c:v>50.35</c:v>
              </c:pt>
              <c:pt idx="12">
                <c:v>84.75</c:v>
              </c:pt>
              <c:pt idx="13">
                <c:v>110.27500000000001</c:v>
              </c:pt>
              <c:pt idx="14">
                <c:v>134.15</c:v>
              </c:pt>
              <c:pt idx="15">
                <c:v>235.62500000000003</c:v>
              </c:pt>
              <c:pt idx="16">
                <c:v>307.77500000000009</c:v>
              </c:pt>
              <c:pt idx="17">
                <c:v>402.05</c:v>
              </c:pt>
              <c:pt idx="18">
                <c:v>593.25</c:v>
              </c:pt>
              <c:pt idx="19">
                <c:v>806.6</c:v>
              </c:pt>
              <c:pt idx="20">
                <c:v>1058.1750000000002</c:v>
              </c:pt>
              <c:pt idx="21">
                <c:v>1166.4749999999999</c:v>
              </c:pt>
              <c:pt idx="22">
                <c:v>1317.7500000000005</c:v>
              </c:pt>
              <c:pt idx="23">
                <c:v>1627.4250000000002</c:v>
              </c:pt>
              <c:pt idx="24">
                <c:v>2044.075</c:v>
              </c:pt>
              <c:pt idx="25">
                <c:v>2244.25</c:v>
              </c:pt>
              <c:pt idx="26">
                <c:v>2790.4999999999995</c:v>
              </c:pt>
              <c:pt idx="27">
                <c:v>3095.625</c:v>
              </c:pt>
              <c:pt idx="28">
                <c:v>3342.0750000000003</c:v>
              </c:pt>
              <c:pt idx="29">
                <c:v>4081.625</c:v>
              </c:pt>
              <c:pt idx="30">
                <c:v>4983.05</c:v>
              </c:pt>
              <c:pt idx="31">
                <c:v>5758.9250000000011</c:v>
              </c:pt>
              <c:pt idx="32">
                <c:v>6278.0999999999985</c:v>
              </c:pt>
              <c:pt idx="33">
                <c:v>6694.6249999999991</c:v>
              </c:pt>
              <c:pt idx="34">
                <c:v>6790.0249999999996</c:v>
              </c:pt>
              <c:pt idx="35">
                <c:v>6797.7250000000013</c:v>
              </c:pt>
              <c:pt idx="36">
                <c:v>7360.8750000000009</c:v>
              </c:pt>
              <c:pt idx="37">
                <c:v>7687.3750000000018</c:v>
              </c:pt>
              <c:pt idx="38">
                <c:v>7740.55</c:v>
              </c:pt>
              <c:pt idx="39">
                <c:v>7773.3500000000013</c:v>
              </c:pt>
              <c:pt idx="40">
                <c:v>7606.8250000000007</c:v>
              </c:pt>
              <c:pt idx="41">
                <c:v>7241.05</c:v>
              </c:pt>
              <c:pt idx="42">
                <c:v>6646.5749999999989</c:v>
              </c:pt>
              <c:pt idx="43">
                <c:v>6297.3249999999998</c:v>
              </c:pt>
              <c:pt idx="44">
                <c:v>6398.8</c:v>
              </c:pt>
              <c:pt idx="45">
                <c:v>6304.1</c:v>
              </c:pt>
              <c:pt idx="46">
                <c:v>5802.8250000000007</c:v>
              </c:pt>
              <c:pt idx="47">
                <c:v>5524.8000000000011</c:v>
              </c:pt>
              <c:pt idx="48">
                <c:v>5207.9750000000004</c:v>
              </c:pt>
              <c:pt idx="49">
                <c:v>4785.45</c:v>
              </c:pt>
              <c:pt idx="50">
                <c:v>4345.6000000000004</c:v>
              </c:pt>
              <c:pt idx="51">
                <c:v>4446.2499999999991</c:v>
              </c:pt>
              <c:pt idx="52">
                <c:v>4700.0499999999993</c:v>
              </c:pt>
              <c:pt idx="53">
                <c:v>4748.7749999999996</c:v>
              </c:pt>
              <c:pt idx="54">
                <c:v>4613.6000000000013</c:v>
              </c:pt>
              <c:pt idx="55">
                <c:v>4463.9000000000005</c:v>
              </c:pt>
              <c:pt idx="56">
                <c:v>4424.1750000000011</c:v>
              </c:pt>
              <c:pt idx="57">
                <c:v>4348.7750000000015</c:v>
              </c:pt>
              <c:pt idx="58">
                <c:v>4297.4250000000011</c:v>
              </c:pt>
              <c:pt idx="59">
                <c:v>4411.7250000000004</c:v>
              </c:pt>
              <c:pt idx="60">
                <c:v>4160.8250000000007</c:v>
              </c:pt>
              <c:pt idx="61">
                <c:v>3812.3999999999996</c:v>
              </c:pt>
              <c:pt idx="62">
                <c:v>3414.7999999999997</c:v>
              </c:pt>
              <c:pt idx="63">
                <c:v>3012.0749999999998</c:v>
              </c:pt>
              <c:pt idx="64">
                <c:v>2660.7500000000005</c:v>
              </c:pt>
              <c:pt idx="65">
                <c:v>2520.3750000000005</c:v>
              </c:pt>
              <c:pt idx="66">
                <c:v>2248.6000000000004</c:v>
              </c:pt>
              <c:pt idx="67">
                <c:v>1957.6749999999997</c:v>
              </c:pt>
              <c:pt idx="68">
                <c:v>1726.25</c:v>
              </c:pt>
              <c:pt idx="69">
                <c:v>1468.675</c:v>
              </c:pt>
              <c:pt idx="70">
                <c:v>1186</c:v>
              </c:pt>
              <c:pt idx="71">
                <c:v>1062.9749999999999</c:v>
              </c:pt>
              <c:pt idx="72">
                <c:v>994.95</c:v>
              </c:pt>
              <c:pt idx="73">
                <c:v>906.10000000000014</c:v>
              </c:pt>
              <c:pt idx="74">
                <c:v>940.87500000000011</c:v>
              </c:pt>
              <c:pt idx="75">
                <c:v>841.50000000000023</c:v>
              </c:pt>
              <c:pt idx="76">
                <c:v>748.125</c:v>
              </c:pt>
              <c:pt idx="77">
                <c:v>677.55</c:v>
              </c:pt>
              <c:pt idx="78">
                <c:v>602.77499999999998</c:v>
              </c:pt>
              <c:pt idx="79">
                <c:v>566.875</c:v>
              </c:pt>
              <c:pt idx="80">
                <c:v>573.72500000000002</c:v>
              </c:pt>
              <c:pt idx="81">
                <c:v>553.375</c:v>
              </c:pt>
              <c:pt idx="82">
                <c:v>551.90000000000009</c:v>
              </c:pt>
              <c:pt idx="83">
                <c:v>517.32500000000005</c:v>
              </c:pt>
              <c:pt idx="84">
                <c:v>445.375</c:v>
              </c:pt>
              <c:pt idx="85">
                <c:v>408.77499999999998</c:v>
              </c:pt>
              <c:pt idx="86">
                <c:v>407.72499999999997</c:v>
              </c:pt>
              <c:pt idx="87">
                <c:v>402.25</c:v>
              </c:pt>
              <c:pt idx="88">
                <c:v>404.3</c:v>
              </c:pt>
              <c:pt idx="89">
                <c:v>399.54999999999995</c:v>
              </c:pt>
              <c:pt idx="90">
                <c:v>360.95</c:v>
              </c:pt>
              <c:pt idx="91">
                <c:v>306.27499999999998</c:v>
              </c:pt>
              <c:pt idx="92">
                <c:v>277.55</c:v>
              </c:pt>
              <c:pt idx="93">
                <c:v>267.95000000000005</c:v>
              </c:pt>
              <c:pt idx="94">
                <c:v>253.07499999999999</c:v>
              </c:pt>
              <c:pt idx="95">
                <c:v>235.32499999999999</c:v>
              </c:pt>
              <c:pt idx="96">
                <c:v>238.20000000000002</c:v>
              </c:pt>
              <c:pt idx="97">
                <c:v>210.50000000000006</c:v>
              </c:pt>
              <c:pt idx="98">
                <c:v>166.22500000000002</c:v>
              </c:pt>
              <c:pt idx="99">
                <c:v>155.37500000000003</c:v>
              </c:pt>
              <c:pt idx="100">
                <c:v>169.32499999999999</c:v>
              </c:pt>
              <c:pt idx="101">
                <c:v>177.29999999999998</c:v>
              </c:pt>
              <c:pt idx="102">
                <c:v>174.02500000000001</c:v>
              </c:pt>
              <c:pt idx="103">
                <c:v>167.22499999999999</c:v>
              </c:pt>
              <c:pt idx="104">
                <c:v>155.15000000000003</c:v>
              </c:pt>
              <c:pt idx="105">
                <c:v>131.75</c:v>
              </c:pt>
              <c:pt idx="106">
                <c:v>116.64999999999999</c:v>
              </c:pt>
              <c:pt idx="107">
                <c:v>130.55000000000001</c:v>
              </c:pt>
              <c:pt idx="108">
                <c:v>140.82500000000002</c:v>
              </c:pt>
              <c:pt idx="109">
                <c:v>141.6</c:v>
              </c:pt>
              <c:pt idx="110">
                <c:v>135.75</c:v>
              </c:pt>
              <c:pt idx="111">
                <c:v>115.44999999999999</c:v>
              </c:pt>
              <c:pt idx="112">
                <c:v>103.42500000000001</c:v>
              </c:pt>
              <c:pt idx="113">
                <c:v>112.62500000000001</c:v>
              </c:pt>
              <c:pt idx="114">
                <c:v>120.47500000000001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D-895D-40AF-88D1-6BE365CB9D02}"/>
            </c:ext>
          </c:extLst>
        </c:ser>
        <c:ser>
          <c:idx val="2"/>
          <c:order val="2"/>
          <c:tx>
            <c:v>MMPNC#3(n=15)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15">
                <c:v>108.06666666666666</c:v>
              </c:pt>
              <c:pt idx="16">
                <c:v>141.53333333333333</c:v>
              </c:pt>
              <c:pt idx="17">
                <c:v>196.13333333333333</c:v>
              </c:pt>
              <c:pt idx="18">
                <c:v>279.86666666666667</c:v>
              </c:pt>
              <c:pt idx="19">
                <c:v>381.73333333333335</c:v>
              </c:pt>
              <c:pt idx="20">
                <c:v>513.4</c:v>
              </c:pt>
              <c:pt idx="21">
                <c:v>607.6</c:v>
              </c:pt>
              <c:pt idx="22">
                <c:v>737.6</c:v>
              </c:pt>
              <c:pt idx="23">
                <c:v>904.4</c:v>
              </c:pt>
              <c:pt idx="24">
                <c:v>1129.9333333333334</c:v>
              </c:pt>
              <c:pt idx="25">
                <c:v>1316.2</c:v>
              </c:pt>
              <c:pt idx="26">
                <c:v>1637.4</c:v>
              </c:pt>
              <c:pt idx="27">
                <c:v>1867.1333333333334</c:v>
              </c:pt>
              <c:pt idx="28">
                <c:v>2154.9333333333334</c:v>
              </c:pt>
              <c:pt idx="29">
                <c:v>2578.2666666666669</c:v>
              </c:pt>
              <c:pt idx="30">
                <c:v>3065.8666666666668</c:v>
              </c:pt>
              <c:pt idx="31">
                <c:v>3604</c:v>
              </c:pt>
              <c:pt idx="32">
                <c:v>4073.9333333333334</c:v>
              </c:pt>
              <c:pt idx="33">
                <c:v>4535.9333333333334</c:v>
              </c:pt>
              <c:pt idx="34">
                <c:v>4869.6000000000004</c:v>
              </c:pt>
              <c:pt idx="35">
                <c:v>5162.8</c:v>
              </c:pt>
              <c:pt idx="36">
                <c:v>5681.7333333333336</c:v>
              </c:pt>
              <c:pt idx="37">
                <c:v>6063.8666666666668</c:v>
              </c:pt>
              <c:pt idx="38">
                <c:v>6434.8</c:v>
              </c:pt>
              <c:pt idx="39">
                <c:v>6704.2</c:v>
              </c:pt>
              <c:pt idx="40">
                <c:v>6983.7333333333336</c:v>
              </c:pt>
              <c:pt idx="41">
                <c:v>7055.5333333333338</c:v>
              </c:pt>
              <c:pt idx="42">
                <c:v>7097.333333333333</c:v>
              </c:pt>
              <c:pt idx="43">
                <c:v>7161.4</c:v>
              </c:pt>
              <c:pt idx="44">
                <c:v>7134.4666666666662</c:v>
              </c:pt>
              <c:pt idx="45">
                <c:v>6989.0666666666666</c:v>
              </c:pt>
              <c:pt idx="46">
                <c:v>6722.2666666666664</c:v>
              </c:pt>
              <c:pt idx="47">
                <c:v>6519.5333333333338</c:v>
              </c:pt>
              <c:pt idx="48">
                <c:v>6251.4</c:v>
              </c:pt>
              <c:pt idx="49">
                <c:v>6046.6</c:v>
              </c:pt>
              <c:pt idx="50">
                <c:v>5823.0666666666666</c:v>
              </c:pt>
              <c:pt idx="51">
                <c:v>5547.7333333333336</c:v>
              </c:pt>
              <c:pt idx="52">
                <c:v>5378.666666666667</c:v>
              </c:pt>
              <c:pt idx="53">
                <c:v>5188.666666666667</c:v>
              </c:pt>
              <c:pt idx="54">
                <c:v>4990.4666666666662</c:v>
              </c:pt>
              <c:pt idx="55">
                <c:v>4803.2666666666664</c:v>
              </c:pt>
              <c:pt idx="56">
                <c:v>4686.1333333333332</c:v>
              </c:pt>
              <c:pt idx="57">
                <c:v>4665.8</c:v>
              </c:pt>
              <c:pt idx="58">
                <c:v>4581.333333333333</c:v>
              </c:pt>
              <c:pt idx="59">
                <c:v>4478.333333333333</c:v>
              </c:pt>
              <c:pt idx="60">
                <c:v>4281</c:v>
              </c:pt>
              <c:pt idx="61">
                <c:v>4172.2</c:v>
              </c:pt>
              <c:pt idx="62">
                <c:v>3965.4666666666667</c:v>
              </c:pt>
              <c:pt idx="63">
                <c:v>3809.7333333333331</c:v>
              </c:pt>
              <c:pt idx="64">
                <c:v>3665.1333333333332</c:v>
              </c:pt>
              <c:pt idx="65">
                <c:v>3605.0666666666666</c:v>
              </c:pt>
              <c:pt idx="66">
                <c:v>3352.8666666666668</c:v>
              </c:pt>
              <c:pt idx="67">
                <c:v>3085.6666666666665</c:v>
              </c:pt>
              <c:pt idx="68">
                <c:v>2812</c:v>
              </c:pt>
              <c:pt idx="69">
                <c:v>2567.9333333333334</c:v>
              </c:pt>
              <c:pt idx="70">
                <c:v>2310.4666666666667</c:v>
              </c:pt>
              <c:pt idx="71">
                <c:v>2083.8666666666668</c:v>
              </c:pt>
              <c:pt idx="72">
                <c:v>1865</c:v>
              </c:pt>
              <c:pt idx="73">
                <c:v>1634.5333333333333</c:v>
              </c:pt>
              <c:pt idx="74">
                <c:v>1398.5333333333333</c:v>
              </c:pt>
              <c:pt idx="75">
                <c:v>1252.4000000000001</c:v>
              </c:pt>
              <c:pt idx="76">
                <c:v>1097.5333333333333</c:v>
              </c:pt>
              <c:pt idx="77">
                <c:v>1007.1333333333333</c:v>
              </c:pt>
              <c:pt idx="78">
                <c:v>913.4666666666667</c:v>
              </c:pt>
              <c:pt idx="79">
                <c:v>855.5333333333333</c:v>
              </c:pt>
              <c:pt idx="80">
                <c:v>746.33333333333337</c:v>
              </c:pt>
              <c:pt idx="81">
                <c:v>695.66666666666663</c:v>
              </c:pt>
              <c:pt idx="82">
                <c:v>653.26666666666665</c:v>
              </c:pt>
              <c:pt idx="83">
                <c:v>604.86666666666667</c:v>
              </c:pt>
              <c:pt idx="84">
                <c:v>568</c:v>
              </c:pt>
              <c:pt idx="85">
                <c:v>563.93333333333328</c:v>
              </c:pt>
              <c:pt idx="86">
                <c:v>533.86666666666667</c:v>
              </c:pt>
              <c:pt idx="87">
                <c:v>511.13333333333333</c:v>
              </c:pt>
              <c:pt idx="88">
                <c:v>490.6</c:v>
              </c:pt>
              <c:pt idx="89">
                <c:v>441.66666666666669</c:v>
              </c:pt>
              <c:pt idx="90">
                <c:v>417.8</c:v>
              </c:pt>
              <c:pt idx="91">
                <c:v>385.2</c:v>
              </c:pt>
              <c:pt idx="92">
                <c:v>373.26666666666665</c:v>
              </c:pt>
              <c:pt idx="93">
                <c:v>360.26666666666665</c:v>
              </c:pt>
              <c:pt idx="94">
                <c:v>343.13333333333333</c:v>
              </c:pt>
              <c:pt idx="95">
                <c:v>321.86666666666667</c:v>
              </c:pt>
              <c:pt idx="96">
                <c:v>303.33333333333331</c:v>
              </c:pt>
              <c:pt idx="97">
                <c:v>273.8</c:v>
              </c:pt>
              <c:pt idx="98">
                <c:v>250.46666666666667</c:v>
              </c:pt>
              <c:pt idx="99">
                <c:v>240.2</c:v>
              </c:pt>
              <c:pt idx="100">
                <c:v>235.13333333333333</c:v>
              </c:pt>
              <c:pt idx="101">
                <c:v>220.4</c:v>
              </c:pt>
              <c:pt idx="102">
                <c:v>209.26666666666668</c:v>
              </c:pt>
              <c:pt idx="103">
                <c:v>190.46666666666667</c:v>
              </c:pt>
              <c:pt idx="104">
                <c:v>173.2</c:v>
              </c:pt>
              <c:pt idx="105">
                <c:v>160</c:v>
              </c:pt>
              <c:pt idx="106">
                <c:v>156.80000000000001</c:v>
              </c:pt>
              <c:pt idx="107">
                <c:v>155</c:v>
              </c:pt>
              <c:pt idx="108">
                <c:v>150</c:v>
              </c:pt>
              <c:pt idx="109">
                <c:v>148.19999999999999</c:v>
              </c:pt>
              <c:pt idx="110">
                <c:v>144.4</c:v>
              </c:pt>
              <c:pt idx="111">
                <c:v>129.53333333333333</c:v>
              </c:pt>
              <c:pt idx="112">
                <c:v>128.19999999999999</c:v>
              </c:pt>
              <c:pt idx="113">
                <c:v>132.86666666666667</c:v>
              </c:pt>
              <c:pt idx="114">
                <c:v>133.66666666666666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E-895D-40AF-88D1-6BE365CB9D02}"/>
            </c:ext>
          </c:extLst>
        </c:ser>
        <c:ser>
          <c:idx val="3"/>
          <c:order val="3"/>
          <c:tx>
            <c:v>MMSNC(n=10)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10">
                <c:v>23.6</c:v>
              </c:pt>
              <c:pt idx="11">
                <c:v>36</c:v>
              </c:pt>
              <c:pt idx="12">
                <c:v>55.7</c:v>
              </c:pt>
              <c:pt idx="13">
                <c:v>75.400000000000006</c:v>
              </c:pt>
              <c:pt idx="14">
                <c:v>97.2</c:v>
              </c:pt>
              <c:pt idx="15">
                <c:v>157</c:v>
              </c:pt>
              <c:pt idx="16">
                <c:v>205.1</c:v>
              </c:pt>
              <c:pt idx="17">
                <c:v>283.60000000000002</c:v>
              </c:pt>
              <c:pt idx="18">
                <c:v>405.9</c:v>
              </c:pt>
              <c:pt idx="19">
                <c:v>555.5</c:v>
              </c:pt>
              <c:pt idx="20">
                <c:v>751.6</c:v>
              </c:pt>
              <c:pt idx="21">
                <c:v>882.6</c:v>
              </c:pt>
              <c:pt idx="22">
                <c:v>1061.3</c:v>
              </c:pt>
              <c:pt idx="23">
                <c:v>1295.0999999999999</c:v>
              </c:pt>
              <c:pt idx="24">
                <c:v>1614.8</c:v>
              </c:pt>
              <c:pt idx="25">
                <c:v>1835.8</c:v>
              </c:pt>
              <c:pt idx="26">
                <c:v>2279.8000000000002</c:v>
              </c:pt>
              <c:pt idx="27">
                <c:v>2562.1999999999998</c:v>
              </c:pt>
              <c:pt idx="28">
                <c:v>2888</c:v>
              </c:pt>
              <c:pt idx="29">
                <c:v>3392</c:v>
              </c:pt>
              <c:pt idx="30">
                <c:v>3985.7</c:v>
              </c:pt>
              <c:pt idx="31">
                <c:v>4699.7</c:v>
              </c:pt>
              <c:pt idx="32">
                <c:v>5288.1</c:v>
              </c:pt>
              <c:pt idx="33">
                <c:v>5853.2</c:v>
              </c:pt>
              <c:pt idx="34">
                <c:v>6165</c:v>
              </c:pt>
              <c:pt idx="35">
                <c:v>6521.5</c:v>
              </c:pt>
              <c:pt idx="36">
                <c:v>6949.1</c:v>
              </c:pt>
              <c:pt idx="37">
                <c:v>7356.4</c:v>
              </c:pt>
              <c:pt idx="38">
                <c:v>7714.9</c:v>
              </c:pt>
              <c:pt idx="39">
                <c:v>7803.7</c:v>
              </c:pt>
              <c:pt idx="40">
                <c:v>7712.6</c:v>
              </c:pt>
              <c:pt idx="41">
                <c:v>7457.1</c:v>
              </c:pt>
              <c:pt idx="42">
                <c:v>7097.3</c:v>
              </c:pt>
              <c:pt idx="43">
                <c:v>6826.2</c:v>
              </c:pt>
              <c:pt idx="44">
                <c:v>6789.3</c:v>
              </c:pt>
              <c:pt idx="45">
                <c:v>6725.1</c:v>
              </c:pt>
              <c:pt idx="46">
                <c:v>6260.5</c:v>
              </c:pt>
              <c:pt idx="47">
                <c:v>5971.6</c:v>
              </c:pt>
              <c:pt idx="48">
                <c:v>5578.1</c:v>
              </c:pt>
              <c:pt idx="49">
                <c:v>5178.6000000000004</c:v>
              </c:pt>
              <c:pt idx="50">
                <c:v>4780.5</c:v>
              </c:pt>
              <c:pt idx="51">
                <c:v>4687.3999999999996</c:v>
              </c:pt>
              <c:pt idx="52">
                <c:v>4778.3999999999996</c:v>
              </c:pt>
              <c:pt idx="53">
                <c:v>4755.8</c:v>
              </c:pt>
              <c:pt idx="54">
                <c:v>4587.7</c:v>
              </c:pt>
              <c:pt idx="55">
                <c:v>4433.8999999999996</c:v>
              </c:pt>
              <c:pt idx="56">
                <c:v>4402.8999999999996</c:v>
              </c:pt>
              <c:pt idx="57">
                <c:v>4316.7</c:v>
              </c:pt>
              <c:pt idx="58">
                <c:v>4321.1000000000004</c:v>
              </c:pt>
              <c:pt idx="59">
                <c:v>4436.8999999999996</c:v>
              </c:pt>
              <c:pt idx="60">
                <c:v>4412</c:v>
              </c:pt>
              <c:pt idx="61">
                <c:v>4197.2</c:v>
              </c:pt>
              <c:pt idx="62">
                <c:v>3851.8</c:v>
              </c:pt>
              <c:pt idx="63">
                <c:v>3509.7</c:v>
              </c:pt>
              <c:pt idx="64">
                <c:v>3190.6</c:v>
              </c:pt>
              <c:pt idx="65">
                <c:v>2983.2</c:v>
              </c:pt>
              <c:pt idx="66">
                <c:v>2687.5</c:v>
              </c:pt>
              <c:pt idx="67">
                <c:v>2408.1999999999998</c:v>
              </c:pt>
              <c:pt idx="68">
                <c:v>2101.8000000000002</c:v>
              </c:pt>
              <c:pt idx="69">
                <c:v>1722.1</c:v>
              </c:pt>
              <c:pt idx="70">
                <c:v>1478.1</c:v>
              </c:pt>
              <c:pt idx="71">
                <c:v>1270.4000000000001</c:v>
              </c:pt>
              <c:pt idx="72">
                <c:v>1166</c:v>
              </c:pt>
              <c:pt idx="73">
                <c:v>1058.3</c:v>
              </c:pt>
              <c:pt idx="74">
                <c:v>1037</c:v>
              </c:pt>
              <c:pt idx="75">
                <c:v>883</c:v>
              </c:pt>
              <c:pt idx="76">
                <c:v>814.2</c:v>
              </c:pt>
              <c:pt idx="77">
                <c:v>734</c:v>
              </c:pt>
              <c:pt idx="78">
                <c:v>661.9</c:v>
              </c:pt>
              <c:pt idx="79">
                <c:v>622</c:v>
              </c:pt>
              <c:pt idx="80">
                <c:v>637</c:v>
              </c:pt>
              <c:pt idx="81">
                <c:v>605.20000000000005</c:v>
              </c:pt>
              <c:pt idx="82">
                <c:v>590.6</c:v>
              </c:pt>
              <c:pt idx="83">
                <c:v>557.29999999999995</c:v>
              </c:pt>
              <c:pt idx="84">
                <c:v>476.3</c:v>
              </c:pt>
              <c:pt idx="85">
                <c:v>445.4</c:v>
              </c:pt>
              <c:pt idx="86">
                <c:v>424.9</c:v>
              </c:pt>
              <c:pt idx="87">
                <c:v>422</c:v>
              </c:pt>
              <c:pt idx="88">
                <c:v>424</c:v>
              </c:pt>
              <c:pt idx="89">
                <c:v>416.2</c:v>
              </c:pt>
              <c:pt idx="90">
                <c:v>390.2</c:v>
              </c:pt>
              <c:pt idx="91">
                <c:v>348.5</c:v>
              </c:pt>
              <c:pt idx="92">
                <c:v>314</c:v>
              </c:pt>
              <c:pt idx="93">
                <c:v>295</c:v>
              </c:pt>
              <c:pt idx="94">
                <c:v>284.7</c:v>
              </c:pt>
              <c:pt idx="95">
                <c:v>273.89999999999998</c:v>
              </c:pt>
              <c:pt idx="96">
                <c:v>259.39999999999998</c:v>
              </c:pt>
              <c:pt idx="97">
                <c:v>234.6</c:v>
              </c:pt>
              <c:pt idx="98">
                <c:v>197.1</c:v>
              </c:pt>
              <c:pt idx="99">
                <c:v>174.1</c:v>
              </c:pt>
              <c:pt idx="100">
                <c:v>171.4</c:v>
              </c:pt>
              <c:pt idx="101">
                <c:v>177.7</c:v>
              </c:pt>
              <c:pt idx="102">
                <c:v>176</c:v>
              </c:pt>
              <c:pt idx="103">
                <c:v>169.3</c:v>
              </c:pt>
              <c:pt idx="104">
                <c:v>161.30000000000001</c:v>
              </c:pt>
              <c:pt idx="105">
                <c:v>147.4</c:v>
              </c:pt>
              <c:pt idx="106">
                <c:v>128.69999999999999</c:v>
              </c:pt>
              <c:pt idx="107">
                <c:v>135.80000000000001</c:v>
              </c:pt>
              <c:pt idx="108">
                <c:v>144.30000000000001</c:v>
              </c:pt>
              <c:pt idx="109">
                <c:v>146.69999999999999</c:v>
              </c:pt>
              <c:pt idx="110">
                <c:v>137.80000000000001</c:v>
              </c:pt>
              <c:pt idx="111">
                <c:v>123.1</c:v>
              </c:pt>
              <c:pt idx="112">
                <c:v>113</c:v>
              </c:pt>
              <c:pt idx="113">
                <c:v>110.7</c:v>
              </c:pt>
              <c:pt idx="114">
                <c:v>114.8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F-895D-40AF-88D1-6BE365CB9D02}"/>
            </c:ext>
          </c:extLst>
        </c:ser>
        <c:ser>
          <c:idx val="4"/>
          <c:order val="4"/>
          <c:tx>
            <c:v>MMSNC(n=15)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15">
                <c:v>108.06666666666666</c:v>
              </c:pt>
              <c:pt idx="16">
                <c:v>141.53333333333333</c:v>
              </c:pt>
              <c:pt idx="17">
                <c:v>196.13333333333333</c:v>
              </c:pt>
              <c:pt idx="18">
                <c:v>279.86666666666667</c:v>
              </c:pt>
              <c:pt idx="19">
                <c:v>381.73333333333335</c:v>
              </c:pt>
              <c:pt idx="20">
                <c:v>513.4</c:v>
              </c:pt>
              <c:pt idx="21">
                <c:v>607.6</c:v>
              </c:pt>
              <c:pt idx="22">
                <c:v>737.6</c:v>
              </c:pt>
              <c:pt idx="23">
                <c:v>904.4</c:v>
              </c:pt>
              <c:pt idx="24">
                <c:v>1129.9333333333334</c:v>
              </c:pt>
              <c:pt idx="25">
                <c:v>1316.2</c:v>
              </c:pt>
              <c:pt idx="26">
                <c:v>1637.4</c:v>
              </c:pt>
              <c:pt idx="27">
                <c:v>1867.1333333333334</c:v>
              </c:pt>
              <c:pt idx="28">
                <c:v>2154.9333333333334</c:v>
              </c:pt>
              <c:pt idx="29">
                <c:v>2578.2666666666669</c:v>
              </c:pt>
              <c:pt idx="30">
                <c:v>3065.8666666666668</c:v>
              </c:pt>
              <c:pt idx="31">
                <c:v>3604</c:v>
              </c:pt>
              <c:pt idx="32">
                <c:v>4073.9333333333334</c:v>
              </c:pt>
              <c:pt idx="33">
                <c:v>4535.9333333333334</c:v>
              </c:pt>
              <c:pt idx="34">
                <c:v>4869.6000000000004</c:v>
              </c:pt>
              <c:pt idx="35">
                <c:v>5162.8</c:v>
              </c:pt>
              <c:pt idx="36">
                <c:v>5681.7333333333336</c:v>
              </c:pt>
              <c:pt idx="37">
                <c:v>6063.8666666666668</c:v>
              </c:pt>
              <c:pt idx="38">
                <c:v>6434.8</c:v>
              </c:pt>
              <c:pt idx="39">
                <c:v>6704.2</c:v>
              </c:pt>
              <c:pt idx="40">
                <c:v>6983.7333333333336</c:v>
              </c:pt>
              <c:pt idx="41">
                <c:v>7055.5333333333338</c:v>
              </c:pt>
              <c:pt idx="42">
                <c:v>7097.333333333333</c:v>
              </c:pt>
              <c:pt idx="43">
                <c:v>7161.4</c:v>
              </c:pt>
              <c:pt idx="44">
                <c:v>7134.4666666666662</c:v>
              </c:pt>
              <c:pt idx="45">
                <c:v>6989.0666666666666</c:v>
              </c:pt>
              <c:pt idx="46">
                <c:v>6722.2666666666664</c:v>
              </c:pt>
              <c:pt idx="47">
                <c:v>6519.5333333333338</c:v>
              </c:pt>
              <c:pt idx="48">
                <c:v>6251.4</c:v>
              </c:pt>
              <c:pt idx="49">
                <c:v>6046.6</c:v>
              </c:pt>
              <c:pt idx="50">
                <c:v>5823.0666666666666</c:v>
              </c:pt>
              <c:pt idx="51">
                <c:v>5547.7333333333336</c:v>
              </c:pt>
              <c:pt idx="52">
                <c:v>5378.666666666667</c:v>
              </c:pt>
              <c:pt idx="53">
                <c:v>5188.666666666667</c:v>
              </c:pt>
              <c:pt idx="54">
                <c:v>4990.4666666666662</c:v>
              </c:pt>
              <c:pt idx="55">
                <c:v>4803.2666666666664</c:v>
              </c:pt>
              <c:pt idx="56">
                <c:v>4686.1333333333332</c:v>
              </c:pt>
              <c:pt idx="57">
                <c:v>4665.8</c:v>
              </c:pt>
              <c:pt idx="58">
                <c:v>4581.333333333333</c:v>
              </c:pt>
              <c:pt idx="59">
                <c:v>4478.333333333333</c:v>
              </c:pt>
              <c:pt idx="60">
                <c:v>4281</c:v>
              </c:pt>
              <c:pt idx="61">
                <c:v>4172.2</c:v>
              </c:pt>
              <c:pt idx="62">
                <c:v>3965.4666666666667</c:v>
              </c:pt>
              <c:pt idx="63">
                <c:v>3809.7333333333331</c:v>
              </c:pt>
              <c:pt idx="64">
                <c:v>3665.1333333333332</c:v>
              </c:pt>
              <c:pt idx="65">
                <c:v>3605.0666666666666</c:v>
              </c:pt>
              <c:pt idx="66">
                <c:v>3352.8666666666668</c:v>
              </c:pt>
              <c:pt idx="67">
                <c:v>3085.6666666666665</c:v>
              </c:pt>
              <c:pt idx="68">
                <c:v>2812</c:v>
              </c:pt>
              <c:pt idx="69">
                <c:v>2567.9333333333334</c:v>
              </c:pt>
              <c:pt idx="70">
                <c:v>2310.4666666666667</c:v>
              </c:pt>
              <c:pt idx="71">
                <c:v>2083.8666666666668</c:v>
              </c:pt>
              <c:pt idx="72">
                <c:v>1865</c:v>
              </c:pt>
              <c:pt idx="73">
                <c:v>1634.5333333333333</c:v>
              </c:pt>
              <c:pt idx="74">
                <c:v>1398.5333333333333</c:v>
              </c:pt>
              <c:pt idx="75">
                <c:v>1252.4000000000001</c:v>
              </c:pt>
              <c:pt idx="76">
                <c:v>1097.5333333333333</c:v>
              </c:pt>
              <c:pt idx="77">
                <c:v>1007.1333333333333</c:v>
              </c:pt>
              <c:pt idx="78">
                <c:v>913.4666666666667</c:v>
              </c:pt>
              <c:pt idx="79">
                <c:v>855.5333333333333</c:v>
              </c:pt>
              <c:pt idx="80">
                <c:v>746.33333333333337</c:v>
              </c:pt>
              <c:pt idx="81">
                <c:v>695.66666666666663</c:v>
              </c:pt>
              <c:pt idx="82">
                <c:v>653.26666666666665</c:v>
              </c:pt>
              <c:pt idx="83">
                <c:v>604.86666666666667</c:v>
              </c:pt>
              <c:pt idx="84">
                <c:v>568</c:v>
              </c:pt>
              <c:pt idx="85">
                <c:v>563.93333333333328</c:v>
              </c:pt>
              <c:pt idx="86">
                <c:v>533.86666666666667</c:v>
              </c:pt>
              <c:pt idx="87">
                <c:v>511.13333333333333</c:v>
              </c:pt>
              <c:pt idx="88">
                <c:v>490.6</c:v>
              </c:pt>
              <c:pt idx="89">
                <c:v>441.66666666666669</c:v>
              </c:pt>
              <c:pt idx="90">
                <c:v>417.8</c:v>
              </c:pt>
              <c:pt idx="91">
                <c:v>385.2</c:v>
              </c:pt>
              <c:pt idx="92">
                <c:v>373.26666666666665</c:v>
              </c:pt>
              <c:pt idx="93">
                <c:v>360.26666666666665</c:v>
              </c:pt>
              <c:pt idx="94">
                <c:v>343.13333333333333</c:v>
              </c:pt>
              <c:pt idx="95">
                <c:v>321.86666666666667</c:v>
              </c:pt>
              <c:pt idx="96">
                <c:v>303.33333333333331</c:v>
              </c:pt>
              <c:pt idx="97">
                <c:v>273.8</c:v>
              </c:pt>
              <c:pt idx="98">
                <c:v>250.46666666666667</c:v>
              </c:pt>
              <c:pt idx="99">
                <c:v>240.2</c:v>
              </c:pt>
              <c:pt idx="100">
                <c:v>235.13333333333333</c:v>
              </c:pt>
              <c:pt idx="101">
                <c:v>220.4</c:v>
              </c:pt>
              <c:pt idx="102">
                <c:v>209.26666666666668</c:v>
              </c:pt>
              <c:pt idx="103">
                <c:v>190.46666666666667</c:v>
              </c:pt>
              <c:pt idx="104">
                <c:v>173.2</c:v>
              </c:pt>
              <c:pt idx="105">
                <c:v>160</c:v>
              </c:pt>
              <c:pt idx="106">
                <c:v>156.80000000000001</c:v>
              </c:pt>
              <c:pt idx="107">
                <c:v>155</c:v>
              </c:pt>
              <c:pt idx="108">
                <c:v>150</c:v>
              </c:pt>
              <c:pt idx="109">
                <c:v>148.19999999999999</c:v>
              </c:pt>
              <c:pt idx="110">
                <c:v>144.4</c:v>
              </c:pt>
              <c:pt idx="111">
                <c:v>129.53333333333333</c:v>
              </c:pt>
              <c:pt idx="112">
                <c:v>128.19999999999999</c:v>
              </c:pt>
              <c:pt idx="113">
                <c:v>132.86666666666667</c:v>
              </c:pt>
              <c:pt idx="114">
                <c:v>133.66666666666666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0-895D-40AF-88D1-6BE365CB9D02}"/>
            </c:ext>
          </c:extLst>
        </c:ser>
        <c:ser>
          <c:idx val="5"/>
          <c:order val="5"/>
          <c:tx>
            <c:v>MMSNC(n=5)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5">
                <c:v>10.199999999999999</c:v>
              </c:pt>
              <c:pt idx="6">
                <c:v>14.4</c:v>
              </c:pt>
              <c:pt idx="7">
                <c:v>21.2</c:v>
              </c:pt>
              <c:pt idx="8">
                <c:v>27.8</c:v>
              </c:pt>
              <c:pt idx="9">
                <c:v>34.200000000000003</c:v>
              </c:pt>
              <c:pt idx="10">
                <c:v>37</c:v>
              </c:pt>
              <c:pt idx="11">
                <c:v>57.6</c:v>
              </c:pt>
              <c:pt idx="12">
                <c:v>90.2</c:v>
              </c:pt>
              <c:pt idx="13">
                <c:v>123</c:v>
              </c:pt>
              <c:pt idx="14">
                <c:v>160.19999999999999</c:v>
              </c:pt>
              <c:pt idx="15">
                <c:v>277</c:v>
              </c:pt>
              <c:pt idx="16">
                <c:v>352.6</c:v>
              </c:pt>
              <c:pt idx="17">
                <c:v>477</c:v>
              </c:pt>
              <c:pt idx="18">
                <c:v>688.8</c:v>
              </c:pt>
              <c:pt idx="19">
                <c:v>950.8</c:v>
              </c:pt>
              <c:pt idx="20">
                <c:v>1226.2</c:v>
              </c:pt>
              <c:pt idx="21">
                <c:v>1412.6</c:v>
              </c:pt>
              <c:pt idx="22">
                <c:v>1645.6</c:v>
              </c:pt>
              <c:pt idx="23">
                <c:v>1901.4</c:v>
              </c:pt>
              <c:pt idx="24">
                <c:v>2278.8000000000002</c:v>
              </c:pt>
              <c:pt idx="25">
                <c:v>2445.4</c:v>
              </c:pt>
              <c:pt idx="26">
                <c:v>3147</c:v>
              </c:pt>
              <c:pt idx="27">
                <c:v>3478.8</c:v>
              </c:pt>
              <c:pt idx="28">
                <c:v>3874.6</c:v>
              </c:pt>
              <c:pt idx="29">
                <c:v>4505.2</c:v>
              </c:pt>
              <c:pt idx="30">
                <c:v>5526</c:v>
              </c:pt>
              <c:pt idx="31">
                <c:v>6252.4</c:v>
              </c:pt>
              <c:pt idx="32">
                <c:v>7097.4</c:v>
              </c:pt>
              <c:pt idx="33">
                <c:v>7831.8</c:v>
              </c:pt>
              <c:pt idx="34">
                <c:v>7824.8</c:v>
              </c:pt>
              <c:pt idx="35">
                <c:v>7517</c:v>
              </c:pt>
              <c:pt idx="36">
                <c:v>7645.8</c:v>
              </c:pt>
              <c:pt idx="37">
                <c:v>7615.4</c:v>
              </c:pt>
              <c:pt idx="38">
                <c:v>7598</c:v>
              </c:pt>
              <c:pt idx="39">
                <c:v>7782.6</c:v>
              </c:pt>
              <c:pt idx="40">
                <c:v>7908.2</c:v>
              </c:pt>
              <c:pt idx="41">
                <c:v>7268.4</c:v>
              </c:pt>
              <c:pt idx="42">
                <c:v>6579.2</c:v>
              </c:pt>
              <c:pt idx="43">
                <c:v>6054.4</c:v>
              </c:pt>
              <c:pt idx="44">
                <c:v>5796</c:v>
              </c:pt>
              <c:pt idx="45">
                <c:v>5542</c:v>
              </c:pt>
              <c:pt idx="46">
                <c:v>5252.6</c:v>
              </c:pt>
              <c:pt idx="47">
                <c:v>5364</c:v>
              </c:pt>
              <c:pt idx="48">
                <c:v>5101.8</c:v>
              </c:pt>
              <c:pt idx="49">
                <c:v>4561.2</c:v>
              </c:pt>
              <c:pt idx="50">
                <c:v>4019</c:v>
              </c:pt>
              <c:pt idx="51">
                <c:v>4122.2</c:v>
              </c:pt>
              <c:pt idx="52">
                <c:v>4192.8</c:v>
              </c:pt>
              <c:pt idx="53">
                <c:v>4409.8</c:v>
              </c:pt>
              <c:pt idx="54">
                <c:v>4614.2</c:v>
              </c:pt>
              <c:pt idx="55">
                <c:v>4848.8</c:v>
              </c:pt>
              <c:pt idx="56">
                <c:v>4683.6000000000004</c:v>
              </c:pt>
              <c:pt idx="57">
                <c:v>4440.6000000000004</c:v>
              </c:pt>
              <c:pt idx="58">
                <c:v>4232.3999999999996</c:v>
              </c:pt>
              <c:pt idx="59">
                <c:v>4259.6000000000004</c:v>
              </c:pt>
              <c:pt idx="60">
                <c:v>3975.2</c:v>
              </c:pt>
              <c:pt idx="61">
                <c:v>3710.8</c:v>
              </c:pt>
              <c:pt idx="62">
                <c:v>3263</c:v>
              </c:pt>
              <c:pt idx="63">
                <c:v>2787</c:v>
              </c:pt>
              <c:pt idx="64">
                <c:v>2121.6</c:v>
              </c:pt>
              <c:pt idx="65">
                <c:v>1991.2</c:v>
              </c:pt>
              <c:pt idx="66">
                <c:v>1664.2</c:v>
              </c:pt>
              <c:pt idx="67">
                <c:v>1553.4</c:v>
              </c:pt>
              <c:pt idx="68">
                <c:v>1416.6</c:v>
              </c:pt>
              <c:pt idx="69">
                <c:v>1322.6</c:v>
              </c:pt>
              <c:pt idx="70">
                <c:v>965</c:v>
              </c:pt>
              <c:pt idx="71">
                <c:v>876.6</c:v>
              </c:pt>
              <c:pt idx="72">
                <c:v>778.6</c:v>
              </c:pt>
              <c:pt idx="73">
                <c:v>700</c:v>
              </c:pt>
              <c:pt idx="74">
                <c:v>751.4</c:v>
              </c:pt>
              <c:pt idx="75">
                <c:v>801</c:v>
              </c:pt>
              <c:pt idx="76">
                <c:v>751.8</c:v>
              </c:pt>
              <c:pt idx="77">
                <c:v>689.4</c:v>
              </c:pt>
              <c:pt idx="78">
                <c:v>623.79999999999995</c:v>
              </c:pt>
              <c:pt idx="79">
                <c:v>492.6</c:v>
              </c:pt>
              <c:pt idx="80">
                <c:v>473</c:v>
              </c:pt>
              <c:pt idx="81">
                <c:v>458.6</c:v>
              </c:pt>
              <c:pt idx="82">
                <c:v>491.8</c:v>
              </c:pt>
              <c:pt idx="83">
                <c:v>490.8</c:v>
              </c:pt>
              <c:pt idx="84">
                <c:v>460</c:v>
              </c:pt>
              <c:pt idx="85">
                <c:v>417.8</c:v>
              </c:pt>
              <c:pt idx="86">
                <c:v>391.2</c:v>
              </c:pt>
              <c:pt idx="87">
                <c:v>352.2</c:v>
              </c:pt>
              <c:pt idx="88">
                <c:v>357.2</c:v>
              </c:pt>
              <c:pt idx="89">
                <c:v>372.4</c:v>
              </c:pt>
              <c:pt idx="90">
                <c:v>362.6</c:v>
              </c:pt>
              <c:pt idx="91">
                <c:v>305.8</c:v>
              </c:pt>
              <c:pt idx="92">
                <c:v>275.8</c:v>
              </c:pt>
              <c:pt idx="93">
                <c:v>232.8</c:v>
              </c:pt>
              <c:pt idx="94">
                <c:v>197</c:v>
              </c:pt>
              <c:pt idx="95">
                <c:v>185.2</c:v>
              </c:pt>
              <c:pt idx="96">
                <c:v>213</c:v>
              </c:pt>
              <c:pt idx="97">
                <c:v>193.4</c:v>
              </c:pt>
              <c:pt idx="98">
                <c:v>161.4</c:v>
              </c:pt>
              <c:pt idx="99">
                <c:v>151.19999999999999</c:v>
              </c:pt>
              <c:pt idx="100">
                <c:v>157.6</c:v>
              </c:pt>
              <c:pt idx="101">
                <c:v>142.4</c:v>
              </c:pt>
              <c:pt idx="102">
                <c:v>158.6</c:v>
              </c:pt>
              <c:pt idx="103">
                <c:v>177.2</c:v>
              </c:pt>
              <c:pt idx="104">
                <c:v>171.4</c:v>
              </c:pt>
              <c:pt idx="105">
                <c:v>137.19999999999999</c:v>
              </c:pt>
              <c:pt idx="106">
                <c:v>115</c:v>
              </c:pt>
              <c:pt idx="107">
                <c:v>113</c:v>
              </c:pt>
              <c:pt idx="108">
                <c:v>111.4</c:v>
              </c:pt>
              <c:pt idx="109">
                <c:v>122</c:v>
              </c:pt>
              <c:pt idx="110">
                <c:v>138.4</c:v>
              </c:pt>
              <c:pt idx="111">
                <c:v>131.19999999999999</c:v>
              </c:pt>
              <c:pt idx="112">
                <c:v>113</c:v>
              </c:pt>
              <c:pt idx="113">
                <c:v>110</c:v>
              </c:pt>
              <c:pt idx="114">
                <c:v>107.6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312-4A84-BD79-7006C025A63D}"/>
            </c:ext>
          </c:extLst>
        </c:ser>
        <c:ser>
          <c:idx val="6"/>
          <c:order val="6"/>
          <c:tx>
            <c:v>obsevado</c:v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3</c:v>
              </c:pt>
              <c:pt idx="2">
                <c:v>3</c:v>
              </c:pt>
              <c:pt idx="3">
                <c:v>16</c:v>
              </c:pt>
              <c:pt idx="4">
                <c:v>25</c:v>
              </c:pt>
              <c:pt idx="5">
                <c:v>25</c:v>
              </c:pt>
              <c:pt idx="6">
                <c:v>37</c:v>
              </c:pt>
              <c:pt idx="7">
                <c:v>36</c:v>
              </c:pt>
              <c:pt idx="8">
                <c:v>48</c:v>
              </c:pt>
              <c:pt idx="9">
                <c:v>39</c:v>
              </c:pt>
              <c:pt idx="10">
                <c:v>128</c:v>
              </c:pt>
              <c:pt idx="11">
                <c:v>200</c:v>
              </c:pt>
              <c:pt idx="12">
                <c:v>200</c:v>
              </c:pt>
              <c:pt idx="13">
                <c:v>234</c:v>
              </c:pt>
              <c:pt idx="14">
                <c:v>623</c:v>
              </c:pt>
              <c:pt idx="15">
                <c:v>506</c:v>
              </c:pt>
              <c:pt idx="16">
                <c:v>822</c:v>
              </c:pt>
              <c:pt idx="17">
                <c:v>1259</c:v>
              </c:pt>
              <c:pt idx="18">
                <c:v>1544</c:v>
              </c:pt>
              <c:pt idx="19">
                <c:v>2000</c:v>
              </c:pt>
              <c:pt idx="20">
                <c:v>1438</c:v>
              </c:pt>
              <c:pt idx="21">
                <c:v>1987</c:v>
              </c:pt>
              <c:pt idx="22">
                <c:v>2538</c:v>
              </c:pt>
              <c:pt idx="23">
                <c:v>3431</c:v>
              </c:pt>
              <c:pt idx="24">
                <c:v>2833</c:v>
              </c:pt>
              <c:pt idx="25">
                <c:v>4946</c:v>
              </c:pt>
              <c:pt idx="26">
                <c:v>3646</c:v>
              </c:pt>
              <c:pt idx="27">
                <c:v>4517</c:v>
              </c:pt>
              <c:pt idx="28">
                <c:v>6584</c:v>
              </c:pt>
              <c:pt idx="29">
                <c:v>7937</c:v>
              </c:pt>
              <c:pt idx="30">
                <c:v>8578</c:v>
              </c:pt>
              <c:pt idx="31">
                <c:v>7871</c:v>
              </c:pt>
              <c:pt idx="32">
                <c:v>8189</c:v>
              </c:pt>
              <c:pt idx="33">
                <c:v>6549</c:v>
              </c:pt>
              <c:pt idx="34">
                <c:v>6398</c:v>
              </c:pt>
              <c:pt idx="35">
                <c:v>9222</c:v>
              </c:pt>
              <c:pt idx="36">
                <c:v>7719</c:v>
              </c:pt>
              <c:pt idx="37">
                <c:v>8102</c:v>
              </c:pt>
              <c:pt idx="38">
                <c:v>7472</c:v>
              </c:pt>
              <c:pt idx="39">
                <c:v>7026</c:v>
              </c:pt>
              <c:pt idx="40">
                <c:v>6023</c:v>
              </c:pt>
              <c:pt idx="41">
                <c:v>4273</c:v>
              </c:pt>
              <c:pt idx="42">
                <c:v>5478</c:v>
              </c:pt>
              <c:pt idx="43">
                <c:v>6180</c:v>
              </c:pt>
              <c:pt idx="44">
                <c:v>5756</c:v>
              </c:pt>
              <c:pt idx="45">
                <c:v>4576</c:v>
              </c:pt>
              <c:pt idx="46">
                <c:v>4830</c:v>
              </c:pt>
              <c:pt idx="47">
                <c:v>4167</c:v>
              </c:pt>
              <c:pt idx="48">
                <c:v>3477</c:v>
              </c:pt>
              <c:pt idx="49">
                <c:v>3045</c:v>
              </c:pt>
              <c:pt idx="50">
                <c:v>5092</c:v>
              </c:pt>
              <c:pt idx="51">
                <c:v>5183</c:v>
              </c:pt>
              <c:pt idx="52">
                <c:v>5252</c:v>
              </c:pt>
              <c:pt idx="53">
                <c:v>4499</c:v>
              </c:pt>
              <c:pt idx="54">
                <c:v>4218</c:v>
              </c:pt>
              <c:pt idx="55">
                <c:v>4266</c:v>
              </c:pt>
              <c:pt idx="56">
                <c:v>3968</c:v>
              </c:pt>
              <c:pt idx="57">
                <c:v>4211</c:v>
              </c:pt>
              <c:pt idx="58">
                <c:v>4635</c:v>
              </c:pt>
              <c:pt idx="59">
                <c:v>2796</c:v>
              </c:pt>
              <c:pt idx="60">
                <c:v>2944</c:v>
              </c:pt>
              <c:pt idx="61">
                <c:v>1729</c:v>
              </c:pt>
              <c:pt idx="62">
                <c:v>1831</c:v>
              </c:pt>
              <c:pt idx="63">
                <c:v>1308</c:v>
              </c:pt>
              <c:pt idx="64">
                <c:v>2144</c:v>
              </c:pt>
              <c:pt idx="65">
                <c:v>1309</c:v>
              </c:pt>
              <c:pt idx="66">
                <c:v>1175</c:v>
              </c:pt>
              <c:pt idx="67">
                <c:v>1147</c:v>
              </c:pt>
              <c:pt idx="68">
                <c:v>838</c:v>
              </c:pt>
              <c:pt idx="69">
                <c:v>356</c:v>
              </c:pt>
              <c:pt idx="70">
                <c:v>867</c:v>
              </c:pt>
              <c:pt idx="71">
                <c:v>685</c:v>
              </c:pt>
              <c:pt idx="72">
                <c:v>754</c:v>
              </c:pt>
              <c:pt idx="73">
                <c:v>1095</c:v>
              </c:pt>
              <c:pt idx="74">
                <c:v>604</c:v>
              </c:pt>
              <c:pt idx="75">
                <c:v>621</c:v>
              </c:pt>
              <c:pt idx="76">
                <c:v>373</c:v>
              </c:pt>
              <c:pt idx="77">
                <c:v>426</c:v>
              </c:pt>
              <c:pt idx="78">
                <c:v>439</c:v>
              </c:pt>
              <c:pt idx="79">
                <c:v>506</c:v>
              </c:pt>
              <c:pt idx="80">
                <c:v>549</c:v>
              </c:pt>
              <c:pt idx="81">
                <c:v>539</c:v>
              </c:pt>
              <c:pt idx="82">
                <c:v>421</c:v>
              </c:pt>
              <c:pt idx="83">
                <c:v>285</c:v>
              </c:pt>
              <c:pt idx="84">
                <c:v>295</c:v>
              </c:pt>
              <c:pt idx="85">
                <c:v>416</c:v>
              </c:pt>
              <c:pt idx="86">
                <c:v>344</c:v>
              </c:pt>
              <c:pt idx="87">
                <c:v>446</c:v>
              </c:pt>
              <c:pt idx="88">
                <c:v>361</c:v>
              </c:pt>
              <c:pt idx="89">
                <c:v>246</c:v>
              </c:pt>
              <c:pt idx="90">
                <c:v>132</c:v>
              </c:pt>
              <c:pt idx="91">
                <c:v>194</c:v>
              </c:pt>
              <c:pt idx="92">
                <c:v>231</c:v>
              </c:pt>
              <c:pt idx="93">
                <c:v>182</c:v>
              </c:pt>
              <c:pt idx="94">
                <c:v>187</c:v>
              </c:pt>
              <c:pt idx="95">
                <c:v>271</c:v>
              </c:pt>
              <c:pt idx="96">
                <c:v>96</c:v>
              </c:pt>
              <c:pt idx="97">
                <c:v>71</c:v>
              </c:pt>
              <c:pt idx="98">
                <c:v>131</c:v>
              </c:pt>
              <c:pt idx="99">
                <c:v>219</c:v>
              </c:pt>
              <c:pt idx="100">
                <c:v>195</c:v>
              </c:pt>
              <c:pt idx="101">
                <c:v>177</c:v>
              </c:pt>
              <c:pt idx="102">
                <c:v>164</c:v>
              </c:pt>
              <c:pt idx="103">
                <c:v>102</c:v>
              </c:pt>
              <c:pt idx="104">
                <c:v>48</c:v>
              </c:pt>
              <c:pt idx="105">
                <c:v>84</c:v>
              </c:pt>
              <c:pt idx="106">
                <c:v>167</c:v>
              </c:pt>
              <c:pt idx="107">
                <c:v>156</c:v>
              </c:pt>
              <c:pt idx="108">
                <c:v>155</c:v>
              </c:pt>
              <c:pt idx="109">
                <c:v>130</c:v>
              </c:pt>
              <c:pt idx="110">
                <c:v>48</c:v>
              </c:pt>
              <c:pt idx="111">
                <c:v>76</c:v>
              </c:pt>
              <c:pt idx="112">
                <c:v>141</c:v>
              </c:pt>
              <c:pt idx="113">
                <c:v>143</c:v>
              </c:pt>
              <c:pt idx="114">
                <c:v>154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312-4A84-BD79-7006C025A63D}"/>
            </c:ext>
          </c:extLst>
        </c:ser>
        <c:ser>
          <c:idx val="7"/>
          <c:order val="7"/>
          <c:tx>
            <c:v>RLMNC(n=10, Con Intercepto)</c:v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10">
                <c:v>186.3364597569236</c:v>
              </c:pt>
              <c:pt idx="11">
                <c:v>249.47442490820748</c:v>
              </c:pt>
              <c:pt idx="12">
                <c:v>321.37127517808449</c:v>
              </c:pt>
              <c:pt idx="13">
                <c:v>339.23017356970547</c:v>
              </c:pt>
              <c:pt idx="14">
                <c:v>361.9233962983987</c:v>
              </c:pt>
              <c:pt idx="15">
                <c:v>653.17876687445198</c:v>
              </c:pt>
              <c:pt idx="16">
                <c:v>676.2244550393026</c:v>
              </c:pt>
              <c:pt idx="17">
                <c:v>890.99864972399439</c:v>
              </c:pt>
              <c:pt idx="18">
                <c:v>1323.0339784744974</c:v>
              </c:pt>
              <c:pt idx="19">
                <c:v>1590.5024103771239</c:v>
              </c:pt>
              <c:pt idx="20">
                <c:v>2005.0692816010228</c:v>
              </c:pt>
              <c:pt idx="21">
                <c:v>1841.0486514062791</c:v>
              </c:pt>
              <c:pt idx="22">
                <c:v>1984.8653313414161</c:v>
              </c:pt>
              <c:pt idx="23">
                <c:v>2559.4112672779011</c:v>
              </c:pt>
              <c:pt idx="24">
                <c:v>3544.6247223656442</c:v>
              </c:pt>
              <c:pt idx="25">
                <c:v>3281.4633323760345</c:v>
              </c:pt>
              <c:pt idx="26">
                <c:v>4556.9317610187272</c:v>
              </c:pt>
              <c:pt idx="27">
                <c:v>3930.1617332125925</c:v>
              </c:pt>
              <c:pt idx="28">
                <c:v>4246.2909013261315</c:v>
              </c:pt>
              <c:pt idx="29">
                <c:v>6519.8635660883356</c:v>
              </c:pt>
              <c:pt idx="30">
                <c:v>7936.2412848988888</c:v>
              </c:pt>
              <c:pt idx="31">
                <c:v>8367.511187956803</c:v>
              </c:pt>
              <c:pt idx="32">
                <c:v>8395.818388796175</c:v>
              </c:pt>
              <c:pt idx="33">
                <c:v>8069.8369743279873</c:v>
              </c:pt>
              <c:pt idx="34">
                <c:v>6672.8086240690627</c:v>
              </c:pt>
              <c:pt idx="35">
                <c:v>7501.503223993398</c:v>
              </c:pt>
              <c:pt idx="36">
                <c:v>9373.1017323520773</c:v>
              </c:pt>
              <c:pt idx="37">
                <c:v>8294.8654223868944</c:v>
              </c:pt>
              <c:pt idx="38">
                <c:v>7401.144370134808</c:v>
              </c:pt>
              <c:pt idx="39">
                <c:v>7087.1055735616328</c:v>
              </c:pt>
              <c:pt idx="40">
                <c:v>6259.0946596223075</c:v>
              </c:pt>
              <c:pt idx="41">
                <c:v>5593.8214547109956</c:v>
              </c:pt>
              <c:pt idx="42">
                <c:v>5639.83417816766</c:v>
              </c:pt>
              <c:pt idx="43">
                <c:v>5141.915448338088</c:v>
              </c:pt>
              <c:pt idx="44">
                <c:v>5167.1019660575857</c:v>
              </c:pt>
              <c:pt idx="45">
                <c:v>5570.1795290143727</c:v>
              </c:pt>
              <c:pt idx="46">
                <c:v>4160.1879564302426</c:v>
              </c:pt>
              <c:pt idx="47">
                <c:v>3912.3274452122464</c:v>
              </c:pt>
              <c:pt idx="48">
                <c:v>3256.3831959860104</c:v>
              </c:pt>
              <c:pt idx="49">
                <c:v>3600.1643765255003</c:v>
              </c:pt>
              <c:pt idx="50">
                <c:v>3818.1322217575521</c:v>
              </c:pt>
              <c:pt idx="51">
                <c:v>4247.1166778017241</c:v>
              </c:pt>
              <c:pt idx="52">
                <c:v>4381.8255358679153</c:v>
              </c:pt>
              <c:pt idx="53">
                <c:v>4806.324332809656</c:v>
              </c:pt>
              <c:pt idx="54">
                <c:v>4430.1502522009941</c:v>
              </c:pt>
              <c:pt idx="55">
                <c:v>3599.5313638665261</c:v>
              </c:pt>
              <c:pt idx="56">
                <c:v>3949.6938486726831</c:v>
              </c:pt>
              <c:pt idx="57">
                <c:v>4736.2117319620656</c:v>
              </c:pt>
              <c:pt idx="58">
                <c:v>4728.513364084487</c:v>
              </c:pt>
              <c:pt idx="59">
                <c:v>4212.7452863712906</c:v>
              </c:pt>
              <c:pt idx="60">
                <c:v>2839.9939691749569</c:v>
              </c:pt>
              <c:pt idx="61">
                <c:v>2408.1382273134973</c:v>
              </c:pt>
              <c:pt idx="62">
                <c:v>1980.3007959379438</c:v>
              </c:pt>
              <c:pt idx="63">
                <c:v>1643.7379070696184</c:v>
              </c:pt>
              <c:pt idx="64">
                <c:v>1461.9191021666525</c:v>
              </c:pt>
              <c:pt idx="65">
                <c:v>2028.6298605080558</c:v>
              </c:pt>
              <c:pt idx="66">
                <c:v>879.98969135105381</c:v>
              </c:pt>
              <c:pt idx="67">
                <c:v>561.82727481576899</c:v>
              </c:pt>
              <c:pt idx="68">
                <c:v>901.77895412971111</c:v>
              </c:pt>
              <c:pt idx="69">
                <c:v>581.30904856588882</c:v>
              </c:pt>
              <c:pt idx="70">
                <c:v>520.87980561456254</c:v>
              </c:pt>
              <c:pt idx="71">
                <c:v>919.31847374786321</c:v>
              </c:pt>
              <c:pt idx="72">
                <c:v>763.74859981329087</c:v>
              </c:pt>
              <c:pt idx="73">
                <c:v>411.03265029059139</c:v>
              </c:pt>
              <c:pt idx="74">
                <c:v>1096.0425318001564</c:v>
              </c:pt>
              <c:pt idx="75">
                <c:v>665.886438234362</c:v>
              </c:pt>
              <c:pt idx="76">
                <c:v>436.43007804246372</c:v>
              </c:pt>
              <c:pt idx="77">
                <c:v>629.27579665361407</c:v>
              </c:pt>
              <c:pt idx="78">
                <c:v>636.11600171036071</c:v>
              </c:pt>
              <c:pt idx="79">
                <c:v>492.916925862921</c:v>
              </c:pt>
              <c:pt idx="80">
                <c:v>737.87323290772451</c:v>
              </c:pt>
              <c:pt idx="81">
                <c:v>534.54774214055385</c:v>
              </c:pt>
              <c:pt idx="82">
                <c:v>454.43474622990846</c:v>
              </c:pt>
              <c:pt idx="83">
                <c:v>510.24875506501212</c:v>
              </c:pt>
              <c:pt idx="84">
                <c:v>377.02793860132374</c:v>
              </c:pt>
              <c:pt idx="85">
                <c:v>455.24071698701761</c:v>
              </c:pt>
              <c:pt idx="86">
                <c:v>530.69680737430269</c:v>
              </c:pt>
              <c:pt idx="87">
                <c:v>516.65844929253774</c:v>
              </c:pt>
              <c:pt idx="88">
                <c:v>525.19077786209027</c:v>
              </c:pt>
              <c:pt idx="89">
                <c:v>435.35652493618613</c:v>
              </c:pt>
              <c:pt idx="90">
                <c:v>298.48198699785695</c:v>
              </c:pt>
              <c:pt idx="91">
                <c:v>263.94883300176167</c:v>
              </c:pt>
              <c:pt idx="92">
                <c:v>360.44844045999673</c:v>
              </c:pt>
              <c:pt idx="93">
                <c:v>359.10020842294369</c:v>
              </c:pt>
              <c:pt idx="94">
                <c:v>321.72927027020955</c:v>
              </c:pt>
              <c:pt idx="95">
                <c:v>302.6330385897889</c:v>
              </c:pt>
              <c:pt idx="96">
                <c:v>282.05441668897981</c:v>
              </c:pt>
              <c:pt idx="97">
                <c:v>199.45711629948534</c:v>
              </c:pt>
              <c:pt idx="98">
                <c:v>207.0834242460715</c:v>
              </c:pt>
              <c:pt idx="99">
                <c:v>288.98541027545042</c:v>
              </c:pt>
              <c:pt idx="100">
                <c:v>311.36860941453409</c:v>
              </c:pt>
              <c:pt idx="101">
                <c:v>321.40954082339408</c:v>
              </c:pt>
              <c:pt idx="102">
                <c:v>339.13264573222949</c:v>
              </c:pt>
              <c:pt idx="103">
                <c:v>246.74441597098524</c:v>
              </c:pt>
              <c:pt idx="104">
                <c:v>181.02869942431388</c:v>
              </c:pt>
              <c:pt idx="105">
                <c:v>233.4466640630105</c:v>
              </c:pt>
              <c:pt idx="106">
                <c:v>262.80903004237746</c:v>
              </c:pt>
              <c:pt idx="107">
                <c:v>287.82014215965518</c:v>
              </c:pt>
              <c:pt idx="108">
                <c:v>267.12327620327522</c:v>
              </c:pt>
              <c:pt idx="109">
                <c:v>272.37368392731685</c:v>
              </c:pt>
              <c:pt idx="110">
                <c:v>236.42356186470789</c:v>
              </c:pt>
              <c:pt idx="111">
                <c:v>163.9324856123456</c:v>
              </c:pt>
              <c:pt idx="112">
                <c:v>211.34535945159882</c:v>
              </c:pt>
              <c:pt idx="113">
                <c:v>309.12566559497111</c:v>
              </c:pt>
              <c:pt idx="114">
                <c:v>293.25010411036152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B312-4A84-BD79-7006C025A63D}"/>
            </c:ext>
          </c:extLst>
        </c:ser>
        <c:ser>
          <c:idx val="8"/>
          <c:order val="8"/>
          <c:tx>
            <c:v>RLMNC(n=10, Sin Intercepto)</c:v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10">
                <c:v>47.025924953302827</c:v>
              </c:pt>
              <c:pt idx="11">
                <c:v>112.49407602406063</c:v>
              </c:pt>
              <c:pt idx="12">
                <c:v>186.42069481295061</c:v>
              </c:pt>
              <c:pt idx="13">
                <c:v>203.49040232095263</c:v>
              </c:pt>
              <c:pt idx="14">
                <c:v>226.30003120521417</c:v>
              </c:pt>
              <c:pt idx="15">
                <c:v>529.04892717660948</c:v>
              </c:pt>
              <c:pt idx="16">
                <c:v>548.03406226650407</c:v>
              </c:pt>
              <c:pt idx="17">
                <c:v>767.51006600686264</c:v>
              </c:pt>
              <c:pt idx="18">
                <c:v>1212.3019630987405</c:v>
              </c:pt>
              <c:pt idx="19">
                <c:v>1483.0019417403757</c:v>
              </c:pt>
              <c:pt idx="20">
                <c:v>1907.5834047362216</c:v>
              </c:pt>
              <c:pt idx="21">
                <c:v>1723.2654801346994</c:v>
              </c:pt>
              <c:pt idx="22">
                <c:v>1873.5724293332119</c:v>
              </c:pt>
              <c:pt idx="23">
                <c:v>2471.6753600897264</c:v>
              </c:pt>
              <c:pt idx="24">
                <c:v>3484.612093790563</c:v>
              </c:pt>
              <c:pt idx="25">
                <c:v>3185.24526483212</c:v>
              </c:pt>
              <c:pt idx="26">
                <c:v>4517.4176844786434</c:v>
              </c:pt>
              <c:pt idx="27">
                <c:v>3863.5094423636465</c:v>
              </c:pt>
              <c:pt idx="28">
                <c:v>4196.1803424843756</c:v>
              </c:pt>
              <c:pt idx="29">
                <c:v>6550.0836200284029</c:v>
              </c:pt>
              <c:pt idx="30">
                <c:v>7971.1530927440472</c:v>
              </c:pt>
              <c:pt idx="31">
                <c:v>8399.0585722741471</c:v>
              </c:pt>
              <c:pt idx="32">
                <c:v>8404.7893295943686</c:v>
              </c:pt>
              <c:pt idx="33">
                <c:v>8083.2557163953243</c:v>
              </c:pt>
              <c:pt idx="34">
                <c:v>6638.4519474993085</c:v>
              </c:pt>
              <c:pt idx="35">
                <c:v>7512.7203725545669</c:v>
              </c:pt>
              <c:pt idx="36">
                <c:v>9421.3507317921121</c:v>
              </c:pt>
              <c:pt idx="37">
                <c:v>8305.1132298281427</c:v>
              </c:pt>
              <c:pt idx="38">
                <c:v>7442.4549332883153</c:v>
              </c:pt>
              <c:pt idx="39">
                <c:v>7170.1466004563572</c:v>
              </c:pt>
              <c:pt idx="40">
                <c:v>6346.4881048996212</c:v>
              </c:pt>
              <c:pt idx="41">
                <c:v>5657.3707589920787</c:v>
              </c:pt>
              <c:pt idx="42">
                <c:v>5667.7626416830735</c:v>
              </c:pt>
              <c:pt idx="43">
                <c:v>5140.0368539101628</c:v>
              </c:pt>
              <c:pt idx="44">
                <c:v>5216.907322332323</c:v>
              </c:pt>
              <c:pt idx="45">
                <c:v>5676.8631425472704</c:v>
              </c:pt>
              <c:pt idx="46">
                <c:v>4184.0904586567194</c:v>
              </c:pt>
              <c:pt idx="47">
                <c:v>3968.4443383582011</c:v>
              </c:pt>
              <c:pt idx="48">
                <c:v>3304.610014836896</c:v>
              </c:pt>
              <c:pt idx="49">
                <c:v>3634.8461741775855</c:v>
              </c:pt>
              <c:pt idx="50">
                <c:v>3805.0402713100912</c:v>
              </c:pt>
              <c:pt idx="51">
                <c:v>4243.5393375196827</c:v>
              </c:pt>
              <c:pt idx="52">
                <c:v>4426.9292363065188</c:v>
              </c:pt>
              <c:pt idx="53">
                <c:v>4864.312358275909</c:v>
              </c:pt>
              <c:pt idx="54">
                <c:v>4448.0321537633981</c:v>
              </c:pt>
              <c:pt idx="55">
                <c:v>3582.847367737304</c:v>
              </c:pt>
              <c:pt idx="56">
                <c:v>3961.634270646593</c:v>
              </c:pt>
              <c:pt idx="57">
                <c:v>4727.2875182516318</c:v>
              </c:pt>
              <c:pt idx="58">
                <c:v>4681.9803413276959</c:v>
              </c:pt>
              <c:pt idx="59">
                <c:v>4165.0074596427312</c:v>
              </c:pt>
              <c:pt idx="60">
                <c:v>2795.2463192478526</c:v>
              </c:pt>
              <c:pt idx="61">
                <c:v>2376.2282605123942</c:v>
              </c:pt>
              <c:pt idx="62">
                <c:v>1940.1935808723797</c:v>
              </c:pt>
              <c:pt idx="63">
                <c:v>1587.0993125092532</c:v>
              </c:pt>
              <c:pt idx="64">
                <c:v>1398.6161046440998</c:v>
              </c:pt>
              <c:pt idx="65">
                <c:v>1989.7173330706514</c:v>
              </c:pt>
              <c:pt idx="66">
                <c:v>809.67677270631384</c:v>
              </c:pt>
              <c:pt idx="67">
                <c:v>507.59908582379609</c:v>
              </c:pt>
              <c:pt idx="68">
                <c:v>871.00936064383961</c:v>
              </c:pt>
              <c:pt idx="69">
                <c:v>504.19506829771052</c:v>
              </c:pt>
              <c:pt idx="70">
                <c:v>435.87269971548443</c:v>
              </c:pt>
              <c:pt idx="71">
                <c:v>822.64081989871397</c:v>
              </c:pt>
              <c:pt idx="72">
                <c:v>662.40444504668949</c:v>
              </c:pt>
              <c:pt idx="73">
                <c:v>299.9825325503333</c:v>
              </c:pt>
              <c:pt idx="74">
                <c:v>1024.15695732837</c:v>
              </c:pt>
              <c:pt idx="75">
                <c:v>554.67393238540183</c:v>
              </c:pt>
              <c:pt idx="76">
                <c:v>322.5115085695702</c:v>
              </c:pt>
              <c:pt idx="77">
                <c:v>518.06801082749348</c:v>
              </c:pt>
              <c:pt idx="78">
                <c:v>513.00855865987751</c:v>
              </c:pt>
              <c:pt idx="79">
                <c:v>360.10757879180829</c:v>
              </c:pt>
              <c:pt idx="80">
                <c:v>620.85354985861602</c:v>
              </c:pt>
              <c:pt idx="81">
                <c:v>409.55107852250364</c:v>
              </c:pt>
              <c:pt idx="82">
                <c:v>335.73219254687001</c:v>
              </c:pt>
              <c:pt idx="83">
                <c:v>398.43256516027321</c:v>
              </c:pt>
              <c:pt idx="84">
                <c:v>249.64847683721908</c:v>
              </c:pt>
              <c:pt idx="85">
                <c:v>329.98104816923058</c:v>
              </c:pt>
              <c:pt idx="86">
                <c:v>403.19835273831194</c:v>
              </c:pt>
              <c:pt idx="87">
                <c:v>387.62751777749958</c:v>
              </c:pt>
              <c:pt idx="88">
                <c:v>397.52991376592581</c:v>
              </c:pt>
              <c:pt idx="89">
                <c:v>307.9514958387075</c:v>
              </c:pt>
              <c:pt idx="90">
                <c:v>169.55104994700298</c:v>
              </c:pt>
              <c:pt idx="91">
                <c:v>134.10791949495598</c:v>
              </c:pt>
              <c:pt idx="92">
                <c:v>230.52548832385989</c:v>
              </c:pt>
              <c:pt idx="93">
                <c:v>226.37808088570662</c:v>
              </c:pt>
              <c:pt idx="94">
                <c:v>187.7318717806491</c:v>
              </c:pt>
              <c:pt idx="95">
                <c:v>170.83876536756867</c:v>
              </c:pt>
              <c:pt idx="96">
                <c:v>152.23265946941751</c:v>
              </c:pt>
              <c:pt idx="97">
                <c:v>69.073129467253921</c:v>
              </c:pt>
              <c:pt idx="98">
                <c:v>74.021700809236705</c:v>
              </c:pt>
              <c:pt idx="99">
                <c:v>155.6880640897588</c:v>
              </c:pt>
              <c:pt idx="100">
                <c:v>177.39919134290895</c:v>
              </c:pt>
              <c:pt idx="101">
                <c:v>188.28619282138791</c:v>
              </c:pt>
              <c:pt idx="102">
                <c:v>205.28123862881131</c:v>
              </c:pt>
              <c:pt idx="103">
                <c:v>110.46774028496992</c:v>
              </c:pt>
              <c:pt idx="104">
                <c:v>45.382521249172399</c:v>
              </c:pt>
              <c:pt idx="105">
                <c:v>99.404630411681666</c:v>
              </c:pt>
              <c:pt idx="106">
                <c:v>124.64500479131651</c:v>
              </c:pt>
              <c:pt idx="107">
                <c:v>150.99598649463695</c:v>
              </c:pt>
              <c:pt idx="108">
                <c:v>131.49029609497012</c:v>
              </c:pt>
              <c:pt idx="109">
                <c:v>138.52051416678668</c:v>
              </c:pt>
              <c:pt idx="110">
                <c:v>101.39295574975876</c:v>
              </c:pt>
              <c:pt idx="111">
                <c:v>26.844163037906597</c:v>
              </c:pt>
              <c:pt idx="112">
                <c:v>75.798460680343311</c:v>
              </c:pt>
              <c:pt idx="113">
                <c:v>174.21169492097533</c:v>
              </c:pt>
              <c:pt idx="114">
                <c:v>155.46474230682014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B312-4A84-BD79-7006C025A63D}"/>
            </c:ext>
          </c:extLst>
        </c:ser>
        <c:ser>
          <c:idx val="9"/>
          <c:order val="9"/>
          <c:tx>
            <c:v>RLMNC(n=5, Con Intercepto)</c:v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5">
                <c:v>98.8443397606068</c:v>
              </c:pt>
              <c:pt idx="6">
                <c:v>99.900662215249582</c:v>
              </c:pt>
              <c:pt idx="7">
                <c:v>109.9080463602679</c:v>
              </c:pt>
              <c:pt idx="8">
                <c:v>110.89137056756267</c:v>
              </c:pt>
              <c:pt idx="9">
                <c:v>120.25829195833779</c:v>
              </c:pt>
              <c:pt idx="10">
                <c:v>114.8465576155271</c:v>
              </c:pt>
              <c:pt idx="11">
                <c:v>187.66109772043896</c:v>
              </c:pt>
              <c:pt idx="12">
                <c:v>263.22065120264284</c:v>
              </c:pt>
              <c:pt idx="13">
                <c:v>271.62186988205298</c:v>
              </c:pt>
              <c:pt idx="14">
                <c:v>299.43728209179329</c:v>
              </c:pt>
              <c:pt idx="15">
                <c:v>631.75151251258978</c:v>
              </c:pt>
              <c:pt idx="16">
                <c:v>593.85086964633047</c:v>
              </c:pt>
              <c:pt idx="17">
                <c:v>828.68791069848692</c:v>
              </c:pt>
              <c:pt idx="18">
                <c:v>1256.9813753490666</c:v>
              </c:pt>
              <c:pt idx="19">
                <c:v>1547.9195788638413</c:v>
              </c:pt>
              <c:pt idx="20">
                <c:v>1970.9823155170086</c:v>
              </c:pt>
              <c:pt idx="21">
                <c:v>1562.9394863740595</c:v>
              </c:pt>
              <c:pt idx="22">
                <c:v>1914.5698210725125</c:v>
              </c:pt>
              <c:pt idx="23">
                <c:v>2487.1907340508337</c:v>
              </c:pt>
              <c:pt idx="24">
                <c:v>3292.6919171367786</c:v>
              </c:pt>
              <c:pt idx="25">
                <c:v>2935.9388605621957</c:v>
              </c:pt>
              <c:pt idx="26">
                <c:v>4585.9176149681743</c:v>
              </c:pt>
              <c:pt idx="27">
                <c:v>3856.7306791796955</c:v>
              </c:pt>
              <c:pt idx="28">
                <c:v>4282.7753497759986</c:v>
              </c:pt>
              <c:pt idx="29">
                <c:v>6251.1655748183157</c:v>
              </c:pt>
              <c:pt idx="30">
                <c:v>7634.9185599161056</c:v>
              </c:pt>
              <c:pt idx="31">
                <c:v>8366.0989467507898</c:v>
              </c:pt>
              <c:pt idx="32">
                <c:v>7844.9774793730494</c:v>
              </c:pt>
              <c:pt idx="33">
                <c:v>7956.2121641681324</c:v>
              </c:pt>
              <c:pt idx="34">
                <c:v>6632.9874355957554</c:v>
              </c:pt>
              <c:pt idx="35">
                <c:v>6205.5204114313892</c:v>
              </c:pt>
              <c:pt idx="36">
                <c:v>8631.0395241859023</c:v>
              </c:pt>
              <c:pt idx="37">
                <c:v>7797.6041604462253</c:v>
              </c:pt>
              <c:pt idx="38">
                <c:v>7814.3473962285334</c:v>
              </c:pt>
              <c:pt idx="39">
                <c:v>7441.6275200607106</c:v>
              </c:pt>
              <c:pt idx="40">
                <c:v>6871.6237935851077</c:v>
              </c:pt>
              <c:pt idx="41">
                <c:v>6011.4877148505821</c:v>
              </c:pt>
              <c:pt idx="42">
                <c:v>4372.6547747102904</c:v>
              </c:pt>
              <c:pt idx="43">
                <c:v>5141.5607936480346</c:v>
              </c:pt>
              <c:pt idx="44">
                <c:v>5978.9202526367681</c:v>
              </c:pt>
              <c:pt idx="45">
                <c:v>5689.8597955981895</c:v>
              </c:pt>
              <c:pt idx="46">
                <c:v>4658.3249864344834</c:v>
              </c:pt>
              <c:pt idx="47">
                <c:v>4681.019068231305</c:v>
              </c:pt>
              <c:pt idx="48">
                <c:v>4182.0783839542019</c:v>
              </c:pt>
              <c:pt idx="49">
                <c:v>3475.685873610319</c:v>
              </c:pt>
              <c:pt idx="50">
                <c:v>3049.2456733693734</c:v>
              </c:pt>
              <c:pt idx="51">
                <c:v>4709.6477629502006</c:v>
              </c:pt>
              <c:pt idx="52">
                <c:v>5135.4186515063202</c:v>
              </c:pt>
              <c:pt idx="53">
                <c:v>5148.6090351884695</c:v>
              </c:pt>
              <c:pt idx="54">
                <c:v>4562.9979627977209</c:v>
              </c:pt>
              <c:pt idx="55">
                <c:v>4162.239406668682</c:v>
              </c:pt>
              <c:pt idx="56">
                <c:v>4180.8690873673004</c:v>
              </c:pt>
              <c:pt idx="57">
                <c:v>3934.0409932930074</c:v>
              </c:pt>
              <c:pt idx="58">
                <c:v>4099.4695894077213</c:v>
              </c:pt>
              <c:pt idx="59">
                <c:v>4511.977150054091</c:v>
              </c:pt>
              <c:pt idx="60">
                <c:v>3019.1853530309832</c:v>
              </c:pt>
              <c:pt idx="61">
                <c:v>2841.0815384833736</c:v>
              </c:pt>
              <c:pt idx="62">
                <c:v>1903.9927979562713</c:v>
              </c:pt>
              <c:pt idx="63">
                <c:v>1751.0582755607072</c:v>
              </c:pt>
              <c:pt idx="64">
                <c:v>1406.2307573143398</c:v>
              </c:pt>
              <c:pt idx="65">
                <c:v>2000.1661059657488</c:v>
              </c:pt>
              <c:pt idx="66">
                <c:v>1475.9955113645665</c:v>
              </c:pt>
              <c:pt idx="67">
                <c:v>1190.2412934165798</c:v>
              </c:pt>
              <c:pt idx="68">
                <c:v>1195.5261251625784</c:v>
              </c:pt>
              <c:pt idx="69">
                <c:v>905.63924009954371</c:v>
              </c:pt>
              <c:pt idx="70">
                <c:v>465.33027921226756</c:v>
              </c:pt>
              <c:pt idx="71">
                <c:v>829.62166010332544</c:v>
              </c:pt>
              <c:pt idx="72">
                <c:v>770.93859540249684</c:v>
              </c:pt>
              <c:pt idx="73">
                <c:v>781.59040901419905</c:v>
              </c:pt>
              <c:pt idx="74">
                <c:v>1103.3229397069106</c:v>
              </c:pt>
              <c:pt idx="75">
                <c:v>730.03155494097416</c:v>
              </c:pt>
              <c:pt idx="76">
                <c:v>658.20033573905573</c:v>
              </c:pt>
              <c:pt idx="77">
                <c:v>472.07401802288626</c:v>
              </c:pt>
              <c:pt idx="78">
                <c:v>461.49806668622813</c:v>
              </c:pt>
              <c:pt idx="79">
                <c:v>499.26931233261564</c:v>
              </c:pt>
              <c:pt idx="80">
                <c:v>551.9061838549635</c:v>
              </c:pt>
              <c:pt idx="81">
                <c:v>604.34948926772722</c:v>
              </c:pt>
              <c:pt idx="82">
                <c:v>599.85757196536156</c:v>
              </c:pt>
              <c:pt idx="83">
                <c:v>498.25798902314943</c:v>
              </c:pt>
              <c:pt idx="84">
                <c:v>364.25194812093503</c:v>
              </c:pt>
              <c:pt idx="85">
                <c:v>353.43128292317749</c:v>
              </c:pt>
              <c:pt idx="86">
                <c:v>459.75323545332628</c:v>
              </c:pt>
              <c:pt idx="87">
                <c:v>418.74040194776524</c:v>
              </c:pt>
              <c:pt idx="88">
                <c:v>491.84911718734031</c:v>
              </c:pt>
              <c:pt idx="89">
                <c:v>440.85956946756363</c:v>
              </c:pt>
              <c:pt idx="90">
                <c:v>323.38140274348285</c:v>
              </c:pt>
              <c:pt idx="91">
                <c:v>214.52953767560658</c:v>
              </c:pt>
              <c:pt idx="92">
                <c:v>248.62340759543147</c:v>
              </c:pt>
              <c:pt idx="93">
                <c:v>293.50516999945927</c:v>
              </c:pt>
              <c:pt idx="94">
                <c:v>256.79567952387907</c:v>
              </c:pt>
              <c:pt idx="95">
                <c:v>255.08053333326797</c:v>
              </c:pt>
              <c:pt idx="96">
                <c:v>327.53118327475079</c:v>
              </c:pt>
              <c:pt idx="97">
                <c:v>192.18769201138846</c:v>
              </c:pt>
              <c:pt idx="98">
                <c:v>141.04674856588863</c:v>
              </c:pt>
              <c:pt idx="99">
                <c:v>194.40582387000796</c:v>
              </c:pt>
              <c:pt idx="100">
                <c:v>274.67515573484746</c:v>
              </c:pt>
              <c:pt idx="101">
                <c:v>269.92627227565669</c:v>
              </c:pt>
              <c:pt idx="102">
                <c:v>249.42313027709332</c:v>
              </c:pt>
              <c:pt idx="103">
                <c:v>236.48643455442038</c:v>
              </c:pt>
              <c:pt idx="104">
                <c:v>180.63509622742581</c:v>
              </c:pt>
              <c:pt idx="105">
                <c:v>125.74085838488625</c:v>
              </c:pt>
              <c:pt idx="106">
                <c:v>149.46884164495671</c:v>
              </c:pt>
              <c:pt idx="107">
                <c:v>226.26101674281691</c:v>
              </c:pt>
              <c:pt idx="108">
                <c:v>229.71527456044035</c:v>
              </c:pt>
              <c:pt idx="109">
                <c:v>226.01145428398678</c:v>
              </c:pt>
              <c:pt idx="110">
                <c:v>205.7127818034939</c:v>
              </c:pt>
              <c:pt idx="111">
                <c:v>130.82065662481662</c:v>
              </c:pt>
              <c:pt idx="112">
                <c:v>142.10260880856714</c:v>
              </c:pt>
              <c:pt idx="113">
                <c:v>203.68448356751088</c:v>
              </c:pt>
              <c:pt idx="114">
                <c:v>214.24967926982103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B312-4A84-BD79-7006C025A63D}"/>
            </c:ext>
          </c:extLst>
        </c:ser>
        <c:ser>
          <c:idx val="10"/>
          <c:order val="10"/>
          <c:tx>
            <c:v>RLMNC(n=5, Sin Intercepto)</c:v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5">
                <c:v>23.725617341513146</c:v>
              </c:pt>
              <c:pt idx="6">
                <c:v>24.779986265656362</c:v>
              </c:pt>
              <c:pt idx="7">
                <c:v>34.87787936520062</c:v>
              </c:pt>
              <c:pt idx="8">
                <c:v>35.960278233209657</c:v>
              </c:pt>
              <c:pt idx="9">
                <c:v>45.461449036361479</c:v>
              </c:pt>
              <c:pt idx="10">
                <c:v>40.013298466620483</c:v>
              </c:pt>
              <c:pt idx="11">
                <c:v>113.49474801513891</c:v>
              </c:pt>
              <c:pt idx="12">
                <c:v>189.64587035933866</c:v>
              </c:pt>
              <c:pt idx="13">
                <c:v>198.15850930612902</c:v>
              </c:pt>
              <c:pt idx="14">
                <c:v>226.2042596694665</c:v>
              </c:pt>
              <c:pt idx="15">
                <c:v>561.84239745719879</c:v>
              </c:pt>
              <c:pt idx="16">
                <c:v>524.0148656132759</c:v>
              </c:pt>
              <c:pt idx="17">
                <c:v>760.75577321862477</c:v>
              </c:pt>
              <c:pt idx="18">
                <c:v>1192.9909443979914</c:v>
              </c:pt>
              <c:pt idx="19">
                <c:v>1488.6201738377174</c:v>
              </c:pt>
              <c:pt idx="20">
                <c:v>1914.4562242056936</c:v>
              </c:pt>
              <c:pt idx="21">
                <c:v>1505.4471131617595</c:v>
              </c:pt>
              <c:pt idx="22">
                <c:v>1863.1463466738273</c:v>
              </c:pt>
              <c:pt idx="23">
                <c:v>2442.5962987105954</c:v>
              </c:pt>
              <c:pt idx="24">
                <c:v>3256.9530451280298</c:v>
              </c:pt>
              <c:pt idx="25">
                <c:v>2893.7535007376387</c:v>
              </c:pt>
              <c:pt idx="26">
                <c:v>4561.1940762685645</c:v>
              </c:pt>
              <c:pt idx="27">
                <c:v>3830.0946021244563</c:v>
              </c:pt>
              <c:pt idx="28">
                <c:v>4265.0862153680764</c:v>
              </c:pt>
              <c:pt idx="29">
                <c:v>6247.0789917552393</c:v>
              </c:pt>
              <c:pt idx="30">
                <c:v>7654.348736418644</c:v>
              </c:pt>
              <c:pt idx="31">
                <c:v>8382.9117776042021</c:v>
              </c:pt>
              <c:pt idx="32">
                <c:v>7864.8017524686265</c:v>
              </c:pt>
              <c:pt idx="33">
                <c:v>7991.9324460807911</c:v>
              </c:pt>
              <c:pt idx="34">
                <c:v>6667.5944420520145</c:v>
              </c:pt>
              <c:pt idx="35">
                <c:v>6240.7251907510235</c:v>
              </c:pt>
              <c:pt idx="36">
                <c:v>8681.5944173038406</c:v>
              </c:pt>
              <c:pt idx="37">
                <c:v>7841.4966437585681</c:v>
              </c:pt>
              <c:pt idx="38">
                <c:v>7847.3583906877939</c:v>
              </c:pt>
              <c:pt idx="39">
                <c:v>7473.085985783373</c:v>
              </c:pt>
              <c:pt idx="40">
                <c:v>6916.1410359680913</c:v>
              </c:pt>
              <c:pt idx="41">
                <c:v>6039.5699254650444</c:v>
              </c:pt>
              <c:pt idx="42">
                <c:v>4389.8490613506792</c:v>
              </c:pt>
              <c:pt idx="43">
                <c:v>5160.9406668951451</c:v>
              </c:pt>
              <c:pt idx="44">
                <c:v>6001.1511987564627</c:v>
              </c:pt>
              <c:pt idx="45">
                <c:v>5701.2910840440636</c:v>
              </c:pt>
              <c:pt idx="46">
                <c:v>4650.8180260321942</c:v>
              </c:pt>
              <c:pt idx="47">
                <c:v>4682.6537157878511</c:v>
              </c:pt>
              <c:pt idx="48">
                <c:v>4184.0890011165957</c:v>
              </c:pt>
              <c:pt idx="49">
                <c:v>3468.3209729642795</c:v>
              </c:pt>
              <c:pt idx="50">
                <c:v>3031.0496287481774</c:v>
              </c:pt>
              <c:pt idx="51">
                <c:v>4706.1640313264661</c:v>
              </c:pt>
              <c:pt idx="52">
                <c:v>5129.9165642438265</c:v>
              </c:pt>
              <c:pt idx="53">
                <c:v>5137.9851632772925</c:v>
              </c:pt>
              <c:pt idx="54">
                <c:v>4546.4665386006318</c:v>
              </c:pt>
              <c:pt idx="55">
                <c:v>4156.3639515710938</c:v>
              </c:pt>
              <c:pt idx="56">
                <c:v>4175.9687630549406</c:v>
              </c:pt>
              <c:pt idx="57">
                <c:v>3926.9999671338469</c:v>
              </c:pt>
              <c:pt idx="58">
                <c:v>4088.5800742631441</c:v>
              </c:pt>
              <c:pt idx="59">
                <c:v>4502.558080510863</c:v>
              </c:pt>
              <c:pt idx="60">
                <c:v>2997.6655885797322</c:v>
              </c:pt>
              <c:pt idx="61">
                <c:v>2816.7511432306951</c:v>
              </c:pt>
              <c:pt idx="62">
                <c:v>1874.2674016476246</c:v>
              </c:pt>
              <c:pt idx="63">
                <c:v>1721.6633442635843</c:v>
              </c:pt>
              <c:pt idx="64">
                <c:v>1362.0550872521633</c:v>
              </c:pt>
              <c:pt idx="65">
                <c:v>1960.8619289843825</c:v>
              </c:pt>
              <c:pt idx="66">
                <c:v>1424.31532188911</c:v>
              </c:pt>
              <c:pt idx="67">
                <c:v>1136.603712713626</c:v>
              </c:pt>
              <c:pt idx="68">
                <c:v>1139.2846445298119</c:v>
              </c:pt>
              <c:pt idx="69">
                <c:v>851.94990452772311</c:v>
              </c:pt>
              <c:pt idx="70">
                <c:v>402.49811911616951</c:v>
              </c:pt>
              <c:pt idx="71">
                <c:v>768.96785469475924</c:v>
              </c:pt>
              <c:pt idx="72">
                <c:v>709.29708156779714</c:v>
              </c:pt>
              <c:pt idx="73">
                <c:v>717.55567049280728</c:v>
              </c:pt>
              <c:pt idx="74">
                <c:v>1039.1062336277273</c:v>
              </c:pt>
              <c:pt idx="75">
                <c:v>665.96228829453491</c:v>
              </c:pt>
              <c:pt idx="76">
                <c:v>592.47863161904911</c:v>
              </c:pt>
              <c:pt idx="77">
                <c:v>405.65274972036298</c:v>
              </c:pt>
              <c:pt idx="78">
                <c:v>396.90968172246079</c:v>
              </c:pt>
              <c:pt idx="79">
                <c:v>431.74680713597525</c:v>
              </c:pt>
              <c:pt idx="80">
                <c:v>484.70337326072411</c:v>
              </c:pt>
              <c:pt idx="81">
                <c:v>535.94423847413032</c:v>
              </c:pt>
              <c:pt idx="82">
                <c:v>531.76117248499861</c:v>
              </c:pt>
              <c:pt idx="83">
                <c:v>429.48257578984459</c:v>
              </c:pt>
              <c:pt idx="84">
                <c:v>294.90896417562112</c:v>
              </c:pt>
              <c:pt idx="85">
                <c:v>284.32710249466959</c:v>
              </c:pt>
              <c:pt idx="86">
                <c:v>391.35455338716542</c:v>
              </c:pt>
              <c:pt idx="87">
                <c:v>349.07977168167457</c:v>
              </c:pt>
              <c:pt idx="88">
                <c:v>421.88387801853628</c:v>
              </c:pt>
              <c:pt idx="89">
                <c:v>370.63479759597993</c:v>
              </c:pt>
              <c:pt idx="90">
                <c:v>252.96359696120078</c:v>
              </c:pt>
              <c:pt idx="91">
                <c:v>142.87917955617985</c:v>
              </c:pt>
              <c:pt idx="92">
                <c:v>177.89806386186754</c:v>
              </c:pt>
              <c:pt idx="93">
                <c:v>222.4774527887611</c:v>
              </c:pt>
              <c:pt idx="94">
                <c:v>184.59374358573945</c:v>
              </c:pt>
              <c:pt idx="95">
                <c:v>182.1653586070552</c:v>
              </c:pt>
              <c:pt idx="96">
                <c:v>255.64876641727602</c:v>
              </c:pt>
              <c:pt idx="97">
                <c:v>119.39786658462819</c:v>
              </c:pt>
              <c:pt idx="98">
                <c:v>67.555825380540938</c:v>
              </c:pt>
              <c:pt idx="99">
                <c:v>121.47632455993406</c:v>
              </c:pt>
              <c:pt idx="100">
                <c:v>202.79336879145876</c:v>
              </c:pt>
              <c:pt idx="101">
                <c:v>196.79067688508442</c:v>
              </c:pt>
              <c:pt idx="102">
                <c:v>176.00144184237755</c:v>
              </c:pt>
              <c:pt idx="103">
                <c:v>163.44128197443976</c:v>
              </c:pt>
              <c:pt idx="104">
                <c:v>107.71093835623192</c:v>
              </c:pt>
              <c:pt idx="105">
                <c:v>52.216170679528481</c:v>
              </c:pt>
              <c:pt idx="106">
                <c:v>76.025597075799908</c:v>
              </c:pt>
              <c:pt idx="107">
                <c:v>153.29584916238903</c:v>
              </c:pt>
              <c:pt idx="108">
                <c:v>156.29474352596864</c:v>
              </c:pt>
              <c:pt idx="109">
                <c:v>152.22437034584712</c:v>
              </c:pt>
              <c:pt idx="110">
                <c:v>132.07305646498554</c:v>
              </c:pt>
              <c:pt idx="111">
                <c:v>57.126957320951995</c:v>
              </c:pt>
              <c:pt idx="112">
                <c:v>68.449181682873757</c:v>
              </c:pt>
              <c:pt idx="113">
                <c:v>130.50286242323938</c:v>
              </c:pt>
              <c:pt idx="114">
                <c:v>140.89835379110804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B312-4A84-BD79-7006C025A63D}"/>
            </c:ext>
          </c:extLst>
        </c:ser>
        <c:ser>
          <c:idx val="11"/>
          <c:order val="11"/>
          <c:tx>
            <c:v>SEATNC(α=0,2; δ=0,2)</c:v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4</c:v>
              </c:pt>
              <c:pt idx="2">
                <c:v>3.76</c:v>
              </c:pt>
              <c:pt idx="3">
                <c:v>3.5375999999999994</c:v>
              </c:pt>
              <c:pt idx="4">
                <c:v>6.4581759999999999</c:v>
              </c:pt>
              <c:pt idx="5">
                <c:v>11.336309760000001</c:v>
              </c:pt>
              <c:pt idx="6">
                <c:v>15.785364377600001</c:v>
              </c:pt>
              <c:pt idx="7">
                <c:v>22.593193496576003</c:v>
              </c:pt>
              <c:pt idx="8">
                <c:v>28.37572905189376</c:v>
              </c:pt>
              <c:pt idx="9">
                <c:v>36.186728334072214</c:v>
              </c:pt>
              <c:pt idx="10">
                <c:v>40.748058626452092</c:v>
              </c:pt>
              <c:pt idx="11">
                <c:v>65.687200515297917</c:v>
              </c:pt>
              <c:pt idx="12">
                <c:v>105.41102600576265</c:v>
              </c:pt>
              <c:pt idx="13">
                <c:v>140.97364535790393</c:v>
              </c:pt>
              <c:pt idx="14">
                <c:v>179.94479502530078</c:v>
              </c:pt>
              <c:pt idx="15">
                <c:v>306.64392295820625</c:v>
              </c:pt>
              <c:pt idx="16">
                <c:v>392.57746838620238</c:v>
              </c:pt>
              <c:pt idx="17">
                <c:v>541.70120599315123</c:v>
              </c:pt>
              <c:pt idx="18">
                <c:v>777.09214783898415</c:v>
              </c:pt>
              <c:pt idx="19">
                <c:v>1053.0812154020912</c:v>
              </c:pt>
              <c:pt idx="20">
                <c:v>1402.9492208364932</c:v>
              </c:pt>
              <c:pt idx="21">
                <c:v>1571.8456563505551</c:v>
              </c:pt>
              <c:pt idx="22">
                <c:v>1833.3689785077822</c:v>
              </c:pt>
              <c:pt idx="23">
                <c:v>2180.9728770932529</c:v>
              </c:pt>
              <c:pt idx="24">
                <c:v>2687.6570808778993</c:v>
              </c:pt>
              <c:pt idx="25">
                <c:v>2979.2181606705008</c:v>
              </c:pt>
              <c:pt idx="26">
                <c:v>3713.7382980777616</c:v>
              </c:pt>
              <c:pt idx="27">
                <c:v>4038.6448760804597</c:v>
              </c:pt>
              <c:pt idx="28">
                <c:v>4491.9043434393998</c:v>
              </c:pt>
              <c:pt idx="29">
                <c:v>5351.5957435889759</c:v>
              </c:pt>
              <c:pt idx="30">
                <c:v>6413.3650339650785</c:v>
              </c:pt>
              <c:pt idx="31">
                <c:v>7477.5658649073575</c:v>
              </c:pt>
              <c:pt idx="32">
                <c:v>8203.263895064887</c:v>
              </c:pt>
              <c:pt idx="33">
                <c:v>8846.8517633883148</c:v>
              </c:pt>
              <c:pt idx="34">
                <c:v>8941.8079875115236</c:v>
              </c:pt>
              <c:pt idx="35">
                <c:v>8885.8206473096288</c:v>
              </c:pt>
              <c:pt idx="36">
                <c:v>9419.2779492557274</c:v>
              </c:pt>
              <c:pt idx="37">
                <c:v>9477.4326728423785</c:v>
              </c:pt>
              <c:pt idx="38">
                <c:v>9545.5391447980037</c:v>
              </c:pt>
              <c:pt idx="39">
                <c:v>9391.082756570584</c:v>
              </c:pt>
              <c:pt idx="40">
                <c:v>9083.7143357258246</c:v>
              </c:pt>
              <c:pt idx="41">
                <c:v>8514.7910256209852</c:v>
              </c:pt>
              <c:pt idx="42">
                <c:v>7539.9807365122733</c:v>
              </c:pt>
              <c:pt idx="43">
                <c:v>6918.6532757648129</c:v>
              </c:pt>
              <c:pt idx="44">
                <c:v>6532.4451761362525</c:v>
              </c:pt>
              <c:pt idx="45">
                <c:v>6107.6208893879539</c:v>
              </c:pt>
              <c:pt idx="46">
                <c:v>5470.4966244137968</c:v>
              </c:pt>
              <c:pt idx="47">
                <c:v>4985.9773474579197</c:v>
              </c:pt>
              <c:pt idx="48">
                <c:v>4433.0028319949006</c:v>
              </c:pt>
              <c:pt idx="49">
                <c:v>3814.3831063446892</c:v>
              </c:pt>
              <c:pt idx="50">
                <c:v>3202.3120015707327</c:v>
              </c:pt>
              <c:pt idx="51">
                <c:v>3197.6426376887384</c:v>
              </c:pt>
              <c:pt idx="52">
                <c:v>3291.521441075593</c:v>
              </c:pt>
              <c:pt idx="53">
                <c:v>3458.8436261420534</c:v>
              </c:pt>
              <c:pt idx="54">
                <c:v>3483.7076291495396</c:v>
              </c:pt>
              <c:pt idx="55">
                <c:v>3476.7705263895468</c:v>
              </c:pt>
              <c:pt idx="56">
                <c:v>3512.3900231259709</c:v>
              </c:pt>
              <c:pt idx="57">
                <c:v>3499.5100195900714</c:v>
              </c:pt>
              <c:pt idx="58">
                <c:v>3566.2656159777484</c:v>
              </c:pt>
              <c:pt idx="59">
                <c:v>3747.2194684487804</c:v>
              </c:pt>
              <c:pt idx="60">
                <c:v>3486.1337716876546</c:v>
              </c:pt>
              <c:pt idx="61">
                <c:v>3285.1798634112479</c:v>
              </c:pt>
              <c:pt idx="62">
                <c:v>2819.1695422536727</c:v>
              </c:pt>
              <c:pt idx="63">
                <c:v>2427.2345036374659</c:v>
              </c:pt>
              <c:pt idx="64">
                <c:v>1964.3170925990016</c:v>
              </c:pt>
              <c:pt idx="65">
                <c:v>1768.3704800642702</c:v>
              </c:pt>
              <c:pt idx="66">
                <c:v>1426.2383708339139</c:v>
              </c:pt>
              <c:pt idx="67">
                <c:v>1115.6831486162723</c:v>
              </c:pt>
              <c:pt idx="68">
                <c:v>862.89164489750829</c:v>
              </c:pt>
              <c:pt idx="69">
                <c:v>597.86277612659683</c:v>
              </c:pt>
              <c:pt idx="70">
                <c:v>279.76517006480367</c:v>
              </c:pt>
              <c:pt idx="71">
                <c:v>150.97647841277703</c:v>
              </c:pt>
              <c:pt idx="72">
                <c:v>32.906465954644659</c:v>
              </c:pt>
              <c:pt idx="73">
                <c:v>-18.905802650047036</c:v>
              </c:pt>
              <c:pt idx="74">
                <c:v>52.400614572201476</c:v>
              </c:pt>
              <c:pt idx="75">
                <c:v>33.309723767112246</c:v>
              </c:pt>
              <c:pt idx="76">
                <c:v>44.944622172356375</c:v>
              </c:pt>
              <c:pt idx="77">
                <c:v>17.774756009657423</c:v>
              </c:pt>
              <c:pt idx="78">
                <c:v>22.967872839111976</c:v>
              </c:pt>
              <c:pt idx="79">
                <c:v>46.363651389111148</c:v>
              </c:pt>
              <c:pt idx="80">
                <c:v>96.865728173546046</c:v>
              </c:pt>
              <c:pt idx="81">
                <c:v>163.95276047415214</c:v>
              </c:pt>
              <c:pt idx="82">
                <c:v>230.62427589567093</c:v>
              </c:pt>
              <c:pt idx="83">
                <c:v>267.97651719705908</c:v>
              </c:pt>
              <c:pt idx="84">
                <c:v>271.33924955028732</c:v>
              </c:pt>
              <c:pt idx="85">
                <c:v>276.97586545085835</c:v>
              </c:pt>
              <c:pt idx="86">
                <c:v>311.24612355328082</c:v>
              </c:pt>
              <c:pt idx="87">
                <c:v>325.57248509308761</c:v>
              </c:pt>
              <c:pt idx="88">
                <c:v>362.25067492120957</c:v>
              </c:pt>
              <c:pt idx="89">
                <c:v>374.54319978685868</c:v>
              </c:pt>
              <c:pt idx="90">
                <c:v>356.23549168790362</c:v>
              </c:pt>
              <c:pt idx="91">
                <c:v>309.81990554122342</c:v>
              </c:pt>
              <c:pt idx="92">
                <c:v>280.45464040223038</c:v>
              </c:pt>
              <c:pt idx="93">
                <c:v>262.38424267494668</c:v>
              </c:pt>
              <c:pt idx="94">
                <c:v>234.91255478612189</c:v>
              </c:pt>
              <c:pt idx="95">
                <c:v>212.01870228361719</c:v>
              </c:pt>
              <c:pt idx="96">
                <c:v>212.86287219026872</c:v>
              </c:pt>
              <c:pt idx="97">
                <c:v>173.86369322797921</c:v>
              </c:pt>
              <c:pt idx="98">
                <c:v>133.54980232902841</c:v>
              </c:pt>
              <c:pt idx="99">
                <c:v>113.19669751670665</c:v>
              </c:pt>
              <c:pt idx="100">
                <c:v>118.74634576618097</c:v>
              </c:pt>
              <c:pt idx="101">
                <c:v>121.43621053511319</c:v>
              </c:pt>
              <c:pt idx="102">
                <c:v>122.21065392885444</c:v>
              </c:pt>
              <c:pt idx="103">
                <c:v>121.90178248669326</c:v>
              </c:pt>
              <c:pt idx="104">
                <c:v>108.4586140334966</c:v>
              </c:pt>
              <c:pt idx="105">
                <c:v>84.485734709599399</c:v>
              </c:pt>
              <c:pt idx="106">
                <c:v>72.488001862097661</c:v>
              </c:pt>
              <c:pt idx="107">
                <c:v>83.270295509612367</c:v>
              </c:pt>
              <c:pt idx="108">
                <c:v>92.605318607239639</c:v>
              </c:pt>
              <c:pt idx="109">
                <c:v>102.36912434105186</c:v>
              </c:pt>
              <c:pt idx="110">
                <c:v>106.28540395445957</c:v>
              </c:pt>
              <c:pt idx="111">
                <c:v>90.687011487007354</c:v>
              </c:pt>
              <c:pt idx="112">
                <c:v>83.220817053565284</c:v>
              </c:pt>
              <c:pt idx="113">
                <c:v>92.559028824669014</c:v>
              </c:pt>
              <c:pt idx="114">
                <c:v>102.44723708856525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B312-4A84-BD79-7006C025A63D}"/>
            </c:ext>
          </c:extLst>
        </c:ser>
        <c:ser>
          <c:idx val="12"/>
          <c:order val="12"/>
          <c:tx>
            <c:v>SEATNC(α=0,5; δ=0,5)</c:v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4</c:v>
              </c:pt>
              <c:pt idx="2">
                <c:v>3.25</c:v>
              </c:pt>
              <c:pt idx="3">
                <c:v>2.8125</c:v>
              </c:pt>
              <c:pt idx="4">
                <c:v>12.390625</c:v>
              </c:pt>
              <c:pt idx="5">
                <c:v>24.83203125</c:v>
              </c:pt>
              <c:pt idx="6">
                <c:v>31.0947265625</c:v>
              </c:pt>
              <c:pt idx="7">
                <c:v>41.702392578125</c:v>
              </c:pt>
              <c:pt idx="8">
                <c:v>45.08062744140625</c:v>
              </c:pt>
              <c:pt idx="9">
                <c:v>53.499588012695313</c:v>
              </c:pt>
              <c:pt idx="10">
                <c:v>49.584171295166016</c:v>
              </c:pt>
              <c:pt idx="11">
                <c:v>111.73042011260986</c:v>
              </c:pt>
              <c:pt idx="12">
                <c:v>200.87093949317932</c:v>
              </c:pt>
              <c:pt idx="13">
                <c:v>245.22346431016922</c:v>
              </c:pt>
              <c:pt idx="14">
                <c:v>281.59386064112186</c:v>
              </c:pt>
              <c:pt idx="15">
                <c:v>579.63059364631772</c:v>
              </c:pt>
              <c:pt idx="16">
                <c:v>651.74131173733622</c:v>
              </c:pt>
              <c:pt idx="17">
                <c:v>888.36134284851141</c:v>
              </c:pt>
              <c:pt idx="18">
                <c:v>1317.8310226919712</c:v>
              </c:pt>
              <c:pt idx="19">
                <c:v>1731.6081069407082</c:v>
              </c:pt>
              <c:pt idx="20">
                <c:v>2233.5946223298997</c:v>
              </c:pt>
              <c:pt idx="21">
                <c:v>2004.6892244420205</c:v>
              </c:pt>
              <c:pt idx="22">
                <c:v>2160.3142193875756</c:v>
              </c:pt>
              <c:pt idx="23">
                <c:v>2608.0481620134597</c:v>
              </c:pt>
              <c:pt idx="24">
                <c:v>3484.1530928230368</c:v>
              </c:pt>
              <c:pt idx="25">
                <c:v>3460.4172850220657</c:v>
              </c:pt>
              <c:pt idx="26">
                <c:v>4876.4450598660642</c:v>
              </c:pt>
              <c:pt idx="27">
                <c:v>4626.8476823215469</c:v>
              </c:pt>
              <c:pt idx="28">
                <c:v>4910.0870729689013</c:v>
              </c:pt>
              <c:pt idx="29">
                <c:v>6503.6850000503537</c:v>
              </c:pt>
              <c:pt idx="30">
                <c:v>8335.3127135784925</c:v>
              </c:pt>
              <c:pt idx="31">
                <c:v>9632.2983919479375</c:v>
              </c:pt>
              <c:pt idx="32">
                <c:v>9486.9666331456756</c:v>
              </c:pt>
              <c:pt idx="33">
                <c:v>9248.8090954581257</c:v>
              </c:pt>
              <c:pt idx="34">
                <c:v>7634.7780527498198</c:v>
              </c:pt>
              <c:pt idx="35">
                <c:v>6443.0680182082115</c:v>
              </c:pt>
              <c:pt idx="36">
                <c:v>7953.9459963853542</c:v>
              </c:pt>
              <c:pt idx="37">
                <c:v>7899.1484863775877</c:v>
              </c:pt>
              <c:pt idx="38">
                <c:v>8113.9626097793071</c:v>
              </c:pt>
              <c:pt idx="39">
                <c:v>7745.8790190353411</c:v>
              </c:pt>
              <c:pt idx="40">
                <c:v>7158.867468904522</c:v>
              </c:pt>
              <c:pt idx="41">
                <c:v>6079.8948266129819</c:v>
              </c:pt>
              <c:pt idx="42">
                <c:v>4213.6847988139662</c:v>
              </c:pt>
              <c:pt idx="43">
                <c:v>4199.1585852109674</c:v>
              </c:pt>
              <c:pt idx="44">
                <c:v>5038.1058321067258</c:v>
              </c:pt>
              <c:pt idx="45">
                <c:v>5425.0529975279233</c:v>
              </c:pt>
              <c:pt idx="46">
                <c:v>4816.2633308565419</c:v>
              </c:pt>
              <c:pt idx="47">
                <c:v>4642.3026648067153</c:v>
              </c:pt>
              <c:pt idx="48">
                <c:v>4104.9966655801236</c:v>
              </c:pt>
              <c:pt idx="49">
                <c:v>3334.3444995717964</c:v>
              </c:pt>
              <c:pt idx="50">
                <c:v>2660.6822916746842</c:v>
              </c:pt>
              <c:pt idx="51">
                <c:v>3955.1806148074565</c:v>
              </c:pt>
              <c:pt idx="52">
                <c:v>4954.8846226719797</c:v>
              </c:pt>
              <c:pt idx="53">
                <c:v>5563.5154709362459</c:v>
              </c:pt>
              <c:pt idx="54">
                <c:v>5225.2020273343178</c:v>
              </c:pt>
              <c:pt idx="55">
                <c:v>4663.7447986997749</c:v>
              </c:pt>
              <c:pt idx="56">
                <c:v>4307.5799847075596</c:v>
              </c:pt>
              <c:pt idx="57">
                <c:v>3895.602581534562</c:v>
              </c:pt>
              <c:pt idx="58">
                <c:v>3889.9632345644222</c:v>
              </c:pt>
              <c:pt idx="59">
                <c:v>4285.4027524382473</c:v>
              </c:pt>
              <c:pt idx="60">
                <c:v>3191.271823265598</c:v>
              </c:pt>
              <c:pt idx="61">
                <c:v>2656.3884028628736</c:v>
              </c:pt>
              <c:pt idx="62">
                <c:v>1549.599591945793</c:v>
              </c:pt>
              <c:pt idx="63">
                <c:v>1117.5552885008042</c:v>
              </c:pt>
              <c:pt idx="64">
                <c:v>687.64431465310895</c:v>
              </c:pt>
              <c:pt idx="65">
                <c:v>1254.7777490659842</c:v>
              </c:pt>
              <c:pt idx="66">
                <c:v>1134.4000290059257</c:v>
              </c:pt>
              <c:pt idx="67">
                <c:v>1017.3611617244151</c:v>
              </c:pt>
              <c:pt idx="68">
                <c:v>977.25143765255598</c:v>
              </c:pt>
              <c:pt idx="69">
                <c:v>767.88371620348744</c:v>
              </c:pt>
              <c:pt idx="70">
                <c:v>319.22892642808131</c:v>
              </c:pt>
              <c:pt idx="71">
                <c:v>487.34429993335783</c:v>
              </c:pt>
              <c:pt idx="72">
                <c:v>529.81591170265676</c:v>
              </c:pt>
              <c:pt idx="73">
                <c:v>641.59773966164187</c:v>
              </c:pt>
              <c:pt idx="74">
                <c:v>981.33921872572398</c:v>
              </c:pt>
              <c:pt idx="75">
                <c:v>811.37515357633413</c:v>
              </c:pt>
              <c:pt idx="76">
                <c:v>687.29933260755558</c:v>
              </c:pt>
              <c:pt idx="77">
                <c:v>422.6865889712775</c:v>
              </c:pt>
              <c:pt idx="78">
                <c:v>317.70856991031906</c:v>
              </c:pt>
              <c:pt idx="79">
                <c:v>302.04241790226007</c:v>
              </c:pt>
              <c:pt idx="80">
                <c:v>378.69873742266554</c:v>
              </c:pt>
              <c:pt idx="81">
                <c:v>481.10221282720192</c:v>
              </c:pt>
              <c:pt idx="82">
                <c:v>541.77839732266966</c:v>
              </c:pt>
              <c:pt idx="83">
                <c:v>482.92189023973606</c:v>
              </c:pt>
              <c:pt idx="84">
                <c:v>336.01316413833524</c:v>
              </c:pt>
              <c:pt idx="85">
                <c:v>257.30551005305102</c:v>
              </c:pt>
              <c:pt idx="86">
                <c:v>318.12530549714609</c:v>
              </c:pt>
              <c:pt idx="87">
                <c:v>319.00387684490715</c:v>
              </c:pt>
              <c:pt idx="88">
                <c:v>402.1921933075609</c:v>
              </c:pt>
              <c:pt idx="89">
                <c:v>390.98830321199762</c:v>
              </c:pt>
              <c:pt idx="90">
                <c:v>291.63928236121649</c:v>
              </c:pt>
              <c:pt idx="91">
                <c:v>145.05495134552183</c:v>
              </c:pt>
              <c:pt idx="92">
                <c:v>114.99904800129404</c:v>
              </c:pt>
              <c:pt idx="93">
                <c:v>147.47133432885664</c:v>
              </c:pt>
              <c:pt idx="94">
                <c:v>147.83964391042377</c:v>
              </c:pt>
              <c:pt idx="95">
                <c:v>160.3138877236014</c:v>
              </c:pt>
              <c:pt idx="96">
                <c:v>236.22253769928986</c:v>
              </c:pt>
              <c:pt idx="97">
                <c:v>151.62122826231166</c:v>
              </c:pt>
              <c:pt idx="98">
                <c:v>76.665266478244632</c:v>
              </c:pt>
              <c:pt idx="99">
                <c:v>82.770968966649946</c:v>
              </c:pt>
              <c:pt idx="100">
                <c:v>163.88107796919013</c:v>
              </c:pt>
              <c:pt idx="101">
                <c:v>200.21586297816268</c:v>
              </c:pt>
              <c:pt idx="102">
                <c:v>203.57928973810832</c:v>
              </c:pt>
              <c:pt idx="103">
                <c:v>188.86618068355401</c:v>
              </c:pt>
              <c:pt idx="104">
                <c:v>128.7930809853884</c:v>
              </c:pt>
              <c:pt idx="105">
                <c:v>51.558260889958476</c:v>
              </c:pt>
              <c:pt idx="106">
                <c:v>39.051285619753905</c:v>
              </c:pt>
              <c:pt idx="107">
                <c:v>106.28497657971315</c:v>
              </c:pt>
              <c:pt idx="108">
                <c:v>146.83057791476446</c:v>
              </c:pt>
              <c:pt idx="109">
                <c:v>168.64573410359904</c:v>
              </c:pt>
              <c:pt idx="110">
                <c:v>157.39187867211652</c:v>
              </c:pt>
              <c:pt idx="111">
                <c:v>83.41698128834615</c:v>
              </c:pt>
              <c:pt idx="112">
                <c:v>58.575287274374446</c:v>
              </c:pt>
              <c:pt idx="113">
                <c:v>99.260618448794958</c:v>
              </c:pt>
              <c:pt idx="114">
                <c:v>131.53812942380648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312-4A84-BD79-7006C025A63D}"/>
            </c:ext>
          </c:extLst>
        </c:ser>
        <c:ser>
          <c:idx val="13"/>
          <c:order val="13"/>
          <c:tx>
            <c:v>SEATNC(α=0,8; δ=0,8)</c:v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4</c:v>
              </c:pt>
              <c:pt idx="2">
                <c:v>2.5600000000000005</c:v>
              </c:pt>
              <c:pt idx="3">
                <c:v>2.5535999999999994</c:v>
              </c:pt>
              <c:pt idx="4">
                <c:v>21.558016000000002</c:v>
              </c:pt>
              <c:pt idx="5">
                <c:v>34.761768959999998</c:v>
              </c:pt>
              <c:pt idx="6">
                <c:v>31.154987417600001</c:v>
              </c:pt>
              <c:pt idx="7">
                <c:v>43.774439161856002</c:v>
              </c:pt>
              <c:pt idx="8">
                <c:v>40.522688447119357</c:v>
              </c:pt>
              <c:pt idx="9">
                <c:v>54.257817698015643</c:v>
              </c:pt>
              <c:pt idx="10">
                <c:v>40.039840221464893</c:v>
              </c:pt>
              <c:pt idx="11">
                <c:v>164.69074698441727</c:v>
              </c:pt>
              <c:pt idx="12">
                <c:v>269.81885026698069</c:v>
              </c:pt>
              <c:pt idx="13">
                <c:v>246.1604067526257</c:v>
              </c:pt>
              <c:pt idx="14">
                <c:v>260.8460577280743</c:v>
              </c:pt>
              <c:pt idx="15">
                <c:v>806.76171097719646</c:v>
              </c:pt>
              <c:pt idx="16">
                <c:v>629.85734660161506</c:v>
              </c:pt>
              <c:pt idx="17">
                <c:v>970.24777190146517</c:v>
              </c:pt>
              <c:pt idx="18">
                <c:v>1572.7272829444973</c:v>
              </c:pt>
              <c:pt idx="19">
                <c:v>1902.8377240686257</c:v>
              </c:pt>
              <c:pt idx="20">
                <c:v>2395.8436688895308</c:v>
              </c:pt>
              <c:pt idx="21">
                <c:v>1431.824909764412</c:v>
              </c:pt>
              <c:pt idx="22">
                <c:v>2033.5332156901648</c:v>
              </c:pt>
              <c:pt idx="23">
                <c:v>2917.5336188336105</c:v>
              </c:pt>
              <c:pt idx="24">
                <c:v>4137.3521834087878</c:v>
              </c:pt>
              <c:pt idx="25">
                <c:v>3068.1304989421992</c:v>
              </c:pt>
              <c:pt idx="26">
                <c:v>5746.5226427258731</c:v>
              </c:pt>
              <c:pt idx="27">
                <c:v>3897.8665801380498</c:v>
              </c:pt>
              <c:pt idx="28">
                <c:v>4621.1807563321327</c:v>
              </c:pt>
              <c:pt idx="29">
                <c:v>7675.6479075183852</c:v>
              </c:pt>
              <c:pt idx="30">
                <c:v>9536.2066769438679</c:v>
              </c:pt>
              <c:pt idx="31">
                <c:v>9807.8661575848892</c:v>
              </c:pt>
              <c:pt idx="32">
                <c:v>8057.0037128587646</c:v>
              </c:pt>
              <c:pt idx="33">
                <c:v>8045.7088476839299</c:v>
              </c:pt>
              <c:pt idx="34">
                <c:v>5773.5562121312487</c:v>
              </c:pt>
              <c:pt idx="35">
                <c:v>5597.969709256713</c:v>
              </c:pt>
              <c:pt idx="36">
                <c:v>10141.431794757511</c:v>
              </c:pt>
              <c:pt idx="37">
                <c:v>8297.3678632128631</c:v>
              </c:pt>
              <c:pt idx="38">
                <c:v>8109.9196444477011</c:v>
              </c:pt>
              <c:pt idx="39">
                <c:v>7160.1614282481405</c:v>
              </c:pt>
              <c:pt idx="40">
                <c:v>6527.5464709294174</c:v>
              </c:pt>
              <c:pt idx="41">
                <c:v>5275.7137380708464</c:v>
              </c:pt>
              <c:pt idx="42">
                <c:v>2983.6103991337905</c:v>
              </c:pt>
              <c:pt idx="43">
                <c:v>5085.5990759007545</c:v>
              </c:pt>
              <c:pt idx="44">
                <c:v>6768.0134026776641</c:v>
              </c:pt>
              <c:pt idx="45">
                <c:v>6117.6076903193398</c:v>
              </c:pt>
              <c:pt idx="46">
                <c:v>4056.8976260432974</c:v>
              </c:pt>
              <c:pt idx="47">
                <c:v>4342.7411325203784</c:v>
              </c:pt>
              <c:pt idx="48">
                <c:v>3757.0355090027533</c:v>
              </c:pt>
              <c:pt idx="49">
                <c:v>2908.6716585374656</c:v>
              </c:pt>
              <c:pt idx="50">
                <c:v>2480.6490269804308</c:v>
              </c:pt>
              <c:pt idx="51">
                <c:v>5703.9091234015468</c:v>
              </c:pt>
              <c:pt idx="52">
                <c:v>6087.9793037087811</c:v>
              </c:pt>
              <c:pt idx="53">
                <c:v>5684.966585396608</c:v>
              </c:pt>
              <c:pt idx="54">
                <c:v>4242.9454270803444</c:v>
              </c:pt>
              <c:pt idx="55">
                <c:v>3713.7761220856701</c:v>
              </c:pt>
              <c:pt idx="56">
                <c:v>3999.7655429519068</c:v>
              </c:pt>
              <c:pt idx="57">
                <c:v>3798.2334796359341</c:v>
              </c:pt>
              <c:pt idx="58">
                <c:v>4216.4976400057412</c:v>
              </c:pt>
              <c:pt idx="59">
                <c:v>4907.1919824760289</c:v>
              </c:pt>
              <c:pt idx="60">
                <c:v>2222.9679821854279</c:v>
              </c:pt>
              <c:pt idx="61">
                <c:v>2265.9836735286335</c:v>
              </c:pt>
              <c:pt idx="62">
                <c:v>958.91726073894904</c:v>
              </c:pt>
              <c:pt idx="63">
                <c:v>1337.2369313080853</c:v>
              </c:pt>
              <c:pt idx="64">
                <c:v>975.7892293847375</c:v>
              </c:pt>
              <c:pt idx="65">
                <c:v>2319.9545821938364</c:v>
              </c:pt>
              <c:pt idx="66">
                <c:v>1273.7767201516003</c:v>
              </c:pt>
              <c:pt idx="67">
                <c:v>894.12404684612875</c:v>
              </c:pt>
              <c:pt idx="68">
                <c:v>957.63412220351233</c:v>
              </c:pt>
              <c:pt idx="69">
                <c:v>646.57029906474111</c:v>
              </c:pt>
              <c:pt idx="70">
                <c:v>12.792543035552512</c:v>
              </c:pt>
              <c:pt idx="71">
                <c:v>841.52976428696127</c:v>
              </c:pt>
              <c:pt idx="72">
                <c:v>761.49815939358768</c:v>
              </c:pt>
              <c:pt idx="73">
                <c:v>795.89301640301687</c:v>
              </c:pt>
              <c:pt idx="74">
                <c:v>1267.0004573069723</c:v>
              </c:pt>
              <c:pt idx="75">
                <c:v>544.10165281130071</c:v>
              </c:pt>
              <c:pt idx="76">
                <c:v>462.33683411293407</c:v>
              </c:pt>
              <c:pt idx="77">
                <c:v>190.40829654098289</c:v>
              </c:pt>
              <c:pt idx="78">
                <c:v>329.2012792403637</c:v>
              </c:pt>
              <c:pt idx="79">
                <c:v>437.63105706640715</c:v>
              </c:pt>
              <c:pt idx="80">
                <c:v>556.67313610911526</c:v>
              </c:pt>
              <c:pt idx="81">
                <c:v>609.97074480782305</c:v>
              </c:pt>
              <c:pt idx="82">
                <c:v>567.20898987055773</c:v>
              </c:pt>
              <c:pt idx="83">
                <c:v>370.68288536594775</c:v>
              </c:pt>
              <c:pt idx="84">
                <c:v>167.74061783081919</c:v>
              </c:pt>
              <c:pt idx="85">
                <c:v>216.59816891206924</c:v>
              </c:pt>
              <c:pt idx="86">
                <c:v>450.78685102459497</c:v>
              </c:pt>
              <c:pt idx="87">
                <c:v>371.68100279135933</c:v>
              </c:pt>
              <c:pt idx="88">
                <c:v>485.0239913582422</c:v>
              </c:pt>
              <c:pt idx="89">
                <c:v>360.31723460234377</c:v>
              </c:pt>
              <c:pt idx="90">
                <c:v>170.21285310566404</c:v>
              </c:pt>
              <c:pt idx="91">
                <c:v>16.535750818703093</c:v>
              </c:pt>
              <c:pt idx="92">
                <c:v>148.97744983734094</c:v>
              </c:pt>
              <c:pt idx="93">
                <c:v>257.56022174517034</c:v>
              </c:pt>
              <c:pt idx="94">
                <c:v>191.71823420982722</c:v>
              </c:pt>
              <c:pt idx="95">
                <c:v>179.53016680846915</c:v>
              </c:pt>
              <c:pt idx="96">
                <c:v>302.83324657077725</c:v>
              </c:pt>
              <c:pt idx="97">
                <c:v>55.120584717941426</c:v>
              </c:pt>
              <c:pt idx="98">
                <c:v>-4.2591218721082527</c:v>
              </c:pt>
              <c:pt idx="99">
                <c:v>118.43077480803115</c:v>
              </c:pt>
              <c:pt idx="100">
                <c:v>277.73305826691904</c:v>
              </c:pt>
              <c:pt idx="101">
                <c:v>237.44435766786847</c:v>
              </c:pt>
              <c:pt idx="102">
                <c:v>176.30222864062253</c:v>
              </c:pt>
              <c:pt idx="103">
                <c:v>145.80037650517494</c:v>
              </c:pt>
              <c:pt idx="104">
                <c:v>62.067765114773437</c:v>
              </c:pt>
              <c:pt idx="105">
                <c:v>-6.8821268367618629</c:v>
              </c:pt>
              <c:pt idx="106">
                <c:v>66.292455948458723</c:v>
              </c:pt>
              <c:pt idx="107">
                <c:v>211.78020069848921</c:v>
              </c:pt>
              <c:pt idx="108">
                <c:v>196.3784212014622</c:v>
              </c:pt>
              <c:pt idx="109">
                <c:v>166.01587573312099</c:v>
              </c:pt>
              <c:pt idx="110">
                <c:v>116.89320617025533</c:v>
              </c:pt>
              <c:pt idx="111">
                <c:v>-2.6229796912812162</c:v>
              </c:pt>
              <c:pt idx="112">
                <c:v>46.192490138831459</c:v>
              </c:pt>
              <c:pt idx="113">
                <c:v>168.63239041600187</c:v>
              </c:pt>
              <c:pt idx="114">
                <c:v>178.31564060519474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312-4A84-BD79-7006C025A63D}"/>
            </c:ext>
          </c:extLst>
        </c:ser>
        <c:ser>
          <c:idx val="14"/>
          <c:order val="14"/>
          <c:tx>
            <c:v>SENC(α=0,2)</c:v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4</c:v>
              </c:pt>
              <c:pt idx="2">
                <c:v>3.8</c:v>
              </c:pt>
              <c:pt idx="3">
                <c:v>3.6399999999999997</c:v>
              </c:pt>
              <c:pt idx="4">
                <c:v>6.1120000000000001</c:v>
              </c:pt>
              <c:pt idx="5">
                <c:v>9.8895999999999997</c:v>
              </c:pt>
              <c:pt idx="6">
                <c:v>12.91168</c:v>
              </c:pt>
              <c:pt idx="7">
                <c:v>17.729344000000001</c:v>
              </c:pt>
              <c:pt idx="8">
                <c:v>21.383475199999999</c:v>
              </c:pt>
              <c:pt idx="9">
                <c:v>26.706780160000001</c:v>
              </c:pt>
              <c:pt idx="10">
                <c:v>29.165424128000002</c:v>
              </c:pt>
              <c:pt idx="11">
                <c:v>48.932339302400003</c:v>
              </c:pt>
              <c:pt idx="12">
                <c:v>79.145871441920008</c:v>
              </c:pt>
              <c:pt idx="13">
                <c:v>103.31669715353601</c:v>
              </c:pt>
              <c:pt idx="14">
                <c:v>129.4533577228288</c:v>
              </c:pt>
              <c:pt idx="15">
                <c:v>228.16268617826304</c:v>
              </c:pt>
              <c:pt idx="16">
                <c:v>283.73014894261041</c:v>
              </c:pt>
              <c:pt idx="17">
                <c:v>391.38411915408835</c:v>
              </c:pt>
              <c:pt idx="18">
                <c:v>564.90729532327066</c:v>
              </c:pt>
              <c:pt idx="19">
                <c:v>760.72583625861648</c:v>
              </c:pt>
              <c:pt idx="20">
                <c:v>1008.5806690068932</c:v>
              </c:pt>
              <c:pt idx="21">
                <c:v>1094.4645352055145</c:v>
              </c:pt>
              <c:pt idx="22">
                <c:v>1272.9716281644116</c:v>
              </c:pt>
              <c:pt idx="23">
                <c:v>1525.9773025315294</c:v>
              </c:pt>
              <c:pt idx="24">
                <c:v>1906.9818420252236</c:v>
              </c:pt>
              <c:pt idx="25">
                <c:v>2092.185473620179</c:v>
              </c:pt>
              <c:pt idx="26">
                <c:v>2662.9483788961434</c:v>
              </c:pt>
              <c:pt idx="27">
                <c:v>2859.5587031169148</c:v>
              </c:pt>
              <c:pt idx="28">
                <c:v>3191.0469624935317</c:v>
              </c:pt>
              <c:pt idx="29">
                <c:v>3869.6375699948253</c:v>
              </c:pt>
              <c:pt idx="30">
                <c:v>4683.1100559958604</c:v>
              </c:pt>
              <c:pt idx="31">
                <c:v>5462.0880447966883</c:v>
              </c:pt>
              <c:pt idx="32">
                <c:v>5943.8704358373507</c:v>
              </c:pt>
              <c:pt idx="33">
                <c:v>6392.8963486698804</c:v>
              </c:pt>
              <c:pt idx="34">
                <c:v>6424.1170789359039</c:v>
              </c:pt>
              <c:pt idx="35">
                <c:v>6418.8936631487231</c:v>
              </c:pt>
              <c:pt idx="36">
                <c:v>6979.5149305189789</c:v>
              </c:pt>
              <c:pt idx="37">
                <c:v>7127.4119444151829</c:v>
              </c:pt>
              <c:pt idx="38">
                <c:v>7322.3295555321465</c:v>
              </c:pt>
              <c:pt idx="39">
                <c:v>7352.2636444257168</c:v>
              </c:pt>
              <c:pt idx="40">
                <c:v>7287.0109155405735</c:v>
              </c:pt>
              <c:pt idx="41">
                <c:v>7034.2087324324584</c:v>
              </c:pt>
              <c:pt idx="42">
                <c:v>6481.9669859459664</c:v>
              </c:pt>
              <c:pt idx="43">
                <c:v>6281.1735887567729</c:v>
              </c:pt>
              <c:pt idx="44">
                <c:v>6260.9388710054182</c:v>
              </c:pt>
              <c:pt idx="45">
                <c:v>6159.9510968043342</c:v>
              </c:pt>
              <c:pt idx="46">
                <c:v>5843.1608774434671</c:v>
              </c:pt>
              <c:pt idx="47">
                <c:v>5640.5287019547741</c:v>
              </c:pt>
              <c:pt idx="48">
                <c:v>5345.8229615638193</c:v>
              </c:pt>
              <c:pt idx="49">
                <c:v>4972.0583692510554</c:v>
              </c:pt>
              <c:pt idx="50">
                <c:v>4586.6466954008447</c:v>
              </c:pt>
              <c:pt idx="51">
                <c:v>4687.7173563206761</c:v>
              </c:pt>
              <c:pt idx="52">
                <c:v>4786.7738850565411</c:v>
              </c:pt>
              <c:pt idx="53">
                <c:v>4879.8191080452325</c:v>
              </c:pt>
              <c:pt idx="54">
                <c:v>4803.6552864361856</c:v>
              </c:pt>
              <c:pt idx="55">
                <c:v>4686.5242291489485</c:v>
              </c:pt>
              <c:pt idx="56">
                <c:v>4602.4193833191584</c:v>
              </c:pt>
              <c:pt idx="57">
                <c:v>4475.5355066553266</c:v>
              </c:pt>
              <c:pt idx="58">
                <c:v>4422.6284053242616</c:v>
              </c:pt>
              <c:pt idx="59">
                <c:v>4465.1027242594091</c:v>
              </c:pt>
              <c:pt idx="60">
                <c:v>4131.2821794075271</c:v>
              </c:pt>
              <c:pt idx="61">
                <c:v>3893.8257435260216</c:v>
              </c:pt>
              <c:pt idx="62">
                <c:v>3460.8605948208174</c:v>
              </c:pt>
              <c:pt idx="63">
                <c:v>3134.8884758566537</c:v>
              </c:pt>
              <c:pt idx="64">
                <c:v>2769.510780685323</c:v>
              </c:pt>
              <c:pt idx="65">
                <c:v>2644.4086245482586</c:v>
              </c:pt>
              <c:pt idx="66">
                <c:v>2377.3268996386068</c:v>
              </c:pt>
              <c:pt idx="67">
                <c:v>2136.8615197108857</c:v>
              </c:pt>
              <c:pt idx="68">
                <c:v>1938.8892157687085</c:v>
              </c:pt>
              <c:pt idx="69">
                <c:v>1718.7113726149669</c:v>
              </c:pt>
              <c:pt idx="70">
                <c:v>1446.1690980919734</c:v>
              </c:pt>
              <c:pt idx="71">
                <c:v>1330.3352784735787</c:v>
              </c:pt>
              <c:pt idx="72">
                <c:v>1201.268222778863</c:v>
              </c:pt>
              <c:pt idx="73">
                <c:v>1111.8145782230904</c:v>
              </c:pt>
              <c:pt idx="74">
                <c:v>1108.4516625784722</c:v>
              </c:pt>
              <c:pt idx="75">
                <c:v>1007.5613300627778</c:v>
              </c:pt>
              <c:pt idx="76">
                <c:v>930.24906405022216</c:v>
              </c:pt>
              <c:pt idx="77">
                <c:v>818.79925124017768</c:v>
              </c:pt>
              <c:pt idx="78">
                <c:v>740.23940099214212</c:v>
              </c:pt>
              <c:pt idx="79">
                <c:v>679.99152079371368</c:v>
              </c:pt>
              <c:pt idx="80">
                <c:v>645.1932166349709</c:v>
              </c:pt>
              <c:pt idx="81">
                <c:v>625.95457330797672</c:v>
              </c:pt>
              <c:pt idx="82">
                <c:v>608.56365864638133</c:v>
              </c:pt>
              <c:pt idx="83">
                <c:v>571.05092691710502</c:v>
              </c:pt>
              <c:pt idx="84">
                <c:v>513.84074153368397</c:v>
              </c:pt>
              <c:pt idx="85">
                <c:v>470.07259322694716</c:v>
              </c:pt>
              <c:pt idx="86">
                <c:v>459.25807458155771</c:v>
              </c:pt>
              <c:pt idx="87">
                <c:v>436.20645966524614</c:v>
              </c:pt>
              <c:pt idx="88">
                <c:v>438.16516773219689</c:v>
              </c:pt>
              <c:pt idx="89">
                <c:v>422.7321341857575</c:v>
              </c:pt>
              <c:pt idx="90">
                <c:v>387.38570734860599</c:v>
              </c:pt>
              <c:pt idx="91">
                <c:v>336.30856587888479</c:v>
              </c:pt>
              <c:pt idx="92">
                <c:v>307.84685270310786</c:v>
              </c:pt>
              <c:pt idx="93">
                <c:v>292.4774821624863</c:v>
              </c:pt>
              <c:pt idx="94">
                <c:v>270.38198572998903</c:v>
              </c:pt>
              <c:pt idx="95">
                <c:v>253.70558858399122</c:v>
              </c:pt>
              <c:pt idx="96">
                <c:v>257.16447086719296</c:v>
              </c:pt>
              <c:pt idx="97">
                <c:v>224.93157669375438</c:v>
              </c:pt>
              <c:pt idx="98">
                <c:v>194.1452613550035</c:v>
              </c:pt>
              <c:pt idx="99">
                <c:v>181.51620908400281</c:v>
              </c:pt>
              <c:pt idx="100">
                <c:v>189.01296726720224</c:v>
              </c:pt>
              <c:pt idx="101">
                <c:v>190.21037381376181</c:v>
              </c:pt>
              <c:pt idx="102">
                <c:v>187.56829905100943</c:v>
              </c:pt>
              <c:pt idx="103">
                <c:v>182.85463924080756</c:v>
              </c:pt>
              <c:pt idx="104">
                <c:v>166.68371139264605</c:v>
              </c:pt>
              <c:pt idx="105">
                <c:v>142.94696911411683</c:v>
              </c:pt>
              <c:pt idx="106">
                <c:v>131.15757529129345</c:v>
              </c:pt>
              <c:pt idx="107">
                <c:v>138.32606023303475</c:v>
              </c:pt>
              <c:pt idx="108">
                <c:v>141.8608481864278</c:v>
              </c:pt>
              <c:pt idx="109">
                <c:v>144.48867854914224</c:v>
              </c:pt>
              <c:pt idx="110">
                <c:v>141.59094283931378</c:v>
              </c:pt>
              <c:pt idx="111">
                <c:v>122.87275427145103</c:v>
              </c:pt>
              <c:pt idx="112">
                <c:v>113.49820341716082</c:v>
              </c:pt>
              <c:pt idx="113">
                <c:v>118.99856273372866</c:v>
              </c:pt>
              <c:pt idx="114">
                <c:v>123.79885018698293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312-4A84-BD79-7006C025A63D}"/>
            </c:ext>
          </c:extLst>
        </c:ser>
        <c:ser>
          <c:idx val="15"/>
          <c:order val="15"/>
          <c:tx>
            <c:v>SENC(α=0,5)</c:v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4</c:v>
              </c:pt>
              <c:pt idx="2">
                <c:v>3.5</c:v>
              </c:pt>
              <c:pt idx="3">
                <c:v>3.25</c:v>
              </c:pt>
              <c:pt idx="4">
                <c:v>9.625</c:v>
              </c:pt>
              <c:pt idx="5">
                <c:v>17.3125</c:v>
              </c:pt>
              <c:pt idx="6">
                <c:v>21.15625</c:v>
              </c:pt>
              <c:pt idx="7">
                <c:v>29.078125</c:v>
              </c:pt>
              <c:pt idx="8">
                <c:v>32.5390625</c:v>
              </c:pt>
              <c:pt idx="9">
                <c:v>40.26953125</c:v>
              </c:pt>
              <c:pt idx="10">
                <c:v>39.634765625</c:v>
              </c:pt>
              <c:pt idx="11">
                <c:v>83.8173828125</c:v>
              </c:pt>
              <c:pt idx="12">
                <c:v>141.90869140625</c:v>
              </c:pt>
              <c:pt idx="13">
                <c:v>170.954345703125</c:v>
              </c:pt>
              <c:pt idx="14">
                <c:v>202.4771728515625</c:v>
              </c:pt>
              <c:pt idx="15">
                <c:v>412.73858642578125</c:v>
              </c:pt>
              <c:pt idx="16">
                <c:v>459.36929321289063</c:v>
              </c:pt>
              <c:pt idx="17">
                <c:v>640.68464660644531</c:v>
              </c:pt>
              <c:pt idx="18">
                <c:v>949.84232330322266</c:v>
              </c:pt>
              <c:pt idx="19">
                <c:v>1246.9211616516113</c:v>
              </c:pt>
              <c:pt idx="20">
                <c:v>1623.4605808258057</c:v>
              </c:pt>
              <c:pt idx="21">
                <c:v>1530.7302904129028</c:v>
              </c:pt>
              <c:pt idx="22">
                <c:v>1758.8651452064514</c:v>
              </c:pt>
              <c:pt idx="23">
                <c:v>2148.4325726032257</c:v>
              </c:pt>
              <c:pt idx="24">
                <c:v>2789.7162863016129</c:v>
              </c:pt>
              <c:pt idx="25">
                <c:v>2811.3581431508064</c:v>
              </c:pt>
              <c:pt idx="26">
                <c:v>3878.6790715754032</c:v>
              </c:pt>
              <c:pt idx="27">
                <c:v>3762.3395357877016</c:v>
              </c:pt>
              <c:pt idx="28">
                <c:v>4139.6697678938508</c:v>
              </c:pt>
              <c:pt idx="29">
                <c:v>5361.8348839469254</c:v>
              </c:pt>
              <c:pt idx="30">
                <c:v>6649.4174419734627</c:v>
              </c:pt>
              <c:pt idx="31">
                <c:v>7613.7087209867314</c:v>
              </c:pt>
              <c:pt idx="32">
                <c:v>7742.3543604933657</c:v>
              </c:pt>
              <c:pt idx="33">
                <c:v>7965.6771802466828</c:v>
              </c:pt>
              <c:pt idx="34">
                <c:v>7257.3385901233414</c:v>
              </c:pt>
              <c:pt idx="35">
                <c:v>6827.6692950616707</c:v>
              </c:pt>
              <c:pt idx="36">
                <c:v>8024.8346475308354</c:v>
              </c:pt>
              <c:pt idx="37">
                <c:v>7871.9173237654177</c:v>
              </c:pt>
              <c:pt idx="38">
                <c:v>7986.9586618827088</c:v>
              </c:pt>
              <c:pt idx="39">
                <c:v>7729.4793309413544</c:v>
              </c:pt>
              <c:pt idx="40">
                <c:v>7377.7396654706772</c:v>
              </c:pt>
              <c:pt idx="41">
                <c:v>6700.3698327353386</c:v>
              </c:pt>
              <c:pt idx="42">
                <c:v>5486.6849163676688</c:v>
              </c:pt>
              <c:pt idx="43">
                <c:v>5482.3424581838344</c:v>
              </c:pt>
              <c:pt idx="44">
                <c:v>5831.1712290919168</c:v>
              </c:pt>
              <c:pt idx="45">
                <c:v>5793.5856145459584</c:v>
              </c:pt>
              <c:pt idx="46">
                <c:v>5184.7928072729792</c:v>
              </c:pt>
              <c:pt idx="47">
                <c:v>5007.3964036364896</c:v>
              </c:pt>
              <c:pt idx="48">
                <c:v>4587.1982018182443</c:v>
              </c:pt>
              <c:pt idx="49">
                <c:v>4032.0991009091222</c:v>
              </c:pt>
              <c:pt idx="50">
                <c:v>3538.5495504545611</c:v>
              </c:pt>
              <c:pt idx="51">
                <c:v>4315.2747752272808</c:v>
              </c:pt>
              <c:pt idx="52">
                <c:v>4749.1373876136404</c:v>
              </c:pt>
              <c:pt idx="53">
                <c:v>5000.5686938068202</c:v>
              </c:pt>
              <c:pt idx="54">
                <c:v>4749.7843469034106</c:v>
              </c:pt>
              <c:pt idx="55">
                <c:v>4483.8921734517053</c:v>
              </c:pt>
              <c:pt idx="56">
                <c:v>4374.9460867258531</c:v>
              </c:pt>
              <c:pt idx="57">
                <c:v>4171.4730433629265</c:v>
              </c:pt>
              <c:pt idx="58">
                <c:v>4191.2365216814633</c:v>
              </c:pt>
              <c:pt idx="59">
                <c:v>4413.1182608407316</c:v>
              </c:pt>
              <c:pt idx="60">
                <c:v>3604.5591304203658</c:v>
              </c:pt>
              <c:pt idx="61">
                <c:v>3274.2795652101831</c:v>
              </c:pt>
              <c:pt idx="62">
                <c:v>2501.6397826050916</c:v>
              </c:pt>
              <c:pt idx="63">
                <c:v>2166.3198913025458</c:v>
              </c:pt>
              <c:pt idx="64">
                <c:v>1737.1599456512729</c:v>
              </c:pt>
              <c:pt idx="65">
                <c:v>1940.5799728256366</c:v>
              </c:pt>
              <c:pt idx="66">
                <c:v>1624.7899864128183</c:v>
              </c:pt>
              <c:pt idx="67">
                <c:v>1399.8949932064093</c:v>
              </c:pt>
              <c:pt idx="68">
                <c:v>1273.4474966032046</c:v>
              </c:pt>
              <c:pt idx="69">
                <c:v>1055.7237483016024</c:v>
              </c:pt>
              <c:pt idx="70">
                <c:v>705.86187415080121</c:v>
              </c:pt>
              <c:pt idx="71">
                <c:v>786.43093707540061</c:v>
              </c:pt>
              <c:pt idx="72">
                <c:v>735.7154685377003</c:v>
              </c:pt>
              <c:pt idx="73">
                <c:v>744.85773426885021</c:v>
              </c:pt>
              <c:pt idx="74">
                <c:v>919.9288671344251</c:v>
              </c:pt>
              <c:pt idx="75">
                <c:v>761.96443356721261</c:v>
              </c:pt>
              <c:pt idx="76">
                <c:v>691.4822167836063</c:v>
              </c:pt>
              <c:pt idx="77">
                <c:v>532.24110839180321</c:v>
              </c:pt>
              <c:pt idx="78">
                <c:v>479.1205541959016</c:v>
              </c:pt>
              <c:pt idx="79">
                <c:v>459.0602770979508</c:v>
              </c:pt>
              <c:pt idx="80">
                <c:v>482.5301385489754</c:v>
              </c:pt>
              <c:pt idx="81">
                <c:v>515.7650692744877</c:v>
              </c:pt>
              <c:pt idx="82">
                <c:v>527.38253463724391</c:v>
              </c:pt>
              <c:pt idx="83">
                <c:v>474.19126731862195</c:v>
              </c:pt>
              <c:pt idx="84">
                <c:v>379.59563365931098</c:v>
              </c:pt>
              <c:pt idx="85">
                <c:v>337.29781682965552</c:v>
              </c:pt>
              <c:pt idx="86">
                <c:v>376.64890841482776</c:v>
              </c:pt>
              <c:pt idx="87">
                <c:v>360.32445420741385</c:v>
              </c:pt>
              <c:pt idx="88">
                <c:v>403.16222710370693</c:v>
              </c:pt>
              <c:pt idx="89">
                <c:v>382.08111355185349</c:v>
              </c:pt>
              <c:pt idx="90">
                <c:v>314.04055677592675</c:v>
              </c:pt>
              <c:pt idx="91">
                <c:v>223.02027838796337</c:v>
              </c:pt>
              <c:pt idx="92">
                <c:v>208.51013919398167</c:v>
              </c:pt>
              <c:pt idx="93">
                <c:v>219.75506959699084</c:v>
              </c:pt>
              <c:pt idx="94">
                <c:v>200.87753479849542</c:v>
              </c:pt>
              <c:pt idx="95">
                <c:v>193.93876739924769</c:v>
              </c:pt>
              <c:pt idx="96">
                <c:v>232.46938369962385</c:v>
              </c:pt>
              <c:pt idx="97">
                <c:v>164.23469184981192</c:v>
              </c:pt>
              <c:pt idx="98">
                <c:v>117.61734592490596</c:v>
              </c:pt>
              <c:pt idx="99">
                <c:v>124.30867296245299</c:v>
              </c:pt>
              <c:pt idx="100">
                <c:v>171.65433648122649</c:v>
              </c:pt>
              <c:pt idx="101">
                <c:v>183.32716824061325</c:v>
              </c:pt>
              <c:pt idx="102">
                <c:v>180.16358412030661</c:v>
              </c:pt>
              <c:pt idx="103">
                <c:v>172.0817920601533</c:v>
              </c:pt>
              <c:pt idx="104">
                <c:v>137.04089603007665</c:v>
              </c:pt>
              <c:pt idx="105">
                <c:v>92.520448015038326</c:v>
              </c:pt>
              <c:pt idx="106">
                <c:v>88.260224007519156</c:v>
              </c:pt>
              <c:pt idx="107">
                <c:v>127.63011200375958</c:v>
              </c:pt>
              <c:pt idx="108">
                <c:v>141.81505600187978</c:v>
              </c:pt>
              <c:pt idx="109">
                <c:v>148.40752800093989</c:v>
              </c:pt>
              <c:pt idx="110">
                <c:v>139.20376400046996</c:v>
              </c:pt>
              <c:pt idx="111">
                <c:v>93.60188200023498</c:v>
              </c:pt>
              <c:pt idx="112">
                <c:v>84.80094100011749</c:v>
              </c:pt>
              <c:pt idx="113">
                <c:v>112.90047050005874</c:v>
              </c:pt>
              <c:pt idx="114">
                <c:v>127.95023525002938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312-4A84-BD79-7006C025A63D}"/>
            </c:ext>
          </c:extLst>
        </c:ser>
        <c:ser>
          <c:idx val="16"/>
          <c:order val="16"/>
          <c:tx>
            <c:v>SENC(α=0,8)</c:v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15"/>
              <c:pt idx="0">
                <c:v>25-02-2020</c:v>
              </c:pt>
              <c:pt idx="1">
                <c:v>26-02-2020</c:v>
              </c:pt>
              <c:pt idx="2">
                <c:v>27-02-2020</c:v>
              </c:pt>
              <c:pt idx="3">
                <c:v>28-02-2020</c:v>
              </c:pt>
              <c:pt idx="4">
                <c:v>29-02-2020</c:v>
              </c:pt>
              <c:pt idx="5">
                <c:v>01-03-2020</c:v>
              </c:pt>
              <c:pt idx="6">
                <c:v>02-03-2020</c:v>
              </c:pt>
              <c:pt idx="7">
                <c:v>03-03-2020</c:v>
              </c:pt>
              <c:pt idx="8">
                <c:v>04-03-2020</c:v>
              </c:pt>
              <c:pt idx="9">
                <c:v>05-03-2020</c:v>
              </c:pt>
              <c:pt idx="10">
                <c:v>06-03-2020</c:v>
              </c:pt>
              <c:pt idx="11">
                <c:v>07-03-2020</c:v>
              </c:pt>
              <c:pt idx="12">
                <c:v>08-03-2020</c:v>
              </c:pt>
              <c:pt idx="13">
                <c:v>09-03-2020</c:v>
              </c:pt>
              <c:pt idx="14">
                <c:v>10-03-2020</c:v>
              </c:pt>
              <c:pt idx="15">
                <c:v>11-03-2020</c:v>
              </c:pt>
              <c:pt idx="16">
                <c:v>12-03-2020</c:v>
              </c:pt>
              <c:pt idx="17">
                <c:v>13-03-2020</c:v>
              </c:pt>
              <c:pt idx="18">
                <c:v>14-03-2020</c:v>
              </c:pt>
              <c:pt idx="19">
                <c:v>15-03-2020</c:v>
              </c:pt>
              <c:pt idx="20">
                <c:v>16-03-2020</c:v>
              </c:pt>
              <c:pt idx="21">
                <c:v>17-03-2020</c:v>
              </c:pt>
              <c:pt idx="22">
                <c:v>18-03-2020</c:v>
              </c:pt>
              <c:pt idx="23">
                <c:v>19-03-2020</c:v>
              </c:pt>
              <c:pt idx="24">
                <c:v>20-03-2020</c:v>
              </c:pt>
              <c:pt idx="25">
                <c:v>21-03-2020</c:v>
              </c:pt>
              <c:pt idx="26">
                <c:v>22-03-2020</c:v>
              </c:pt>
              <c:pt idx="27">
                <c:v>23-03-2020</c:v>
              </c:pt>
              <c:pt idx="28">
                <c:v>24-03-2020</c:v>
              </c:pt>
              <c:pt idx="29">
                <c:v>25-03-2020</c:v>
              </c:pt>
              <c:pt idx="30">
                <c:v>26-03-2020</c:v>
              </c:pt>
              <c:pt idx="31">
                <c:v>27-03-2020</c:v>
              </c:pt>
              <c:pt idx="32">
                <c:v>28-03-2020</c:v>
              </c:pt>
              <c:pt idx="33">
                <c:v>29-03-2020</c:v>
              </c:pt>
              <c:pt idx="34">
                <c:v>30-03-2020</c:v>
              </c:pt>
              <c:pt idx="35">
                <c:v>31-03-2020</c:v>
              </c:pt>
              <c:pt idx="36">
                <c:v>01-04-2020</c:v>
              </c:pt>
              <c:pt idx="37">
                <c:v>02-04-2020</c:v>
              </c:pt>
              <c:pt idx="38">
                <c:v>03-04-2020</c:v>
              </c:pt>
              <c:pt idx="39">
                <c:v>04-04-2020</c:v>
              </c:pt>
              <c:pt idx="40">
                <c:v>05-04-2020</c:v>
              </c:pt>
              <c:pt idx="41">
                <c:v>06-04-2020</c:v>
              </c:pt>
              <c:pt idx="42">
                <c:v>07-04-2020</c:v>
              </c:pt>
              <c:pt idx="43">
                <c:v>08-04-2020</c:v>
              </c:pt>
              <c:pt idx="44">
                <c:v>09-04-2020</c:v>
              </c:pt>
              <c:pt idx="45">
                <c:v>10-04-2020</c:v>
              </c:pt>
              <c:pt idx="46">
                <c:v>11-04-2020</c:v>
              </c:pt>
              <c:pt idx="47">
                <c:v>12-04-2020</c:v>
              </c:pt>
              <c:pt idx="48">
                <c:v>13-04-2020</c:v>
              </c:pt>
              <c:pt idx="49">
                <c:v>14-04-2020</c:v>
              </c:pt>
              <c:pt idx="50">
                <c:v>15-04-2020</c:v>
              </c:pt>
              <c:pt idx="51">
                <c:v>16-04-2020</c:v>
              </c:pt>
              <c:pt idx="52">
                <c:v>17-04-2020</c:v>
              </c:pt>
              <c:pt idx="53">
                <c:v>18-04-2020</c:v>
              </c:pt>
              <c:pt idx="54">
                <c:v>19-04-2020</c:v>
              </c:pt>
              <c:pt idx="55">
                <c:v>20-04-2020</c:v>
              </c:pt>
              <c:pt idx="56">
                <c:v>21-04-2020</c:v>
              </c:pt>
              <c:pt idx="57">
                <c:v>22-04-2020</c:v>
              </c:pt>
              <c:pt idx="58">
                <c:v>23-04-2020</c:v>
              </c:pt>
              <c:pt idx="59">
                <c:v>24-04-2020</c:v>
              </c:pt>
              <c:pt idx="60">
                <c:v>25-04-2020</c:v>
              </c:pt>
              <c:pt idx="61">
                <c:v>26-04-2020</c:v>
              </c:pt>
              <c:pt idx="62">
                <c:v>27-04-2020</c:v>
              </c:pt>
              <c:pt idx="63">
                <c:v>28-04-2020</c:v>
              </c:pt>
              <c:pt idx="64">
                <c:v>29-04-2020</c:v>
              </c:pt>
              <c:pt idx="65">
                <c:v>30-04-2020</c:v>
              </c:pt>
              <c:pt idx="66">
                <c:v>01-05-2020</c:v>
              </c:pt>
              <c:pt idx="67">
                <c:v>02-05-2020</c:v>
              </c:pt>
              <c:pt idx="68">
                <c:v>03-05-2020</c:v>
              </c:pt>
              <c:pt idx="69">
                <c:v>04-05-2020</c:v>
              </c:pt>
              <c:pt idx="70">
                <c:v>05-05-2020</c:v>
              </c:pt>
              <c:pt idx="71">
                <c:v>06-05-2020</c:v>
              </c:pt>
              <c:pt idx="72">
                <c:v>07-05-2020</c:v>
              </c:pt>
              <c:pt idx="73">
                <c:v>08-05-2020</c:v>
              </c:pt>
              <c:pt idx="74">
                <c:v>09-05-2020</c:v>
              </c:pt>
              <c:pt idx="75">
                <c:v>10-05-2020</c:v>
              </c:pt>
              <c:pt idx="76">
                <c:v>11-05-2020</c:v>
              </c:pt>
              <c:pt idx="77">
                <c:v>12-05-2020</c:v>
              </c:pt>
              <c:pt idx="78">
                <c:v>13-05-2020</c:v>
              </c:pt>
              <c:pt idx="79">
                <c:v>14-05-2020</c:v>
              </c:pt>
              <c:pt idx="80">
                <c:v>15-05-2020</c:v>
              </c:pt>
              <c:pt idx="81">
                <c:v>16-05-2020</c:v>
              </c:pt>
              <c:pt idx="82">
                <c:v>17-05-2020</c:v>
              </c:pt>
              <c:pt idx="83">
                <c:v>18-05-2020</c:v>
              </c:pt>
              <c:pt idx="84">
                <c:v>19-05-2020</c:v>
              </c:pt>
              <c:pt idx="85">
                <c:v>20-05-2020</c:v>
              </c:pt>
              <c:pt idx="86">
                <c:v>21-05-2020</c:v>
              </c:pt>
              <c:pt idx="87">
                <c:v>22-05-2020</c:v>
              </c:pt>
              <c:pt idx="88">
                <c:v>23-05-2020</c:v>
              </c:pt>
              <c:pt idx="89">
                <c:v>24-05-2020</c:v>
              </c:pt>
              <c:pt idx="90">
                <c:v>25-05-2020</c:v>
              </c:pt>
              <c:pt idx="91">
                <c:v>26-05-2020</c:v>
              </c:pt>
              <c:pt idx="92">
                <c:v>27-05-2020</c:v>
              </c:pt>
              <c:pt idx="93">
                <c:v>28-05-2020</c:v>
              </c:pt>
              <c:pt idx="94">
                <c:v>29-05-2020</c:v>
              </c:pt>
              <c:pt idx="95">
                <c:v>30-05-2020</c:v>
              </c:pt>
              <c:pt idx="96">
                <c:v>31-05-2020</c:v>
              </c:pt>
              <c:pt idx="97">
                <c:v>01-06-2020</c:v>
              </c:pt>
              <c:pt idx="98">
                <c:v>02-06-2020</c:v>
              </c:pt>
              <c:pt idx="99">
                <c:v>03-06-2020</c:v>
              </c:pt>
              <c:pt idx="100">
                <c:v>04-06-2020</c:v>
              </c:pt>
              <c:pt idx="101">
                <c:v>05-06-2020</c:v>
              </c:pt>
              <c:pt idx="102">
                <c:v>06-06-2020</c:v>
              </c:pt>
              <c:pt idx="103">
                <c:v>07-06-2020</c:v>
              </c:pt>
              <c:pt idx="104">
                <c:v>08-06-2020</c:v>
              </c:pt>
              <c:pt idx="105">
                <c:v>09-06-2020</c:v>
              </c:pt>
              <c:pt idx="106">
                <c:v>10-06-2020</c:v>
              </c:pt>
              <c:pt idx="107">
                <c:v>11-06-2020</c:v>
              </c:pt>
              <c:pt idx="108">
                <c:v>12-06-2020</c:v>
              </c:pt>
              <c:pt idx="109">
                <c:v>13-06-2020</c:v>
              </c:pt>
              <c:pt idx="110">
                <c:v>14-06-2020</c:v>
              </c:pt>
              <c:pt idx="111">
                <c:v>15-06-2020</c:v>
              </c:pt>
              <c:pt idx="112">
                <c:v>16-06-2020</c:v>
              </c:pt>
              <c:pt idx="113">
                <c:v>17-06-2020</c:v>
              </c:pt>
              <c:pt idx="114">
                <c:v>18-06-2020</c:v>
              </c:pt>
            </c:strLit>
          </c:cat>
          <c:val>
            <c:numLit>
              <c:formatCode>General</c:formatCode>
              <c:ptCount val="115"/>
              <c:pt idx="0">
                <c:v>4</c:v>
              </c:pt>
              <c:pt idx="1">
                <c:v>4</c:v>
              </c:pt>
              <c:pt idx="2">
                <c:v>3.2</c:v>
              </c:pt>
              <c:pt idx="3">
                <c:v>3.04</c:v>
              </c:pt>
              <c:pt idx="4">
                <c:v>13.408000000000001</c:v>
              </c:pt>
              <c:pt idx="5">
                <c:v>22.681600000000003</c:v>
              </c:pt>
              <c:pt idx="6">
                <c:v>24.53632</c:v>
              </c:pt>
              <c:pt idx="7">
                <c:v>34.507263999999999</c:v>
              </c:pt>
              <c:pt idx="8">
                <c:v>35.701452799999998</c:v>
              </c:pt>
              <c:pt idx="9">
                <c:v>45.540290560000003</c:v>
              </c:pt>
              <c:pt idx="10">
                <c:v>40.308058111999998</c:v>
              </c:pt>
              <c:pt idx="11">
                <c:v>110.4616116224</c:v>
              </c:pt>
              <c:pt idx="12">
                <c:v>182.09232232447999</c:v>
              </c:pt>
              <c:pt idx="13">
                <c:v>196.418464464896</c:v>
              </c:pt>
              <c:pt idx="14">
                <c:v>226.48369289297921</c:v>
              </c:pt>
              <c:pt idx="15">
                <c:v>543.69673857859584</c:v>
              </c:pt>
              <c:pt idx="16">
                <c:v>513.53934771571915</c:v>
              </c:pt>
              <c:pt idx="17">
                <c:v>760.30786954314385</c:v>
              </c:pt>
              <c:pt idx="18">
                <c:v>1159.2615739086289</c:v>
              </c:pt>
              <c:pt idx="19">
                <c:v>1467.0523147817257</c:v>
              </c:pt>
              <c:pt idx="20">
                <c:v>1893.4104629563451</c:v>
              </c:pt>
              <c:pt idx="21">
                <c:v>1529.082092591269</c:v>
              </c:pt>
              <c:pt idx="22">
                <c:v>1895.4164185182537</c:v>
              </c:pt>
              <c:pt idx="23">
                <c:v>2409.4832837036506</c:v>
              </c:pt>
              <c:pt idx="24">
                <c:v>3226.6966567407303</c:v>
              </c:pt>
              <c:pt idx="25">
                <c:v>2911.7393313481462</c:v>
              </c:pt>
              <c:pt idx="26">
                <c:v>4539.147866269629</c:v>
              </c:pt>
              <c:pt idx="27">
                <c:v>3824.6295732539256</c:v>
              </c:pt>
              <c:pt idx="28">
                <c:v>4378.5259146507851</c:v>
              </c:pt>
              <c:pt idx="29">
                <c:v>6142.905182930157</c:v>
              </c:pt>
              <c:pt idx="30">
                <c:v>7578.181036586031</c:v>
              </c:pt>
              <c:pt idx="31">
                <c:v>8378.0362073172055</c:v>
              </c:pt>
              <c:pt idx="32">
                <c:v>7972.4072414634411</c:v>
              </c:pt>
              <c:pt idx="33">
                <c:v>8145.6814482926884</c:v>
              </c:pt>
              <c:pt idx="34">
                <c:v>6868.3362896585377</c:v>
              </c:pt>
              <c:pt idx="35">
                <c:v>6492.0672579317079</c:v>
              </c:pt>
              <c:pt idx="36">
                <c:v>8676.013451586341</c:v>
              </c:pt>
              <c:pt idx="37">
                <c:v>7910.402690317268</c:v>
              </c:pt>
              <c:pt idx="38">
                <c:v>8063.6805380634532</c:v>
              </c:pt>
              <c:pt idx="39">
                <c:v>7590.3361076126903</c:v>
              </c:pt>
              <c:pt idx="40">
                <c:v>7138.8672215225379</c:v>
              </c:pt>
              <c:pt idx="41">
                <c:v>6246.1734443045079</c:v>
              </c:pt>
              <c:pt idx="42">
                <c:v>4667.6346888609014</c:v>
              </c:pt>
              <c:pt idx="43">
                <c:v>5315.9269377721803</c:v>
              </c:pt>
              <c:pt idx="44">
                <c:v>6007.1853875544366</c:v>
              </c:pt>
              <c:pt idx="45">
                <c:v>5806.2370775108875</c:v>
              </c:pt>
              <c:pt idx="46">
                <c:v>4822.0474155021775</c:v>
              </c:pt>
              <c:pt idx="47">
                <c:v>4828.4094831004359</c:v>
              </c:pt>
              <c:pt idx="48">
                <c:v>4299.2818966200875</c:v>
              </c:pt>
              <c:pt idx="49">
                <c:v>3641.4563793240177</c:v>
              </c:pt>
              <c:pt idx="50">
                <c:v>3164.2912758648035</c:v>
              </c:pt>
              <c:pt idx="51">
                <c:v>4706.4582551729609</c:v>
              </c:pt>
              <c:pt idx="52">
                <c:v>5087.6916510345918</c:v>
              </c:pt>
              <c:pt idx="53">
                <c:v>5219.138330206918</c:v>
              </c:pt>
              <c:pt idx="54">
                <c:v>4643.0276660413838</c:v>
              </c:pt>
              <c:pt idx="55">
                <c:v>4303.0055332082766</c:v>
              </c:pt>
              <c:pt idx="56">
                <c:v>4273.4011066416551</c:v>
              </c:pt>
              <c:pt idx="57">
                <c:v>4029.0802213283309</c:v>
              </c:pt>
              <c:pt idx="58">
                <c:v>4174.6160442656665</c:v>
              </c:pt>
              <c:pt idx="59">
                <c:v>4542.9232088531335</c:v>
              </c:pt>
              <c:pt idx="60">
                <c:v>3145.3846417706263</c:v>
              </c:pt>
              <c:pt idx="61">
                <c:v>2984.2769283541252</c:v>
              </c:pt>
              <c:pt idx="62">
                <c:v>1980.055385670825</c:v>
              </c:pt>
              <c:pt idx="63">
                <c:v>1860.8110771341651</c:v>
              </c:pt>
              <c:pt idx="64">
                <c:v>1418.5622154268331</c:v>
              </c:pt>
              <c:pt idx="65">
                <c:v>1998.9124430853667</c:v>
              </c:pt>
              <c:pt idx="66">
                <c:v>1446.9824886170732</c:v>
              </c:pt>
              <c:pt idx="67">
                <c:v>1229.3964977234145</c:v>
              </c:pt>
              <c:pt idx="68">
                <c:v>1163.4792995446828</c:v>
              </c:pt>
              <c:pt idx="69">
                <c:v>903.09585990893652</c:v>
              </c:pt>
              <c:pt idx="70">
                <c:v>465.41917198178726</c:v>
              </c:pt>
              <c:pt idx="71">
                <c:v>786.6838343963575</c:v>
              </c:pt>
              <c:pt idx="72">
                <c:v>705.33676687927152</c:v>
              </c:pt>
              <c:pt idx="73">
                <c:v>744.26735337585433</c:v>
              </c:pt>
              <c:pt idx="74">
                <c:v>1024.8534706751709</c:v>
              </c:pt>
              <c:pt idx="75">
                <c:v>688.17069413503418</c:v>
              </c:pt>
              <c:pt idx="76">
                <c:v>634.43413882700679</c:v>
              </c:pt>
              <c:pt idx="77">
                <c:v>425.28682776540131</c:v>
              </c:pt>
              <c:pt idx="78">
                <c:v>425.85736555308029</c:v>
              </c:pt>
              <c:pt idx="79">
                <c:v>436.37147311061608</c:v>
              </c:pt>
              <c:pt idx="80">
                <c:v>492.0742946221232</c:v>
              </c:pt>
              <c:pt idx="81">
                <c:v>537.61485892442465</c:v>
              </c:pt>
              <c:pt idx="82">
                <c:v>538.72297178488498</c:v>
              </c:pt>
              <c:pt idx="83">
                <c:v>444.54459435697697</c:v>
              </c:pt>
              <c:pt idx="84">
                <c:v>316.90891887139537</c:v>
              </c:pt>
              <c:pt idx="85">
                <c:v>299.38178377427909</c:v>
              </c:pt>
              <c:pt idx="86">
                <c:v>392.67635675485582</c:v>
              </c:pt>
              <c:pt idx="87">
                <c:v>353.73527135097117</c:v>
              </c:pt>
              <c:pt idx="88">
                <c:v>427.54705427019422</c:v>
              </c:pt>
              <c:pt idx="89">
                <c:v>374.30941085403884</c:v>
              </c:pt>
              <c:pt idx="90">
                <c:v>271.66188217080776</c:v>
              </c:pt>
              <c:pt idx="91">
                <c:v>159.93237643416154</c:v>
              </c:pt>
              <c:pt idx="92">
                <c:v>187.18647528683232</c:v>
              </c:pt>
              <c:pt idx="93">
                <c:v>222.23729505736645</c:v>
              </c:pt>
              <c:pt idx="94">
                <c:v>190.04745901147328</c:v>
              </c:pt>
              <c:pt idx="95">
                <c:v>187.60949180229466</c:v>
              </c:pt>
              <c:pt idx="96">
                <c:v>254.32189836045893</c:v>
              </c:pt>
              <c:pt idx="97">
                <c:v>127.66437967209178</c:v>
              </c:pt>
              <c:pt idx="98">
                <c:v>82.332875934418354</c:v>
              </c:pt>
              <c:pt idx="99">
                <c:v>121.26657518688367</c:v>
              </c:pt>
              <c:pt idx="100">
                <c:v>199.45331503737674</c:v>
              </c:pt>
              <c:pt idx="101">
                <c:v>195.89066300747535</c:v>
              </c:pt>
              <c:pt idx="102">
                <c:v>180.77813260149506</c:v>
              </c:pt>
              <c:pt idx="103">
                <c:v>167.35562652029901</c:v>
              </c:pt>
              <c:pt idx="104">
                <c:v>115.07112530405979</c:v>
              </c:pt>
              <c:pt idx="105">
                <c:v>61.414225060811958</c:v>
              </c:pt>
              <c:pt idx="106">
                <c:v>79.482845012162386</c:v>
              </c:pt>
              <c:pt idx="107">
                <c:v>149.49656900243247</c:v>
              </c:pt>
              <c:pt idx="108">
                <c:v>154.69931380048649</c:v>
              </c:pt>
              <c:pt idx="109">
                <c:v>154.9398627600973</c:v>
              </c:pt>
              <c:pt idx="110">
                <c:v>134.98797255201947</c:v>
              </c:pt>
              <c:pt idx="111">
                <c:v>65.397594510403891</c:v>
              </c:pt>
              <c:pt idx="112">
                <c:v>73.879518902080775</c:v>
              </c:pt>
              <c:pt idx="113">
                <c:v>127.57590378041616</c:v>
              </c:pt>
              <c:pt idx="114">
                <c:v>139.91518075608323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312-4A84-BD79-7006C025A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543184"/>
        <c:axId val="302338336"/>
      </c:lineChart>
      <c:catAx>
        <c:axId val="4215431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023383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023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215431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27121085119932"/>
          <c:y val="9.4159911980261746E-2"/>
          <c:w val="0.15657780544205907"/>
          <c:h val="0.61615074535500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/>
  </c:chart>
  <c:spPr>
    <a:blipFill dpi="0" rotWithShape="1">
      <a:blip xmlns:r="http://schemas.openxmlformats.org/officeDocument/2006/relationships" r:embed="rId4">
        <a:alphaModFix amt="30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27000">
        <a:schemeClr val="accent1">
          <a:alpha val="0"/>
        </a:schemeClr>
      </a:glow>
      <a:outerShdw blurRad="1270000" dist="2540000" dir="21540000" sx="200000" sy="200000" algn="ctr" rotWithShape="0">
        <a:srgbClr val="000000">
          <a:alpha val="0"/>
        </a:srgbClr>
      </a:outerShdw>
    </a:effectLst>
  </c:spPr>
  <c:txPr>
    <a:bodyPr/>
    <a:lstStyle/>
    <a:p>
      <a:pPr>
        <a:defRPr>
          <a:ln>
            <a:solidFill>
              <a:schemeClr val="tx1"/>
            </a:solidFill>
          </a:ln>
          <a:solidFill>
            <a:schemeClr val="tx1"/>
          </a:solidFill>
        </a:defRPr>
      </a:pPr>
      <a:endParaRPr lang="es-CL"/>
    </a:p>
  </c:txPr>
  <c:extLst>
    <c:ext xmlns:c15="http://schemas.microsoft.com/office/drawing/2012/chart" uri="{723BEF56-08C2-4564-9609-F4CBC75E7E54}">
      <c15:pivotSource>
        <c15:name>[covid.xlsx]PivotChartTable3</c15:name>
        <c15:fmtId val="1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Título</a:t>
            </a:r>
          </a:p>
        </c:rich>
      </c:tx>
      <c:layout>
        <c:manualLayout>
          <c:xMode val="edge"/>
          <c:yMode val="edge"/>
          <c:x val="0.39425002539233561"/>
          <c:y val="3.8155199169326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457758681098696E-2"/>
          <c:y val="0.10389090277307435"/>
          <c:w val="0.7227086405015356"/>
          <c:h val="0.81422453916767035"/>
        </c:manualLayout>
      </c:layout>
      <c:lineChart>
        <c:grouping val="standard"/>
        <c:varyColors val="0"/>
        <c:ser>
          <c:idx val="0"/>
          <c:order val="0"/>
          <c:tx>
            <c:v>SEM(α=0,8)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05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</c:strLit>
          </c:cat>
          <c:val>
            <c:numLit>
              <c:formatCode>General</c:formatCode>
              <c:ptCount val="105"/>
              <c:pt idx="0">
                <c:v>4</c:v>
              </c:pt>
              <c:pt idx="1">
                <c:v>1.5999999999999996</c:v>
              </c:pt>
              <c:pt idx="2">
                <c:v>1.92</c:v>
              </c:pt>
              <c:pt idx="3">
                <c:v>1.984</c:v>
              </c:pt>
              <c:pt idx="4">
                <c:v>2.7968000000000002</c:v>
              </c:pt>
              <c:pt idx="5">
                <c:v>2.9593600000000002</c:v>
              </c:pt>
              <c:pt idx="6">
                <c:v>4.5918720000000004</c:v>
              </c:pt>
              <c:pt idx="7">
                <c:v>16.1183744</c:v>
              </c:pt>
              <c:pt idx="8">
                <c:v>12.82367488</c:v>
              </c:pt>
              <c:pt idx="9">
                <c:v>32.164734976000005</c:v>
              </c:pt>
              <c:pt idx="10">
                <c:v>35.232946995200003</c:v>
              </c:pt>
              <c:pt idx="11">
                <c:v>19.846589399039999</c:v>
              </c:pt>
              <c:pt idx="12">
                <c:v>125.56931787980801</c:v>
              </c:pt>
              <c:pt idx="13">
                <c:v>105.9138635759616</c:v>
              </c:pt>
              <c:pt idx="14">
                <c:v>166.78277271519232</c:v>
              </c:pt>
              <c:pt idx="15">
                <c:v>118.95655454303846</c:v>
              </c:pt>
              <c:pt idx="16">
                <c:v>158.99131090860769</c:v>
              </c:pt>
              <c:pt idx="17">
                <c:v>219.79826218172155</c:v>
              </c:pt>
              <c:pt idx="18">
                <c:v>303.15965243634435</c:v>
              </c:pt>
              <c:pt idx="19">
                <c:v>375.83193048726889</c:v>
              </c:pt>
              <c:pt idx="20">
                <c:v>444.76638609745379</c:v>
              </c:pt>
              <c:pt idx="21">
                <c:v>500.15327721949075</c:v>
              </c:pt>
              <c:pt idx="22">
                <c:v>690.4306554438981</c:v>
              </c:pt>
              <c:pt idx="23">
                <c:v>662.08613108877967</c:v>
              </c:pt>
              <c:pt idx="24">
                <c:v>747.61722621775596</c:v>
              </c:pt>
              <c:pt idx="25">
                <c:v>815.12344524355115</c:v>
              </c:pt>
              <c:pt idx="26">
                <c:v>833.42468904871021</c:v>
              </c:pt>
              <c:pt idx="27">
                <c:v>816.28493780974202</c:v>
              </c:pt>
              <c:pt idx="28">
                <c:v>842.45698756194838</c:v>
              </c:pt>
              <c:pt idx="29">
                <c:v>859.6913975123897</c:v>
              </c:pt>
              <c:pt idx="30">
                <c:v>931.93827950247794</c:v>
              </c:pt>
              <c:pt idx="31">
                <c:v>931.98765590049561</c:v>
              </c:pt>
              <c:pt idx="32">
                <c:v>833.59753118009917</c:v>
              </c:pt>
              <c:pt idx="33">
                <c:v>705.91950623601986</c:v>
              </c:pt>
              <c:pt idx="34">
                <c:v>650.78390124720397</c:v>
              </c:pt>
              <c:pt idx="35">
                <c:v>724.55678024944075</c:v>
              </c:pt>
              <c:pt idx="36">
                <c:v>750.51135604988815</c:v>
              </c:pt>
              <c:pt idx="37">
                <c:v>696.50227120997761</c:v>
              </c:pt>
              <c:pt idx="38">
                <c:v>623.30045424199557</c:v>
              </c:pt>
              <c:pt idx="39">
                <c:v>532.66009084839914</c:v>
              </c:pt>
              <c:pt idx="40">
                <c:v>601.7320181696798</c:v>
              </c:pt>
              <c:pt idx="41">
                <c:v>533.94640363393592</c:v>
              </c:pt>
              <c:pt idx="42">
                <c:v>560.38928072678721</c:v>
              </c:pt>
              <c:pt idx="43">
                <c:v>530.47785614535746</c:v>
              </c:pt>
              <c:pt idx="44">
                <c:v>546.89557122907149</c:v>
              </c:pt>
              <c:pt idx="45">
                <c:v>577.37911424581432</c:v>
              </c:pt>
              <c:pt idx="46">
                <c:v>567.47582284916291</c:v>
              </c:pt>
              <c:pt idx="47">
                <c:v>441.49516456983258</c:v>
              </c:pt>
              <c:pt idx="48">
                <c:v>327.49903291396652</c:v>
              </c:pt>
              <c:pt idx="49">
                <c:v>409.49980658279333</c:v>
              </c:pt>
              <c:pt idx="50">
                <c:v>429.89996131655869</c:v>
              </c:pt>
              <c:pt idx="51">
                <c:v>437.97999226331171</c:v>
              </c:pt>
              <c:pt idx="52">
                <c:v>381.19599845266237</c:v>
              </c:pt>
              <c:pt idx="53">
                <c:v>378.63919969053245</c:v>
              </c:pt>
              <c:pt idx="54">
                <c:v>306.12783993810649</c:v>
              </c:pt>
              <c:pt idx="55">
                <c:v>326.02556798762129</c:v>
              </c:pt>
              <c:pt idx="56">
                <c:v>306.00511359752426</c:v>
              </c:pt>
              <c:pt idx="57">
                <c:v>321.20102271950486</c:v>
              </c:pt>
              <c:pt idx="58">
                <c:v>278.64020454390095</c:v>
              </c:pt>
              <c:pt idx="59">
                <c:v>280.52804090878021</c:v>
              </c:pt>
              <c:pt idx="60">
                <c:v>276.90560818175607</c:v>
              </c:pt>
              <c:pt idx="61">
                <c:v>186.58112163635121</c:v>
              </c:pt>
              <c:pt idx="62">
                <c:v>168.51622432727024</c:v>
              </c:pt>
              <c:pt idx="63">
                <c:v>181.70324486545405</c:v>
              </c:pt>
              <c:pt idx="64">
                <c:v>231.54064897309081</c:v>
              </c:pt>
              <c:pt idx="65">
                <c:v>216.70812979461817</c:v>
              </c:pt>
              <c:pt idx="66">
                <c:v>226.54162595892365</c:v>
              </c:pt>
              <c:pt idx="67">
                <c:v>188.50832519178473</c:v>
              </c:pt>
              <c:pt idx="68">
                <c:v>152.10166503835694</c:v>
              </c:pt>
              <c:pt idx="69">
                <c:v>128.82033300767139</c:v>
              </c:pt>
              <c:pt idx="70">
                <c:v>166.56406660153428</c:v>
              </c:pt>
              <c:pt idx="71">
                <c:v>180.51281332030686</c:v>
              </c:pt>
              <c:pt idx="72">
                <c:v>209.70256266406136</c:v>
              </c:pt>
              <c:pt idx="73">
                <c:v>152.34051253281228</c:v>
              </c:pt>
              <c:pt idx="74">
                <c:v>112.06810250656245</c:v>
              </c:pt>
              <c:pt idx="75">
                <c:v>92.013620501312488</c:v>
              </c:pt>
              <c:pt idx="76">
                <c:v>65.602724100262492</c:v>
              </c:pt>
              <c:pt idx="77">
                <c:v>79.520544820052493</c:v>
              </c:pt>
              <c:pt idx="78">
                <c:v>91.904108964010504</c:v>
              </c:pt>
              <c:pt idx="79">
                <c:v>56.780821792802101</c:v>
              </c:pt>
              <c:pt idx="80">
                <c:v>67.35616435856042</c:v>
              </c:pt>
              <c:pt idx="81">
                <c:v>53.471232871712083</c:v>
              </c:pt>
              <c:pt idx="82">
                <c:v>38.694246574342415</c:v>
              </c:pt>
              <c:pt idx="83">
                <c:v>38.938849314868484</c:v>
              </c:pt>
              <c:pt idx="84">
                <c:v>38.187769862973695</c:v>
              </c:pt>
              <c:pt idx="85">
                <c:v>38.837553972594741</c:v>
              </c:pt>
              <c:pt idx="86">
                <c:v>42.167510794518947</c:v>
              </c:pt>
              <c:pt idx="87">
                <c:v>39.633502158903788</c:v>
              </c:pt>
              <c:pt idx="88">
                <c:v>35.926700431780759</c:v>
              </c:pt>
              <c:pt idx="89">
                <c:v>34.385340086356152</c:v>
              </c:pt>
              <c:pt idx="90">
                <c:v>57.277068017271233</c:v>
              </c:pt>
              <c:pt idx="91">
                <c:v>56.255413603454244</c:v>
              </c:pt>
              <c:pt idx="92">
                <c:v>52.851082720690847</c:v>
              </c:pt>
              <c:pt idx="93">
                <c:v>64.170216544138171</c:v>
              </c:pt>
              <c:pt idx="94">
                <c:v>70.43404330882764</c:v>
              </c:pt>
              <c:pt idx="95">
                <c:v>58.886808661765528</c:v>
              </c:pt>
              <c:pt idx="96">
                <c:v>51.777361732353107</c:v>
              </c:pt>
              <c:pt idx="97">
                <c:v>42.35547234647062</c:v>
              </c:pt>
              <c:pt idx="98">
                <c:v>34.071094469294124</c:v>
              </c:pt>
              <c:pt idx="99">
                <c:v>26.814218893858826</c:v>
              </c:pt>
              <c:pt idx="100">
                <c:v>26.962843778771767</c:v>
              </c:pt>
              <c:pt idx="101">
                <c:v>26.192568755754355</c:v>
              </c:pt>
              <c:pt idx="102">
                <c:v>25.238513751150872</c:v>
              </c:pt>
              <c:pt idx="103">
                <c:v>29.047702750230176</c:v>
              </c:pt>
              <c:pt idx="104">
                <c:v>47.409540550046032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79-FBEC-439F-AE2D-9F904B22C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543184"/>
        <c:axId val="302338336"/>
      </c:lineChart>
      <c:catAx>
        <c:axId val="4215431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023383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023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215431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26860177188877"/>
          <c:y val="0.10203279031612353"/>
          <c:w val="9.3041330840412217E-2"/>
          <c:h val="6.5031854829439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/>
  </c:chart>
  <c:spPr>
    <a:blipFill dpi="0" rotWithShape="1">
      <a:blip xmlns:r="http://schemas.openxmlformats.org/officeDocument/2006/relationships" r:embed="rId4">
        <a:alphaModFix amt="30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27000">
        <a:schemeClr val="accent1">
          <a:alpha val="0"/>
        </a:schemeClr>
      </a:glow>
      <a:outerShdw blurRad="1270000" dist="2540000" dir="21540000" sx="200000" sy="200000" algn="ctr" rotWithShape="0">
        <a:srgbClr val="000000">
          <a:alpha val="0"/>
        </a:srgbClr>
      </a:outerShdw>
    </a:effectLst>
  </c:spPr>
  <c:txPr>
    <a:bodyPr/>
    <a:lstStyle/>
    <a:p>
      <a:pPr>
        <a:defRPr>
          <a:ln>
            <a:solidFill>
              <a:schemeClr val="tx1"/>
            </a:solidFill>
          </a:ln>
          <a:solidFill>
            <a:schemeClr val="tx1"/>
          </a:solidFill>
        </a:defRPr>
      </a:pPr>
      <a:endParaRPr lang="es-CL"/>
    </a:p>
  </c:txPr>
  <c:extLst>
    <c:ext xmlns:c15="http://schemas.microsoft.com/office/drawing/2012/chart" uri="{723BEF56-08C2-4564-9609-F4CBC75E7E54}">
      <c15:pivotSource>
        <c15:name>[covid.xlsx]PivotChartTable1</c15:name>
        <c15:fmtId val="1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SEATM(</a:t>
            </a:r>
            <a:r>
              <a:rPr lang="el-GR"/>
              <a:t>α=0,2; δ=0,2)</a:t>
            </a:r>
          </a:p>
        </c:rich>
      </c:tx>
      <c:layout>
        <c:manualLayout>
          <c:xMode val="edge"/>
          <c:yMode val="edge"/>
          <c:x val="8.150246382843888E-4"/>
          <c:y val="1.071839044591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457758681098696E-2"/>
          <c:y val="0.10389090277307435"/>
          <c:w val="0.64725750304326202"/>
          <c:h val="0.60820585004726324"/>
        </c:manualLayout>
      </c:layout>
      <c:lineChart>
        <c:grouping val="standard"/>
        <c:varyColors val="0"/>
        <c:ser>
          <c:idx val="0"/>
          <c:order val="0"/>
          <c:tx>
            <c:v>MMPM#1(n=5)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5">
                <c:v>2.1999999999999997</c:v>
              </c:pt>
              <c:pt idx="6">
                <c:v>2.2999999999999998</c:v>
              </c:pt>
              <c:pt idx="7">
                <c:v>3.25</c:v>
              </c:pt>
              <c:pt idx="8">
                <c:v>3.65</c:v>
              </c:pt>
              <c:pt idx="9">
                <c:v>4.95</c:v>
              </c:pt>
              <c:pt idx="10">
                <c:v>4.95</c:v>
              </c:pt>
              <c:pt idx="11">
                <c:v>9.35</c:v>
              </c:pt>
              <c:pt idx="12">
                <c:v>14.499999999999998</c:v>
              </c:pt>
              <c:pt idx="13">
                <c:v>19.350000000000001</c:v>
              </c:pt>
              <c:pt idx="14">
                <c:v>26.749999999999996</c:v>
              </c:pt>
              <c:pt idx="15">
                <c:v>35.25</c:v>
              </c:pt>
              <c:pt idx="16">
                <c:v>37.050000000000004</c:v>
              </c:pt>
              <c:pt idx="17">
                <c:v>67.25</c:v>
              </c:pt>
              <c:pt idx="18">
                <c:v>76.400000000000006</c:v>
              </c:pt>
              <c:pt idx="19">
                <c:v>109.15</c:v>
              </c:pt>
              <c:pt idx="20">
                <c:v>137.15</c:v>
              </c:pt>
              <c:pt idx="21">
                <c:v>164</c:v>
              </c:pt>
              <c:pt idx="22">
                <c:v>191.75</c:v>
              </c:pt>
              <c:pt idx="23">
                <c:v>194.9</c:v>
              </c:pt>
              <c:pt idx="24">
                <c:v>253.14999999999998</c:v>
              </c:pt>
              <c:pt idx="25">
                <c:v>279.15000000000003</c:v>
              </c:pt>
              <c:pt idx="26">
                <c:v>310.65000000000003</c:v>
              </c:pt>
              <c:pt idx="27">
                <c:v>362.75</c:v>
              </c:pt>
              <c:pt idx="28">
                <c:v>399.65000000000003</c:v>
              </c:pt>
              <c:pt idx="29">
                <c:v>472.6</c:v>
              </c:pt>
              <c:pt idx="30">
                <c:v>571.69999999999993</c:v>
              </c:pt>
              <c:pt idx="31">
                <c:v>614.29999999999995</c:v>
              </c:pt>
              <c:pt idx="32">
                <c:v>627.29999999999995</c:v>
              </c:pt>
              <c:pt idx="33">
                <c:v>686.3</c:v>
              </c:pt>
              <c:pt idx="34">
                <c:v>690.34999999999991</c:v>
              </c:pt>
              <c:pt idx="35">
                <c:v>686.59999999999991</c:v>
              </c:pt>
              <c:pt idx="36">
                <c:v>756.45</c:v>
              </c:pt>
              <c:pt idx="37">
                <c:v>806.80000000000007</c:v>
              </c:pt>
              <c:pt idx="38">
                <c:v>797.65000000000009</c:v>
              </c:pt>
              <c:pt idx="39">
                <c:v>817.25</c:v>
              </c:pt>
              <c:pt idx="40">
                <c:v>835.90000000000009</c:v>
              </c:pt>
              <c:pt idx="41">
                <c:v>794.65</c:v>
              </c:pt>
              <c:pt idx="42">
                <c:v>775.99999999999989</c:v>
              </c:pt>
              <c:pt idx="43">
                <c:v>774.54999999999984</c:v>
              </c:pt>
              <c:pt idx="44">
                <c:v>744.09999999999991</c:v>
              </c:pt>
              <c:pt idx="45">
                <c:v>669.95</c:v>
              </c:pt>
              <c:pt idx="46">
                <c:v>660.9</c:v>
              </c:pt>
              <c:pt idx="47">
                <c:v>630.44999999999993</c:v>
              </c:pt>
              <c:pt idx="48">
                <c:v>591.5</c:v>
              </c:pt>
              <c:pt idx="49">
                <c:v>586.34999999999991</c:v>
              </c:pt>
              <c:pt idx="50">
                <c:v>587.4</c:v>
              </c:pt>
              <c:pt idx="51">
                <c:v>593.6</c:v>
              </c:pt>
              <c:pt idx="52">
                <c:v>539.9</c:v>
              </c:pt>
              <c:pt idx="53">
                <c:v>556.79999999999995</c:v>
              </c:pt>
              <c:pt idx="54">
                <c:v>558.35</c:v>
              </c:pt>
              <c:pt idx="55">
                <c:v>564.5</c:v>
              </c:pt>
              <c:pt idx="56">
                <c:v>543.04999999999995</c:v>
              </c:pt>
              <c:pt idx="57">
                <c:v>568.30000000000007</c:v>
              </c:pt>
              <c:pt idx="58">
                <c:v>541.6</c:v>
              </c:pt>
              <c:pt idx="59">
                <c:v>506.75</c:v>
              </c:pt>
              <c:pt idx="60">
                <c:v>484.20000000000005</c:v>
              </c:pt>
              <c:pt idx="61">
                <c:v>496.15000000000003</c:v>
              </c:pt>
              <c:pt idx="62">
                <c:v>465.95000000000005</c:v>
              </c:pt>
              <c:pt idx="63">
                <c:v>466.45</c:v>
              </c:pt>
              <c:pt idx="64">
                <c:v>454.40000000000009</c:v>
              </c:pt>
              <c:pt idx="65">
                <c:v>446.95000000000005</c:v>
              </c:pt>
              <c:pt idx="66">
                <c:v>380.15000000000003</c:v>
              </c:pt>
              <c:pt idx="67">
                <c:v>367.5</c:v>
              </c:pt>
              <c:pt idx="68">
                <c:v>358.45</c:v>
              </c:pt>
              <c:pt idx="69">
                <c:v>341.15000000000003</c:v>
              </c:pt>
              <c:pt idx="70">
                <c:v>315.45000000000005</c:v>
              </c:pt>
              <c:pt idx="71">
                <c:v>309.55</c:v>
              </c:pt>
              <c:pt idx="72">
                <c:v>358.75</c:v>
              </c:pt>
              <c:pt idx="73">
                <c:v>292</c:v>
              </c:pt>
              <c:pt idx="74">
                <c:v>271.20000000000005</c:v>
              </c:pt>
              <c:pt idx="75">
                <c:v>256.05</c:v>
              </c:pt>
              <c:pt idx="76">
                <c:v>294.10000000000002</c:v>
              </c:pt>
              <c:pt idx="77">
                <c:v>258.55</c:v>
              </c:pt>
              <c:pt idx="78">
                <c:v>266.14999999999998</c:v>
              </c:pt>
              <c:pt idx="79">
                <c:v>252.35</c:v>
              </c:pt>
              <c:pt idx="80">
                <c:v>233.35</c:v>
              </c:pt>
              <c:pt idx="81">
                <c:v>203.04999999999998</c:v>
              </c:pt>
              <c:pt idx="82">
                <c:v>185.95</c:v>
              </c:pt>
              <c:pt idx="83">
                <c:v>182.55</c:v>
              </c:pt>
              <c:pt idx="84">
                <c:v>203.6</c:v>
              </c:pt>
              <c:pt idx="85">
                <c:v>216.65</c:v>
              </c:pt>
              <c:pt idx="86">
                <c:v>201.75000000000003</c:v>
              </c:pt>
              <c:pt idx="87">
                <c:v>191.05</c:v>
              </c:pt>
              <c:pt idx="88">
                <c:v>164.9</c:v>
              </c:pt>
              <c:pt idx="89">
                <c:v>156.65</c:v>
              </c:pt>
              <c:pt idx="90">
                <c:v>145.19999999999999</c:v>
              </c:pt>
              <c:pt idx="91">
                <c:v>148</c:v>
              </c:pt>
              <c:pt idx="92">
                <c:v>141.55000000000001</c:v>
              </c:pt>
              <c:pt idx="93">
                <c:v>141.35000000000002</c:v>
              </c:pt>
              <c:pt idx="94">
                <c:v>112.35</c:v>
              </c:pt>
              <c:pt idx="95">
                <c:v>104.29999999999998</c:v>
              </c:pt>
              <c:pt idx="96">
                <c:v>89.149999999999991</c:v>
              </c:pt>
              <c:pt idx="97">
                <c:v>94.45</c:v>
              </c:pt>
              <c:pt idx="98">
                <c:v>81.300000000000011</c:v>
              </c:pt>
              <c:pt idx="99">
                <c:v>89</c:v>
              </c:pt>
              <c:pt idx="100">
                <c:v>93.95</c:v>
              </c:pt>
              <c:pt idx="101">
                <c:v>90.15</c:v>
              </c:pt>
              <c:pt idx="102">
                <c:v>78.75</c:v>
              </c:pt>
              <c:pt idx="103">
                <c:v>73.2</c:v>
              </c:pt>
              <c:pt idx="104">
                <c:v>72.199999999999989</c:v>
              </c:pt>
              <c:pt idx="105">
                <c:v>71.849999999999994</c:v>
              </c:pt>
              <c:pt idx="106">
                <c:v>74.550000000000011</c:v>
              </c:pt>
              <c:pt idx="107">
                <c:v>75.099999999999994</c:v>
              </c:pt>
              <c:pt idx="108">
                <c:v>71.150000000000006</c:v>
              </c:pt>
              <c:pt idx="109">
                <c:v>70.45</c:v>
              </c:pt>
              <c:pt idx="110">
                <c:v>70.849999999999994</c:v>
              </c:pt>
              <c:pt idx="111">
                <c:v>68.849999999999994</c:v>
              </c:pt>
              <c:pt idx="112">
                <c:v>63.600000000000009</c:v>
              </c:pt>
              <c:pt idx="113">
                <c:v>63.2</c:v>
              </c:pt>
              <c:pt idx="114">
                <c:v>67.7</c:v>
              </c:pt>
              <c:pt idx="115">
                <c:v>58.6</c:v>
              </c:pt>
              <c:pt idx="116">
                <c:v>48.55</c:v>
              </c:pt>
              <c:pt idx="117">
                <c:v>44.3</c:v>
              </c:pt>
              <c:pt idx="118">
                <c:v>43.2</c:v>
              </c:pt>
              <c:pt idx="119">
                <c:v>45.7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C7C-4A11-81C4-5613CD7A8573}"/>
            </c:ext>
          </c:extLst>
        </c:ser>
        <c:ser>
          <c:idx val="1"/>
          <c:order val="1"/>
          <c:tx>
            <c:v>MMPM#2(n=10)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10">
                <c:v>4.375</c:v>
              </c:pt>
              <c:pt idx="11">
                <c:v>6.9749999999999996</c:v>
              </c:pt>
              <c:pt idx="12">
                <c:v>11.625000000000002</c:v>
              </c:pt>
              <c:pt idx="13">
                <c:v>15.225000000000001</c:v>
              </c:pt>
              <c:pt idx="14">
                <c:v>20.200000000000003</c:v>
              </c:pt>
              <c:pt idx="15">
                <c:v>26.825000000000003</c:v>
              </c:pt>
              <c:pt idx="16">
                <c:v>29.175000000000001</c:v>
              </c:pt>
              <c:pt idx="17">
                <c:v>49.825000000000003</c:v>
              </c:pt>
              <c:pt idx="18">
                <c:v>64.275000000000006</c:v>
              </c:pt>
              <c:pt idx="19">
                <c:v>82.474999999999994</c:v>
              </c:pt>
              <c:pt idx="20">
                <c:v>109.80000000000001</c:v>
              </c:pt>
              <c:pt idx="21">
                <c:v>127.97499999999999</c:v>
              </c:pt>
              <c:pt idx="22">
                <c:v>152.47499999999999</c:v>
              </c:pt>
              <c:pt idx="23">
                <c:v>163.85000000000002</c:v>
              </c:pt>
              <c:pt idx="24">
                <c:v>202.87500000000003</c:v>
              </c:pt>
              <c:pt idx="25">
                <c:v>245.4</c:v>
              </c:pt>
              <c:pt idx="26">
                <c:v>266.875</c:v>
              </c:pt>
              <c:pt idx="27">
                <c:v>309.17500000000007</c:v>
              </c:pt>
              <c:pt idx="28">
                <c:v>346.125</c:v>
              </c:pt>
              <c:pt idx="29">
                <c:v>400.17500000000001</c:v>
              </c:pt>
              <c:pt idx="30">
                <c:v>493.17500000000001</c:v>
              </c:pt>
              <c:pt idx="31">
                <c:v>533.20000000000005</c:v>
              </c:pt>
              <c:pt idx="32">
                <c:v>541.20000000000005</c:v>
              </c:pt>
              <c:pt idx="33">
                <c:v>596.75</c:v>
              </c:pt>
              <c:pt idx="34">
                <c:v>627.20000000000005</c:v>
              </c:pt>
              <c:pt idx="35">
                <c:v>647.35</c:v>
              </c:pt>
              <c:pt idx="36">
                <c:v>713.67500000000018</c:v>
              </c:pt>
              <c:pt idx="37">
                <c:v>761.65</c:v>
              </c:pt>
              <c:pt idx="38">
                <c:v>764.77499999999998</c:v>
              </c:pt>
              <c:pt idx="39">
                <c:v>774.80000000000007</c:v>
              </c:pt>
              <c:pt idx="40">
                <c:v>790.57500000000005</c:v>
              </c:pt>
              <c:pt idx="41">
                <c:v>782.22499999999991</c:v>
              </c:pt>
              <c:pt idx="42">
                <c:v>780.39999999999986</c:v>
              </c:pt>
              <c:pt idx="43">
                <c:v>781.87500000000011</c:v>
              </c:pt>
              <c:pt idx="44">
                <c:v>765.4000000000002</c:v>
              </c:pt>
              <c:pt idx="45">
                <c:v>718.375</c:v>
              </c:pt>
              <c:pt idx="46">
                <c:v>693.05000000000007</c:v>
              </c:pt>
              <c:pt idx="47">
                <c:v>676.97500000000002</c:v>
              </c:pt>
              <c:pt idx="48">
                <c:v>646.65000000000009</c:v>
              </c:pt>
              <c:pt idx="49">
                <c:v>631.62500000000011</c:v>
              </c:pt>
              <c:pt idx="50">
                <c:v>617.30000000000007</c:v>
              </c:pt>
              <c:pt idx="51">
                <c:v>610.82499999999993</c:v>
              </c:pt>
              <c:pt idx="52">
                <c:v>573.79999999999995</c:v>
              </c:pt>
              <c:pt idx="53">
                <c:v>557.34999999999991</c:v>
              </c:pt>
              <c:pt idx="54">
                <c:v>570.25</c:v>
              </c:pt>
              <c:pt idx="55">
                <c:v>575.20000000000005</c:v>
              </c:pt>
              <c:pt idx="56">
                <c:v>557.47500000000014</c:v>
              </c:pt>
              <c:pt idx="57">
                <c:v>559.45000000000005</c:v>
              </c:pt>
              <c:pt idx="58">
                <c:v>546.625</c:v>
              </c:pt>
              <c:pt idx="59">
                <c:v>519.4</c:v>
              </c:pt>
              <c:pt idx="60">
                <c:v>504.90000000000003</c:v>
              </c:pt>
              <c:pt idx="61">
                <c:v>509.27500000000009</c:v>
              </c:pt>
              <c:pt idx="62">
                <c:v>500.90000000000003</c:v>
              </c:pt>
              <c:pt idx="63">
                <c:v>486.82499999999999</c:v>
              </c:pt>
              <c:pt idx="64">
                <c:v>471.82499999999993</c:v>
              </c:pt>
              <c:pt idx="65">
                <c:v>456.12500000000006</c:v>
              </c:pt>
              <c:pt idx="66">
                <c:v>415.70000000000005</c:v>
              </c:pt>
              <c:pt idx="67">
                <c:v>389.77500000000003</c:v>
              </c:pt>
              <c:pt idx="68">
                <c:v>391.12499999999994</c:v>
              </c:pt>
              <c:pt idx="69">
                <c:v>379.35</c:v>
              </c:pt>
              <c:pt idx="70">
                <c:v>353.47500000000002</c:v>
              </c:pt>
              <c:pt idx="71">
                <c:v>331.27500000000003</c:v>
              </c:pt>
              <c:pt idx="72">
                <c:v>357.02500000000003</c:v>
              </c:pt>
              <c:pt idx="73">
                <c:v>325.67500000000007</c:v>
              </c:pt>
              <c:pt idx="74">
                <c:v>279.875</c:v>
              </c:pt>
              <c:pt idx="75">
                <c:v>272.25</c:v>
              </c:pt>
              <c:pt idx="76">
                <c:v>298.75</c:v>
              </c:pt>
              <c:pt idx="77">
                <c:v>294.32499999999999</c:v>
              </c:pt>
              <c:pt idx="78">
                <c:v>275.84999999999997</c:v>
              </c:pt>
              <c:pt idx="79">
                <c:v>254.375</c:v>
              </c:pt>
              <c:pt idx="80">
                <c:v>238.57499999999999</c:v>
              </c:pt>
              <c:pt idx="81">
                <c:v>227.42500000000001</c:v>
              </c:pt>
              <c:pt idx="82">
                <c:v>208.87500000000003</c:v>
              </c:pt>
              <c:pt idx="83">
                <c:v>205.97500000000002</c:v>
              </c:pt>
              <c:pt idx="84">
                <c:v>219.72499999999999</c:v>
              </c:pt>
              <c:pt idx="85">
                <c:v>226.625</c:v>
              </c:pt>
              <c:pt idx="86">
                <c:v>203.25</c:v>
              </c:pt>
              <c:pt idx="87">
                <c:v>185.92500000000001</c:v>
              </c:pt>
              <c:pt idx="88">
                <c:v>168.92499999999998</c:v>
              </c:pt>
              <c:pt idx="89">
                <c:v>166.27499999999998</c:v>
              </c:pt>
              <c:pt idx="90">
                <c:v>169.39999999999998</c:v>
              </c:pt>
              <c:pt idx="91">
                <c:v>165.07499999999999</c:v>
              </c:pt>
              <c:pt idx="92">
                <c:v>156.70000000000002</c:v>
              </c:pt>
              <c:pt idx="93">
                <c:v>148.85</c:v>
              </c:pt>
              <c:pt idx="94">
                <c:v>125.07500000000002</c:v>
              </c:pt>
              <c:pt idx="95">
                <c:v>112.97500000000002</c:v>
              </c:pt>
              <c:pt idx="96">
                <c:v>107.97499999999999</c:v>
              </c:pt>
              <c:pt idx="97">
                <c:v>107.65</c:v>
              </c:pt>
              <c:pt idx="98">
                <c:v>102.02499999999999</c:v>
              </c:pt>
              <c:pt idx="99">
                <c:v>95.125</c:v>
              </c:pt>
              <c:pt idx="100">
                <c:v>97.000000000000014</c:v>
              </c:pt>
              <c:pt idx="101">
                <c:v>92.300000000000011</c:v>
              </c:pt>
              <c:pt idx="102">
                <c:v>81.474999999999994</c:v>
              </c:pt>
              <c:pt idx="103">
                <c:v>75.325000000000003</c:v>
              </c:pt>
              <c:pt idx="104">
                <c:v>75.924999999999997</c:v>
              </c:pt>
              <c:pt idx="105">
                <c:v>78.900000000000006</c:v>
              </c:pt>
              <c:pt idx="106">
                <c:v>80.849999999999994</c:v>
              </c:pt>
              <c:pt idx="107">
                <c:v>76.325000000000003</c:v>
              </c:pt>
              <c:pt idx="108">
                <c:v>71.674999999999997</c:v>
              </c:pt>
              <c:pt idx="109">
                <c:v>69.849999999999994</c:v>
              </c:pt>
              <c:pt idx="110">
                <c:v>71.225000000000009</c:v>
              </c:pt>
              <c:pt idx="111">
                <c:v>71.275000000000006</c:v>
              </c:pt>
              <c:pt idx="112">
                <c:v>66.974999999999994</c:v>
              </c:pt>
              <c:pt idx="113">
                <c:v>64.875</c:v>
              </c:pt>
              <c:pt idx="114">
                <c:v>68.200000000000017</c:v>
              </c:pt>
              <c:pt idx="115">
                <c:v>63.7</c:v>
              </c:pt>
              <c:pt idx="116">
                <c:v>53.45</c:v>
              </c:pt>
              <c:pt idx="117">
                <c:v>48.95</c:v>
              </c:pt>
              <c:pt idx="118">
                <c:v>49.125</c:v>
              </c:pt>
              <c:pt idx="119">
                <c:v>52.400000000000006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183-4D97-8A61-7C1EE8FCE826}"/>
            </c:ext>
          </c:extLst>
        </c:ser>
        <c:ser>
          <c:idx val="2"/>
          <c:order val="2"/>
          <c:tx>
            <c:v>MMPM#3(n=15)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15">
                <c:v>29.302500000000002</c:v>
              </c:pt>
              <c:pt idx="16">
                <c:v>31.247499999999995</c:v>
              </c:pt>
              <c:pt idx="17">
                <c:v>57.155000000000001</c:v>
              </c:pt>
              <c:pt idx="18">
                <c:v>65.817499999999981</c:v>
              </c:pt>
              <c:pt idx="19">
                <c:v>92.31</c:v>
              </c:pt>
              <c:pt idx="20">
                <c:v>118.85000000000002</c:v>
              </c:pt>
              <c:pt idx="21">
                <c:v>135.40999999999997</c:v>
              </c:pt>
              <c:pt idx="22">
                <c:v>167.5675</c:v>
              </c:pt>
              <c:pt idx="23">
                <c:v>167.41</c:v>
              </c:pt>
              <c:pt idx="24">
                <c:v>220.09249999999994</c:v>
              </c:pt>
              <c:pt idx="25">
                <c:v>250.16999999999993</c:v>
              </c:pt>
              <c:pt idx="26">
                <c:v>273.08499999999992</c:v>
              </c:pt>
              <c:pt idx="27">
                <c:v>328.15250000000003</c:v>
              </c:pt>
              <c:pt idx="28">
                <c:v>348.71750000000009</c:v>
              </c:pt>
              <c:pt idx="29">
                <c:v>424.48750000000001</c:v>
              </c:pt>
              <c:pt idx="30">
                <c:v>514.005</c:v>
              </c:pt>
              <c:pt idx="31">
                <c:v>546.49249999999995</c:v>
              </c:pt>
              <c:pt idx="32">
                <c:v>569.13499999999999</c:v>
              </c:pt>
              <c:pt idx="33">
                <c:v>613.0725000000001</c:v>
              </c:pt>
              <c:pt idx="34">
                <c:v>630.08499999999992</c:v>
              </c:pt>
              <c:pt idx="35">
                <c:v>651.88249999999982</c:v>
              </c:pt>
              <c:pt idx="36">
                <c:v>715.90749999999991</c:v>
              </c:pt>
              <c:pt idx="37">
                <c:v>755.00749999999994</c:v>
              </c:pt>
              <c:pt idx="38">
                <c:v>761.6574999999998</c:v>
              </c:pt>
              <c:pt idx="39">
                <c:v>778.3599999999999</c:v>
              </c:pt>
              <c:pt idx="40">
                <c:v>793.10249999999996</c:v>
              </c:pt>
              <c:pt idx="41">
                <c:v>779.83499999999992</c:v>
              </c:pt>
              <c:pt idx="42">
                <c:v>775.17250000000001</c:v>
              </c:pt>
              <c:pt idx="43">
                <c:v>769.6</c:v>
              </c:pt>
              <c:pt idx="44">
                <c:v>747.76499999999987</c:v>
              </c:pt>
              <c:pt idx="45">
                <c:v>693.9274999999999</c:v>
              </c:pt>
              <c:pt idx="46">
                <c:v>679.29749999999979</c:v>
              </c:pt>
              <c:pt idx="47">
                <c:v>659.9124999999998</c:v>
              </c:pt>
              <c:pt idx="48">
                <c:v>629.6875</c:v>
              </c:pt>
              <c:pt idx="49">
                <c:v>626.35500000000013</c:v>
              </c:pt>
              <c:pt idx="50">
                <c:v>608.95000000000005</c:v>
              </c:pt>
              <c:pt idx="51">
                <c:v>615.31499999999983</c:v>
              </c:pt>
              <c:pt idx="52">
                <c:v>568.3449999999998</c:v>
              </c:pt>
              <c:pt idx="53">
                <c:v>568.91999999999996</c:v>
              </c:pt>
              <c:pt idx="54">
                <c:v>577.17000000000007</c:v>
              </c:pt>
              <c:pt idx="55">
                <c:v>571.85500000000013</c:v>
              </c:pt>
              <c:pt idx="56">
                <c:v>563.77500000000009</c:v>
              </c:pt>
              <c:pt idx="57">
                <c:v>562.59749999999997</c:v>
              </c:pt>
              <c:pt idx="58">
                <c:v>545.17999999999984</c:v>
              </c:pt>
              <c:pt idx="59">
                <c:v>516.82749999999999</c:v>
              </c:pt>
              <c:pt idx="60">
                <c:v>501.38249999999994</c:v>
              </c:pt>
              <c:pt idx="61">
                <c:v>506.13999999999993</c:v>
              </c:pt>
              <c:pt idx="62">
                <c:v>487.73749999999995</c:v>
              </c:pt>
              <c:pt idx="63">
                <c:v>482.05</c:v>
              </c:pt>
              <c:pt idx="64">
                <c:v>466.47250000000003</c:v>
              </c:pt>
              <c:pt idx="65">
                <c:v>454.64750000000004</c:v>
              </c:pt>
              <c:pt idx="66">
                <c:v>407.6925</c:v>
              </c:pt>
              <c:pt idx="67">
                <c:v>388.23750000000007</c:v>
              </c:pt>
              <c:pt idx="68">
                <c:v>385.66749999999996</c:v>
              </c:pt>
              <c:pt idx="69">
                <c:v>365.53</c:v>
              </c:pt>
              <c:pt idx="70">
                <c:v>347.43000000000006</c:v>
              </c:pt>
              <c:pt idx="71">
                <c:v>326.17999999999995</c:v>
              </c:pt>
              <c:pt idx="72">
                <c:v>365.04999999999995</c:v>
              </c:pt>
              <c:pt idx="73">
                <c:v>315.11250000000001</c:v>
              </c:pt>
              <c:pt idx="74">
                <c:v>288.13749999999999</c:v>
              </c:pt>
              <c:pt idx="75">
                <c:v>276.66499999999996</c:v>
              </c:pt>
              <c:pt idx="76">
                <c:v>292.77500000000003</c:v>
              </c:pt>
              <c:pt idx="77">
                <c:v>291.02749999999997</c:v>
              </c:pt>
              <c:pt idx="78">
                <c:v>272.99499999999995</c:v>
              </c:pt>
              <c:pt idx="79">
                <c:v>258.58249999999998</c:v>
              </c:pt>
              <c:pt idx="80">
                <c:v>234.69749999999996</c:v>
              </c:pt>
              <c:pt idx="81">
                <c:v>223.06500000000003</c:v>
              </c:pt>
              <c:pt idx="82">
                <c:v>206.06250000000003</c:v>
              </c:pt>
              <c:pt idx="83">
                <c:v>202.05749999999998</c:v>
              </c:pt>
              <c:pt idx="84">
                <c:v>216.44750000000002</c:v>
              </c:pt>
              <c:pt idx="85">
                <c:v>221.00000000000003</c:v>
              </c:pt>
              <c:pt idx="86">
                <c:v>207.01250000000002</c:v>
              </c:pt>
              <c:pt idx="87">
                <c:v>192.96999999999997</c:v>
              </c:pt>
              <c:pt idx="88">
                <c:v>170.20000000000002</c:v>
              </c:pt>
              <c:pt idx="89">
                <c:v>167.83000000000004</c:v>
              </c:pt>
              <c:pt idx="90">
                <c:v>163.46250000000001</c:v>
              </c:pt>
              <c:pt idx="91">
                <c:v>158.10499999999999</c:v>
              </c:pt>
              <c:pt idx="92">
                <c:v>152.47499999999999</c:v>
              </c:pt>
              <c:pt idx="93">
                <c:v>143.84500000000006</c:v>
              </c:pt>
              <c:pt idx="94">
                <c:v>122.61499999999999</c:v>
              </c:pt>
              <c:pt idx="95">
                <c:v>115.44999999999999</c:v>
              </c:pt>
              <c:pt idx="96">
                <c:v>105.00750000000001</c:v>
              </c:pt>
              <c:pt idx="97">
                <c:v>106.41250000000001</c:v>
              </c:pt>
              <c:pt idx="98">
                <c:v>97.037499999999994</c:v>
              </c:pt>
              <c:pt idx="99">
                <c:v>93.569999999999979</c:v>
              </c:pt>
              <c:pt idx="100">
                <c:v>99.372499999999974</c:v>
              </c:pt>
              <c:pt idx="101">
                <c:v>92.210000000000008</c:v>
              </c:pt>
              <c:pt idx="102">
                <c:v>85.995000000000019</c:v>
              </c:pt>
              <c:pt idx="103">
                <c:v>77.535000000000011</c:v>
              </c:pt>
              <c:pt idx="104">
                <c:v>75.432500000000005</c:v>
              </c:pt>
              <c:pt idx="105">
                <c:v>78.044999999999987</c:v>
              </c:pt>
              <c:pt idx="106">
                <c:v>78.059999999999988</c:v>
              </c:pt>
              <c:pt idx="107">
                <c:v>77.054999999999993</c:v>
              </c:pt>
              <c:pt idx="108">
                <c:v>71.382499999999993</c:v>
              </c:pt>
              <c:pt idx="109">
                <c:v>70.794999999999973</c:v>
              </c:pt>
              <c:pt idx="110">
                <c:v>72.472499999999997</c:v>
              </c:pt>
              <c:pt idx="111">
                <c:v>71.535000000000011</c:v>
              </c:pt>
              <c:pt idx="112">
                <c:v>66.750000000000014</c:v>
              </c:pt>
              <c:pt idx="113">
                <c:v>64.05</c:v>
              </c:pt>
              <c:pt idx="114">
                <c:v>67.652500000000003</c:v>
              </c:pt>
              <c:pt idx="115">
                <c:v>61.244999999999997</c:v>
              </c:pt>
              <c:pt idx="116">
                <c:v>52.855000000000004</c:v>
              </c:pt>
              <c:pt idx="117">
                <c:v>48.352499999999999</c:v>
              </c:pt>
              <c:pt idx="118">
                <c:v>46.442499999999995</c:v>
              </c:pt>
              <c:pt idx="119">
                <c:v>51.362500000000004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183-4D97-8A61-7C1EE8FCE826}"/>
            </c:ext>
          </c:extLst>
        </c:ser>
        <c:ser>
          <c:idx val="3"/>
          <c:order val="3"/>
          <c:tx>
            <c:v>MMSM(n=10)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10">
                <c:v>3.4</c:v>
              </c:pt>
              <c:pt idx="11">
                <c:v>5.0999999999999996</c:v>
              </c:pt>
              <c:pt idx="12">
                <c:v>7.7</c:v>
              </c:pt>
              <c:pt idx="13">
                <c:v>10.4</c:v>
              </c:pt>
              <c:pt idx="14">
                <c:v>14.1</c:v>
              </c:pt>
              <c:pt idx="15">
                <c:v>18.7</c:v>
              </c:pt>
              <c:pt idx="16">
                <c:v>22.1</c:v>
              </c:pt>
              <c:pt idx="17">
                <c:v>34.9</c:v>
              </c:pt>
              <c:pt idx="18">
                <c:v>44.2</c:v>
              </c:pt>
              <c:pt idx="19">
                <c:v>60.2</c:v>
              </c:pt>
              <c:pt idx="20">
                <c:v>79.3</c:v>
              </c:pt>
              <c:pt idx="21">
                <c:v>96.4</c:v>
              </c:pt>
              <c:pt idx="22">
                <c:v>118.7</c:v>
              </c:pt>
              <c:pt idx="23">
                <c:v>133.4</c:v>
              </c:pt>
              <c:pt idx="24">
                <c:v>166.1</c:v>
              </c:pt>
              <c:pt idx="25">
                <c:v>196.1</c:v>
              </c:pt>
              <c:pt idx="26">
                <c:v>227</c:v>
              </c:pt>
              <c:pt idx="27">
                <c:v>261.2</c:v>
              </c:pt>
              <c:pt idx="28">
                <c:v>294.2</c:v>
              </c:pt>
              <c:pt idx="29">
                <c:v>340.1</c:v>
              </c:pt>
              <c:pt idx="30">
                <c:v>399.8</c:v>
              </c:pt>
              <c:pt idx="31">
                <c:v>445.9</c:v>
              </c:pt>
              <c:pt idx="32">
                <c:v>481.1</c:v>
              </c:pt>
              <c:pt idx="33">
                <c:v>537.9</c:v>
              </c:pt>
              <c:pt idx="34">
                <c:v>569.4</c:v>
              </c:pt>
              <c:pt idx="35">
                <c:v>605.70000000000005</c:v>
              </c:pt>
              <c:pt idx="36">
                <c:v>663.1</c:v>
              </c:pt>
              <c:pt idx="37">
                <c:v>704.5</c:v>
              </c:pt>
              <c:pt idx="38">
                <c:v>737.4</c:v>
              </c:pt>
              <c:pt idx="39">
                <c:v>755.9</c:v>
              </c:pt>
              <c:pt idx="40">
                <c:v>760.3</c:v>
              </c:pt>
              <c:pt idx="41">
                <c:v>768</c:v>
              </c:pt>
              <c:pt idx="42">
                <c:v>783.8</c:v>
              </c:pt>
              <c:pt idx="43">
                <c:v>786.1</c:v>
              </c:pt>
              <c:pt idx="44">
                <c:v>785.9</c:v>
              </c:pt>
              <c:pt idx="45">
                <c:v>767.2</c:v>
              </c:pt>
              <c:pt idx="46">
                <c:v>738.9</c:v>
              </c:pt>
              <c:pt idx="47">
                <c:v>710.4</c:v>
              </c:pt>
              <c:pt idx="48">
                <c:v>689</c:v>
              </c:pt>
              <c:pt idx="49">
                <c:v>668.8</c:v>
              </c:pt>
              <c:pt idx="50">
                <c:v>642.1</c:v>
              </c:pt>
              <c:pt idx="51">
                <c:v>631.29999999999995</c:v>
              </c:pt>
              <c:pt idx="52">
                <c:v>598.4</c:v>
              </c:pt>
              <c:pt idx="53">
                <c:v>578.4</c:v>
              </c:pt>
              <c:pt idx="54">
                <c:v>570.5</c:v>
              </c:pt>
              <c:pt idx="55">
                <c:v>575.79999999999995</c:v>
              </c:pt>
              <c:pt idx="56">
                <c:v>564.70000000000005</c:v>
              </c:pt>
              <c:pt idx="57">
                <c:v>561.79999999999995</c:v>
              </c:pt>
              <c:pt idx="58">
                <c:v>555.79999999999995</c:v>
              </c:pt>
              <c:pt idx="59">
                <c:v>538.1</c:v>
              </c:pt>
              <c:pt idx="60">
                <c:v>526.5</c:v>
              </c:pt>
              <c:pt idx="61">
                <c:v>518</c:v>
              </c:pt>
              <c:pt idx="62">
                <c:v>518.6</c:v>
              </c:pt>
              <c:pt idx="63">
                <c:v>508.4</c:v>
              </c:pt>
              <c:pt idx="64">
                <c:v>490.2</c:v>
              </c:pt>
              <c:pt idx="65">
                <c:v>473.9</c:v>
              </c:pt>
              <c:pt idx="66">
                <c:v>447.4</c:v>
              </c:pt>
              <c:pt idx="67">
                <c:v>423.2</c:v>
              </c:pt>
              <c:pt idx="68">
                <c:v>413.2</c:v>
              </c:pt>
              <c:pt idx="69">
                <c:v>402.2</c:v>
              </c:pt>
              <c:pt idx="70">
                <c:v>385.3</c:v>
              </c:pt>
              <c:pt idx="71">
                <c:v>358.8</c:v>
              </c:pt>
              <c:pt idx="72">
                <c:v>362.5</c:v>
              </c:pt>
              <c:pt idx="73">
                <c:v>333.5</c:v>
              </c:pt>
              <c:pt idx="74">
                <c:v>311</c:v>
              </c:pt>
              <c:pt idx="75">
                <c:v>293.10000000000002</c:v>
              </c:pt>
              <c:pt idx="76">
                <c:v>304</c:v>
              </c:pt>
              <c:pt idx="77">
                <c:v>298.10000000000002</c:v>
              </c:pt>
              <c:pt idx="78">
                <c:v>284.2</c:v>
              </c:pt>
              <c:pt idx="79">
                <c:v>271.3</c:v>
              </c:pt>
              <c:pt idx="80">
                <c:v>259.3</c:v>
              </c:pt>
              <c:pt idx="81">
                <c:v>250.3</c:v>
              </c:pt>
              <c:pt idx="82">
                <c:v>220.1</c:v>
              </c:pt>
              <c:pt idx="83">
                <c:v>222.2</c:v>
              </c:pt>
              <c:pt idx="84">
                <c:v>228.9</c:v>
              </c:pt>
              <c:pt idx="85">
                <c:v>229.5</c:v>
              </c:pt>
              <c:pt idx="86">
                <c:v>207.9</c:v>
              </c:pt>
              <c:pt idx="87">
                <c:v>195</c:v>
              </c:pt>
              <c:pt idx="88">
                <c:v>180.6</c:v>
              </c:pt>
              <c:pt idx="89">
                <c:v>177.4</c:v>
              </c:pt>
              <c:pt idx="90">
                <c:v>177</c:v>
              </c:pt>
              <c:pt idx="91">
                <c:v>174.7</c:v>
              </c:pt>
              <c:pt idx="92">
                <c:v>170.5</c:v>
              </c:pt>
              <c:pt idx="93">
                <c:v>162.9</c:v>
              </c:pt>
              <c:pt idx="94">
                <c:v>141.69999999999999</c:v>
              </c:pt>
              <c:pt idx="95">
                <c:v>126.7</c:v>
              </c:pt>
              <c:pt idx="96">
                <c:v>119.2</c:v>
              </c:pt>
              <c:pt idx="97">
                <c:v>116.4</c:v>
              </c:pt>
              <c:pt idx="98">
                <c:v>113.5</c:v>
              </c:pt>
              <c:pt idx="99">
                <c:v>106</c:v>
              </c:pt>
              <c:pt idx="100">
                <c:v>101</c:v>
              </c:pt>
              <c:pt idx="101">
                <c:v>92.9</c:v>
              </c:pt>
              <c:pt idx="102">
                <c:v>85.9</c:v>
              </c:pt>
              <c:pt idx="103">
                <c:v>79.5</c:v>
              </c:pt>
              <c:pt idx="104">
                <c:v>81.599999999999994</c:v>
              </c:pt>
              <c:pt idx="105">
                <c:v>81.2</c:v>
              </c:pt>
              <c:pt idx="106">
                <c:v>81.900000000000006</c:v>
              </c:pt>
              <c:pt idx="107">
                <c:v>77.400000000000006</c:v>
              </c:pt>
              <c:pt idx="108">
                <c:v>75.7</c:v>
              </c:pt>
              <c:pt idx="109">
                <c:v>73.5</c:v>
              </c:pt>
              <c:pt idx="110">
                <c:v>70.3</c:v>
              </c:pt>
              <c:pt idx="111">
                <c:v>69.900000000000006</c:v>
              </c:pt>
              <c:pt idx="112">
                <c:v>69.2</c:v>
              </c:pt>
              <c:pt idx="113">
                <c:v>69.3</c:v>
              </c:pt>
              <c:pt idx="114">
                <c:v>70</c:v>
              </c:pt>
              <c:pt idx="115">
                <c:v>65.599999999999994</c:v>
              </c:pt>
              <c:pt idx="116">
                <c:v>59.7</c:v>
              </c:pt>
              <c:pt idx="117">
                <c:v>55.9</c:v>
              </c:pt>
              <c:pt idx="118">
                <c:v>54.9</c:v>
              </c:pt>
              <c:pt idx="119">
                <c:v>55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B183-4D97-8A61-7C1EE8FCE826}"/>
            </c:ext>
          </c:extLst>
        </c:ser>
        <c:ser>
          <c:idx val="4"/>
          <c:order val="4"/>
          <c:tx>
            <c:v>MMSM(n=15)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15">
                <c:v>13.133333333333333</c:v>
              </c:pt>
              <c:pt idx="16">
                <c:v>15.466666666666667</c:v>
              </c:pt>
              <c:pt idx="17">
                <c:v>24.266666666666666</c:v>
              </c:pt>
              <c:pt idx="18">
                <c:v>30.666666666666668</c:v>
              </c:pt>
              <c:pt idx="19">
                <c:v>41.6</c:v>
              </c:pt>
              <c:pt idx="20">
                <c:v>54.466666666666669</c:v>
              </c:pt>
              <c:pt idx="21">
                <c:v>66.933333333333337</c:v>
              </c:pt>
              <c:pt idx="22">
                <c:v>83.266666666666666</c:v>
              </c:pt>
              <c:pt idx="23">
                <c:v>94.666666666666671</c:v>
              </c:pt>
              <c:pt idx="24">
                <c:v>118.66666666666667</c:v>
              </c:pt>
              <c:pt idx="25">
                <c:v>141.6</c:v>
              </c:pt>
              <c:pt idx="26">
                <c:v>163.4</c:v>
              </c:pt>
              <c:pt idx="27">
                <c:v>193.26666666666668</c:v>
              </c:pt>
              <c:pt idx="28">
                <c:v>219.86666666666667</c:v>
              </c:pt>
              <c:pt idx="29">
                <c:v>258.93333333333334</c:v>
              </c:pt>
              <c:pt idx="30">
                <c:v>308.53333333333336</c:v>
              </c:pt>
              <c:pt idx="31">
                <c:v>349.46666666666664</c:v>
              </c:pt>
              <c:pt idx="32">
                <c:v>380.73333333333335</c:v>
              </c:pt>
              <c:pt idx="33">
                <c:v>423.8</c:v>
              </c:pt>
              <c:pt idx="34">
                <c:v>458.13333333333333</c:v>
              </c:pt>
              <c:pt idx="35">
                <c:v>492.53333333333336</c:v>
              </c:pt>
              <c:pt idx="36">
                <c:v>541.20000000000005</c:v>
              </c:pt>
              <c:pt idx="37">
                <c:v>583.79999999999995</c:v>
              </c:pt>
              <c:pt idx="38">
                <c:v>622.5333333333333</c:v>
              </c:pt>
              <c:pt idx="39">
                <c:v>652.13333333333333</c:v>
              </c:pt>
              <c:pt idx="40">
                <c:v>684.66666666666663</c:v>
              </c:pt>
              <c:pt idx="41">
                <c:v>710.13333333333333</c:v>
              </c:pt>
              <c:pt idx="42">
                <c:v>729.13333333333333</c:v>
              </c:pt>
              <c:pt idx="43">
                <c:v>751.73333333333335</c:v>
              </c:pt>
              <c:pt idx="44">
                <c:v>755.33333333333337</c:v>
              </c:pt>
              <c:pt idx="45">
                <c:v>737.4666666666667</c:v>
              </c:pt>
              <c:pt idx="46">
                <c:v>736.5333333333333</c:v>
              </c:pt>
              <c:pt idx="47">
                <c:v>736.66666666666663</c:v>
              </c:pt>
              <c:pt idx="48">
                <c:v>723.26666666666665</c:v>
              </c:pt>
              <c:pt idx="49">
                <c:v>718.4</c:v>
              </c:pt>
              <c:pt idx="50">
                <c:v>708.93333333333328</c:v>
              </c:pt>
              <c:pt idx="51">
                <c:v>688.93333333333328</c:v>
              </c:pt>
              <c:pt idx="52">
                <c:v>658.4</c:v>
              </c:pt>
              <c:pt idx="53">
                <c:v>645.73333333333335</c:v>
              </c:pt>
              <c:pt idx="54">
                <c:v>631.73333333333335</c:v>
              </c:pt>
              <c:pt idx="55">
                <c:v>614.4666666666667</c:v>
              </c:pt>
              <c:pt idx="56">
                <c:v>601</c:v>
              </c:pt>
              <c:pt idx="57">
                <c:v>588.66666666666663</c:v>
              </c:pt>
              <c:pt idx="58">
                <c:v>569.73333333333335</c:v>
              </c:pt>
              <c:pt idx="59">
                <c:v>553.20000000000005</c:v>
              </c:pt>
              <c:pt idx="60">
                <c:v>548.4666666666667</c:v>
              </c:pt>
              <c:pt idx="61">
                <c:v>541.66666666666663</c:v>
              </c:pt>
              <c:pt idx="62">
                <c:v>530.5333333333333</c:v>
              </c:pt>
              <c:pt idx="63">
                <c:v>525.33333333333337</c:v>
              </c:pt>
              <c:pt idx="64">
                <c:v>512.66666666666663</c:v>
              </c:pt>
              <c:pt idx="65">
                <c:v>502.33333333333331</c:v>
              </c:pt>
              <c:pt idx="66">
                <c:v>478.4</c:v>
              </c:pt>
              <c:pt idx="67">
                <c:v>471.86666666666667</c:v>
              </c:pt>
              <c:pt idx="68">
                <c:v>459.6</c:v>
              </c:pt>
              <c:pt idx="69">
                <c:v>441</c:v>
              </c:pt>
              <c:pt idx="70">
                <c:v>421.46666666666664</c:v>
              </c:pt>
              <c:pt idx="71">
                <c:v>404.4</c:v>
              </c:pt>
              <c:pt idx="72">
                <c:v>397.66666666666669</c:v>
              </c:pt>
              <c:pt idx="73">
                <c:v>377.13333333333333</c:v>
              </c:pt>
              <c:pt idx="74">
                <c:v>361.26666666666665</c:v>
              </c:pt>
              <c:pt idx="75">
                <c:v>346.73333333333335</c:v>
              </c:pt>
              <c:pt idx="76">
                <c:v>335.73333333333335</c:v>
              </c:pt>
              <c:pt idx="77">
                <c:v>324.86666666666667</c:v>
              </c:pt>
              <c:pt idx="78">
                <c:v>310.13333333333333</c:v>
              </c:pt>
              <c:pt idx="79">
                <c:v>295.06666666666666</c:v>
              </c:pt>
              <c:pt idx="80">
                <c:v>278.39999999999998</c:v>
              </c:pt>
              <c:pt idx="81">
                <c:v>273</c:v>
              </c:pt>
              <c:pt idx="82">
                <c:v>262.26666666666665</c:v>
              </c:pt>
              <c:pt idx="83">
                <c:v>249.8</c:v>
              </c:pt>
              <c:pt idx="84">
                <c:v>245.73333333333332</c:v>
              </c:pt>
              <c:pt idx="85">
                <c:v>242.86666666666667</c:v>
              </c:pt>
              <c:pt idx="86">
                <c:v>235.13333333333333</c:v>
              </c:pt>
              <c:pt idx="87">
                <c:v>213.2</c:v>
              </c:pt>
              <c:pt idx="88">
                <c:v>208.2</c:v>
              </c:pt>
              <c:pt idx="89">
                <c:v>206</c:v>
              </c:pt>
              <c:pt idx="90">
                <c:v>201</c:v>
              </c:pt>
              <c:pt idx="91">
                <c:v>186.8</c:v>
              </c:pt>
              <c:pt idx="92">
                <c:v>177.2</c:v>
              </c:pt>
              <c:pt idx="93">
                <c:v>168.93333333333334</c:v>
              </c:pt>
              <c:pt idx="94">
                <c:v>159.33333333333334</c:v>
              </c:pt>
              <c:pt idx="95">
                <c:v>154.46666666666667</c:v>
              </c:pt>
              <c:pt idx="96">
                <c:v>147.73333333333332</c:v>
              </c:pt>
              <c:pt idx="97">
                <c:v>144.06666666666666</c:v>
              </c:pt>
              <c:pt idx="98">
                <c:v>135.73333333333332</c:v>
              </c:pt>
              <c:pt idx="99">
                <c:v>124.06666666666666</c:v>
              </c:pt>
              <c:pt idx="100">
                <c:v>115.33333333333333</c:v>
              </c:pt>
              <c:pt idx="101">
                <c:v>110.13333333333334</c:v>
              </c:pt>
              <c:pt idx="102">
                <c:v>104.46666666666667</c:v>
              </c:pt>
              <c:pt idx="103">
                <c:v>101.53333333333333</c:v>
              </c:pt>
              <c:pt idx="104">
                <c:v>95.466666666666669</c:v>
              </c:pt>
              <c:pt idx="105">
                <c:v>90.6</c:v>
              </c:pt>
              <c:pt idx="106">
                <c:v>85.86666666666666</c:v>
              </c:pt>
              <c:pt idx="107">
                <c:v>82</c:v>
              </c:pt>
              <c:pt idx="108">
                <c:v>77.599999999999994</c:v>
              </c:pt>
              <c:pt idx="109">
                <c:v>78.599999999999994</c:v>
              </c:pt>
              <c:pt idx="110">
                <c:v>77.733333333333334</c:v>
              </c:pt>
              <c:pt idx="111">
                <c:v>77.266666666666666</c:v>
              </c:pt>
              <c:pt idx="112">
                <c:v>73</c:v>
              </c:pt>
              <c:pt idx="113">
                <c:v>72.066666666666663</c:v>
              </c:pt>
              <c:pt idx="114">
                <c:v>71.466666666666669</c:v>
              </c:pt>
              <c:pt idx="115">
                <c:v>67</c:v>
              </c:pt>
              <c:pt idx="116">
                <c:v>63.733333333333334</c:v>
              </c:pt>
              <c:pt idx="117">
                <c:v>62</c:v>
              </c:pt>
              <c:pt idx="118">
                <c:v>61.2</c:v>
              </c:pt>
              <c:pt idx="119">
                <c:v>60.866666666666667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B183-4D97-8A61-7C1EE8FCE826}"/>
            </c:ext>
          </c:extLst>
        </c:ser>
        <c:ser>
          <c:idx val="5"/>
          <c:order val="5"/>
          <c:tx>
            <c:v>MMSM(n=5)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5">
                <c:v>2</c:v>
              </c:pt>
              <c:pt idx="6">
                <c:v>2.2000000000000002</c:v>
              </c:pt>
              <c:pt idx="7">
                <c:v>3</c:v>
              </c:pt>
              <c:pt idx="8">
                <c:v>3.6</c:v>
              </c:pt>
              <c:pt idx="9">
                <c:v>4.4000000000000004</c:v>
              </c:pt>
              <c:pt idx="10">
                <c:v>4.8</c:v>
              </c:pt>
              <c:pt idx="11">
                <c:v>8</c:v>
              </c:pt>
              <c:pt idx="12">
                <c:v>12.4</c:v>
              </c:pt>
              <c:pt idx="13">
                <c:v>17.2</c:v>
              </c:pt>
              <c:pt idx="14">
                <c:v>23.8</c:v>
              </c:pt>
              <c:pt idx="15">
                <c:v>32.6</c:v>
              </c:pt>
              <c:pt idx="16">
                <c:v>36.200000000000003</c:v>
              </c:pt>
              <c:pt idx="17">
                <c:v>57.4</c:v>
              </c:pt>
              <c:pt idx="18">
                <c:v>71.2</c:v>
              </c:pt>
              <c:pt idx="19">
                <c:v>96.6</c:v>
              </c:pt>
              <c:pt idx="20">
                <c:v>126</c:v>
              </c:pt>
              <c:pt idx="21">
                <c:v>156.6</c:v>
              </c:pt>
              <c:pt idx="22">
                <c:v>180</c:v>
              </c:pt>
              <c:pt idx="23">
                <c:v>195.6</c:v>
              </c:pt>
              <c:pt idx="24">
                <c:v>235.6</c:v>
              </c:pt>
              <c:pt idx="25">
                <c:v>266.2</c:v>
              </c:pt>
              <c:pt idx="26">
                <c:v>297.39999999999998</c:v>
              </c:pt>
              <c:pt idx="27">
                <c:v>342.4</c:v>
              </c:pt>
              <c:pt idx="28">
                <c:v>392.8</c:v>
              </c:pt>
              <c:pt idx="29">
                <c:v>444.6</c:v>
              </c:pt>
              <c:pt idx="30">
                <c:v>533.4</c:v>
              </c:pt>
              <c:pt idx="31">
                <c:v>594.4</c:v>
              </c:pt>
              <c:pt idx="32">
                <c:v>619.79999999999995</c:v>
              </c:pt>
              <c:pt idx="33">
                <c:v>683</c:v>
              </c:pt>
              <c:pt idx="34">
                <c:v>694.2</c:v>
              </c:pt>
              <c:pt idx="35">
                <c:v>678</c:v>
              </c:pt>
              <c:pt idx="36">
                <c:v>731.8</c:v>
              </c:pt>
              <c:pt idx="37">
                <c:v>789.2</c:v>
              </c:pt>
              <c:pt idx="38">
                <c:v>791.8</c:v>
              </c:pt>
              <c:pt idx="39">
                <c:v>817.6</c:v>
              </c:pt>
              <c:pt idx="40">
                <c:v>842.6</c:v>
              </c:pt>
              <c:pt idx="41">
                <c:v>804.2</c:v>
              </c:pt>
              <c:pt idx="42">
                <c:v>778.4</c:v>
              </c:pt>
              <c:pt idx="43">
                <c:v>780.4</c:v>
              </c:pt>
              <c:pt idx="44">
                <c:v>754.2</c:v>
              </c:pt>
              <c:pt idx="45">
                <c:v>691.8</c:v>
              </c:pt>
              <c:pt idx="46">
                <c:v>673.6</c:v>
              </c:pt>
              <c:pt idx="47">
                <c:v>642.4</c:v>
              </c:pt>
              <c:pt idx="48">
                <c:v>597.6</c:v>
              </c:pt>
              <c:pt idx="49">
                <c:v>583.4</c:v>
              </c:pt>
              <c:pt idx="50">
                <c:v>592.4</c:v>
              </c:pt>
              <c:pt idx="51">
                <c:v>589</c:v>
              </c:pt>
              <c:pt idx="52">
                <c:v>554.4</c:v>
              </c:pt>
              <c:pt idx="53">
                <c:v>559.20000000000005</c:v>
              </c:pt>
              <c:pt idx="54">
                <c:v>557.6</c:v>
              </c:pt>
              <c:pt idx="55">
                <c:v>559.20000000000005</c:v>
              </c:pt>
              <c:pt idx="56">
                <c:v>540.4</c:v>
              </c:pt>
              <c:pt idx="57">
                <c:v>569.20000000000005</c:v>
              </c:pt>
              <c:pt idx="58">
                <c:v>552.4</c:v>
              </c:pt>
              <c:pt idx="59">
                <c:v>518.6</c:v>
              </c:pt>
              <c:pt idx="60">
                <c:v>493.8</c:v>
              </c:pt>
              <c:pt idx="61">
                <c:v>495.6</c:v>
              </c:pt>
              <c:pt idx="62">
                <c:v>468</c:v>
              </c:pt>
              <c:pt idx="63">
                <c:v>464.4</c:v>
              </c:pt>
              <c:pt idx="64">
                <c:v>461.8</c:v>
              </c:pt>
              <c:pt idx="65">
                <c:v>454</c:v>
              </c:pt>
              <c:pt idx="66">
                <c:v>399.2</c:v>
              </c:pt>
              <c:pt idx="67">
                <c:v>378.4</c:v>
              </c:pt>
              <c:pt idx="68">
                <c:v>362</c:v>
              </c:pt>
              <c:pt idx="69">
                <c:v>342.6</c:v>
              </c:pt>
              <c:pt idx="70">
                <c:v>316.60000000000002</c:v>
              </c:pt>
              <c:pt idx="71">
                <c:v>318.39999999999998</c:v>
              </c:pt>
              <c:pt idx="72">
                <c:v>346.6</c:v>
              </c:pt>
              <c:pt idx="73">
                <c:v>305</c:v>
              </c:pt>
              <c:pt idx="74">
                <c:v>279.39999999999998</c:v>
              </c:pt>
              <c:pt idx="75">
                <c:v>269.60000000000002</c:v>
              </c:pt>
              <c:pt idx="76">
                <c:v>289.60000000000002</c:v>
              </c:pt>
              <c:pt idx="77">
                <c:v>249.6</c:v>
              </c:pt>
              <c:pt idx="78">
                <c:v>263.39999999999998</c:v>
              </c:pt>
              <c:pt idx="79">
                <c:v>263.2</c:v>
              </c:pt>
              <c:pt idx="80">
                <c:v>249</c:v>
              </c:pt>
              <c:pt idx="81">
                <c:v>211</c:v>
              </c:pt>
              <c:pt idx="82">
                <c:v>190.6</c:v>
              </c:pt>
              <c:pt idx="83">
                <c:v>181</c:v>
              </c:pt>
              <c:pt idx="84">
                <c:v>194.6</c:v>
              </c:pt>
              <c:pt idx="85">
                <c:v>210</c:v>
              </c:pt>
              <c:pt idx="86">
                <c:v>204.8</c:v>
              </c:pt>
              <c:pt idx="87">
                <c:v>199.4</c:v>
              </c:pt>
              <c:pt idx="88">
                <c:v>180.2</c:v>
              </c:pt>
              <c:pt idx="89">
                <c:v>160.19999999999999</c:v>
              </c:pt>
              <c:pt idx="90">
                <c:v>144</c:v>
              </c:pt>
              <c:pt idx="91">
                <c:v>144.6</c:v>
              </c:pt>
              <c:pt idx="92">
                <c:v>141.6</c:v>
              </c:pt>
              <c:pt idx="93">
                <c:v>145.6</c:v>
              </c:pt>
              <c:pt idx="94">
                <c:v>123.2</c:v>
              </c:pt>
              <c:pt idx="95">
                <c:v>109.4</c:v>
              </c:pt>
              <c:pt idx="96">
                <c:v>93.8</c:v>
              </c:pt>
              <c:pt idx="97">
                <c:v>91.2</c:v>
              </c:pt>
              <c:pt idx="98">
                <c:v>81.400000000000006</c:v>
              </c:pt>
              <c:pt idx="99">
                <c:v>88.8</c:v>
              </c:pt>
              <c:pt idx="100">
                <c:v>92.6</c:v>
              </c:pt>
              <c:pt idx="101">
                <c:v>92</c:v>
              </c:pt>
              <c:pt idx="102">
                <c:v>80.599999999999994</c:v>
              </c:pt>
              <c:pt idx="103">
                <c:v>77.599999999999994</c:v>
              </c:pt>
              <c:pt idx="104">
                <c:v>74.400000000000006</c:v>
              </c:pt>
              <c:pt idx="105">
                <c:v>69.8</c:v>
              </c:pt>
              <c:pt idx="106">
                <c:v>71.8</c:v>
              </c:pt>
              <c:pt idx="107">
                <c:v>74.2</c:v>
              </c:pt>
              <c:pt idx="108">
                <c:v>73.8</c:v>
              </c:pt>
              <c:pt idx="109">
                <c:v>72.599999999999994</c:v>
              </c:pt>
              <c:pt idx="110">
                <c:v>70.8</c:v>
              </c:pt>
              <c:pt idx="111">
                <c:v>68</c:v>
              </c:pt>
              <c:pt idx="112">
                <c:v>64.2</c:v>
              </c:pt>
              <c:pt idx="113">
                <c:v>64.8</c:v>
              </c:pt>
              <c:pt idx="114">
                <c:v>67.400000000000006</c:v>
              </c:pt>
              <c:pt idx="115">
                <c:v>60.4</c:v>
              </c:pt>
              <c:pt idx="116">
                <c:v>51.4</c:v>
              </c:pt>
              <c:pt idx="117">
                <c:v>47.6</c:v>
              </c:pt>
              <c:pt idx="118">
                <c:v>45</c:v>
              </c:pt>
              <c:pt idx="119">
                <c:v>42.6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B183-4D97-8A61-7C1EE8FCE826}"/>
            </c:ext>
          </c:extLst>
        </c:ser>
        <c:ser>
          <c:idx val="6"/>
          <c:order val="6"/>
          <c:tx>
            <c:v>RLMM(n=10, Con Intercepto)</c:v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10">
                <c:v>27.580803219626659</c:v>
              </c:pt>
              <c:pt idx="11">
                <c:v>33.034324665893266</c:v>
              </c:pt>
              <c:pt idx="12">
                <c:v>39.487260811352961</c:v>
              </c:pt>
              <c:pt idx="13">
                <c:v>44.235068372032352</c:v>
              </c:pt>
              <c:pt idx="14">
                <c:v>55.980152715482248</c:v>
              </c:pt>
              <c:pt idx="15">
                <c:v>63.408150635260107</c:v>
              </c:pt>
              <c:pt idx="16">
                <c:v>61.897640351579817</c:v>
              </c:pt>
              <c:pt idx="17">
                <c:v>115.04019547881288</c:v>
              </c:pt>
              <c:pt idx="18">
                <c:v>110.18603653016548</c:v>
              </c:pt>
              <c:pt idx="19">
                <c:v>160.33440162769915</c:v>
              </c:pt>
              <c:pt idx="20">
                <c:v>196.22098860568025</c:v>
              </c:pt>
              <c:pt idx="21">
                <c:v>198.15627512681974</c:v>
              </c:pt>
              <c:pt idx="22">
                <c:v>259.63218253407916</c:v>
              </c:pt>
              <c:pt idx="23">
                <c:v>247.20412285453565</c:v>
              </c:pt>
              <c:pt idx="24">
                <c:v>326.81378349315759</c:v>
              </c:pt>
              <c:pt idx="25">
                <c:v>357.22520764069378</c:v>
              </c:pt>
              <c:pt idx="26">
                <c:v>364.52948075372296</c:v>
              </c:pt>
              <c:pt idx="27">
                <c:v>464.94352072067403</c:v>
              </c:pt>
              <c:pt idx="28">
                <c:v>431.35337014925534</c:v>
              </c:pt>
              <c:pt idx="29">
                <c:v>553.59376388883686</c:v>
              </c:pt>
              <c:pt idx="30">
                <c:v>723.45344786119733</c:v>
              </c:pt>
              <c:pt idx="31">
                <c:v>677.25801647741594</c:v>
              </c:pt>
              <c:pt idx="32">
                <c:v>730.73080531157552</c:v>
              </c:pt>
              <c:pt idx="33">
                <c:v>762.13486252905545</c:v>
              </c:pt>
              <c:pt idx="34">
                <c:v>706.48661551104556</c:v>
              </c:pt>
              <c:pt idx="35">
                <c:v>810.7058998280354</c:v>
              </c:pt>
              <c:pt idx="36">
                <c:v>891.14708055951837</c:v>
              </c:pt>
              <c:pt idx="37">
                <c:v>810.27312072145946</c:v>
              </c:pt>
              <c:pt idx="38">
                <c:v>786.89593296947544</c:v>
              </c:pt>
              <c:pt idx="39">
                <c:v>843.17343348043005</c:v>
              </c:pt>
              <c:pt idx="40">
                <c:v>807.55210621716799</c:v>
              </c:pt>
              <c:pt idx="41">
                <c:v>789.58281291520484</c:v>
              </c:pt>
              <c:pt idx="42">
                <c:v>833.01614705795487</c:v>
              </c:pt>
              <c:pt idx="43">
                <c:v>756.10183509052501</c:v>
              </c:pt>
              <c:pt idx="44">
                <c:v>654.39539065453505</c:v>
              </c:pt>
              <c:pt idx="45">
                <c:v>589.05681479374061</c:v>
              </c:pt>
              <c:pt idx="46">
                <c:v>594.28613782077764</c:v>
              </c:pt>
              <c:pt idx="47">
                <c:v>530.86167001668832</c:v>
              </c:pt>
              <c:pt idx="48">
                <c:v>514.11079927757601</c:v>
              </c:pt>
              <c:pt idx="49">
                <c:v>552.6154140348857</c:v>
              </c:pt>
              <c:pt idx="50">
                <c:v>484.46653648901366</c:v>
              </c:pt>
              <c:pt idx="51">
                <c:v>500.77287090979331</c:v>
              </c:pt>
              <c:pt idx="52">
                <c:v>482.90092419843745</c:v>
              </c:pt>
              <c:pt idx="53">
                <c:v>516.81577343368781</c:v>
              </c:pt>
              <c:pt idx="54">
                <c:v>534.01034348856751</c:v>
              </c:pt>
              <c:pt idx="55">
                <c:v>526.75347216692774</c:v>
              </c:pt>
              <c:pt idx="56">
                <c:v>548.07212390593838</c:v>
              </c:pt>
              <c:pt idx="57">
                <c:v>544.85683127628567</c:v>
              </c:pt>
              <c:pt idx="58">
                <c:v>452.4654238473654</c:v>
              </c:pt>
              <c:pt idx="59">
                <c:v>487.47049761758274</c:v>
              </c:pt>
              <c:pt idx="60">
                <c:v>475.11831445065081</c:v>
              </c:pt>
              <c:pt idx="61">
                <c:v>476.98308751513173</c:v>
              </c:pt>
              <c:pt idx="62">
                <c:v>417.38157706378951</c:v>
              </c:pt>
              <c:pt idx="63">
                <c:v>445.46834752291323</c:v>
              </c:pt>
              <c:pt idx="64">
                <c:v>392.03045295966388</c:v>
              </c:pt>
              <c:pt idx="65">
                <c:v>376.63215115691696</c:v>
              </c:pt>
              <c:pt idx="66">
                <c:v>331.80151299904583</c:v>
              </c:pt>
              <c:pt idx="67">
                <c:v>351.13323111500142</c:v>
              </c:pt>
              <c:pt idx="68">
                <c:v>321.8469360020855</c:v>
              </c:pt>
              <c:pt idx="69">
                <c:v>291.547944946771</c:v>
              </c:pt>
              <c:pt idx="70">
                <c:v>285.45708245931985</c:v>
              </c:pt>
              <c:pt idx="71">
                <c:v>256.45613520824895</c:v>
              </c:pt>
              <c:pt idx="72">
                <c:v>305.55885860362605</c:v>
              </c:pt>
              <c:pt idx="73">
                <c:v>246.97635007174409</c:v>
              </c:pt>
              <c:pt idx="74">
                <c:v>272.81641182740128</c:v>
              </c:pt>
              <c:pt idx="75">
                <c:v>248.76513536493448</c:v>
              </c:pt>
              <c:pt idx="76">
                <c:v>229.89350310820078</c:v>
              </c:pt>
              <c:pt idx="77">
                <c:v>276.0082453292589</c:v>
              </c:pt>
              <c:pt idx="78">
                <c:v>303.27428299555731</c:v>
              </c:pt>
              <c:pt idx="79">
                <c:v>184.65371828118481</c:v>
              </c:pt>
              <c:pt idx="80">
                <c:v>166.30971193086782</c:v>
              </c:pt>
              <c:pt idx="81">
                <c:v>185.14194983393011</c:v>
              </c:pt>
              <c:pt idx="82">
                <c:v>225.80048534592603</c:v>
              </c:pt>
              <c:pt idx="83">
                <c:v>178.63783702063529</c:v>
              </c:pt>
              <c:pt idx="84">
                <c:v>194.06508744825811</c:v>
              </c:pt>
              <c:pt idx="85">
                <c:v>177.71715892182885</c:v>
              </c:pt>
              <c:pt idx="86">
                <c:v>180.46661629488841</c:v>
              </c:pt>
              <c:pt idx="87">
                <c:v>188.14660071385518</c:v>
              </c:pt>
              <c:pt idx="88">
                <c:v>145.21566655416464</c:v>
              </c:pt>
              <c:pt idx="89">
                <c:v>169.50045485228503</c:v>
              </c:pt>
              <c:pt idx="90">
                <c:v>177.03388013141418</c:v>
              </c:pt>
              <c:pt idx="91">
                <c:v>150.30351132305947</c:v>
              </c:pt>
              <c:pt idx="92">
                <c:v>122.40568675035</c:v>
              </c:pt>
              <c:pt idx="93">
                <c:v>104.38017262861953</c:v>
              </c:pt>
              <c:pt idx="94">
                <c:v>78.689085528671612</c:v>
              </c:pt>
              <c:pt idx="95">
                <c:v>118.39117662388723</c:v>
              </c:pt>
              <c:pt idx="96">
                <c:v>95.083807335682579</c:v>
              </c:pt>
              <c:pt idx="97">
                <c:v>104.13323823002926</c:v>
              </c:pt>
              <c:pt idx="98">
                <c:v>79.650586410707731</c:v>
              </c:pt>
              <c:pt idx="99">
                <c:v>76.811847063534827</c:v>
              </c:pt>
              <c:pt idx="100">
                <c:v>85.026233519451523</c:v>
              </c:pt>
              <c:pt idx="101">
                <c:v>89.209702680204629</c:v>
              </c:pt>
              <c:pt idx="102">
                <c:v>96.187640730603718</c:v>
              </c:pt>
              <c:pt idx="103">
                <c:v>95.77336280060986</c:v>
              </c:pt>
              <c:pt idx="104">
                <c:v>69.77361844021047</c:v>
              </c:pt>
              <c:pt idx="105">
                <c:v>91.564933942576076</c:v>
              </c:pt>
              <c:pt idx="106">
                <c:v>92.811256209190049</c:v>
              </c:pt>
              <c:pt idx="107">
                <c:v>85.834854109352406</c:v>
              </c:pt>
              <c:pt idx="108">
                <c:v>72.318179029606412</c:v>
              </c:pt>
              <c:pt idx="109">
                <c:v>74.370835033841857</c:v>
              </c:pt>
              <c:pt idx="110">
                <c:v>90.939029458446555</c:v>
              </c:pt>
              <c:pt idx="111">
                <c:v>93.36345943331645</c:v>
              </c:pt>
              <c:pt idx="112">
                <c:v>84.021802067812402</c:v>
              </c:pt>
              <c:pt idx="113">
                <c:v>72.033919186165136</c:v>
              </c:pt>
              <c:pt idx="114">
                <c:v>73.03470194305126</c:v>
              </c:pt>
              <c:pt idx="115">
                <c:v>68.51031324062329</c:v>
              </c:pt>
              <c:pt idx="116">
                <c:v>66.70584442184682</c:v>
              </c:pt>
              <c:pt idx="117">
                <c:v>57.578199031955258</c:v>
              </c:pt>
              <c:pt idx="118">
                <c:v>43.993759572355401</c:v>
              </c:pt>
              <c:pt idx="119">
                <c:v>62.980644587512423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B183-4D97-8A61-7C1EE8FCE826}"/>
            </c:ext>
          </c:extLst>
        </c:ser>
        <c:ser>
          <c:idx val="7"/>
          <c:order val="7"/>
          <c:tx>
            <c:v>RLMM(n=10, Sin Intercepto)</c:v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10">
                <c:v>6.6161831487102942</c:v>
              </c:pt>
              <c:pt idx="11">
                <c:v>12.448591174950717</c:v>
              </c:pt>
              <c:pt idx="12">
                <c:v>19.326198338831286</c:v>
              </c:pt>
              <c:pt idx="13">
                <c:v>24.191151112639577</c:v>
              </c:pt>
              <c:pt idx="14">
                <c:v>36.215735625341736</c:v>
              </c:pt>
              <c:pt idx="15">
                <c:v>43.859400463176826</c:v>
              </c:pt>
              <c:pt idx="16">
                <c:v>41.843429387703786</c:v>
              </c:pt>
              <c:pt idx="17">
                <c:v>97.914019541299965</c:v>
              </c:pt>
              <c:pt idx="18">
                <c:v>92.509366861289408</c:v>
              </c:pt>
              <c:pt idx="19">
                <c:v>144.24434132660181</c:v>
              </c:pt>
              <c:pt idx="20">
                <c:v>181.64193541400186</c:v>
              </c:pt>
              <c:pt idx="21">
                <c:v>183.01516386916046</c:v>
              </c:pt>
              <c:pt idx="22">
                <c:v>245.75557470642985</c:v>
              </c:pt>
              <c:pt idx="23">
                <c:v>230.73041513413636</c:v>
              </c:pt>
              <c:pt idx="24">
                <c:v>315.20163415330387</c:v>
              </c:pt>
              <c:pt idx="25">
                <c:v>346.46679900276138</c:v>
              </c:pt>
              <c:pt idx="26">
                <c:v>354.7681573084763</c:v>
              </c:pt>
              <c:pt idx="27">
                <c:v>457.96877903787703</c:v>
              </c:pt>
              <c:pt idx="28">
                <c:v>425.02022413868536</c:v>
              </c:pt>
              <c:pt idx="29">
                <c:v>552.94661853174409</c:v>
              </c:pt>
              <c:pt idx="30">
                <c:v>729.02410117549778</c:v>
              </c:pt>
              <c:pt idx="31">
                <c:v>678.16211880097796</c:v>
              </c:pt>
              <c:pt idx="32">
                <c:v>725.79654946382459</c:v>
              </c:pt>
              <c:pt idx="33">
                <c:v>764.82837419680311</c:v>
              </c:pt>
              <c:pt idx="34">
                <c:v>705.83416034052857</c:v>
              </c:pt>
              <c:pt idx="35">
                <c:v>809.99749970510959</c:v>
              </c:pt>
              <c:pt idx="36">
                <c:v>899.63879895865807</c:v>
              </c:pt>
              <c:pt idx="37">
                <c:v>819.12805765924088</c:v>
              </c:pt>
              <c:pt idx="38">
                <c:v>797.95734394848228</c:v>
              </c:pt>
              <c:pt idx="39">
                <c:v>857.28305831582429</c:v>
              </c:pt>
              <c:pt idx="40">
                <c:v>816.91217843207278</c:v>
              </c:pt>
              <c:pt idx="41">
                <c:v>794.65772065941576</c:v>
              </c:pt>
              <c:pt idx="42">
                <c:v>841.22658119896437</c:v>
              </c:pt>
              <c:pt idx="43">
                <c:v>762.99173372833695</c:v>
              </c:pt>
              <c:pt idx="44">
                <c:v>662.0131433634707</c:v>
              </c:pt>
              <c:pt idx="45">
                <c:v>597.50038511345508</c:v>
              </c:pt>
              <c:pt idx="46">
                <c:v>603.55646669825956</c:v>
              </c:pt>
              <c:pt idx="47">
                <c:v>537.91134774438126</c:v>
              </c:pt>
              <c:pt idx="48">
                <c:v>522.15077656915378</c:v>
              </c:pt>
              <c:pt idx="49">
                <c:v>563.27308259908204</c:v>
              </c:pt>
              <c:pt idx="50">
                <c:v>492.47935683951903</c:v>
              </c:pt>
              <c:pt idx="51">
                <c:v>512.31486026543087</c:v>
              </c:pt>
              <c:pt idx="52">
                <c:v>488.55199435653736</c:v>
              </c:pt>
              <c:pt idx="53">
                <c:v>521.22128027382871</c:v>
              </c:pt>
              <c:pt idx="54">
                <c:v>537.86101648717431</c:v>
              </c:pt>
              <c:pt idx="55">
                <c:v>533.55491184709706</c:v>
              </c:pt>
              <c:pt idx="56">
                <c:v>551.403287508213</c:v>
              </c:pt>
              <c:pt idx="57">
                <c:v>548.11724082546186</c:v>
              </c:pt>
              <c:pt idx="58">
                <c:v>454.96038935710544</c:v>
              </c:pt>
              <c:pt idx="59">
                <c:v>486.91398735119424</c:v>
              </c:pt>
              <c:pt idx="60">
                <c:v>474.48876995583225</c:v>
              </c:pt>
              <c:pt idx="61">
                <c:v>475.32279103575172</c:v>
              </c:pt>
              <c:pt idx="62">
                <c:v>418.52279241678684</c:v>
              </c:pt>
              <c:pt idx="63">
                <c:v>448.0863023371428</c:v>
              </c:pt>
              <c:pt idx="64">
                <c:v>392.68372104433888</c:v>
              </c:pt>
              <c:pt idx="65">
                <c:v>376.16172817670156</c:v>
              </c:pt>
              <c:pt idx="66">
                <c:v>327.16917104873465</c:v>
              </c:pt>
              <c:pt idx="67">
                <c:v>344.5522518298755</c:v>
              </c:pt>
              <c:pt idx="68">
                <c:v>317.24929021086342</c:v>
              </c:pt>
              <c:pt idx="69">
                <c:v>287.9465563042686</c:v>
              </c:pt>
              <c:pt idx="70">
                <c:v>282.40724335882697</c:v>
              </c:pt>
              <c:pt idx="71">
                <c:v>250.54816853218517</c:v>
              </c:pt>
              <c:pt idx="72">
                <c:v>307.70554718055348</c:v>
              </c:pt>
              <c:pt idx="73">
                <c:v>240.09122291519651</c:v>
              </c:pt>
              <c:pt idx="74">
                <c:v>261.94008201786198</c:v>
              </c:pt>
              <c:pt idx="75">
                <c:v>235.8490253968119</c:v>
              </c:pt>
              <c:pt idx="76">
                <c:v>225.33833301259841</c:v>
              </c:pt>
              <c:pt idx="77">
                <c:v>271.24494715911771</c:v>
              </c:pt>
              <c:pt idx="78">
                <c:v>294.28270121517846</c:v>
              </c:pt>
              <c:pt idx="79">
                <c:v>172.51094267439106</c:v>
              </c:pt>
              <c:pt idx="80">
                <c:v>154.93649192632313</c:v>
              </c:pt>
              <c:pt idx="81">
                <c:v>177.66604391581944</c:v>
              </c:pt>
              <c:pt idx="82">
                <c:v>209.4282037494622</c:v>
              </c:pt>
              <c:pt idx="83">
                <c:v>164.50993657616738</c:v>
              </c:pt>
              <c:pt idx="84">
                <c:v>185.91139550019545</c:v>
              </c:pt>
              <c:pt idx="85">
                <c:v>173.26242593317551</c:v>
              </c:pt>
              <c:pt idx="86">
                <c:v>169.7401663411249</c:v>
              </c:pt>
              <c:pt idx="87">
                <c:v>174.71776031393611</c:v>
              </c:pt>
              <c:pt idx="88">
                <c:v>128.27613388716537</c:v>
              </c:pt>
              <c:pt idx="89">
                <c:v>153.7104656492144</c:v>
              </c:pt>
              <c:pt idx="90">
                <c:v>162.53404312805725</c:v>
              </c:pt>
              <c:pt idx="91">
                <c:v>136.00306800595999</c:v>
              </c:pt>
              <c:pt idx="92">
                <c:v>109.1400515411309</c:v>
              </c:pt>
              <c:pt idx="93">
                <c:v>92.824944572406665</c:v>
              </c:pt>
              <c:pt idx="94">
                <c:v>63.502114996771773</c:v>
              </c:pt>
              <c:pt idx="95">
                <c:v>101.38325978550029</c:v>
              </c:pt>
              <c:pt idx="96">
                <c:v>77.573851346320239</c:v>
              </c:pt>
              <c:pt idx="97">
                <c:v>87.464509890980835</c:v>
              </c:pt>
              <c:pt idx="98">
                <c:v>64.197964843603458</c:v>
              </c:pt>
              <c:pt idx="99">
                <c:v>61.765655388735809</c:v>
              </c:pt>
              <c:pt idx="100">
                <c:v>70.905350682960758</c:v>
              </c:pt>
              <c:pt idx="101">
                <c:v>73.323681559815768</c:v>
              </c:pt>
              <c:pt idx="102">
                <c:v>78.364703924087792</c:v>
              </c:pt>
              <c:pt idx="103">
                <c:v>75.902651550590832</c:v>
              </c:pt>
              <c:pt idx="104">
                <c:v>51.654739002062044</c:v>
              </c:pt>
              <c:pt idx="105">
                <c:v>74.408614015724751</c:v>
              </c:pt>
              <c:pt idx="106">
                <c:v>76.551138781672094</c:v>
              </c:pt>
              <c:pt idx="107">
                <c:v>67.899277342788878</c:v>
              </c:pt>
              <c:pt idx="108">
                <c:v>54.466792784958557</c:v>
              </c:pt>
              <c:pt idx="109">
                <c:v>57.175371799488715</c:v>
              </c:pt>
              <c:pt idx="110">
                <c:v>73.100908094444534</c:v>
              </c:pt>
              <c:pt idx="111">
                <c:v>74.849616285609329</c:v>
              </c:pt>
              <c:pt idx="112">
                <c:v>64.822245394609013</c:v>
              </c:pt>
              <c:pt idx="113">
                <c:v>53.494410834841332</c:v>
              </c:pt>
              <c:pt idx="114">
                <c:v>55.902881482651964</c:v>
              </c:pt>
              <c:pt idx="115">
                <c:v>50.307206844120451</c:v>
              </c:pt>
              <c:pt idx="116">
                <c:v>46.979224239816922</c:v>
              </c:pt>
              <c:pt idx="117">
                <c:v>37.573281877839541</c:v>
              </c:pt>
              <c:pt idx="118">
                <c:v>25.101735515197547</c:v>
              </c:pt>
              <c:pt idx="119">
                <c:v>45.5662369339571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B183-4D97-8A61-7C1EE8FCE826}"/>
            </c:ext>
          </c:extLst>
        </c:ser>
        <c:ser>
          <c:idx val="8"/>
          <c:order val="8"/>
          <c:tx>
            <c:v>RLMM(n=5, Con Intercepto)</c:v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5">
                <c:v>13.057241014680494</c:v>
              </c:pt>
              <c:pt idx="6">
                <c:v>13.082012021031055</c:v>
              </c:pt>
              <c:pt idx="7">
                <c:v>14.888265741249844</c:v>
              </c:pt>
              <c:pt idx="8">
                <c:v>13.715232113080722</c:v>
              </c:pt>
              <c:pt idx="9">
                <c:v>16.928006189395468</c:v>
              </c:pt>
              <c:pt idx="10">
                <c:v>16.074165157733002</c:v>
              </c:pt>
              <c:pt idx="11">
                <c:v>23.922009047267931</c:v>
              </c:pt>
              <c:pt idx="12">
                <c:v>31.598303741671192</c:v>
              </c:pt>
              <c:pt idx="13">
                <c:v>35.982545920544695</c:v>
              </c:pt>
              <c:pt idx="14">
                <c:v>48.969065069491734</c:v>
              </c:pt>
              <c:pt idx="15">
                <c:v>54.685312750945506</c:v>
              </c:pt>
              <c:pt idx="16">
                <c:v>49.648066368051886</c:v>
              </c:pt>
              <c:pt idx="17">
                <c:v>111.18146931967765</c:v>
              </c:pt>
              <c:pt idx="18">
                <c:v>99.800106735758305</c:v>
              </c:pt>
              <c:pt idx="19">
                <c:v>160.57958067780851</c:v>
              </c:pt>
              <c:pt idx="20">
                <c:v>195.40889503891108</c:v>
              </c:pt>
              <c:pt idx="21">
                <c:v>189.10441277172274</c:v>
              </c:pt>
              <c:pt idx="22">
                <c:v>250.31806926492936</c:v>
              </c:pt>
              <c:pt idx="23">
                <c:v>200.23490426817881</c:v>
              </c:pt>
              <c:pt idx="24">
                <c:v>316.70836785232069</c:v>
              </c:pt>
              <c:pt idx="25">
                <c:v>326.36819423102537</c:v>
              </c:pt>
              <c:pt idx="26">
                <c:v>349.92984499439763</c:v>
              </c:pt>
              <c:pt idx="27">
                <c:v>465.90955589044097</c:v>
              </c:pt>
              <c:pt idx="28">
                <c:v>412.16400700547024</c:v>
              </c:pt>
              <c:pt idx="29">
                <c:v>566.85310911555928</c:v>
              </c:pt>
              <c:pt idx="30">
                <c:v>707.82454383825745</c:v>
              </c:pt>
              <c:pt idx="31">
                <c:v>666.53501063468946</c:v>
              </c:pt>
              <c:pt idx="32">
                <c:v>693.99621891300967</c:v>
              </c:pt>
              <c:pt idx="33">
                <c:v>712.15391675384762</c:v>
              </c:pt>
              <c:pt idx="34">
                <c:v>630.87195425777281</c:v>
              </c:pt>
              <c:pt idx="35">
                <c:v>702.0861247697494</c:v>
              </c:pt>
              <c:pt idx="36">
                <c:v>847.60149167039049</c:v>
              </c:pt>
              <c:pt idx="37">
                <c:v>832.95880423775759</c:v>
              </c:pt>
              <c:pt idx="38">
                <c:v>818.42677297525574</c:v>
              </c:pt>
              <c:pt idx="39">
                <c:v>842.98635342507737</c:v>
              </c:pt>
              <c:pt idx="40">
                <c:v>782.67004919653573</c:v>
              </c:pt>
              <c:pt idx="41">
                <c:v>723.32942729831291</c:v>
              </c:pt>
              <c:pt idx="42">
                <c:v>768.43613946251367</c:v>
              </c:pt>
              <c:pt idx="43">
                <c:v>738.86550718827777</c:v>
              </c:pt>
              <c:pt idx="44">
                <c:v>676.51658047086107</c:v>
              </c:pt>
              <c:pt idx="45">
                <c:v>595.58505617109915</c:v>
              </c:pt>
              <c:pt idx="46">
                <c:v>608.74589712647503</c:v>
              </c:pt>
              <c:pt idx="47">
                <c:v>553.05801026002007</c:v>
              </c:pt>
              <c:pt idx="48">
                <c:v>537.87316319105537</c:v>
              </c:pt>
              <c:pt idx="49">
                <c:v>609.39487362688976</c:v>
              </c:pt>
              <c:pt idx="50">
                <c:v>550.80428434898135</c:v>
              </c:pt>
              <c:pt idx="51">
                <c:v>591.89275881441426</c:v>
              </c:pt>
              <c:pt idx="52">
                <c:v>495.13613824684069</c:v>
              </c:pt>
              <c:pt idx="53">
                <c:v>540.48405414235481</c:v>
              </c:pt>
              <c:pt idx="54">
                <c:v>549.59877727453841</c:v>
              </c:pt>
              <c:pt idx="55">
                <c:v>542.38341499827595</c:v>
              </c:pt>
              <c:pt idx="56">
                <c:v>573.81078307433745</c:v>
              </c:pt>
              <c:pt idx="57">
                <c:v>564.47215419825625</c:v>
              </c:pt>
              <c:pt idx="58">
                <c:v>489.92104044294842</c:v>
              </c:pt>
              <c:pt idx="59">
                <c:v>455.94708179403585</c:v>
              </c:pt>
              <c:pt idx="60">
                <c:v>453.61534798698091</c:v>
              </c:pt>
              <c:pt idx="61">
                <c:v>470.52154086447649</c:v>
              </c:pt>
              <c:pt idx="62">
                <c:v>443.58488617118326</c:v>
              </c:pt>
              <c:pt idx="63">
                <c:v>479.13826427051606</c:v>
              </c:pt>
              <c:pt idx="64">
                <c:v>435.84485109214069</c:v>
              </c:pt>
              <c:pt idx="65">
                <c:v>402.68004893912507</c:v>
              </c:pt>
              <c:pt idx="66">
                <c:v>318.62582615943512</c:v>
              </c:pt>
              <c:pt idx="67">
                <c:v>324.94518067123568</c:v>
              </c:pt>
              <c:pt idx="68">
                <c:v>334.58251809727108</c:v>
              </c:pt>
              <c:pt idx="69">
                <c:v>307.1554765292268</c:v>
              </c:pt>
              <c:pt idx="70">
                <c:v>330.3244061964167</c:v>
              </c:pt>
              <c:pt idx="71">
                <c:v>288.3905134378067</c:v>
              </c:pt>
              <c:pt idx="72">
                <c:v>384.10561785610406</c:v>
              </c:pt>
              <c:pt idx="73">
                <c:v>236.3112444591319</c:v>
              </c:pt>
              <c:pt idx="74">
                <c:v>260.78361023509518</c:v>
              </c:pt>
              <c:pt idx="75">
                <c:v>238.38910329058277</c:v>
              </c:pt>
              <c:pt idx="76">
                <c:v>249.85026536454552</c:v>
              </c:pt>
              <c:pt idx="77">
                <c:v>292.79019854436774</c:v>
              </c:pt>
              <c:pt idx="78">
                <c:v>294.3314688270363</c:v>
              </c:pt>
              <c:pt idx="79">
                <c:v>241.19803751468186</c:v>
              </c:pt>
              <c:pt idx="80">
                <c:v>165.27909993281901</c:v>
              </c:pt>
              <c:pt idx="81">
                <c:v>172.64967619682827</c:v>
              </c:pt>
              <c:pt idx="82">
                <c:v>163.29731347513811</c:v>
              </c:pt>
              <c:pt idx="83">
                <c:v>187.16336425453017</c:v>
              </c:pt>
              <c:pt idx="84">
                <c:v>238.78456276280355</c:v>
              </c:pt>
              <c:pt idx="85">
                <c:v>239.88159846833602</c:v>
              </c:pt>
              <c:pt idx="86">
                <c:v>204.01609388991642</c:v>
              </c:pt>
              <c:pt idx="87">
                <c:v>182.31162665473286</c:v>
              </c:pt>
              <c:pt idx="88">
                <c:v>111.13911014537301</c:v>
              </c:pt>
              <c:pt idx="89">
                <c:v>133.22556787852827</c:v>
              </c:pt>
              <c:pt idx="90">
                <c:v>149.17965227082618</c:v>
              </c:pt>
              <c:pt idx="91">
                <c:v>158.79908731572971</c:v>
              </c:pt>
              <c:pt idx="92">
                <c:v>159.76195672462697</c:v>
              </c:pt>
              <c:pt idx="93">
                <c:v>133.30940938230822</c:v>
              </c:pt>
              <c:pt idx="94">
                <c:v>81.257833095744218</c:v>
              </c:pt>
              <c:pt idx="95">
                <c:v>90.486450285662542</c:v>
              </c:pt>
              <c:pt idx="96">
                <c:v>74.458274246132163</c:v>
              </c:pt>
              <c:pt idx="97">
                <c:v>101.1729212817155</c:v>
              </c:pt>
              <c:pt idx="98">
                <c:v>95.318222866642287</c:v>
              </c:pt>
              <c:pt idx="99">
                <c:v>97.527603163570134</c:v>
              </c:pt>
              <c:pt idx="100">
                <c:v>110.60893609896763</c:v>
              </c:pt>
              <c:pt idx="101">
                <c:v>82.341582284164645</c:v>
              </c:pt>
              <c:pt idx="102">
                <c:v>85.990831148665109</c:v>
              </c:pt>
              <c:pt idx="103">
                <c:v>70.000307854404696</c:v>
              </c:pt>
              <c:pt idx="104">
                <c:v>65.127661079815525</c:v>
              </c:pt>
              <c:pt idx="105">
                <c:v>82.943196050066121</c:v>
              </c:pt>
              <c:pt idx="106">
                <c:v>90.906172913507206</c:v>
              </c:pt>
              <c:pt idx="107">
                <c:v>90.103647876877261</c:v>
              </c:pt>
              <c:pt idx="108">
                <c:v>74.02446229655385</c:v>
              </c:pt>
              <c:pt idx="109">
                <c:v>70.646739746844119</c:v>
              </c:pt>
              <c:pt idx="110">
                <c:v>75.174055582357283</c:v>
              </c:pt>
              <c:pt idx="111">
                <c:v>76.215048632070449</c:v>
              </c:pt>
              <c:pt idx="112">
                <c:v>73.216659408158463</c:v>
              </c:pt>
              <c:pt idx="113">
                <c:v>69.065967985468149</c:v>
              </c:pt>
              <c:pt idx="114">
                <c:v>74.231536975396864</c:v>
              </c:pt>
              <c:pt idx="115">
                <c:v>57.103577391916041</c:v>
              </c:pt>
              <c:pt idx="116">
                <c:v>50.535694710337943</c:v>
              </c:pt>
              <c:pt idx="117">
                <c:v>45.446422772894884</c:v>
              </c:pt>
              <c:pt idx="118">
                <c:v>38.299410065275481</c:v>
              </c:pt>
              <c:pt idx="119">
                <c:v>61.353133222753428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183-4D97-8A61-7C1EE8FCE826}"/>
            </c:ext>
          </c:extLst>
        </c:ser>
        <c:ser>
          <c:idx val="9"/>
          <c:order val="9"/>
          <c:tx>
            <c:v>RLMM(n=5, Sin Intercepto)</c:v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5">
                <c:v>2.7527218546744687</c:v>
              </c:pt>
              <c:pt idx="6">
                <c:v>2.776210423142893</c:v>
              </c:pt>
              <c:pt idx="7">
                <c:v>4.6056756036397815</c:v>
              </c:pt>
              <c:pt idx="8">
                <c:v>3.443933301872713</c:v>
              </c:pt>
              <c:pt idx="9">
                <c:v>6.6871997986612159</c:v>
              </c:pt>
              <c:pt idx="10">
                <c:v>5.8165388532056275</c:v>
              </c:pt>
              <c:pt idx="11">
                <c:v>13.785143593679967</c:v>
              </c:pt>
              <c:pt idx="12">
                <c:v>21.556117907021381</c:v>
              </c:pt>
              <c:pt idx="13">
                <c:v>26.025866740202282</c:v>
              </c:pt>
              <c:pt idx="14">
                <c:v>39.149486288119718</c:v>
              </c:pt>
              <c:pt idx="15">
                <c:v>45.050189233272285</c:v>
              </c:pt>
              <c:pt idx="16">
                <c:v>40.021202690982889</c:v>
              </c:pt>
              <c:pt idx="17">
                <c:v>102.33174993954032</c:v>
              </c:pt>
              <c:pt idx="18">
                <c:v>90.954120666587727</c:v>
              </c:pt>
              <c:pt idx="19">
                <c:v>152.51060523808357</c:v>
              </c:pt>
              <c:pt idx="20">
                <c:v>187.72339218059975</c:v>
              </c:pt>
              <c:pt idx="21">
                <c:v>182.11500669315933</c:v>
              </c:pt>
              <c:pt idx="22">
                <c:v>243.79783425905359</c:v>
              </c:pt>
              <c:pt idx="23">
                <c:v>193.69707049821773</c:v>
              </c:pt>
              <c:pt idx="24">
                <c:v>311.81634155386132</c:v>
              </c:pt>
              <c:pt idx="25">
                <c:v>321.6457056013212</c:v>
              </c:pt>
              <c:pt idx="26">
                <c:v>345.91058991662931</c:v>
              </c:pt>
              <c:pt idx="27">
                <c:v>462.76399996377103</c:v>
              </c:pt>
              <c:pt idx="28">
                <c:v>409.97746825860918</c:v>
              </c:pt>
              <c:pt idx="29">
                <c:v>566.38695248286558</c:v>
              </c:pt>
              <c:pt idx="30">
                <c:v>709.20666058876213</c:v>
              </c:pt>
              <c:pt idx="31">
                <c:v>668.43698760043412</c:v>
              </c:pt>
              <c:pt idx="32">
                <c:v>695.755669650399</c:v>
              </c:pt>
              <c:pt idx="33">
                <c:v>715.8563885515282</c:v>
              </c:pt>
              <c:pt idx="34">
                <c:v>634.96994634434191</c:v>
              </c:pt>
              <c:pt idx="35">
                <c:v>705.81587070334422</c:v>
              </c:pt>
              <c:pt idx="36">
                <c:v>852.8213569150804</c:v>
              </c:pt>
              <c:pt idx="37">
                <c:v>839.20870198183763</c:v>
              </c:pt>
              <c:pt idx="38">
                <c:v>823.90589233423134</c:v>
              </c:pt>
              <c:pt idx="39">
                <c:v>849.00757286199155</c:v>
              </c:pt>
              <c:pt idx="40">
                <c:v>789.70986035288774</c:v>
              </c:pt>
              <c:pt idx="41">
                <c:v>729.34239970372562</c:v>
              </c:pt>
              <c:pt idx="42">
                <c:v>773.87913970165869</c:v>
              </c:pt>
              <c:pt idx="43">
                <c:v>744.45842906569783</c:v>
              </c:pt>
              <c:pt idx="44">
                <c:v>681.50447521312481</c:v>
              </c:pt>
              <c:pt idx="45">
                <c:v>598.61877573588072</c:v>
              </c:pt>
              <c:pt idx="46">
                <c:v>612.20007493232515</c:v>
              </c:pt>
              <c:pt idx="47">
                <c:v>555.95248458306048</c:v>
              </c:pt>
              <c:pt idx="48">
                <c:v>539.79774301511975</c:v>
              </c:pt>
              <c:pt idx="49">
                <c:v>610.93987360257245</c:v>
              </c:pt>
              <c:pt idx="50">
                <c:v>552.57202701296524</c:v>
              </c:pt>
              <c:pt idx="51">
                <c:v>593.86390888684116</c:v>
              </c:pt>
              <c:pt idx="52">
                <c:v>495.41957161644922</c:v>
              </c:pt>
              <c:pt idx="53">
                <c:v>541.80922441585813</c:v>
              </c:pt>
              <c:pt idx="54">
                <c:v>550.83997855758776</c:v>
              </c:pt>
              <c:pt idx="55">
                <c:v>543.86967605364532</c:v>
              </c:pt>
              <c:pt idx="56">
                <c:v>574.13637445907568</c:v>
              </c:pt>
              <c:pt idx="57">
                <c:v>565.79011477900679</c:v>
              </c:pt>
              <c:pt idx="58">
                <c:v>490.63316123491916</c:v>
              </c:pt>
              <c:pt idx="59">
                <c:v>455.97360193243691</c:v>
              </c:pt>
              <c:pt idx="60">
                <c:v>453.20369126369195</c:v>
              </c:pt>
              <c:pt idx="61">
                <c:v>470.75083857379633</c:v>
              </c:pt>
              <c:pt idx="62">
                <c:v>442.72022679336908</c:v>
              </c:pt>
              <c:pt idx="63">
                <c:v>478.25321047409267</c:v>
              </c:pt>
              <c:pt idx="64">
                <c:v>434.64782704973152</c:v>
              </c:pt>
              <c:pt idx="65">
                <c:v>401.68622214941212</c:v>
              </c:pt>
              <c:pt idx="66">
                <c:v>315.79332609263815</c:v>
              </c:pt>
              <c:pt idx="67">
                <c:v>322.35799995756298</c:v>
              </c:pt>
              <c:pt idx="68">
                <c:v>331.84285541046063</c:v>
              </c:pt>
              <c:pt idx="69">
                <c:v>303.9954709762664</c:v>
              </c:pt>
              <c:pt idx="70">
                <c:v>326.14641196706015</c:v>
              </c:pt>
              <c:pt idx="71">
                <c:v>284.30436749750641</c:v>
              </c:pt>
              <c:pt idx="72">
                <c:v>381.63187072464643</c:v>
              </c:pt>
              <c:pt idx="73">
                <c:v>231.56166024577891</c:v>
              </c:pt>
              <c:pt idx="74">
                <c:v>255.8380226304408</c:v>
              </c:pt>
              <c:pt idx="75">
                <c:v>233.18830916522018</c:v>
              </c:pt>
              <c:pt idx="76">
                <c:v>246.45125287250249</c:v>
              </c:pt>
              <c:pt idx="77">
                <c:v>287.48885351612188</c:v>
              </c:pt>
              <c:pt idx="78">
                <c:v>289.13994523618771</c:v>
              </c:pt>
              <c:pt idx="79">
                <c:v>235.7216527118226</c:v>
              </c:pt>
              <c:pt idx="80">
                <c:v>159.92730562338284</c:v>
              </c:pt>
              <c:pt idx="81">
                <c:v>166.61350820631057</c:v>
              </c:pt>
              <c:pt idx="82">
                <c:v>156.89819323553286</c:v>
              </c:pt>
              <c:pt idx="83">
                <c:v>180.64865044707409</c:v>
              </c:pt>
              <c:pt idx="84">
                <c:v>232.69346342680322</c:v>
              </c:pt>
              <c:pt idx="85">
                <c:v>233.93237197318874</c:v>
              </c:pt>
              <c:pt idx="86">
                <c:v>197.52557489137482</c:v>
              </c:pt>
              <c:pt idx="87">
                <c:v>175.72383952631213</c:v>
              </c:pt>
              <c:pt idx="88">
                <c:v>104.23929709705808</c:v>
              </c:pt>
              <c:pt idx="89">
                <c:v>126.41491668239759</c:v>
              </c:pt>
              <c:pt idx="90">
                <c:v>141.87563621181823</c:v>
              </c:pt>
              <c:pt idx="91">
                <c:v>151.51767633491806</c:v>
              </c:pt>
              <c:pt idx="92">
                <c:v>152.12010181923762</c:v>
              </c:pt>
              <c:pt idx="93">
                <c:v>125.84704919987313</c:v>
              </c:pt>
              <c:pt idx="94">
                <c:v>73.138028803522133</c:v>
              </c:pt>
              <c:pt idx="95">
                <c:v>82.419094345486485</c:v>
              </c:pt>
              <c:pt idx="96">
                <c:v>66.016363819582736</c:v>
              </c:pt>
              <c:pt idx="97">
                <c:v>92.945478142497947</c:v>
              </c:pt>
              <c:pt idx="98">
                <c:v>86.472591208850758</c:v>
              </c:pt>
              <c:pt idx="99">
                <c:v>89.021992894645606</c:v>
              </c:pt>
              <c:pt idx="100">
                <c:v>102.18310209511981</c:v>
              </c:pt>
              <c:pt idx="101">
                <c:v>73.876498217399103</c:v>
              </c:pt>
              <c:pt idx="102">
                <c:v>77.163832990899209</c:v>
              </c:pt>
              <c:pt idx="103">
                <c:v>61.125084757610921</c:v>
              </c:pt>
              <c:pt idx="104">
                <c:v>56.388894205351804</c:v>
              </c:pt>
              <c:pt idx="105">
                <c:v>74.137513012981799</c:v>
              </c:pt>
              <c:pt idx="106">
                <c:v>82.075591532228586</c:v>
              </c:pt>
              <c:pt idx="107">
                <c:v>81.215673532991588</c:v>
              </c:pt>
              <c:pt idx="108">
                <c:v>65.064926712024274</c:v>
              </c:pt>
              <c:pt idx="109">
                <c:v>61.783375211464417</c:v>
              </c:pt>
              <c:pt idx="110">
                <c:v>66.353330022182959</c:v>
              </c:pt>
              <c:pt idx="111">
                <c:v>67.297557235460928</c:v>
              </c:pt>
              <c:pt idx="112">
                <c:v>64.097646880596002</c:v>
              </c:pt>
              <c:pt idx="113">
                <c:v>59.992613228301401</c:v>
              </c:pt>
              <c:pt idx="114">
                <c:v>65.346220208250742</c:v>
              </c:pt>
              <c:pt idx="115">
                <c:v>47.94053273912462</c:v>
              </c:pt>
              <c:pt idx="116">
                <c:v>41.120967117133588</c:v>
              </c:pt>
              <c:pt idx="117">
                <c:v>36.003165851642279</c:v>
              </c:pt>
              <c:pt idx="118">
                <c:v>28.953451442406987</c:v>
              </c:pt>
              <c:pt idx="119">
                <c:v>52.014514816784157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183-4D97-8A61-7C1EE8FCE826}"/>
            </c:ext>
          </c:extLst>
        </c:ser>
        <c:ser>
          <c:idx val="10"/>
          <c:order val="10"/>
          <c:tx>
            <c:v>SEATM(α=0,2; δ=0,2)</c:v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1.7200000000000002</c:v>
              </c:pt>
              <c:pt idx="5">
                <c:v>2.1472000000000002</c:v>
              </c:pt>
              <c:pt idx="6">
                <c:v>2.2830720000000002</c:v>
              </c:pt>
              <c:pt idx="7">
                <c:v>3.1004467200000003</c:v>
              </c:pt>
              <c:pt idx="8">
                <c:v>3.5903286272000003</c:v>
              </c:pt>
              <c:pt idx="9">
                <c:v>4.9586210078720008</c:v>
              </c:pt>
              <c:pt idx="10">
                <c:v>5.4549100720947203</c:v>
              </c:pt>
              <c:pt idx="11">
                <c:v>8.9537449205891075</c:v>
              </c:pt>
              <c:pt idx="12">
                <c:v>14.274663002561052</c:v>
              </c:pt>
              <c:pt idx="13">
                <c:v>19.280410948036167</c:v>
              </c:pt>
              <c:pt idx="14">
                <c:v>26.753792866494813</c:v>
              </c:pt>
              <c:pt idx="15">
                <c:v>35.222346686601938</c:v>
              </c:pt>
              <c:pt idx="16">
                <c:v>39.428295875223554</c:v>
              </c:pt>
              <c:pt idx="17">
                <c:v>65.935923391111913</c:v>
              </c:pt>
              <c:pt idx="18">
                <c:v>81.184588468178106</c:v>
              </c:pt>
              <c:pt idx="19">
                <c:v>111.05613699110394</c:v>
              </c:pt>
              <c:pt idx="20">
                <c:v>143.95113032980046</c:v>
              </c:pt>
              <c:pt idx="21">
                <c:v>170.66907978756566</c:v>
              </c:pt>
              <c:pt idx="22">
                <c:v>207.41667616227519</c:v>
              </c:pt>
              <c:pt idx="23">
                <c:v>220.51808621555182</c:v>
              </c:pt>
              <c:pt idx="24">
                <c:v>275.49849080955101</c:v>
              </c:pt>
              <c:pt idx="25">
                <c:v>318.62287485236834</c:v>
              </c:pt>
              <c:pt idx="26">
                <c:v>353.37746709252747</c:v>
              </c:pt>
              <c:pt idx="27">
                <c:v>412.04604220095371</c:v>
              </c:pt>
              <c:pt idx="28">
                <c:v>449.97906059965658</c:v>
              </c:pt>
              <c:pt idx="29">
                <c:v>527.40631289463249</c:v>
              </c:pt>
              <c:pt idx="30">
                <c:v>633.17186221482802</c:v>
              </c:pt>
              <c:pt idx="31">
                <c:v>689.85742718239123</c:v>
              </c:pt>
              <c:pt idx="32">
                <c:v>722.09158206914617</c:v>
              </c:pt>
              <c:pt idx="33">
                <c:v>776.91524269578429</c:v>
              </c:pt>
              <c:pt idx="34">
                <c:v>805.01756148926336</c:v>
              </c:pt>
              <c:pt idx="35">
                <c:v>829.57871406447612</c:v>
              </c:pt>
              <c:pt idx="36">
                <c:v>894.20448756206736</c:v>
              </c:pt>
              <c:pt idx="37">
                <c:v>939.69692685765756</c:v>
              </c:pt>
              <c:pt idx="38">
                <c:v>942.14300121982342</c:v>
              </c:pt>
              <c:pt idx="39">
                <c:v>950.09414066076329</c:v>
              </c:pt>
              <c:pt idx="40">
                <c:v>956.93128658708463</c:v>
              </c:pt>
              <c:pt idx="41">
                <c:v>931.20375186465822</c:v>
              </c:pt>
              <c:pt idx="42">
                <c:v>910.3735740121308</c:v>
              </c:pt>
              <c:pt idx="43">
                <c:v>889.13448876962366</c:v>
              </c:pt>
              <c:pt idx="44">
                <c:v>846.817841024833</c:v>
              </c:pt>
              <c:pt idx="45">
                <c:v>768.89180918800719</c:v>
              </c:pt>
              <c:pt idx="46">
                <c:v>723.43531135102626</c:v>
              </c:pt>
              <c:pt idx="47">
                <c:v>675.89270062740047</c:v>
              </c:pt>
              <c:pt idx="48">
                <c:v>620.10290402340388</c:v>
              </c:pt>
              <c:pt idx="49">
                <c:v>588.66695057927041</c:v>
              </c:pt>
              <c:pt idx="50">
                <c:v>554.77150980079284</c:v>
              </c:pt>
              <c:pt idx="51">
                <c:v>540.024296785979</c:v>
              </c:pt>
              <c:pt idx="52">
                <c:v>486.26555450268876</c:v>
              </c:pt>
              <c:pt idx="53">
                <c:v>473.44793849594896</c:v>
              </c:pt>
              <c:pt idx="54">
                <c:v>475.5359281507192</c:v>
              </c:pt>
              <c:pt idx="55">
                <c:v>476.50488274850665</c:v>
              </c:pt>
              <c:pt idx="56">
                <c:v>468.61985111679633</c:v>
              </c:pt>
              <c:pt idx="57">
                <c:v>476.5670317667562</c:v>
              </c:pt>
              <c:pt idx="58">
                <c:v>464.54209501605385</c:v>
              </c:pt>
              <c:pt idx="59">
                <c:v>443.86046181484983</c:v>
              </c:pt>
              <c:pt idx="60">
                <c:v>431.92073678129259</c:v>
              </c:pt>
              <c:pt idx="61">
                <c:v>442.45212728319507</c:v>
              </c:pt>
              <c:pt idx="62">
                <c:v>431.25915459338927</c:v>
              </c:pt>
              <c:pt idx="63">
                <c:v>429.01441025780912</c:v>
              </c:pt>
              <c:pt idx="64">
                <c:v>418.05803837903261</c:v>
              </c:pt>
              <c:pt idx="65">
                <c:v>408.17061934085012</c:v>
              </c:pt>
              <c:pt idx="66">
                <c:v>363.33385933667012</c:v>
              </c:pt>
              <c:pt idx="67">
                <c:v>340.85109695985932</c:v>
              </c:pt>
              <c:pt idx="68">
                <c:v>334.31084318001626</c:v>
              </c:pt>
              <c:pt idx="69">
                <c:v>316.82620642894119</c:v>
              </c:pt>
              <c:pt idx="70">
                <c:v>293.9654487709235</c:v>
              </c:pt>
              <c:pt idx="71">
                <c:v>271.47822469367236</c:v>
              </c:pt>
              <c:pt idx="72">
                <c:v>302.58931644412456</c:v>
              </c:pt>
              <c:pt idx="73">
                <c:v>262.33461718672135</c:v>
              </c:pt>
              <c:pt idx="74">
                <c:v>231.63747309332993</c:v>
              </c:pt>
              <c:pt idx="75">
                <c:v>215.45425889488359</c:v>
              </c:pt>
              <c:pt idx="76">
                <c:v>235.24951718033117</c:v>
              </c:pt>
              <c:pt idx="77">
                <c:v>233.635743121476</c:v>
              </c:pt>
              <c:pt idx="78">
                <c:v>226.51929414953284</c:v>
              </c:pt>
              <c:pt idx="79">
                <c:v>209.72536320599698</c:v>
              </c:pt>
              <c:pt idx="80">
                <c:v>188.70120392292841</c:v>
              </c:pt>
              <c:pt idx="81">
                <c:v>174.29382833955643</c:v>
              </c:pt>
              <c:pt idx="82">
                <c:v>161.2761747392766</c:v>
              </c:pt>
              <c:pt idx="83">
                <c:v>156.81100486948168</c:v>
              </c:pt>
              <c:pt idx="84">
                <c:v>170.84642877886645</c:v>
              </c:pt>
              <c:pt idx="85">
                <c:v>180.92091075521961</c:v>
              </c:pt>
              <c:pt idx="86">
                <c:v>170.06365990609333</c:v>
              </c:pt>
              <c:pt idx="87">
                <c:v>158.77531283054859</c:v>
              </c:pt>
              <c:pt idx="88">
                <c:v>138.15362265689086</c:v>
              </c:pt>
              <c:pt idx="89">
                <c:v>135.21012561168905</c:v>
              </c:pt>
              <c:pt idx="90">
                <c:v>133.68692295106004</c:v>
              </c:pt>
              <c:pt idx="91">
                <c:v>132.36088390451442</c:v>
              </c:pt>
              <c:pt idx="92">
                <c:v>126.00561731109735</c:v>
              </c:pt>
              <c:pt idx="93">
                <c:v>118.4411793439198</c:v>
              </c:pt>
              <c:pt idx="94">
                <c:v>95.851981796420972</c:v>
              </c:pt>
              <c:pt idx="95">
                <c:v>86.026544486565072</c:v>
              </c:pt>
              <c:pt idx="96">
                <c:v>75.045132859217745</c:v>
              </c:pt>
              <c:pt idx="97">
                <c:v>75.73819824297118</c:v>
              </c:pt>
              <c:pt idx="98">
                <c:v>66.663122620255081</c:v>
              </c:pt>
              <c:pt idx="99">
                <c:v>63.61653721727199</c:v>
              </c:pt>
              <c:pt idx="100">
                <c:v>67.874607406194656</c:v>
              </c:pt>
              <c:pt idx="101">
                <c:v>64.366079261084991</c:v>
              </c:pt>
              <c:pt idx="102">
                <c:v>58.384613574553853</c:v>
              </c:pt>
              <c:pt idx="103">
                <c:v>52.464056482346791</c:v>
              </c:pt>
              <c:pt idx="104">
                <c:v>51.669048549287268</c:v>
              </c:pt>
              <c:pt idx="105">
                <c:v>55.886280260868162</c:v>
              </c:pt>
              <c:pt idx="106">
                <c:v>59.82461441969815</c:v>
              </c:pt>
              <c:pt idx="107">
                <c:v>60.862297169974212</c:v>
              </c:pt>
              <c:pt idx="108">
                <c:v>57.577951483396092</c:v>
              </c:pt>
              <c:pt idx="109">
                <c:v>57.647356874797751</c:v>
              </c:pt>
              <c:pt idx="110">
                <c:v>61.356986912927169</c:v>
              </c:pt>
              <c:pt idx="111">
                <c:v>63.110411466913625</c:v>
              </c:pt>
              <c:pt idx="112">
                <c:v>60.508734651426245</c:v>
              </c:pt>
              <c:pt idx="113">
                <c:v>58.847043812979287</c:v>
              </c:pt>
              <c:pt idx="114">
                <c:v>62.683809389702546</c:v>
              </c:pt>
              <c:pt idx="115">
                <c:v>58.205869475493053</c:v>
              </c:pt>
              <c:pt idx="116">
                <c:v>49.735282765105744</c:v>
              </c:pt>
              <c:pt idx="117">
                <c:v>43.929402086191658</c:v>
              </c:pt>
              <c:pt idx="118">
                <c:v>41.047521459612724</c:v>
              </c:pt>
              <c:pt idx="119">
                <c:v>44.340116099965066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183-4D97-8A61-7C1EE8FCE826}"/>
            </c:ext>
          </c:extLst>
        </c:ser>
        <c:ser>
          <c:idx val="11"/>
          <c:order val="11"/>
          <c:tx>
            <c:v>SEATM(α=0,5; δ=0,5)</c:v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3.25</c:v>
              </c:pt>
              <c:pt idx="5">
                <c:v>3.8125</c:v>
              </c:pt>
              <c:pt idx="6">
                <c:v>3.140625</c:v>
              </c:pt>
              <c:pt idx="7">
                <c:v>4.76953125</c:v>
              </c:pt>
              <c:pt idx="8">
                <c:v>4.8916015625</c:v>
              </c:pt>
              <c:pt idx="9">
                <c:v>7.729736328125</c:v>
              </c:pt>
              <c:pt idx="10">
                <c:v>6.96636962890625</c:v>
              </c:pt>
              <c:pt idx="11">
                <c:v>15.843093872070313</c:v>
              </c:pt>
              <c:pt idx="12">
                <c:v>27.570682525634766</c:v>
              </c:pt>
              <c:pt idx="13">
                <c:v>34.041806221008301</c:v>
              </c:pt>
              <c:pt idx="14">
                <c:v>45.516916513442993</c:v>
              </c:pt>
              <c:pt idx="15">
                <c:v>56.125242531299591</c:v>
              </c:pt>
              <c:pt idx="16">
                <c:v>49.898094907402992</c:v>
              </c:pt>
              <c:pt idx="17">
                <c:v>116.05999736860394</c:v>
              </c:pt>
              <c:pt idx="18">
                <c:v>126.37594925705343</c:v>
              </c:pt>
              <c:pt idx="19">
                <c:v>177.43993788701482</c:v>
              </c:pt>
              <c:pt idx="20">
                <c:v>221.61194773024181</c:v>
              </c:pt>
              <c:pt idx="21">
                <c:v>232.04496571929485</c:v>
              </c:pt>
              <c:pt idx="22">
                <c:v>272.25023328399766</c:v>
              </c:pt>
              <c:pt idx="23">
                <c:v>230.54030874534965</c:v>
              </c:pt>
              <c:pt idx="24">
                <c:v>340.55026928968823</c:v>
              </c:pt>
              <c:pt idx="25">
                <c:v>388.16768223943546</c:v>
              </c:pt>
              <c:pt idx="26">
                <c:v>399.1844681544502</c:v>
              </c:pt>
              <c:pt idx="27">
                <c:v>488.64674407334502</c:v>
              </c:pt>
              <c:pt idx="28">
                <c:v>493.96619601445616</c:v>
              </c:pt>
              <c:pt idx="29">
                <c:v>629.88437298139775</c:v>
              </c:pt>
              <c:pt idx="30">
                <c:v>821.6223682195191</c:v>
              </c:pt>
              <c:pt idx="31">
                <c:v>803.08577378370001</c:v>
              </c:pt>
              <c:pt idx="32">
                <c:v>719.54603311986546</c:v>
              </c:pt>
              <c:pt idx="33">
                <c:v>754.13965450798185</c:v>
              </c:pt>
              <c:pt idx="34">
                <c:v>723.65155157504466</c:v>
              </c:pt>
              <c:pt idx="35">
                <c:v>719.99461221481488</c:v>
              </c:pt>
              <c:pt idx="36">
                <c:v>871.41748948099621</c:v>
              </c:pt>
              <c:pt idx="37">
                <c:v>936.52455574383782</c:v>
              </c:pt>
              <c:pt idx="38">
                <c:v>857.44694993929932</c:v>
              </c:pt>
              <c:pt idx="39">
                <c:v>834.5464095522052</c:v>
              </c:pt>
              <c:pt idx="40">
                <c:v>836.20953697060679</c:v>
              </c:pt>
              <c:pt idx="41">
                <c:v>754.73871643715586</c:v>
              </c:pt>
              <c:pt idx="42">
                <c:v>731.81862706114134</c:v>
              </c:pt>
              <c:pt idx="43">
                <c:v>731.90392560784881</c:v>
              </c:pt>
              <c:pt idx="44">
                <c:v>676.72059347924039</c:v>
              </c:pt>
              <c:pt idx="45">
                <c:v>533.19877904512612</c:v>
              </c:pt>
              <c:pt idx="46">
                <c:v>542.63817706678753</c:v>
              </c:pt>
              <c:pt idx="47">
                <c:v>546.69833181092133</c:v>
              </c:pt>
              <c:pt idx="48">
                <c:v>516.55382623025798</c:v>
              </c:pt>
              <c:pt idx="49">
                <c:v>558.84311688236176</c:v>
              </c:pt>
              <c:pt idx="50">
                <c:v>562.7769829878232</c:v>
              </c:pt>
              <c:pt idx="51">
                <c:v>603.29967029359807</c:v>
              </c:pt>
              <c:pt idx="52">
                <c:v>486.48609637308596</c:v>
              </c:pt>
              <c:pt idx="53">
                <c:v>515.45778531955841</c:v>
              </c:pt>
              <c:pt idx="54">
                <c:v>569.57918346290501</c:v>
              </c:pt>
              <c:pt idx="55">
                <c:v>586.74508666885197</c:v>
              </c:pt>
              <c:pt idx="56">
                <c:v>553.39176660461249</c:v>
              </c:pt>
              <c:pt idx="57">
                <c:v>567.11716492133962</c:v>
              </c:pt>
              <c:pt idx="58">
                <c:v>506.20057284936843</c:v>
              </c:pt>
              <c:pt idx="59">
                <c:v>432.94213360104061</c:v>
              </c:pt>
              <c:pt idx="60">
                <c:v>412.07738057661658</c:v>
              </c:pt>
              <c:pt idx="61">
                <c:v>472.12565892025043</c:v>
              </c:pt>
              <c:pt idx="62">
                <c:v>444.86838336200475</c:v>
              </c:pt>
              <c:pt idx="63">
                <c:v>449.52264974238074</c:v>
              </c:pt>
              <c:pt idx="64">
                <c:v>422.46912049697357</c:v>
              </c:pt>
              <c:pt idx="65">
                <c:v>404.5750757500266</c:v>
              </c:pt>
              <c:pt idx="66">
                <c:v>281.98428443904641</c:v>
              </c:pt>
              <c:pt idx="67">
                <c:v>269.94281767379471</c:v>
              </c:pt>
              <c:pt idx="68">
                <c:v>316.43637987272018</c:v>
              </c:pt>
              <c:pt idx="69">
                <c:v>311.82406600400293</c:v>
              </c:pt>
              <c:pt idx="70">
                <c:v>283.81189256864354</c:v>
              </c:pt>
              <c:pt idx="71">
                <c:v>258.10283270880296</c:v>
              </c:pt>
              <c:pt idx="72">
                <c:v>401.72259460168186</c:v>
              </c:pt>
              <c:pt idx="73">
                <c:v>266.6018268977009</c:v>
              </c:pt>
              <c:pt idx="74">
                <c:v>191.6409863212852</c:v>
              </c:pt>
              <c:pt idx="75">
                <c:v>185.75031945275606</c:v>
              </c:pt>
              <c:pt idx="76">
                <c:v>295.11740615530243</c:v>
              </c:pt>
              <c:pt idx="77">
                <c:v>297.02159796775004</c:v>
              </c:pt>
              <c:pt idx="78">
                <c:v>268.96829438203633</c:v>
              </c:pt>
              <c:pt idx="79">
                <c:v>211.69956899367037</c:v>
              </c:pt>
              <c:pt idx="80">
                <c:v>156.89031405106982</c:v>
              </c:pt>
              <c:pt idx="81">
                <c:v>142.01310806700207</c:v>
              </c:pt>
              <c:pt idx="82">
                <c:v>138.57122805821768</c:v>
              </c:pt>
              <c:pt idx="83">
                <c:v>162.45748103927107</c:v>
              </c:pt>
              <c:pt idx="84">
                <c:v>232.78623726998001</c:v>
              </c:pt>
              <c:pt idx="85">
                <c:v>260.25405606783949</c:v>
              </c:pt>
              <c:pt idx="86">
                <c:v>202.67445144980934</c:v>
              </c:pt>
              <c:pt idx="87">
                <c:v>155.46603627834193</c:v>
              </c:pt>
              <c:pt idx="88">
                <c:v>94.745319623022738</c:v>
              </c:pt>
              <c:pt idx="89">
                <c:v>112.69863138960747</c:v>
              </c:pt>
              <c:pt idx="90">
                <c:v>133.25062942549798</c:v>
              </c:pt>
              <c:pt idx="91">
                <c:v>146.71397108706876</c:v>
              </c:pt>
              <c:pt idx="92">
                <c:v>136.26714914608695</c:v>
              </c:pt>
              <c:pt idx="93">
                <c:v>121.2269508890743</c:v>
              </c:pt>
              <c:pt idx="94">
                <c:v>61.400114038299414</c:v>
              </c:pt>
              <c:pt idx="95">
                <c:v>60.136667103337118</c:v>
              </c:pt>
              <c:pt idx="96">
                <c:v>56.970776860021687</c:v>
              </c:pt>
              <c:pt idx="97">
                <c:v>89.895137523358542</c:v>
              </c:pt>
              <c:pt idx="98">
                <c:v>77.883533474187331</c:v>
              </c:pt>
              <c:pt idx="99">
                <c:v>82.656848081054903</c:v>
              </c:pt>
              <c:pt idx="100">
                <c:v>104.12929336422496</c:v>
              </c:pt>
              <c:pt idx="101">
                <c:v>89.583192664753753</c:v>
              </c:pt>
              <c:pt idx="102">
                <c:v>67.414344148829713</c:v>
              </c:pt>
              <c:pt idx="103">
                <c:v>50.726333853660265</c:v>
              </c:pt>
              <c:pt idx="104">
                <c:v>55.450745242660474</c:v>
              </c:pt>
              <c:pt idx="105">
                <c:v>74.450264626495454</c:v>
              </c:pt>
              <c:pt idx="106">
                <c:v>85.087458161789087</c:v>
              </c:pt>
              <c:pt idx="107">
                <c:v>80.634190388988614</c:v>
              </c:pt>
              <c:pt idx="108">
                <c:v>61.999008905341228</c:v>
              </c:pt>
              <c:pt idx="109">
                <c:v>59.431665937182231</c:v>
              </c:pt>
              <c:pt idx="110">
                <c:v>70.040077968807168</c:v>
              </c:pt>
              <c:pt idx="111">
                <c:v>71.584264492417844</c:v>
              </c:pt>
              <c:pt idx="112">
                <c:v>58.710291631118729</c:v>
              </c:pt>
              <c:pt idx="113">
                <c:v>53.09573229268949</c:v>
              </c:pt>
              <c:pt idx="114">
                <c:v>67.514519550302495</c:v>
              </c:pt>
              <c:pt idx="115">
                <c:v>51.845283291533377</c:v>
              </c:pt>
              <c:pt idx="116">
                <c:v>28.549344339265474</c:v>
              </c:pt>
              <c:pt idx="117">
                <c:v>22.264038778315154</c:v>
              </c:pt>
              <c:pt idx="118">
                <c:v>28.805376303261205</c:v>
              </c:pt>
              <c:pt idx="119">
                <c:v>52.874700989918921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183-4D97-8A61-7C1EE8FCE826}"/>
            </c:ext>
          </c:extLst>
        </c:ser>
        <c:ser>
          <c:idx val="12"/>
          <c:order val="12"/>
          <c:tx>
            <c:v>SEATM(α=0,8; δ=0,8)</c:v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5.32</c:v>
              </c:pt>
              <c:pt idx="5">
                <c:v>3.8992</c:v>
              </c:pt>
              <c:pt idx="6">
                <c:v>1.5995519999999994</c:v>
              </c:pt>
              <c:pt idx="7">
                <c:v>5.715909120000001</c:v>
              </c:pt>
              <c:pt idx="8">
                <c:v>4.6409987072000005</c:v>
              </c:pt>
              <c:pt idx="9">
                <c:v>9.7757774520320009</c:v>
              </c:pt>
              <c:pt idx="10">
                <c:v>5.3462356316979189</c:v>
              </c:pt>
              <c:pt idx="11">
                <c:v>22.958736463344437</c:v>
              </c:pt>
              <c:pt idx="12">
                <c:v>36.267645293133299</c:v>
              </c:pt>
              <c:pt idx="13">
                <c:v>34.438134071485763</c:v>
              </c:pt>
              <c:pt idx="14">
                <c:v>48.671826021405366</c:v>
              </c:pt>
              <c:pt idx="15">
                <c:v>58.128595757689851</c:v>
              </c:pt>
              <c:pt idx="16">
                <c:v>35.457648420025244</c:v>
              </c:pt>
              <c:pt idx="17">
                <c:v>170.95056396367619</c:v>
              </c:pt>
              <c:pt idx="18">
                <c:v>121.92078613565363</c:v>
              </c:pt>
              <c:pt idx="19">
                <c:v>198.40552744323077</c:v>
              </c:pt>
              <c:pt idx="20">
                <c:v>234.56293814107855</c:v>
              </c:pt>
              <c:pt idx="21">
                <c:v>207.03413987035779</c:v>
              </c:pt>
              <c:pt idx="22">
                <c:v>277.82653069918467</c:v>
              </c:pt>
              <c:pt idx="23">
                <c:v>166.17602921747186</c:v>
              </c:pt>
              <c:pt idx="24">
                <c:v>427.41327022194741</c:v>
              </c:pt>
              <c:pt idx="25">
                <c:v>414.27622548079614</c:v>
              </c:pt>
              <c:pt idx="26">
                <c:v>364.11203222485636</c:v>
              </c:pt>
              <c:pt idx="27">
                <c:v>529.04749294976034</c:v>
              </c:pt>
              <c:pt idx="28">
                <c:v>458.32418960689455</c:v>
              </c:pt>
              <c:pt idx="29">
                <c:v>712.13204758990889</c:v>
              </c:pt>
              <c:pt idx="30">
                <c:v>947.44910872897003</c:v>
              </c:pt>
              <c:pt idx="31">
                <c:v>689.74509137024143</c:v>
              </c:pt>
              <c:pt idx="32">
                <c:v>543.64742942154123</c:v>
              </c:pt>
              <c:pt idx="33">
                <c:v>754.81354220201479</c:v>
              </c:pt>
              <c:pt idx="34">
                <c:v>703.08609774881995</c:v>
              </c:pt>
              <c:pt idx="35">
                <c:v>721.6455062989362</c:v>
              </c:pt>
              <c:pt idx="36">
                <c:v>1017.2642639776403</c:v>
              </c:pt>
              <c:pt idx="37">
                <c:v>970.29888656769117</c:v>
              </c:pt>
              <c:pt idx="38">
                <c:v>717.35452368237907</c:v>
              </c:pt>
              <c:pt idx="39">
                <c:v>772.13875594859394</c:v>
              </c:pt>
              <c:pt idx="40">
                <c:v>844.6067985947368</c:v>
              </c:pt>
              <c:pt idx="41">
                <c:v>695.83205602333373</c:v>
              </c:pt>
              <c:pt idx="42">
                <c:v>733.54459165411959</c:v>
              </c:pt>
              <c:pt idx="43">
                <c:v>766.65856012164022</c:v>
              </c:pt>
              <c:pt idx="44">
                <c:v>650.45987533729465</c:v>
              </c:pt>
              <c:pt idx="45">
                <c:v>422.12581816455679</c:v>
              </c:pt>
              <c:pt idx="46">
                <c:v>602.13848310469302</c:v>
              </c:pt>
              <c:pt idx="47">
                <c:v>613.73238690571679</c:v>
              </c:pt>
              <c:pt idx="48">
                <c:v>520.54244004626275</c:v>
              </c:pt>
              <c:pt idx="49">
                <c:v>613.55728904476382</c:v>
              </c:pt>
              <c:pt idx="50">
                <c:v>572.28359385581518</c:v>
              </c:pt>
              <c:pt idx="51">
                <c:v>633.12735475030365</c:v>
              </c:pt>
              <c:pt idx="52">
                <c:v>365.53459988900704</c:v>
              </c:pt>
              <c:pt idx="53">
                <c:v>548.31390498778319</c:v>
              </c:pt>
              <c:pt idx="54">
                <c:v>648.02886681535733</c:v>
              </c:pt>
              <c:pt idx="55">
                <c:v>603.95338441904346</c:v>
              </c:pt>
              <c:pt idx="56">
                <c:v>502.20812191159285</c:v>
              </c:pt>
              <c:pt idx="57">
                <c:v>568.44587138668328</c:v>
              </c:pt>
              <c:pt idx="58">
                <c:v>451.96806359422408</c:v>
              </c:pt>
              <c:pt idx="59">
                <c:v>377.33294133542881</c:v>
              </c:pt>
              <c:pt idx="60">
                <c:v>428.27283442899534</c:v>
              </c:pt>
              <c:pt idx="61">
                <c:v>570.12619901315156</c:v>
              </c:pt>
              <c:pt idx="62">
                <c:v>435.69610456156579</c:v>
              </c:pt>
              <c:pt idx="63">
                <c:v>448.5245787518466</c:v>
              </c:pt>
              <c:pt idx="64">
                <c:v>397.6345431887209</c:v>
              </c:pt>
              <c:pt idx="65">
                <c:v>394.5704284353144</c:v>
              </c:pt>
              <c:pt idx="66">
                <c:v>183.83253128603187</c:v>
              </c:pt>
              <c:pt idx="67">
                <c:v>295.55213183311497</c:v>
              </c:pt>
              <c:pt idx="68">
                <c:v>412.422687569338</c:v>
              </c:pt>
              <c:pt idx="69">
                <c:v>331.36627867220631</c:v>
              </c:pt>
              <c:pt idx="70">
                <c:v>255.08057854256791</c:v>
              </c:pt>
              <c:pt idx="71">
                <c:v>235.93186824939681</c:v>
              </c:pt>
              <c:pt idx="72">
                <c:v>548.46573051114865</c:v>
              </c:pt>
              <c:pt idx="73">
                <c:v>131.31443543636382</c:v>
              </c:pt>
              <c:pt idx="74">
                <c:v>105.44293774213403</c:v>
              </c:pt>
              <c:pt idx="75">
                <c:v>216.62515804832231</c:v>
              </c:pt>
              <c:pt idx="76">
                <c:v>442.78150095863367</c:v>
              </c:pt>
              <c:pt idx="77">
                <c:v>303.99260892717041</c:v>
              </c:pt>
              <c:pt idx="78">
                <c:v>212.39956080748868</c:v>
              </c:pt>
              <c:pt idx="79">
                <c:v>143.10523226675954</c:v>
              </c:pt>
              <c:pt idx="80">
                <c:v>120.05901790788764</c:v>
              </c:pt>
              <c:pt idx="81">
                <c:v>164.37200357506515</c:v>
              </c:pt>
              <c:pt idx="82">
                <c:v>172.51651842045897</c:v>
              </c:pt>
              <c:pt idx="83">
                <c:v>206.93484960044401</c:v>
              </c:pt>
              <c:pt idx="84">
                <c:v>302.66021209215683</c:v>
              </c:pt>
              <c:pt idx="85">
                <c:v>266.98274885151903</c:v>
              </c:pt>
              <c:pt idx="86">
                <c:v>115.69829693841925</c:v>
              </c:pt>
              <c:pt idx="87">
                <c:v>97.794496515210994</c:v>
              </c:pt>
              <c:pt idx="88">
                <c:v>58.1852586608343</c:v>
              </c:pt>
              <c:pt idx="89">
                <c:v>167.10484554702501</c:v>
              </c:pt>
              <c:pt idx="90">
                <c:v>184.18166177416714</c:v>
              </c:pt>
              <c:pt idx="91">
                <c:v>165.56076148412859</c:v>
              </c:pt>
              <c:pt idx="92">
                <c:v>118.27769407627858</c:v>
              </c:pt>
              <c:pt idx="93">
                <c:v>100.48335638589029</c:v>
              </c:pt>
              <c:pt idx="94">
                <c:v>9.4151407608428386</c:v>
              </c:pt>
              <c:pt idx="95">
                <c:v>77.655807548893961</c:v>
              </c:pt>
              <c:pt idx="96">
                <c:v>80.32422407521203</c:v>
              </c:pt>
              <c:pt idx="97">
                <c:v>135.53040397233997</c:v>
              </c:pt>
              <c:pt idx="98">
                <c:v>67.032181409467967</c:v>
              </c:pt>
              <c:pt idx="99">
                <c:v>79.711940794834078</c:v>
              </c:pt>
              <c:pt idx="100">
                <c:v>121.47225056321349</c:v>
              </c:pt>
              <c:pt idx="101">
                <c:v>71.282072156432719</c:v>
              </c:pt>
              <c:pt idx="102">
                <c:v>42.023510294959635</c:v>
              </c:pt>
              <c:pt idx="103">
                <c:v>40.47675133389086</c:v>
              </c:pt>
              <c:pt idx="104">
                <c:v>72.502278687986944</c:v>
              </c:pt>
              <c:pt idx="105">
                <c:v>102.42592579849452</c:v>
              </c:pt>
              <c:pt idx="106">
                <c:v>94.858062709559533</c:v>
              </c:pt>
              <c:pt idx="107">
                <c:v>68.315329957654427</c:v>
              </c:pt>
              <c:pt idx="108">
                <c:v>38.004972234374577</c:v>
              </c:pt>
              <c:pt idx="109">
                <c:v>58.819718459718885</c:v>
              </c:pt>
              <c:pt idx="110">
                <c:v>87.09804789056767</c:v>
              </c:pt>
              <c:pt idx="111">
                <c:v>76.050963126774107</c:v>
              </c:pt>
              <c:pt idx="112">
                <c:v>44.688929772879966</c:v>
              </c:pt>
              <c:pt idx="113">
                <c:v>48.055608047457966</c:v>
              </c:pt>
              <c:pt idx="114">
                <c:v>85.493354552000469</c:v>
              </c:pt>
              <c:pt idx="115">
                <c:v>39.225156939628661</c:v>
              </c:pt>
              <c:pt idx="116">
                <c:v>7.1074169757919634</c:v>
              </c:pt>
              <c:pt idx="117">
                <c:v>24.295122118517767</c:v>
              </c:pt>
              <c:pt idx="118">
                <c:v>46.903784991211552</c:v>
              </c:pt>
              <c:pt idx="119">
                <c:v>82.04709517137492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183-4D97-8A61-7C1EE8FCE826}"/>
            </c:ext>
          </c:extLst>
        </c:ser>
        <c:ser>
          <c:idx val="13"/>
          <c:order val="13"/>
          <c:tx>
            <c:v>SENM(α=0,2)</c:v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0">
                <c:v>4</c:v>
              </c:pt>
              <c:pt idx="1">
                <c:v>3.4</c:v>
              </c:pt>
              <c:pt idx="2">
                <c:v>2.92</c:v>
              </c:pt>
              <c:pt idx="3">
                <c:v>2.536</c:v>
              </c:pt>
              <c:pt idx="4">
                <c:v>2.8288000000000002</c:v>
              </c:pt>
              <c:pt idx="5">
                <c:v>2.8630400000000003</c:v>
              </c:pt>
              <c:pt idx="6">
                <c:v>2.6904320000000004</c:v>
              </c:pt>
              <c:pt idx="7">
                <c:v>3.1523456000000003</c:v>
              </c:pt>
              <c:pt idx="8">
                <c:v>3.3218764800000002</c:v>
              </c:pt>
              <c:pt idx="9">
                <c:v>4.2575011840000005</c:v>
              </c:pt>
              <c:pt idx="10">
                <c:v>4.4060009472000008</c:v>
              </c:pt>
              <c:pt idx="11">
                <c:v>7.124800757760001</c:v>
              </c:pt>
              <c:pt idx="12">
                <c:v>11.099840606208002</c:v>
              </c:pt>
              <c:pt idx="13">
                <c:v>14.479872484966402</c:v>
              </c:pt>
              <c:pt idx="14">
                <c:v>19.78389798797312</c:v>
              </c:pt>
              <c:pt idx="15">
                <c:v>25.627118390378495</c:v>
              </c:pt>
              <c:pt idx="16">
                <c:v>27.701694712302796</c:v>
              </c:pt>
              <c:pt idx="17">
                <c:v>48.76135576984224</c:v>
              </c:pt>
              <c:pt idx="18">
                <c:v>58.409084615873795</c:v>
              </c:pt>
              <c:pt idx="19">
                <c:v>80.327267692699039</c:v>
              </c:pt>
              <c:pt idx="20">
                <c:v>103.46181415415923</c:v>
              </c:pt>
              <c:pt idx="21">
                <c:v>120.56945132332739</c:v>
              </c:pt>
              <c:pt idx="22">
                <c:v>146.45556105866191</c:v>
              </c:pt>
              <c:pt idx="23">
                <c:v>152.16444884692953</c:v>
              </c:pt>
              <c:pt idx="24">
                <c:v>195.33155907754363</c:v>
              </c:pt>
              <c:pt idx="25">
                <c:v>226.06524726203492</c:v>
              </c:pt>
              <c:pt idx="26">
                <c:v>249.85219780962794</c:v>
              </c:pt>
              <c:pt idx="27">
                <c:v>294.88175824770235</c:v>
              </c:pt>
              <c:pt idx="28">
                <c:v>321.30540659816188</c:v>
              </c:pt>
              <c:pt idx="29">
                <c:v>382.4443252785295</c:v>
              </c:pt>
              <c:pt idx="30">
                <c:v>464.55546022282363</c:v>
              </c:pt>
              <c:pt idx="31">
                <c:v>501.6443681782589</c:v>
              </c:pt>
              <c:pt idx="32">
                <c:v>521.71549454260708</c:v>
              </c:pt>
              <c:pt idx="33">
                <c:v>565.97239563408561</c:v>
              </c:pt>
              <c:pt idx="34">
                <c:v>589.37791650726854</c:v>
              </c:pt>
              <c:pt idx="35">
                <c:v>613.90233320581478</c:v>
              </c:pt>
              <c:pt idx="36">
                <c:v>674.92186656465185</c:v>
              </c:pt>
              <c:pt idx="37">
                <c:v>717.7374932517215</c:v>
              </c:pt>
              <c:pt idx="38">
                <c:v>725.38999460137723</c:v>
              </c:pt>
              <c:pt idx="39">
                <c:v>742.71199568110183</c:v>
              </c:pt>
              <c:pt idx="40">
                <c:v>761.56959654488151</c:v>
              </c:pt>
              <c:pt idx="41">
                <c:v>754.65567723590516</c:v>
              </c:pt>
              <c:pt idx="42">
                <c:v>755.72454178872408</c:v>
              </c:pt>
              <c:pt idx="43">
                <c:v>757.77963343097929</c:v>
              </c:pt>
              <c:pt idx="44">
                <c:v>742.42370674478343</c:v>
              </c:pt>
              <c:pt idx="45">
                <c:v>698.9389653958267</c:v>
              </c:pt>
              <c:pt idx="46">
                <c:v>686.3511723166614</c:v>
              </c:pt>
              <c:pt idx="47">
                <c:v>669.8809378533291</c:v>
              </c:pt>
              <c:pt idx="48">
                <c:v>644.30475028266324</c:v>
              </c:pt>
              <c:pt idx="49">
                <c:v>637.44380022613063</c:v>
              </c:pt>
              <c:pt idx="50">
                <c:v>623.95504018090446</c:v>
              </c:pt>
              <c:pt idx="51">
                <c:v>622.96403214472355</c:v>
              </c:pt>
              <c:pt idx="52">
                <c:v>584.57122571577884</c:v>
              </c:pt>
              <c:pt idx="53">
                <c:v>580.85698057262312</c:v>
              </c:pt>
              <c:pt idx="54">
                <c:v>585.08558445809854</c:v>
              </c:pt>
              <c:pt idx="55">
                <c:v>583.66846756647885</c:v>
              </c:pt>
              <c:pt idx="56">
                <c:v>571.93477405318311</c:v>
              </c:pt>
              <c:pt idx="57">
                <c:v>572.54781924254644</c:v>
              </c:pt>
              <c:pt idx="58">
                <c:v>554.43825539403713</c:v>
              </c:pt>
              <c:pt idx="59">
                <c:v>530.15060431522966</c:v>
              </c:pt>
              <c:pt idx="60">
                <c:v>514.9204834521837</c:v>
              </c:pt>
              <c:pt idx="61">
                <c:v>518.73638676174699</c:v>
              </c:pt>
              <c:pt idx="62">
                <c:v>502.38910940939758</c:v>
              </c:pt>
              <c:pt idx="63">
                <c:v>494.71128752751804</c:v>
              </c:pt>
              <c:pt idx="64">
                <c:v>479.76903002201442</c:v>
              </c:pt>
              <c:pt idx="65">
                <c:v>466.81522401761151</c:v>
              </c:pt>
              <c:pt idx="66">
                <c:v>425.4521792140892</c:v>
              </c:pt>
              <c:pt idx="67">
                <c:v>406.96174337127138</c:v>
              </c:pt>
              <c:pt idx="68">
                <c:v>401.96939469701709</c:v>
              </c:pt>
              <c:pt idx="69">
                <c:v>386.17551575761365</c:v>
              </c:pt>
              <c:pt idx="70">
                <c:v>365.94041260609094</c:v>
              </c:pt>
              <c:pt idx="71">
                <c:v>346.55233008487278</c:v>
              </c:pt>
              <c:pt idx="72">
                <c:v>372.04186406789825</c:v>
              </c:pt>
              <c:pt idx="73">
                <c:v>332.4334912543186</c:v>
              </c:pt>
              <c:pt idx="74">
                <c:v>304.9467930034549</c:v>
              </c:pt>
              <c:pt idx="75">
                <c:v>291.1574344027639</c:v>
              </c:pt>
              <c:pt idx="76">
                <c:v>306.72594752221113</c:v>
              </c:pt>
              <c:pt idx="77">
                <c:v>300.18075801776888</c:v>
              </c:pt>
              <c:pt idx="78">
                <c:v>288.74460641421513</c:v>
              </c:pt>
              <c:pt idx="79">
                <c:v>269.79568513137212</c:v>
              </c:pt>
              <c:pt idx="80">
                <c:v>248.83654810509771</c:v>
              </c:pt>
              <c:pt idx="81">
                <c:v>234.86923848407815</c:v>
              </c:pt>
              <c:pt idx="82">
                <c:v>222.29539078726253</c:v>
              </c:pt>
              <c:pt idx="83">
                <c:v>216.83631262981004</c:v>
              </c:pt>
              <c:pt idx="84">
                <c:v>225.86905010384802</c:v>
              </c:pt>
              <c:pt idx="85">
                <c:v>229.09524008307841</c:v>
              </c:pt>
              <c:pt idx="86">
                <c:v>213.87619206646272</c:v>
              </c:pt>
              <c:pt idx="87">
                <c:v>200.10095365317017</c:v>
              </c:pt>
              <c:pt idx="88">
                <c:v>179.88076292253612</c:v>
              </c:pt>
              <c:pt idx="89">
                <c:v>176.30461033802891</c:v>
              </c:pt>
              <c:pt idx="90">
                <c:v>173.24368827042312</c:v>
              </c:pt>
              <c:pt idx="91">
                <c:v>169.7949506163385</c:v>
              </c:pt>
              <c:pt idx="92">
                <c:v>161.83596049307079</c:v>
              </c:pt>
              <c:pt idx="93">
                <c:v>153.26876839445663</c:v>
              </c:pt>
              <c:pt idx="94">
                <c:v>132.61501471556531</c:v>
              </c:pt>
              <c:pt idx="95">
                <c:v>124.49201177245224</c:v>
              </c:pt>
              <c:pt idx="96">
                <c:v>115.1936094179618</c:v>
              </c:pt>
              <c:pt idx="97">
                <c:v>115.55488753436944</c:v>
              </c:pt>
              <c:pt idx="98">
                <c:v>106.44391002749555</c:v>
              </c:pt>
              <c:pt idx="99">
                <c:v>102.55512802199644</c:v>
              </c:pt>
              <c:pt idx="100">
                <c:v>104.24410241759715</c:v>
              </c:pt>
              <c:pt idx="101">
                <c:v>98.395281934077715</c:v>
              </c:pt>
              <c:pt idx="102">
                <c:v>90.716225547262169</c:v>
              </c:pt>
              <c:pt idx="103">
                <c:v>83.572980437809733</c:v>
              </c:pt>
              <c:pt idx="104">
                <c:v>81.058384350247792</c:v>
              </c:pt>
              <c:pt idx="105">
                <c:v>82.446707480198228</c:v>
              </c:pt>
              <c:pt idx="106">
                <c:v>82.957365984158585</c:v>
              </c:pt>
              <c:pt idx="107">
                <c:v>80.765892787326862</c:v>
              </c:pt>
              <c:pt idx="108">
                <c:v>75.21271422986149</c:v>
              </c:pt>
              <c:pt idx="109">
                <c:v>73.170171383889198</c:v>
              </c:pt>
              <c:pt idx="110">
                <c:v>74.336137107111355</c:v>
              </c:pt>
              <c:pt idx="111">
                <c:v>73.668909685689087</c:v>
              </c:pt>
              <c:pt idx="112">
                <c:v>69.535127748551275</c:v>
              </c:pt>
              <c:pt idx="113">
                <c:v>66.828102198841023</c:v>
              </c:pt>
              <c:pt idx="114">
                <c:v>69.062481759072824</c:v>
              </c:pt>
              <c:pt idx="115">
                <c:v>64.049985407258262</c:v>
              </c:pt>
              <c:pt idx="116">
                <c:v>56.43998832580661</c:v>
              </c:pt>
              <c:pt idx="117">
                <c:v>51.951990660645286</c:v>
              </c:pt>
              <c:pt idx="118">
                <c:v>50.161592528516231</c:v>
              </c:pt>
              <c:pt idx="119">
                <c:v>53.329274022812982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183-4D97-8A61-7C1EE8FCE826}"/>
            </c:ext>
          </c:extLst>
        </c:ser>
        <c:ser>
          <c:idx val="14"/>
          <c:order val="14"/>
          <c:tx>
            <c:v>SENM(α=0,5)</c:v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0">
                <c:v>4</c:v>
              </c:pt>
              <c:pt idx="1">
                <c:v>2.5</c:v>
              </c:pt>
              <c:pt idx="2">
                <c:v>1.75</c:v>
              </c:pt>
              <c:pt idx="3">
                <c:v>1.375</c:v>
              </c:pt>
              <c:pt idx="4">
                <c:v>2.6875</c:v>
              </c:pt>
              <c:pt idx="5">
                <c:v>2.84375</c:v>
              </c:pt>
              <c:pt idx="6">
                <c:v>2.421875</c:v>
              </c:pt>
              <c:pt idx="7">
                <c:v>3.7109375</c:v>
              </c:pt>
              <c:pt idx="8">
                <c:v>3.85546875</c:v>
              </c:pt>
              <c:pt idx="9">
                <c:v>5.927734375</c:v>
              </c:pt>
              <c:pt idx="10">
                <c:v>5.4638671875</c:v>
              </c:pt>
              <c:pt idx="11">
                <c:v>11.73193359375</c:v>
              </c:pt>
              <c:pt idx="12">
                <c:v>19.365966796875</c:v>
              </c:pt>
              <c:pt idx="13">
                <c:v>23.6829833984375</c:v>
              </c:pt>
              <c:pt idx="14">
                <c:v>32.34149169921875</c:v>
              </c:pt>
              <c:pt idx="15">
                <c:v>40.670745849609375</c:v>
              </c:pt>
              <c:pt idx="16">
                <c:v>38.335372924804688</c:v>
              </c:pt>
              <c:pt idx="17">
                <c:v>85.667686462402344</c:v>
              </c:pt>
              <c:pt idx="18">
                <c:v>91.333843231201172</c:v>
              </c:pt>
              <c:pt idx="19">
                <c:v>129.66692161560059</c:v>
              </c:pt>
              <c:pt idx="20">
                <c:v>162.83346080780029</c:v>
              </c:pt>
              <c:pt idx="21">
                <c:v>175.91673040390015</c:v>
              </c:pt>
              <c:pt idx="22">
                <c:v>212.95836520195007</c:v>
              </c:pt>
              <c:pt idx="23">
                <c:v>193.97918260097504</c:v>
              </c:pt>
              <c:pt idx="24">
                <c:v>280.98959130048752</c:v>
              </c:pt>
              <c:pt idx="25">
                <c:v>314.99479565024376</c:v>
              </c:pt>
              <c:pt idx="26">
                <c:v>329.99739782512188</c:v>
              </c:pt>
              <c:pt idx="27">
                <c:v>402.49869891256094</c:v>
              </c:pt>
              <c:pt idx="28">
                <c:v>414.74934945628047</c:v>
              </c:pt>
              <c:pt idx="29">
                <c:v>520.87467472814023</c:v>
              </c:pt>
              <c:pt idx="30">
                <c:v>656.93733736407012</c:v>
              </c:pt>
              <c:pt idx="31">
                <c:v>653.46866868203506</c:v>
              </c:pt>
              <c:pt idx="32">
                <c:v>627.73433434101753</c:v>
              </c:pt>
              <c:pt idx="33">
                <c:v>685.36716717050876</c:v>
              </c:pt>
              <c:pt idx="34">
                <c:v>684.18358358525438</c:v>
              </c:pt>
              <c:pt idx="35">
                <c:v>698.09179179262719</c:v>
              </c:pt>
              <c:pt idx="36">
                <c:v>808.5458958963136</c:v>
              </c:pt>
              <c:pt idx="37">
                <c:v>848.7729479481568</c:v>
              </c:pt>
              <c:pt idx="38">
                <c:v>802.3864739740784</c:v>
              </c:pt>
              <c:pt idx="39">
                <c:v>807.1932369870392</c:v>
              </c:pt>
              <c:pt idx="40">
                <c:v>822.0966184935196</c:v>
              </c:pt>
              <c:pt idx="41">
                <c:v>774.5483092467598</c:v>
              </c:pt>
              <c:pt idx="42">
                <c:v>767.2741546233799</c:v>
              </c:pt>
              <c:pt idx="43">
                <c:v>766.63707731168995</c:v>
              </c:pt>
              <c:pt idx="44">
                <c:v>723.81853865584503</c:v>
              </c:pt>
              <c:pt idx="45">
                <c:v>624.40926932792252</c:v>
              </c:pt>
              <c:pt idx="46">
                <c:v>630.20463466396131</c:v>
              </c:pt>
              <c:pt idx="47">
                <c:v>617.10231733198066</c:v>
              </c:pt>
              <c:pt idx="48">
                <c:v>579.55115866599033</c:v>
              </c:pt>
              <c:pt idx="49">
                <c:v>594.77557933299522</c:v>
              </c:pt>
              <c:pt idx="50">
                <c:v>582.38778966649761</c:v>
              </c:pt>
              <c:pt idx="51">
                <c:v>600.69389483324881</c:v>
              </c:pt>
              <c:pt idx="52">
                <c:v>515.8469474166244</c:v>
              </c:pt>
              <c:pt idx="53">
                <c:v>540.92347370831226</c:v>
              </c:pt>
              <c:pt idx="54">
                <c:v>571.46173685415613</c:v>
              </c:pt>
              <c:pt idx="55">
                <c:v>574.73086842707812</c:v>
              </c:pt>
              <c:pt idx="56">
                <c:v>549.86543421353906</c:v>
              </c:pt>
              <c:pt idx="57">
                <c:v>562.43271710676959</c:v>
              </c:pt>
              <c:pt idx="58">
                <c:v>522.21635855338479</c:v>
              </c:pt>
              <c:pt idx="59">
                <c:v>477.6081792766924</c:v>
              </c:pt>
              <c:pt idx="60">
                <c:v>465.80408963834623</c:v>
              </c:pt>
              <c:pt idx="61">
                <c:v>499.90204481917311</c:v>
              </c:pt>
              <c:pt idx="62">
                <c:v>468.45102240958659</c:v>
              </c:pt>
              <c:pt idx="63">
                <c:v>466.22551120479329</c:v>
              </c:pt>
              <c:pt idx="64">
                <c:v>443.11275560239665</c:v>
              </c:pt>
              <c:pt idx="65">
                <c:v>429.05637780119832</c:v>
              </c:pt>
              <c:pt idx="66">
                <c:v>344.52818890059916</c:v>
              </c:pt>
              <c:pt idx="67">
                <c:v>338.76409445029958</c:v>
              </c:pt>
              <c:pt idx="68">
                <c:v>360.38204722514979</c:v>
              </c:pt>
              <c:pt idx="69">
                <c:v>341.6910236125749</c:v>
              </c:pt>
              <c:pt idx="70">
                <c:v>313.34551180628745</c:v>
              </c:pt>
              <c:pt idx="71">
                <c:v>291.17275590314375</c:v>
              </c:pt>
              <c:pt idx="72">
                <c:v>382.58637795157188</c:v>
              </c:pt>
              <c:pt idx="73">
                <c:v>278.29318897578594</c:v>
              </c:pt>
              <c:pt idx="74">
                <c:v>236.64659448789297</c:v>
              </c:pt>
              <c:pt idx="75">
                <c:v>236.32329724394648</c:v>
              </c:pt>
              <c:pt idx="76">
                <c:v>302.66164862197326</c:v>
              </c:pt>
              <c:pt idx="77">
                <c:v>288.3308243109866</c:v>
              </c:pt>
              <c:pt idx="78">
                <c:v>265.6654121554933</c:v>
              </c:pt>
              <c:pt idx="79">
                <c:v>229.83270607774665</c:v>
              </c:pt>
              <c:pt idx="80">
                <c:v>197.41635303887332</c:v>
              </c:pt>
              <c:pt idx="81">
                <c:v>188.20817651943668</c:v>
              </c:pt>
              <c:pt idx="82">
                <c:v>180.10408825971834</c:v>
              </c:pt>
              <c:pt idx="83">
                <c:v>187.55204412985915</c:v>
              </c:pt>
              <c:pt idx="84">
                <c:v>224.77602206492958</c:v>
              </c:pt>
              <c:pt idx="85">
                <c:v>233.38801103246479</c:v>
              </c:pt>
              <c:pt idx="86">
                <c:v>193.19400551623238</c:v>
              </c:pt>
              <c:pt idx="87">
                <c:v>169.09700275811619</c:v>
              </c:pt>
              <c:pt idx="88">
                <c:v>134.04850137905811</c:v>
              </c:pt>
              <c:pt idx="89">
                <c:v>148.02425068952905</c:v>
              </c:pt>
              <c:pt idx="90">
                <c:v>154.51212534476451</c:v>
              </c:pt>
              <c:pt idx="91">
                <c:v>155.25606267238226</c:v>
              </c:pt>
              <c:pt idx="92">
                <c:v>142.62803133619113</c:v>
              </c:pt>
              <c:pt idx="93">
                <c:v>130.81401566809558</c:v>
              </c:pt>
              <c:pt idx="94">
                <c:v>90.407007834047789</c:v>
              </c:pt>
              <c:pt idx="95">
                <c:v>91.203503917023895</c:v>
              </c:pt>
              <c:pt idx="96">
                <c:v>84.601751958511954</c:v>
              </c:pt>
              <c:pt idx="97">
                <c:v>100.80087597925598</c:v>
              </c:pt>
              <c:pt idx="98">
                <c:v>85.400437989627989</c:v>
              </c:pt>
              <c:pt idx="99">
                <c:v>86.200218994813994</c:v>
              </c:pt>
              <c:pt idx="100">
                <c:v>98.600109497407004</c:v>
              </c:pt>
              <c:pt idx="101">
                <c:v>86.800054748703502</c:v>
              </c:pt>
              <c:pt idx="102">
                <c:v>73.400027374351751</c:v>
              </c:pt>
              <c:pt idx="103">
                <c:v>64.200013687175868</c:v>
              </c:pt>
              <c:pt idx="104">
                <c:v>67.600006843587934</c:v>
              </c:pt>
              <c:pt idx="105">
                <c:v>77.800003421793974</c:v>
              </c:pt>
              <c:pt idx="106">
                <c:v>81.400001710896987</c:v>
              </c:pt>
              <c:pt idx="107">
                <c:v>76.700000855448494</c:v>
              </c:pt>
              <c:pt idx="108">
                <c:v>64.85000042772424</c:v>
              </c:pt>
              <c:pt idx="109">
                <c:v>64.92500021386212</c:v>
              </c:pt>
              <c:pt idx="110">
                <c:v>71.96250010693106</c:v>
              </c:pt>
              <c:pt idx="111">
                <c:v>71.48125005346553</c:v>
              </c:pt>
              <c:pt idx="112">
                <c:v>62.240625026732765</c:v>
              </c:pt>
              <c:pt idx="113">
                <c:v>59.120312513366386</c:v>
              </c:pt>
              <c:pt idx="114">
                <c:v>68.5601562566832</c:v>
              </c:pt>
              <c:pt idx="115">
                <c:v>56.2800781283416</c:v>
              </c:pt>
              <c:pt idx="116">
                <c:v>41.1400390641708</c:v>
              </c:pt>
              <c:pt idx="117">
                <c:v>37.570019532085396</c:v>
              </c:pt>
              <c:pt idx="118">
                <c:v>40.285009766042698</c:v>
              </c:pt>
              <c:pt idx="119">
                <c:v>53.142504883021346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B183-4D97-8A61-7C1EE8FCE826}"/>
            </c:ext>
          </c:extLst>
        </c:ser>
        <c:ser>
          <c:idx val="15"/>
          <c:order val="15"/>
          <c:tx>
            <c:v>SENM(α=0,8)</c:v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0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  <c:pt idx="112">
                <c:v>26-06-2020</c:v>
              </c:pt>
              <c:pt idx="113">
                <c:v>27-06-2020</c:v>
              </c:pt>
              <c:pt idx="114">
                <c:v>28-06-2020</c:v>
              </c:pt>
              <c:pt idx="115">
                <c:v>29-06-2020</c:v>
              </c:pt>
              <c:pt idx="116">
                <c:v>30-06-2020</c:v>
              </c:pt>
              <c:pt idx="117">
                <c:v>01-07-2020</c:v>
              </c:pt>
              <c:pt idx="118">
                <c:v>02-07-2020</c:v>
              </c:pt>
              <c:pt idx="119">
                <c:v>03-07-2020</c:v>
              </c:pt>
            </c:strLit>
          </c:cat>
          <c:val>
            <c:numLit>
              <c:formatCode>General</c:formatCode>
              <c:ptCount val="120"/>
              <c:pt idx="0">
                <c:v>4</c:v>
              </c:pt>
              <c:pt idx="1">
                <c:v>1.5999999999999996</c:v>
              </c:pt>
              <c:pt idx="2">
                <c:v>1.1199999999999999</c:v>
              </c:pt>
              <c:pt idx="3">
                <c:v>1.024</c:v>
              </c:pt>
              <c:pt idx="4">
                <c:v>3.4048000000000003</c:v>
              </c:pt>
              <c:pt idx="5">
                <c:v>3.0809600000000001</c:v>
              </c:pt>
              <c:pt idx="6">
                <c:v>2.2161919999999999</c:v>
              </c:pt>
              <c:pt idx="7">
                <c:v>4.4432384000000003</c:v>
              </c:pt>
              <c:pt idx="8">
                <c:v>4.0886476800000002</c:v>
              </c:pt>
              <c:pt idx="9">
                <c:v>7.2177295360000002</c:v>
              </c:pt>
              <c:pt idx="10">
                <c:v>5.4435459071999999</c:v>
              </c:pt>
              <c:pt idx="11">
                <c:v>15.488709181440001</c:v>
              </c:pt>
              <c:pt idx="12">
                <c:v>24.697741836288003</c:v>
              </c:pt>
              <c:pt idx="13">
                <c:v>27.339548367257599</c:v>
              </c:pt>
              <c:pt idx="14">
                <c:v>38.26790967345152</c:v>
              </c:pt>
              <c:pt idx="15">
                <c:v>46.853581934690304</c:v>
              </c:pt>
              <c:pt idx="16">
                <c:v>38.170716386938061</c:v>
              </c:pt>
              <c:pt idx="17">
                <c:v>114.03414327738761</c:v>
              </c:pt>
              <c:pt idx="18">
                <c:v>100.40682865547753</c:v>
              </c:pt>
              <c:pt idx="19">
                <c:v>154.48136573109551</c:v>
              </c:pt>
              <c:pt idx="20">
                <c:v>187.69627314621911</c:v>
              </c:pt>
              <c:pt idx="21">
                <c:v>188.73925462924382</c:v>
              </c:pt>
              <c:pt idx="22">
                <c:v>237.74785092584875</c:v>
              </c:pt>
              <c:pt idx="23">
                <c:v>187.54957018516976</c:v>
              </c:pt>
              <c:pt idx="24">
                <c:v>331.90991403703396</c:v>
              </c:pt>
              <c:pt idx="25">
                <c:v>345.5819828074068</c:v>
              </c:pt>
              <c:pt idx="26">
                <c:v>345.11639656148134</c:v>
              </c:pt>
              <c:pt idx="27">
                <c:v>449.02327931229627</c:v>
              </c:pt>
              <c:pt idx="28">
                <c:v>431.40465586245926</c:v>
              </c:pt>
              <c:pt idx="29">
                <c:v>587.88093117249184</c:v>
              </c:pt>
              <c:pt idx="30">
                <c:v>751.97618623449841</c:v>
              </c:pt>
              <c:pt idx="31">
                <c:v>670.39523724689968</c:v>
              </c:pt>
              <c:pt idx="32">
                <c:v>615.67904744937994</c:v>
              </c:pt>
              <c:pt idx="33">
                <c:v>717.53580948987599</c:v>
              </c:pt>
              <c:pt idx="34">
                <c:v>689.90716189797524</c:v>
              </c:pt>
              <c:pt idx="35">
                <c:v>707.58143237959507</c:v>
              </c:pt>
              <c:pt idx="36">
                <c:v>876.71628647591899</c:v>
              </c:pt>
              <c:pt idx="37">
                <c:v>886.54325729518382</c:v>
              </c:pt>
              <c:pt idx="38">
                <c:v>782.10865145903676</c:v>
              </c:pt>
              <c:pt idx="39">
                <c:v>806.02173029180733</c:v>
              </c:pt>
              <c:pt idx="40">
                <c:v>830.80434605836149</c:v>
              </c:pt>
              <c:pt idx="41">
                <c:v>747.76086921167234</c:v>
              </c:pt>
              <c:pt idx="42">
                <c:v>757.55217384233447</c:v>
              </c:pt>
              <c:pt idx="43">
                <c:v>764.31043476846685</c:v>
              </c:pt>
              <c:pt idx="44">
                <c:v>697.66208695369335</c:v>
              </c:pt>
              <c:pt idx="45">
                <c:v>559.5324173907386</c:v>
              </c:pt>
              <c:pt idx="46">
                <c:v>620.70648347814767</c:v>
              </c:pt>
              <c:pt idx="47">
                <c:v>607.34129669562958</c:v>
              </c:pt>
              <c:pt idx="48">
                <c:v>555.06825933912592</c:v>
              </c:pt>
              <c:pt idx="49">
                <c:v>599.01365186782516</c:v>
              </c:pt>
              <c:pt idx="50">
                <c:v>575.80273037356505</c:v>
              </c:pt>
              <c:pt idx="51">
                <c:v>610.36054607471306</c:v>
              </c:pt>
              <c:pt idx="52">
                <c:v>466.87210921494261</c:v>
              </c:pt>
              <c:pt idx="53">
                <c:v>546.17442184298852</c:v>
              </c:pt>
              <c:pt idx="54">
                <c:v>590.83488436859773</c:v>
              </c:pt>
              <c:pt idx="55">
                <c:v>580.56697687371957</c:v>
              </c:pt>
              <c:pt idx="56">
                <c:v>536.11339537474396</c:v>
              </c:pt>
              <c:pt idx="57">
                <c:v>567.22267907494881</c:v>
              </c:pt>
              <c:pt idx="58">
                <c:v>499.04453581498979</c:v>
              </c:pt>
              <c:pt idx="59">
                <c:v>446.20890716299795</c:v>
              </c:pt>
              <c:pt idx="60">
                <c:v>452.44178143259961</c:v>
              </c:pt>
              <c:pt idx="61">
                <c:v>517.68835628651993</c:v>
              </c:pt>
              <c:pt idx="62">
                <c:v>453.13767125730396</c:v>
              </c:pt>
              <c:pt idx="63">
                <c:v>461.8275342514608</c:v>
              </c:pt>
              <c:pt idx="64">
                <c:v>428.36550685029215</c:v>
              </c:pt>
              <c:pt idx="65">
                <c:v>417.67310137005842</c:v>
              </c:pt>
              <c:pt idx="66">
                <c:v>291.53462027401167</c:v>
              </c:pt>
              <c:pt idx="67">
                <c:v>324.70692405480236</c:v>
              </c:pt>
              <c:pt idx="68">
                <c:v>370.54138481096049</c:v>
              </c:pt>
              <c:pt idx="69">
                <c:v>332.5082769621921</c:v>
              </c:pt>
              <c:pt idx="70">
                <c:v>294.50165539243841</c:v>
              </c:pt>
              <c:pt idx="71">
                <c:v>274.10033107848767</c:v>
              </c:pt>
              <c:pt idx="72">
                <c:v>434.02006621569751</c:v>
              </c:pt>
              <c:pt idx="73">
                <c:v>226.0040132431395</c:v>
              </c:pt>
              <c:pt idx="74">
                <c:v>201.2008026486279</c:v>
              </c:pt>
              <c:pt idx="75">
                <c:v>229.0401605297256</c:v>
              </c:pt>
              <c:pt idx="76">
                <c:v>341.00803210594512</c:v>
              </c:pt>
              <c:pt idx="77">
                <c:v>287.401606421189</c:v>
              </c:pt>
              <c:pt idx="78">
                <c:v>251.88032128423779</c:v>
              </c:pt>
              <c:pt idx="79">
                <c:v>205.57606425684756</c:v>
              </c:pt>
              <c:pt idx="80">
                <c:v>173.11521285136951</c:v>
              </c:pt>
              <c:pt idx="81">
                <c:v>177.82304257027391</c:v>
              </c:pt>
              <c:pt idx="82">
                <c:v>173.16460851405478</c:v>
              </c:pt>
              <c:pt idx="83">
                <c:v>190.63292170281096</c:v>
              </c:pt>
              <c:pt idx="84">
                <c:v>247.7265843405622</c:v>
              </c:pt>
              <c:pt idx="85">
                <c:v>243.14531686811245</c:v>
              </c:pt>
              <c:pt idx="86">
                <c:v>171.02906337362248</c:v>
              </c:pt>
              <c:pt idx="87">
                <c:v>150.20581267472448</c:v>
              </c:pt>
              <c:pt idx="88">
                <c:v>109.24116253494489</c:v>
              </c:pt>
              <c:pt idx="89">
                <c:v>151.44823250698897</c:v>
              </c:pt>
              <c:pt idx="90">
                <c:v>159.08964650139779</c:v>
              </c:pt>
              <c:pt idx="91">
                <c:v>156.61792930027957</c:v>
              </c:pt>
              <c:pt idx="92">
                <c:v>135.32358586005591</c:v>
              </c:pt>
              <c:pt idx="93">
                <c:v>122.26471717201119</c:v>
              </c:pt>
              <c:pt idx="94">
                <c:v>64.452943434402243</c:v>
              </c:pt>
              <c:pt idx="95">
                <c:v>86.490588686880443</c:v>
              </c:pt>
              <c:pt idx="96">
                <c:v>79.698117737376094</c:v>
              </c:pt>
              <c:pt idx="97">
                <c:v>109.53962354747522</c:v>
              </c:pt>
              <c:pt idx="98">
                <c:v>77.907924709495035</c:v>
              </c:pt>
              <c:pt idx="99">
                <c:v>85.181584941899004</c:v>
              </c:pt>
              <c:pt idx="100">
                <c:v>105.83631698837981</c:v>
              </c:pt>
              <c:pt idx="101">
                <c:v>81.167263397675953</c:v>
              </c:pt>
              <c:pt idx="102">
                <c:v>64.233452679535191</c:v>
              </c:pt>
              <c:pt idx="103">
                <c:v>56.846690535907037</c:v>
              </c:pt>
              <c:pt idx="104">
                <c:v>68.169338107181403</c:v>
              </c:pt>
              <c:pt idx="105">
                <c:v>84.033867621436286</c:v>
              </c:pt>
              <c:pt idx="106">
                <c:v>84.806773524287252</c:v>
              </c:pt>
              <c:pt idx="107">
                <c:v>74.56135470485745</c:v>
              </c:pt>
              <c:pt idx="108">
                <c:v>57.312270940971487</c:v>
              </c:pt>
              <c:pt idx="109">
                <c:v>63.4624541881943</c:v>
              </c:pt>
              <c:pt idx="110">
                <c:v>75.89249083763886</c:v>
              </c:pt>
              <c:pt idx="111">
                <c:v>71.978498167527775</c:v>
              </c:pt>
              <c:pt idx="112">
                <c:v>56.795699633505556</c:v>
              </c:pt>
              <c:pt idx="113">
                <c:v>56.159139926701108</c:v>
              </c:pt>
              <c:pt idx="114">
                <c:v>73.631827985340223</c:v>
              </c:pt>
              <c:pt idx="115">
                <c:v>49.926365597068042</c:v>
              </c:pt>
              <c:pt idx="116">
                <c:v>30.785273119413606</c:v>
              </c:pt>
              <c:pt idx="117">
                <c:v>33.357054623882718</c:v>
              </c:pt>
              <c:pt idx="118">
                <c:v>41.071410924776544</c:v>
              </c:pt>
              <c:pt idx="119">
                <c:v>61.014282184955306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B183-4D97-8A61-7C1EE8FCE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543184"/>
        <c:axId val="302338336"/>
      </c:lineChart>
      <c:catAx>
        <c:axId val="4215431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023383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023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215431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27121085119932"/>
          <c:y val="9.4159911980261746E-2"/>
          <c:w val="0.19803322759094216"/>
          <c:h val="0.68795482276825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/>
  </c:chart>
  <c:spPr>
    <a:blipFill dpi="0" rotWithShape="1">
      <a:blip xmlns:r="http://schemas.openxmlformats.org/officeDocument/2006/relationships" r:embed="rId4">
        <a:alphaModFix amt="30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27000">
        <a:schemeClr val="accent1">
          <a:alpha val="0"/>
        </a:schemeClr>
      </a:glow>
      <a:outerShdw blurRad="1270000" dist="2540000" dir="21540000" sx="200000" sy="200000" algn="ctr" rotWithShape="0">
        <a:srgbClr val="000000">
          <a:alpha val="0"/>
        </a:srgbClr>
      </a:outerShdw>
    </a:effectLst>
  </c:spPr>
  <c:txPr>
    <a:bodyPr/>
    <a:lstStyle/>
    <a:p>
      <a:pPr>
        <a:defRPr>
          <a:ln>
            <a:solidFill>
              <a:schemeClr val="tx1"/>
            </a:solidFill>
          </a:ln>
          <a:solidFill>
            <a:schemeClr val="tx1"/>
          </a:solidFill>
        </a:defRPr>
      </a:pPr>
      <a:endParaRPr lang="es-CL"/>
    </a:p>
  </c:txPr>
  <c:extLst>
    <c:ext xmlns:c15="http://schemas.microsoft.com/office/drawing/2012/chart" uri="{723BEF56-08C2-4564-9609-F4CBC75E7E54}">
      <c15:pivotSource>
        <c15:name>[covid.xlsx]PivotChartTable6</c15:name>
        <c15:fmtId val="1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Nuevos Casos</a:t>
            </a:r>
          </a:p>
        </c:rich>
      </c:tx>
      <c:layout>
        <c:manualLayout>
          <c:xMode val="edge"/>
          <c:yMode val="edge"/>
          <c:x val="0.39425002539233561"/>
          <c:y val="3.8155199169326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457758681098696E-2"/>
          <c:y val="0.10389090277307435"/>
          <c:w val="0.64725750304326202"/>
          <c:h val="0.60820585004726324"/>
        </c:manualLayout>
      </c:layout>
      <c:lineChart>
        <c:grouping val="standard"/>
        <c:varyColors val="0"/>
        <c:ser>
          <c:idx val="0"/>
          <c:order val="0"/>
          <c:tx>
            <c:v>RLMNC(n=10, Con Intercepto)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2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</c:strLit>
          </c:cat>
          <c:val>
            <c:numLit>
              <c:formatCode>General</c:formatCode>
              <c:ptCount val="112"/>
              <c:pt idx="0">
                <c:v>198.77356856461205</c:v>
              </c:pt>
              <c:pt idx="1">
                <c:v>225.3507258331615</c:v>
              </c:pt>
              <c:pt idx="2">
                <c:v>376.56099179194456</c:v>
              </c:pt>
              <c:pt idx="3">
                <c:v>323.4836636725687</c:v>
              </c:pt>
              <c:pt idx="4">
                <c:v>438.3154760056409</c:v>
              </c:pt>
              <c:pt idx="5">
                <c:v>504.45627073117384</c:v>
              </c:pt>
              <c:pt idx="6">
                <c:v>586.71420828852536</c:v>
              </c:pt>
              <c:pt idx="7">
                <c:v>650.28247193315917</c:v>
              </c:pt>
              <c:pt idx="8">
                <c:v>846.87840555684238</c:v>
              </c:pt>
              <c:pt idx="9">
                <c:v>1023.5431905991767</c:v>
              </c:pt>
              <c:pt idx="10">
                <c:v>1315.4911873380361</c:v>
              </c:pt>
              <c:pt idx="11">
                <c:v>1125.2536688336954</c:v>
              </c:pt>
              <c:pt idx="12">
                <c:v>1775.7811024873483</c:v>
              </c:pt>
              <c:pt idx="13">
                <c:v>1894.9933296110323</c:v>
              </c:pt>
              <c:pt idx="14">
                <c:v>1992.5097415727257</c:v>
              </c:pt>
              <c:pt idx="15">
                <c:v>2550.6895768574213</c:v>
              </c:pt>
              <c:pt idx="16">
                <c:v>2558.5702669250772</c:v>
              </c:pt>
              <c:pt idx="17">
                <c:v>2959.3186517712779</c:v>
              </c:pt>
              <c:pt idx="18">
                <c:v>3116.6209478613359</c:v>
              </c:pt>
              <c:pt idx="19">
                <c:v>3201.8452421090274</c:v>
              </c:pt>
              <c:pt idx="20">
                <c:v>3941.37389769335</c:v>
              </c:pt>
              <c:pt idx="21">
                <c:v>4187.6263093333364</c:v>
              </c:pt>
              <c:pt idx="22">
                <c:v>4811.307218721664</c:v>
              </c:pt>
              <c:pt idx="23">
                <c:v>5069.3887886995963</c:v>
              </c:pt>
              <c:pt idx="24">
                <c:v>5013.1850165865126</c:v>
              </c:pt>
              <c:pt idx="25">
                <c:v>5194.5469299031993</c:v>
              </c:pt>
              <c:pt idx="26">
                <c:v>4730.609541179997</c:v>
              </c:pt>
              <c:pt idx="27">
                <c:v>4741.3695426506056</c:v>
              </c:pt>
              <c:pt idx="28">
                <c:v>4458.8905285106121</c:v>
              </c:pt>
              <c:pt idx="29">
                <c:v>4585.3877168501513</c:v>
              </c:pt>
              <c:pt idx="30">
                <c:v>4615.8919746143274</c:v>
              </c:pt>
              <c:pt idx="31">
                <c:v>4113.0281336108783</c:v>
              </c:pt>
              <c:pt idx="32">
                <c:v>4006.3693498603916</c:v>
              </c:pt>
              <c:pt idx="33">
                <c:v>3850.7424150983475</c:v>
              </c:pt>
              <c:pt idx="34">
                <c:v>3349.6932636936067</c:v>
              </c:pt>
              <c:pt idx="35">
                <c:v>3328.6834456581164</c:v>
              </c:pt>
              <c:pt idx="36">
                <c:v>3388.4576206119664</c:v>
              </c:pt>
              <c:pt idx="37">
                <c:v>3493.2785667478074</c:v>
              </c:pt>
              <c:pt idx="38">
                <c:v>3349.3060352289453</c:v>
              </c:pt>
              <c:pt idx="39">
                <c:v>2995.5816740122891</c:v>
              </c:pt>
              <c:pt idx="40">
                <c:v>3119.7484375570643</c:v>
              </c:pt>
              <c:pt idx="41">
                <c:v>3011.3614484680211</c:v>
              </c:pt>
              <c:pt idx="42">
                <c:v>2731.2526568825119</c:v>
              </c:pt>
              <c:pt idx="43">
                <c:v>3176.3298775910225</c:v>
              </c:pt>
              <c:pt idx="44">
                <c:v>3218.3441405399117</c:v>
              </c:pt>
              <c:pt idx="45">
                <c:v>3139.0108261872961</c:v>
              </c:pt>
              <c:pt idx="46">
                <c:v>3053.5705582001492</c:v>
              </c:pt>
              <c:pt idx="47">
                <c:v>2614.379330073567</c:v>
              </c:pt>
              <c:pt idx="48">
                <c:v>2852.2545620609126</c:v>
              </c:pt>
              <c:pt idx="49">
                <c:v>2360.5576271674959</c:v>
              </c:pt>
              <c:pt idx="50">
                <c:v>2364.2346644925879</c:v>
              </c:pt>
              <c:pt idx="51">
                <c:v>2560.0402072019692</c:v>
              </c:pt>
              <c:pt idx="52">
                <c:v>2266.6617161213962</c:v>
              </c:pt>
              <c:pt idx="53">
                <c:v>2450.0485414098771</c:v>
              </c:pt>
              <c:pt idx="54">
                <c:v>2435.2050569839889</c:v>
              </c:pt>
              <c:pt idx="55">
                <c:v>2010.2910320627425</c:v>
              </c:pt>
              <c:pt idx="56">
                <c:v>2347.8989057956069</c:v>
              </c:pt>
              <c:pt idx="57">
                <c:v>1971.2682669139572</c:v>
              </c:pt>
              <c:pt idx="58">
                <c:v>2136.930305490534</c:v>
              </c:pt>
              <c:pt idx="59">
                <c:v>1810.7406720003016</c:v>
              </c:pt>
              <c:pt idx="60">
                <c:v>1653.2396204894339</c:v>
              </c:pt>
              <c:pt idx="61">
                <c:v>1627.3003721353409</c:v>
              </c:pt>
              <c:pt idx="62">
                <c:v>1418.9946759075344</c:v>
              </c:pt>
              <c:pt idx="63">
                <c:v>1359.0315121456142</c:v>
              </c:pt>
              <c:pt idx="64">
                <c:v>1469.3636507450296</c:v>
              </c:pt>
              <c:pt idx="65">
                <c:v>1261.385444330509</c:v>
              </c:pt>
              <c:pt idx="66">
                <c:v>1257.6611661382226</c:v>
              </c:pt>
              <c:pt idx="67">
                <c:v>1002.7374543523241</c:v>
              </c:pt>
              <c:pt idx="68">
                <c:v>1098.89586765126</c:v>
              </c:pt>
              <c:pt idx="69">
                <c:v>916.95030504356259</c:v>
              </c:pt>
              <c:pt idx="70">
                <c:v>863.47031265867668</c:v>
              </c:pt>
              <c:pt idx="71">
                <c:v>906.90785128855737</c:v>
              </c:pt>
              <c:pt idx="72">
                <c:v>846.9079591419395</c:v>
              </c:pt>
              <c:pt idx="73">
                <c:v>781.03695301132575</c:v>
              </c:pt>
              <c:pt idx="74">
                <c:v>927.68969667275496</c:v>
              </c:pt>
              <c:pt idx="75">
                <c:v>642.91595702820928</c:v>
              </c:pt>
              <c:pt idx="76">
                <c:v>785.02789842126822</c:v>
              </c:pt>
              <c:pt idx="77">
                <c:v>695.15606048718053</c:v>
              </c:pt>
              <c:pt idx="78">
                <c:v>759.29154619477254</c:v>
              </c:pt>
              <c:pt idx="79">
                <c:v>686.94944673864143</c:v>
              </c:pt>
              <c:pt idx="80">
                <c:v>491.14429132013527</c:v>
              </c:pt>
              <c:pt idx="81">
                <c:v>604.48406545614284</c:v>
              </c:pt>
              <c:pt idx="82">
                <c:v>537.33565884336349</c:v>
              </c:pt>
              <c:pt idx="83">
                <c:v>430.79236107892172</c:v>
              </c:pt>
              <c:pt idx="84">
                <c:v>523.17107147513002</c:v>
              </c:pt>
              <c:pt idx="85">
                <c:v>509.29415135774696</c:v>
              </c:pt>
              <c:pt idx="86">
                <c:v>542.73713851744185</c:v>
              </c:pt>
              <c:pt idx="87">
                <c:v>399.43548990838394</c:v>
              </c:pt>
              <c:pt idx="88">
                <c:v>396.74860948176132</c:v>
              </c:pt>
              <c:pt idx="89">
                <c:v>453.62387472388093</c:v>
              </c:pt>
              <c:pt idx="90">
                <c:v>362.55225836673321</c:v>
              </c:pt>
              <c:pt idx="91">
                <c:v>375.25873784144062</c:v>
              </c:pt>
              <c:pt idx="92">
                <c:v>389.32541095862058</c:v>
              </c:pt>
              <c:pt idx="93">
                <c:v>415.50717365204815</c:v>
              </c:pt>
              <c:pt idx="94">
                <c:v>324.36692608713088</c:v>
              </c:pt>
              <c:pt idx="95">
                <c:v>301.0481929706242</c:v>
              </c:pt>
              <c:pt idx="96">
                <c:v>254.22209153447517</c:v>
              </c:pt>
              <c:pt idx="97">
                <c:v>177.85709269815061</c:v>
              </c:pt>
              <c:pt idx="98">
                <c:v>294.12770919529765</c:v>
              </c:pt>
              <c:pt idx="99">
                <c:v>201.36675055619878</c:v>
              </c:pt>
              <c:pt idx="100">
                <c:v>250.52192191990216</c:v>
              </c:pt>
              <c:pt idx="101">
                <c:v>292.67478730661588</c:v>
              </c:pt>
              <c:pt idx="102">
                <c:v>244.2807084972622</c:v>
              </c:pt>
              <c:pt idx="103">
                <c:v>260.1228990098063</c:v>
              </c:pt>
              <c:pt idx="104">
                <c:v>267.02127412534583</c:v>
              </c:pt>
              <c:pt idx="105">
                <c:v>171.66892093901174</c:v>
              </c:pt>
              <c:pt idx="106">
                <c:v>324.49737844271664</c:v>
              </c:pt>
              <c:pt idx="107">
                <c:v>249.77618418832432</c:v>
              </c:pt>
              <c:pt idx="108">
                <c:v>269.2404017807537</c:v>
              </c:pt>
              <c:pt idx="109">
                <c:v>282.45133943295116</c:v>
              </c:pt>
              <c:pt idx="110">
                <c:v>293.81312329061473</c:v>
              </c:pt>
              <c:pt idx="111">
                <c:v>290.15980949434231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79-FBEC-439F-AE2D-9F904B22CBE0}"/>
            </c:ext>
          </c:extLst>
        </c:ser>
        <c:ser>
          <c:idx val="1"/>
          <c:order val="1"/>
          <c:tx>
            <c:v>RLMNC(n=10, Sin Intercepto)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12"/>
              <c:pt idx="0">
                <c:v>06-03-2020</c:v>
              </c:pt>
              <c:pt idx="1">
                <c:v>07-03-2020</c:v>
              </c:pt>
              <c:pt idx="2">
                <c:v>08-03-2020</c:v>
              </c:pt>
              <c:pt idx="3">
                <c:v>09-03-2020</c:v>
              </c:pt>
              <c:pt idx="4">
                <c:v>10-03-2020</c:v>
              </c:pt>
              <c:pt idx="5">
                <c:v>11-03-2020</c:v>
              </c:pt>
              <c:pt idx="6">
                <c:v>12-03-2020</c:v>
              </c:pt>
              <c:pt idx="7">
                <c:v>13-03-2020</c:v>
              </c:pt>
              <c:pt idx="8">
                <c:v>14-03-2020</c:v>
              </c:pt>
              <c:pt idx="9">
                <c:v>15-03-2020</c:v>
              </c:pt>
              <c:pt idx="10">
                <c:v>16-03-2020</c:v>
              </c:pt>
              <c:pt idx="11">
                <c:v>17-03-2020</c:v>
              </c:pt>
              <c:pt idx="12">
                <c:v>18-03-2020</c:v>
              </c:pt>
              <c:pt idx="13">
                <c:v>19-03-2020</c:v>
              </c:pt>
              <c:pt idx="14">
                <c:v>20-03-2020</c:v>
              </c:pt>
              <c:pt idx="15">
                <c:v>21-03-2020</c:v>
              </c:pt>
              <c:pt idx="16">
                <c:v>22-03-2020</c:v>
              </c:pt>
              <c:pt idx="17">
                <c:v>23-03-2020</c:v>
              </c:pt>
              <c:pt idx="18">
                <c:v>24-03-2020</c:v>
              </c:pt>
              <c:pt idx="19">
                <c:v>25-03-2020</c:v>
              </c:pt>
              <c:pt idx="20">
                <c:v>26-03-2020</c:v>
              </c:pt>
              <c:pt idx="21">
                <c:v>27-03-2020</c:v>
              </c:pt>
              <c:pt idx="22">
                <c:v>28-03-2020</c:v>
              </c:pt>
              <c:pt idx="23">
                <c:v>29-03-2020</c:v>
              </c:pt>
              <c:pt idx="24">
                <c:v>30-03-2020</c:v>
              </c:pt>
              <c:pt idx="25">
                <c:v>31-03-2020</c:v>
              </c:pt>
              <c:pt idx="26">
                <c:v>01-04-2020</c:v>
              </c:pt>
              <c:pt idx="27">
                <c:v>02-04-2020</c:v>
              </c:pt>
              <c:pt idx="28">
                <c:v>03-04-2020</c:v>
              </c:pt>
              <c:pt idx="29">
                <c:v>04-04-2020</c:v>
              </c:pt>
              <c:pt idx="30">
                <c:v>05-04-2020</c:v>
              </c:pt>
              <c:pt idx="31">
                <c:v>06-04-2020</c:v>
              </c:pt>
              <c:pt idx="32">
                <c:v>07-04-2020</c:v>
              </c:pt>
              <c:pt idx="33">
                <c:v>08-04-2020</c:v>
              </c:pt>
              <c:pt idx="34">
                <c:v>09-04-2020</c:v>
              </c:pt>
              <c:pt idx="35">
                <c:v>10-04-2020</c:v>
              </c:pt>
              <c:pt idx="36">
                <c:v>11-04-2020</c:v>
              </c:pt>
              <c:pt idx="37">
                <c:v>12-04-2020</c:v>
              </c:pt>
              <c:pt idx="38">
                <c:v>13-04-2020</c:v>
              </c:pt>
              <c:pt idx="39">
                <c:v>14-04-2020</c:v>
              </c:pt>
              <c:pt idx="40">
                <c:v>15-04-2020</c:v>
              </c:pt>
              <c:pt idx="41">
                <c:v>16-04-2020</c:v>
              </c:pt>
              <c:pt idx="42">
                <c:v>17-04-2020</c:v>
              </c:pt>
              <c:pt idx="43">
                <c:v>18-04-2020</c:v>
              </c:pt>
              <c:pt idx="44">
                <c:v>19-04-2020</c:v>
              </c:pt>
              <c:pt idx="45">
                <c:v>20-04-2020</c:v>
              </c:pt>
              <c:pt idx="46">
                <c:v>21-04-2020</c:v>
              </c:pt>
              <c:pt idx="47">
                <c:v>22-04-2020</c:v>
              </c:pt>
              <c:pt idx="48">
                <c:v>23-04-2020</c:v>
              </c:pt>
              <c:pt idx="49">
                <c:v>24-04-2020</c:v>
              </c:pt>
              <c:pt idx="50">
                <c:v>25-04-2020</c:v>
              </c:pt>
              <c:pt idx="51">
                <c:v>26-04-2020</c:v>
              </c:pt>
              <c:pt idx="52">
                <c:v>27-04-2020</c:v>
              </c:pt>
              <c:pt idx="53">
                <c:v>28-04-2020</c:v>
              </c:pt>
              <c:pt idx="54">
                <c:v>29-04-2020</c:v>
              </c:pt>
              <c:pt idx="55">
                <c:v>30-04-2020</c:v>
              </c:pt>
              <c:pt idx="56">
                <c:v>01-05-2020</c:v>
              </c:pt>
              <c:pt idx="57">
                <c:v>02-05-2020</c:v>
              </c:pt>
              <c:pt idx="58">
                <c:v>03-05-2020</c:v>
              </c:pt>
              <c:pt idx="59">
                <c:v>04-05-2020</c:v>
              </c:pt>
              <c:pt idx="60">
                <c:v>05-05-2020</c:v>
              </c:pt>
              <c:pt idx="61">
                <c:v>06-05-2020</c:v>
              </c:pt>
              <c:pt idx="62">
                <c:v>07-05-2020</c:v>
              </c:pt>
              <c:pt idx="63">
                <c:v>08-05-2020</c:v>
              </c:pt>
              <c:pt idx="64">
                <c:v>09-05-2020</c:v>
              </c:pt>
              <c:pt idx="65">
                <c:v>10-05-2020</c:v>
              </c:pt>
              <c:pt idx="66">
                <c:v>11-05-2020</c:v>
              </c:pt>
              <c:pt idx="67">
                <c:v>12-05-2020</c:v>
              </c:pt>
              <c:pt idx="68">
                <c:v>13-05-2020</c:v>
              </c:pt>
              <c:pt idx="69">
                <c:v>14-05-2020</c:v>
              </c:pt>
              <c:pt idx="70">
                <c:v>15-05-2020</c:v>
              </c:pt>
              <c:pt idx="71">
                <c:v>16-05-2020</c:v>
              </c:pt>
              <c:pt idx="72">
                <c:v>17-05-2020</c:v>
              </c:pt>
              <c:pt idx="73">
                <c:v>18-05-2020</c:v>
              </c:pt>
              <c:pt idx="74">
                <c:v>19-05-2020</c:v>
              </c:pt>
              <c:pt idx="75">
                <c:v>20-05-2020</c:v>
              </c:pt>
              <c:pt idx="76">
                <c:v>21-05-2020</c:v>
              </c:pt>
              <c:pt idx="77">
                <c:v>22-05-2020</c:v>
              </c:pt>
              <c:pt idx="78">
                <c:v>23-05-2020</c:v>
              </c:pt>
              <c:pt idx="79">
                <c:v>24-05-2020</c:v>
              </c:pt>
              <c:pt idx="80">
                <c:v>25-05-2020</c:v>
              </c:pt>
              <c:pt idx="81">
                <c:v>26-05-2020</c:v>
              </c:pt>
              <c:pt idx="82">
                <c:v>27-05-2020</c:v>
              </c:pt>
              <c:pt idx="83">
                <c:v>28-05-2020</c:v>
              </c:pt>
              <c:pt idx="84">
                <c:v>29-05-2020</c:v>
              </c:pt>
              <c:pt idx="85">
                <c:v>30-05-2020</c:v>
              </c:pt>
              <c:pt idx="86">
                <c:v>31-05-2020</c:v>
              </c:pt>
              <c:pt idx="87">
                <c:v>01-06-2020</c:v>
              </c:pt>
              <c:pt idx="88">
                <c:v>02-06-2020</c:v>
              </c:pt>
              <c:pt idx="89">
                <c:v>03-06-2020</c:v>
              </c:pt>
              <c:pt idx="90">
                <c:v>04-06-2020</c:v>
              </c:pt>
              <c:pt idx="91">
                <c:v>05-06-2020</c:v>
              </c:pt>
              <c:pt idx="92">
                <c:v>06-06-2020</c:v>
              </c:pt>
              <c:pt idx="93">
                <c:v>07-06-2020</c:v>
              </c:pt>
              <c:pt idx="94">
                <c:v>08-06-2020</c:v>
              </c:pt>
              <c:pt idx="95">
                <c:v>09-06-2020</c:v>
              </c:pt>
              <c:pt idx="96">
                <c:v>10-06-2020</c:v>
              </c:pt>
              <c:pt idx="97">
                <c:v>11-06-2020</c:v>
              </c:pt>
              <c:pt idx="98">
                <c:v>12-06-2020</c:v>
              </c:pt>
              <c:pt idx="99">
                <c:v>13-06-2020</c:v>
              </c:pt>
              <c:pt idx="100">
                <c:v>14-06-2020</c:v>
              </c:pt>
              <c:pt idx="101">
                <c:v>15-06-2020</c:v>
              </c:pt>
              <c:pt idx="102">
                <c:v>16-06-2020</c:v>
              </c:pt>
              <c:pt idx="103">
                <c:v>17-06-2020</c:v>
              </c:pt>
              <c:pt idx="104">
                <c:v>18-06-2020</c:v>
              </c:pt>
              <c:pt idx="105">
                <c:v>19-06-2020</c:v>
              </c:pt>
              <c:pt idx="106">
                <c:v>20-06-2020</c:v>
              </c:pt>
              <c:pt idx="107">
                <c:v>21-06-2020</c:v>
              </c:pt>
              <c:pt idx="108">
                <c:v>22-06-2020</c:v>
              </c:pt>
              <c:pt idx="109">
                <c:v>23-06-2020</c:v>
              </c:pt>
              <c:pt idx="110">
                <c:v>24-06-2020</c:v>
              </c:pt>
              <c:pt idx="111">
                <c:v>25-06-2020</c:v>
              </c:pt>
            </c:strLit>
          </c:cat>
          <c:val>
            <c:numLit>
              <c:formatCode>General</c:formatCode>
              <c:ptCount val="112"/>
              <c:pt idx="0">
                <c:v>168.55773099698109</c:v>
              </c:pt>
              <c:pt idx="1">
                <c:v>197.27294410408356</c:v>
              </c:pt>
              <c:pt idx="2">
                <c:v>358.18091878735976</c:v>
              </c:pt>
              <c:pt idx="3">
                <c:v>305.58184762423815</c:v>
              </c:pt>
              <c:pt idx="4">
                <c:v>424.08633477996369</c:v>
              </c:pt>
              <c:pt idx="5">
                <c:v>494.03643621857128</c:v>
              </c:pt>
              <c:pt idx="6">
                <c:v>584.42857239903947</c:v>
              </c:pt>
              <c:pt idx="7">
                <c:v>654.44455140190928</c:v>
              </c:pt>
              <c:pt idx="8">
                <c:v>867.87438408366415</c:v>
              </c:pt>
              <c:pt idx="9">
                <c:v>1061.9640960173117</c:v>
              </c:pt>
              <c:pt idx="10">
                <c:v>1372.289631184989</c:v>
              </c:pt>
              <c:pt idx="11">
                <c:v>1175.2625093454621</c:v>
              </c:pt>
              <c:pt idx="12">
                <c:v>1847.8325845502561</c:v>
              </c:pt>
              <c:pt idx="13">
                <c:v>1991.8214310232477</c:v>
              </c:pt>
              <c:pt idx="14">
                <c:v>2109.1463203416333</c:v>
              </c:pt>
              <c:pt idx="15">
                <c:v>2706.5390552636272</c:v>
              </c:pt>
              <c:pt idx="16">
                <c:v>2725.7645209798129</c:v>
              </c:pt>
              <c:pt idx="17">
                <c:v>3146.4091894359226</c:v>
              </c:pt>
              <c:pt idx="18">
                <c:v>3311.7389193903232</c:v>
              </c:pt>
              <c:pt idx="19">
                <c:v>3426.7983420278892</c:v>
              </c:pt>
              <c:pt idx="20">
                <c:v>4209.8852281955924</c:v>
              </c:pt>
              <c:pt idx="21">
                <c:v>4530.7355094969089</c:v>
              </c:pt>
              <c:pt idx="22">
                <c:v>5208.1635379303616</c:v>
              </c:pt>
              <c:pt idx="23">
                <c:v>5464.5450613887915</c:v>
              </c:pt>
              <c:pt idx="24">
                <c:v>5393.9591146710982</c:v>
              </c:pt>
              <c:pt idx="25">
                <c:v>5556.1183372626065</c:v>
              </c:pt>
              <c:pt idx="26">
                <c:v>5096.9054558056414</c:v>
              </c:pt>
              <c:pt idx="27">
                <c:v>5158.9519968642362</c:v>
              </c:pt>
              <c:pt idx="28">
                <c:v>4924.8943858362782</c:v>
              </c:pt>
              <c:pt idx="29">
                <c:v>5097.1185782695957</c:v>
              </c:pt>
              <c:pt idx="30">
                <c:v>5119.4433049666277</c:v>
              </c:pt>
              <c:pt idx="31">
                <c:v>4565.7577069668241</c:v>
              </c:pt>
              <c:pt idx="32">
                <c:v>4404.2526976957597</c:v>
              </c:pt>
              <c:pt idx="33">
                <c:v>4240.5412053296714</c:v>
              </c:pt>
              <c:pt idx="34">
                <c:v>3763.9399205065315</c:v>
              </c:pt>
              <c:pt idx="35">
                <c:v>3760.6012208121479</c:v>
              </c:pt>
              <c:pt idx="36">
                <c:v>3845.5465671660368</c:v>
              </c:pt>
              <c:pt idx="37">
                <c:v>3928.0349725063093</c:v>
              </c:pt>
              <c:pt idx="38">
                <c:v>3739.4611653398711</c:v>
              </c:pt>
              <c:pt idx="39">
                <c:v>3326.0379266095756</c:v>
              </c:pt>
              <c:pt idx="40">
                <c:v>3433.9942589120501</c:v>
              </c:pt>
              <c:pt idx="41">
                <c:v>3346.7854946450225</c:v>
              </c:pt>
              <c:pt idx="42">
                <c:v>3089.4652142681298</c:v>
              </c:pt>
              <c:pt idx="43">
                <c:v>3557.5876971215594</c:v>
              </c:pt>
              <c:pt idx="44">
                <c:v>3590.5929742414091</c:v>
              </c:pt>
              <c:pt idx="45">
                <c:v>3475.5647240085577</c:v>
              </c:pt>
              <c:pt idx="46">
                <c:v>3341.3903951988132</c:v>
              </c:pt>
              <c:pt idx="47">
                <c:v>2863.8378653335858</c:v>
              </c:pt>
              <c:pt idx="48">
                <c:v>3120.8294326228061</c:v>
              </c:pt>
              <c:pt idx="49">
                <c:v>2657.0231199426989</c:v>
              </c:pt>
              <c:pt idx="50">
                <c:v>2682.676118037095</c:v>
              </c:pt>
              <c:pt idx="51">
                <c:v>2866.272298385627</c:v>
              </c:pt>
              <c:pt idx="52">
                <c:v>2543.048278543034</c:v>
              </c:pt>
              <c:pt idx="53">
                <c:v>2692.9544876028094</c:v>
              </c:pt>
              <c:pt idx="54">
                <c:v>2667.3563881715977</c:v>
              </c:pt>
              <c:pt idx="55">
                <c:v>2241.6201570799672</c:v>
              </c:pt>
              <c:pt idx="56">
                <c:v>2593.2945046583427</c:v>
              </c:pt>
              <c:pt idx="57">
                <c:v>2219.7142369470007</c:v>
              </c:pt>
              <c:pt idx="58">
                <c:v>2363.8211046317888</c:v>
              </c:pt>
              <c:pt idx="59">
                <c:v>2002.616059551601</c:v>
              </c:pt>
              <c:pt idx="60">
                <c:v>1829.2399779222437</c:v>
              </c:pt>
              <c:pt idx="61">
                <c:v>1797.3926049189035</c:v>
              </c:pt>
              <c:pt idx="62">
                <c:v>1598.4932510228739</c:v>
              </c:pt>
              <c:pt idx="63">
                <c:v>1547.686757215514</c:v>
              </c:pt>
              <c:pt idx="64">
                <c:v>1639.5340437381797</c:v>
              </c:pt>
              <c:pt idx="65">
                <c:v>1416.7597969337785</c:v>
              </c:pt>
              <c:pt idx="66">
                <c:v>1381.1561321572528</c:v>
              </c:pt>
              <c:pt idx="67">
                <c:v>1109.5582165995793</c:v>
              </c:pt>
              <c:pt idx="68">
                <c:v>1201.2169709010955</c:v>
              </c:pt>
              <c:pt idx="69">
                <c:v>1028.1183303059804</c:v>
              </c:pt>
              <c:pt idx="70">
                <c:v>975.89797894618528</c:v>
              </c:pt>
              <c:pt idx="71">
                <c:v>1009.4468891606122</c:v>
              </c:pt>
              <c:pt idx="72">
                <c:v>933.55858892052584</c:v>
              </c:pt>
              <c:pt idx="73">
                <c:v>848.79145484789751</c:v>
              </c:pt>
              <c:pt idx="74">
                <c:v>993.3607412396284</c:v>
              </c:pt>
              <c:pt idx="75">
                <c:v>703.45368105057025</c:v>
              </c:pt>
              <c:pt idx="76">
                <c:v>849.91409884658697</c:v>
              </c:pt>
              <c:pt idx="77">
                <c:v>759.59153786181355</c:v>
              </c:pt>
              <c:pt idx="78">
                <c:v>817.26042380426509</c:v>
              </c:pt>
              <c:pt idx="79">
                <c:v>731.40964929867323</c:v>
              </c:pt>
              <c:pt idx="80">
                <c:v>519.39164749306008</c:v>
              </c:pt>
              <c:pt idx="81">
                <c:v>635.94920031235063</c:v>
              </c:pt>
              <c:pt idx="82">
                <c:v>569.79320013101972</c:v>
              </c:pt>
              <c:pt idx="83">
                <c:v>472.50415037216999</c:v>
              </c:pt>
              <c:pt idx="84">
                <c:v>553.80134921097488</c:v>
              </c:pt>
              <c:pt idx="85">
                <c:v>540.18472234045521</c:v>
              </c:pt>
              <c:pt idx="86">
                <c:v>564.86042621358217</c:v>
              </c:pt>
              <c:pt idx="87">
                <c:v>411.49213714782178</c:v>
              </c:pt>
              <c:pt idx="88">
                <c:v>402.60845858390798</c:v>
              </c:pt>
              <c:pt idx="89">
                <c:v>460.85097177184093</c:v>
              </c:pt>
              <c:pt idx="90">
                <c:v>379.11849384447879</c:v>
              </c:pt>
              <c:pt idx="91">
                <c:v>390.12383830208609</c:v>
              </c:pt>
              <c:pt idx="92">
                <c:v>401.32527258518684</c:v>
              </c:pt>
              <c:pt idx="93">
                <c:v>422.0282374384181</c:v>
              </c:pt>
              <c:pt idx="94">
                <c:v>320.10653925293292</c:v>
              </c:pt>
              <c:pt idx="95">
                <c:v>291.9003633586745</c:v>
              </c:pt>
              <c:pt idx="96">
                <c:v>243.61153267158261</c:v>
              </c:pt>
              <c:pt idx="97">
                <c:v>169.51328443822314</c:v>
              </c:pt>
              <c:pt idx="98">
                <c:v>296.2576332511332</c:v>
              </c:pt>
              <c:pt idx="99">
                <c:v>199.46458219295255</c:v>
              </c:pt>
              <c:pt idx="100">
                <c:v>242.81320499746013</c:v>
              </c:pt>
              <c:pt idx="101">
                <c:v>279.77141904408535</c:v>
              </c:pt>
              <c:pt idx="102">
                <c:v>228.8014606682525</c:v>
              </c:pt>
              <c:pt idx="103">
                <c:v>241.12125262937565</c:v>
              </c:pt>
              <c:pt idx="104">
                <c:v>253.79188626407779</c:v>
              </c:pt>
              <c:pt idx="105">
                <c:v>156.39696081161983</c:v>
              </c:pt>
              <c:pt idx="106">
                <c:v>310.88828009896514</c:v>
              </c:pt>
              <c:pt idx="107">
                <c:v>240.30602299616098</c:v>
              </c:pt>
              <c:pt idx="108">
                <c:v>254.98274707954641</c:v>
              </c:pt>
              <c:pt idx="109">
                <c:v>265.23876804648637</c:v>
              </c:pt>
              <c:pt idx="110">
                <c:v>278.85102557782284</c:v>
              </c:pt>
              <c:pt idx="111">
                <c:v>276.2679631669003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62-4940-4841-AD1A-1B849102C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543184"/>
        <c:axId val="302338336"/>
      </c:lineChart>
      <c:catAx>
        <c:axId val="4215431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023383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023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215431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27121085119932"/>
          <c:y val="9.4159911980261746E-2"/>
          <c:w val="0.22372872860963716"/>
          <c:h val="0.146302314483416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/>
  </c:chart>
  <c:spPr>
    <a:blipFill dpi="0" rotWithShape="1">
      <a:blip xmlns:r="http://schemas.openxmlformats.org/officeDocument/2006/relationships" r:embed="rId4">
        <a:alphaModFix amt="30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27000">
        <a:schemeClr val="accent1">
          <a:alpha val="0"/>
        </a:schemeClr>
      </a:glow>
      <a:outerShdw blurRad="1270000" dist="2540000" dir="21540000" sx="200000" sy="200000" algn="ctr" rotWithShape="0">
        <a:srgbClr val="000000">
          <a:alpha val="0"/>
        </a:srgbClr>
      </a:outerShdw>
    </a:effectLst>
  </c:spPr>
  <c:txPr>
    <a:bodyPr/>
    <a:lstStyle/>
    <a:p>
      <a:pPr>
        <a:defRPr>
          <a:ln>
            <a:solidFill>
              <a:schemeClr val="tx1"/>
            </a:solidFill>
          </a:ln>
          <a:solidFill>
            <a:schemeClr val="tx1"/>
          </a:solidFill>
        </a:defRPr>
      </a:pPr>
      <a:endParaRPr lang="es-CL"/>
    </a:p>
  </c:txPr>
  <c:extLst>
    <c:ext xmlns:c15="http://schemas.microsoft.com/office/drawing/2012/chart" uri="{723BEF56-08C2-4564-9609-F4CBC75E7E54}">
      <c15:pivotSource>
        <c15:name>[covid.xlsx]PivotChartTable5</c15:name>
        <c15:fmtId val="1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Nuevos Casos</a:t>
            </a:r>
          </a:p>
        </c:rich>
      </c:tx>
      <c:overlay val="0"/>
      <c:spPr>
        <a:solidFill>
          <a:schemeClr val="bg1">
            <a:alpha val="64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7277511850293E-2"/>
          <c:y val="0.16276811927024187"/>
          <c:w val="0.74647156229869871"/>
          <c:h val="0.74913679663377164"/>
        </c:manualLayout>
      </c:layout>
      <c:lineChart>
        <c:grouping val="standard"/>
        <c:varyColors val="0"/>
        <c:ser>
          <c:idx val="0"/>
          <c:order val="0"/>
          <c:tx>
            <c:v>MMSNC(n=5)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57"/>
              <c:pt idx="0">
                <c:v>18-01-2020</c:v>
              </c:pt>
              <c:pt idx="1">
                <c:v>19-01-2020</c:v>
              </c:pt>
              <c:pt idx="2">
                <c:v>20-01-2020</c:v>
              </c:pt>
              <c:pt idx="3">
                <c:v>21-01-2020</c:v>
              </c:pt>
              <c:pt idx="4">
                <c:v>22-01-2020</c:v>
              </c:pt>
              <c:pt idx="5">
                <c:v>23-01-2020</c:v>
              </c:pt>
              <c:pt idx="6">
                <c:v>24-01-2020</c:v>
              </c:pt>
              <c:pt idx="7">
                <c:v>25-01-2020</c:v>
              </c:pt>
              <c:pt idx="8">
                <c:v>26-01-2020</c:v>
              </c:pt>
              <c:pt idx="9">
                <c:v>27-01-2020</c:v>
              </c:pt>
              <c:pt idx="10">
                <c:v>28-01-2020</c:v>
              </c:pt>
              <c:pt idx="11">
                <c:v>29-01-2020</c:v>
              </c:pt>
              <c:pt idx="12">
                <c:v>30-01-2020</c:v>
              </c:pt>
              <c:pt idx="13">
                <c:v>31-01-2020</c:v>
              </c:pt>
              <c:pt idx="14">
                <c:v>01-02-2020</c:v>
              </c:pt>
              <c:pt idx="15">
                <c:v>02-02-2020</c:v>
              </c:pt>
              <c:pt idx="16">
                <c:v>03-02-2020</c:v>
              </c:pt>
              <c:pt idx="17">
                <c:v>04-02-2020</c:v>
              </c:pt>
              <c:pt idx="18">
                <c:v>05-02-2020</c:v>
              </c:pt>
              <c:pt idx="19">
                <c:v>06-02-2020</c:v>
              </c:pt>
              <c:pt idx="20">
                <c:v>07-02-2020</c:v>
              </c:pt>
              <c:pt idx="21">
                <c:v>08-02-2020</c:v>
              </c:pt>
              <c:pt idx="22">
                <c:v>09-02-2020</c:v>
              </c:pt>
              <c:pt idx="23">
                <c:v>10-02-2020</c:v>
              </c:pt>
              <c:pt idx="24">
                <c:v>11-02-2020</c:v>
              </c:pt>
              <c:pt idx="25">
                <c:v>12-02-2020</c:v>
              </c:pt>
              <c:pt idx="26">
                <c:v>13-02-2020</c:v>
              </c:pt>
              <c:pt idx="27">
                <c:v>14-02-2020</c:v>
              </c:pt>
              <c:pt idx="28">
                <c:v>15-02-2020</c:v>
              </c:pt>
              <c:pt idx="29">
                <c:v>16-02-2020</c:v>
              </c:pt>
              <c:pt idx="30">
                <c:v>17-02-2020</c:v>
              </c:pt>
              <c:pt idx="31">
                <c:v>18-02-2020</c:v>
              </c:pt>
              <c:pt idx="32">
                <c:v>19-02-2020</c:v>
              </c:pt>
              <c:pt idx="33">
                <c:v>20-02-2020</c:v>
              </c:pt>
              <c:pt idx="34">
                <c:v>21-02-2020</c:v>
              </c:pt>
              <c:pt idx="35">
                <c:v>22-02-2020</c:v>
              </c:pt>
              <c:pt idx="36">
                <c:v>23-02-2020</c:v>
              </c:pt>
              <c:pt idx="37">
                <c:v>24-02-2020</c:v>
              </c:pt>
              <c:pt idx="38">
                <c:v>25-02-2020</c:v>
              </c:pt>
              <c:pt idx="39">
                <c:v>26-02-2020</c:v>
              </c:pt>
              <c:pt idx="40">
                <c:v>27-02-2020</c:v>
              </c:pt>
              <c:pt idx="41">
                <c:v>28-02-2020</c:v>
              </c:pt>
              <c:pt idx="42">
                <c:v>29-02-2020</c:v>
              </c:pt>
              <c:pt idx="43">
                <c:v>01-03-2020</c:v>
              </c:pt>
              <c:pt idx="44">
                <c:v>02-03-2020</c:v>
              </c:pt>
              <c:pt idx="45">
                <c:v>03-03-2020</c:v>
              </c:pt>
              <c:pt idx="46">
                <c:v>04-03-2020</c:v>
              </c:pt>
              <c:pt idx="47">
                <c:v>05-03-2020</c:v>
              </c:pt>
              <c:pt idx="48">
                <c:v>06-03-2020</c:v>
              </c:pt>
              <c:pt idx="49">
                <c:v>07-03-2020</c:v>
              </c:pt>
              <c:pt idx="50">
                <c:v>08-03-2020</c:v>
              </c:pt>
              <c:pt idx="51">
                <c:v>09-03-2020</c:v>
              </c:pt>
              <c:pt idx="52">
                <c:v>10-03-2020</c:v>
              </c:pt>
              <c:pt idx="53">
                <c:v>11-03-2020</c:v>
              </c:pt>
              <c:pt idx="54">
                <c:v>12-03-2020</c:v>
              </c:pt>
              <c:pt idx="55">
                <c:v>13-03-2020</c:v>
              </c:pt>
              <c:pt idx="56">
                <c:v>14-03-2020</c:v>
              </c:pt>
              <c:pt idx="57">
                <c:v>15-03-2020</c:v>
              </c:pt>
              <c:pt idx="58">
                <c:v>16-03-2020</c:v>
              </c:pt>
              <c:pt idx="59">
                <c:v>17-03-2020</c:v>
              </c:pt>
              <c:pt idx="60">
                <c:v>18-03-2020</c:v>
              </c:pt>
              <c:pt idx="61">
                <c:v>19-03-2020</c:v>
              </c:pt>
              <c:pt idx="62">
                <c:v>20-03-2020</c:v>
              </c:pt>
              <c:pt idx="63">
                <c:v>21-03-2020</c:v>
              </c:pt>
              <c:pt idx="64">
                <c:v>22-03-2020</c:v>
              </c:pt>
              <c:pt idx="65">
                <c:v>23-03-2020</c:v>
              </c:pt>
              <c:pt idx="66">
                <c:v>24-03-2020</c:v>
              </c:pt>
              <c:pt idx="67">
                <c:v>25-03-2020</c:v>
              </c:pt>
              <c:pt idx="68">
                <c:v>26-03-2020</c:v>
              </c:pt>
              <c:pt idx="69">
                <c:v>27-03-2020</c:v>
              </c:pt>
              <c:pt idx="70">
                <c:v>28-03-2020</c:v>
              </c:pt>
              <c:pt idx="71">
                <c:v>29-03-2020</c:v>
              </c:pt>
              <c:pt idx="72">
                <c:v>30-03-2020</c:v>
              </c:pt>
              <c:pt idx="73">
                <c:v>31-03-2020</c:v>
              </c:pt>
              <c:pt idx="74">
                <c:v>01-04-2020</c:v>
              </c:pt>
              <c:pt idx="75">
                <c:v>02-04-2020</c:v>
              </c:pt>
              <c:pt idx="76">
                <c:v>03-04-2020</c:v>
              </c:pt>
              <c:pt idx="77">
                <c:v>04-04-2020</c:v>
              </c:pt>
              <c:pt idx="78">
                <c:v>05-04-2020</c:v>
              </c:pt>
              <c:pt idx="79">
                <c:v>06-04-2020</c:v>
              </c:pt>
              <c:pt idx="80">
                <c:v>07-04-2020</c:v>
              </c:pt>
              <c:pt idx="81">
                <c:v>08-04-2020</c:v>
              </c:pt>
              <c:pt idx="82">
                <c:v>09-04-2020</c:v>
              </c:pt>
              <c:pt idx="83">
                <c:v>10-04-2020</c:v>
              </c:pt>
              <c:pt idx="84">
                <c:v>11-04-2020</c:v>
              </c:pt>
              <c:pt idx="85">
                <c:v>12-04-2020</c:v>
              </c:pt>
              <c:pt idx="86">
                <c:v>13-04-2020</c:v>
              </c:pt>
              <c:pt idx="87">
                <c:v>14-04-2020</c:v>
              </c:pt>
              <c:pt idx="88">
                <c:v>15-04-2020</c:v>
              </c:pt>
              <c:pt idx="89">
                <c:v>16-04-2020</c:v>
              </c:pt>
              <c:pt idx="90">
                <c:v>17-04-2020</c:v>
              </c:pt>
              <c:pt idx="91">
                <c:v>18-04-2020</c:v>
              </c:pt>
              <c:pt idx="92">
                <c:v>19-04-2020</c:v>
              </c:pt>
              <c:pt idx="93">
                <c:v>20-04-2020</c:v>
              </c:pt>
              <c:pt idx="94">
                <c:v>21-04-2020</c:v>
              </c:pt>
              <c:pt idx="95">
                <c:v>22-04-2020</c:v>
              </c:pt>
              <c:pt idx="96">
                <c:v>23-04-2020</c:v>
              </c:pt>
              <c:pt idx="97">
                <c:v>24-04-2020</c:v>
              </c:pt>
              <c:pt idx="98">
                <c:v>25-04-2020</c:v>
              </c:pt>
              <c:pt idx="99">
                <c:v>26-04-2020</c:v>
              </c:pt>
              <c:pt idx="100">
                <c:v>27-04-2020</c:v>
              </c:pt>
              <c:pt idx="101">
                <c:v>28-04-2020</c:v>
              </c:pt>
              <c:pt idx="102">
                <c:v>29-04-2020</c:v>
              </c:pt>
              <c:pt idx="103">
                <c:v>30-04-2020</c:v>
              </c:pt>
              <c:pt idx="104">
                <c:v>01-05-2020</c:v>
              </c:pt>
              <c:pt idx="105">
                <c:v>02-05-2020</c:v>
              </c:pt>
              <c:pt idx="106">
                <c:v>03-05-2020</c:v>
              </c:pt>
              <c:pt idx="107">
                <c:v>04-05-2020</c:v>
              </c:pt>
              <c:pt idx="108">
                <c:v>05-05-2020</c:v>
              </c:pt>
              <c:pt idx="109">
                <c:v>06-05-2020</c:v>
              </c:pt>
              <c:pt idx="110">
                <c:v>07-05-2020</c:v>
              </c:pt>
              <c:pt idx="111">
                <c:v>08-05-2020</c:v>
              </c:pt>
              <c:pt idx="112">
                <c:v>09-05-2020</c:v>
              </c:pt>
              <c:pt idx="113">
                <c:v>10-05-2020</c:v>
              </c:pt>
              <c:pt idx="114">
                <c:v>11-05-2020</c:v>
              </c:pt>
              <c:pt idx="115">
                <c:v>12-05-2020</c:v>
              </c:pt>
              <c:pt idx="116">
                <c:v>13-05-2020</c:v>
              </c:pt>
              <c:pt idx="117">
                <c:v>14-05-2020</c:v>
              </c:pt>
              <c:pt idx="118">
                <c:v>15-05-2020</c:v>
              </c:pt>
              <c:pt idx="119">
                <c:v>16-05-2020</c:v>
              </c:pt>
              <c:pt idx="120">
                <c:v>17-05-2020</c:v>
              </c:pt>
              <c:pt idx="121">
                <c:v>18-05-2020</c:v>
              </c:pt>
              <c:pt idx="122">
                <c:v>19-05-2020</c:v>
              </c:pt>
              <c:pt idx="123">
                <c:v>20-05-2020</c:v>
              </c:pt>
              <c:pt idx="124">
                <c:v>21-05-2020</c:v>
              </c:pt>
              <c:pt idx="125">
                <c:v>22-05-2020</c:v>
              </c:pt>
              <c:pt idx="126">
                <c:v>23-05-2020</c:v>
              </c:pt>
              <c:pt idx="127">
                <c:v>24-05-2020</c:v>
              </c:pt>
              <c:pt idx="128">
                <c:v>25-05-2020</c:v>
              </c:pt>
              <c:pt idx="129">
                <c:v>26-05-2020</c:v>
              </c:pt>
              <c:pt idx="130">
                <c:v>27-05-2020</c:v>
              </c:pt>
              <c:pt idx="131">
                <c:v>28-05-2020</c:v>
              </c:pt>
              <c:pt idx="132">
                <c:v>29-05-2020</c:v>
              </c:pt>
              <c:pt idx="133">
                <c:v>30-05-2020</c:v>
              </c:pt>
              <c:pt idx="134">
                <c:v>31-05-2020</c:v>
              </c:pt>
              <c:pt idx="135">
                <c:v>01-06-2020</c:v>
              </c:pt>
              <c:pt idx="136">
                <c:v>02-06-2020</c:v>
              </c:pt>
              <c:pt idx="137">
                <c:v>03-06-2020</c:v>
              </c:pt>
              <c:pt idx="138">
                <c:v>04-06-2020</c:v>
              </c:pt>
              <c:pt idx="139">
                <c:v>05-06-2020</c:v>
              </c:pt>
              <c:pt idx="140">
                <c:v>06-06-2020</c:v>
              </c:pt>
              <c:pt idx="141">
                <c:v>07-06-2020</c:v>
              </c:pt>
              <c:pt idx="142">
                <c:v>08-06-2020</c:v>
              </c:pt>
              <c:pt idx="143">
                <c:v>09-06-2020</c:v>
              </c:pt>
              <c:pt idx="144">
                <c:v>10-06-2020</c:v>
              </c:pt>
              <c:pt idx="145">
                <c:v>11-06-2020</c:v>
              </c:pt>
              <c:pt idx="146">
                <c:v>12-06-2020</c:v>
              </c:pt>
              <c:pt idx="147">
                <c:v>13-06-2020</c:v>
              </c:pt>
              <c:pt idx="148">
                <c:v>14-06-2020</c:v>
              </c:pt>
              <c:pt idx="149">
                <c:v>15-06-2020</c:v>
              </c:pt>
              <c:pt idx="150">
                <c:v>16-06-2020</c:v>
              </c:pt>
              <c:pt idx="151">
                <c:v>17-06-2020</c:v>
              </c:pt>
              <c:pt idx="152">
                <c:v>18-06-2020</c:v>
              </c:pt>
              <c:pt idx="153">
                <c:v>19-06-2020</c:v>
              </c:pt>
              <c:pt idx="154">
                <c:v>20-06-2020</c:v>
              </c:pt>
              <c:pt idx="155">
                <c:v>21-06-2020</c:v>
              </c:pt>
              <c:pt idx="156">
                <c:v>22-06-2020</c:v>
              </c:pt>
            </c:strLit>
          </c:cat>
          <c:val>
            <c:numLit>
              <c:formatCode>General</c:formatCode>
              <c:ptCount val="157"/>
              <c:pt idx="5">
                <c:v>101.8</c:v>
              </c:pt>
              <c:pt idx="6">
                <c:v>141.80000000000001</c:v>
              </c:pt>
              <c:pt idx="7">
                <c:v>218.2</c:v>
              </c:pt>
              <c:pt idx="8">
                <c:v>337.2</c:v>
              </c:pt>
              <c:pt idx="9">
                <c:v>461.2</c:v>
              </c:pt>
              <c:pt idx="10">
                <c:v>789.2</c:v>
              </c:pt>
              <c:pt idx="11">
                <c:v>1029.2</c:v>
              </c:pt>
              <c:pt idx="12">
                <c:v>1284.8</c:v>
              </c:pt>
              <c:pt idx="13">
                <c:v>1543.4</c:v>
              </c:pt>
              <c:pt idx="14">
                <c:v>1809.4</c:v>
              </c:pt>
              <c:pt idx="15">
                <c:v>1973</c:v>
              </c:pt>
              <c:pt idx="16">
                <c:v>2246.1999999999998</c:v>
              </c:pt>
              <c:pt idx="17">
                <c:v>2545.4</c:v>
              </c:pt>
              <c:pt idx="18">
                <c:v>2926.4</c:v>
              </c:pt>
              <c:pt idx="19">
                <c:v>3245.4</c:v>
              </c:pt>
              <c:pt idx="20">
                <c:v>3356.2</c:v>
              </c:pt>
              <c:pt idx="21">
                <c:v>3468.2</c:v>
              </c:pt>
              <c:pt idx="22">
                <c:v>3352</c:v>
              </c:pt>
              <c:pt idx="23">
                <c:v>3169.4</c:v>
              </c:pt>
              <c:pt idx="24">
                <c:v>2924</c:v>
              </c:pt>
              <c:pt idx="25">
                <c:v>2698.4</c:v>
              </c:pt>
              <c:pt idx="26">
                <c:v>2385.1999999999998</c:v>
              </c:pt>
              <c:pt idx="27">
                <c:v>2253.8000000000002</c:v>
              </c:pt>
              <c:pt idx="28">
                <c:v>1959.8</c:v>
              </c:pt>
              <c:pt idx="29">
                <c:v>1690.6</c:v>
              </c:pt>
              <c:pt idx="30">
                <c:v>1665.2</c:v>
              </c:pt>
              <c:pt idx="31">
                <c:v>1651.2</c:v>
              </c:pt>
              <c:pt idx="32">
                <c:v>1415.6</c:v>
              </c:pt>
              <c:pt idx="33">
                <c:v>1292.8</c:v>
              </c:pt>
              <c:pt idx="34">
                <c:v>1148</c:v>
              </c:pt>
              <c:pt idx="35">
                <c:v>900</c:v>
              </c:pt>
              <c:pt idx="36">
                <c:v>593</c:v>
              </c:pt>
              <c:pt idx="37">
                <c:v>531.20000000000005</c:v>
              </c:pt>
              <c:pt idx="38">
                <c:v>434.6</c:v>
              </c:pt>
              <c:pt idx="39">
                <c:v>441.8</c:v>
              </c:pt>
              <c:pt idx="40">
                <c:v>377.6</c:v>
              </c:pt>
              <c:pt idx="41">
                <c:v>420.2</c:v>
              </c:pt>
              <c:pt idx="42">
                <c:v>433.2</c:v>
              </c:pt>
              <c:pt idx="43">
                <c:v>392.4</c:v>
              </c:pt>
              <c:pt idx="44">
                <c:v>330.8</c:v>
              </c:pt>
              <c:pt idx="45">
                <c:v>289.2</c:v>
              </c:pt>
              <c:pt idx="46">
                <c:v>231.6</c:v>
              </c:pt>
              <c:pt idx="47">
                <c:v>145.6</c:v>
              </c:pt>
              <c:pt idx="48">
                <c:v>125</c:v>
              </c:pt>
              <c:pt idx="49">
                <c:v>108.8</c:v>
              </c:pt>
              <c:pt idx="50">
                <c:v>93</c:v>
              </c:pt>
              <c:pt idx="51">
                <c:v>69</c:v>
              </c:pt>
              <c:pt idx="52">
                <c:v>45.2</c:v>
              </c:pt>
              <c:pt idx="53">
                <c:v>28.4</c:v>
              </c:pt>
              <c:pt idx="54">
                <c:v>23.6</c:v>
              </c:pt>
              <c:pt idx="55">
                <c:v>17.8</c:v>
              </c:pt>
              <c:pt idx="56">
                <c:v>18</c:v>
              </c:pt>
              <c:pt idx="57">
                <c:v>16.399999999999999</c:v>
              </c:pt>
              <c:pt idx="58">
                <c:v>17.600000000000001</c:v>
              </c:pt>
              <c:pt idx="59">
                <c:v>16.2</c:v>
              </c:pt>
              <c:pt idx="60">
                <c:v>20.8</c:v>
              </c:pt>
              <c:pt idx="61">
                <c:v>24.6</c:v>
              </c:pt>
              <c:pt idx="62">
                <c:v>29.6</c:v>
              </c:pt>
              <c:pt idx="63">
                <c:v>34.6</c:v>
              </c:pt>
              <c:pt idx="64">
                <c:v>39.799999999999997</c:v>
              </c:pt>
              <c:pt idx="65">
                <c:v>48.6</c:v>
              </c:pt>
              <c:pt idx="66">
                <c:v>50.2</c:v>
              </c:pt>
              <c:pt idx="67">
                <c:v>55.4</c:v>
              </c:pt>
              <c:pt idx="68">
                <c:v>57.2</c:v>
              </c:pt>
              <c:pt idx="69">
                <c:v>60.2</c:v>
              </c:pt>
              <c:pt idx="70">
                <c:v>53.6</c:v>
              </c:pt>
              <c:pt idx="71">
                <c:v>50.4</c:v>
              </c:pt>
              <c:pt idx="72">
                <c:v>46.6</c:v>
              </c:pt>
              <c:pt idx="73">
                <c:v>42.8</c:v>
              </c:pt>
              <c:pt idx="74">
                <c:v>39</c:v>
              </c:pt>
              <c:pt idx="75">
                <c:v>36.200000000000003</c:v>
              </c:pt>
              <c:pt idx="76">
                <c:v>37.799999999999997</c:v>
              </c:pt>
              <c:pt idx="77">
                <c:v>34.200000000000003</c:v>
              </c:pt>
              <c:pt idx="78">
                <c:v>34.799999999999997</c:v>
              </c:pt>
              <c:pt idx="79">
                <c:v>34.200000000000003</c:v>
              </c:pt>
              <c:pt idx="80">
                <c:v>40.4</c:v>
              </c:pt>
              <c:pt idx="81">
                <c:v>45.2</c:v>
              </c:pt>
              <c:pt idx="82">
                <c:v>47.6</c:v>
              </c:pt>
              <c:pt idx="83">
                <c:v>49</c:v>
              </c:pt>
              <c:pt idx="84">
                <c:v>62.4</c:v>
              </c:pt>
              <c:pt idx="85">
                <c:v>71.599999999999994</c:v>
              </c:pt>
              <c:pt idx="86">
                <c:v>76.8</c:v>
              </c:pt>
              <c:pt idx="87">
                <c:v>77.599999999999994</c:v>
              </c:pt>
              <c:pt idx="88">
                <c:v>77.599999999999994</c:v>
              </c:pt>
              <c:pt idx="89">
                <c:v>128</c:v>
              </c:pt>
              <c:pt idx="90">
                <c:v>111.8</c:v>
              </c:pt>
              <c:pt idx="91">
                <c:v>97.2</c:v>
              </c:pt>
              <c:pt idx="92">
                <c:v>90.4</c:v>
              </c:pt>
              <c:pt idx="93">
                <c:v>83.4</c:v>
              </c:pt>
              <c:pt idx="94">
                <c:v>19.2</c:v>
              </c:pt>
              <c:pt idx="95">
                <c:v>15.8</c:v>
              </c:pt>
              <c:pt idx="96">
                <c:v>13.8</c:v>
              </c:pt>
              <c:pt idx="97">
                <c:v>13.8</c:v>
              </c:pt>
              <c:pt idx="98">
                <c:v>13.8</c:v>
              </c:pt>
              <c:pt idx="99">
                <c:v>8.4</c:v>
              </c:pt>
              <c:pt idx="100">
                <c:v>7.6</c:v>
              </c:pt>
              <c:pt idx="101">
                <c:v>10.8</c:v>
              </c:pt>
              <c:pt idx="102">
                <c:v>9.1999999999999993</c:v>
              </c:pt>
              <c:pt idx="103">
                <c:v>9.4</c:v>
              </c:pt>
              <c:pt idx="104">
                <c:v>9</c:v>
              </c:pt>
              <c:pt idx="105">
                <c:v>8.1999999999999993</c:v>
              </c:pt>
              <c:pt idx="106">
                <c:v>4.4000000000000004</c:v>
              </c:pt>
              <c:pt idx="107">
                <c:v>3.8</c:v>
              </c:pt>
              <c:pt idx="108">
                <c:v>1.8</c:v>
              </c:pt>
              <c:pt idx="109">
                <c:v>2</c:v>
              </c:pt>
              <c:pt idx="110">
                <c:v>1.8</c:v>
              </c:pt>
              <c:pt idx="111">
                <c:v>1.4</c:v>
              </c:pt>
              <c:pt idx="112">
                <c:v>4</c:v>
              </c:pt>
              <c:pt idx="113">
                <c:v>7</c:v>
              </c:pt>
              <c:pt idx="114">
                <c:v>6.8</c:v>
              </c:pt>
              <c:pt idx="115">
                <c:v>8</c:v>
              </c:pt>
              <c:pt idx="116">
                <c:v>8.4</c:v>
              </c:pt>
              <c:pt idx="117">
                <c:v>6.4</c:v>
              </c:pt>
              <c:pt idx="118">
                <c:v>4.5999999999999996</c:v>
              </c:pt>
              <c:pt idx="119">
                <c:v>5.6</c:v>
              </c:pt>
              <c:pt idx="120">
                <c:v>4.8</c:v>
              </c:pt>
              <c:pt idx="121">
                <c:v>5.6</c:v>
              </c:pt>
              <c:pt idx="122">
                <c:v>6.4</c:v>
              </c:pt>
              <c:pt idx="123">
                <c:v>6</c:v>
              </c:pt>
              <c:pt idx="124">
                <c:v>5.8</c:v>
              </c:pt>
              <c:pt idx="125">
                <c:v>5.6</c:v>
              </c:pt>
              <c:pt idx="126">
                <c:v>5</c:v>
              </c:pt>
              <c:pt idx="127">
                <c:v>3.4</c:v>
              </c:pt>
              <c:pt idx="128">
                <c:v>2.8</c:v>
              </c:pt>
              <c:pt idx="129">
                <c:v>4</c:v>
              </c:pt>
              <c:pt idx="130">
                <c:v>5</c:v>
              </c:pt>
              <c:pt idx="131">
                <c:v>4.4000000000000004</c:v>
              </c:pt>
              <c:pt idx="132">
                <c:v>4.8</c:v>
              </c:pt>
              <c:pt idx="133">
                <c:v>4.2</c:v>
              </c:pt>
              <c:pt idx="134">
                <c:v>2.8</c:v>
              </c:pt>
              <c:pt idx="135">
                <c:v>1.8</c:v>
              </c:pt>
              <c:pt idx="136">
                <c:v>4.8</c:v>
              </c:pt>
              <c:pt idx="137">
                <c:v>5.4</c:v>
              </c:pt>
              <c:pt idx="138">
                <c:v>5.6</c:v>
              </c:pt>
              <c:pt idx="139">
                <c:v>5.8</c:v>
              </c:pt>
              <c:pt idx="140">
                <c:v>6</c:v>
              </c:pt>
              <c:pt idx="141">
                <c:v>4</c:v>
              </c:pt>
              <c:pt idx="142">
                <c:v>3.8</c:v>
              </c:pt>
              <c:pt idx="143">
                <c:v>4.2</c:v>
              </c:pt>
              <c:pt idx="144">
                <c:v>3.8</c:v>
              </c:pt>
              <c:pt idx="145">
                <c:v>5.4</c:v>
              </c:pt>
              <c:pt idx="146">
                <c:v>5.6</c:v>
              </c:pt>
              <c:pt idx="147">
                <c:v>7</c:v>
              </c:pt>
              <c:pt idx="148">
                <c:v>17.8</c:v>
              </c:pt>
              <c:pt idx="149">
                <c:v>27</c:v>
              </c:pt>
              <c:pt idx="150">
                <c:v>32.799999999999997</c:v>
              </c:pt>
              <c:pt idx="151">
                <c:v>40.200000000000003</c:v>
              </c:pt>
              <c:pt idx="152">
                <c:v>43.6</c:v>
              </c:pt>
              <c:pt idx="153">
                <c:v>38.6</c:v>
              </c:pt>
              <c:pt idx="154">
                <c:v>34.200000000000003</c:v>
              </c:pt>
              <c:pt idx="155">
                <c:v>31.4</c:v>
              </c:pt>
              <c:pt idx="156">
                <c:v>26.2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90B-4A11-8C8D-4694A9309A9E}"/>
            </c:ext>
          </c:extLst>
        </c:ser>
        <c:ser>
          <c:idx val="1"/>
          <c:order val="1"/>
          <c:tx>
            <c:v>observado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57"/>
              <c:pt idx="0">
                <c:v>18-01-2020</c:v>
              </c:pt>
              <c:pt idx="1">
                <c:v>19-01-2020</c:v>
              </c:pt>
              <c:pt idx="2">
                <c:v>20-01-2020</c:v>
              </c:pt>
              <c:pt idx="3">
                <c:v>21-01-2020</c:v>
              </c:pt>
              <c:pt idx="4">
                <c:v>22-01-2020</c:v>
              </c:pt>
              <c:pt idx="5">
                <c:v>23-01-2020</c:v>
              </c:pt>
              <c:pt idx="6">
                <c:v>24-01-2020</c:v>
              </c:pt>
              <c:pt idx="7">
                <c:v>25-01-2020</c:v>
              </c:pt>
              <c:pt idx="8">
                <c:v>26-01-2020</c:v>
              </c:pt>
              <c:pt idx="9">
                <c:v>27-01-2020</c:v>
              </c:pt>
              <c:pt idx="10">
                <c:v>28-01-2020</c:v>
              </c:pt>
              <c:pt idx="11">
                <c:v>29-01-2020</c:v>
              </c:pt>
              <c:pt idx="12">
                <c:v>30-01-2020</c:v>
              </c:pt>
              <c:pt idx="13">
                <c:v>31-01-2020</c:v>
              </c:pt>
              <c:pt idx="14">
                <c:v>01-02-2020</c:v>
              </c:pt>
              <c:pt idx="15">
                <c:v>02-02-2020</c:v>
              </c:pt>
              <c:pt idx="16">
                <c:v>03-02-2020</c:v>
              </c:pt>
              <c:pt idx="17">
                <c:v>04-02-2020</c:v>
              </c:pt>
              <c:pt idx="18">
                <c:v>05-02-2020</c:v>
              </c:pt>
              <c:pt idx="19">
                <c:v>06-02-2020</c:v>
              </c:pt>
              <c:pt idx="20">
                <c:v>07-02-2020</c:v>
              </c:pt>
              <c:pt idx="21">
                <c:v>08-02-2020</c:v>
              </c:pt>
              <c:pt idx="22">
                <c:v>09-02-2020</c:v>
              </c:pt>
              <c:pt idx="23">
                <c:v>10-02-2020</c:v>
              </c:pt>
              <c:pt idx="24">
                <c:v>11-02-2020</c:v>
              </c:pt>
              <c:pt idx="25">
                <c:v>12-02-2020</c:v>
              </c:pt>
              <c:pt idx="26">
                <c:v>13-02-2020</c:v>
              </c:pt>
              <c:pt idx="27">
                <c:v>14-02-2020</c:v>
              </c:pt>
              <c:pt idx="28">
                <c:v>15-02-2020</c:v>
              </c:pt>
              <c:pt idx="29">
                <c:v>16-02-2020</c:v>
              </c:pt>
              <c:pt idx="30">
                <c:v>17-02-2020</c:v>
              </c:pt>
              <c:pt idx="31">
                <c:v>18-02-2020</c:v>
              </c:pt>
              <c:pt idx="32">
                <c:v>19-02-2020</c:v>
              </c:pt>
              <c:pt idx="33">
                <c:v>20-02-2020</c:v>
              </c:pt>
              <c:pt idx="34">
                <c:v>21-02-2020</c:v>
              </c:pt>
              <c:pt idx="35">
                <c:v>22-02-2020</c:v>
              </c:pt>
              <c:pt idx="36">
                <c:v>23-02-2020</c:v>
              </c:pt>
              <c:pt idx="37">
                <c:v>24-02-2020</c:v>
              </c:pt>
              <c:pt idx="38">
                <c:v>25-02-2020</c:v>
              </c:pt>
              <c:pt idx="39">
                <c:v>26-02-2020</c:v>
              </c:pt>
              <c:pt idx="40">
                <c:v>27-02-2020</c:v>
              </c:pt>
              <c:pt idx="41">
                <c:v>28-02-2020</c:v>
              </c:pt>
              <c:pt idx="42">
                <c:v>29-02-2020</c:v>
              </c:pt>
              <c:pt idx="43">
                <c:v>01-03-2020</c:v>
              </c:pt>
              <c:pt idx="44">
                <c:v>02-03-2020</c:v>
              </c:pt>
              <c:pt idx="45">
                <c:v>03-03-2020</c:v>
              </c:pt>
              <c:pt idx="46">
                <c:v>04-03-2020</c:v>
              </c:pt>
              <c:pt idx="47">
                <c:v>05-03-2020</c:v>
              </c:pt>
              <c:pt idx="48">
                <c:v>06-03-2020</c:v>
              </c:pt>
              <c:pt idx="49">
                <c:v>07-03-2020</c:v>
              </c:pt>
              <c:pt idx="50">
                <c:v>08-03-2020</c:v>
              </c:pt>
              <c:pt idx="51">
                <c:v>09-03-2020</c:v>
              </c:pt>
              <c:pt idx="52">
                <c:v>10-03-2020</c:v>
              </c:pt>
              <c:pt idx="53">
                <c:v>11-03-2020</c:v>
              </c:pt>
              <c:pt idx="54">
                <c:v>12-03-2020</c:v>
              </c:pt>
              <c:pt idx="55">
                <c:v>13-03-2020</c:v>
              </c:pt>
              <c:pt idx="56">
                <c:v>14-03-2020</c:v>
              </c:pt>
              <c:pt idx="57">
                <c:v>15-03-2020</c:v>
              </c:pt>
              <c:pt idx="58">
                <c:v>16-03-2020</c:v>
              </c:pt>
              <c:pt idx="59">
                <c:v>17-03-2020</c:v>
              </c:pt>
              <c:pt idx="60">
                <c:v>18-03-2020</c:v>
              </c:pt>
              <c:pt idx="61">
                <c:v>19-03-2020</c:v>
              </c:pt>
              <c:pt idx="62">
                <c:v>20-03-2020</c:v>
              </c:pt>
              <c:pt idx="63">
                <c:v>21-03-2020</c:v>
              </c:pt>
              <c:pt idx="64">
                <c:v>22-03-2020</c:v>
              </c:pt>
              <c:pt idx="65">
                <c:v>23-03-2020</c:v>
              </c:pt>
              <c:pt idx="66">
                <c:v>24-03-2020</c:v>
              </c:pt>
              <c:pt idx="67">
                <c:v>25-03-2020</c:v>
              </c:pt>
              <c:pt idx="68">
                <c:v>26-03-2020</c:v>
              </c:pt>
              <c:pt idx="69">
                <c:v>27-03-2020</c:v>
              </c:pt>
              <c:pt idx="70">
                <c:v>28-03-2020</c:v>
              </c:pt>
              <c:pt idx="71">
                <c:v>29-03-2020</c:v>
              </c:pt>
              <c:pt idx="72">
                <c:v>30-03-2020</c:v>
              </c:pt>
              <c:pt idx="73">
                <c:v>31-03-2020</c:v>
              </c:pt>
              <c:pt idx="74">
                <c:v>01-04-2020</c:v>
              </c:pt>
              <c:pt idx="75">
                <c:v>02-04-2020</c:v>
              </c:pt>
              <c:pt idx="76">
                <c:v>03-04-2020</c:v>
              </c:pt>
              <c:pt idx="77">
                <c:v>04-04-2020</c:v>
              </c:pt>
              <c:pt idx="78">
                <c:v>05-04-2020</c:v>
              </c:pt>
              <c:pt idx="79">
                <c:v>06-04-2020</c:v>
              </c:pt>
              <c:pt idx="80">
                <c:v>07-04-2020</c:v>
              </c:pt>
              <c:pt idx="81">
                <c:v>08-04-2020</c:v>
              </c:pt>
              <c:pt idx="82">
                <c:v>09-04-2020</c:v>
              </c:pt>
              <c:pt idx="83">
                <c:v>10-04-2020</c:v>
              </c:pt>
              <c:pt idx="84">
                <c:v>11-04-2020</c:v>
              </c:pt>
              <c:pt idx="85">
                <c:v>12-04-2020</c:v>
              </c:pt>
              <c:pt idx="86">
                <c:v>13-04-2020</c:v>
              </c:pt>
              <c:pt idx="87">
                <c:v>14-04-2020</c:v>
              </c:pt>
              <c:pt idx="88">
                <c:v>15-04-2020</c:v>
              </c:pt>
              <c:pt idx="89">
                <c:v>16-04-2020</c:v>
              </c:pt>
              <c:pt idx="90">
                <c:v>17-04-2020</c:v>
              </c:pt>
              <c:pt idx="91">
                <c:v>18-04-2020</c:v>
              </c:pt>
              <c:pt idx="92">
                <c:v>19-04-2020</c:v>
              </c:pt>
              <c:pt idx="93">
                <c:v>20-04-2020</c:v>
              </c:pt>
              <c:pt idx="94">
                <c:v>21-04-2020</c:v>
              </c:pt>
              <c:pt idx="95">
                <c:v>22-04-2020</c:v>
              </c:pt>
              <c:pt idx="96">
                <c:v>23-04-2020</c:v>
              </c:pt>
              <c:pt idx="97">
                <c:v>24-04-2020</c:v>
              </c:pt>
              <c:pt idx="98">
                <c:v>25-04-2020</c:v>
              </c:pt>
              <c:pt idx="99">
                <c:v>26-04-2020</c:v>
              </c:pt>
              <c:pt idx="100">
                <c:v>27-04-2020</c:v>
              </c:pt>
              <c:pt idx="101">
                <c:v>28-04-2020</c:v>
              </c:pt>
              <c:pt idx="102">
                <c:v>29-04-2020</c:v>
              </c:pt>
              <c:pt idx="103">
                <c:v>30-04-2020</c:v>
              </c:pt>
              <c:pt idx="104">
                <c:v>01-05-2020</c:v>
              </c:pt>
              <c:pt idx="105">
                <c:v>02-05-2020</c:v>
              </c:pt>
              <c:pt idx="106">
                <c:v>03-05-2020</c:v>
              </c:pt>
              <c:pt idx="107">
                <c:v>04-05-2020</c:v>
              </c:pt>
              <c:pt idx="108">
                <c:v>05-05-2020</c:v>
              </c:pt>
              <c:pt idx="109">
                <c:v>06-05-2020</c:v>
              </c:pt>
              <c:pt idx="110">
                <c:v>07-05-2020</c:v>
              </c:pt>
              <c:pt idx="111">
                <c:v>08-05-2020</c:v>
              </c:pt>
              <c:pt idx="112">
                <c:v>09-05-2020</c:v>
              </c:pt>
              <c:pt idx="113">
                <c:v>10-05-2020</c:v>
              </c:pt>
              <c:pt idx="114">
                <c:v>11-05-2020</c:v>
              </c:pt>
              <c:pt idx="115">
                <c:v>12-05-2020</c:v>
              </c:pt>
              <c:pt idx="116">
                <c:v>13-05-2020</c:v>
              </c:pt>
              <c:pt idx="117">
                <c:v>14-05-2020</c:v>
              </c:pt>
              <c:pt idx="118">
                <c:v>15-05-2020</c:v>
              </c:pt>
              <c:pt idx="119">
                <c:v>16-05-2020</c:v>
              </c:pt>
              <c:pt idx="120">
                <c:v>17-05-2020</c:v>
              </c:pt>
              <c:pt idx="121">
                <c:v>18-05-2020</c:v>
              </c:pt>
              <c:pt idx="122">
                <c:v>19-05-2020</c:v>
              </c:pt>
              <c:pt idx="123">
                <c:v>20-05-2020</c:v>
              </c:pt>
              <c:pt idx="124">
                <c:v>21-05-2020</c:v>
              </c:pt>
              <c:pt idx="125">
                <c:v>22-05-2020</c:v>
              </c:pt>
              <c:pt idx="126">
                <c:v>23-05-2020</c:v>
              </c:pt>
              <c:pt idx="127">
                <c:v>24-05-2020</c:v>
              </c:pt>
              <c:pt idx="128">
                <c:v>25-05-2020</c:v>
              </c:pt>
              <c:pt idx="129">
                <c:v>26-05-2020</c:v>
              </c:pt>
              <c:pt idx="130">
                <c:v>27-05-2020</c:v>
              </c:pt>
              <c:pt idx="131">
                <c:v>28-05-2020</c:v>
              </c:pt>
              <c:pt idx="132">
                <c:v>29-05-2020</c:v>
              </c:pt>
              <c:pt idx="133">
                <c:v>30-05-2020</c:v>
              </c:pt>
              <c:pt idx="134">
                <c:v>31-05-2020</c:v>
              </c:pt>
              <c:pt idx="135">
                <c:v>01-06-2020</c:v>
              </c:pt>
              <c:pt idx="136">
                <c:v>02-06-2020</c:v>
              </c:pt>
              <c:pt idx="137">
                <c:v>03-06-2020</c:v>
              </c:pt>
              <c:pt idx="138">
                <c:v>04-06-2020</c:v>
              </c:pt>
              <c:pt idx="139">
                <c:v>05-06-2020</c:v>
              </c:pt>
              <c:pt idx="140">
                <c:v>06-06-2020</c:v>
              </c:pt>
              <c:pt idx="141">
                <c:v>07-06-2020</c:v>
              </c:pt>
              <c:pt idx="142">
                <c:v>08-06-2020</c:v>
              </c:pt>
              <c:pt idx="143">
                <c:v>09-06-2020</c:v>
              </c:pt>
              <c:pt idx="144">
                <c:v>10-06-2020</c:v>
              </c:pt>
              <c:pt idx="145">
                <c:v>11-06-2020</c:v>
              </c:pt>
              <c:pt idx="146">
                <c:v>12-06-2020</c:v>
              </c:pt>
              <c:pt idx="147">
                <c:v>13-06-2020</c:v>
              </c:pt>
              <c:pt idx="148">
                <c:v>14-06-2020</c:v>
              </c:pt>
              <c:pt idx="149">
                <c:v>15-06-2020</c:v>
              </c:pt>
              <c:pt idx="150">
                <c:v>16-06-2020</c:v>
              </c:pt>
              <c:pt idx="151">
                <c:v>17-06-2020</c:v>
              </c:pt>
              <c:pt idx="152">
                <c:v>18-06-2020</c:v>
              </c:pt>
              <c:pt idx="153">
                <c:v>19-06-2020</c:v>
              </c:pt>
              <c:pt idx="154">
                <c:v>20-06-2020</c:v>
              </c:pt>
              <c:pt idx="155">
                <c:v>21-06-2020</c:v>
              </c:pt>
              <c:pt idx="156">
                <c:v>22-06-2020</c:v>
              </c:pt>
            </c:strLit>
          </c:cat>
          <c:val>
            <c:numLit>
              <c:formatCode>General</c:formatCode>
              <c:ptCount val="157"/>
              <c:pt idx="0">
                <c:v>59</c:v>
              </c:pt>
              <c:pt idx="1">
                <c:v>77</c:v>
              </c:pt>
              <c:pt idx="2">
                <c:v>93</c:v>
              </c:pt>
              <c:pt idx="3">
                <c:v>149</c:v>
              </c:pt>
              <c:pt idx="4">
                <c:v>131</c:v>
              </c:pt>
              <c:pt idx="5">
                <c:v>259</c:v>
              </c:pt>
              <c:pt idx="6">
                <c:v>459</c:v>
              </c:pt>
              <c:pt idx="7">
                <c:v>688</c:v>
              </c:pt>
              <c:pt idx="8">
                <c:v>769</c:v>
              </c:pt>
              <c:pt idx="9">
                <c:v>1771</c:v>
              </c:pt>
              <c:pt idx="10">
                <c:v>1459</c:v>
              </c:pt>
              <c:pt idx="11">
                <c:v>1737</c:v>
              </c:pt>
              <c:pt idx="12">
                <c:v>1981</c:v>
              </c:pt>
              <c:pt idx="13">
                <c:v>2099</c:v>
              </c:pt>
              <c:pt idx="14">
                <c:v>2589</c:v>
              </c:pt>
              <c:pt idx="15">
                <c:v>2825</c:v>
              </c:pt>
              <c:pt idx="16">
                <c:v>3233</c:v>
              </c:pt>
              <c:pt idx="17">
                <c:v>3886</c:v>
              </c:pt>
              <c:pt idx="18">
                <c:v>3694</c:v>
              </c:pt>
              <c:pt idx="19">
                <c:v>3143</c:v>
              </c:pt>
              <c:pt idx="20">
                <c:v>3385</c:v>
              </c:pt>
              <c:pt idx="21">
                <c:v>2652</c:v>
              </c:pt>
              <c:pt idx="22">
                <c:v>2973</c:v>
              </c:pt>
              <c:pt idx="23">
                <c:v>2467</c:v>
              </c:pt>
              <c:pt idx="24">
                <c:v>2015</c:v>
              </c:pt>
              <c:pt idx="25">
                <c:v>1819</c:v>
              </c:pt>
              <c:pt idx="26">
                <c:v>1995</c:v>
              </c:pt>
              <c:pt idx="27">
                <c:v>1503</c:v>
              </c:pt>
              <c:pt idx="28">
                <c:v>1121</c:v>
              </c:pt>
              <c:pt idx="29">
                <c:v>1888</c:v>
              </c:pt>
              <c:pt idx="30">
                <c:v>1749</c:v>
              </c:pt>
              <c:pt idx="31">
                <c:v>817</c:v>
              </c:pt>
              <c:pt idx="32">
                <c:v>889</c:v>
              </c:pt>
              <c:pt idx="33">
                <c:v>397</c:v>
              </c:pt>
              <c:pt idx="34">
                <c:v>648</c:v>
              </c:pt>
              <c:pt idx="35">
                <c:v>214</c:v>
              </c:pt>
              <c:pt idx="36">
                <c:v>508</c:v>
              </c:pt>
              <c:pt idx="37">
                <c:v>406</c:v>
              </c:pt>
              <c:pt idx="38">
                <c:v>433</c:v>
              </c:pt>
              <c:pt idx="39">
                <c:v>327</c:v>
              </c:pt>
              <c:pt idx="40">
                <c:v>427</c:v>
              </c:pt>
              <c:pt idx="41">
                <c:v>573</c:v>
              </c:pt>
              <c:pt idx="42">
                <c:v>202</c:v>
              </c:pt>
              <c:pt idx="43">
                <c:v>125</c:v>
              </c:pt>
              <c:pt idx="44">
                <c:v>119</c:v>
              </c:pt>
              <c:pt idx="45">
                <c:v>139</c:v>
              </c:pt>
              <c:pt idx="46">
                <c:v>143</c:v>
              </c:pt>
              <c:pt idx="47">
                <c:v>99</c:v>
              </c:pt>
              <c:pt idx="48">
                <c:v>44</c:v>
              </c:pt>
              <c:pt idx="49">
                <c:v>40</c:v>
              </c:pt>
              <c:pt idx="50">
                <c:v>19</c:v>
              </c:pt>
              <c:pt idx="51">
                <c:v>24</c:v>
              </c:pt>
              <c:pt idx="52">
                <c:v>15</c:v>
              </c:pt>
              <c:pt idx="53">
                <c:v>20</c:v>
              </c:pt>
              <c:pt idx="54">
                <c:v>11</c:v>
              </c:pt>
              <c:pt idx="55">
                <c:v>20</c:v>
              </c:pt>
              <c:pt idx="56">
                <c:v>16</c:v>
              </c:pt>
              <c:pt idx="57">
                <c:v>21</c:v>
              </c:pt>
              <c:pt idx="58">
                <c:v>13</c:v>
              </c:pt>
              <c:pt idx="59">
                <c:v>34</c:v>
              </c:pt>
              <c:pt idx="60">
                <c:v>39</c:v>
              </c:pt>
              <c:pt idx="61">
                <c:v>41</c:v>
              </c:pt>
              <c:pt idx="62">
                <c:v>46</c:v>
              </c:pt>
              <c:pt idx="63">
                <c:v>39</c:v>
              </c:pt>
              <c:pt idx="64">
                <c:v>78</c:v>
              </c:pt>
              <c:pt idx="65">
                <c:v>47</c:v>
              </c:pt>
              <c:pt idx="66">
                <c:v>67</c:v>
              </c:pt>
              <c:pt idx="67">
                <c:v>55</c:v>
              </c:pt>
              <c:pt idx="68">
                <c:v>54</c:v>
              </c:pt>
              <c:pt idx="69">
                <c:v>45</c:v>
              </c:pt>
              <c:pt idx="70">
                <c:v>31</c:v>
              </c:pt>
              <c:pt idx="71">
                <c:v>48</c:v>
              </c:pt>
              <c:pt idx="72">
                <c:v>36</c:v>
              </c:pt>
              <c:pt idx="73">
                <c:v>35</c:v>
              </c:pt>
              <c:pt idx="74">
                <c:v>31</c:v>
              </c:pt>
              <c:pt idx="75">
                <c:v>39</c:v>
              </c:pt>
              <c:pt idx="76">
                <c:v>30</c:v>
              </c:pt>
              <c:pt idx="77">
                <c:v>39</c:v>
              </c:pt>
              <c:pt idx="78">
                <c:v>32</c:v>
              </c:pt>
              <c:pt idx="79">
                <c:v>62</c:v>
              </c:pt>
              <c:pt idx="80">
                <c:v>63</c:v>
              </c:pt>
              <c:pt idx="81">
                <c:v>42</c:v>
              </c:pt>
              <c:pt idx="82">
                <c:v>46</c:v>
              </c:pt>
              <c:pt idx="83">
                <c:v>99</c:v>
              </c:pt>
              <c:pt idx="84">
                <c:v>108</c:v>
              </c:pt>
              <c:pt idx="85">
                <c:v>89</c:v>
              </c:pt>
              <c:pt idx="86">
                <c:v>46</c:v>
              </c:pt>
              <c:pt idx="87">
                <c:v>46</c:v>
              </c:pt>
              <c:pt idx="88">
                <c:v>351</c:v>
              </c:pt>
              <c:pt idx="89">
                <c:v>27</c:v>
              </c:pt>
              <c:pt idx="90">
                <c:v>16</c:v>
              </c:pt>
              <c:pt idx="91">
                <c:v>12</c:v>
              </c:pt>
              <c:pt idx="92">
                <c:v>11</c:v>
              </c:pt>
              <c:pt idx="93">
                <c:v>30</c:v>
              </c:pt>
              <c:pt idx="94">
                <c:v>10</c:v>
              </c:pt>
              <c:pt idx="95">
                <c:v>6</c:v>
              </c:pt>
              <c:pt idx="96">
                <c:v>12</c:v>
              </c:pt>
              <c:pt idx="97">
                <c:v>11</c:v>
              </c:pt>
              <c:pt idx="98">
                <c:v>3</c:v>
              </c:pt>
              <c:pt idx="99">
                <c:v>6</c:v>
              </c:pt>
              <c:pt idx="100">
                <c:v>22</c:v>
              </c:pt>
              <c:pt idx="101">
                <c:v>4</c:v>
              </c:pt>
              <c:pt idx="102">
                <c:v>12</c:v>
              </c:pt>
              <c:pt idx="103">
                <c:v>1</c:v>
              </c:pt>
              <c:pt idx="104">
                <c:v>2</c:v>
              </c:pt>
              <c:pt idx="105">
                <c:v>3</c:v>
              </c:pt>
              <c:pt idx="106">
                <c:v>1</c:v>
              </c:pt>
              <c:pt idx="107">
                <c:v>2</c:v>
              </c:pt>
              <c:pt idx="108">
                <c:v>2</c:v>
              </c:pt>
              <c:pt idx="109">
                <c:v>1</c:v>
              </c:pt>
              <c:pt idx="110">
                <c:v>1</c:v>
              </c:pt>
              <c:pt idx="111">
                <c:v>14</c:v>
              </c:pt>
              <c:pt idx="112">
                <c:v>17</c:v>
              </c:pt>
              <c:pt idx="113">
                <c:v>1</c:v>
              </c:pt>
              <c:pt idx="114">
                <c:v>7</c:v>
              </c:pt>
              <c:pt idx="115">
                <c:v>3</c:v>
              </c:pt>
              <c:pt idx="116">
                <c:v>4</c:v>
              </c:pt>
              <c:pt idx="117">
                <c:v>8</c:v>
              </c:pt>
              <c:pt idx="118">
                <c:v>6</c:v>
              </c:pt>
              <c:pt idx="119">
                <c:v>3</c:v>
              </c:pt>
              <c:pt idx="120">
                <c:v>7</c:v>
              </c:pt>
              <c:pt idx="121">
                <c:v>8</c:v>
              </c:pt>
              <c:pt idx="122">
                <c:v>6</c:v>
              </c:pt>
              <c:pt idx="123">
                <c:v>5</c:v>
              </c:pt>
              <c:pt idx="124">
                <c:v>2</c:v>
              </c:pt>
              <c:pt idx="125">
                <c:v>4</c:v>
              </c:pt>
              <c:pt idx="126">
                <c:v>0</c:v>
              </c:pt>
              <c:pt idx="127">
                <c:v>3</c:v>
              </c:pt>
              <c:pt idx="128">
                <c:v>11</c:v>
              </c:pt>
              <c:pt idx="129">
                <c:v>7</c:v>
              </c:pt>
              <c:pt idx="130">
                <c:v>1</c:v>
              </c:pt>
              <c:pt idx="131">
                <c:v>2</c:v>
              </c:pt>
              <c:pt idx="132">
                <c:v>0</c:v>
              </c:pt>
              <c:pt idx="133">
                <c:v>4</c:v>
              </c:pt>
              <c:pt idx="134">
                <c:v>2</c:v>
              </c:pt>
              <c:pt idx="135">
                <c:v>16</c:v>
              </c:pt>
              <c:pt idx="136">
                <c:v>5</c:v>
              </c:pt>
              <c:pt idx="137">
                <c:v>1</c:v>
              </c:pt>
              <c:pt idx="138">
                <c:v>5</c:v>
              </c:pt>
              <c:pt idx="139">
                <c:v>3</c:v>
              </c:pt>
              <c:pt idx="140">
                <c:v>6</c:v>
              </c:pt>
              <c:pt idx="141">
                <c:v>4</c:v>
              </c:pt>
              <c:pt idx="142">
                <c:v>3</c:v>
              </c:pt>
              <c:pt idx="143">
                <c:v>3</c:v>
              </c:pt>
              <c:pt idx="144">
                <c:v>11</c:v>
              </c:pt>
              <c:pt idx="145">
                <c:v>7</c:v>
              </c:pt>
              <c:pt idx="146">
                <c:v>11</c:v>
              </c:pt>
              <c:pt idx="147">
                <c:v>57</c:v>
              </c:pt>
              <c:pt idx="148">
                <c:v>49</c:v>
              </c:pt>
              <c:pt idx="149">
                <c:v>40</c:v>
              </c:pt>
              <c:pt idx="150">
                <c:v>44</c:v>
              </c:pt>
              <c:pt idx="151">
                <c:v>28</c:v>
              </c:pt>
              <c:pt idx="152">
                <c:v>32</c:v>
              </c:pt>
              <c:pt idx="153">
                <c:v>27</c:v>
              </c:pt>
              <c:pt idx="154">
                <c:v>26</c:v>
              </c:pt>
              <c:pt idx="155">
                <c:v>18</c:v>
              </c:pt>
              <c:pt idx="156">
                <c:v>22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7F-E90B-4A11-8C8D-4694A9309A9E}"/>
            </c:ext>
          </c:extLst>
        </c:ser>
        <c:ser>
          <c:idx val="2"/>
          <c:order val="2"/>
          <c:tx>
            <c:v>RLMNC(n=10, Con Intercepto)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57"/>
              <c:pt idx="0">
                <c:v>18-01-2020</c:v>
              </c:pt>
              <c:pt idx="1">
                <c:v>19-01-2020</c:v>
              </c:pt>
              <c:pt idx="2">
                <c:v>20-01-2020</c:v>
              </c:pt>
              <c:pt idx="3">
                <c:v>21-01-2020</c:v>
              </c:pt>
              <c:pt idx="4">
                <c:v>22-01-2020</c:v>
              </c:pt>
              <c:pt idx="5">
                <c:v>23-01-2020</c:v>
              </c:pt>
              <c:pt idx="6">
                <c:v>24-01-2020</c:v>
              </c:pt>
              <c:pt idx="7">
                <c:v>25-01-2020</c:v>
              </c:pt>
              <c:pt idx="8">
                <c:v>26-01-2020</c:v>
              </c:pt>
              <c:pt idx="9">
                <c:v>27-01-2020</c:v>
              </c:pt>
              <c:pt idx="10">
                <c:v>28-01-2020</c:v>
              </c:pt>
              <c:pt idx="11">
                <c:v>29-01-2020</c:v>
              </c:pt>
              <c:pt idx="12">
                <c:v>30-01-2020</c:v>
              </c:pt>
              <c:pt idx="13">
                <c:v>31-01-2020</c:v>
              </c:pt>
              <c:pt idx="14">
                <c:v>01-02-2020</c:v>
              </c:pt>
              <c:pt idx="15">
                <c:v>02-02-2020</c:v>
              </c:pt>
              <c:pt idx="16">
                <c:v>03-02-2020</c:v>
              </c:pt>
              <c:pt idx="17">
                <c:v>04-02-2020</c:v>
              </c:pt>
              <c:pt idx="18">
                <c:v>05-02-2020</c:v>
              </c:pt>
              <c:pt idx="19">
                <c:v>06-02-2020</c:v>
              </c:pt>
              <c:pt idx="20">
                <c:v>07-02-2020</c:v>
              </c:pt>
              <c:pt idx="21">
                <c:v>08-02-2020</c:v>
              </c:pt>
              <c:pt idx="22">
                <c:v>09-02-2020</c:v>
              </c:pt>
              <c:pt idx="23">
                <c:v>10-02-2020</c:v>
              </c:pt>
              <c:pt idx="24">
                <c:v>11-02-2020</c:v>
              </c:pt>
              <c:pt idx="25">
                <c:v>12-02-2020</c:v>
              </c:pt>
              <c:pt idx="26">
                <c:v>13-02-2020</c:v>
              </c:pt>
              <c:pt idx="27">
                <c:v>14-02-2020</c:v>
              </c:pt>
              <c:pt idx="28">
                <c:v>15-02-2020</c:v>
              </c:pt>
              <c:pt idx="29">
                <c:v>16-02-2020</c:v>
              </c:pt>
              <c:pt idx="30">
                <c:v>17-02-2020</c:v>
              </c:pt>
              <c:pt idx="31">
                <c:v>18-02-2020</c:v>
              </c:pt>
              <c:pt idx="32">
                <c:v>19-02-2020</c:v>
              </c:pt>
              <c:pt idx="33">
                <c:v>20-02-2020</c:v>
              </c:pt>
              <c:pt idx="34">
                <c:v>21-02-2020</c:v>
              </c:pt>
              <c:pt idx="35">
                <c:v>22-02-2020</c:v>
              </c:pt>
              <c:pt idx="36">
                <c:v>23-02-2020</c:v>
              </c:pt>
              <c:pt idx="37">
                <c:v>24-02-2020</c:v>
              </c:pt>
              <c:pt idx="38">
                <c:v>25-02-2020</c:v>
              </c:pt>
              <c:pt idx="39">
                <c:v>26-02-2020</c:v>
              </c:pt>
              <c:pt idx="40">
                <c:v>27-02-2020</c:v>
              </c:pt>
              <c:pt idx="41">
                <c:v>28-02-2020</c:v>
              </c:pt>
              <c:pt idx="42">
                <c:v>29-02-2020</c:v>
              </c:pt>
              <c:pt idx="43">
                <c:v>01-03-2020</c:v>
              </c:pt>
              <c:pt idx="44">
                <c:v>02-03-2020</c:v>
              </c:pt>
              <c:pt idx="45">
                <c:v>03-03-2020</c:v>
              </c:pt>
              <c:pt idx="46">
                <c:v>04-03-2020</c:v>
              </c:pt>
              <c:pt idx="47">
                <c:v>05-03-2020</c:v>
              </c:pt>
              <c:pt idx="48">
                <c:v>06-03-2020</c:v>
              </c:pt>
              <c:pt idx="49">
                <c:v>07-03-2020</c:v>
              </c:pt>
              <c:pt idx="50">
                <c:v>08-03-2020</c:v>
              </c:pt>
              <c:pt idx="51">
                <c:v>09-03-2020</c:v>
              </c:pt>
              <c:pt idx="52">
                <c:v>10-03-2020</c:v>
              </c:pt>
              <c:pt idx="53">
                <c:v>11-03-2020</c:v>
              </c:pt>
              <c:pt idx="54">
                <c:v>12-03-2020</c:v>
              </c:pt>
              <c:pt idx="55">
                <c:v>13-03-2020</c:v>
              </c:pt>
              <c:pt idx="56">
                <c:v>14-03-2020</c:v>
              </c:pt>
              <c:pt idx="57">
                <c:v>15-03-2020</c:v>
              </c:pt>
              <c:pt idx="58">
                <c:v>16-03-2020</c:v>
              </c:pt>
              <c:pt idx="59">
                <c:v>17-03-2020</c:v>
              </c:pt>
              <c:pt idx="60">
                <c:v>18-03-2020</c:v>
              </c:pt>
              <c:pt idx="61">
                <c:v>19-03-2020</c:v>
              </c:pt>
              <c:pt idx="62">
                <c:v>20-03-2020</c:v>
              </c:pt>
              <c:pt idx="63">
                <c:v>21-03-2020</c:v>
              </c:pt>
              <c:pt idx="64">
                <c:v>22-03-2020</c:v>
              </c:pt>
              <c:pt idx="65">
                <c:v>23-03-2020</c:v>
              </c:pt>
              <c:pt idx="66">
                <c:v>24-03-2020</c:v>
              </c:pt>
              <c:pt idx="67">
                <c:v>25-03-2020</c:v>
              </c:pt>
              <c:pt idx="68">
                <c:v>26-03-2020</c:v>
              </c:pt>
              <c:pt idx="69">
                <c:v>27-03-2020</c:v>
              </c:pt>
              <c:pt idx="70">
                <c:v>28-03-2020</c:v>
              </c:pt>
              <c:pt idx="71">
                <c:v>29-03-2020</c:v>
              </c:pt>
              <c:pt idx="72">
                <c:v>30-03-2020</c:v>
              </c:pt>
              <c:pt idx="73">
                <c:v>31-03-2020</c:v>
              </c:pt>
              <c:pt idx="74">
                <c:v>01-04-2020</c:v>
              </c:pt>
              <c:pt idx="75">
                <c:v>02-04-2020</c:v>
              </c:pt>
              <c:pt idx="76">
                <c:v>03-04-2020</c:v>
              </c:pt>
              <c:pt idx="77">
                <c:v>04-04-2020</c:v>
              </c:pt>
              <c:pt idx="78">
                <c:v>05-04-2020</c:v>
              </c:pt>
              <c:pt idx="79">
                <c:v>06-04-2020</c:v>
              </c:pt>
              <c:pt idx="80">
                <c:v>07-04-2020</c:v>
              </c:pt>
              <c:pt idx="81">
                <c:v>08-04-2020</c:v>
              </c:pt>
              <c:pt idx="82">
                <c:v>09-04-2020</c:v>
              </c:pt>
              <c:pt idx="83">
                <c:v>10-04-2020</c:v>
              </c:pt>
              <c:pt idx="84">
                <c:v>11-04-2020</c:v>
              </c:pt>
              <c:pt idx="85">
                <c:v>12-04-2020</c:v>
              </c:pt>
              <c:pt idx="86">
                <c:v>13-04-2020</c:v>
              </c:pt>
              <c:pt idx="87">
                <c:v>14-04-2020</c:v>
              </c:pt>
              <c:pt idx="88">
                <c:v>15-04-2020</c:v>
              </c:pt>
              <c:pt idx="89">
                <c:v>16-04-2020</c:v>
              </c:pt>
              <c:pt idx="90">
                <c:v>17-04-2020</c:v>
              </c:pt>
              <c:pt idx="91">
                <c:v>18-04-2020</c:v>
              </c:pt>
              <c:pt idx="92">
                <c:v>19-04-2020</c:v>
              </c:pt>
              <c:pt idx="93">
                <c:v>20-04-2020</c:v>
              </c:pt>
              <c:pt idx="94">
                <c:v>21-04-2020</c:v>
              </c:pt>
              <c:pt idx="95">
                <c:v>22-04-2020</c:v>
              </c:pt>
              <c:pt idx="96">
                <c:v>23-04-2020</c:v>
              </c:pt>
              <c:pt idx="97">
                <c:v>24-04-2020</c:v>
              </c:pt>
              <c:pt idx="98">
                <c:v>25-04-2020</c:v>
              </c:pt>
              <c:pt idx="99">
                <c:v>26-04-2020</c:v>
              </c:pt>
              <c:pt idx="100">
                <c:v>27-04-2020</c:v>
              </c:pt>
              <c:pt idx="101">
                <c:v>28-04-2020</c:v>
              </c:pt>
              <c:pt idx="102">
                <c:v>29-04-2020</c:v>
              </c:pt>
              <c:pt idx="103">
                <c:v>30-04-2020</c:v>
              </c:pt>
              <c:pt idx="104">
                <c:v>01-05-2020</c:v>
              </c:pt>
              <c:pt idx="105">
                <c:v>02-05-2020</c:v>
              </c:pt>
              <c:pt idx="106">
                <c:v>03-05-2020</c:v>
              </c:pt>
              <c:pt idx="107">
                <c:v>04-05-2020</c:v>
              </c:pt>
              <c:pt idx="108">
                <c:v>05-05-2020</c:v>
              </c:pt>
              <c:pt idx="109">
                <c:v>06-05-2020</c:v>
              </c:pt>
              <c:pt idx="110">
                <c:v>07-05-2020</c:v>
              </c:pt>
              <c:pt idx="111">
                <c:v>08-05-2020</c:v>
              </c:pt>
              <c:pt idx="112">
                <c:v>09-05-2020</c:v>
              </c:pt>
              <c:pt idx="113">
                <c:v>10-05-2020</c:v>
              </c:pt>
              <c:pt idx="114">
                <c:v>11-05-2020</c:v>
              </c:pt>
              <c:pt idx="115">
                <c:v>12-05-2020</c:v>
              </c:pt>
              <c:pt idx="116">
                <c:v>13-05-2020</c:v>
              </c:pt>
              <c:pt idx="117">
                <c:v>14-05-2020</c:v>
              </c:pt>
              <c:pt idx="118">
                <c:v>15-05-2020</c:v>
              </c:pt>
              <c:pt idx="119">
                <c:v>16-05-2020</c:v>
              </c:pt>
              <c:pt idx="120">
                <c:v>17-05-2020</c:v>
              </c:pt>
              <c:pt idx="121">
                <c:v>18-05-2020</c:v>
              </c:pt>
              <c:pt idx="122">
                <c:v>19-05-2020</c:v>
              </c:pt>
              <c:pt idx="123">
                <c:v>20-05-2020</c:v>
              </c:pt>
              <c:pt idx="124">
                <c:v>21-05-2020</c:v>
              </c:pt>
              <c:pt idx="125">
                <c:v>22-05-2020</c:v>
              </c:pt>
              <c:pt idx="126">
                <c:v>23-05-2020</c:v>
              </c:pt>
              <c:pt idx="127">
                <c:v>24-05-2020</c:v>
              </c:pt>
              <c:pt idx="128">
                <c:v>25-05-2020</c:v>
              </c:pt>
              <c:pt idx="129">
                <c:v>26-05-2020</c:v>
              </c:pt>
              <c:pt idx="130">
                <c:v>27-05-2020</c:v>
              </c:pt>
              <c:pt idx="131">
                <c:v>28-05-2020</c:v>
              </c:pt>
              <c:pt idx="132">
                <c:v>29-05-2020</c:v>
              </c:pt>
              <c:pt idx="133">
                <c:v>30-05-2020</c:v>
              </c:pt>
              <c:pt idx="134">
                <c:v>31-05-2020</c:v>
              </c:pt>
              <c:pt idx="135">
                <c:v>01-06-2020</c:v>
              </c:pt>
              <c:pt idx="136">
                <c:v>02-06-2020</c:v>
              </c:pt>
              <c:pt idx="137">
                <c:v>03-06-2020</c:v>
              </c:pt>
              <c:pt idx="138">
                <c:v>04-06-2020</c:v>
              </c:pt>
              <c:pt idx="139">
                <c:v>05-06-2020</c:v>
              </c:pt>
              <c:pt idx="140">
                <c:v>06-06-2020</c:v>
              </c:pt>
              <c:pt idx="141">
                <c:v>07-06-2020</c:v>
              </c:pt>
              <c:pt idx="142">
                <c:v>08-06-2020</c:v>
              </c:pt>
              <c:pt idx="143">
                <c:v>09-06-2020</c:v>
              </c:pt>
              <c:pt idx="144">
                <c:v>10-06-2020</c:v>
              </c:pt>
              <c:pt idx="145">
                <c:v>11-06-2020</c:v>
              </c:pt>
              <c:pt idx="146">
                <c:v>12-06-2020</c:v>
              </c:pt>
              <c:pt idx="147">
                <c:v>13-06-2020</c:v>
              </c:pt>
              <c:pt idx="148">
                <c:v>14-06-2020</c:v>
              </c:pt>
              <c:pt idx="149">
                <c:v>15-06-2020</c:v>
              </c:pt>
              <c:pt idx="150">
                <c:v>16-06-2020</c:v>
              </c:pt>
              <c:pt idx="151">
                <c:v>17-06-2020</c:v>
              </c:pt>
              <c:pt idx="152">
                <c:v>18-06-2020</c:v>
              </c:pt>
              <c:pt idx="153">
                <c:v>19-06-2020</c:v>
              </c:pt>
              <c:pt idx="154">
                <c:v>20-06-2020</c:v>
              </c:pt>
              <c:pt idx="155">
                <c:v>21-06-2020</c:v>
              </c:pt>
              <c:pt idx="156">
                <c:v>22-06-2020</c:v>
              </c:pt>
            </c:strLit>
          </c:cat>
          <c:val>
            <c:numLit>
              <c:formatCode>General</c:formatCode>
              <c:ptCount val="157"/>
              <c:pt idx="10">
                <c:v>1575.0206662744088</c:v>
              </c:pt>
              <c:pt idx="11">
                <c:v>1606.1090215659713</c:v>
              </c:pt>
              <c:pt idx="12">
                <c:v>1840.5356869730408</c:v>
              </c:pt>
              <c:pt idx="13">
                <c:v>1984.8685584729715</c:v>
              </c:pt>
              <c:pt idx="14">
                <c:v>2088.1636492097973</c:v>
              </c:pt>
              <c:pt idx="15">
                <c:v>2481.606007265123</c:v>
              </c:pt>
              <c:pt idx="16">
                <c:v>2841.8937956252685</c:v>
              </c:pt>
              <c:pt idx="17">
                <c:v>3255.935690833554</c:v>
              </c:pt>
              <c:pt idx="18">
                <c:v>3779.3892593971941</c:v>
              </c:pt>
              <c:pt idx="19">
                <c:v>3756.1706141970672</c:v>
              </c:pt>
              <c:pt idx="20">
                <c:v>3375.7902594319348</c:v>
              </c:pt>
              <c:pt idx="21">
                <c:v>3258.647020535946</c:v>
              </c:pt>
              <c:pt idx="22">
                <c:v>2622.6064124179338</c:v>
              </c:pt>
              <c:pt idx="23">
                <c:v>2714.8258109474741</c:v>
              </c:pt>
              <c:pt idx="24">
                <c:v>2422.2891295351837</c:v>
              </c:pt>
              <c:pt idx="25">
                <c:v>2043.1835460672073</c:v>
              </c:pt>
              <c:pt idx="26">
                <c:v>1627.9000946164902</c:v>
              </c:pt>
              <c:pt idx="27">
                <c:v>1566.4292916103957</c:v>
              </c:pt>
              <c:pt idx="28">
                <c:v>1303.2276199690641</c:v>
              </c:pt>
              <c:pt idx="29">
                <c:v>1041.332327779767</c:v>
              </c:pt>
              <c:pt idx="30">
                <c:v>1436.2116553280778</c:v>
              </c:pt>
              <c:pt idx="31">
                <c:v>1498.4050379466285</c:v>
              </c:pt>
              <c:pt idx="32">
                <c:v>925.34748635524272</c:v>
              </c:pt>
              <c:pt idx="33">
                <c:v>798.92258807296503</c:v>
              </c:pt>
              <c:pt idx="34">
                <c:v>260.24273115506264</c:v>
              </c:pt>
              <c:pt idx="35">
                <c:v>270.47350549902797</c:v>
              </c:pt>
              <c:pt idx="36">
                <c:v>115.61998524190309</c:v>
              </c:pt>
              <c:pt idx="37">
                <c:v>441.6785208190438</c:v>
              </c:pt>
              <c:pt idx="38">
                <c:v>358.39969186056993</c:v>
              </c:pt>
              <c:pt idx="39">
                <c:v>274.5008432611159</c:v>
              </c:pt>
              <c:pt idx="40">
                <c:v>231.47468755426965</c:v>
              </c:pt>
              <c:pt idx="41">
                <c:v>348.55927249333928</c:v>
              </c:pt>
              <c:pt idx="42">
                <c:v>452.76107236218144</c:v>
              </c:pt>
              <c:pt idx="43">
                <c:v>285.44838055172505</c:v>
              </c:pt>
              <c:pt idx="44">
                <c:v>158.74873880343608</c:v>
              </c:pt>
              <c:pt idx="45">
                <c:v>83.873571243631488</c:v>
              </c:pt>
              <c:pt idx="46">
                <c:v>41.419433632880775</c:v>
              </c:pt>
              <c:pt idx="47">
                <c:v>105.38366330878546</c:v>
              </c:pt>
              <c:pt idx="48">
                <c:v>136.19050359506966</c:v>
              </c:pt>
              <c:pt idx="49">
                <c:v>78.953942905796765</c:v>
              </c:pt>
              <c:pt idx="50">
                <c:v>-1.8947960536712358</c:v>
              </c:pt>
              <c:pt idx="51">
                <c:v>-36.06037911510743</c:v>
              </c:pt>
              <c:pt idx="52">
                <c:v>13.003389171817393</c:v>
              </c:pt>
              <c:pt idx="53">
                <c:v>25.857345466272918</c:v>
              </c:pt>
              <c:pt idx="54">
                <c:v>29.928336777832655</c:v>
              </c:pt>
              <c:pt idx="55">
                <c:v>16.132196224256759</c:v>
              </c:pt>
              <c:pt idx="56">
                <c:v>18.521290670755981</c:v>
              </c:pt>
              <c:pt idx="57">
                <c:v>22.026470229570656</c:v>
              </c:pt>
              <c:pt idx="58">
                <c:v>31.107077959034662</c:v>
              </c:pt>
              <c:pt idx="59">
                <c:v>27.413628760632307</c:v>
              </c:pt>
              <c:pt idx="60">
                <c:v>42.394917509013361</c:v>
              </c:pt>
              <c:pt idx="61">
                <c:v>49.903561707746597</c:v>
              </c:pt>
              <c:pt idx="62">
                <c:v>57.148182454519365</c:v>
              </c:pt>
              <c:pt idx="63">
                <c:v>62.056309622217647</c:v>
              </c:pt>
              <c:pt idx="64">
                <c:v>56.809319605678695</c:v>
              </c:pt>
              <c:pt idx="65">
                <c:v>80.442129390294355</c:v>
              </c:pt>
              <c:pt idx="66">
                <c:v>68.616433280273569</c:v>
              </c:pt>
              <c:pt idx="67">
                <c:v>82.024469274159401</c:v>
              </c:pt>
              <c:pt idx="68">
                <c:v>73.143719913542853</c:v>
              </c:pt>
              <c:pt idx="69">
                <c:v>67.052601449480932</c:v>
              </c:pt>
              <c:pt idx="70">
                <c:v>58.08226605524672</c:v>
              </c:pt>
              <c:pt idx="71">
                <c:v>47.327721768315463</c:v>
              </c:pt>
              <c:pt idx="72">
                <c:v>54.709258595755415</c:v>
              </c:pt>
              <c:pt idx="73">
                <c:v>48.548441653232167</c:v>
              </c:pt>
              <c:pt idx="74">
                <c:v>46.923760085815601</c:v>
              </c:pt>
              <c:pt idx="75">
                <c:v>44.961025352280473</c:v>
              </c:pt>
              <c:pt idx="76">
                <c:v>46.096439346246612</c:v>
              </c:pt>
              <c:pt idx="77">
                <c:v>41.28122804809724</c:v>
              </c:pt>
              <c:pt idx="78">
                <c:v>48.395671636776946</c:v>
              </c:pt>
              <c:pt idx="79">
                <c:v>46.499157763918006</c:v>
              </c:pt>
              <c:pt idx="80">
                <c:v>67.111974309689145</c:v>
              </c:pt>
              <c:pt idx="81">
                <c:v>73.848457942840767</c:v>
              </c:pt>
              <c:pt idx="82">
                <c:v>65.425029271121346</c:v>
              </c:pt>
              <c:pt idx="83">
                <c:v>61.304770283318852</c:v>
              </c:pt>
              <c:pt idx="84">
                <c:v>93.480387793890102</c:v>
              </c:pt>
              <c:pt idx="85">
                <c:v>114.60075329923752</c:v>
              </c:pt>
              <c:pt idx="86">
                <c:v>117.71459800263956</c:v>
              </c:pt>
              <c:pt idx="87">
                <c:v>82.510049387704626</c:v>
              </c:pt>
              <c:pt idx="88">
                <c:v>56.48538282041455</c:v>
              </c:pt>
              <c:pt idx="89">
                <c:v>260.91131802801289</c:v>
              </c:pt>
              <c:pt idx="90">
                <c:v>125.3289336325266</c:v>
              </c:pt>
              <c:pt idx="91">
                <c:v>89.393773871331817</c:v>
              </c:pt>
              <c:pt idx="92">
                <c:v>11.863711749058734</c:v>
              </c:pt>
              <c:pt idx="93">
                <c:v>-29.127927238368088</c:v>
              </c:pt>
              <c:pt idx="94">
                <c:v>5.3736585168341318</c:v>
              </c:pt>
              <c:pt idx="95">
                <c:v>48.938095370956574</c:v>
              </c:pt>
              <c:pt idx="96">
                <c:v>47.719342435019207</c:v>
              </c:pt>
              <c:pt idx="97">
                <c:v>9.0974764206678884</c:v>
              </c:pt>
              <c:pt idx="98">
                <c:v>-14.119951740615701</c:v>
              </c:pt>
              <c:pt idx="99">
                <c:v>16.990281367845157</c:v>
              </c:pt>
              <c:pt idx="100">
                <c:v>21.074912086910345</c:v>
              </c:pt>
              <c:pt idx="101">
                <c:v>31.992714228403663</c:v>
              </c:pt>
              <c:pt idx="102">
                <c:v>21.808026923552433</c:v>
              </c:pt>
              <c:pt idx="103">
                <c:v>24.978352776409778</c:v>
              </c:pt>
              <c:pt idx="104">
                <c:v>18.25272069984451</c:v>
              </c:pt>
              <c:pt idx="105">
                <c:v>15.079501274440947</c:v>
              </c:pt>
              <c:pt idx="106">
                <c:v>14.245203465865259</c:v>
              </c:pt>
              <c:pt idx="107">
                <c:v>15.890985329375399</c:v>
              </c:pt>
              <c:pt idx="108">
                <c:v>17.729709979492352</c:v>
              </c:pt>
              <c:pt idx="109">
                <c:v>16.565203264409174</c:v>
              </c:pt>
              <c:pt idx="110">
                <c:v>14.606033185152857</c:v>
              </c:pt>
              <c:pt idx="111">
                <c:v>15.301667517395062</c:v>
              </c:pt>
              <c:pt idx="112">
                <c:v>24.224605409276748</c:v>
              </c:pt>
              <c:pt idx="113">
                <c:v>31.212756477692498</c:v>
              </c:pt>
              <c:pt idx="114">
                <c:v>22.660301596334463</c:v>
              </c:pt>
              <c:pt idx="115">
                <c:v>22.267852771851029</c:v>
              </c:pt>
              <c:pt idx="116">
                <c:v>16.487118518313615</c:v>
              </c:pt>
              <c:pt idx="117">
                <c:v>16.390913865101417</c:v>
              </c:pt>
              <c:pt idx="118">
                <c:v>21.730529135188675</c:v>
              </c:pt>
              <c:pt idx="119">
                <c:v>23.488224560626957</c:v>
              </c:pt>
              <c:pt idx="120">
                <c:v>19.999030032487699</c:v>
              </c:pt>
              <c:pt idx="121">
                <c:v>19.311718826134843</c:v>
              </c:pt>
              <c:pt idx="122">
                <c:v>20.568205310472429</c:v>
              </c:pt>
              <c:pt idx="123">
                <c:v>21.504742710573197</c:v>
              </c:pt>
              <c:pt idx="124">
                <c:v>20.634156462630976</c:v>
              </c:pt>
              <c:pt idx="125">
                <c:v>17.970336151223755</c:v>
              </c:pt>
              <c:pt idx="126">
                <c:v>17.402609474128639</c:v>
              </c:pt>
              <c:pt idx="127">
                <c:v>14.583615271511132</c:v>
              </c:pt>
              <c:pt idx="128">
                <c:v>17.089487930814435</c:v>
              </c:pt>
              <c:pt idx="129">
                <c:v>23.547545075997164</c:v>
              </c:pt>
              <c:pt idx="130">
                <c:v>22.933880995992027</c:v>
              </c:pt>
              <c:pt idx="131">
                <c:v>18.709375327025814</c:v>
              </c:pt>
              <c:pt idx="132">
                <c:v>16.599731947854579</c:v>
              </c:pt>
              <c:pt idx="133">
                <c:v>13.338898931796249</c:v>
              </c:pt>
              <c:pt idx="134">
                <c:v>16.314115521627446</c:v>
              </c:pt>
              <c:pt idx="135">
                <c:v>17.594819849067758</c:v>
              </c:pt>
              <c:pt idx="136">
                <c:v>28.824334772170857</c:v>
              </c:pt>
              <c:pt idx="137">
                <c:v>23.208309556951775</c:v>
              </c:pt>
              <c:pt idx="138">
                <c:v>18.06396890428578</c:v>
              </c:pt>
              <c:pt idx="139">
                <c:v>17.737698403660779</c:v>
              </c:pt>
              <c:pt idx="140">
                <c:v>16.269633991850743</c:v>
              </c:pt>
              <c:pt idx="141">
                <c:v>19.46119031866073</c:v>
              </c:pt>
              <c:pt idx="142">
                <c:v>20.717049751222856</c:v>
              </c:pt>
              <c:pt idx="143">
                <c:v>19.619082873660357</c:v>
              </c:pt>
              <c:pt idx="144">
                <c:v>17.339153973978373</c:v>
              </c:pt>
              <c:pt idx="145">
                <c:v>21.675280745620018</c:v>
              </c:pt>
              <c:pt idx="146">
                <c:v>22.716313527094904</c:v>
              </c:pt>
              <c:pt idx="147">
                <c:v>26.446481096727446</c:v>
              </c:pt>
              <c:pt idx="148">
                <c:v>59.527804320130912</c:v>
              </c:pt>
              <c:pt idx="149">
                <c:v>66.761664146154573</c:v>
              </c:pt>
              <c:pt idx="150">
                <c:v>65.220697166445746</c:v>
              </c:pt>
              <c:pt idx="151">
                <c:v>62.283442002145236</c:v>
              </c:pt>
              <c:pt idx="152">
                <c:v>44.366331754043742</c:v>
              </c:pt>
              <c:pt idx="153">
                <c:v>41.389772665716151</c:v>
              </c:pt>
              <c:pt idx="154">
                <c:v>41.181117767020346</c:v>
              </c:pt>
              <c:pt idx="155">
                <c:v>43.916266626302829</c:v>
              </c:pt>
              <c:pt idx="156">
                <c:v>35.343737906506583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80-E90B-4A11-8C8D-4694A9309A9E}"/>
            </c:ext>
          </c:extLst>
        </c:ser>
        <c:ser>
          <c:idx val="3"/>
          <c:order val="3"/>
          <c:tx>
            <c:v>SENC(α=0,8)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57"/>
              <c:pt idx="0">
                <c:v>18-01-2020</c:v>
              </c:pt>
              <c:pt idx="1">
                <c:v>19-01-2020</c:v>
              </c:pt>
              <c:pt idx="2">
                <c:v>20-01-2020</c:v>
              </c:pt>
              <c:pt idx="3">
                <c:v>21-01-2020</c:v>
              </c:pt>
              <c:pt idx="4">
                <c:v>22-01-2020</c:v>
              </c:pt>
              <c:pt idx="5">
                <c:v>23-01-2020</c:v>
              </c:pt>
              <c:pt idx="6">
                <c:v>24-01-2020</c:v>
              </c:pt>
              <c:pt idx="7">
                <c:v>25-01-2020</c:v>
              </c:pt>
              <c:pt idx="8">
                <c:v>26-01-2020</c:v>
              </c:pt>
              <c:pt idx="9">
                <c:v>27-01-2020</c:v>
              </c:pt>
              <c:pt idx="10">
                <c:v>28-01-2020</c:v>
              </c:pt>
              <c:pt idx="11">
                <c:v>29-01-2020</c:v>
              </c:pt>
              <c:pt idx="12">
                <c:v>30-01-2020</c:v>
              </c:pt>
              <c:pt idx="13">
                <c:v>31-01-2020</c:v>
              </c:pt>
              <c:pt idx="14">
                <c:v>01-02-2020</c:v>
              </c:pt>
              <c:pt idx="15">
                <c:v>02-02-2020</c:v>
              </c:pt>
              <c:pt idx="16">
                <c:v>03-02-2020</c:v>
              </c:pt>
              <c:pt idx="17">
                <c:v>04-02-2020</c:v>
              </c:pt>
              <c:pt idx="18">
                <c:v>05-02-2020</c:v>
              </c:pt>
              <c:pt idx="19">
                <c:v>06-02-2020</c:v>
              </c:pt>
              <c:pt idx="20">
                <c:v>07-02-2020</c:v>
              </c:pt>
              <c:pt idx="21">
                <c:v>08-02-2020</c:v>
              </c:pt>
              <c:pt idx="22">
                <c:v>09-02-2020</c:v>
              </c:pt>
              <c:pt idx="23">
                <c:v>10-02-2020</c:v>
              </c:pt>
              <c:pt idx="24">
                <c:v>11-02-2020</c:v>
              </c:pt>
              <c:pt idx="25">
                <c:v>12-02-2020</c:v>
              </c:pt>
              <c:pt idx="26">
                <c:v>13-02-2020</c:v>
              </c:pt>
              <c:pt idx="27">
                <c:v>14-02-2020</c:v>
              </c:pt>
              <c:pt idx="28">
                <c:v>15-02-2020</c:v>
              </c:pt>
              <c:pt idx="29">
                <c:v>16-02-2020</c:v>
              </c:pt>
              <c:pt idx="30">
                <c:v>17-02-2020</c:v>
              </c:pt>
              <c:pt idx="31">
                <c:v>18-02-2020</c:v>
              </c:pt>
              <c:pt idx="32">
                <c:v>19-02-2020</c:v>
              </c:pt>
              <c:pt idx="33">
                <c:v>20-02-2020</c:v>
              </c:pt>
              <c:pt idx="34">
                <c:v>21-02-2020</c:v>
              </c:pt>
              <c:pt idx="35">
                <c:v>22-02-2020</c:v>
              </c:pt>
              <c:pt idx="36">
                <c:v>23-02-2020</c:v>
              </c:pt>
              <c:pt idx="37">
                <c:v>24-02-2020</c:v>
              </c:pt>
              <c:pt idx="38">
                <c:v>25-02-2020</c:v>
              </c:pt>
              <c:pt idx="39">
                <c:v>26-02-2020</c:v>
              </c:pt>
              <c:pt idx="40">
                <c:v>27-02-2020</c:v>
              </c:pt>
              <c:pt idx="41">
                <c:v>28-02-2020</c:v>
              </c:pt>
              <c:pt idx="42">
                <c:v>29-02-2020</c:v>
              </c:pt>
              <c:pt idx="43">
                <c:v>01-03-2020</c:v>
              </c:pt>
              <c:pt idx="44">
                <c:v>02-03-2020</c:v>
              </c:pt>
              <c:pt idx="45">
                <c:v>03-03-2020</c:v>
              </c:pt>
              <c:pt idx="46">
                <c:v>04-03-2020</c:v>
              </c:pt>
              <c:pt idx="47">
                <c:v>05-03-2020</c:v>
              </c:pt>
              <c:pt idx="48">
                <c:v>06-03-2020</c:v>
              </c:pt>
              <c:pt idx="49">
                <c:v>07-03-2020</c:v>
              </c:pt>
              <c:pt idx="50">
                <c:v>08-03-2020</c:v>
              </c:pt>
              <c:pt idx="51">
                <c:v>09-03-2020</c:v>
              </c:pt>
              <c:pt idx="52">
                <c:v>10-03-2020</c:v>
              </c:pt>
              <c:pt idx="53">
                <c:v>11-03-2020</c:v>
              </c:pt>
              <c:pt idx="54">
                <c:v>12-03-2020</c:v>
              </c:pt>
              <c:pt idx="55">
                <c:v>13-03-2020</c:v>
              </c:pt>
              <c:pt idx="56">
                <c:v>14-03-2020</c:v>
              </c:pt>
              <c:pt idx="57">
                <c:v>15-03-2020</c:v>
              </c:pt>
              <c:pt idx="58">
                <c:v>16-03-2020</c:v>
              </c:pt>
              <c:pt idx="59">
                <c:v>17-03-2020</c:v>
              </c:pt>
              <c:pt idx="60">
                <c:v>18-03-2020</c:v>
              </c:pt>
              <c:pt idx="61">
                <c:v>19-03-2020</c:v>
              </c:pt>
              <c:pt idx="62">
                <c:v>20-03-2020</c:v>
              </c:pt>
              <c:pt idx="63">
                <c:v>21-03-2020</c:v>
              </c:pt>
              <c:pt idx="64">
                <c:v>22-03-2020</c:v>
              </c:pt>
              <c:pt idx="65">
                <c:v>23-03-2020</c:v>
              </c:pt>
              <c:pt idx="66">
                <c:v>24-03-2020</c:v>
              </c:pt>
              <c:pt idx="67">
                <c:v>25-03-2020</c:v>
              </c:pt>
              <c:pt idx="68">
                <c:v>26-03-2020</c:v>
              </c:pt>
              <c:pt idx="69">
                <c:v>27-03-2020</c:v>
              </c:pt>
              <c:pt idx="70">
                <c:v>28-03-2020</c:v>
              </c:pt>
              <c:pt idx="71">
                <c:v>29-03-2020</c:v>
              </c:pt>
              <c:pt idx="72">
                <c:v>30-03-2020</c:v>
              </c:pt>
              <c:pt idx="73">
                <c:v>31-03-2020</c:v>
              </c:pt>
              <c:pt idx="74">
                <c:v>01-04-2020</c:v>
              </c:pt>
              <c:pt idx="75">
                <c:v>02-04-2020</c:v>
              </c:pt>
              <c:pt idx="76">
                <c:v>03-04-2020</c:v>
              </c:pt>
              <c:pt idx="77">
                <c:v>04-04-2020</c:v>
              </c:pt>
              <c:pt idx="78">
                <c:v>05-04-2020</c:v>
              </c:pt>
              <c:pt idx="79">
                <c:v>06-04-2020</c:v>
              </c:pt>
              <c:pt idx="80">
                <c:v>07-04-2020</c:v>
              </c:pt>
              <c:pt idx="81">
                <c:v>08-04-2020</c:v>
              </c:pt>
              <c:pt idx="82">
                <c:v>09-04-2020</c:v>
              </c:pt>
              <c:pt idx="83">
                <c:v>10-04-2020</c:v>
              </c:pt>
              <c:pt idx="84">
                <c:v>11-04-2020</c:v>
              </c:pt>
              <c:pt idx="85">
                <c:v>12-04-2020</c:v>
              </c:pt>
              <c:pt idx="86">
                <c:v>13-04-2020</c:v>
              </c:pt>
              <c:pt idx="87">
                <c:v>14-04-2020</c:v>
              </c:pt>
              <c:pt idx="88">
                <c:v>15-04-2020</c:v>
              </c:pt>
              <c:pt idx="89">
                <c:v>16-04-2020</c:v>
              </c:pt>
              <c:pt idx="90">
                <c:v>17-04-2020</c:v>
              </c:pt>
              <c:pt idx="91">
                <c:v>18-04-2020</c:v>
              </c:pt>
              <c:pt idx="92">
                <c:v>19-04-2020</c:v>
              </c:pt>
              <c:pt idx="93">
                <c:v>20-04-2020</c:v>
              </c:pt>
              <c:pt idx="94">
                <c:v>21-04-2020</c:v>
              </c:pt>
              <c:pt idx="95">
                <c:v>22-04-2020</c:v>
              </c:pt>
              <c:pt idx="96">
                <c:v>23-04-2020</c:v>
              </c:pt>
              <c:pt idx="97">
                <c:v>24-04-2020</c:v>
              </c:pt>
              <c:pt idx="98">
                <c:v>25-04-2020</c:v>
              </c:pt>
              <c:pt idx="99">
                <c:v>26-04-2020</c:v>
              </c:pt>
              <c:pt idx="100">
                <c:v>27-04-2020</c:v>
              </c:pt>
              <c:pt idx="101">
                <c:v>28-04-2020</c:v>
              </c:pt>
              <c:pt idx="102">
                <c:v>29-04-2020</c:v>
              </c:pt>
              <c:pt idx="103">
                <c:v>30-04-2020</c:v>
              </c:pt>
              <c:pt idx="104">
                <c:v>01-05-2020</c:v>
              </c:pt>
              <c:pt idx="105">
                <c:v>02-05-2020</c:v>
              </c:pt>
              <c:pt idx="106">
                <c:v>03-05-2020</c:v>
              </c:pt>
              <c:pt idx="107">
                <c:v>04-05-2020</c:v>
              </c:pt>
              <c:pt idx="108">
                <c:v>05-05-2020</c:v>
              </c:pt>
              <c:pt idx="109">
                <c:v>06-05-2020</c:v>
              </c:pt>
              <c:pt idx="110">
                <c:v>07-05-2020</c:v>
              </c:pt>
              <c:pt idx="111">
                <c:v>08-05-2020</c:v>
              </c:pt>
              <c:pt idx="112">
                <c:v>09-05-2020</c:v>
              </c:pt>
              <c:pt idx="113">
                <c:v>10-05-2020</c:v>
              </c:pt>
              <c:pt idx="114">
                <c:v>11-05-2020</c:v>
              </c:pt>
              <c:pt idx="115">
                <c:v>12-05-2020</c:v>
              </c:pt>
              <c:pt idx="116">
                <c:v>13-05-2020</c:v>
              </c:pt>
              <c:pt idx="117">
                <c:v>14-05-2020</c:v>
              </c:pt>
              <c:pt idx="118">
                <c:v>15-05-2020</c:v>
              </c:pt>
              <c:pt idx="119">
                <c:v>16-05-2020</c:v>
              </c:pt>
              <c:pt idx="120">
                <c:v>17-05-2020</c:v>
              </c:pt>
              <c:pt idx="121">
                <c:v>18-05-2020</c:v>
              </c:pt>
              <c:pt idx="122">
                <c:v>19-05-2020</c:v>
              </c:pt>
              <c:pt idx="123">
                <c:v>20-05-2020</c:v>
              </c:pt>
              <c:pt idx="124">
                <c:v>21-05-2020</c:v>
              </c:pt>
              <c:pt idx="125">
                <c:v>22-05-2020</c:v>
              </c:pt>
              <c:pt idx="126">
                <c:v>23-05-2020</c:v>
              </c:pt>
              <c:pt idx="127">
                <c:v>24-05-2020</c:v>
              </c:pt>
              <c:pt idx="128">
                <c:v>25-05-2020</c:v>
              </c:pt>
              <c:pt idx="129">
                <c:v>26-05-2020</c:v>
              </c:pt>
              <c:pt idx="130">
                <c:v>27-05-2020</c:v>
              </c:pt>
              <c:pt idx="131">
                <c:v>28-05-2020</c:v>
              </c:pt>
              <c:pt idx="132">
                <c:v>29-05-2020</c:v>
              </c:pt>
              <c:pt idx="133">
                <c:v>30-05-2020</c:v>
              </c:pt>
              <c:pt idx="134">
                <c:v>31-05-2020</c:v>
              </c:pt>
              <c:pt idx="135">
                <c:v>01-06-2020</c:v>
              </c:pt>
              <c:pt idx="136">
                <c:v>02-06-2020</c:v>
              </c:pt>
              <c:pt idx="137">
                <c:v>03-06-2020</c:v>
              </c:pt>
              <c:pt idx="138">
                <c:v>04-06-2020</c:v>
              </c:pt>
              <c:pt idx="139">
                <c:v>05-06-2020</c:v>
              </c:pt>
              <c:pt idx="140">
                <c:v>06-06-2020</c:v>
              </c:pt>
              <c:pt idx="141">
                <c:v>07-06-2020</c:v>
              </c:pt>
              <c:pt idx="142">
                <c:v>08-06-2020</c:v>
              </c:pt>
              <c:pt idx="143">
                <c:v>09-06-2020</c:v>
              </c:pt>
              <c:pt idx="144">
                <c:v>10-06-2020</c:v>
              </c:pt>
              <c:pt idx="145">
                <c:v>11-06-2020</c:v>
              </c:pt>
              <c:pt idx="146">
                <c:v>12-06-2020</c:v>
              </c:pt>
              <c:pt idx="147">
                <c:v>13-06-2020</c:v>
              </c:pt>
              <c:pt idx="148">
                <c:v>14-06-2020</c:v>
              </c:pt>
              <c:pt idx="149">
                <c:v>15-06-2020</c:v>
              </c:pt>
              <c:pt idx="150">
                <c:v>16-06-2020</c:v>
              </c:pt>
              <c:pt idx="151">
                <c:v>17-06-2020</c:v>
              </c:pt>
              <c:pt idx="152">
                <c:v>18-06-2020</c:v>
              </c:pt>
              <c:pt idx="153">
                <c:v>19-06-2020</c:v>
              </c:pt>
              <c:pt idx="154">
                <c:v>20-06-2020</c:v>
              </c:pt>
              <c:pt idx="155">
                <c:v>21-06-2020</c:v>
              </c:pt>
              <c:pt idx="156">
                <c:v>22-06-2020</c:v>
              </c:pt>
            </c:strLit>
          </c:cat>
          <c:val>
            <c:numLit>
              <c:formatCode>General</c:formatCode>
              <c:ptCount val="157"/>
              <c:pt idx="0">
                <c:v>4</c:v>
              </c:pt>
              <c:pt idx="1">
                <c:v>48</c:v>
              </c:pt>
              <c:pt idx="2">
                <c:v>71.2</c:v>
              </c:pt>
              <c:pt idx="3">
                <c:v>88.64</c:v>
              </c:pt>
              <c:pt idx="4">
                <c:v>136.928</c:v>
              </c:pt>
              <c:pt idx="5">
                <c:v>132.18559999999999</c:v>
              </c:pt>
              <c:pt idx="6">
                <c:v>233.63712000000001</c:v>
              </c:pt>
              <c:pt idx="7">
                <c:v>413.92742399999997</c:v>
              </c:pt>
              <c:pt idx="8">
                <c:v>633.18548480000004</c:v>
              </c:pt>
              <c:pt idx="9">
                <c:v>741.83709696000005</c:v>
              </c:pt>
              <c:pt idx="10">
                <c:v>1565.1674193920001</c:v>
              </c:pt>
              <c:pt idx="11">
                <c:v>1480.2334838784</c:v>
              </c:pt>
              <c:pt idx="12">
                <c:v>1685.6466967756801</c:v>
              </c:pt>
              <c:pt idx="13">
                <c:v>1921.9293393551361</c:v>
              </c:pt>
              <c:pt idx="14">
                <c:v>2063.5858678710274</c:v>
              </c:pt>
              <c:pt idx="15">
                <c:v>2483.9171735742057</c:v>
              </c:pt>
              <c:pt idx="16">
                <c:v>2756.783434714841</c:v>
              </c:pt>
              <c:pt idx="17">
                <c:v>3137.7566869429684</c:v>
              </c:pt>
              <c:pt idx="18">
                <c:v>3736.3513373885935</c:v>
              </c:pt>
              <c:pt idx="19">
                <c:v>3702.4702674777186</c:v>
              </c:pt>
              <c:pt idx="20">
                <c:v>3254.8940534955436</c:v>
              </c:pt>
              <c:pt idx="21">
                <c:v>3358.9788106991086</c:v>
              </c:pt>
              <c:pt idx="22">
                <c:v>2793.3957621398217</c:v>
              </c:pt>
              <c:pt idx="23">
                <c:v>2937.0791524279643</c:v>
              </c:pt>
              <c:pt idx="24">
                <c:v>2561.0158304855927</c:v>
              </c:pt>
              <c:pt idx="25">
                <c:v>2124.2031660971184</c:v>
              </c:pt>
              <c:pt idx="26">
                <c:v>1880.0406332194236</c:v>
              </c:pt>
              <c:pt idx="27">
                <c:v>1972.0081266438847</c:v>
              </c:pt>
              <c:pt idx="28">
                <c:v>1596.8016253287769</c:v>
              </c:pt>
              <c:pt idx="29">
                <c:v>1216.1603250657554</c:v>
              </c:pt>
              <c:pt idx="30">
                <c:v>1753.6320650131511</c:v>
              </c:pt>
              <c:pt idx="31">
                <c:v>1749.9264130026302</c:v>
              </c:pt>
              <c:pt idx="32">
                <c:v>1003.5852826005259</c:v>
              </c:pt>
              <c:pt idx="33">
                <c:v>911.91705652010523</c:v>
              </c:pt>
              <c:pt idx="34">
                <c:v>499.98341130402105</c:v>
              </c:pt>
              <c:pt idx="35">
                <c:v>618.39668226080425</c:v>
              </c:pt>
              <c:pt idx="36">
                <c:v>294.87933645216083</c:v>
              </c:pt>
              <c:pt idx="37">
                <c:v>465.37586729043221</c:v>
              </c:pt>
              <c:pt idx="38">
                <c:v>417.87517345808646</c:v>
              </c:pt>
              <c:pt idx="39">
                <c:v>429.97503469161728</c:v>
              </c:pt>
              <c:pt idx="40">
                <c:v>347.59500693832342</c:v>
              </c:pt>
              <c:pt idx="41">
                <c:v>411.1190013876647</c:v>
              </c:pt>
              <c:pt idx="42">
                <c:v>540.62380027753295</c:v>
              </c:pt>
              <c:pt idx="43">
                <c:v>269.72476005550658</c:v>
              </c:pt>
              <c:pt idx="44">
                <c:v>153.94495201110129</c:v>
              </c:pt>
              <c:pt idx="45">
                <c:v>125.98899040222025</c:v>
              </c:pt>
              <c:pt idx="46">
                <c:v>136.39779808044406</c:v>
              </c:pt>
              <c:pt idx="47">
                <c:v>141.67955961608882</c:v>
              </c:pt>
              <c:pt idx="48">
                <c:v>107.53591192321775</c:v>
              </c:pt>
              <c:pt idx="49">
                <c:v>56.707182384643545</c:v>
              </c:pt>
              <c:pt idx="50">
                <c:v>43.341436476928706</c:v>
              </c:pt>
              <c:pt idx="51">
                <c:v>23.868287295385741</c:v>
              </c:pt>
              <c:pt idx="52">
                <c:v>23.973657459077149</c:v>
              </c:pt>
              <c:pt idx="53">
                <c:v>16.79473149181543</c:v>
              </c:pt>
              <c:pt idx="54">
                <c:v>19.358946298363087</c:v>
              </c:pt>
              <c:pt idx="55">
                <c:v>12.671789259672618</c:v>
              </c:pt>
              <c:pt idx="56">
                <c:v>18.534357851934523</c:v>
              </c:pt>
              <c:pt idx="57">
                <c:v>16.506871570386906</c:v>
              </c:pt>
              <c:pt idx="58">
                <c:v>20.101374314077383</c:v>
              </c:pt>
              <c:pt idx="59">
                <c:v>14.420274862815475</c:v>
              </c:pt>
              <c:pt idx="60">
                <c:v>30.084054972563095</c:v>
              </c:pt>
              <c:pt idx="61">
                <c:v>37.21681099451262</c:v>
              </c:pt>
              <c:pt idx="62">
                <c:v>40.243362198902524</c:v>
              </c:pt>
              <c:pt idx="63">
                <c:v>44.848672439780508</c:v>
              </c:pt>
              <c:pt idx="64">
                <c:v>40.169734487956099</c:v>
              </c:pt>
              <c:pt idx="65">
                <c:v>70.433946897591227</c:v>
              </c:pt>
              <c:pt idx="66">
                <c:v>51.686789379518245</c:v>
              </c:pt>
              <c:pt idx="67">
                <c:v>63.93735787590365</c:v>
              </c:pt>
              <c:pt idx="68">
                <c:v>56.787471575180732</c:v>
              </c:pt>
              <c:pt idx="69">
                <c:v>54.557494315036145</c:v>
              </c:pt>
              <c:pt idx="70">
                <c:v>46.911498863007225</c:v>
              </c:pt>
              <c:pt idx="71">
                <c:v>34.182299772601446</c:v>
              </c:pt>
              <c:pt idx="72">
                <c:v>45.236459954520292</c:v>
              </c:pt>
              <c:pt idx="73">
                <c:v>37.847291990904054</c:v>
              </c:pt>
              <c:pt idx="74">
                <c:v>35.569458398180814</c:v>
              </c:pt>
              <c:pt idx="75">
                <c:v>31.913891679636162</c:v>
              </c:pt>
              <c:pt idx="76">
                <c:v>37.58277833592723</c:v>
              </c:pt>
              <c:pt idx="77">
                <c:v>31.516555667185447</c:v>
              </c:pt>
              <c:pt idx="78">
                <c:v>37.503311133437087</c:v>
              </c:pt>
              <c:pt idx="79">
                <c:v>33.100662226687419</c:v>
              </c:pt>
              <c:pt idx="80">
                <c:v>56.220132445337484</c:v>
              </c:pt>
              <c:pt idx="81">
                <c:v>61.6440264890675</c:v>
              </c:pt>
              <c:pt idx="82">
                <c:v>45.928805297813497</c:v>
              </c:pt>
              <c:pt idx="83">
                <c:v>45.985761059562698</c:v>
              </c:pt>
              <c:pt idx="84">
                <c:v>88.397152211912541</c:v>
              </c:pt>
              <c:pt idx="85">
                <c:v>104.07943044238252</c:v>
              </c:pt>
              <c:pt idx="86">
                <c:v>92.015886088476506</c:v>
              </c:pt>
              <c:pt idx="87">
                <c:v>55.203177217695298</c:v>
              </c:pt>
              <c:pt idx="88">
                <c:v>47.840635443539057</c:v>
              </c:pt>
              <c:pt idx="89">
                <c:v>290.36812708870781</c:v>
              </c:pt>
              <c:pt idx="90">
                <c:v>79.673625417741562</c:v>
              </c:pt>
              <c:pt idx="91">
                <c:v>28.734725083548312</c:v>
              </c:pt>
              <c:pt idx="92">
                <c:v>15.346945016709661</c:v>
              </c:pt>
              <c:pt idx="93">
                <c:v>11.869389003341933</c:v>
              </c:pt>
              <c:pt idx="94">
                <c:v>26.373877800668389</c:v>
              </c:pt>
              <c:pt idx="95">
                <c:v>13.274775560133676</c:v>
              </c:pt>
              <c:pt idx="96">
                <c:v>7.4549551120267346</c:v>
              </c:pt>
              <c:pt idx="97">
                <c:v>11.090991022405348</c:v>
              </c:pt>
              <c:pt idx="98">
                <c:v>11.01819820448107</c:v>
              </c:pt>
              <c:pt idx="99">
                <c:v>4.6036396408962137</c:v>
              </c:pt>
              <c:pt idx="100">
                <c:v>5.7207279281792429</c:v>
              </c:pt>
              <c:pt idx="101">
                <c:v>18.744145585635849</c:v>
              </c:pt>
              <c:pt idx="102">
                <c:v>6.9488291171271683</c:v>
              </c:pt>
              <c:pt idx="103">
                <c:v>10.989765823425433</c:v>
              </c:pt>
              <c:pt idx="104">
                <c:v>2.9979531646850859</c:v>
              </c:pt>
              <c:pt idx="105">
                <c:v>2.1995906329370172</c:v>
              </c:pt>
              <c:pt idx="106">
                <c:v>2.8399181265874036</c:v>
              </c:pt>
              <c:pt idx="107">
                <c:v>1.3679836253174806</c:v>
              </c:pt>
              <c:pt idx="108">
                <c:v>1.8735967250634962</c:v>
              </c:pt>
              <c:pt idx="109">
                <c:v>1.9747193450126992</c:v>
              </c:pt>
              <c:pt idx="110">
                <c:v>1.1949438690025398</c:v>
              </c:pt>
              <c:pt idx="111">
                <c:v>1.0389887738005079</c:v>
              </c:pt>
              <c:pt idx="112">
                <c:v>11.407797754760102</c:v>
              </c:pt>
              <c:pt idx="113">
                <c:v>15.881559550952019</c:v>
              </c:pt>
              <c:pt idx="114">
                <c:v>3.9763119101904039</c:v>
              </c:pt>
              <c:pt idx="115">
                <c:v>6.395262382038081</c:v>
              </c:pt>
              <c:pt idx="116">
                <c:v>3.679052476407616</c:v>
              </c:pt>
              <c:pt idx="117">
                <c:v>3.9358104952815234</c:v>
              </c:pt>
              <c:pt idx="118">
                <c:v>7.1871620990563052</c:v>
              </c:pt>
              <c:pt idx="119">
                <c:v>6.2374324198112614</c:v>
              </c:pt>
              <c:pt idx="120">
                <c:v>3.6474864839622523</c:v>
              </c:pt>
              <c:pt idx="121">
                <c:v>6.3294972967924501</c:v>
              </c:pt>
              <c:pt idx="122">
                <c:v>7.6658994593584904</c:v>
              </c:pt>
              <c:pt idx="123">
                <c:v>6.3331798918716977</c:v>
              </c:pt>
              <c:pt idx="124">
                <c:v>5.2666359783743397</c:v>
              </c:pt>
              <c:pt idx="125">
                <c:v>2.6533271956748679</c:v>
              </c:pt>
              <c:pt idx="126">
                <c:v>3.7306654391349738</c:v>
              </c:pt>
              <c:pt idx="127">
                <c:v>0.7461330878269945</c:v>
              </c:pt>
              <c:pt idx="128">
                <c:v>2.5492266175653988</c:v>
              </c:pt>
              <c:pt idx="129">
                <c:v>9.3098453235130805</c:v>
              </c:pt>
              <c:pt idx="130">
                <c:v>7.4619690647026164</c:v>
              </c:pt>
              <c:pt idx="131">
                <c:v>2.2923938129405226</c:v>
              </c:pt>
              <c:pt idx="132">
                <c:v>2.0584787625881047</c:v>
              </c:pt>
              <c:pt idx="133">
                <c:v>0.41169575251762081</c:v>
              </c:pt>
              <c:pt idx="134">
                <c:v>3.2823391505035246</c:v>
              </c:pt>
              <c:pt idx="135">
                <c:v>2.2564678301007048</c:v>
              </c:pt>
              <c:pt idx="136">
                <c:v>13.251293566020141</c:v>
              </c:pt>
              <c:pt idx="137">
                <c:v>6.6502587132040283</c:v>
              </c:pt>
              <c:pt idx="138">
                <c:v>2.1300517426408057</c:v>
              </c:pt>
              <c:pt idx="139">
                <c:v>4.4260103485281608</c:v>
              </c:pt>
              <c:pt idx="140">
                <c:v>3.2852020697056323</c:v>
              </c:pt>
              <c:pt idx="141">
                <c:v>5.4570404139411259</c:v>
              </c:pt>
              <c:pt idx="142">
                <c:v>4.2914080827882248</c:v>
              </c:pt>
              <c:pt idx="143">
                <c:v>3.2582816165576451</c:v>
              </c:pt>
              <c:pt idx="144">
                <c:v>3.051656323311529</c:v>
              </c:pt>
              <c:pt idx="145">
                <c:v>9.4103312646623074</c:v>
              </c:pt>
              <c:pt idx="146">
                <c:v>7.4820662529324613</c:v>
              </c:pt>
              <c:pt idx="147">
                <c:v>10.296413250586493</c:v>
              </c:pt>
              <c:pt idx="148">
                <c:v>47.659282650117291</c:v>
              </c:pt>
              <c:pt idx="149">
                <c:v>48.731856530023457</c:v>
              </c:pt>
              <c:pt idx="150">
                <c:v>41.74637130600469</c:v>
              </c:pt>
              <c:pt idx="151">
                <c:v>43.549274261200935</c:v>
              </c:pt>
              <c:pt idx="152">
                <c:v>31.109854852240186</c:v>
              </c:pt>
              <c:pt idx="153">
                <c:v>31.821970970448039</c:v>
              </c:pt>
              <c:pt idx="154">
                <c:v>27.964394194089607</c:v>
              </c:pt>
              <c:pt idx="155">
                <c:v>26.392878838817921</c:v>
              </c:pt>
              <c:pt idx="156">
                <c:v>19.678575767763583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81-E90B-4A11-8C8D-4694A9309A9E}"/>
            </c:ext>
          </c:extLst>
        </c:ser>
        <c:ser>
          <c:idx val="4"/>
          <c:order val="4"/>
          <c:tx>
            <c:v>(en blanco)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57"/>
              <c:pt idx="0">
                <c:v>18-01-2020</c:v>
              </c:pt>
              <c:pt idx="1">
                <c:v>19-01-2020</c:v>
              </c:pt>
              <c:pt idx="2">
                <c:v>20-01-2020</c:v>
              </c:pt>
              <c:pt idx="3">
                <c:v>21-01-2020</c:v>
              </c:pt>
              <c:pt idx="4">
                <c:v>22-01-2020</c:v>
              </c:pt>
              <c:pt idx="5">
                <c:v>23-01-2020</c:v>
              </c:pt>
              <c:pt idx="6">
                <c:v>24-01-2020</c:v>
              </c:pt>
              <c:pt idx="7">
                <c:v>25-01-2020</c:v>
              </c:pt>
              <c:pt idx="8">
                <c:v>26-01-2020</c:v>
              </c:pt>
              <c:pt idx="9">
                <c:v>27-01-2020</c:v>
              </c:pt>
              <c:pt idx="10">
                <c:v>28-01-2020</c:v>
              </c:pt>
              <c:pt idx="11">
                <c:v>29-01-2020</c:v>
              </c:pt>
              <c:pt idx="12">
                <c:v>30-01-2020</c:v>
              </c:pt>
              <c:pt idx="13">
                <c:v>31-01-2020</c:v>
              </c:pt>
              <c:pt idx="14">
                <c:v>01-02-2020</c:v>
              </c:pt>
              <c:pt idx="15">
                <c:v>02-02-2020</c:v>
              </c:pt>
              <c:pt idx="16">
                <c:v>03-02-2020</c:v>
              </c:pt>
              <c:pt idx="17">
                <c:v>04-02-2020</c:v>
              </c:pt>
              <c:pt idx="18">
                <c:v>05-02-2020</c:v>
              </c:pt>
              <c:pt idx="19">
                <c:v>06-02-2020</c:v>
              </c:pt>
              <c:pt idx="20">
                <c:v>07-02-2020</c:v>
              </c:pt>
              <c:pt idx="21">
                <c:v>08-02-2020</c:v>
              </c:pt>
              <c:pt idx="22">
                <c:v>09-02-2020</c:v>
              </c:pt>
              <c:pt idx="23">
                <c:v>10-02-2020</c:v>
              </c:pt>
              <c:pt idx="24">
                <c:v>11-02-2020</c:v>
              </c:pt>
              <c:pt idx="25">
                <c:v>12-02-2020</c:v>
              </c:pt>
              <c:pt idx="26">
                <c:v>13-02-2020</c:v>
              </c:pt>
              <c:pt idx="27">
                <c:v>14-02-2020</c:v>
              </c:pt>
              <c:pt idx="28">
                <c:v>15-02-2020</c:v>
              </c:pt>
              <c:pt idx="29">
                <c:v>16-02-2020</c:v>
              </c:pt>
              <c:pt idx="30">
                <c:v>17-02-2020</c:v>
              </c:pt>
              <c:pt idx="31">
                <c:v>18-02-2020</c:v>
              </c:pt>
              <c:pt idx="32">
                <c:v>19-02-2020</c:v>
              </c:pt>
              <c:pt idx="33">
                <c:v>20-02-2020</c:v>
              </c:pt>
              <c:pt idx="34">
                <c:v>21-02-2020</c:v>
              </c:pt>
              <c:pt idx="35">
                <c:v>22-02-2020</c:v>
              </c:pt>
              <c:pt idx="36">
                <c:v>23-02-2020</c:v>
              </c:pt>
              <c:pt idx="37">
                <c:v>24-02-2020</c:v>
              </c:pt>
              <c:pt idx="38">
                <c:v>25-02-2020</c:v>
              </c:pt>
              <c:pt idx="39">
                <c:v>26-02-2020</c:v>
              </c:pt>
              <c:pt idx="40">
                <c:v>27-02-2020</c:v>
              </c:pt>
              <c:pt idx="41">
                <c:v>28-02-2020</c:v>
              </c:pt>
              <c:pt idx="42">
                <c:v>29-02-2020</c:v>
              </c:pt>
              <c:pt idx="43">
                <c:v>01-03-2020</c:v>
              </c:pt>
              <c:pt idx="44">
                <c:v>02-03-2020</c:v>
              </c:pt>
              <c:pt idx="45">
                <c:v>03-03-2020</c:v>
              </c:pt>
              <c:pt idx="46">
                <c:v>04-03-2020</c:v>
              </c:pt>
              <c:pt idx="47">
                <c:v>05-03-2020</c:v>
              </c:pt>
              <c:pt idx="48">
                <c:v>06-03-2020</c:v>
              </c:pt>
              <c:pt idx="49">
                <c:v>07-03-2020</c:v>
              </c:pt>
              <c:pt idx="50">
                <c:v>08-03-2020</c:v>
              </c:pt>
              <c:pt idx="51">
                <c:v>09-03-2020</c:v>
              </c:pt>
              <c:pt idx="52">
                <c:v>10-03-2020</c:v>
              </c:pt>
              <c:pt idx="53">
                <c:v>11-03-2020</c:v>
              </c:pt>
              <c:pt idx="54">
                <c:v>12-03-2020</c:v>
              </c:pt>
              <c:pt idx="55">
                <c:v>13-03-2020</c:v>
              </c:pt>
              <c:pt idx="56">
                <c:v>14-03-2020</c:v>
              </c:pt>
              <c:pt idx="57">
                <c:v>15-03-2020</c:v>
              </c:pt>
              <c:pt idx="58">
                <c:v>16-03-2020</c:v>
              </c:pt>
              <c:pt idx="59">
                <c:v>17-03-2020</c:v>
              </c:pt>
              <c:pt idx="60">
                <c:v>18-03-2020</c:v>
              </c:pt>
              <c:pt idx="61">
                <c:v>19-03-2020</c:v>
              </c:pt>
              <c:pt idx="62">
                <c:v>20-03-2020</c:v>
              </c:pt>
              <c:pt idx="63">
                <c:v>21-03-2020</c:v>
              </c:pt>
              <c:pt idx="64">
                <c:v>22-03-2020</c:v>
              </c:pt>
              <c:pt idx="65">
                <c:v>23-03-2020</c:v>
              </c:pt>
              <c:pt idx="66">
                <c:v>24-03-2020</c:v>
              </c:pt>
              <c:pt idx="67">
                <c:v>25-03-2020</c:v>
              </c:pt>
              <c:pt idx="68">
                <c:v>26-03-2020</c:v>
              </c:pt>
              <c:pt idx="69">
                <c:v>27-03-2020</c:v>
              </c:pt>
              <c:pt idx="70">
                <c:v>28-03-2020</c:v>
              </c:pt>
              <c:pt idx="71">
                <c:v>29-03-2020</c:v>
              </c:pt>
              <c:pt idx="72">
                <c:v>30-03-2020</c:v>
              </c:pt>
              <c:pt idx="73">
                <c:v>31-03-2020</c:v>
              </c:pt>
              <c:pt idx="74">
                <c:v>01-04-2020</c:v>
              </c:pt>
              <c:pt idx="75">
                <c:v>02-04-2020</c:v>
              </c:pt>
              <c:pt idx="76">
                <c:v>03-04-2020</c:v>
              </c:pt>
              <c:pt idx="77">
                <c:v>04-04-2020</c:v>
              </c:pt>
              <c:pt idx="78">
                <c:v>05-04-2020</c:v>
              </c:pt>
              <c:pt idx="79">
                <c:v>06-04-2020</c:v>
              </c:pt>
              <c:pt idx="80">
                <c:v>07-04-2020</c:v>
              </c:pt>
              <c:pt idx="81">
                <c:v>08-04-2020</c:v>
              </c:pt>
              <c:pt idx="82">
                <c:v>09-04-2020</c:v>
              </c:pt>
              <c:pt idx="83">
                <c:v>10-04-2020</c:v>
              </c:pt>
              <c:pt idx="84">
                <c:v>11-04-2020</c:v>
              </c:pt>
              <c:pt idx="85">
                <c:v>12-04-2020</c:v>
              </c:pt>
              <c:pt idx="86">
                <c:v>13-04-2020</c:v>
              </c:pt>
              <c:pt idx="87">
                <c:v>14-04-2020</c:v>
              </c:pt>
              <c:pt idx="88">
                <c:v>15-04-2020</c:v>
              </c:pt>
              <c:pt idx="89">
                <c:v>16-04-2020</c:v>
              </c:pt>
              <c:pt idx="90">
                <c:v>17-04-2020</c:v>
              </c:pt>
              <c:pt idx="91">
                <c:v>18-04-2020</c:v>
              </c:pt>
              <c:pt idx="92">
                <c:v>19-04-2020</c:v>
              </c:pt>
              <c:pt idx="93">
                <c:v>20-04-2020</c:v>
              </c:pt>
              <c:pt idx="94">
                <c:v>21-04-2020</c:v>
              </c:pt>
              <c:pt idx="95">
                <c:v>22-04-2020</c:v>
              </c:pt>
              <c:pt idx="96">
                <c:v>23-04-2020</c:v>
              </c:pt>
              <c:pt idx="97">
                <c:v>24-04-2020</c:v>
              </c:pt>
              <c:pt idx="98">
                <c:v>25-04-2020</c:v>
              </c:pt>
              <c:pt idx="99">
                <c:v>26-04-2020</c:v>
              </c:pt>
              <c:pt idx="100">
                <c:v>27-04-2020</c:v>
              </c:pt>
              <c:pt idx="101">
                <c:v>28-04-2020</c:v>
              </c:pt>
              <c:pt idx="102">
                <c:v>29-04-2020</c:v>
              </c:pt>
              <c:pt idx="103">
                <c:v>30-04-2020</c:v>
              </c:pt>
              <c:pt idx="104">
                <c:v>01-05-2020</c:v>
              </c:pt>
              <c:pt idx="105">
                <c:v>02-05-2020</c:v>
              </c:pt>
              <c:pt idx="106">
                <c:v>03-05-2020</c:v>
              </c:pt>
              <c:pt idx="107">
                <c:v>04-05-2020</c:v>
              </c:pt>
              <c:pt idx="108">
                <c:v>05-05-2020</c:v>
              </c:pt>
              <c:pt idx="109">
                <c:v>06-05-2020</c:v>
              </c:pt>
              <c:pt idx="110">
                <c:v>07-05-2020</c:v>
              </c:pt>
              <c:pt idx="111">
                <c:v>08-05-2020</c:v>
              </c:pt>
              <c:pt idx="112">
                <c:v>09-05-2020</c:v>
              </c:pt>
              <c:pt idx="113">
                <c:v>10-05-2020</c:v>
              </c:pt>
              <c:pt idx="114">
                <c:v>11-05-2020</c:v>
              </c:pt>
              <c:pt idx="115">
                <c:v>12-05-2020</c:v>
              </c:pt>
              <c:pt idx="116">
                <c:v>13-05-2020</c:v>
              </c:pt>
              <c:pt idx="117">
                <c:v>14-05-2020</c:v>
              </c:pt>
              <c:pt idx="118">
                <c:v>15-05-2020</c:v>
              </c:pt>
              <c:pt idx="119">
                <c:v>16-05-2020</c:v>
              </c:pt>
              <c:pt idx="120">
                <c:v>17-05-2020</c:v>
              </c:pt>
              <c:pt idx="121">
                <c:v>18-05-2020</c:v>
              </c:pt>
              <c:pt idx="122">
                <c:v>19-05-2020</c:v>
              </c:pt>
              <c:pt idx="123">
                <c:v>20-05-2020</c:v>
              </c:pt>
              <c:pt idx="124">
                <c:v>21-05-2020</c:v>
              </c:pt>
              <c:pt idx="125">
                <c:v>22-05-2020</c:v>
              </c:pt>
              <c:pt idx="126">
                <c:v>23-05-2020</c:v>
              </c:pt>
              <c:pt idx="127">
                <c:v>24-05-2020</c:v>
              </c:pt>
              <c:pt idx="128">
                <c:v>25-05-2020</c:v>
              </c:pt>
              <c:pt idx="129">
                <c:v>26-05-2020</c:v>
              </c:pt>
              <c:pt idx="130">
                <c:v>27-05-2020</c:v>
              </c:pt>
              <c:pt idx="131">
                <c:v>28-05-2020</c:v>
              </c:pt>
              <c:pt idx="132">
                <c:v>29-05-2020</c:v>
              </c:pt>
              <c:pt idx="133">
                <c:v>30-05-2020</c:v>
              </c:pt>
              <c:pt idx="134">
                <c:v>31-05-2020</c:v>
              </c:pt>
              <c:pt idx="135">
                <c:v>01-06-2020</c:v>
              </c:pt>
              <c:pt idx="136">
                <c:v>02-06-2020</c:v>
              </c:pt>
              <c:pt idx="137">
                <c:v>03-06-2020</c:v>
              </c:pt>
              <c:pt idx="138">
                <c:v>04-06-2020</c:v>
              </c:pt>
              <c:pt idx="139">
                <c:v>05-06-2020</c:v>
              </c:pt>
              <c:pt idx="140">
                <c:v>06-06-2020</c:v>
              </c:pt>
              <c:pt idx="141">
                <c:v>07-06-2020</c:v>
              </c:pt>
              <c:pt idx="142">
                <c:v>08-06-2020</c:v>
              </c:pt>
              <c:pt idx="143">
                <c:v>09-06-2020</c:v>
              </c:pt>
              <c:pt idx="144">
                <c:v>10-06-2020</c:v>
              </c:pt>
              <c:pt idx="145">
                <c:v>11-06-2020</c:v>
              </c:pt>
              <c:pt idx="146">
                <c:v>12-06-2020</c:v>
              </c:pt>
              <c:pt idx="147">
                <c:v>13-06-2020</c:v>
              </c:pt>
              <c:pt idx="148">
                <c:v>14-06-2020</c:v>
              </c:pt>
              <c:pt idx="149">
                <c:v>15-06-2020</c:v>
              </c:pt>
              <c:pt idx="150">
                <c:v>16-06-2020</c:v>
              </c:pt>
              <c:pt idx="151">
                <c:v>17-06-2020</c:v>
              </c:pt>
              <c:pt idx="152">
                <c:v>18-06-2020</c:v>
              </c:pt>
              <c:pt idx="153">
                <c:v>19-06-2020</c:v>
              </c:pt>
              <c:pt idx="154">
                <c:v>20-06-2020</c:v>
              </c:pt>
              <c:pt idx="155">
                <c:v>21-06-2020</c:v>
              </c:pt>
              <c:pt idx="156">
                <c:v>22-06-2020</c:v>
              </c:pt>
            </c:strLit>
          </c:cat>
          <c:val>
            <c:numLit>
              <c:formatCode>General</c:formatCode>
              <c:ptCount val="157"/>
              <c:pt idx="0">
                <c:v>59</c:v>
              </c:pt>
              <c:pt idx="1">
                <c:v>59</c:v>
              </c:pt>
              <c:pt idx="2">
                <c:v>84.920000000000016</c:v>
              </c:pt>
              <c:pt idx="3">
                <c:v>108.0752</c:v>
              </c:pt>
              <c:pt idx="4">
                <c:v>183.69811200000004</c:v>
              </c:pt>
              <c:pt idx="5">
                <c:v>150.69590271999999</c:v>
              </c:pt>
              <c:pt idx="6">
                <c:v>315.8100831232</c:v>
              </c:pt>
              <c:pt idx="7">
                <c:v>600.47446600499188</c:v>
              </c:pt>
              <c:pt idx="8">
                <c:v>896.6236843381555</c:v>
              </c:pt>
              <c:pt idx="9">
                <c:v>938.97437002836864</c:v>
              </c:pt>
              <c:pt idx="10">
                <c:v>2281.5409103482552</c:v>
              </c:pt>
              <c:pt idx="11">
                <c:v>1774.0280357893494</c:v>
              </c:pt>
              <c:pt idx="12">
                <c:v>1871.2275179723845</c:v>
              </c:pt>
              <c:pt idx="13">
                <c:v>2156.1218029066654</c:v>
              </c:pt>
              <c:pt idx="14">
                <c:v>2270.9427060332559</c:v>
              </c:pt>
              <c:pt idx="15">
                <c:v>2889.4635547972898</c:v>
              </c:pt>
              <c:pt idx="16">
                <c:v>3160.7110494798312</c:v>
              </c:pt>
              <c:pt idx="17">
                <c:v>3587.6254767492474</c:v>
              </c:pt>
              <c:pt idx="18">
                <c:v>4386.3680570836132</c:v>
              </c:pt>
              <c:pt idx="19">
                <c:v>3949.4010166169733</c:v>
              </c:pt>
              <c:pt idx="20">
                <c:v>2905.1109578887827</c:v>
              </c:pt>
              <c:pt idx="21">
                <c:v>3196.9819330943237</c:v>
              </c:pt>
              <c:pt idx="22">
                <c:v>2320.1676909550642</c:v>
              </c:pt>
              <c:pt idx="23">
                <c:v>2819.4175203159712</c:v>
              </c:pt>
              <c:pt idx="24">
                <c:v>2288.9202731859314</c:v>
              </c:pt>
              <c:pt idx="25">
                <c:v>1645.9118489209272</c:v>
              </c:pt>
              <c:pt idx="26">
                <c:v>1471.2865807585326</c:v>
              </c:pt>
              <c:pt idx="27">
                <c:v>1912.3381154405931</c:v>
              </c:pt>
              <c:pt idx="28">
                <c:v>1344.9720284950254</c:v>
              </c:pt>
              <c:pt idx="29">
                <c:v>782.55671286909558</c:v>
              </c:pt>
              <c:pt idx="30">
                <c:v>1991.1573535076886</c:v>
              </c:pt>
              <c:pt idx="31">
                <c:v>1966.6967753904867</c:v>
              </c:pt>
              <c:pt idx="32">
                <c:v>480.39872351713484</c:v>
              </c:pt>
              <c:pt idx="33">
                <c:v>502.24393009149821</c:v>
              </c:pt>
              <c:pt idx="34">
                <c:v>45.65685614781205</c:v>
              </c:pt>
              <c:pt idx="35">
                <c:v>540.63905342447515</c:v>
              </c:pt>
              <c:pt idx="36">
                <c:v>83.386498688143632</c:v>
              </c:pt>
              <c:pt idx="37">
                <c:v>498.88862858046548</c:v>
              </c:pt>
              <c:pt idx="38">
                <c:v>440.94033226743181</c:v>
              </c:pt>
              <c:pt idx="39">
                <c:v>445.86886035366877</c:v>
              </c:pt>
              <c:pt idx="40">
                <c:v>285.9784953445681</c:v>
              </c:pt>
              <c:pt idx="41">
                <c:v>424.25418532222443</c:v>
              </c:pt>
              <c:pt idx="42">
                <c:v>663.90664471153207</c:v>
              </c:pt>
              <c:pt idx="43">
                <c:v>119.41688397401293</c:v>
              </c:pt>
              <c:pt idx="44">
                <c:v>-47.507873916859126</c:v>
              </c:pt>
              <c:pt idx="45">
                <c:v>20.872213811756325</c:v>
              </c:pt>
              <c:pt idx="46">
                <c:v>126.15001451795537</c:v>
              </c:pt>
              <c:pt idx="47">
                <c:v>161.18956536770375</c:v>
              </c:pt>
              <c:pt idx="48">
                <c:v>93.196153702323031</c:v>
              </c:pt>
              <c:pt idx="49">
                <c:v>4.1119329997601284</c:v>
              </c:pt>
              <c:pt idx="50">
                <c:v>6.0634517394010743</c:v>
              </c:pt>
              <c:pt idx="51">
                <c:v>-2.0668536258874255</c:v>
              </c:pt>
              <c:pt idx="52">
                <c:v>16.989871621622829</c:v>
              </c:pt>
              <c:pt idx="53">
                <c:v>12.327698833286266</c:v>
              </c:pt>
              <c:pt idx="54">
                <c:v>20.305537022315747</c:v>
              </c:pt>
              <c:pt idx="55">
                <c:v>8.7455609658395606</c:v>
              </c:pt>
              <c:pt idx="56">
                <c:v>20.836406736407003</c:v>
              </c:pt>
              <c:pt idx="57">
                <c:v>16.959275579220009</c:v>
              </c:pt>
              <c:pt idx="58">
                <c:v>22.769912977081809</c:v>
              </c:pt>
              <c:pt idx="59">
                <c:v>11.279296151321809</c:v>
              </c:pt>
              <c:pt idx="60">
                <c:v>40.322423249323855</c:v>
              </c:pt>
              <c:pt idx="61">
                <c:v>49.28469778935699</c:v>
              </c:pt>
              <c:pt idx="62">
                <c:v>47.374946112175145</c:v>
              </c:pt>
              <c:pt idx="63">
                <c:v>50.113030264946687</c:v>
              </c:pt>
              <c:pt idx="64">
                <c:v>37.948307725935109</c:v>
              </c:pt>
              <c:pt idx="65">
                <c:v>92.34844627353435</c:v>
              </c:pt>
              <c:pt idx="66">
                <c:v>49.405468367992192</c:v>
              </c:pt>
              <c:pt idx="67">
                <c:v>68.077373031368765</c:v>
              </c:pt>
              <c:pt idx="68">
                <c:v>53.842235223968061</c:v>
              </c:pt>
              <c:pt idx="69">
                <c:v>50.296177119148368</c:v>
              </c:pt>
              <c:pt idx="70">
                <c:v>38.997412141929473</c:v>
              </c:pt>
              <c:pt idx="71">
                <c:v>20.419315375650836</c:v>
              </c:pt>
              <c:pt idx="72">
                <c:v>47.955334181978586</c:v>
              </c:pt>
              <c:pt idx="73">
                <c:v>36.211124066777828</c:v>
              </c:pt>
              <c:pt idx="74">
                <c:v>32.28716264099986</c:v>
              </c:pt>
              <c:pt idx="75">
                <c:v>27.47858626560436</c:v>
              </c:pt>
              <c:pt idx="76">
                <c:v>40.290575780538475</c:v>
              </c:pt>
              <c:pt idx="77">
                <c:v>29.067005183980676</c:v>
              </c:pt>
              <c:pt idx="78">
                <c:v>40.379407746921487</c:v>
              </c:pt>
              <c:pt idx="79">
                <c:v>31.6790673014799</c:v>
              </c:pt>
              <c:pt idx="80">
                <c:v>73.344396139444456</c:v>
              </c:pt>
              <c:pt idx="81">
                <c:v>75.857048377792893</c:v>
              </c:pt>
              <c:pt idx="82">
                <c:v>37.891067863675126</c:v>
              </c:pt>
              <c:pt idx="83">
                <c:v>38.687588328099501</c:v>
              </c:pt>
              <c:pt idx="84">
                <c:v>119.84683589100071</c:v>
              </c:pt>
              <c:pt idx="85">
                <c:v>135.69671043334048</c:v>
              </c:pt>
              <c:pt idx="86">
                <c:v>93.78079066447053</c:v>
              </c:pt>
              <c:pt idx="87">
                <c:v>20.417900685435391</c:v>
              </c:pt>
              <c:pt idx="88">
                <c:v>22.117866250949717</c:v>
              </c:pt>
              <c:pt idx="89">
                <c:v>476.94242496344475</c:v>
              </c:pt>
              <c:pt idx="90">
                <c:v>20.744184729339111</c:v>
              </c:pt>
              <c:pt idx="91">
                <c:v>-82.331741544259032</c:v>
              </c:pt>
              <c:pt idx="92">
                <c:v>-45.774612210652862</c:v>
              </c:pt>
              <c:pt idx="93">
                <c:v>-2.9274345291138033</c:v>
              </c:pt>
              <c:pt idx="94">
                <c:v>41.915559105826844</c:v>
              </c:pt>
              <c:pt idx="95">
                <c:v>14.458200005085793</c:v>
              </c:pt>
              <c:pt idx="96">
                <c:v>0.35348018168267537</c:v>
              </c:pt>
              <c:pt idx="97">
                <c:v>9.7863089007251389</c:v>
              </c:pt>
              <c:pt idx="98">
                <c:v>11.649636948069542</c:v>
              </c:pt>
              <c:pt idx="99">
                <c:v>8.6534910773916174E-2</c:v>
              </c:pt>
              <c:pt idx="100">
                <c:v>3.9585321604194856</c:v>
              </c:pt>
              <c:pt idx="101">
                <c:v>29.079471027680128</c:v>
              </c:pt>
              <c:pt idx="102">
                <c:v>3.6527973434169745</c:v>
              </c:pt>
              <c:pt idx="103">
                <c:v>10.309672306777482</c:v>
              </c:pt>
              <c:pt idx="104">
                <c:v>-3.1171429768880072</c:v>
              </c:pt>
              <c:pt idx="105">
                <c:v>-1.7275345284127797</c:v>
              </c:pt>
              <c:pt idx="106">
                <c:v>2.3760092594664455</c:v>
              </c:pt>
              <c:pt idx="107">
                <c:v>0.7160720909837649</c:v>
              </c:pt>
              <c:pt idx="108">
                <c:v>2.0057985190576191</c:v>
              </c:pt>
              <c:pt idx="109">
                <c:v>2.2600327524755133</c:v>
              </c:pt>
              <c:pt idx="110">
                <c:v>0.70445863757476368</c:v>
              </c:pt>
              <c:pt idx="111">
                <c:v>0.58249028654676516</c:v>
              </c:pt>
              <c:pt idx="112">
                <c:v>19.545302832951236</c:v>
              </c:pt>
              <c:pt idx="113">
                <c:v>24.108871529143336</c:v>
              </c:pt>
              <c:pt idx="114">
                <c:v>-2.5680925102699792</c:v>
              </c:pt>
              <c:pt idx="115">
                <c:v>3.0200938884201474</c:v>
              </c:pt>
              <c:pt idx="116">
                <c:v>0.92487107956927783</c:v>
              </c:pt>
              <c:pt idx="117">
                <c:v>3.2739090268747666</c:v>
              </c:pt>
              <c:pt idx="118">
                <c:v>9.9684148391360132</c:v>
              </c:pt>
              <c:pt idx="119">
                <c:v>7.1675305045412125</c:v>
              </c:pt>
              <c:pt idx="120">
                <c:v>1.5401341147158769</c:v>
              </c:pt>
              <c:pt idx="121">
                <c:v>7.1089690033326489</c:v>
              </c:pt>
              <c:pt idx="122">
                <c:v>9.592995818923109</c:v>
              </c:pt>
              <c:pt idx="123">
                <c:v>6.1902838579304102</c:v>
              </c:pt>
              <c:pt idx="124">
                <c:v>3.9479597966564084</c:v>
              </c:pt>
              <c:pt idx="125">
                <c:v>-0.1471992854584947</c:v>
              </c:pt>
              <c:pt idx="126">
                <c:v>3.2879764408119621</c:v>
              </c:pt>
              <c:pt idx="127">
                <c:v>-1.3292933360536026</c:v>
              </c:pt>
              <c:pt idx="128">
                <c:v>2.9180004436475908</c:v>
              </c:pt>
              <c:pt idx="129">
                <c:v>15.339938915653374</c:v>
              </c:pt>
              <c:pt idx="130">
                <c:v>9.286765704036366</c:v>
              </c:pt>
              <c:pt idx="131">
                <c:v>-2.0273989888703081</c:v>
              </c:pt>
              <c:pt idx="132">
                <c:v>-0.91269657457464515</c:v>
              </c:pt>
              <c:pt idx="133">
                <c:v>-1.7056302839877397</c:v>
              </c:pt>
              <c:pt idx="134">
                <c:v>4.9873863558817941</c:v>
              </c:pt>
              <c:pt idx="135">
                <c:v>2.8140624160913528</c:v>
              </c:pt>
              <c:pt idx="136">
                <c:v>22.018397681834799</c:v>
              </c:pt>
              <c:pt idx="137">
                <c:v>6.1674902186092133</c:v>
              </c:pt>
              <c:pt idx="138">
                <c:v>-3.5098850139457989</c:v>
              </c:pt>
              <c:pt idx="139">
                <c:v>3.2009663484685094</c:v>
              </c:pt>
              <c:pt idx="140">
                <c:v>2.8145181579315257</c:v>
              </c:pt>
              <c:pt idx="141">
                <c:v>7.1759368987479526</c:v>
              </c:pt>
              <c:pt idx="142">
                <c:v>4.4156210317125471</c:v>
              </c:pt>
              <c:pt idx="143">
                <c:v>2.1575603980094362</c:v>
              </c:pt>
              <c:pt idx="144">
                <c:v>2.2451096165427753</c:v>
              </c:pt>
              <c:pt idx="145">
                <c:v>14.265749305662068</c:v>
              </c:pt>
              <c:pt idx="146">
                <c:v>8.8197976878622022</c:v>
              </c:pt>
              <c:pt idx="147">
                <c:v>12.325936844070419</c:v>
              </c:pt>
              <c:pt idx="148">
                <c:v>78.418565095106999</c:v>
              </c:pt>
              <c:pt idx="149">
                <c:v>66.409209084445834</c:v>
              </c:pt>
              <c:pt idx="150">
                <c:v>39.905444068268267</c:v>
              </c:pt>
              <c:pt idx="151">
                <c:v>40.42520686134106</c:v>
              </c:pt>
              <c:pt idx="152">
                <c:v>19.777027028697344</c:v>
              </c:pt>
              <c:pt idx="153">
                <c:v>26.670093763802303</c:v>
              </c:pt>
              <c:pt idx="154">
                <c:v>24.25984710198982</c:v>
              </c:pt>
              <c:pt idx="155">
                <c:v>24.09149562435384</c:v>
              </c:pt>
              <c:pt idx="156">
                <c:v>13.759268129240185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82-E90B-4A11-8C8D-4694A9309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20176"/>
        <c:axId val="452888080"/>
      </c:lineChart>
      <c:catAx>
        <c:axId val="1937201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528880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528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372017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69512281496149"/>
          <c:y val="0.20260134033436467"/>
          <c:w val="0.17115740919697478"/>
          <c:h val="0.660883731842079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30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rgbClr val="000000">
          <a:alpha val="41000"/>
        </a:srgbClr>
      </a:outerShdw>
    </a:effectLst>
  </c:spPr>
  <c:txPr>
    <a:bodyPr/>
    <a:lstStyle/>
    <a:p>
      <a:pPr>
        <a:defRPr>
          <a:ln>
            <a:solidFill>
              <a:schemeClr val="tx1"/>
            </a:solidFill>
          </a:ln>
          <a:solidFill>
            <a:schemeClr val="tx1"/>
          </a:solidFill>
        </a:defRPr>
      </a:pPr>
      <a:endParaRPr lang="es-CL"/>
    </a:p>
  </c:txPr>
  <c:extLst>
    <c:ext xmlns:c15="http://schemas.microsoft.com/office/drawing/2012/chart" uri="{723BEF56-08C2-4564-9609-F4CBC75E7E54}">
      <c15:pivotSource>
        <c15:name>[covid.xlsx]PivotChartTable4</c15:name>
        <c15:fmtId val="1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47259111807927E-2"/>
          <c:y val="0.13548031496062993"/>
          <c:w val="0.7675972770040288"/>
          <c:h val="0.67937688344512492"/>
        </c:manualLayout>
      </c:layout>
      <c:lineChart>
        <c:grouping val="standard"/>
        <c:varyColors val="0"/>
        <c:ser>
          <c:idx val="0"/>
          <c:order val="0"/>
          <c:tx>
            <c:v>observado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7"/>
              <c:pt idx="0">
                <c:v>11-01-2020</c:v>
              </c:pt>
              <c:pt idx="1">
                <c:v>12-01-2020</c:v>
              </c:pt>
              <c:pt idx="2">
                <c:v>13-01-2020</c:v>
              </c:pt>
              <c:pt idx="3">
                <c:v>14-01-2020</c:v>
              </c:pt>
              <c:pt idx="4">
                <c:v>15-01-2020</c:v>
              </c:pt>
              <c:pt idx="5">
                <c:v>16-01-2020</c:v>
              </c:pt>
              <c:pt idx="6">
                <c:v>17-01-2020</c:v>
              </c:pt>
              <c:pt idx="7">
                <c:v>18-01-2020</c:v>
              </c:pt>
              <c:pt idx="8">
                <c:v>19-01-2020</c:v>
              </c:pt>
              <c:pt idx="9">
                <c:v>20-01-2020</c:v>
              </c:pt>
              <c:pt idx="10">
                <c:v>21-01-2020</c:v>
              </c:pt>
              <c:pt idx="11">
                <c:v>22-01-2020</c:v>
              </c:pt>
              <c:pt idx="12">
                <c:v>23-01-2020</c:v>
              </c:pt>
              <c:pt idx="13">
                <c:v>24-01-2020</c:v>
              </c:pt>
              <c:pt idx="14">
                <c:v>25-01-2020</c:v>
              </c:pt>
              <c:pt idx="15">
                <c:v>26-01-2020</c:v>
              </c:pt>
              <c:pt idx="16">
                <c:v>27-01-2020</c:v>
              </c:pt>
              <c:pt idx="17">
                <c:v>28-01-2020</c:v>
              </c:pt>
              <c:pt idx="18">
                <c:v>29-01-2020</c:v>
              </c:pt>
              <c:pt idx="19">
                <c:v>30-01-2020</c:v>
              </c:pt>
              <c:pt idx="20">
                <c:v>31-01-2020</c:v>
              </c:pt>
              <c:pt idx="21">
                <c:v>01-02-2020</c:v>
              </c:pt>
              <c:pt idx="22">
                <c:v>02-02-2020</c:v>
              </c:pt>
              <c:pt idx="23">
                <c:v>03-02-2020</c:v>
              </c:pt>
              <c:pt idx="24">
                <c:v>04-02-2020</c:v>
              </c:pt>
              <c:pt idx="25">
                <c:v>05-02-2020</c:v>
              </c:pt>
              <c:pt idx="26">
                <c:v>06-02-2020</c:v>
              </c:pt>
              <c:pt idx="27">
                <c:v>07-02-2020</c:v>
              </c:pt>
              <c:pt idx="28">
                <c:v>08-02-2020</c:v>
              </c:pt>
              <c:pt idx="29">
                <c:v>09-02-2020</c:v>
              </c:pt>
              <c:pt idx="30">
                <c:v>10-02-2020</c:v>
              </c:pt>
              <c:pt idx="31">
                <c:v>11-02-2020</c:v>
              </c:pt>
              <c:pt idx="32">
                <c:v>12-02-2020</c:v>
              </c:pt>
              <c:pt idx="33">
                <c:v>13-02-2020</c:v>
              </c:pt>
              <c:pt idx="34">
                <c:v>14-02-2020</c:v>
              </c:pt>
              <c:pt idx="35">
                <c:v>15-02-2020</c:v>
              </c:pt>
              <c:pt idx="36">
                <c:v>16-02-2020</c:v>
              </c:pt>
              <c:pt idx="37">
                <c:v>17-02-2020</c:v>
              </c:pt>
              <c:pt idx="38">
                <c:v>18-02-2020</c:v>
              </c:pt>
              <c:pt idx="39">
                <c:v>19-02-2020</c:v>
              </c:pt>
              <c:pt idx="40">
                <c:v>20-02-2020</c:v>
              </c:pt>
              <c:pt idx="41">
                <c:v>21-02-2020</c:v>
              </c:pt>
              <c:pt idx="42">
                <c:v>22-02-2020</c:v>
              </c:pt>
              <c:pt idx="43">
                <c:v>23-02-2020</c:v>
              </c:pt>
              <c:pt idx="44">
                <c:v>24-02-2020</c:v>
              </c:pt>
              <c:pt idx="45">
                <c:v>25-02-2020</c:v>
              </c:pt>
              <c:pt idx="46">
                <c:v>26-02-2020</c:v>
              </c:pt>
              <c:pt idx="47">
                <c:v>27-02-2020</c:v>
              </c:pt>
              <c:pt idx="48">
                <c:v>28-02-2020</c:v>
              </c:pt>
              <c:pt idx="49">
                <c:v>29-02-2020</c:v>
              </c:pt>
              <c:pt idx="50">
                <c:v>01-03-2020</c:v>
              </c:pt>
              <c:pt idx="51">
                <c:v>02-03-2020</c:v>
              </c:pt>
              <c:pt idx="52">
                <c:v>03-03-2020</c:v>
              </c:pt>
              <c:pt idx="53">
                <c:v>04-03-2020</c:v>
              </c:pt>
              <c:pt idx="54">
                <c:v>05-03-2020</c:v>
              </c:pt>
              <c:pt idx="55">
                <c:v>06-03-2020</c:v>
              </c:pt>
              <c:pt idx="56">
                <c:v>07-03-2020</c:v>
              </c:pt>
              <c:pt idx="57">
                <c:v>08-03-2020</c:v>
              </c:pt>
              <c:pt idx="58">
                <c:v>09-03-2020</c:v>
              </c:pt>
              <c:pt idx="59">
                <c:v>10-03-2020</c:v>
              </c:pt>
              <c:pt idx="60">
                <c:v>11-03-2020</c:v>
              </c:pt>
              <c:pt idx="61">
                <c:v>12-03-2020</c:v>
              </c:pt>
              <c:pt idx="62">
                <c:v>13-03-2020</c:v>
              </c:pt>
              <c:pt idx="63">
                <c:v>14-03-2020</c:v>
              </c:pt>
              <c:pt idx="64">
                <c:v>15-03-2020</c:v>
              </c:pt>
              <c:pt idx="65">
                <c:v>16-03-2020</c:v>
              </c:pt>
              <c:pt idx="66">
                <c:v>17-03-2020</c:v>
              </c:pt>
              <c:pt idx="67">
                <c:v>18-03-2020</c:v>
              </c:pt>
              <c:pt idx="68">
                <c:v>19-03-2020</c:v>
              </c:pt>
              <c:pt idx="69">
                <c:v>20-03-2020</c:v>
              </c:pt>
              <c:pt idx="70">
                <c:v>21-03-2020</c:v>
              </c:pt>
              <c:pt idx="71">
                <c:v>22-03-2020</c:v>
              </c:pt>
              <c:pt idx="72">
                <c:v>23-03-2020</c:v>
              </c:pt>
              <c:pt idx="73">
                <c:v>24-03-2020</c:v>
              </c:pt>
              <c:pt idx="74">
                <c:v>25-03-2020</c:v>
              </c:pt>
              <c:pt idx="75">
                <c:v>26-03-2020</c:v>
              </c:pt>
              <c:pt idx="76">
                <c:v>27-03-2020</c:v>
              </c:pt>
              <c:pt idx="77">
                <c:v>28-03-2020</c:v>
              </c:pt>
              <c:pt idx="78">
                <c:v>29-03-2020</c:v>
              </c:pt>
              <c:pt idx="79">
                <c:v>30-03-2020</c:v>
              </c:pt>
              <c:pt idx="80">
                <c:v>31-03-2020</c:v>
              </c:pt>
              <c:pt idx="81">
                <c:v>01-04-2020</c:v>
              </c:pt>
              <c:pt idx="82">
                <c:v>02-04-2020</c:v>
              </c:pt>
              <c:pt idx="83">
                <c:v>03-04-2020</c:v>
              </c:pt>
              <c:pt idx="84">
                <c:v>04-04-2020</c:v>
              </c:pt>
              <c:pt idx="85">
                <c:v>05-04-2020</c:v>
              </c:pt>
              <c:pt idx="86">
                <c:v>06-04-2020</c:v>
              </c:pt>
              <c:pt idx="87">
                <c:v>07-04-2020</c:v>
              </c:pt>
              <c:pt idx="88">
                <c:v>08-04-2020</c:v>
              </c:pt>
              <c:pt idx="89">
                <c:v>09-04-2020</c:v>
              </c:pt>
              <c:pt idx="90">
                <c:v>10-04-2020</c:v>
              </c:pt>
              <c:pt idx="91">
                <c:v>11-04-2020</c:v>
              </c:pt>
              <c:pt idx="92">
                <c:v>12-04-2020</c:v>
              </c:pt>
              <c:pt idx="93">
                <c:v>13-04-2020</c:v>
              </c:pt>
              <c:pt idx="94">
                <c:v>14-04-2020</c:v>
              </c:pt>
              <c:pt idx="95">
                <c:v>15-04-2020</c:v>
              </c:pt>
              <c:pt idx="96">
                <c:v>16-04-2020</c:v>
              </c:pt>
              <c:pt idx="97">
                <c:v>17-04-2020</c:v>
              </c:pt>
              <c:pt idx="98">
                <c:v>18-04-2020</c:v>
              </c:pt>
              <c:pt idx="99">
                <c:v>19-04-2020</c:v>
              </c:pt>
              <c:pt idx="100">
                <c:v>20-04-2020</c:v>
              </c:pt>
              <c:pt idx="101">
                <c:v>21-04-2020</c:v>
              </c:pt>
              <c:pt idx="102">
                <c:v>22-04-2020</c:v>
              </c:pt>
              <c:pt idx="103">
                <c:v>23-04-2020</c:v>
              </c:pt>
              <c:pt idx="104">
                <c:v>24-04-2020</c:v>
              </c:pt>
              <c:pt idx="105">
                <c:v>25-04-2020</c:v>
              </c:pt>
              <c:pt idx="106">
                <c:v>26-04-2020</c:v>
              </c:pt>
              <c:pt idx="107">
                <c:v>27-04-2020</c:v>
              </c:pt>
              <c:pt idx="108">
                <c:v>28-04-2020</c:v>
              </c:pt>
              <c:pt idx="109">
                <c:v>29-04-2020</c:v>
              </c:pt>
              <c:pt idx="110">
                <c:v>30-04-2020</c:v>
              </c:pt>
              <c:pt idx="111">
                <c:v>01-05-2020</c:v>
              </c:pt>
              <c:pt idx="112">
                <c:v>02-05-2020</c:v>
              </c:pt>
              <c:pt idx="113">
                <c:v>03-05-2020</c:v>
              </c:pt>
              <c:pt idx="114">
                <c:v>04-05-2020</c:v>
              </c:pt>
              <c:pt idx="115">
                <c:v>05-05-2020</c:v>
              </c:pt>
              <c:pt idx="116">
                <c:v>06-05-2020</c:v>
              </c:pt>
              <c:pt idx="117">
                <c:v>07-05-2020</c:v>
              </c:pt>
              <c:pt idx="118">
                <c:v>08-05-2020</c:v>
              </c:pt>
              <c:pt idx="119">
                <c:v>09-05-2020</c:v>
              </c:pt>
              <c:pt idx="120">
                <c:v>10-05-2020</c:v>
              </c:pt>
              <c:pt idx="121">
                <c:v>11-05-2020</c:v>
              </c:pt>
              <c:pt idx="122">
                <c:v>12-05-2020</c:v>
              </c:pt>
              <c:pt idx="123">
                <c:v>13-05-2020</c:v>
              </c:pt>
              <c:pt idx="124">
                <c:v>14-05-2020</c:v>
              </c:pt>
              <c:pt idx="125">
                <c:v>15-05-2020</c:v>
              </c:pt>
              <c:pt idx="126">
                <c:v>16-05-2020</c:v>
              </c:pt>
            </c:strLit>
          </c:cat>
          <c:val>
            <c:numLit>
              <c:formatCode>General</c:formatCode>
              <c:ptCount val="127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3</c:v>
              </c:pt>
              <c:pt idx="11">
                <c:v>11</c:v>
              </c:pt>
              <c:pt idx="12">
                <c:v>0</c:v>
              </c:pt>
              <c:pt idx="13">
                <c:v>9</c:v>
              </c:pt>
              <c:pt idx="14">
                <c:v>15</c:v>
              </c:pt>
              <c:pt idx="15">
                <c:v>15</c:v>
              </c:pt>
              <c:pt idx="16">
                <c:v>25</c:v>
              </c:pt>
              <c:pt idx="17">
                <c:v>25</c:v>
              </c:pt>
              <c:pt idx="18">
                <c:v>26</c:v>
              </c:pt>
              <c:pt idx="19">
                <c:v>38</c:v>
              </c:pt>
              <c:pt idx="20">
                <c:v>43</c:v>
              </c:pt>
              <c:pt idx="21">
                <c:v>46</c:v>
              </c:pt>
              <c:pt idx="22">
                <c:v>45</c:v>
              </c:pt>
              <c:pt idx="23">
                <c:v>57</c:v>
              </c:pt>
              <c:pt idx="24">
                <c:v>65</c:v>
              </c:pt>
              <c:pt idx="25">
                <c:v>66</c:v>
              </c:pt>
              <c:pt idx="26">
                <c:v>72</c:v>
              </c:pt>
              <c:pt idx="27">
                <c:v>73</c:v>
              </c:pt>
              <c:pt idx="28">
                <c:v>86</c:v>
              </c:pt>
              <c:pt idx="29">
                <c:v>89</c:v>
              </c:pt>
              <c:pt idx="30">
                <c:v>97</c:v>
              </c:pt>
              <c:pt idx="31">
                <c:v>108</c:v>
              </c:pt>
              <c:pt idx="32">
                <c:v>97</c:v>
              </c:pt>
              <c:pt idx="33">
                <c:v>254</c:v>
              </c:pt>
              <c:pt idx="34">
                <c:v>13</c:v>
              </c:pt>
              <c:pt idx="35">
                <c:v>143</c:v>
              </c:pt>
              <c:pt idx="36">
                <c:v>142</c:v>
              </c:pt>
              <c:pt idx="37">
                <c:v>105</c:v>
              </c:pt>
              <c:pt idx="38">
                <c:v>98</c:v>
              </c:pt>
              <c:pt idx="39">
                <c:v>139</c:v>
              </c:pt>
              <c:pt idx="40">
                <c:v>112</c:v>
              </c:pt>
              <c:pt idx="41">
                <c:v>118</c:v>
              </c:pt>
              <c:pt idx="42">
                <c:v>109</c:v>
              </c:pt>
              <c:pt idx="43">
                <c:v>98</c:v>
              </c:pt>
              <c:pt idx="44">
                <c:v>150</c:v>
              </c:pt>
              <c:pt idx="45">
                <c:v>70</c:v>
              </c:pt>
              <c:pt idx="46">
                <c:v>52</c:v>
              </c:pt>
              <c:pt idx="47">
                <c:v>29</c:v>
              </c:pt>
              <c:pt idx="48">
                <c:v>44</c:v>
              </c:pt>
              <c:pt idx="49">
                <c:v>47</c:v>
              </c:pt>
              <c:pt idx="50">
                <c:v>35</c:v>
              </c:pt>
              <c:pt idx="51">
                <c:v>42</c:v>
              </c:pt>
              <c:pt idx="52">
                <c:v>32</c:v>
              </c:pt>
              <c:pt idx="53">
                <c:v>37</c:v>
              </c:pt>
              <c:pt idx="54">
                <c:v>31</c:v>
              </c:pt>
              <c:pt idx="55">
                <c:v>30</c:v>
              </c:pt>
              <c:pt idx="56">
                <c:v>28</c:v>
              </c:pt>
              <c:pt idx="57">
                <c:v>27</c:v>
              </c:pt>
              <c:pt idx="58">
                <c:v>23</c:v>
              </c:pt>
              <c:pt idx="59">
                <c:v>17</c:v>
              </c:pt>
              <c:pt idx="60">
                <c:v>22</c:v>
              </c:pt>
              <c:pt idx="61">
                <c:v>11</c:v>
              </c:pt>
              <c:pt idx="62">
                <c:v>7</c:v>
              </c:pt>
              <c:pt idx="63">
                <c:v>15</c:v>
              </c:pt>
              <c:pt idx="64">
                <c:v>9</c:v>
              </c:pt>
              <c:pt idx="65">
                <c:v>13</c:v>
              </c:pt>
              <c:pt idx="66">
                <c:v>9</c:v>
              </c:pt>
              <c:pt idx="67">
                <c:v>16</c:v>
              </c:pt>
              <c:pt idx="68">
                <c:v>8</c:v>
              </c:pt>
              <c:pt idx="69">
                <c:v>4</c:v>
              </c:pt>
              <c:pt idx="70">
                <c:v>6</c:v>
              </c:pt>
              <c:pt idx="71">
                <c:v>6</c:v>
              </c:pt>
              <c:pt idx="72">
                <c:v>9</c:v>
              </c:pt>
              <c:pt idx="73">
                <c:v>7</c:v>
              </c:pt>
              <c:pt idx="74">
                <c:v>4</c:v>
              </c:pt>
              <c:pt idx="75">
                <c:v>6</c:v>
              </c:pt>
              <c:pt idx="76">
                <c:v>5</c:v>
              </c:pt>
              <c:pt idx="77">
                <c:v>3</c:v>
              </c:pt>
              <c:pt idx="78">
                <c:v>5</c:v>
              </c:pt>
              <c:pt idx="79">
                <c:v>2</c:v>
              </c:pt>
              <c:pt idx="80">
                <c:v>3</c:v>
              </c:pt>
              <c:pt idx="81">
                <c:v>1</c:v>
              </c:pt>
              <c:pt idx="82">
                <c:v>6</c:v>
              </c:pt>
              <c:pt idx="83">
                <c:v>10</c:v>
              </c:pt>
              <c:pt idx="84">
                <c:v>4</c:v>
              </c:pt>
              <c:pt idx="85">
                <c:v>3</c:v>
              </c:pt>
              <c:pt idx="86">
                <c:v>2</c:v>
              </c:pt>
              <c:pt idx="87">
                <c:v>0</c:v>
              </c:pt>
              <c:pt idx="88">
                <c:v>2</c:v>
              </c:pt>
              <c:pt idx="89">
                <c:v>2</c:v>
              </c:pt>
              <c:pt idx="90">
                <c:v>1</c:v>
              </c:pt>
              <c:pt idx="91">
                <c:v>3</c:v>
              </c:pt>
              <c:pt idx="92">
                <c:v>0</c:v>
              </c:pt>
              <c:pt idx="93">
                <c:v>2</c:v>
              </c:pt>
              <c:pt idx="94">
                <c:v>0</c:v>
              </c:pt>
              <c:pt idx="95">
                <c:v>1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1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206-4968-8C7E-4B91DADA1020}"/>
            </c:ext>
          </c:extLst>
        </c:ser>
        <c:ser>
          <c:idx val="1"/>
          <c:order val="1"/>
          <c:tx>
            <c:v>SEM(α=0,2)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7"/>
              <c:pt idx="0">
                <c:v>11-01-2020</c:v>
              </c:pt>
              <c:pt idx="1">
                <c:v>12-01-2020</c:v>
              </c:pt>
              <c:pt idx="2">
                <c:v>13-01-2020</c:v>
              </c:pt>
              <c:pt idx="3">
                <c:v>14-01-2020</c:v>
              </c:pt>
              <c:pt idx="4">
                <c:v>15-01-2020</c:v>
              </c:pt>
              <c:pt idx="5">
                <c:v>16-01-2020</c:v>
              </c:pt>
              <c:pt idx="6">
                <c:v>17-01-2020</c:v>
              </c:pt>
              <c:pt idx="7">
                <c:v>18-01-2020</c:v>
              </c:pt>
              <c:pt idx="8">
                <c:v>19-01-2020</c:v>
              </c:pt>
              <c:pt idx="9">
                <c:v>20-01-2020</c:v>
              </c:pt>
              <c:pt idx="10">
                <c:v>21-01-2020</c:v>
              </c:pt>
              <c:pt idx="11">
                <c:v>22-01-2020</c:v>
              </c:pt>
              <c:pt idx="12">
                <c:v>23-01-2020</c:v>
              </c:pt>
              <c:pt idx="13">
                <c:v>24-01-2020</c:v>
              </c:pt>
              <c:pt idx="14">
                <c:v>25-01-2020</c:v>
              </c:pt>
              <c:pt idx="15">
                <c:v>26-01-2020</c:v>
              </c:pt>
              <c:pt idx="16">
                <c:v>27-01-2020</c:v>
              </c:pt>
              <c:pt idx="17">
                <c:v>28-01-2020</c:v>
              </c:pt>
              <c:pt idx="18">
                <c:v>29-01-2020</c:v>
              </c:pt>
              <c:pt idx="19">
                <c:v>30-01-2020</c:v>
              </c:pt>
              <c:pt idx="20">
                <c:v>31-01-2020</c:v>
              </c:pt>
              <c:pt idx="21">
                <c:v>01-02-2020</c:v>
              </c:pt>
              <c:pt idx="22">
                <c:v>02-02-2020</c:v>
              </c:pt>
              <c:pt idx="23">
                <c:v>03-02-2020</c:v>
              </c:pt>
              <c:pt idx="24">
                <c:v>04-02-2020</c:v>
              </c:pt>
              <c:pt idx="25">
                <c:v>05-02-2020</c:v>
              </c:pt>
              <c:pt idx="26">
                <c:v>06-02-2020</c:v>
              </c:pt>
              <c:pt idx="27">
                <c:v>07-02-2020</c:v>
              </c:pt>
              <c:pt idx="28">
                <c:v>08-02-2020</c:v>
              </c:pt>
              <c:pt idx="29">
                <c:v>09-02-2020</c:v>
              </c:pt>
              <c:pt idx="30">
                <c:v>10-02-2020</c:v>
              </c:pt>
              <c:pt idx="31">
                <c:v>11-02-2020</c:v>
              </c:pt>
              <c:pt idx="32">
                <c:v>12-02-2020</c:v>
              </c:pt>
              <c:pt idx="33">
                <c:v>13-02-2020</c:v>
              </c:pt>
              <c:pt idx="34">
                <c:v>14-02-2020</c:v>
              </c:pt>
              <c:pt idx="35">
                <c:v>15-02-2020</c:v>
              </c:pt>
              <c:pt idx="36">
                <c:v>16-02-2020</c:v>
              </c:pt>
              <c:pt idx="37">
                <c:v>17-02-2020</c:v>
              </c:pt>
              <c:pt idx="38">
                <c:v>18-02-2020</c:v>
              </c:pt>
              <c:pt idx="39">
                <c:v>19-02-2020</c:v>
              </c:pt>
              <c:pt idx="40">
                <c:v>20-02-2020</c:v>
              </c:pt>
              <c:pt idx="41">
                <c:v>21-02-2020</c:v>
              </c:pt>
              <c:pt idx="42">
                <c:v>22-02-2020</c:v>
              </c:pt>
              <c:pt idx="43">
                <c:v>23-02-2020</c:v>
              </c:pt>
              <c:pt idx="44">
                <c:v>24-02-2020</c:v>
              </c:pt>
              <c:pt idx="45">
                <c:v>25-02-2020</c:v>
              </c:pt>
              <c:pt idx="46">
                <c:v>26-02-2020</c:v>
              </c:pt>
              <c:pt idx="47">
                <c:v>27-02-2020</c:v>
              </c:pt>
              <c:pt idx="48">
                <c:v>28-02-2020</c:v>
              </c:pt>
              <c:pt idx="49">
                <c:v>29-02-2020</c:v>
              </c:pt>
              <c:pt idx="50">
                <c:v>01-03-2020</c:v>
              </c:pt>
              <c:pt idx="51">
                <c:v>02-03-2020</c:v>
              </c:pt>
              <c:pt idx="52">
                <c:v>03-03-2020</c:v>
              </c:pt>
              <c:pt idx="53">
                <c:v>04-03-2020</c:v>
              </c:pt>
              <c:pt idx="54">
                <c:v>05-03-2020</c:v>
              </c:pt>
              <c:pt idx="55">
                <c:v>06-03-2020</c:v>
              </c:pt>
              <c:pt idx="56">
                <c:v>07-03-2020</c:v>
              </c:pt>
              <c:pt idx="57">
                <c:v>08-03-2020</c:v>
              </c:pt>
              <c:pt idx="58">
                <c:v>09-03-2020</c:v>
              </c:pt>
              <c:pt idx="59">
                <c:v>10-03-2020</c:v>
              </c:pt>
              <c:pt idx="60">
                <c:v>11-03-2020</c:v>
              </c:pt>
              <c:pt idx="61">
                <c:v>12-03-2020</c:v>
              </c:pt>
              <c:pt idx="62">
                <c:v>13-03-2020</c:v>
              </c:pt>
              <c:pt idx="63">
                <c:v>14-03-2020</c:v>
              </c:pt>
              <c:pt idx="64">
                <c:v>15-03-2020</c:v>
              </c:pt>
              <c:pt idx="65">
                <c:v>16-03-2020</c:v>
              </c:pt>
              <c:pt idx="66">
                <c:v>17-03-2020</c:v>
              </c:pt>
              <c:pt idx="67">
                <c:v>18-03-2020</c:v>
              </c:pt>
              <c:pt idx="68">
                <c:v>19-03-2020</c:v>
              </c:pt>
              <c:pt idx="69">
                <c:v>20-03-2020</c:v>
              </c:pt>
              <c:pt idx="70">
                <c:v>21-03-2020</c:v>
              </c:pt>
              <c:pt idx="71">
                <c:v>22-03-2020</c:v>
              </c:pt>
              <c:pt idx="72">
                <c:v>23-03-2020</c:v>
              </c:pt>
              <c:pt idx="73">
                <c:v>24-03-2020</c:v>
              </c:pt>
              <c:pt idx="74">
                <c:v>25-03-2020</c:v>
              </c:pt>
              <c:pt idx="75">
                <c:v>26-03-2020</c:v>
              </c:pt>
              <c:pt idx="76">
                <c:v>27-03-2020</c:v>
              </c:pt>
              <c:pt idx="77">
                <c:v>28-03-2020</c:v>
              </c:pt>
              <c:pt idx="78">
                <c:v>29-03-2020</c:v>
              </c:pt>
              <c:pt idx="79">
                <c:v>30-03-2020</c:v>
              </c:pt>
              <c:pt idx="80">
                <c:v>31-03-2020</c:v>
              </c:pt>
              <c:pt idx="81">
                <c:v>01-04-2020</c:v>
              </c:pt>
              <c:pt idx="82">
                <c:v>02-04-2020</c:v>
              </c:pt>
              <c:pt idx="83">
                <c:v>03-04-2020</c:v>
              </c:pt>
              <c:pt idx="84">
                <c:v>04-04-2020</c:v>
              </c:pt>
              <c:pt idx="85">
                <c:v>05-04-2020</c:v>
              </c:pt>
              <c:pt idx="86">
                <c:v>06-04-2020</c:v>
              </c:pt>
              <c:pt idx="87">
                <c:v>07-04-2020</c:v>
              </c:pt>
              <c:pt idx="88">
                <c:v>08-04-2020</c:v>
              </c:pt>
              <c:pt idx="89">
                <c:v>09-04-2020</c:v>
              </c:pt>
              <c:pt idx="90">
                <c:v>10-04-2020</c:v>
              </c:pt>
              <c:pt idx="91">
                <c:v>11-04-2020</c:v>
              </c:pt>
              <c:pt idx="92">
                <c:v>12-04-2020</c:v>
              </c:pt>
              <c:pt idx="93">
                <c:v>13-04-2020</c:v>
              </c:pt>
              <c:pt idx="94">
                <c:v>14-04-2020</c:v>
              </c:pt>
              <c:pt idx="95">
                <c:v>15-04-2020</c:v>
              </c:pt>
              <c:pt idx="96">
                <c:v>16-04-2020</c:v>
              </c:pt>
              <c:pt idx="97">
                <c:v>17-04-2020</c:v>
              </c:pt>
              <c:pt idx="98">
                <c:v>18-04-2020</c:v>
              </c:pt>
              <c:pt idx="99">
                <c:v>19-04-2020</c:v>
              </c:pt>
              <c:pt idx="100">
                <c:v>20-04-2020</c:v>
              </c:pt>
              <c:pt idx="101">
                <c:v>21-04-2020</c:v>
              </c:pt>
              <c:pt idx="102">
                <c:v>22-04-2020</c:v>
              </c:pt>
              <c:pt idx="103">
                <c:v>23-04-2020</c:v>
              </c:pt>
              <c:pt idx="104">
                <c:v>24-04-2020</c:v>
              </c:pt>
              <c:pt idx="105">
                <c:v>25-04-2020</c:v>
              </c:pt>
              <c:pt idx="106">
                <c:v>26-04-2020</c:v>
              </c:pt>
              <c:pt idx="107">
                <c:v>27-04-2020</c:v>
              </c:pt>
              <c:pt idx="108">
                <c:v>28-04-2020</c:v>
              </c:pt>
              <c:pt idx="109">
                <c:v>29-04-2020</c:v>
              </c:pt>
              <c:pt idx="110">
                <c:v>30-04-2020</c:v>
              </c:pt>
              <c:pt idx="111">
                <c:v>01-05-2020</c:v>
              </c:pt>
              <c:pt idx="112">
                <c:v>02-05-2020</c:v>
              </c:pt>
              <c:pt idx="113">
                <c:v>03-05-2020</c:v>
              </c:pt>
              <c:pt idx="114">
                <c:v>04-05-2020</c:v>
              </c:pt>
              <c:pt idx="115">
                <c:v>05-05-2020</c:v>
              </c:pt>
              <c:pt idx="116">
                <c:v>06-05-2020</c:v>
              </c:pt>
              <c:pt idx="117">
                <c:v>07-05-2020</c:v>
              </c:pt>
              <c:pt idx="118">
                <c:v>08-05-2020</c:v>
              </c:pt>
              <c:pt idx="119">
                <c:v>09-05-2020</c:v>
              </c:pt>
              <c:pt idx="120">
                <c:v>10-05-2020</c:v>
              </c:pt>
              <c:pt idx="121">
                <c:v>11-05-2020</c:v>
              </c:pt>
              <c:pt idx="122">
                <c:v>12-05-2020</c:v>
              </c:pt>
              <c:pt idx="123">
                <c:v>13-05-2020</c:v>
              </c:pt>
              <c:pt idx="124">
                <c:v>14-05-2020</c:v>
              </c:pt>
              <c:pt idx="125">
                <c:v>15-05-2020</c:v>
              </c:pt>
              <c:pt idx="126">
                <c:v>16-05-2020</c:v>
              </c:pt>
            </c:strLit>
          </c:cat>
          <c:val>
            <c:numLit>
              <c:formatCode>General</c:formatCode>
              <c:ptCount val="127"/>
              <c:pt idx="0">
                <c:v>1</c:v>
              </c:pt>
              <c:pt idx="1">
                <c:v>1</c:v>
              </c:pt>
              <c:pt idx="2">
                <c:v>0.8</c:v>
              </c:pt>
              <c:pt idx="3">
                <c:v>0.64</c:v>
              </c:pt>
              <c:pt idx="4">
                <c:v>0.51200000000000001</c:v>
              </c:pt>
              <c:pt idx="5">
                <c:v>0.60960000000000003</c:v>
              </c:pt>
              <c:pt idx="6">
                <c:v>0.48768</c:v>
              </c:pt>
              <c:pt idx="7">
                <c:v>0.39014399999999999</c:v>
              </c:pt>
              <c:pt idx="8">
                <c:v>0.31211519999999998</c:v>
              </c:pt>
              <c:pt idx="9">
                <c:v>0.44969216000000001</c:v>
              </c:pt>
              <c:pt idx="10">
                <c:v>0.35975372799999999</c:v>
              </c:pt>
              <c:pt idx="11">
                <c:v>0.8878029824</c:v>
              </c:pt>
              <c:pt idx="12">
                <c:v>2.9102423859200002</c:v>
              </c:pt>
              <c:pt idx="13">
                <c:v>2.328193908736</c:v>
              </c:pt>
              <c:pt idx="14">
                <c:v>3.6625551269888001</c:v>
              </c:pt>
              <c:pt idx="15">
                <c:v>5.9300441015910401</c:v>
              </c:pt>
              <c:pt idx="16">
                <c:v>7.7440352812728319</c:v>
              </c:pt>
              <c:pt idx="17">
                <c:v>11.195228225018266</c:v>
              </c:pt>
              <c:pt idx="18">
                <c:v>13.956182580014612</c:v>
              </c:pt>
              <c:pt idx="19">
                <c:v>16.36494606401169</c:v>
              </c:pt>
              <c:pt idx="20">
                <c:v>20.691956851209351</c:v>
              </c:pt>
              <c:pt idx="21">
                <c:v>25.15356548096748</c:v>
              </c:pt>
              <c:pt idx="22">
                <c:v>29.322852384773984</c:v>
              </c:pt>
              <c:pt idx="23">
                <c:v>32.458281907819185</c:v>
              </c:pt>
              <c:pt idx="24">
                <c:v>37.366625526255348</c:v>
              </c:pt>
              <c:pt idx="25">
                <c:v>42.893300421004277</c:v>
              </c:pt>
              <c:pt idx="26">
                <c:v>47.514640336803424</c:v>
              </c:pt>
              <c:pt idx="27">
                <c:v>52.411712269442738</c:v>
              </c:pt>
              <c:pt idx="28">
                <c:v>56.52936981555419</c:v>
              </c:pt>
              <c:pt idx="29">
                <c:v>62.423495852443352</c:v>
              </c:pt>
              <c:pt idx="30">
                <c:v>67.738796681954682</c:v>
              </c:pt>
              <c:pt idx="31">
                <c:v>73.591037345563748</c:v>
              </c:pt>
              <c:pt idx="32">
                <c:v>80.472829876451001</c:v>
              </c:pt>
              <c:pt idx="33">
                <c:v>83.778263901160798</c:v>
              </c:pt>
              <c:pt idx="34">
                <c:v>117.82261112092863</c:v>
              </c:pt>
              <c:pt idx="35">
                <c:v>96.858088896742899</c:v>
              </c:pt>
              <c:pt idx="36">
                <c:v>106.08647111739432</c:v>
              </c:pt>
              <c:pt idx="37">
                <c:v>113.26917689391546</c:v>
              </c:pt>
              <c:pt idx="38">
                <c:v>111.61534151513237</c:v>
              </c:pt>
              <c:pt idx="39">
                <c:v>108.89227321210589</c:v>
              </c:pt>
              <c:pt idx="40">
                <c:v>114.91381856968471</c:v>
              </c:pt>
              <c:pt idx="41">
                <c:v>114.33105485574777</c:v>
              </c:pt>
              <c:pt idx="42">
                <c:v>115.06484388459822</c:v>
              </c:pt>
              <c:pt idx="43">
                <c:v>113.85187510767858</c:v>
              </c:pt>
              <c:pt idx="44">
                <c:v>110.68150008614286</c:v>
              </c:pt>
              <c:pt idx="45">
                <c:v>118.54520006891428</c:v>
              </c:pt>
              <c:pt idx="46">
                <c:v>108.83616005513143</c:v>
              </c:pt>
              <c:pt idx="47">
                <c:v>97.468928044105141</c:v>
              </c:pt>
              <c:pt idx="48">
                <c:v>83.77514243528411</c:v>
              </c:pt>
              <c:pt idx="49">
                <c:v>75.820113948227288</c:v>
              </c:pt>
              <c:pt idx="50">
                <c:v>70.056091158581836</c:v>
              </c:pt>
              <c:pt idx="51">
                <c:v>63.044872926865466</c:v>
              </c:pt>
              <c:pt idx="52">
                <c:v>58.835898341492374</c:v>
              </c:pt>
              <c:pt idx="53">
                <c:v>53.468718673193898</c:v>
              </c:pt>
              <c:pt idx="54">
                <c:v>50.174974938555117</c:v>
              </c:pt>
              <c:pt idx="55">
                <c:v>46.339979950844096</c:v>
              </c:pt>
              <c:pt idx="56">
                <c:v>43.071983960675276</c:v>
              </c:pt>
              <c:pt idx="57">
                <c:v>40.057587168540223</c:v>
              </c:pt>
              <c:pt idx="58">
                <c:v>37.446069734832179</c:v>
              </c:pt>
              <c:pt idx="59">
                <c:v>34.556855787865743</c:v>
              </c:pt>
              <c:pt idx="60">
                <c:v>31.045484630292595</c:v>
              </c:pt>
              <c:pt idx="61">
                <c:v>29.236387704234076</c:v>
              </c:pt>
              <c:pt idx="62">
                <c:v>25.589110163387261</c:v>
              </c:pt>
              <c:pt idx="63">
                <c:v>21.871288130709807</c:v>
              </c:pt>
              <c:pt idx="64">
                <c:v>20.497030504567846</c:v>
              </c:pt>
              <c:pt idx="65">
                <c:v>18.197624403654277</c:v>
              </c:pt>
              <c:pt idx="66">
                <c:v>17.158099522923422</c:v>
              </c:pt>
              <c:pt idx="67">
                <c:v>15.526479618338737</c:v>
              </c:pt>
              <c:pt idx="68">
                <c:v>15.621183694670989</c:v>
              </c:pt>
              <c:pt idx="69">
                <c:v>14.096946955736792</c:v>
              </c:pt>
              <c:pt idx="70">
                <c:v>12.077557564589434</c:v>
              </c:pt>
              <c:pt idx="71">
                <c:v>10.862046051671546</c:v>
              </c:pt>
              <c:pt idx="72">
                <c:v>9.8896368413372375</c:v>
              </c:pt>
              <c:pt idx="73">
                <c:v>9.7117094730697904</c:v>
              </c:pt>
              <c:pt idx="74">
                <c:v>9.1693675784558319</c:v>
              </c:pt>
              <c:pt idx="75">
                <c:v>8.1354940627646659</c:v>
              </c:pt>
              <c:pt idx="76">
                <c:v>7.7083952502117326</c:v>
              </c:pt>
              <c:pt idx="77">
                <c:v>7.166716200169386</c:v>
              </c:pt>
              <c:pt idx="78">
                <c:v>6.3333729601355087</c:v>
              </c:pt>
              <c:pt idx="79">
                <c:v>6.0666983681084066</c:v>
              </c:pt>
              <c:pt idx="80">
                <c:v>5.2533586944867254</c:v>
              </c:pt>
              <c:pt idx="81">
                <c:v>4.8026869555893805</c:v>
              </c:pt>
              <c:pt idx="82">
                <c:v>4.0421495644715044</c:v>
              </c:pt>
              <c:pt idx="83">
                <c:v>4.4337196515772037</c:v>
              </c:pt>
              <c:pt idx="84">
                <c:v>5.546975721261763</c:v>
              </c:pt>
              <c:pt idx="85">
                <c:v>5.2375805770094104</c:v>
              </c:pt>
              <c:pt idx="86">
                <c:v>4.7900644616075283</c:v>
              </c:pt>
              <c:pt idx="87">
                <c:v>4.232051569286023</c:v>
              </c:pt>
              <c:pt idx="88">
                <c:v>3.3856412554288182</c:v>
              </c:pt>
              <c:pt idx="89">
                <c:v>3.1085130043430547</c:v>
              </c:pt>
              <c:pt idx="90">
                <c:v>2.8868104034744437</c:v>
              </c:pt>
              <c:pt idx="91">
                <c:v>2.509448322779555</c:v>
              </c:pt>
              <c:pt idx="92">
                <c:v>2.6075586582236441</c:v>
              </c:pt>
              <c:pt idx="93">
                <c:v>2.0860469265789154</c:v>
              </c:pt>
              <c:pt idx="94">
                <c:v>2.0688375412631324</c:v>
              </c:pt>
              <c:pt idx="95">
                <c:v>1.6550700330105059</c:v>
              </c:pt>
              <c:pt idx="96">
                <c:v>1.5240560264084047</c:v>
              </c:pt>
              <c:pt idx="97">
                <c:v>1.2192448211267237</c:v>
              </c:pt>
              <c:pt idx="98">
                <c:v>0.97539585690137898</c:v>
              </c:pt>
              <c:pt idx="99">
                <c:v>0.78031668552110323</c:v>
              </c:pt>
              <c:pt idx="100">
                <c:v>0.62425334841688263</c:v>
              </c:pt>
              <c:pt idx="101">
                <c:v>0.49940267873350608</c:v>
              </c:pt>
              <c:pt idx="102">
                <c:v>0.39952214298680488</c:v>
              </c:pt>
              <c:pt idx="103">
                <c:v>0.31961771438944392</c:v>
              </c:pt>
              <c:pt idx="104">
                <c:v>0.25569417151155516</c:v>
              </c:pt>
              <c:pt idx="105">
                <c:v>0.20455533720924413</c:v>
              </c:pt>
              <c:pt idx="106">
                <c:v>0.1636442697673953</c:v>
              </c:pt>
              <c:pt idx="107">
                <c:v>0.33091541581391626</c:v>
              </c:pt>
              <c:pt idx="108">
                <c:v>0.264732332651133</c:v>
              </c:pt>
              <c:pt idx="109">
                <c:v>0.21178586612090639</c:v>
              </c:pt>
              <c:pt idx="110">
                <c:v>0.1694286928967251</c:v>
              </c:pt>
              <c:pt idx="111">
                <c:v>0.13554295431738009</c:v>
              </c:pt>
              <c:pt idx="112">
                <c:v>0.10843436345390407</c:v>
              </c:pt>
              <c:pt idx="113">
                <c:v>8.6747490763123256E-2</c:v>
              </c:pt>
              <c:pt idx="114">
                <c:v>6.9397992610498602E-2</c:v>
              </c:pt>
              <c:pt idx="115">
                <c:v>5.5518394088398884E-2</c:v>
              </c:pt>
              <c:pt idx="116">
                <c:v>4.4414715270719107E-2</c:v>
              </c:pt>
              <c:pt idx="117">
                <c:v>3.5531772216575289E-2</c:v>
              </c:pt>
              <c:pt idx="118">
                <c:v>2.8425417773260232E-2</c:v>
              </c:pt>
              <c:pt idx="119">
                <c:v>2.2740334218608185E-2</c:v>
              </c:pt>
              <c:pt idx="120">
                <c:v>1.8192267374886547E-2</c:v>
              </c:pt>
              <c:pt idx="121">
                <c:v>1.4553813899909238E-2</c:v>
              </c:pt>
              <c:pt idx="122">
                <c:v>1.1643051119927391E-2</c:v>
              </c:pt>
              <c:pt idx="123">
                <c:v>9.3144408959419129E-3</c:v>
              </c:pt>
              <c:pt idx="124">
                <c:v>7.45155271675353E-3</c:v>
              </c:pt>
              <c:pt idx="125">
                <c:v>5.9612421734028236E-3</c:v>
              </c:pt>
              <c:pt idx="126">
                <c:v>4.7689937387222587E-3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206-4968-8C7E-4B91DADA1020}"/>
            </c:ext>
          </c:extLst>
        </c:ser>
        <c:ser>
          <c:idx val="2"/>
          <c:order val="2"/>
          <c:tx>
            <c:v>SEM(α=0,5)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7"/>
              <c:pt idx="0">
                <c:v>11-01-2020</c:v>
              </c:pt>
              <c:pt idx="1">
                <c:v>12-01-2020</c:v>
              </c:pt>
              <c:pt idx="2">
                <c:v>13-01-2020</c:v>
              </c:pt>
              <c:pt idx="3">
                <c:v>14-01-2020</c:v>
              </c:pt>
              <c:pt idx="4">
                <c:v>15-01-2020</c:v>
              </c:pt>
              <c:pt idx="5">
                <c:v>16-01-2020</c:v>
              </c:pt>
              <c:pt idx="6">
                <c:v>17-01-2020</c:v>
              </c:pt>
              <c:pt idx="7">
                <c:v>18-01-2020</c:v>
              </c:pt>
              <c:pt idx="8">
                <c:v>19-01-2020</c:v>
              </c:pt>
              <c:pt idx="9">
                <c:v>20-01-2020</c:v>
              </c:pt>
              <c:pt idx="10">
                <c:v>21-01-2020</c:v>
              </c:pt>
              <c:pt idx="11">
                <c:v>22-01-2020</c:v>
              </c:pt>
              <c:pt idx="12">
                <c:v>23-01-2020</c:v>
              </c:pt>
              <c:pt idx="13">
                <c:v>24-01-2020</c:v>
              </c:pt>
              <c:pt idx="14">
                <c:v>25-01-2020</c:v>
              </c:pt>
              <c:pt idx="15">
                <c:v>26-01-2020</c:v>
              </c:pt>
              <c:pt idx="16">
                <c:v>27-01-2020</c:v>
              </c:pt>
              <c:pt idx="17">
                <c:v>28-01-2020</c:v>
              </c:pt>
              <c:pt idx="18">
                <c:v>29-01-2020</c:v>
              </c:pt>
              <c:pt idx="19">
                <c:v>30-01-2020</c:v>
              </c:pt>
              <c:pt idx="20">
                <c:v>31-01-2020</c:v>
              </c:pt>
              <c:pt idx="21">
                <c:v>01-02-2020</c:v>
              </c:pt>
              <c:pt idx="22">
                <c:v>02-02-2020</c:v>
              </c:pt>
              <c:pt idx="23">
                <c:v>03-02-2020</c:v>
              </c:pt>
              <c:pt idx="24">
                <c:v>04-02-2020</c:v>
              </c:pt>
              <c:pt idx="25">
                <c:v>05-02-2020</c:v>
              </c:pt>
              <c:pt idx="26">
                <c:v>06-02-2020</c:v>
              </c:pt>
              <c:pt idx="27">
                <c:v>07-02-2020</c:v>
              </c:pt>
              <c:pt idx="28">
                <c:v>08-02-2020</c:v>
              </c:pt>
              <c:pt idx="29">
                <c:v>09-02-2020</c:v>
              </c:pt>
              <c:pt idx="30">
                <c:v>10-02-2020</c:v>
              </c:pt>
              <c:pt idx="31">
                <c:v>11-02-2020</c:v>
              </c:pt>
              <c:pt idx="32">
                <c:v>12-02-2020</c:v>
              </c:pt>
              <c:pt idx="33">
                <c:v>13-02-2020</c:v>
              </c:pt>
              <c:pt idx="34">
                <c:v>14-02-2020</c:v>
              </c:pt>
              <c:pt idx="35">
                <c:v>15-02-2020</c:v>
              </c:pt>
              <c:pt idx="36">
                <c:v>16-02-2020</c:v>
              </c:pt>
              <c:pt idx="37">
                <c:v>17-02-2020</c:v>
              </c:pt>
              <c:pt idx="38">
                <c:v>18-02-2020</c:v>
              </c:pt>
              <c:pt idx="39">
                <c:v>19-02-2020</c:v>
              </c:pt>
              <c:pt idx="40">
                <c:v>20-02-2020</c:v>
              </c:pt>
              <c:pt idx="41">
                <c:v>21-02-2020</c:v>
              </c:pt>
              <c:pt idx="42">
                <c:v>22-02-2020</c:v>
              </c:pt>
              <c:pt idx="43">
                <c:v>23-02-2020</c:v>
              </c:pt>
              <c:pt idx="44">
                <c:v>24-02-2020</c:v>
              </c:pt>
              <c:pt idx="45">
                <c:v>25-02-2020</c:v>
              </c:pt>
              <c:pt idx="46">
                <c:v>26-02-2020</c:v>
              </c:pt>
              <c:pt idx="47">
                <c:v>27-02-2020</c:v>
              </c:pt>
              <c:pt idx="48">
                <c:v>28-02-2020</c:v>
              </c:pt>
              <c:pt idx="49">
                <c:v>29-02-2020</c:v>
              </c:pt>
              <c:pt idx="50">
                <c:v>01-03-2020</c:v>
              </c:pt>
              <c:pt idx="51">
                <c:v>02-03-2020</c:v>
              </c:pt>
              <c:pt idx="52">
                <c:v>03-03-2020</c:v>
              </c:pt>
              <c:pt idx="53">
                <c:v>04-03-2020</c:v>
              </c:pt>
              <c:pt idx="54">
                <c:v>05-03-2020</c:v>
              </c:pt>
              <c:pt idx="55">
                <c:v>06-03-2020</c:v>
              </c:pt>
              <c:pt idx="56">
                <c:v>07-03-2020</c:v>
              </c:pt>
              <c:pt idx="57">
                <c:v>08-03-2020</c:v>
              </c:pt>
              <c:pt idx="58">
                <c:v>09-03-2020</c:v>
              </c:pt>
              <c:pt idx="59">
                <c:v>10-03-2020</c:v>
              </c:pt>
              <c:pt idx="60">
                <c:v>11-03-2020</c:v>
              </c:pt>
              <c:pt idx="61">
                <c:v>12-03-2020</c:v>
              </c:pt>
              <c:pt idx="62">
                <c:v>13-03-2020</c:v>
              </c:pt>
              <c:pt idx="63">
                <c:v>14-03-2020</c:v>
              </c:pt>
              <c:pt idx="64">
                <c:v>15-03-2020</c:v>
              </c:pt>
              <c:pt idx="65">
                <c:v>16-03-2020</c:v>
              </c:pt>
              <c:pt idx="66">
                <c:v>17-03-2020</c:v>
              </c:pt>
              <c:pt idx="67">
                <c:v>18-03-2020</c:v>
              </c:pt>
              <c:pt idx="68">
                <c:v>19-03-2020</c:v>
              </c:pt>
              <c:pt idx="69">
                <c:v>20-03-2020</c:v>
              </c:pt>
              <c:pt idx="70">
                <c:v>21-03-2020</c:v>
              </c:pt>
              <c:pt idx="71">
                <c:v>22-03-2020</c:v>
              </c:pt>
              <c:pt idx="72">
                <c:v>23-03-2020</c:v>
              </c:pt>
              <c:pt idx="73">
                <c:v>24-03-2020</c:v>
              </c:pt>
              <c:pt idx="74">
                <c:v>25-03-2020</c:v>
              </c:pt>
              <c:pt idx="75">
                <c:v>26-03-2020</c:v>
              </c:pt>
              <c:pt idx="76">
                <c:v>27-03-2020</c:v>
              </c:pt>
              <c:pt idx="77">
                <c:v>28-03-2020</c:v>
              </c:pt>
              <c:pt idx="78">
                <c:v>29-03-2020</c:v>
              </c:pt>
              <c:pt idx="79">
                <c:v>30-03-2020</c:v>
              </c:pt>
              <c:pt idx="80">
                <c:v>31-03-2020</c:v>
              </c:pt>
              <c:pt idx="81">
                <c:v>01-04-2020</c:v>
              </c:pt>
              <c:pt idx="82">
                <c:v>02-04-2020</c:v>
              </c:pt>
              <c:pt idx="83">
                <c:v>03-04-2020</c:v>
              </c:pt>
              <c:pt idx="84">
                <c:v>04-04-2020</c:v>
              </c:pt>
              <c:pt idx="85">
                <c:v>05-04-2020</c:v>
              </c:pt>
              <c:pt idx="86">
                <c:v>06-04-2020</c:v>
              </c:pt>
              <c:pt idx="87">
                <c:v>07-04-2020</c:v>
              </c:pt>
              <c:pt idx="88">
                <c:v>08-04-2020</c:v>
              </c:pt>
              <c:pt idx="89">
                <c:v>09-04-2020</c:v>
              </c:pt>
              <c:pt idx="90">
                <c:v>10-04-2020</c:v>
              </c:pt>
              <c:pt idx="91">
                <c:v>11-04-2020</c:v>
              </c:pt>
              <c:pt idx="92">
                <c:v>12-04-2020</c:v>
              </c:pt>
              <c:pt idx="93">
                <c:v>13-04-2020</c:v>
              </c:pt>
              <c:pt idx="94">
                <c:v>14-04-2020</c:v>
              </c:pt>
              <c:pt idx="95">
                <c:v>15-04-2020</c:v>
              </c:pt>
              <c:pt idx="96">
                <c:v>16-04-2020</c:v>
              </c:pt>
              <c:pt idx="97">
                <c:v>17-04-2020</c:v>
              </c:pt>
              <c:pt idx="98">
                <c:v>18-04-2020</c:v>
              </c:pt>
              <c:pt idx="99">
                <c:v>19-04-2020</c:v>
              </c:pt>
              <c:pt idx="100">
                <c:v>20-04-2020</c:v>
              </c:pt>
              <c:pt idx="101">
                <c:v>21-04-2020</c:v>
              </c:pt>
              <c:pt idx="102">
                <c:v>22-04-2020</c:v>
              </c:pt>
              <c:pt idx="103">
                <c:v>23-04-2020</c:v>
              </c:pt>
              <c:pt idx="104">
                <c:v>24-04-2020</c:v>
              </c:pt>
              <c:pt idx="105">
                <c:v>25-04-2020</c:v>
              </c:pt>
              <c:pt idx="106">
                <c:v>26-04-2020</c:v>
              </c:pt>
              <c:pt idx="107">
                <c:v>27-04-2020</c:v>
              </c:pt>
              <c:pt idx="108">
                <c:v>28-04-2020</c:v>
              </c:pt>
              <c:pt idx="109">
                <c:v>29-04-2020</c:v>
              </c:pt>
              <c:pt idx="110">
                <c:v>30-04-2020</c:v>
              </c:pt>
              <c:pt idx="111">
                <c:v>01-05-2020</c:v>
              </c:pt>
              <c:pt idx="112">
                <c:v>02-05-2020</c:v>
              </c:pt>
              <c:pt idx="113">
                <c:v>03-05-2020</c:v>
              </c:pt>
              <c:pt idx="114">
                <c:v>04-05-2020</c:v>
              </c:pt>
              <c:pt idx="115">
                <c:v>05-05-2020</c:v>
              </c:pt>
              <c:pt idx="116">
                <c:v>06-05-2020</c:v>
              </c:pt>
              <c:pt idx="117">
                <c:v>07-05-2020</c:v>
              </c:pt>
              <c:pt idx="118">
                <c:v>08-05-2020</c:v>
              </c:pt>
              <c:pt idx="119">
                <c:v>09-05-2020</c:v>
              </c:pt>
              <c:pt idx="120">
                <c:v>10-05-2020</c:v>
              </c:pt>
              <c:pt idx="121">
                <c:v>11-05-2020</c:v>
              </c:pt>
              <c:pt idx="122">
                <c:v>12-05-2020</c:v>
              </c:pt>
              <c:pt idx="123">
                <c:v>13-05-2020</c:v>
              </c:pt>
              <c:pt idx="124">
                <c:v>14-05-2020</c:v>
              </c:pt>
              <c:pt idx="125">
                <c:v>15-05-2020</c:v>
              </c:pt>
              <c:pt idx="126">
                <c:v>16-05-2020</c:v>
              </c:pt>
            </c:strLit>
          </c:cat>
          <c:val>
            <c:numLit>
              <c:formatCode>General</c:formatCode>
              <c:ptCount val="127"/>
              <c:pt idx="0">
                <c:v>1</c:v>
              </c:pt>
              <c:pt idx="1">
                <c:v>1</c:v>
              </c:pt>
              <c:pt idx="2">
                <c:v>0.5</c:v>
              </c:pt>
              <c:pt idx="3">
                <c:v>0.25</c:v>
              </c:pt>
              <c:pt idx="4">
                <c:v>0.125</c:v>
              </c:pt>
              <c:pt idx="5">
                <c:v>0.5625</c:v>
              </c:pt>
              <c:pt idx="6">
                <c:v>0.28125</c:v>
              </c:pt>
              <c:pt idx="7">
                <c:v>0.140625</c:v>
              </c:pt>
              <c:pt idx="8">
                <c:v>7.03125E-2</c:v>
              </c:pt>
              <c:pt idx="9">
                <c:v>0.53515625</c:v>
              </c:pt>
              <c:pt idx="10">
                <c:v>0.267578125</c:v>
              </c:pt>
              <c:pt idx="11">
                <c:v>1.6337890625</c:v>
              </c:pt>
              <c:pt idx="12">
                <c:v>6.31689453125</c:v>
              </c:pt>
              <c:pt idx="13">
                <c:v>3.158447265625</c:v>
              </c:pt>
              <c:pt idx="14">
                <c:v>6.0792236328125</c:v>
              </c:pt>
              <c:pt idx="15">
                <c:v>10.53961181640625</c:v>
              </c:pt>
              <c:pt idx="16">
                <c:v>12.769805908203125</c:v>
              </c:pt>
              <c:pt idx="17">
                <c:v>18.884902954101563</c:v>
              </c:pt>
              <c:pt idx="18">
                <c:v>21.942451477050781</c:v>
              </c:pt>
              <c:pt idx="19">
                <c:v>23.971225738525391</c:v>
              </c:pt>
              <c:pt idx="20">
                <c:v>30.985612869262695</c:v>
              </c:pt>
              <c:pt idx="21">
                <c:v>36.992806434631348</c:v>
              </c:pt>
              <c:pt idx="22">
                <c:v>41.496403217315674</c:v>
              </c:pt>
              <c:pt idx="23">
                <c:v>43.248201608657837</c:v>
              </c:pt>
              <c:pt idx="24">
                <c:v>50.124100804328918</c:v>
              </c:pt>
              <c:pt idx="25">
                <c:v>57.562050402164459</c:v>
              </c:pt>
              <c:pt idx="26">
                <c:v>61.78102520108223</c:v>
              </c:pt>
              <c:pt idx="27">
                <c:v>66.890512600541115</c:v>
              </c:pt>
              <c:pt idx="28">
                <c:v>69.945256300270557</c:v>
              </c:pt>
              <c:pt idx="29">
                <c:v>77.972628150135279</c:v>
              </c:pt>
              <c:pt idx="30">
                <c:v>83.486314075067639</c:v>
              </c:pt>
              <c:pt idx="31">
                <c:v>90.24315703753382</c:v>
              </c:pt>
              <c:pt idx="32">
                <c:v>99.12157851876691</c:v>
              </c:pt>
              <c:pt idx="33">
                <c:v>98.060789259383455</c:v>
              </c:pt>
              <c:pt idx="34">
                <c:v>176.03039462969173</c:v>
              </c:pt>
              <c:pt idx="35">
                <c:v>94.515197314845864</c:v>
              </c:pt>
              <c:pt idx="36">
                <c:v>118.75759865742293</c:v>
              </c:pt>
              <c:pt idx="37">
                <c:v>130.37879932871147</c:v>
              </c:pt>
              <c:pt idx="38">
                <c:v>117.68939966435573</c:v>
              </c:pt>
              <c:pt idx="39">
                <c:v>107.84469983217787</c:v>
              </c:pt>
              <c:pt idx="40">
                <c:v>123.42234991608893</c:v>
              </c:pt>
              <c:pt idx="41">
                <c:v>117.71117495804447</c:v>
              </c:pt>
              <c:pt idx="42">
                <c:v>117.85558747902223</c:v>
              </c:pt>
              <c:pt idx="43">
                <c:v>113.42779373951112</c:v>
              </c:pt>
              <c:pt idx="44">
                <c:v>105.71389686975556</c:v>
              </c:pt>
              <c:pt idx="45">
                <c:v>127.85694843487778</c:v>
              </c:pt>
              <c:pt idx="46">
                <c:v>98.92847421743889</c:v>
              </c:pt>
              <c:pt idx="47">
                <c:v>75.464237108719445</c:v>
              </c:pt>
              <c:pt idx="48">
                <c:v>52.232118554359722</c:v>
              </c:pt>
              <c:pt idx="49">
                <c:v>48.116059277179858</c:v>
              </c:pt>
              <c:pt idx="50">
                <c:v>47.558029638589929</c:v>
              </c:pt>
              <c:pt idx="51">
                <c:v>41.279014819294964</c:v>
              </c:pt>
              <c:pt idx="52">
                <c:v>41.639507409647479</c:v>
              </c:pt>
              <c:pt idx="53">
                <c:v>36.819753704823739</c:v>
              </c:pt>
              <c:pt idx="54">
                <c:v>36.90987685241187</c:v>
              </c:pt>
              <c:pt idx="55">
                <c:v>33.954938426205935</c:v>
              </c:pt>
              <c:pt idx="56">
                <c:v>31.977469213102967</c:v>
              </c:pt>
              <c:pt idx="57">
                <c:v>29.988734606551482</c:v>
              </c:pt>
              <c:pt idx="58">
                <c:v>28.494367303275741</c:v>
              </c:pt>
              <c:pt idx="59">
                <c:v>25.747183651637869</c:v>
              </c:pt>
              <c:pt idx="60">
                <c:v>21.373591825818934</c:v>
              </c:pt>
              <c:pt idx="61">
                <c:v>21.686795912909467</c:v>
              </c:pt>
              <c:pt idx="62">
                <c:v>16.343397956454734</c:v>
              </c:pt>
              <c:pt idx="63">
                <c:v>11.671698978227367</c:v>
              </c:pt>
              <c:pt idx="64">
                <c:v>13.335849489113684</c:v>
              </c:pt>
              <c:pt idx="65">
                <c:v>11.167924744556842</c:v>
              </c:pt>
              <c:pt idx="66">
                <c:v>12.083962372278421</c:v>
              </c:pt>
              <c:pt idx="67">
                <c:v>10.541981186139211</c:v>
              </c:pt>
              <c:pt idx="68">
                <c:v>13.270990593069605</c:v>
              </c:pt>
              <c:pt idx="69">
                <c:v>10.635495296534803</c:v>
              </c:pt>
              <c:pt idx="70">
                <c:v>7.3177476482674013</c:v>
              </c:pt>
              <c:pt idx="71">
                <c:v>6.6588738241337007</c:v>
              </c:pt>
              <c:pt idx="72">
                <c:v>6.3294369120668499</c:v>
              </c:pt>
              <c:pt idx="73">
                <c:v>7.6647184560334249</c:v>
              </c:pt>
              <c:pt idx="74">
                <c:v>7.3323592280167125</c:v>
              </c:pt>
              <c:pt idx="75">
                <c:v>5.6661796140083567</c:v>
              </c:pt>
              <c:pt idx="76">
                <c:v>5.8330898070041783</c:v>
              </c:pt>
              <c:pt idx="77">
                <c:v>5.4165449035020892</c:v>
              </c:pt>
              <c:pt idx="78">
                <c:v>4.2082724517510446</c:v>
              </c:pt>
              <c:pt idx="79">
                <c:v>4.6041362258755223</c:v>
              </c:pt>
              <c:pt idx="80">
                <c:v>3.3020681129377611</c:v>
              </c:pt>
              <c:pt idx="81">
                <c:v>3.1510340564688804</c:v>
              </c:pt>
              <c:pt idx="82">
                <c:v>2.0755170282344402</c:v>
              </c:pt>
              <c:pt idx="83">
                <c:v>4.0377585141172201</c:v>
              </c:pt>
              <c:pt idx="84">
                <c:v>7.01887925705861</c:v>
              </c:pt>
              <c:pt idx="85">
                <c:v>5.5094396285293055</c:v>
              </c:pt>
              <c:pt idx="86">
                <c:v>4.2547198142646527</c:v>
              </c:pt>
              <c:pt idx="87">
                <c:v>3.1273599071323264</c:v>
              </c:pt>
              <c:pt idx="88">
                <c:v>1.5636799535661632</c:v>
              </c:pt>
              <c:pt idx="89">
                <c:v>1.7818399767830817</c:v>
              </c:pt>
              <c:pt idx="90">
                <c:v>1.8909199883915409</c:v>
              </c:pt>
              <c:pt idx="91">
                <c:v>1.4454599941957704</c:v>
              </c:pt>
              <c:pt idx="92">
                <c:v>2.2227299970978853</c:v>
              </c:pt>
              <c:pt idx="93">
                <c:v>1.1113649985489427</c:v>
              </c:pt>
              <c:pt idx="94">
                <c:v>1.5556824992744713</c:v>
              </c:pt>
              <c:pt idx="95">
                <c:v>0.77784124963723567</c:v>
              </c:pt>
              <c:pt idx="96">
                <c:v>0.88892062481861789</c:v>
              </c:pt>
              <c:pt idx="97">
                <c:v>0.44446031240930894</c:v>
              </c:pt>
              <c:pt idx="98">
                <c:v>0.22223015620465447</c:v>
              </c:pt>
              <c:pt idx="99">
                <c:v>0.11111507810232724</c:v>
              </c:pt>
              <c:pt idx="100">
                <c:v>5.5557539051163618E-2</c:v>
              </c:pt>
              <c:pt idx="101">
                <c:v>2.7778769525581809E-2</c:v>
              </c:pt>
              <c:pt idx="102">
                <c:v>1.3889384762790905E-2</c:v>
              </c:pt>
              <c:pt idx="103">
                <c:v>6.9446923813954523E-3</c:v>
              </c:pt>
              <c:pt idx="104">
                <c:v>3.4723461906977261E-3</c:v>
              </c:pt>
              <c:pt idx="105">
                <c:v>1.7361730953488631E-3</c:v>
              </c:pt>
              <c:pt idx="106">
                <c:v>8.6808654767443153E-4</c:v>
              </c:pt>
              <c:pt idx="107">
                <c:v>0.50043404327383723</c:v>
              </c:pt>
              <c:pt idx="108">
                <c:v>0.25021702163691861</c:v>
              </c:pt>
              <c:pt idx="109">
                <c:v>0.12510851081845931</c:v>
              </c:pt>
              <c:pt idx="110">
                <c:v>6.2554255409229653E-2</c:v>
              </c:pt>
              <c:pt idx="111">
                <c:v>3.1277127704614827E-2</c:v>
              </c:pt>
              <c:pt idx="112">
                <c:v>1.5638563852307413E-2</c:v>
              </c:pt>
              <c:pt idx="113">
                <c:v>7.8192819261537067E-3</c:v>
              </c:pt>
              <c:pt idx="114">
                <c:v>3.9096409630768533E-3</c:v>
              </c:pt>
              <c:pt idx="115">
                <c:v>1.9548204815384267E-3</c:v>
              </c:pt>
              <c:pt idx="116">
                <c:v>9.7741024076921333E-4</c:v>
              </c:pt>
              <c:pt idx="117">
                <c:v>4.8870512038460667E-4</c:v>
              </c:pt>
              <c:pt idx="118">
                <c:v>2.4435256019230333E-4</c:v>
              </c:pt>
              <c:pt idx="119">
                <c:v>1.2217628009615167E-4</c:v>
              </c:pt>
              <c:pt idx="120">
                <c:v>6.1088140048075833E-5</c:v>
              </c:pt>
              <c:pt idx="121">
                <c:v>3.0544070024037917E-5</c:v>
              </c:pt>
              <c:pt idx="122">
                <c:v>1.5272035012018958E-5</c:v>
              </c:pt>
              <c:pt idx="123">
                <c:v>7.6360175060094792E-6</c:v>
              </c:pt>
              <c:pt idx="124">
                <c:v>3.8180087530047396E-6</c:v>
              </c:pt>
              <c:pt idx="125">
                <c:v>1.9090043765023698E-6</c:v>
              </c:pt>
              <c:pt idx="126">
                <c:v>9.5450218825118489E-7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206-4968-8C7E-4B91DADA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303120"/>
        <c:axId val="1348660656"/>
      </c:lineChart>
      <c:catAx>
        <c:axId val="12843031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4866065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486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2843031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19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s-CL"/>
    </a:p>
  </c:txPr>
  <c:extLst>
    <c:ext xmlns:c15="http://schemas.microsoft.com/office/drawing/2012/chart" uri="{723BEF56-08C2-4564-9609-F4CBC75E7E54}">
      <c15:pivotSource>
        <c15:name>[covid.xlsx]PivotChartTable2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Modelos Muertes'!A1"/><Relationship Id="rId2" Type="http://schemas.openxmlformats.org/officeDocument/2006/relationships/image" Target="../media/image2.jpg"/><Relationship Id="rId1" Type="http://schemas.openxmlformats.org/officeDocument/2006/relationships/hyperlink" Target="#'Modelos Nuevos Casos'!A1"/><Relationship Id="rId4" Type="http://schemas.openxmlformats.org/officeDocument/2006/relationships/image" Target="../media/image3.jf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Nuevos Casos(China)'!A1"/><Relationship Id="rId7" Type="http://schemas.openxmlformats.org/officeDocument/2006/relationships/hyperlink" Target="#Portada!A1"/><Relationship Id="rId2" Type="http://schemas.openxmlformats.org/officeDocument/2006/relationships/image" Target="../media/image5.jpg"/><Relationship Id="rId1" Type="http://schemas.openxmlformats.org/officeDocument/2006/relationships/hyperlink" Target="#' Espa&#241;a Nuevos Casos'!A1"/><Relationship Id="rId6" Type="http://schemas.openxmlformats.org/officeDocument/2006/relationships/image" Target="../media/image7.gif"/><Relationship Id="rId5" Type="http://schemas.openxmlformats.org/officeDocument/2006/relationships/hyperlink" Target="#' Italia Nuevos Casos'!A1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 Muertes (China)'!A1"/><Relationship Id="rId7" Type="http://schemas.openxmlformats.org/officeDocument/2006/relationships/hyperlink" Target="#Portada!A1"/><Relationship Id="rId2" Type="http://schemas.openxmlformats.org/officeDocument/2006/relationships/image" Target="../media/image5.jpg"/><Relationship Id="rId1" Type="http://schemas.openxmlformats.org/officeDocument/2006/relationships/hyperlink" Target="#'Espa&#241;a Muertes'!A1"/><Relationship Id="rId6" Type="http://schemas.openxmlformats.org/officeDocument/2006/relationships/image" Target="../media/image7.gif"/><Relationship Id="rId5" Type="http://schemas.openxmlformats.org/officeDocument/2006/relationships/hyperlink" Target="#' Muertes Italia'!A1"/><Relationship Id="rId4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Modelos Nuevos Casos'!A1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'Modelos Muertes'!A1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Modelos Muertes'!A1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'Modelos Nuevos Casos'!A1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'Modelos Nuevos Casos'!A1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'Modelos Muertes'!A1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337705</xdr:colOff>
      <xdr:row>14</xdr:row>
      <xdr:rowOff>0</xdr:rowOff>
    </xdr:from>
    <xdr:to>
      <xdr:col>13</xdr:col>
      <xdr:colOff>337705</xdr:colOff>
      <xdr:row>17</xdr:row>
      <xdr:rowOff>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9263333-34BC-41AE-B8BD-364641FD9D0E}"/>
            </a:ext>
          </a:extLst>
        </xdr:cNvPr>
        <xdr:cNvSpPr/>
      </xdr:nvSpPr>
      <xdr:spPr>
        <a:xfrm>
          <a:off x="6433705" y="2589068"/>
          <a:ext cx="3810000" cy="5715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CL" sz="2000">
              <a:solidFill>
                <a:schemeClr val="tx1"/>
              </a:solidFill>
            </a:rPr>
            <a:t>Modelos</a:t>
          </a:r>
          <a:r>
            <a:rPr lang="es-CL" sz="2000" baseline="0">
              <a:solidFill>
                <a:schemeClr val="tx1"/>
              </a:solidFill>
            </a:rPr>
            <a:t> Para la Prediccion de Muertes</a:t>
          </a:r>
          <a:endParaRPr lang="es-CL" sz="20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502227</xdr:colOff>
      <xdr:row>14</xdr:row>
      <xdr:rowOff>0</xdr:rowOff>
    </xdr:from>
    <xdr:to>
      <xdr:col>5</xdr:col>
      <xdr:colOff>502227</xdr:colOff>
      <xdr:row>18</xdr:row>
      <xdr:rowOff>181841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CEE6BA3C-6CF3-43EA-B480-7314FF2CB6B2}"/>
            </a:ext>
          </a:extLst>
        </xdr:cNvPr>
        <xdr:cNvSpPr/>
      </xdr:nvSpPr>
      <xdr:spPr>
        <a:xfrm>
          <a:off x="1264227" y="2589068"/>
          <a:ext cx="3048000" cy="943841"/>
        </a:xfrm>
        <a:prstGeom prst="rect">
          <a:avLst/>
        </a:prstGeom>
        <a:solidFill>
          <a:schemeClr val="bg1">
            <a:alpha val="8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2000">
              <a:ln>
                <a:solidFill>
                  <a:schemeClr val="tx1"/>
                </a:solidFill>
              </a:ln>
              <a:solidFill>
                <a:schemeClr val="tx1"/>
              </a:solidFill>
            </a:rPr>
            <a:t>Modelos</a:t>
          </a:r>
          <a:r>
            <a:rPr lang="es-CL" sz="2000" baseline="0">
              <a:ln>
                <a:solidFill>
                  <a:schemeClr val="tx1"/>
                </a:solidFill>
              </a:ln>
              <a:solidFill>
                <a:schemeClr val="tx1"/>
              </a:solidFill>
            </a:rPr>
            <a:t> Para la Prediccion de Nuevos Contajios</a:t>
          </a:r>
          <a:endParaRPr lang="es-CL" sz="2000">
            <a:ln>
              <a:solidFill>
                <a:schemeClr val="tx1"/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</xdr:row>
      <xdr:rowOff>158045</xdr:rowOff>
    </xdr:from>
    <xdr:to>
      <xdr:col>6</xdr:col>
      <xdr:colOff>150000</xdr:colOff>
      <xdr:row>25</xdr:row>
      <xdr:rowOff>25977</xdr:rowOff>
    </xdr:to>
    <xdr:sp macro="" textlink="">
      <xdr:nvSpPr>
        <xdr:cNvPr id="2" name="Rectá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B0958-9BB7-4295-9051-4F2852AB4738}"/>
            </a:ext>
          </a:extLst>
        </xdr:cNvPr>
        <xdr:cNvSpPr/>
      </xdr:nvSpPr>
      <xdr:spPr>
        <a:xfrm>
          <a:off x="762000" y="1110545"/>
          <a:ext cx="3960000" cy="3600000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79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320386</xdr:colOff>
      <xdr:row>5</xdr:row>
      <xdr:rowOff>114750</xdr:rowOff>
    </xdr:from>
    <xdr:to>
      <xdr:col>13</xdr:col>
      <xdr:colOff>470386</xdr:colOff>
      <xdr:row>24</xdr:row>
      <xdr:rowOff>173182</xdr:rowOff>
    </xdr:to>
    <xdr:sp macro="" textlink="">
      <xdr:nvSpPr>
        <xdr:cNvPr id="3" name="Rectá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D770BB2-5848-448A-9051-A02303FD42EC}"/>
            </a:ext>
          </a:extLst>
        </xdr:cNvPr>
        <xdr:cNvSpPr/>
      </xdr:nvSpPr>
      <xdr:spPr>
        <a:xfrm>
          <a:off x="6416386" y="1067250"/>
          <a:ext cx="3960000" cy="3600000"/>
        </a:xfrm>
        <a:prstGeom prst="rect">
          <a:avLst/>
        </a:prstGeom>
        <a:blipFill dpi="0" rotWithShape="1">
          <a:blip xmlns:r="http://schemas.openxmlformats.org/officeDocument/2006/relationships" r:embed="rId4">
            <a:alphaModFix amt="73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0</xdr:colOff>
      <xdr:row>1</xdr:row>
      <xdr:rowOff>50659</xdr:rowOff>
    </xdr:from>
    <xdr:to>
      <xdr:col>13</xdr:col>
      <xdr:colOff>467591</xdr:colOff>
      <xdr:row>5</xdr:row>
      <xdr:rowOff>8659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6E802007-5DA0-4C0C-8A02-9CE7EB636C48}"/>
            </a:ext>
          </a:extLst>
        </xdr:cNvPr>
        <xdr:cNvSpPr/>
      </xdr:nvSpPr>
      <xdr:spPr>
        <a:xfrm>
          <a:off x="762000" y="241159"/>
          <a:ext cx="9611591" cy="720000"/>
        </a:xfrm>
        <a:prstGeom prst="rect">
          <a:avLst/>
        </a:prstGeom>
        <a:solidFill>
          <a:schemeClr val="tx1">
            <a:alpha val="4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800">
              <a:solidFill>
                <a:schemeClr val="bg1"/>
              </a:solidFill>
            </a:rPr>
            <a:t>Pincha</a:t>
          </a:r>
          <a:r>
            <a:rPr lang="es-CL" sz="1800" baseline="0">
              <a:solidFill>
                <a:schemeClr val="bg1"/>
              </a:solidFill>
            </a:rPr>
            <a:t> encima una de estas imagenes para acceder a el menu de Modelos Para la Prediccion de Nuevos Contagios o a los Modelos Para La Prediccion de Muertes.</a:t>
          </a:r>
          <a:endParaRPr lang="es-CL" sz="18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4</xdr:col>
      <xdr:colOff>594000</xdr:colOff>
      <xdr:row>27</xdr:row>
      <xdr:rowOff>129000</xdr:rowOff>
    </xdr:to>
    <xdr:sp macro="" textlink="">
      <xdr:nvSpPr>
        <xdr:cNvPr id="2" name="Rectá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024B8-B1B1-4324-8709-6DE5072E7820}"/>
            </a:ext>
          </a:extLst>
        </xdr:cNvPr>
        <xdr:cNvSpPr/>
      </xdr:nvSpPr>
      <xdr:spPr>
        <a:xfrm>
          <a:off x="762000" y="952500"/>
          <a:ext cx="2880000" cy="4320000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24122" t="-2438" r="-7033" b="-48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339450</xdr:colOff>
      <xdr:row>5</xdr:row>
      <xdr:rowOff>0</xdr:rowOff>
    </xdr:from>
    <xdr:to>
      <xdr:col>10</xdr:col>
      <xdr:colOff>171450</xdr:colOff>
      <xdr:row>27</xdr:row>
      <xdr:rowOff>129000</xdr:rowOff>
    </xdr:to>
    <xdr:sp macro="" textlink="">
      <xdr:nvSpPr>
        <xdr:cNvPr id="3" name="Rectá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11081E-324F-4888-9428-0CF35E6ADFBA}"/>
            </a:ext>
          </a:extLst>
        </xdr:cNvPr>
        <xdr:cNvSpPr/>
      </xdr:nvSpPr>
      <xdr:spPr>
        <a:xfrm>
          <a:off x="4911450" y="952500"/>
          <a:ext cx="2880000" cy="4320000"/>
        </a:xfrm>
        <a:prstGeom prst="rect">
          <a:avLst/>
        </a:prstGeom>
        <a:blipFill dpi="0" rotWithShape="1">
          <a:blip xmlns:r="http://schemas.openxmlformats.org/officeDocument/2006/relationships" r:embed="rId4">
            <a:alphaModFix amt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" r="-66666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0</xdr:colOff>
      <xdr:row>5</xdr:row>
      <xdr:rowOff>9525</xdr:rowOff>
    </xdr:from>
    <xdr:to>
      <xdr:col>15</xdr:col>
      <xdr:colOff>594000</xdr:colOff>
      <xdr:row>27</xdr:row>
      <xdr:rowOff>138525</xdr:rowOff>
    </xdr:to>
    <xdr:sp macro="" textlink="">
      <xdr:nvSpPr>
        <xdr:cNvPr id="4" name="Rectángulo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F9C38D9-FAD2-4FC7-A883-B900AF344D19}"/>
            </a:ext>
          </a:extLst>
        </xdr:cNvPr>
        <xdr:cNvSpPr/>
      </xdr:nvSpPr>
      <xdr:spPr>
        <a:xfrm>
          <a:off x="9144000" y="962025"/>
          <a:ext cx="2880000" cy="4320000"/>
        </a:xfrm>
        <a:prstGeom prst="rect">
          <a:avLst/>
        </a:prstGeom>
        <a:blipFill dpi="0" rotWithShape="1">
          <a:blip xmlns:r="http://schemas.openxmlformats.org/officeDocument/2006/relationships" r:embed="rId6">
            <a:alphaModFix amt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0</xdr:colOff>
      <xdr:row>5</xdr:row>
      <xdr:rowOff>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824D756-FBFA-4E90-B003-38FFE7A70FFC}"/>
            </a:ext>
          </a:extLst>
        </xdr:cNvPr>
        <xdr:cNvSpPr/>
      </xdr:nvSpPr>
      <xdr:spPr>
        <a:xfrm>
          <a:off x="0" y="0"/>
          <a:ext cx="11430000" cy="952500"/>
        </a:xfrm>
        <a:prstGeom prst="rect">
          <a:avLst/>
        </a:prstGeom>
        <a:solidFill>
          <a:sysClr val="windowText" lastClr="000000">
            <a:alpha val="46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Seleccione el pais, al seleccionar el pais se dirigira a su respectiva hoja de calculo donde podrá comparar cada modelo de prediccion. En la izquierda de la pantalla se encontrara el menu de modelos, en medio el grafico y a la derecha una tabla con MAD y TS de cada modelo. </a:t>
          </a:r>
          <a:r>
            <a:rPr kumimoji="0" lang="es-CL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+mn-lt"/>
              <a:ea typeface="+mn-ea"/>
              <a:cs typeface="+mn-cs"/>
            </a:rPr>
            <a:t>Se recomienda tener siempre activa la linea de tiempo de los datos observados.</a:t>
          </a:r>
          <a:endParaRPr kumimoji="0" lang="es-CL" sz="18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85725</xdr:colOff>
      <xdr:row>1</xdr:row>
      <xdr:rowOff>0</xdr:rowOff>
    </xdr:from>
    <xdr:to>
      <xdr:col>16</xdr:col>
      <xdr:colOff>259725</xdr:colOff>
      <xdr:row>5</xdr:row>
      <xdr:rowOff>0</xdr:rowOff>
    </xdr:to>
    <xdr:sp macro="" textlink="">
      <xdr:nvSpPr>
        <xdr:cNvPr id="10" name="Flecha: hacia la izquierda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E9DD626-EFBA-4B63-BF50-99C06921A31F}"/>
            </a:ext>
          </a:extLst>
        </xdr:cNvPr>
        <xdr:cNvSpPr/>
      </xdr:nvSpPr>
      <xdr:spPr>
        <a:xfrm>
          <a:off x="11515725" y="190500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501375</xdr:colOff>
      <xdr:row>5</xdr:row>
      <xdr:rowOff>0</xdr:rowOff>
    </xdr:from>
    <xdr:to>
      <xdr:col>5</xdr:col>
      <xdr:colOff>333375</xdr:colOff>
      <xdr:row>27</xdr:row>
      <xdr:rowOff>129000</xdr:rowOff>
    </xdr:to>
    <xdr:sp macro="" textlink="">
      <xdr:nvSpPr>
        <xdr:cNvPr id="2" name="Rectá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CF66AC-B15E-482B-A1DB-D405CFCBB892}"/>
            </a:ext>
          </a:extLst>
        </xdr:cNvPr>
        <xdr:cNvSpPr/>
      </xdr:nvSpPr>
      <xdr:spPr>
        <a:xfrm>
          <a:off x="1263375" y="952500"/>
          <a:ext cx="2880000" cy="4320000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24122" t="-2438" r="-7033" b="-48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609600</xdr:colOff>
      <xdr:row>5</xdr:row>
      <xdr:rowOff>0</xdr:rowOff>
    </xdr:from>
    <xdr:to>
      <xdr:col>10</xdr:col>
      <xdr:colOff>441600</xdr:colOff>
      <xdr:row>27</xdr:row>
      <xdr:rowOff>129000</xdr:rowOff>
    </xdr:to>
    <xdr:sp macro="" textlink="">
      <xdr:nvSpPr>
        <xdr:cNvPr id="3" name="Rectá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6F5FDD-50AD-40D0-952F-F14BD8174319}"/>
            </a:ext>
          </a:extLst>
        </xdr:cNvPr>
        <xdr:cNvSpPr/>
      </xdr:nvSpPr>
      <xdr:spPr>
        <a:xfrm>
          <a:off x="5181600" y="952500"/>
          <a:ext cx="2880000" cy="4320000"/>
        </a:xfrm>
        <a:prstGeom prst="rect">
          <a:avLst/>
        </a:prstGeom>
        <a:blipFill dpi="0" rotWithShape="1">
          <a:blip xmlns:r="http://schemas.openxmlformats.org/officeDocument/2006/relationships" r:embed="rId4">
            <a:alphaModFix amt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" r="-66666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0</xdr:colOff>
      <xdr:row>5</xdr:row>
      <xdr:rowOff>9525</xdr:rowOff>
    </xdr:from>
    <xdr:to>
      <xdr:col>15</xdr:col>
      <xdr:colOff>594000</xdr:colOff>
      <xdr:row>27</xdr:row>
      <xdr:rowOff>138525</xdr:rowOff>
    </xdr:to>
    <xdr:sp macro="" textlink="">
      <xdr:nvSpPr>
        <xdr:cNvPr id="4" name="Rectángulo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3F92E34-1661-4327-8855-809509C4C349}"/>
            </a:ext>
          </a:extLst>
        </xdr:cNvPr>
        <xdr:cNvSpPr/>
      </xdr:nvSpPr>
      <xdr:spPr>
        <a:xfrm>
          <a:off x="9144000" y="962025"/>
          <a:ext cx="2880000" cy="4320000"/>
        </a:xfrm>
        <a:prstGeom prst="rect">
          <a:avLst/>
        </a:prstGeom>
        <a:blipFill dpi="0" rotWithShape="1">
          <a:blip xmlns:r="http://schemas.openxmlformats.org/officeDocument/2006/relationships" r:embed="rId6">
            <a:alphaModFix amt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0</xdr:colOff>
      <xdr:row>5</xdr:row>
      <xdr:rowOff>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8EDC4273-8DE4-49CA-8705-91F4C3DBBD1F}"/>
            </a:ext>
          </a:extLst>
        </xdr:cNvPr>
        <xdr:cNvSpPr/>
      </xdr:nvSpPr>
      <xdr:spPr>
        <a:xfrm>
          <a:off x="0" y="0"/>
          <a:ext cx="11430000" cy="952500"/>
        </a:xfrm>
        <a:prstGeom prst="rect">
          <a:avLst/>
        </a:prstGeom>
        <a:solidFill>
          <a:sysClr val="windowText" lastClr="000000">
            <a:alpha val="46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Seleccione el pais, al seleccionar el pais se dirigira a su respectiva hoja de calculo donde podrá comparar cada modelo de prediccion. En la izquierda de la pantalla se encontrara el menu de modelos, en medio el grafico y a la derecha una tabla con MAD y TS de cada modelo. </a:t>
          </a:r>
          <a:r>
            <a:rPr kumimoji="0" lang="es-CL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+mn-lt"/>
              <a:ea typeface="+mn-ea"/>
              <a:cs typeface="+mn-cs"/>
            </a:rPr>
            <a:t>Se recomienda tener siempre activa la linea de tiempo de los datos observados.</a:t>
          </a:r>
          <a:endParaRPr kumimoji="0" lang="es-CL" sz="18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174000</xdr:colOff>
      <xdr:row>5</xdr:row>
      <xdr:rowOff>0</xdr:rowOff>
    </xdr:to>
    <xdr:sp macro="" textlink="">
      <xdr:nvSpPr>
        <xdr:cNvPr id="7" name="Flecha: hacia la izquierda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CED17DD-DC23-424F-86A3-9BA086586C09}"/>
            </a:ext>
          </a:extLst>
        </xdr:cNvPr>
        <xdr:cNvSpPr/>
      </xdr:nvSpPr>
      <xdr:spPr>
        <a:xfrm>
          <a:off x="11430000" y="190500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136073</xdr:colOff>
      <xdr:row>6</xdr:row>
      <xdr:rowOff>40821</xdr:rowOff>
    </xdr:from>
    <xdr:to>
      <xdr:col>3</xdr:col>
      <xdr:colOff>0</xdr:colOff>
      <xdr:row>37</xdr:row>
      <xdr:rowOff>81642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modelo">
              <a:extLst>
                <a:ext uri="{FF2B5EF4-FFF2-40B4-BE49-F238E27FC236}">
                  <a16:creationId xmlns:a16="http://schemas.microsoft.com/office/drawing/2014/main" id="{B3EDC83F-3251-4335-A729-527340BB27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073" y="1183821"/>
              <a:ext cx="2422070" cy="5946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707571</xdr:colOff>
      <xdr:row>0</xdr:row>
      <xdr:rowOff>190499</xdr:rowOff>
    </xdr:from>
    <xdr:to>
      <xdr:col>14</xdr:col>
      <xdr:colOff>1387929</xdr:colOff>
      <xdr:row>5</xdr:row>
      <xdr:rowOff>149679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C3113DD-F149-4898-8C4B-2020FF019AE0}"/>
            </a:ext>
          </a:extLst>
        </xdr:cNvPr>
        <xdr:cNvSpPr/>
      </xdr:nvSpPr>
      <xdr:spPr>
        <a:xfrm>
          <a:off x="2422071" y="190499"/>
          <a:ext cx="10491108" cy="911680"/>
        </a:xfrm>
        <a:prstGeom prst="rect">
          <a:avLst/>
        </a:prstGeom>
        <a:solidFill>
          <a:srgbClr val="C00000">
            <a:alpha val="7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4400"/>
            <a:t>Modelos Para La Prediccion</a:t>
          </a:r>
          <a:r>
            <a:rPr lang="es-CL" sz="4400" baseline="0"/>
            <a:t> De Nuevos Casos</a:t>
          </a:r>
          <a:endParaRPr lang="es-CL" sz="4400"/>
        </a:p>
      </xdr:txBody>
    </xdr:sp>
    <xdr:clientData/>
  </xdr:twoCellAnchor>
  <xdr:twoCellAnchor>
    <xdr:from>
      <xdr:col>3</xdr:col>
      <xdr:colOff>176091</xdr:colOff>
      <xdr:row>6</xdr:row>
      <xdr:rowOff>60349</xdr:rowOff>
    </xdr:from>
    <xdr:to>
      <xdr:col>16</xdr:col>
      <xdr:colOff>1129393</xdr:colOff>
      <xdr:row>38</xdr:row>
      <xdr:rowOff>176892</xdr:rowOff>
    </xdr:to>
    <xdr:graphicFrame macro="">
      <xdr:nvGraphicFramePr>
        <xdr:cNvPr id="4" name="Gráfico 6">
          <a:extLst>
            <a:ext uri="{FF2B5EF4-FFF2-40B4-BE49-F238E27FC236}">
              <a16:creationId xmlns:a16="http://schemas.microsoft.com/office/drawing/2014/main" id="{BC800ED8-0C89-416E-821F-8DA26A7AD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383893</xdr:colOff>
      <xdr:row>1</xdr:row>
      <xdr:rowOff>0</xdr:rowOff>
    </xdr:from>
    <xdr:to>
      <xdr:col>17</xdr:col>
      <xdr:colOff>1319893</xdr:colOff>
      <xdr:row>5</xdr:row>
      <xdr:rowOff>0</xdr:rowOff>
    </xdr:to>
    <xdr:sp macro="" textlink="">
      <xdr:nvSpPr>
        <xdr:cNvPr id="5" name="Flecha: hacia la izqui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C03A60-EF19-4341-AC70-0AD93F0C2E4F}"/>
            </a:ext>
          </a:extLst>
        </xdr:cNvPr>
        <xdr:cNvSpPr/>
      </xdr:nvSpPr>
      <xdr:spPr>
        <a:xfrm>
          <a:off x="14698607" y="190500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730622</xdr:colOff>
      <xdr:row>1</xdr:row>
      <xdr:rowOff>12326</xdr:rowOff>
    </xdr:from>
    <xdr:to>
      <xdr:col>7</xdr:col>
      <xdr:colOff>649941</xdr:colOff>
      <xdr:row>4</xdr:row>
      <xdr:rowOff>11205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4EC2FD60-0BCF-4B81-8865-3885D9B11711}"/>
            </a:ext>
          </a:extLst>
        </xdr:cNvPr>
        <xdr:cNvSpPr/>
      </xdr:nvSpPr>
      <xdr:spPr>
        <a:xfrm>
          <a:off x="2985244" y="202826"/>
          <a:ext cx="8982638" cy="570379"/>
        </a:xfrm>
        <a:prstGeom prst="rect">
          <a:avLst/>
        </a:prstGeom>
        <a:solidFill>
          <a:srgbClr val="C00000">
            <a:alpha val="44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3600"/>
            <a:t>Modelos Para la Prediccion</a:t>
          </a:r>
          <a:r>
            <a:rPr lang="es-CL" sz="3600" baseline="0"/>
            <a:t> De muertes</a:t>
          </a:r>
          <a:endParaRPr lang="es-CL" sz="3600"/>
        </a:p>
      </xdr:txBody>
    </xdr:sp>
    <xdr:clientData/>
  </xdr:twoCellAnchor>
  <xdr:twoCellAnchor>
    <xdr:from>
      <xdr:col>1</xdr:col>
      <xdr:colOff>743786</xdr:colOff>
      <xdr:row>4</xdr:row>
      <xdr:rowOff>180734</xdr:rowOff>
    </xdr:from>
    <xdr:to>
      <xdr:col>8</xdr:col>
      <xdr:colOff>469446</xdr:colOff>
      <xdr:row>37</xdr:row>
      <xdr:rowOff>40820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D6674638-2695-46DF-8FC8-B520741C0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631266</xdr:colOff>
      <xdr:row>36</xdr:row>
      <xdr:rowOff>119505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delo 1">
              <a:extLst>
                <a:ext uri="{FF2B5EF4-FFF2-40B4-BE49-F238E27FC236}">
                  <a16:creationId xmlns:a16="http://schemas.microsoft.com/office/drawing/2014/main" id="{DB17BB2F-D2C3-4ACF-8FB0-783C704F78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2500"/>
              <a:ext cx="2786532" cy="60113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382446</xdr:colOff>
      <xdr:row>1</xdr:row>
      <xdr:rowOff>0</xdr:rowOff>
    </xdr:from>
    <xdr:to>
      <xdr:col>9</xdr:col>
      <xdr:colOff>850446</xdr:colOff>
      <xdr:row>5</xdr:row>
      <xdr:rowOff>0</xdr:rowOff>
    </xdr:to>
    <xdr:sp macro="" textlink="">
      <xdr:nvSpPr>
        <xdr:cNvPr id="5" name="Flecha: hacia la izqui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7CD92A7-52E1-4BE4-9066-A38EAD166D2B}"/>
            </a:ext>
          </a:extLst>
        </xdr:cNvPr>
        <xdr:cNvSpPr/>
      </xdr:nvSpPr>
      <xdr:spPr>
        <a:xfrm>
          <a:off x="14276786" y="190500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530030</xdr:colOff>
      <xdr:row>4</xdr:row>
      <xdr:rowOff>175212</xdr:rowOff>
    </xdr:from>
    <xdr:to>
      <xdr:col>13</xdr:col>
      <xdr:colOff>1782536</xdr:colOff>
      <xdr:row>30</xdr:row>
      <xdr:rowOff>163285</xdr:rowOff>
    </xdr:to>
    <xdr:graphicFrame macro="">
      <xdr:nvGraphicFramePr>
        <xdr:cNvPr id="2" name="Gráfico 4">
          <a:extLst>
            <a:ext uri="{FF2B5EF4-FFF2-40B4-BE49-F238E27FC236}">
              <a16:creationId xmlns:a16="http://schemas.microsoft.com/office/drawing/2014/main" id="{36A294EF-47D9-47A4-AA5B-6D4E0BC5D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5</xdr:row>
      <xdr:rowOff>13606</xdr:rowOff>
    </xdr:from>
    <xdr:to>
      <xdr:col>3</xdr:col>
      <xdr:colOff>27214</xdr:colOff>
      <xdr:row>31</xdr:row>
      <xdr:rowOff>81642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delo 3">
              <a:extLst>
                <a:ext uri="{FF2B5EF4-FFF2-40B4-BE49-F238E27FC236}">
                  <a16:creationId xmlns:a16="http://schemas.microsoft.com/office/drawing/2014/main" id="{E5B2549E-F529-4FF4-A09E-66554EAB7C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66106"/>
              <a:ext cx="2313214" cy="50210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489856</xdr:colOff>
      <xdr:row>0</xdr:row>
      <xdr:rowOff>54429</xdr:rowOff>
    </xdr:from>
    <xdr:to>
      <xdr:col>14</xdr:col>
      <xdr:colOff>707571</xdr:colOff>
      <xdr:row>4</xdr:row>
      <xdr:rowOff>81643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1A84C0B6-1B26-4242-BF9A-3E3E8DAACFD1}"/>
            </a:ext>
          </a:extLst>
        </xdr:cNvPr>
        <xdr:cNvSpPr/>
      </xdr:nvSpPr>
      <xdr:spPr>
        <a:xfrm>
          <a:off x="2775856" y="54429"/>
          <a:ext cx="9633858" cy="78921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4400">
              <a:solidFill>
                <a:schemeClr val="bg1"/>
              </a:solidFill>
            </a:rPr>
            <a:t>Modelos Para La Prediccion De Muertes </a:t>
          </a:r>
        </a:p>
      </xdr:txBody>
    </xdr:sp>
    <xdr:clientData/>
  </xdr:twoCellAnchor>
  <xdr:twoCellAnchor>
    <xdr:from>
      <xdr:col>18</xdr:col>
      <xdr:colOff>0</xdr:colOff>
      <xdr:row>0</xdr:row>
      <xdr:rowOff>163286</xdr:rowOff>
    </xdr:from>
    <xdr:to>
      <xdr:col>19</xdr:col>
      <xdr:colOff>174000</xdr:colOff>
      <xdr:row>4</xdr:row>
      <xdr:rowOff>163286</xdr:rowOff>
    </xdr:to>
    <xdr:sp macro="" textlink="">
      <xdr:nvSpPr>
        <xdr:cNvPr id="6" name="Flecha: hacia la izquierda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8DDDF1-2266-4763-8F8A-4E067611379F}"/>
            </a:ext>
          </a:extLst>
        </xdr:cNvPr>
        <xdr:cNvSpPr/>
      </xdr:nvSpPr>
      <xdr:spPr>
        <a:xfrm>
          <a:off x="14409964" y="163286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345419</xdr:colOff>
      <xdr:row>4</xdr:row>
      <xdr:rowOff>168089</xdr:rowOff>
    </xdr:from>
    <xdr:to>
      <xdr:col>12</xdr:col>
      <xdr:colOff>626407</xdr:colOff>
      <xdr:row>26</xdr:row>
      <xdr:rowOff>168089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7B624A75-372A-453E-87C5-656778944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5</xdr:row>
      <xdr:rowOff>17931</xdr:rowOff>
    </xdr:from>
    <xdr:to>
      <xdr:col>2</xdr:col>
      <xdr:colOff>304800</xdr:colOff>
      <xdr:row>18</xdr:row>
      <xdr:rowOff>65556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delo 2">
              <a:extLst>
                <a:ext uri="{FF2B5EF4-FFF2-40B4-BE49-F238E27FC236}">
                  <a16:creationId xmlns:a16="http://schemas.microsoft.com/office/drawing/2014/main" id="{973D7EA9-5DBA-4F0C-B6C1-C1E7D4123C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704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683559</xdr:colOff>
      <xdr:row>0</xdr:row>
      <xdr:rowOff>112059</xdr:rowOff>
    </xdr:from>
    <xdr:to>
      <xdr:col>12</xdr:col>
      <xdr:colOff>683559</xdr:colOff>
      <xdr:row>3</xdr:row>
      <xdr:rowOff>134471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D6D52ACB-1D0B-4F64-B76B-D5CFBB83E820}"/>
            </a:ext>
          </a:extLst>
        </xdr:cNvPr>
        <xdr:cNvSpPr/>
      </xdr:nvSpPr>
      <xdr:spPr>
        <a:xfrm>
          <a:off x="2207559" y="112059"/>
          <a:ext cx="7620000" cy="593912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3200"/>
            <a:t>Modelos Para la Prediccion De</a:t>
          </a:r>
          <a:r>
            <a:rPr lang="es-CL" sz="3200" baseline="0"/>
            <a:t> Nuevos Casos</a:t>
          </a:r>
          <a:endParaRPr lang="es-CL" sz="3200"/>
        </a:p>
      </xdr:txBody>
    </xdr:sp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487765</xdr:colOff>
      <xdr:row>4</xdr:row>
      <xdr:rowOff>0</xdr:rowOff>
    </xdr:to>
    <xdr:sp macro="" textlink="">
      <xdr:nvSpPr>
        <xdr:cNvPr id="9" name="Flecha: hacia la izqui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8D56BED-F169-4599-A591-733983E5AD97}"/>
            </a:ext>
          </a:extLst>
        </xdr:cNvPr>
        <xdr:cNvSpPr/>
      </xdr:nvSpPr>
      <xdr:spPr>
        <a:xfrm>
          <a:off x="12124765" y="0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186298</xdr:colOff>
      <xdr:row>5</xdr:row>
      <xdr:rowOff>145955</xdr:rowOff>
    </xdr:from>
    <xdr:to>
      <xdr:col>14</xdr:col>
      <xdr:colOff>134472</xdr:colOff>
      <xdr:row>29</xdr:row>
      <xdr:rowOff>11206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50169280-AF02-4987-9CB1-A385943C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134471</xdr:colOff>
      <xdr:row>5</xdr:row>
      <xdr:rowOff>173132</xdr:rowOff>
    </xdr:from>
    <xdr:to>
      <xdr:col>2</xdr:col>
      <xdr:colOff>696446</xdr:colOff>
      <xdr:row>28</xdr:row>
      <xdr:rowOff>68356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delo 4">
              <a:extLst>
                <a:ext uri="{FF2B5EF4-FFF2-40B4-BE49-F238E27FC236}">
                  <a16:creationId xmlns:a16="http://schemas.microsoft.com/office/drawing/2014/main" id="{1970546F-CCCA-4C68-B61E-94A092F46C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471" y="1125632"/>
              <a:ext cx="2085975" cy="4276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168087</xdr:colOff>
      <xdr:row>1</xdr:row>
      <xdr:rowOff>33617</xdr:rowOff>
    </xdr:from>
    <xdr:to>
      <xdr:col>12</xdr:col>
      <xdr:colOff>257735</xdr:colOff>
      <xdr:row>4</xdr:row>
      <xdr:rowOff>67236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DC1506E3-49D0-4213-A112-D1EF8982DE7E}"/>
            </a:ext>
          </a:extLst>
        </xdr:cNvPr>
        <xdr:cNvSpPr/>
      </xdr:nvSpPr>
      <xdr:spPr>
        <a:xfrm>
          <a:off x="2454087" y="224117"/>
          <a:ext cx="6947648" cy="605119"/>
        </a:xfrm>
        <a:prstGeom prst="rect">
          <a:avLst/>
        </a:prstGeom>
        <a:solidFill>
          <a:schemeClr val="bg1">
            <a:alpha val="7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2800">
              <a:solidFill>
                <a:sysClr val="windowText" lastClr="000000"/>
              </a:solidFill>
            </a:rPr>
            <a:t>Modelos Para La Prediccion</a:t>
          </a:r>
          <a:r>
            <a:rPr lang="es-CL" sz="2800" baseline="0">
              <a:solidFill>
                <a:sysClr val="windowText" lastClr="000000"/>
              </a:solidFill>
            </a:rPr>
            <a:t> De Nuevos Casos</a:t>
          </a:r>
          <a:endParaRPr lang="es-CL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898816</xdr:colOff>
      <xdr:row>1</xdr:row>
      <xdr:rowOff>0</xdr:rowOff>
    </xdr:from>
    <xdr:to>
      <xdr:col>16</xdr:col>
      <xdr:colOff>0</xdr:colOff>
      <xdr:row>5</xdr:row>
      <xdr:rowOff>0</xdr:rowOff>
    </xdr:to>
    <xdr:sp macro="" textlink="">
      <xdr:nvSpPr>
        <xdr:cNvPr id="4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D9242F-1C8E-4A20-AC31-EEB38FCC4504}"/>
            </a:ext>
          </a:extLst>
        </xdr:cNvPr>
        <xdr:cNvSpPr/>
      </xdr:nvSpPr>
      <xdr:spPr>
        <a:xfrm>
          <a:off x="12328816" y="190500"/>
          <a:ext cx="936000" cy="762000"/>
        </a:xfrm>
        <a:prstGeom prst="leftArrow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>
              <a:solidFill>
                <a:sysClr val="windowText" lastClr="000000"/>
              </a:solidFill>
            </a:rPr>
            <a:t>ATRAS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145676</xdr:colOff>
      <xdr:row>7</xdr:row>
      <xdr:rowOff>0</xdr:rowOff>
    </xdr:from>
    <xdr:to>
      <xdr:col>15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908EA7-30CD-4D3D-BC58-A847B55A7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6</xdr:row>
      <xdr:rowOff>123265</xdr:rowOff>
    </xdr:from>
    <xdr:to>
      <xdr:col>3</xdr:col>
      <xdr:colOff>0</xdr:colOff>
      <xdr:row>33</xdr:row>
      <xdr:rowOff>47065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delo 5">
              <a:extLst>
                <a:ext uri="{FF2B5EF4-FFF2-40B4-BE49-F238E27FC236}">
                  <a16:creationId xmlns:a16="http://schemas.microsoft.com/office/drawing/2014/main" id="{911C2000-B073-407A-97B3-D62DDD3CE3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66265"/>
              <a:ext cx="2286000" cy="506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1</xdr:row>
      <xdr:rowOff>0</xdr:rowOff>
    </xdr:from>
    <xdr:to>
      <xdr:col>15</xdr:col>
      <xdr:colOff>0</xdr:colOff>
      <xdr:row>6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7471C141-0356-4EC2-A2C6-782F84BFC559}"/>
            </a:ext>
          </a:extLst>
        </xdr:cNvPr>
        <xdr:cNvSpPr/>
      </xdr:nvSpPr>
      <xdr:spPr>
        <a:xfrm>
          <a:off x="2286000" y="190500"/>
          <a:ext cx="9144000" cy="9525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4000">
              <a:solidFill>
                <a:sysClr val="windowText" lastClr="000000"/>
              </a:solidFill>
            </a:rPr>
            <a:t>Modelos Para La</a:t>
          </a:r>
          <a:r>
            <a:rPr lang="es-CL" sz="4000" baseline="0">
              <a:solidFill>
                <a:sysClr val="windowText" lastClr="000000"/>
              </a:solidFill>
            </a:rPr>
            <a:t> Prediccion De Muertes</a:t>
          </a:r>
          <a:endParaRPr lang="es-CL" sz="4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856941</xdr:colOff>
      <xdr:row>1</xdr:row>
      <xdr:rowOff>22412</xdr:rowOff>
    </xdr:from>
    <xdr:to>
      <xdr:col>16</xdr:col>
      <xdr:colOff>0</xdr:colOff>
      <xdr:row>5</xdr:row>
      <xdr:rowOff>22412</xdr:rowOff>
    </xdr:to>
    <xdr:sp macro="" textlink="">
      <xdr:nvSpPr>
        <xdr:cNvPr id="5" name="Flecha: hacia la izqui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175A482-A049-4943-AB43-FADAED6019CA}"/>
            </a:ext>
          </a:extLst>
        </xdr:cNvPr>
        <xdr:cNvSpPr/>
      </xdr:nvSpPr>
      <xdr:spPr>
        <a:xfrm>
          <a:off x="12286941" y="212912"/>
          <a:ext cx="936000" cy="762000"/>
        </a:xfrm>
        <a:prstGeom prst="leftArrow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L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42361109" backgroundQuery="1" createdVersion="6" refreshedVersion="6" minRefreshableVersion="3" recordCount="0" supportSubquery="1" supportAdvancedDrill="1" xr:uid="{F286A227-1141-4F4F-83FF-5D7D8F4A5FC3}">
  <cacheSource type="external" connectionId="1"/>
  <cacheFields count="3">
    <cacheField name="[Measures].[Suma de TS 3]" caption="Suma de TS 3" numFmtId="0" hierarchy="59" level="32767"/>
    <cacheField name="[Measures].[Suma de MAD 3]" caption="Suma de MAD 3" numFmtId="0" hierarchy="58" level="32767"/>
    <cacheField name="[Tabla10].[modelo].[modelo]" caption="modelo" numFmtId="0" hierarchy="3" level="1">
      <sharedItems count="2">
        <s v="RLMNC(n=10, Con Intercepto)"/>
        <s v="RLMNC(n=10, Sin Intercepto)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2" memberValueDatatype="130" unbalanced="0">
      <fieldsUsage count="2">
        <fieldUsage x="-1"/>
        <fieldUsage x="2"/>
      </fieldsUsage>
    </cacheHierarchy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50694445" backgroundQuery="1" createdVersion="6" refreshedVersion="6" minRefreshableVersion="3" recordCount="0" supportSubquery="1" supportAdvancedDrill="1" xr:uid="{54984609-5539-46B9-A248-E5FF9AF6492E}">
  <cacheSource type="external" connectionId="1"/>
  <cacheFields count="4">
    <cacheField name="[Measures].[Suma de MAD 5]" caption="Suma de MAD 5" numFmtId="0" hierarchy="64" level="32767"/>
    <cacheField name="[Measures].[Suma de TS 5]" caption="Suma de TS 5" numFmtId="0" hierarchy="65" level="32767"/>
    <cacheField name="[Tabla4].[modelo].[modelo]" caption="modelo" numFmtId="0" hierarchy="20" level="1">
      <sharedItems containsSemiMixedTypes="0" containsNonDate="0" containsString="0"/>
    </cacheField>
    <cacheField name="[Tabla6].[modelo].[modelo]" caption="modelo" numFmtId="0" hierarchy="24" level="1">
      <sharedItems count="17">
        <s v="MMPNC#1(n=5)"/>
        <s v="MMPNC#2(n=10)"/>
        <s v="MMPNC#3(n=15)"/>
        <s v="MMSNC(n=10)"/>
        <s v="MMSNC(n=15)"/>
        <s v="MMSNC(n=5)"/>
        <s v="observado"/>
        <s v="RLMNC(n=10, Con Intercepto)"/>
        <s v="RLMNC(n=10, Sin Intercepto)"/>
        <s v="RLMNC(n=5, Con Intercepto)"/>
        <s v="RLMNC(n=5, Sin Intercepto)"/>
        <s v="SEATNC(α=0,2; δ=0,2)"/>
        <s v="SEATNC(α=0,3; δ=0,3)"/>
        <s v="SEATNC(α=0,5; δ=0,5)"/>
        <s v="SENC(α=0,2)"/>
        <s v="SENC(α=0,5)"/>
        <s v="SENC(α=0,8)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2" memberValueDatatype="130" unbalanced="0">
      <fieldsUsage count="2">
        <fieldUsage x="-1"/>
        <fieldUsage x="2"/>
      </fieldsUsage>
    </cacheHierarchy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2" memberValueDatatype="130" unbalanced="0">
      <fieldsUsage count="2">
        <fieldUsage x="-1"/>
        <fieldUsage x="3"/>
      </fieldsUsage>
    </cacheHierarchy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59374997" backgroundQuery="1" createdVersion="6" refreshedVersion="6" minRefreshableVersion="3" recordCount="0" supportSubquery="1" supportAdvancedDrill="1" xr:uid="{20682F7E-D377-42AE-8C6B-A567DDE3C43C}">
  <cacheSource type="external" connectionId="1"/>
  <cacheFields count="5">
    <cacheField name="[Tabla5].[modelo].[modelo]" caption="modelo" numFmtId="0" hierarchy="21" level="1">
      <sharedItems count="17">
        <s v="MMPM#1(n=5)"/>
        <s v="MMPM#2(n=10)"/>
        <s v="MMPM#3(n=15)"/>
        <s v="MMSM(n=10)"/>
        <s v="MMSM(n=15)"/>
        <s v="MMSM(n=5)"/>
        <s v="observado"/>
        <s v="RLMM(n=10, Con Intercepto)"/>
        <s v="RLMM(n=10, Sin Intercepto)"/>
        <s v="RLMM(n=5, Con Intercepto)"/>
        <s v="RLMM(n=5, Sin Intercepto)"/>
        <s v="SEATM(α=0,2; δ=0,2)"/>
        <s v="SEATM(α=0,5; δ=0,5)"/>
        <s v="SEATM(α=0,8; δ=0,8)"/>
        <s v="SEM(α=0,2)"/>
        <s v="SEM(α=0,5)"/>
        <s v="SEM(α=0,8)"/>
      </sharedItems>
    </cacheField>
    <cacheField name="[Measures].[Suma de MAD 2]" caption="Suma de MAD 2" numFmtId="0" hierarchy="54" level="32767"/>
    <cacheField name="[Measures].[Suma de TS 2]" caption="Suma de TS 2" numFmtId="0" hierarchy="55" level="32767"/>
    <cacheField name="[Tabla9].[modelo].[modelo]" caption="modelo" numFmtId="0" hierarchy="35" level="1">
      <sharedItems containsSemiMixedTypes="0" containsNonDate="0" containsString="0"/>
    </cacheField>
    <cacheField name="[Tabla4].[modelo].[modelo]" caption="modelo" numFmtId="0" hierarchy="20" level="1">
      <sharedItems containsSemiMixedTypes="0" containsNonDate="0" containsString="0"/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2" memberValueDatatype="130" unbalanced="0">
      <fieldsUsage count="2">
        <fieldUsage x="-1"/>
        <fieldUsage x="4"/>
      </fieldsUsage>
    </cacheHierarchy>
    <cacheHierarchy uniqueName="[Tabla5].[modelo]" caption="modelo" attribute="1" defaultMemberUniqueName="[Tabla5].[modelo].[All]" allUniqueName="[Tabla5].[modelo].[All]" dimensionUniqueName="[Tabla5]" displayFolder="" count="2" memberValueDatatype="130" unbalanced="0">
      <fieldsUsage count="2">
        <fieldUsage x="-1"/>
        <fieldUsage x="0"/>
      </fieldsUsage>
    </cacheHierarchy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2" memberValueDatatype="130" unbalanced="0">
      <fieldsUsage count="2">
        <fieldUsage x="-1"/>
        <fieldUsage x="3"/>
      </fieldsUsage>
    </cacheHierarchy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23641898148" backgroundQuery="1" createdVersion="6" refreshedVersion="6" minRefreshableVersion="3" recordCount="0" supportSubquery="1" supportAdvancedDrill="1" xr:uid="{206D6BF1-16FE-45FB-B416-00EB04A3AFE9}">
  <cacheSource type="external" connectionId="1"/>
  <cacheFields count="3">
    <cacheField name="[Measures].[Suma de MAD 6]" caption="Suma de MAD 6" numFmtId="0" hierarchy="69" level="32767"/>
    <cacheField name="[Measures].[Suma de TS 6]" caption="Suma de TS 6" numFmtId="0" hierarchy="70" level="32767"/>
    <cacheField name="[Tabla8].[modelo].[modelo]" caption="modelo" numFmtId="0" hierarchy="30" level="1">
      <sharedItems count="17">
        <s v="MMPM#1(n=5)"/>
        <s v="MMPM#2(n=10)"/>
        <s v="MMPM#3(n=15)"/>
        <s v="MMSM(n=10)"/>
        <s v="MMSM(n=15)"/>
        <s v="MMSM(n=5)"/>
        <s v="observado"/>
        <s v="RLMM(n=10, Con Intercepto)"/>
        <s v="RLMM(n=10, Sin Intercepto)"/>
        <s v="RLMM(n=5, Con Intercepto)"/>
        <s v="RLMM(n=5, Sin Intercepto)"/>
        <s v="SEATM(α=0,2; δ=0,2)"/>
        <s v="SEATM(α=0,5; δ=0,5)"/>
        <s v="SEATM(α=0,8; δ=0,8)"/>
        <s v="SEM(α=0,2)"/>
        <s v="SEM(α=0,5)"/>
        <s v="SEM(α=0,8)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2" memberValueDatatype="130" unbalanced="0">
      <fieldsUsage count="2">
        <fieldUsage x="-1"/>
        <fieldUsage x="2"/>
      </fieldsUsage>
    </cacheHierarchy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98506018516" backgroundQuery="1" createdVersion="6" refreshedVersion="6" minRefreshableVersion="3" recordCount="0" supportSubquery="1" supportAdvancedDrill="1" xr:uid="{6BEB91B5-008C-4917-B635-4F377EBF63E5}">
  <cacheSource type="external" connectionId="1"/>
  <cacheFields count="5">
    <cacheField name="[Tabla2].[modelo].[modelo]" caption="modelo" numFmtId="0" hierarchy="12" level="1">
      <sharedItems count="17">
        <s v="MMPNC#1(n=5)"/>
        <s v="MMPNC#2(n=10)"/>
        <s v="MMPNC#3(n=15)"/>
        <s v="MMSNC(n=10)"/>
        <s v="MMSNC(n=15)"/>
        <s v="MMSNC(n=5)"/>
        <s v="obsevado"/>
        <s v="RLMNC(n=10, Con Intercepto)"/>
        <s v="RLMNC(n=10, Sin Intercepto)"/>
        <s v="RLMNC(n=5, Con Intercepto)"/>
        <s v="RLMNC(n=5, Sin Intercepto)"/>
        <s v="SEATNC(α=0,2; δ=0,2)"/>
        <s v="SEATNC(α=0,5; δ=0,5)"/>
        <s v="SEATNC(α=0,8; δ=0,8)"/>
        <s v="SENC(α=0,2)"/>
        <s v="SENC(α=0,5)"/>
        <s v="SENC(α=0,8)"/>
      </sharedItems>
    </cacheField>
    <cacheField name="[Measures].[Suma de MAD]" caption="Suma de MAD" numFmtId="0" hierarchy="50" level="32767"/>
    <cacheField name="[Measures].[Suma de TS]" caption="Suma de TS" numFmtId="0" hierarchy="51" level="32767"/>
    <cacheField name="[Tabla1].[modelo].[modelo]" caption="modelo" numFmtId="0" hierarchy="2" level="1">
      <sharedItems containsSemiMixedTypes="0" containsNonDate="0" containsString="0"/>
    </cacheField>
    <cacheField name="[Tabla5].[modelo].[modelo]" caption="modelo" numFmtId="0" hierarchy="21" level="1">
      <sharedItems containsSemiMixedTypes="0" containsNonDate="0" containsString="0"/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2" memberValueDatatype="130" unbalanced="0">
      <fieldsUsage count="2">
        <fieldUsage x="-1"/>
        <fieldUsage x="3"/>
      </fieldsUsage>
    </cacheHierarchy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2" memberValueDatatype="130" unbalanced="0">
      <fieldsUsage count="2">
        <fieldUsage x="-1"/>
        <fieldUsage x="0"/>
      </fieldsUsage>
    </cacheHierarchy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2" memberValueDatatype="130" unbalanced="0">
      <fieldsUsage count="2">
        <fieldUsage x="-1"/>
        <fieldUsage x="4"/>
      </fieldsUsage>
    </cacheHierarchy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7.761675810187" backgroundQuery="1" createdVersion="6" refreshedVersion="6" minRefreshableVersion="3" recordCount="0" supportSubquery="1" supportAdvancedDrill="1" xr:uid="{24EB6476-4A66-4125-A79B-C46A0FCA4A35}">
  <cacheSource type="external" connectionId="1"/>
  <cacheFields count="3">
    <cacheField name="[Tabla14].[modelo].[modelo]" caption="modelo" numFmtId="0" hierarchy="9" level="1">
      <sharedItems count="16">
        <s v="MMPM#1(n=5)"/>
        <s v="MMPM#2(n=10)"/>
        <s v="MMPM#3(n=15)"/>
        <s v="MMSM(n=10)"/>
        <s v="MMSM(n=15)"/>
        <s v="MMSM(n=5)"/>
        <s v="RLMM(n=10, Con Intercepto)"/>
        <s v="RLMM(n=10, Sin Intercepto)"/>
        <s v="RLMM(n=5, Con Intercepto)"/>
        <s v="RLMM(n=5, Sin Intercepto)"/>
        <s v="SEATM(α=0,2; δ=0,2)"/>
        <s v="SEATM(α=0,5; δ=0,5)"/>
        <s v="SEATM(α=0,8; δ=0,8)"/>
        <s v="SENM(α=0,2)"/>
        <s v="SENM(α=0,5)"/>
        <s v="SENM(α=0,8)"/>
      </sharedItems>
    </cacheField>
    <cacheField name="[Measures].[Suma de MAD 4]" caption="Suma de MAD 4" numFmtId="0" hierarchy="61" level="32767"/>
    <cacheField name="[Measures].[Suma de TS 4]" caption="Suma de TS 4" numFmtId="0" hierarchy="62" level="32767"/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2" memberValueDatatype="130" unbalanced="0">
      <fieldsUsage count="2">
        <fieldUsage x="-1"/>
        <fieldUsage x="0"/>
      </fieldsUsage>
    </cacheHierarchy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41435185" backgroundQuery="1" createdVersion="3" refreshedVersion="6" minRefreshableVersion="3" recordCount="0" supportSubquery="1" supportAdvancedDrill="1" xr:uid="{BA53BDD6-AEE6-4582-8AF8-F1B3ECDF527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2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08801365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49768521" backgroundQuery="1" createdVersion="3" refreshedVersion="6" minRefreshableVersion="3" recordCount="0" supportSubquery="1" supportAdvancedDrill="1" xr:uid="{9BB18D8A-424F-471D-ADB0-706EE11E886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2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54590367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60300928" backgroundQuery="1" createdVersion="3" refreshedVersion="6" minRefreshableVersion="3" recordCount="0" supportSubquery="1" supportAdvancedDrill="1" xr:uid="{14DE8F42-3A64-4C86-8BA3-AC5D2D92E5F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2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87733311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6678241" backgroundQuery="1" createdVersion="3" refreshedVersion="6" minRefreshableVersion="3" recordCount="0" supportSubquery="1" supportAdvancedDrill="1" xr:uid="{843A141B-AB42-432F-A29C-749C654A9CB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2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89386534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74652777" backgroundQuery="1" createdVersion="3" refreshedVersion="6" minRefreshableVersion="3" recordCount="0" supportSubquery="1" supportAdvancedDrill="1" xr:uid="{F4B9CE6B-202C-4A1A-8C05-F2D915057FD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2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877247227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82523151" backgroundQuery="1" createdVersion="3" refreshedVersion="6" minRefreshableVersion="3" recordCount="0" supportSubquery="1" supportAdvancedDrill="1" xr:uid="{55517904-1E9D-47DC-8430-85CD7918297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2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70024411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43865741" backgroundQuery="1" createdVersion="6" refreshedVersion="6" minRefreshableVersion="3" recordCount="0" supportSubquery="1" supportAdvancedDrill="1" xr:uid="{ADF963F5-AC1E-499E-B351-B4583A71803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Suma de Ft 3]" caption="Suma de Ft 3" numFmtId="0" hierarchy="56" level="32767"/>
    <cacheField name="[Tabla9].[Fecha].[Fecha]" caption="Fecha" numFmtId="0" hierarchy="33" level="1">
      <sharedItems containsSemiMixedTypes="0" containsNonDate="0" containsDate="1" containsString="0" minDate="2020-03-06T00:00:00" maxDate="2020-06-26T00:00:00" count="112"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</sharedItems>
    </cacheField>
    <cacheField name="[Tabla10].[modelo].[modelo]" caption="modelo" numFmtId="0" hierarchy="3" level="1">
      <sharedItems count="17">
        <s v="RLMNC(n=10, Con Intercepto)"/>
        <s v="RLMNC(n=10, Sin Intercepto)"/>
        <s v="MMPNC#1(n=5)" u="1"/>
        <s v="MMPNC#2(n=10)" u="1"/>
        <s v="MMPNC#3(n=15)" u="1"/>
        <s v="MMSNC(n=10)" u="1"/>
        <s v="MMSNC(n=15)" u="1"/>
        <s v="MMSNC(n=5)" u="1"/>
        <s v="observado" u="1"/>
        <s v="RLMNC(n=5, Con Intercepto)" u="1"/>
        <s v="RLMNC(n=5, Sin Intercepto)" u="1"/>
        <s v="SEATNC(α=0,2; δ=0,2)" u="1"/>
        <s v="SEATNC(α=0,5; δ=0,5)" u="1"/>
        <s v="SEATNC(α=0,8; δ=0,8)" u="1"/>
        <s v="SENC(α=0,2)" u="1"/>
        <s v="SENC(α=0,5)" u="1"/>
        <s v="SENC(α=0,8)" u="1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2" memberValueDatatype="130" unbalanced="0">
      <fieldsUsage count="2">
        <fieldUsage x="-1"/>
        <fieldUsage x="2"/>
      </fieldsUsage>
    </cacheHierarchy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2" memberValueDatatype="7" unbalanced="0">
      <fieldsUsage count="2">
        <fieldUsage x="-1"/>
        <fieldUsage x="1"/>
      </fieldsUsage>
    </cacheHierarchy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pivotCacheId="172642733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15352199077" backgroundQuery="1" createdVersion="6" refreshedVersion="6" minRefreshableVersion="3" recordCount="0" supportSubquery="1" supportAdvancedDrill="1" xr:uid="{18721F90-8D73-47F7-8CB3-06FEB852DBB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Tabla4].[Fecha].[Fecha]" caption="Fecha" numFmtId="0" hierarchy="18" level="1">
      <sharedItems containsSemiMixedTypes="0" containsNonDate="0" containsDate="1" containsString="0" minDate="2020-01-18T00:00:00" maxDate="2020-06-23T00:00:00" count="157"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</sharedItems>
    </cacheField>
    <cacheField name="[Tabla4].[modelo].[modelo]" caption="modelo" numFmtId="0" hierarchy="20" level="1">
      <sharedItems containsSemiMixedTypes="0" containsNonDate="0" containsString="0"/>
    </cacheField>
    <cacheField name="[Measures].[Suma de Ft 5]" caption="Suma de Ft 5" numFmtId="0" hierarchy="66" level="32767"/>
    <cacheField name="[Tabla6].[modelo].[modelo]" caption="modelo" numFmtId="0" hierarchy="24" level="1">
      <sharedItems containsBlank="1" count="16">
        <s v="MMSNC(n=5)"/>
        <s v="observado"/>
        <s v="RLMNC(n=10, Con Intercepto)"/>
        <s v="SENC(α=0,8)"/>
        <m/>
        <s v="SENC(α=0,2)" u="1"/>
        <s v="SENC(α=0,5)" u="1"/>
        <s v="MMPNC#1(n=5)" u="1"/>
        <s v="MMPNC#2(n=10)" u="1"/>
        <s v="MMSNC(n=10)" u="1"/>
        <s v="MMSNC(n=15)" u="1"/>
        <s v="RLMNC(n=10, Sin Intercepto)" u="1"/>
        <s v="RLMNC(n=5, Con Intercepto)" u="1"/>
        <s v="RLMNC(n=5, Sin Intercepto)" u="1"/>
        <s v="SEATNC(α=0,2; δ=0,2)" u="1"/>
        <s v="SEATNC(α=0,5; δ=0,5)" u="1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2" memberValueDatatype="7" unbalanced="0">
      <fieldsUsage count="2">
        <fieldUsage x="-1"/>
        <fieldUsage x="0"/>
      </fieldsUsage>
    </cacheHierarchy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2" memberValueDatatype="130" unbalanced="0">
      <fieldsUsage count="2">
        <fieldUsage x="-1"/>
        <fieldUsage x="1"/>
      </fieldsUsage>
    </cacheHierarchy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2" memberValueDatatype="130" unbalanced="0">
      <fieldsUsage count="2">
        <fieldUsage x="-1"/>
        <fieldUsage x="3"/>
      </fieldsUsage>
    </cacheHierarchy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pivotCacheId="55226171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20033680554" backgroundQuery="1" createdVersion="6" refreshedVersion="6" minRefreshableVersion="3" recordCount="0" supportSubquery="1" supportAdvancedDrill="1" xr:uid="{E2B058C7-FE42-4FC0-9FBD-FD82D155A82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Suma de Ft 6]" caption="Suma de Ft 6" numFmtId="0" hierarchy="68" level="32767"/>
    <cacheField name="[Tabla7].[Fecha].[Fecha]" caption="Fecha" numFmtId="0" hierarchy="27" level="1">
      <sharedItems containsSemiMixedTypes="0" containsNonDate="0" containsDate="1" containsString="0" minDate="2020-01-11T00:00:00" maxDate="2020-05-17T00:00:00" count="12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</sharedItems>
    </cacheField>
    <cacheField name="[Tabla8].[modelo].[modelo]" caption="modelo" numFmtId="0" hierarchy="30" level="1">
      <sharedItems count="3">
        <s v="observado"/>
        <s v="SEM(α=0,2)"/>
        <s v="SEM(α=0,5)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2" memberValueDatatype="7" unbalanced="0">
      <fieldsUsage count="2">
        <fieldUsage x="-1"/>
        <fieldUsage x="1"/>
      </fieldsUsage>
    </cacheHierarchy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2" memberValueDatatype="130" unbalanced="0">
      <fieldsUsage count="2">
        <fieldUsage x="-1"/>
        <fieldUsage x="2"/>
      </fieldsUsage>
    </cacheHierarchy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pivotCacheId="7855989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93882060185" backgroundQuery="1" createdVersion="6" refreshedVersion="6" minRefreshableVersion="3" recordCount="0" supportSubquery="1" supportAdvancedDrill="1" xr:uid="{2BAC3245-132D-49A6-8663-2C48BC3A758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Suma de ft 2]" caption="Suma de ft 2" numFmtId="0" hierarchy="53" level="32767"/>
    <cacheField name="[Tabla3].[fecha].[fecha]" caption="fecha" numFmtId="0" hierarchy="15" level="1">
      <sharedItems containsSemiMixedTypes="0" containsNonDate="0" containsDate="1" containsString="0" minDate="2020-03-06T00:00:00" maxDate="2020-06-19T00:00:00" count="105"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</sharedItems>
    </cacheField>
    <cacheField name="[Tabla5].[modelo].[modelo]" caption="modelo" numFmtId="0" hierarchy="21" level="1">
      <sharedItems count="17">
        <s v="SEM(α=0,8)"/>
        <s v="MMPM#1(n=5)" u="1"/>
        <s v="MMPM#2(n=10)" u="1"/>
        <s v="MMPM#3(n=15)" u="1"/>
        <s v="MMSM(n=10)" u="1"/>
        <s v="MMSM(n=15)" u="1"/>
        <s v="MMSM(n=5)" u="1"/>
        <s v="observado" u="1"/>
        <s v="RLMM(n=10, Con Intercepto)" u="1"/>
        <s v="RLMM(n=10, Sin Intercepto)" u="1"/>
        <s v="RLMM(n=5, Con Intercepto)" u="1"/>
        <s v="RLMM(n=5, Sin Intercepto)" u="1"/>
        <s v="SEATM(α=0,2; δ=0,2)" u="1"/>
        <s v="SEATM(α=0,5; δ=0,5)" u="1"/>
        <s v="SEATM(α=0,8; δ=0,8)" u="1"/>
        <s v="SEM(α=0,2)" u="1"/>
        <s v="SEM(α=0,5)" u="1"/>
      </sharedItems>
    </cacheField>
    <cacheField name="[Tabla9].[modelo].[modelo]" caption="modelo" numFmtId="0" hierarchy="35" level="1">
      <sharedItems containsSemiMixedTypes="0" containsNonDate="0" containsString="0"/>
    </cacheField>
    <cacheField name="[Tabla4].[modelo].[modelo]" caption="modelo" numFmtId="0" hierarchy="20" level="1">
      <sharedItems containsSemiMixedTypes="0" containsNonDate="0" containsString="0"/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2" memberValueDatatype="7" unbalanced="0">
      <fieldsUsage count="2">
        <fieldUsage x="-1"/>
        <fieldUsage x="1"/>
      </fieldsUsage>
    </cacheHierarchy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2" memberValueDatatype="130" unbalanced="0">
      <fieldsUsage count="2">
        <fieldUsage x="-1"/>
        <fieldUsage x="4"/>
      </fieldsUsage>
    </cacheHierarchy>
    <cacheHierarchy uniqueName="[Tabla5].[modelo]" caption="modelo" attribute="1" defaultMemberUniqueName="[Tabla5].[modelo].[All]" allUniqueName="[Tabla5].[modelo].[All]" dimensionUniqueName="[Tabla5]" displayFolder="" count="2" memberValueDatatype="130" unbalanced="0">
      <fieldsUsage count="2">
        <fieldUsage x="-1"/>
        <fieldUsage x="2"/>
      </fieldsUsage>
    </cacheHierarchy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2" memberValueDatatype="130" unbalanced="0">
      <fieldsUsage count="2">
        <fieldUsage x="-1"/>
        <fieldUsage x="3"/>
      </fieldsUsage>
    </cacheHierarchy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pivotCacheId="129045813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0.798506944448" backgroundQuery="1" createdVersion="6" refreshedVersion="6" minRefreshableVersion="3" recordCount="0" supportSubquery="1" supportAdvancedDrill="1" xr:uid="{9D6F2B72-ED14-48F6-843A-4C1CD9AF5C0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Suma de ft]" caption="Suma de ft" numFmtId="0" hierarchy="49" level="32767"/>
    <cacheField name="[Tabla1].[fecha].[fecha]" caption="fecha" numFmtId="0" level="1">
      <sharedItems containsSemiMixedTypes="0" containsNonDate="0" containsDate="1" containsString="0" minDate="2020-02-25T00:00:00" maxDate="2020-06-19T00:00:00" count="11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</sharedItems>
    </cacheField>
    <cacheField name="[Tabla2].[modelo].[modelo]" caption="modelo" numFmtId="0" hierarchy="12" level="1">
      <sharedItems count="17">
        <s v="MMPNC#1(n=5)"/>
        <s v="MMPNC#2(n=10)"/>
        <s v="MMPNC#3(n=15)"/>
        <s v="MMSNC(n=10)"/>
        <s v="MMSNC(n=15)"/>
        <s v="MMSNC(n=5)"/>
        <s v="obsevado"/>
        <s v="RLMNC(n=10, Con Intercepto)"/>
        <s v="RLMNC(n=10, Sin Intercepto)"/>
        <s v="RLMNC(n=5, Con Intercepto)"/>
        <s v="RLMNC(n=5, Sin Intercepto)"/>
        <s v="SEATNC(α=0,2; δ=0,2)"/>
        <s v="SEATNC(α=0,5; δ=0,5)"/>
        <s v="SEATNC(α=0,8; δ=0,8)"/>
        <s v="SENC(α=0,2)"/>
        <s v="SENC(α=0,5)"/>
        <s v="SENC(α=0,8)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2" memberValueDatatype="7" unbalanced="0">
      <fieldsUsage count="2">
        <fieldUsage x="-1"/>
        <fieldUsage x="1"/>
      </fieldsUsage>
    </cacheHierarchy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0" memberValueDatatype="7" unbalanced="0"/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0" memberValueDatatype="130" unbalanced="0"/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2" memberValueDatatype="130" unbalanced="0">
      <fieldsUsage count="2">
        <fieldUsage x="-1"/>
        <fieldUsage x="2"/>
      </fieldsUsage>
    </cacheHierarchy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pivotCacheId="55134979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rge" refreshedDate="44017.761676967595" backgroundQuery="1" createdVersion="6" refreshedVersion="6" minRefreshableVersion="3" recordCount="0" supportSubquery="1" supportAdvancedDrill="1" xr:uid="{70C98C89-80A6-4102-8B6E-AD23BF9EC22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a14].[modelo].[modelo]" caption="modelo" numFmtId="0" hierarchy="9" level="1">
      <sharedItems count="17">
        <s v="MMPM#1(n=5)"/>
        <s v="MMPM#2(n=10)"/>
        <s v="MMPM#3(n=15)"/>
        <s v="MMSM(n=10)"/>
        <s v="MMSM(n=15)"/>
        <s v="MMSM(n=5)"/>
        <s v="RLMM(n=10, Con Intercepto)"/>
        <s v="RLMM(n=10, Sin Intercepto)"/>
        <s v="RLMM(n=5, Con Intercepto)"/>
        <s v="RLMM(n=5, Sin Intercepto)"/>
        <s v="SEATM(α=0,2; δ=0,2)"/>
        <s v="SEATM(α=0,5; δ=0,5)"/>
        <s v="SEATM(α=0,8; δ=0,8)"/>
        <s v="SENM(α=0,2)"/>
        <s v="SENM(α=0,5)"/>
        <s v="SENM(α=0,8)"/>
        <s v="observado" u="1"/>
      </sharedItems>
    </cacheField>
    <cacheField name="[Measures].[Suma de Ft 4]" caption="Suma de Ft 4" numFmtId="0" hierarchy="63" level="32767"/>
    <cacheField name="[Tabla13].[Fecha].[Fecha]" caption="Fecha" numFmtId="0" hierarchy="6" level="1">
      <sharedItems containsSemiMixedTypes="0" containsNonDate="0" containsDate="1" containsString="0" minDate="2020-03-06T00:00:00" maxDate="2020-07-04T00:00:00" count="120"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</sharedItems>
    </cacheField>
  </cacheFields>
  <cacheHierarchies count="71">
    <cacheHierarchy uniqueName="[Tabla1].[fecha]" caption="fecha" attribute="1" time="1" defaultMemberUniqueName="[Tabla1].[fecha].[All]" allUniqueName="[Tabla1].[fecha].[All]" dimensionUniqueName="[Tabla1]" displayFolder="" count="0" memberValueDatatype="7" unbalanced="0"/>
    <cacheHierarchy uniqueName="[Tabla1].[ft]" caption="ft" attribute="1" defaultMemberUniqueName="[Tabla1].[ft].[All]" allUniqueName="[Tabla1].[ft].[All]" dimensionUniqueName="[Tabla1]" displayFolder="" count="0" memberValueDatatype="5" unbalanced="0"/>
    <cacheHierarchy uniqueName="[Tabla1].[modelo]" caption="modelo" attribute="1" defaultMemberUniqueName="[Tabla1].[modelo].[All]" allUniqueName="[Tabla1].[modelo].[All]" dimensionUniqueName="[Tabla1]" displayFolder="" count="0" memberValueDatatype="130" unbalanced="0"/>
    <cacheHierarchy uniqueName="[Tabla10].[modelo]" caption="modelo" attribute="1" defaultMemberUniqueName="[Tabla10].[modelo].[All]" allUniqueName="[Tabla10].[modelo].[All]" dimensionUniqueName="[Tabla10]" displayFolder="" count="0" memberValueDatatype="130" unbalanced="0"/>
    <cacheHierarchy uniqueName="[Tabla10].[MAD]" caption="MAD" attribute="1" defaultMemberUniqueName="[Tabla10].[MAD].[All]" allUniqueName="[Tabla10].[MAD].[All]" dimensionUniqueName="[Tabla10]" displayFolder="" count="0" memberValueDatatype="5" unbalanced="0"/>
    <cacheHierarchy uniqueName="[Tabla10].[TS]" caption="TS" attribute="1" defaultMemberUniqueName="[Tabla10].[TS].[All]" allUniqueName="[Tabla10].[TS].[All]" dimensionUniqueName="[Tabla10]" displayFolder="" count="0" memberValueDatatype="5" unbalanced="0"/>
    <cacheHierarchy uniqueName="[Tabla13].[Fecha]" caption="Fecha" attribute="1" time="1" defaultMemberUniqueName="[Tabla13].[Fecha].[All]" allUniqueName="[Tabla13].[Fecha].[All]" dimensionUniqueName="[Tabla13]" displayFolder="" count="2" memberValueDatatype="7" unbalanced="0">
      <fieldsUsage count="2">
        <fieldUsage x="-1"/>
        <fieldUsage x="2"/>
      </fieldsUsage>
    </cacheHierarchy>
    <cacheHierarchy uniqueName="[Tabla13].[Ft]" caption="Ft" attribute="1" defaultMemberUniqueName="[Tabla13].[Ft].[All]" allUniqueName="[Tabla13].[Ft].[All]" dimensionUniqueName="[Tabla13]" displayFolder="" count="0" memberValueDatatype="5" unbalanced="0"/>
    <cacheHierarchy uniqueName="[Tabla13].[modelo]" caption="modelo" attribute="1" defaultMemberUniqueName="[Tabla13].[modelo].[All]" allUniqueName="[Tabla13].[modelo].[All]" dimensionUniqueName="[Tabla13]" displayFolder="" count="0" memberValueDatatype="130" unbalanced="0"/>
    <cacheHierarchy uniqueName="[Tabla14].[modelo]" caption="modelo" attribute="1" defaultMemberUniqueName="[Tabla14].[modelo].[All]" allUniqueName="[Tabla14].[modelo].[All]" dimensionUniqueName="[Tabla14]" displayFolder="" count="2" memberValueDatatype="130" unbalanced="0">
      <fieldsUsage count="2">
        <fieldUsage x="-1"/>
        <fieldUsage x="0"/>
      </fieldsUsage>
    </cacheHierarchy>
    <cacheHierarchy uniqueName="[Tabla14].[MAD]" caption="MAD" attribute="1" defaultMemberUniqueName="[Tabla14].[MAD].[All]" allUniqueName="[Tabla14].[MAD].[All]" dimensionUniqueName="[Tabla14]" displayFolder="" count="0" memberValueDatatype="5" unbalanced="0"/>
    <cacheHierarchy uniqueName="[Tabla14].[TS]" caption="TS" attribute="1" defaultMemberUniqueName="[Tabla14].[TS].[All]" allUniqueName="[Tabla14].[TS].[All]" dimensionUniqueName="[Tabla14]" displayFolder="" count="0" memberValueDatatype="5" unbalanced="0"/>
    <cacheHierarchy uniqueName="[Tabla2].[modelo]" caption="modelo" attribute="1" defaultMemberUniqueName="[Tabla2].[modelo].[All]" allUniqueName="[Tabla2].[modelo].[All]" dimensionUniqueName="[Tabla2]" displayFolder="" count="0" memberValueDatatype="130" unbalanced="0"/>
    <cacheHierarchy uniqueName="[Tabla2].[MAD]" caption="MAD" attribute="1" defaultMemberUniqueName="[Tabla2].[MAD].[All]" allUniqueName="[Tabla2].[MAD].[All]" dimensionUniqueName="[Tabla2]" displayFolder="" count="0" memberValueDatatype="5" unbalanced="0"/>
    <cacheHierarchy uniqueName="[Tabla2].[TS]" caption="TS" attribute="1" defaultMemberUniqueName="[Tabla2].[TS].[All]" allUniqueName="[Tabla2].[TS].[All]" dimensionUniqueName="[Tabla2]" displayFolder="" count="0" memberValueDatatype="5" unbalanced="0"/>
    <cacheHierarchy uniqueName="[Tabla3].[fecha]" caption="fecha" attribute="1" time="1" defaultMemberUniqueName="[Tabla3].[fecha].[All]" allUniqueName="[Tabla3].[fecha].[All]" dimensionUniqueName="[Tabla3]" displayFolder="" count="0" memberValueDatatype="7" unbalanced="0"/>
    <cacheHierarchy uniqueName="[Tabla3].[ft]" caption="ft" attribute="1" defaultMemberUniqueName="[Tabla3].[ft].[All]" allUniqueName="[Tabla3].[ft].[All]" dimensionUniqueName="[Tabla3]" displayFolder="" count="0" memberValueDatatype="5" unbalanced="0"/>
    <cacheHierarchy uniqueName="[Tabla3].[modelo]" caption="modelo" attribute="1" defaultMemberUniqueName="[Tabla3].[modelo].[All]" allUniqueName="[Tabla3].[modelo].[All]" dimensionUniqueName="[Tabla3]" displayFolder="" count="0" memberValueDatatype="130" unbalanced="0"/>
    <cacheHierarchy uniqueName="[Tabla4].[Fecha]" caption="Fecha" attribute="1" time="1" defaultMemberUniqueName="[Tabla4].[Fecha].[All]" allUniqueName="[Tabla4].[Fecha].[All]" dimensionUniqueName="[Tabla4]" displayFolder="" count="0" memberValueDatatype="7" unbalanced="0"/>
    <cacheHierarchy uniqueName="[Tabla4].[Ft]" caption="Ft" attribute="1" defaultMemberUniqueName="[Tabla4].[Ft].[All]" allUniqueName="[Tabla4].[Ft].[All]" dimensionUniqueName="[Tabla4]" displayFolder="" count="0" memberValueDatatype="5" unbalanced="0"/>
    <cacheHierarchy uniqueName="[Tabla4].[modelo]" caption="modelo" attribute="1" defaultMemberUniqueName="[Tabla4].[modelo].[All]" allUniqueName="[Tabla4].[modelo].[All]" dimensionUniqueName="[Tabla4]" displayFolder="" count="0" memberValueDatatype="130" unbalanced="0"/>
    <cacheHierarchy uniqueName="[Tabla5].[modelo]" caption="modelo" attribute="1" defaultMemberUniqueName="[Tabla5].[modelo].[All]" allUniqueName="[Tabla5].[modelo].[All]" dimensionUniqueName="[Tabla5]" displayFolder="" count="0" memberValueDatatype="130" unbalanced="0"/>
    <cacheHierarchy uniqueName="[Tabla5].[MAD]" caption="MAD" attribute="1" defaultMemberUniqueName="[Tabla5].[MAD].[All]" allUniqueName="[Tabla5].[MAD].[All]" dimensionUniqueName="[Tabla5]" displayFolder="" count="0" memberValueDatatype="5" unbalanced="0"/>
    <cacheHierarchy uniqueName="[Tabla5].[TS]" caption="TS" attribute="1" defaultMemberUniqueName="[Tabla5].[TS].[All]" allUniqueName="[Tabla5].[TS].[All]" dimensionUniqueName="[Tabla5]" displayFolder="" count="0" memberValueDatatype="5" unbalanced="0"/>
    <cacheHierarchy uniqueName="[Tabla6].[modelo]" caption="modelo" attribute="1" defaultMemberUniqueName="[Tabla6].[modelo].[All]" allUniqueName="[Tabla6].[modelo].[All]" dimensionUniqueName="[Tabla6]" displayFolder="" count="0" memberValueDatatype="130" unbalanced="0"/>
    <cacheHierarchy uniqueName="[Tabla6].[MAD]" caption="MAD" attribute="1" defaultMemberUniqueName="[Tabla6].[MAD].[All]" allUniqueName="[Tabla6].[MAD].[All]" dimensionUniqueName="[Tabla6]" displayFolder="" count="0" memberValueDatatype="5" unbalanced="0"/>
    <cacheHierarchy uniqueName="[Tabla6].[TS]" caption="TS" attribute="1" defaultMemberUniqueName="[Tabla6].[TS].[All]" allUniqueName="[Tabla6].[TS].[All]" dimensionUniqueName="[Tabla6]" displayFolder="" count="0" memberValueDatatype="5" unbalanced="0"/>
    <cacheHierarchy uniqueName="[Tabla7].[Fecha]" caption="Fecha" attribute="1" time="1" defaultMemberUniqueName="[Tabla7].[Fecha].[All]" allUniqueName="[Tabla7].[Fecha].[All]" dimensionUniqueName="[Tabla7]" displayFolder="" count="0" memberValueDatatype="7" unbalanced="0"/>
    <cacheHierarchy uniqueName="[Tabla7].[Ft]" caption="Ft" attribute="1" defaultMemberUniqueName="[Tabla7].[Ft].[All]" allUniqueName="[Tabla7].[Ft].[All]" dimensionUniqueName="[Tabla7]" displayFolder="" count="0" memberValueDatatype="5" unbalanced="0"/>
    <cacheHierarchy uniqueName="[Tabla7].[Modelo]" caption="Modelo" attribute="1" defaultMemberUniqueName="[Tabla7].[Modelo].[All]" allUniqueName="[Tabla7].[Modelo].[All]" dimensionUniqueName="[Tabla7]" displayFolder="" count="0" memberValueDatatype="130" unbalanced="0"/>
    <cacheHierarchy uniqueName="[Tabla8].[modelo]" caption="modelo" attribute="1" defaultMemberUniqueName="[Tabla8].[modelo].[All]" allUniqueName="[Tabla8].[modelo].[All]" dimensionUniqueName="[Tabla8]" displayFolder="" count="0" memberValueDatatype="130" unbalanced="0"/>
    <cacheHierarchy uniqueName="[Tabla8].[MAD]" caption="MAD" attribute="1" defaultMemberUniqueName="[Tabla8].[MAD].[All]" allUniqueName="[Tabla8].[MAD].[All]" dimensionUniqueName="[Tabla8]" displayFolder="" count="0" memberValueDatatype="5" unbalanced="0"/>
    <cacheHierarchy uniqueName="[Tabla8].[TS]" caption="TS" attribute="1" defaultMemberUniqueName="[Tabla8].[TS].[All]" allUniqueName="[Tabla8].[TS].[All]" dimensionUniqueName="[Tabla8]" displayFolder="" count="0" memberValueDatatype="5" unbalanced="0"/>
    <cacheHierarchy uniqueName="[Tabla9].[Fecha]" caption="Fecha" attribute="1" time="1" defaultMemberUniqueName="[Tabla9].[Fecha].[All]" allUniqueName="[Tabla9].[Fecha].[All]" dimensionUniqueName="[Tabla9]" displayFolder="" count="0" memberValueDatatype="7" unbalanced="0"/>
    <cacheHierarchy uniqueName="[Tabla9].[Ft]" caption="Ft" attribute="1" defaultMemberUniqueName="[Tabla9].[Ft].[All]" allUniqueName="[Tabla9].[Ft].[All]" dimensionUniqueName="[Tabla9]" displayFolder="" count="0" memberValueDatatype="5" unbalanced="0"/>
    <cacheHierarchy uniqueName="[Tabla9].[modelo]" caption="modelo" attribute="1" defaultMemberUniqueName="[Tabla9].[modelo].[All]" allUniqueName="[Tabla9].[modelo].[All]" dimensionUniqueName="[Tabla9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XL_Count Tabla2]" caption="__XL_Count Tabla2" measure="1" displayFolder="" measureGroup="Tabla2" count="0" hidden="1"/>
    <cacheHierarchy uniqueName="[Measures].[__XL_Count Tabla3]" caption="__XL_Count Tabla3" measure="1" displayFolder="" measureGroup="Tabla3" count="0" hidden="1"/>
    <cacheHierarchy uniqueName="[Measures].[__XL_Count Tabla5]" caption="__XL_Count Tabla5" measure="1" displayFolder="" measureGroup="Tabla5" count="0" hidden="1"/>
    <cacheHierarchy uniqueName="[Measures].[__XL_Count Tabla10]" caption="__XL_Count Tabla10" measure="1" displayFolder="" measureGroup="Tabla10" count="0" hidden="1"/>
    <cacheHierarchy uniqueName="[Measures].[__XL_Count Tabla9]" caption="__XL_Count Tabla9" measure="1" displayFolder="" measureGroup="Tabla9" count="0" hidden="1"/>
    <cacheHierarchy uniqueName="[Measures].[__XL_Count Tabla14]" caption="__XL_Count Tabla14" measure="1" displayFolder="" measureGroup="Tabla14" count="0" hidden="1"/>
    <cacheHierarchy uniqueName="[Measures].[__XL_Count Tabla13]" caption="__XL_Count Tabla13" measure="1" displayFolder="" measureGroup="Tabla13" count="0" hidden="1"/>
    <cacheHierarchy uniqueName="[Measures].[__XL_Count Tabla6]" caption="__XL_Count Tabla6" measure="1" displayFolder="" measureGroup="Tabla6" count="0" hidden="1"/>
    <cacheHierarchy uniqueName="[Measures].[__XL_Count Tabla4]" caption="__XL_Count Tabla4" measure="1" displayFolder="" measureGroup="Tabla4" count="0" hidden="1"/>
    <cacheHierarchy uniqueName="[Measures].[__XL_Count Tabla7]" caption="__XL_Count Tabla7" measure="1" displayFolder="" measureGroup="Tabla7" count="0" hidden="1"/>
    <cacheHierarchy uniqueName="[Measures].[__XL_Count Tabla8]" caption="__XL_Count Tabla8" measure="1" displayFolder="" measureGroup="Tabla8" count="0" hidden="1"/>
    <cacheHierarchy uniqueName="[Measures].[__No measures defined]" caption="__No measures defined" measure="1" displayFolder="" count="0" hidden="1"/>
    <cacheHierarchy uniqueName="[Measures].[Suma de ft]" caption="Suma de ft" measure="1" displayFolder="" measureGroup="Tab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MAD]" caption="Suma de MAD" measure="1" displayFolder="" measureGroup="Tabla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TS]" caption="Suma de TS" measure="1" displayFolder="" measureGroup="Tabla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delo]" caption="Recuento de modelo" measure="1" displayFolder="" measureGroup="Tabla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ft 2]" caption="Suma de ft 2" measure="1" displayFolder="" measureGroup="Tabla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MAD 2]" caption="Suma de MAD 2" measure="1" displayFolder="" measureGroup="Tabla5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TS 2]" caption="Suma de TS 2" measure="1" displayFolder="" measureGroup="Tabla5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Ft 3]" caption="Suma de Ft 3" measure="1" displayFolder="" measureGroup="Tabla9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Fecha]" caption="Recuento de Fecha" measure="1" displayFolder="" measureGroup="Tabla9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AD 3]" caption="Suma de MAD 3" measure="1" displayFolder="" measureGroup="Tabla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TS 3]" caption="Suma de TS 3" measure="1" displayFolder="" measureGroup="Tabla10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modelo 2]" caption="Recuento de modelo 2" measure="1" displayFolder="" measureGroup="Tabla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AD 4]" caption="Suma de MAD 4" measure="1" displayFolder="" measureGroup="Tabla14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TS 4]" caption="Suma de TS 4" measure="1" displayFolder="" measureGroup="Tabla14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Ft 4]" caption="Suma de Ft 4" measure="1" displayFolder="" measureGroup="Tabla1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AD 5]" caption="Suma de MAD 5" measure="1" displayFolder="" measureGroup="Tabla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TS 5]" caption="Suma de TS 5" measure="1" displayFolder="" measureGroup="Tabla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t 5]" caption="Suma de Ft 5" measure="1" displayFolder="" measureGroup="Tabla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Recuento de Fecha 2]" caption="Recuento de Fecha 2" measure="1" displayFolder="" measureGroup="Tabla7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Ft 6]" caption="Suma de Ft 6" measure="1" displayFolder="" measureGroup="Tabla7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MAD 6]" caption="Suma de MAD 6" measure="1" displayFolder="" measureGroup="Tabla8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TS 6]" caption="Suma de TS 6" measure="1" displayFolder="" measureGroup="Tabla8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13">
    <dimension measure="1" name="Measures" uniqueName="[Measures]" caption="Measures"/>
    <dimension name="Tabla1" uniqueName="[Tabla1]" caption="Tabla1"/>
    <dimension name="Tabla10" uniqueName="[Tabla10]" caption="Tabla10"/>
    <dimension name="Tabla13" uniqueName="[Tabla13]" caption="Tabla13"/>
    <dimension name="Tabla14" uniqueName="[Tabla14]" caption="Tabla14"/>
    <dimension name="Tabla2" uniqueName="[Tabla2]" caption="Tabla2"/>
    <dimension name="Tabla3" uniqueName="[Tabla3]" caption="Tabla3"/>
    <dimension name="Tabla4" uniqueName="[Tabla4]" caption="Tabla4"/>
    <dimension name="Tabla5" uniqueName="[Tabla5]" caption="Tabla5"/>
    <dimension name="Tabla6" uniqueName="[Tabla6]" caption="Tabla6"/>
    <dimension name="Tabla7" uniqueName="[Tabla7]" caption="Tabla7"/>
    <dimension name="Tabla8" uniqueName="[Tabla8]" caption="Tabla8"/>
    <dimension name="Tabla9" uniqueName="[Tabla9]" caption="Tabla9"/>
  </dimensions>
  <measureGroups count="12">
    <measureGroup name="Tabla1" caption="Tabla1"/>
    <measureGroup name="Tabla10" caption="Tabla10"/>
    <measureGroup name="Tabla13" caption="Tabla13"/>
    <measureGroup name="Tabla14" caption="Tabla14"/>
    <measureGroup name="Tabla2" caption="Tabla2"/>
    <measureGroup name="Tabla3" caption="Tabla3"/>
    <measureGroup name="Tabla4" caption="Tabla4"/>
    <measureGroup name="Tabla5" caption="Tabla5"/>
    <measureGroup name="Tabla6" caption="Tabla6"/>
    <measureGroup name="Tabla7" caption="Tabla7"/>
    <measureGroup name="Tabla8" caption="Tabla8"/>
    <measureGroup name="Tabla9" caption="Tabla9"/>
  </measureGroups>
  <maps count="18">
    <map measureGroup="0" dimension="1"/>
    <map measureGroup="0" dimension="5"/>
    <map measureGroup="1" dimension="2"/>
    <map measureGroup="2" dimension="3"/>
    <map measureGroup="2" dimension="4"/>
    <map measureGroup="3" dimension="4"/>
    <map measureGroup="4" dimension="5"/>
    <map measureGroup="5" dimension="6"/>
    <map measureGroup="5" dimension="8"/>
    <map measureGroup="6" dimension="7"/>
    <map measureGroup="6" dimension="9"/>
    <map measureGroup="7" dimension="8"/>
    <map measureGroup="8" dimension="9"/>
    <map measureGroup="9" dimension="10"/>
    <map measureGroup="9" dimension="11"/>
    <map measureGroup="10" dimension="11"/>
    <map measureGroup="11" dimension="2"/>
    <map measureGroup="11" dimension="12"/>
  </maps>
  <extLst>
    <ext xmlns:x14="http://schemas.microsoft.com/office/spreadsheetml/2009/9/main" uri="{725AE2AE-9491-48be-B2B4-4EB974FC3084}">
      <x14:pivotCacheDefinition pivotCacheId="15626884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93BBA-486B-42E3-9F1F-4AEC092C1053}" name="PivotChartTable4" cacheId="3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:G160" firstHeaderRow="1" firstDataRow="2" firstDataCol="1"/>
  <pivotFields count="4">
    <pivotField axis="axisRow" allDrilled="1" subtotalTop="0" showAll="0" dataSourceSort="1" defaultSubtotal="0" defaultAttributeDrillState="1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</items>
    </pivotField>
    <pivotField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Ft" fld="2" baseField="0" baseItem="0"/>
  </dataFields>
  <chartFormats count="17">
    <chartFormat chart="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Tabla4].[modelo].&amp;[MMSNC(n=5)]"/>
        <member name="[Tabla4].[modelo].&amp;[observado]"/>
        <member name="[Tabla4].[modelo].&amp;[RLMNC(n=10, Con Intercepto)]"/>
        <member name="[Tabla4].[modelo].&amp;[SEATNC(α=0,8; δ=0,8)]"/>
        <member name="[Tabla4].[modelo].&amp;[SENC(α=0,8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8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58" columnCount="6" cacheId="552261710">
        <x15:pivotRow count="6">
          <x15:c t="e">
            <x15:v/>
          </x15:c>
          <x15:c>
            <x15:v>59</x15:v>
          </x15:c>
          <x15:c t="e">
            <x15:v/>
          </x15:c>
          <x15:c>
            <x15:v>4</x15:v>
          </x15:c>
          <x15:c>
            <x15:v>59</x15:v>
          </x15:c>
          <x15:c>
            <x15:v>122</x15:v>
          </x15:c>
        </x15:pivotRow>
        <x15:pivotRow count="6">
          <x15:c t="e">
            <x15:v/>
          </x15:c>
          <x15:c>
            <x15:v>77</x15:v>
          </x15:c>
          <x15:c t="e">
            <x15:v/>
          </x15:c>
          <x15:c>
            <x15:v>48</x15:v>
          </x15:c>
          <x15:c>
            <x15:v>59</x15:v>
          </x15:c>
          <x15:c>
            <x15:v>184</x15:v>
          </x15:c>
        </x15:pivotRow>
        <x15:pivotRow count="6">
          <x15:c t="e">
            <x15:v/>
          </x15:c>
          <x15:c>
            <x15:v>93</x15:v>
          </x15:c>
          <x15:c t="e">
            <x15:v/>
          </x15:c>
          <x15:c>
            <x15:v>71.2</x15:v>
          </x15:c>
          <x15:c>
            <x15:v>84.920000000000016</x15:v>
          </x15:c>
          <x15:c>
            <x15:v>249.12</x15:v>
          </x15:c>
        </x15:pivotRow>
        <x15:pivotRow count="6">
          <x15:c t="e">
            <x15:v/>
          </x15:c>
          <x15:c>
            <x15:v>149</x15:v>
          </x15:c>
          <x15:c t="e">
            <x15:v/>
          </x15:c>
          <x15:c>
            <x15:v>88.64</x15:v>
          </x15:c>
          <x15:c>
            <x15:v>108.0752</x15:v>
          </x15:c>
          <x15:c>
            <x15:v>345.71519999999998</x15:v>
          </x15:c>
        </x15:pivotRow>
        <x15:pivotRow count="6">
          <x15:c t="e">
            <x15:v/>
          </x15:c>
          <x15:c>
            <x15:v>131</x15:v>
          </x15:c>
          <x15:c t="e">
            <x15:v/>
          </x15:c>
          <x15:c>
            <x15:v>136.928</x15:v>
          </x15:c>
          <x15:c>
            <x15:v>183.69811200000004</x15:v>
          </x15:c>
          <x15:c>
            <x15:v>451.62611200000003</x15:v>
          </x15:c>
        </x15:pivotRow>
        <x15:pivotRow count="6">
          <x15:c>
            <x15:v>101.8</x15:v>
          </x15:c>
          <x15:c>
            <x15:v>259</x15:v>
          </x15:c>
          <x15:c t="e">
            <x15:v/>
          </x15:c>
          <x15:c>
            <x15:v>132.18559999999999</x15:v>
          </x15:c>
          <x15:c>
            <x15:v>150.69590271999999</x15:v>
          </x15:c>
          <x15:c>
            <x15:v>643.68150272000003</x15:v>
          </x15:c>
        </x15:pivotRow>
        <x15:pivotRow count="6">
          <x15:c>
            <x15:v>141.80000000000001</x15:v>
          </x15:c>
          <x15:c>
            <x15:v>459</x15:v>
          </x15:c>
          <x15:c t="e">
            <x15:v/>
          </x15:c>
          <x15:c>
            <x15:v>233.63712000000001</x15:v>
          </x15:c>
          <x15:c>
            <x15:v>315.8100831232</x15:v>
          </x15:c>
          <x15:c>
            <x15:v>1150.2472031232001</x15:v>
          </x15:c>
        </x15:pivotRow>
        <x15:pivotRow count="6">
          <x15:c>
            <x15:v>218.2</x15:v>
          </x15:c>
          <x15:c>
            <x15:v>688</x15:v>
          </x15:c>
          <x15:c t="e">
            <x15:v/>
          </x15:c>
          <x15:c>
            <x15:v>413.92742399999997</x15:v>
          </x15:c>
          <x15:c>
            <x15:v>600.47446600499188</x15:v>
          </x15:c>
          <x15:c>
            <x15:v>1920.6018900049919</x15:v>
          </x15:c>
        </x15:pivotRow>
        <x15:pivotRow count="6">
          <x15:c>
            <x15:v>337.2</x15:v>
          </x15:c>
          <x15:c>
            <x15:v>769</x15:v>
          </x15:c>
          <x15:c t="e">
            <x15:v/>
          </x15:c>
          <x15:c>
            <x15:v>633.18548480000004</x15:v>
          </x15:c>
          <x15:c>
            <x15:v>896.6236843381555</x15:v>
          </x15:c>
          <x15:c>
            <x15:v>2636.0091691381558</x15:v>
          </x15:c>
        </x15:pivotRow>
        <x15:pivotRow count="6">
          <x15:c>
            <x15:v>461.2</x15:v>
          </x15:c>
          <x15:c>
            <x15:v>1771</x15:v>
          </x15:c>
          <x15:c t="e">
            <x15:v/>
          </x15:c>
          <x15:c>
            <x15:v>741.83709696000005</x15:v>
          </x15:c>
          <x15:c>
            <x15:v>938.97437002836864</x15:v>
          </x15:c>
          <x15:c>
            <x15:v>3913.0114669883687</x15:v>
          </x15:c>
        </x15:pivotRow>
        <x15:pivotRow count="6">
          <x15:c>
            <x15:v>789.2</x15:v>
          </x15:c>
          <x15:c>
            <x15:v>1459</x15:v>
          </x15:c>
          <x15:c>
            <x15:v>1575.0206662744088</x15:v>
          </x15:c>
          <x15:c>
            <x15:v>1565.1674193920001</x15:v>
          </x15:c>
          <x15:c>
            <x15:v>2281.5409103482552</x15:v>
          </x15:c>
          <x15:c>
            <x15:v>7669.9289960146634</x15:v>
          </x15:c>
        </x15:pivotRow>
        <x15:pivotRow count="6">
          <x15:c>
            <x15:v>1029.2</x15:v>
          </x15:c>
          <x15:c>
            <x15:v>1737</x15:v>
          </x15:c>
          <x15:c>
            <x15:v>1606.1090215659713</x15:v>
          </x15:c>
          <x15:c>
            <x15:v>1480.2334838784</x15:v>
          </x15:c>
          <x15:c>
            <x15:v>1774.0280357893494</x15:v>
          </x15:c>
          <x15:c>
            <x15:v>7626.5705412337211</x15:v>
          </x15:c>
        </x15:pivotRow>
        <x15:pivotRow count="6">
          <x15:c>
            <x15:v>1284.8</x15:v>
          </x15:c>
          <x15:c>
            <x15:v>1981</x15:v>
          </x15:c>
          <x15:c>
            <x15:v>1840.5356869730408</x15:v>
          </x15:c>
          <x15:c>
            <x15:v>1685.6466967756801</x15:v>
          </x15:c>
          <x15:c>
            <x15:v>1871.2275179723845</x15:v>
          </x15:c>
          <x15:c>
            <x15:v>8663.2099017211058</x15:v>
          </x15:c>
        </x15:pivotRow>
        <x15:pivotRow count="6">
          <x15:c>
            <x15:v>1543.4</x15:v>
          </x15:c>
          <x15:c>
            <x15:v>2099</x15:v>
          </x15:c>
          <x15:c>
            <x15:v>1984.8685584729715</x15:v>
          </x15:c>
          <x15:c>
            <x15:v>1921.9293393551361</x15:v>
          </x15:c>
          <x15:c>
            <x15:v>2156.1218029066654</x15:v>
          </x15:c>
          <x15:c>
            <x15:v>9705.3197007347735</x15:v>
          </x15:c>
        </x15:pivotRow>
        <x15:pivotRow count="6">
          <x15:c>
            <x15:v>1809.4</x15:v>
          </x15:c>
          <x15:c>
            <x15:v>2589</x15:v>
          </x15:c>
          <x15:c>
            <x15:v>2088.1636492097973</x15:v>
          </x15:c>
          <x15:c>
            <x15:v>2063.5858678710274</x15:v>
          </x15:c>
          <x15:c>
            <x15:v>2270.9427060332559</x15:v>
          </x15:c>
          <x15:c>
            <x15:v>10821.092223114079</x15:v>
          </x15:c>
        </x15:pivotRow>
        <x15:pivotRow count="6">
          <x15:c>
            <x15:v>1973</x15:v>
          </x15:c>
          <x15:c>
            <x15:v>2825</x15:v>
          </x15:c>
          <x15:c>
            <x15:v>2481.606007265123</x15:v>
          </x15:c>
          <x15:c>
            <x15:v>2483.9171735742057</x15:v>
          </x15:c>
          <x15:c>
            <x15:v>2889.4635547972898</x15:v>
          </x15:c>
          <x15:c>
            <x15:v>12652.986735636619</x15:v>
          </x15:c>
        </x15:pivotRow>
        <x15:pivotRow count="6">
          <x15:c>
            <x15:v>2246.1999999999998</x15:v>
          </x15:c>
          <x15:c>
            <x15:v>3233</x15:v>
          </x15:c>
          <x15:c>
            <x15:v>2841.8937956252685</x15:v>
          </x15:c>
          <x15:c>
            <x15:v>2756.783434714841</x15:v>
          </x15:c>
          <x15:c>
            <x15:v>3160.7110494798312</x15:v>
          </x15:c>
          <x15:c>
            <x15:v>14238.58827981994</x15:v>
          </x15:c>
        </x15:pivotRow>
        <x15:pivotRow count="6">
          <x15:c>
            <x15:v>2545.4</x15:v>
          </x15:c>
          <x15:c>
            <x15:v>3886</x15:v>
          </x15:c>
          <x15:c>
            <x15:v>3255.935690833554</x15:v>
          </x15:c>
          <x15:c>
            <x15:v>3137.7566869429684</x15:v>
          </x15:c>
          <x15:c>
            <x15:v>3587.6254767492474</x15:v>
          </x15:c>
          <x15:c>
            <x15:v>16412.71785452577</x15:v>
          </x15:c>
        </x15:pivotRow>
        <x15:pivotRow count="6">
          <x15:c>
            <x15:v>2926.4</x15:v>
          </x15:c>
          <x15:c>
            <x15:v>3694</x15:v>
          </x15:c>
          <x15:c>
            <x15:v>3779.3892593971941</x15:v>
          </x15:c>
          <x15:c>
            <x15:v>3736.3513373885935</x15:v>
          </x15:c>
          <x15:c>
            <x15:v>4386.3680570836132</x15:v>
          </x15:c>
          <x15:c>
            <x15:v>18522.508653869401</x15:v>
          </x15:c>
        </x15:pivotRow>
        <x15:pivotRow count="6">
          <x15:c>
            <x15:v>3245.4</x15:v>
          </x15:c>
          <x15:c>
            <x15:v>3143</x15:v>
          </x15:c>
          <x15:c>
            <x15:v>3756.1706141970672</x15:v>
          </x15:c>
          <x15:c>
            <x15:v>3702.4702674777186</x15:v>
          </x15:c>
          <x15:c>
            <x15:v>3949.4010166169733</x15:v>
          </x15:c>
          <x15:c>
            <x15:v>17796.44189829176</x15:v>
          </x15:c>
        </x15:pivotRow>
        <x15:pivotRow count="6">
          <x15:c>
            <x15:v>3356.2</x15:v>
          </x15:c>
          <x15:c>
            <x15:v>3385</x15:v>
          </x15:c>
          <x15:c>
            <x15:v>3375.7902594319348</x15:v>
          </x15:c>
          <x15:c>
            <x15:v>3254.8940534955436</x15:v>
          </x15:c>
          <x15:c>
            <x15:v>2905.1109578887827</x15:v>
          </x15:c>
          <x15:c>
            <x15:v>16276.995270816262</x15:v>
          </x15:c>
        </x15:pivotRow>
        <x15:pivotRow count="6">
          <x15:c>
            <x15:v>3468.2</x15:v>
          </x15:c>
          <x15:c>
            <x15:v>2652</x15:v>
          </x15:c>
          <x15:c>
            <x15:v>3258.647020535946</x15:v>
          </x15:c>
          <x15:c>
            <x15:v>3358.9788106991086</x15:v>
          </x15:c>
          <x15:c>
            <x15:v>3196.9819330943237</x15:v>
          </x15:c>
          <x15:c>
            <x15:v>15934.807764329378</x15:v>
          </x15:c>
        </x15:pivotRow>
        <x15:pivotRow count="6">
          <x15:c>
            <x15:v>3352</x15:v>
          </x15:c>
          <x15:c>
            <x15:v>2973</x15:v>
          </x15:c>
          <x15:c>
            <x15:v>2622.6064124179338</x15:v>
          </x15:c>
          <x15:c>
            <x15:v>2793.3957621398217</x15:v>
          </x15:c>
          <x15:c>
            <x15:v>2320.1676909550642</x15:v>
          </x15:c>
          <x15:c>
            <x15:v>14061.16986551282</x15:v>
          </x15:c>
        </x15:pivotRow>
        <x15:pivotRow count="6">
          <x15:c>
            <x15:v>3169.4</x15:v>
          </x15:c>
          <x15:c>
            <x15:v>2467</x15:v>
          </x15:c>
          <x15:c>
            <x15:v>2714.8258109474741</x15:v>
          </x15:c>
          <x15:c>
            <x15:v>2937.0791524279643</x15:v>
          </x15:c>
          <x15:c>
            <x15:v>2819.4175203159712</x15:v>
          </x15:c>
          <x15:c>
            <x15:v>14107.72248369141</x15:v>
          </x15:c>
        </x15:pivotRow>
        <x15:pivotRow count="6">
          <x15:c>
            <x15:v>2924</x15:v>
          </x15:c>
          <x15:c>
            <x15:v>2015</x15:v>
          </x15:c>
          <x15:c>
            <x15:v>2422.2891295351837</x15:v>
          </x15:c>
          <x15:c>
            <x15:v>2561.0158304855927</x15:v>
          </x15:c>
          <x15:c>
            <x15:v>2288.9202731859314</x15:v>
          </x15:c>
          <x15:c>
            <x15:v>12211.225233206707</x15:v>
          </x15:c>
        </x15:pivotRow>
        <x15:pivotRow count="6">
          <x15:c>
            <x15:v>2698.4</x15:v>
          </x15:c>
          <x15:c>
            <x15:v>1819</x15:v>
          </x15:c>
          <x15:c>
            <x15:v>2043.1835460672073</x15:v>
          </x15:c>
          <x15:c>
            <x15:v>2124.2031660971184</x15:v>
          </x15:c>
          <x15:c>
            <x15:v>1645.9118489209272</x15:v>
          </x15:c>
          <x15:c>
            <x15:v>10330.698561085253</x15:v>
          </x15:c>
        </x15:pivotRow>
        <x15:pivotRow count="6">
          <x15:c>
            <x15:v>2385.1999999999998</x15:v>
          </x15:c>
          <x15:c>
            <x15:v>1995</x15:v>
          </x15:c>
          <x15:c>
            <x15:v>1627.9000946164902</x15:v>
          </x15:c>
          <x15:c>
            <x15:v>1880.0406332194236</x15:v>
          </x15:c>
          <x15:c>
            <x15:v>1471.2865807585326</x15:v>
          </x15:c>
          <x15:c>
            <x15:v>9359.427308594446</x15:v>
          </x15:c>
        </x15:pivotRow>
        <x15:pivotRow count="6">
          <x15:c>
            <x15:v>2253.8000000000002</x15:v>
          </x15:c>
          <x15:c>
            <x15:v>1503</x15:v>
          </x15:c>
          <x15:c>
            <x15:v>1566.4292916103957</x15:v>
          </x15:c>
          <x15:c>
            <x15:v>1972.0081266438847</x15:v>
          </x15:c>
          <x15:c>
            <x15:v>1912.3381154405931</x15:v>
          </x15:c>
          <x15:c>
            <x15:v>9207.5755336948732</x15:v>
          </x15:c>
        </x15:pivotRow>
        <x15:pivotRow count="6">
          <x15:c>
            <x15:v>1959.8</x15:v>
          </x15:c>
          <x15:c>
            <x15:v>1121</x15:v>
          </x15:c>
          <x15:c>
            <x15:v>1303.2276199690641</x15:v>
          </x15:c>
          <x15:c>
            <x15:v>1596.8016253287769</x15:v>
          </x15:c>
          <x15:c>
            <x15:v>1344.9720284950254</x15:v>
          </x15:c>
          <x15:c>
            <x15:v>7325.8012737928666</x15:v>
          </x15:c>
        </x15:pivotRow>
        <x15:pivotRow count="6">
          <x15:c>
            <x15:v>1690.6</x15:v>
          </x15:c>
          <x15:c>
            <x15:v>1888</x15:v>
          </x15:c>
          <x15:c>
            <x15:v>1041.332327779767</x15:v>
          </x15:c>
          <x15:c>
            <x15:v>1216.1603250657554</x15:v>
          </x15:c>
          <x15:c>
            <x15:v>782.55671286909558</x15:v>
          </x15:c>
          <x15:c>
            <x15:v>6618.6493657146184</x15:v>
          </x15:c>
        </x15:pivotRow>
        <x15:pivotRow count="6">
          <x15:c>
            <x15:v>1665.2</x15:v>
          </x15:c>
          <x15:c>
            <x15:v>1749</x15:v>
          </x15:c>
          <x15:c>
            <x15:v>1436.2116553280778</x15:v>
          </x15:c>
          <x15:c>
            <x15:v>1753.6320650131511</x15:v>
          </x15:c>
          <x15:c>
            <x15:v>1991.1573535076886</x15:v>
          </x15:c>
          <x15:c>
            <x15:v>8595.2010738489171</x15:v>
          </x15:c>
        </x15:pivotRow>
        <x15:pivotRow count="6">
          <x15:c>
            <x15:v>1651.2</x15:v>
          </x15:c>
          <x15:c>
            <x15:v>817</x15:v>
          </x15:c>
          <x15:c>
            <x15:v>1498.4050379466285</x15:v>
          </x15:c>
          <x15:c>
            <x15:v>1749.9264130026302</x15:v>
          </x15:c>
          <x15:c>
            <x15:v>1966.6967753904867</x15:v>
          </x15:c>
          <x15:c>
            <x15:v>7683.2282263397447</x15:v>
          </x15:c>
        </x15:pivotRow>
        <x15:pivotRow count="6">
          <x15:c>
            <x15:v>1415.6</x15:v>
          </x15:c>
          <x15:c>
            <x15:v>889</x15:v>
          </x15:c>
          <x15:c>
            <x15:v>925.34748635524272</x15:v>
          </x15:c>
          <x15:c>
            <x15:v>1003.5852826005259</x15:v>
          </x15:c>
          <x15:c>
            <x15:v>480.39872351713484</x15:v>
          </x15:c>
          <x15:c>
            <x15:v>4713.9314924729033</x15:v>
          </x15:c>
        </x15:pivotRow>
        <x15:pivotRow count="6">
          <x15:c>
            <x15:v>1292.8</x15:v>
          </x15:c>
          <x15:c>
            <x15:v>397</x15:v>
          </x15:c>
          <x15:c>
            <x15:v>798.92258807296503</x15:v>
          </x15:c>
          <x15:c>
            <x15:v>911.91705652010523</x15:v>
          </x15:c>
          <x15:c>
            <x15:v>502.24393009149821</x15:v>
          </x15:c>
          <x15:c>
            <x15:v>3902.8835746845684</x15:v>
          </x15:c>
        </x15:pivotRow>
        <x15:pivotRow count="6">
          <x15:c>
            <x15:v>1148</x15:v>
          </x15:c>
          <x15:c>
            <x15:v>648</x15:v>
          </x15:c>
          <x15:c>
            <x15:v>260.24273115506264</x15:v>
          </x15:c>
          <x15:c>
            <x15:v>499.98341130402105</x15:v>
          </x15:c>
          <x15:c>
            <x15:v>45.65685614781205</x15:v>
          </x15:c>
          <x15:c>
            <x15:v>2601.8829986068959</x15:v>
          </x15:c>
        </x15:pivotRow>
        <x15:pivotRow count="6">
          <x15:c>
            <x15:v>900</x15:v>
          </x15:c>
          <x15:c>
            <x15:v>214</x15:v>
          </x15:c>
          <x15:c>
            <x15:v>270.47350549902797</x15:v>
          </x15:c>
          <x15:c>
            <x15:v>618.39668226080425</x15:v>
          </x15:c>
          <x15:c>
            <x15:v>540.63905342447515</x15:v>
          </x15:c>
          <x15:c>
            <x15:v>2543.509241184307</x15:v>
          </x15:c>
        </x15:pivotRow>
        <x15:pivotRow count="6">
          <x15:c>
            <x15:v>593</x15:v>
          </x15:c>
          <x15:c>
            <x15:v>508</x15:v>
          </x15:c>
          <x15:c>
            <x15:v>115.61998524190309</x15:v>
          </x15:c>
          <x15:c>
            <x15:v>294.87933645216083</x15:v>
          </x15:c>
          <x15:c>
            <x15:v>83.386498688143632</x15:v>
          </x15:c>
          <x15:c>
            <x15:v>1594.8858203822074</x15:v>
          </x15:c>
        </x15:pivotRow>
        <x15:pivotRow count="6">
          <x15:c>
            <x15:v>531.20000000000005</x15:v>
          </x15:c>
          <x15:c>
            <x15:v>406</x15:v>
          </x15:c>
          <x15:c>
            <x15:v>441.6785208190438</x15:v>
          </x15:c>
          <x15:c>
            <x15:v>465.37586729043221</x15:v>
          </x15:c>
          <x15:c>
            <x15:v>498.88862858046548</x15:v>
          </x15:c>
          <x15:c>
            <x15:v>2343.1430166899418</x15:v>
          </x15:c>
        </x15:pivotRow>
        <x15:pivotRow count="6">
          <x15:c>
            <x15:v>434.6</x15:v>
          </x15:c>
          <x15:c>
            <x15:v>433</x15:v>
          </x15:c>
          <x15:c>
            <x15:v>358.39969186056993</x15:v>
          </x15:c>
          <x15:c>
            <x15:v>417.87517345808646</x15:v>
          </x15:c>
          <x15:c>
            <x15:v>440.94033226743181</x15:v>
          </x15:c>
          <x15:c>
            <x15:v>2084.8151975860883</x15:v>
          </x15:c>
        </x15:pivotRow>
        <x15:pivotRow count="6">
          <x15:c>
            <x15:v>441.8</x15:v>
          </x15:c>
          <x15:c>
            <x15:v>327</x15:v>
          </x15:c>
          <x15:c>
            <x15:v>274.5008432611159</x15:v>
          </x15:c>
          <x15:c>
            <x15:v>429.97503469161728</x15:v>
          </x15:c>
          <x15:c>
            <x15:v>445.86886035366877</x15:v>
          </x15:c>
          <x15:c>
            <x15:v>1919.1447383064021</x15:v>
          </x15:c>
        </x15:pivotRow>
        <x15:pivotRow count="6">
          <x15:c>
            <x15:v>377.6</x15:v>
          </x15:c>
          <x15:c>
            <x15:v>427</x15:v>
          </x15:c>
          <x15:c>
            <x15:v>231.47468755426965</x15:v>
          </x15:c>
          <x15:c>
            <x15:v>347.59500693832342</x15:v>
          </x15:c>
          <x15:c>
            <x15:v>285.9784953445681</x15:v>
          </x15:c>
          <x15:c>
            <x15:v>1669.648189837161</x15:v>
          </x15:c>
        </x15:pivotRow>
        <x15:pivotRow count="6">
          <x15:c>
            <x15:v>420.2</x15:v>
          </x15:c>
          <x15:c>
            <x15:v>573</x15:v>
          </x15:c>
          <x15:c>
            <x15:v>348.55927249333928</x15:v>
          </x15:c>
          <x15:c>
            <x15:v>411.1190013876647</x15:v>
          </x15:c>
          <x15:c>
            <x15:v>424.25418532222443</x15:v>
          </x15:c>
          <x15:c>
            <x15:v>2177.1324592032283</x15:v>
          </x15:c>
        </x15:pivotRow>
        <x15:pivotRow count="6">
          <x15:c>
            <x15:v>433.2</x15:v>
          </x15:c>
          <x15:c>
            <x15:v>202</x15:v>
          </x15:c>
          <x15:c>
            <x15:v>452.76107236218144</x15:v>
          </x15:c>
          <x15:c>
            <x15:v>540.62380027753295</x15:v>
          </x15:c>
          <x15:c>
            <x15:v>663.90664471153207</x15:v>
          </x15:c>
          <x15:c>
            <x15:v>2292.4915173512463</x15:v>
          </x15:c>
        </x15:pivotRow>
        <x15:pivotRow count="6">
          <x15:c>
            <x15:v>392.4</x15:v>
          </x15:c>
          <x15:c>
            <x15:v>125</x15:v>
          </x15:c>
          <x15:c>
            <x15:v>285.44838055172505</x15:v>
          </x15:c>
          <x15:c>
            <x15:v>269.72476005550658</x15:v>
          </x15:c>
          <x15:c>
            <x15:v>119.41688397401293</x15:v>
          </x15:c>
          <x15:c>
            <x15:v>1191.9900245812446</x15:v>
          </x15:c>
        </x15:pivotRow>
        <x15:pivotRow count="6">
          <x15:c>
            <x15:v>330.8</x15:v>
          </x15:c>
          <x15:c>
            <x15:v>119</x15:v>
          </x15:c>
          <x15:c>
            <x15:v>158.74873880343608</x15:v>
          </x15:c>
          <x15:c>
            <x15:v>153.94495201110129</x15:v>
          </x15:c>
          <x15:c>
            <x15:v>-47.507873916859126</x15:v>
          </x15:c>
          <x15:c>
            <x15:v>714.98581689767821</x15:v>
          </x15:c>
        </x15:pivotRow>
        <x15:pivotRow count="6">
          <x15:c>
            <x15:v>289.2</x15:v>
          </x15:c>
          <x15:c>
            <x15:v>139</x15:v>
          </x15:c>
          <x15:c>
            <x15:v>83.873571243631488</x15:v>
          </x15:c>
          <x15:c>
            <x15:v>125.98899040222025</x15:v>
          </x15:c>
          <x15:c>
            <x15:v>20.872213811756325</x15:v>
          </x15:c>
          <x15:c>
            <x15:v>658.93477545760811</x15:v>
          </x15:c>
        </x15:pivotRow>
        <x15:pivotRow count="6">
          <x15:c>
            <x15:v>231.6</x15:v>
          </x15:c>
          <x15:c>
            <x15:v>143</x15:v>
          </x15:c>
          <x15:c>
            <x15:v>41.419433632880775</x15:v>
          </x15:c>
          <x15:c>
            <x15:v>136.39779808044406</x15:v>
          </x15:c>
          <x15:c>
            <x15:v>126.15001451795537</x15:v>
          </x15:c>
          <x15:c>
            <x15:v>678.56724623128025</x15:v>
          </x15:c>
        </x15:pivotRow>
        <x15:pivotRow count="6">
          <x15:c>
            <x15:v>145.6</x15:v>
          </x15:c>
          <x15:c>
            <x15:v>99</x15:v>
          </x15:c>
          <x15:c>
            <x15:v>105.38366330878546</x15:v>
          </x15:c>
          <x15:c>
            <x15:v>141.67955961608882</x15:v>
          </x15:c>
          <x15:c>
            <x15:v>161.18956536770375</x15:v>
          </x15:c>
          <x15:c>
            <x15:v>652.852788292578</x15:v>
          </x15:c>
        </x15:pivotRow>
        <x15:pivotRow count="6">
          <x15:c>
            <x15:v>125</x15:v>
          </x15:c>
          <x15:c>
            <x15:v>44</x15:v>
          </x15:c>
          <x15:c>
            <x15:v>136.19050359506966</x15:v>
          </x15:c>
          <x15:c>
            <x15:v>107.53591192321775</x15:v>
          </x15:c>
          <x15:c>
            <x15:v>93.196153702323031</x15:v>
          </x15:c>
          <x15:c>
            <x15:v>505.92256922061051</x15:v>
          </x15:c>
        </x15:pivotRow>
        <x15:pivotRow count="6">
          <x15:c>
            <x15:v>108.8</x15:v>
          </x15:c>
          <x15:c>
            <x15:v>40</x15:v>
          </x15:c>
          <x15:c>
            <x15:v>78.953942905796765</x15:v>
          </x15:c>
          <x15:c>
            <x15:v>56.707182384643545</x15:v>
          </x15:c>
          <x15:c>
            <x15:v>4.1119329997601284</x15:v>
          </x15:c>
          <x15:c>
            <x15:v>288.57305829020049</x15:v>
          </x15:c>
        </x15:pivotRow>
        <x15:pivotRow count="6">
          <x15:c>
            <x15:v>93</x15:v>
          </x15:c>
          <x15:c>
            <x15:v>19</x15:v>
          </x15:c>
          <x15:c>
            <x15:v>-1.8947960536712358</x15:v>
          </x15:c>
          <x15:c>
            <x15:v>43.341436476928706</x15:v>
          </x15:c>
          <x15:c>
            <x15:v>6.0634517394010743</x15:v>
          </x15:c>
          <x15:c>
            <x15:v>159.51009216265857</x15:v>
          </x15:c>
        </x15:pivotRow>
        <x15:pivotRow count="6">
          <x15:c>
            <x15:v>69</x15:v>
          </x15:c>
          <x15:c>
            <x15:v>24</x15:v>
          </x15:c>
          <x15:c>
            <x15:v>-36.06037911510743</x15:v>
          </x15:c>
          <x15:c>
            <x15:v>23.868287295385741</x15:v>
          </x15:c>
          <x15:c>
            <x15:v>-2.0668536258874255</x15:v>
          </x15:c>
          <x15:c>
            <x15:v>78.7410545543909</x15:v>
          </x15:c>
        </x15:pivotRow>
        <x15:pivotRow count="6">
          <x15:c>
            <x15:v>45.2</x15:v>
          </x15:c>
          <x15:c>
            <x15:v>15</x15:v>
          </x15:c>
          <x15:c>
            <x15:v>13.003389171817393</x15:v>
          </x15:c>
          <x15:c>
            <x15:v>23.973657459077149</x15:v>
          </x15:c>
          <x15:c>
            <x15:v>16.989871621622829</x15:v>
          </x15:c>
          <x15:c>
            <x15:v>114.16691825251736</x15:v>
          </x15:c>
        </x15:pivotRow>
        <x15:pivotRow count="6">
          <x15:c>
            <x15:v>28.4</x15:v>
          </x15:c>
          <x15:c>
            <x15:v>20</x15:v>
          </x15:c>
          <x15:c>
            <x15:v>25.857345466272918</x15:v>
          </x15:c>
          <x15:c>
            <x15:v>16.79473149181543</x15:v>
          </x15:c>
          <x15:c>
            <x15:v>12.327698833286266</x15:v>
          </x15:c>
          <x15:c>
            <x15:v>103.37977579137461</x15:v>
          </x15:c>
        </x15:pivotRow>
        <x15:pivotRow count="6">
          <x15:c>
            <x15:v>23.6</x15:v>
          </x15:c>
          <x15:c>
            <x15:v>11</x15:v>
          </x15:c>
          <x15:c>
            <x15:v>29.928336777832655</x15:v>
          </x15:c>
          <x15:c>
            <x15:v>19.358946298363087</x15:v>
          </x15:c>
          <x15:c>
            <x15:v>20.305537022315747</x15:v>
          </x15:c>
          <x15:c>
            <x15:v>104.19282009851149</x15:v>
          </x15:c>
        </x15:pivotRow>
        <x15:pivotRow count="6">
          <x15:c>
            <x15:v>17.8</x15:v>
          </x15:c>
          <x15:c>
            <x15:v>20</x15:v>
          </x15:c>
          <x15:c>
            <x15:v>16.132196224256759</x15:v>
          </x15:c>
          <x15:c>
            <x15:v>12.671789259672618</x15:v>
          </x15:c>
          <x15:c>
            <x15:v>8.7455609658395606</x15:v>
          </x15:c>
          <x15:c>
            <x15:v>75.349546449768937</x15:v>
          </x15:c>
        </x15:pivotRow>
        <x15:pivotRow count="6">
          <x15:c>
            <x15:v>18</x15:v>
          </x15:c>
          <x15:c>
            <x15:v>16</x15:v>
          </x15:c>
          <x15:c>
            <x15:v>18.521290670755981</x15:v>
          </x15:c>
          <x15:c>
            <x15:v>18.534357851934523</x15:v>
          </x15:c>
          <x15:c>
            <x15:v>20.836406736407003</x15:v>
          </x15:c>
          <x15:c>
            <x15:v>91.892055259097503</x15:v>
          </x15:c>
        </x15:pivotRow>
        <x15:pivotRow count="6">
          <x15:c>
            <x15:v>16.399999999999999</x15:v>
          </x15:c>
          <x15:c>
            <x15:v>21</x15:v>
          </x15:c>
          <x15:c>
            <x15:v>22.026470229570656</x15:v>
          </x15:c>
          <x15:c>
            <x15:v>16.506871570386906</x15:v>
          </x15:c>
          <x15:c>
            <x15:v>16.959275579220009</x15:v>
          </x15:c>
          <x15:c>
            <x15:v>92.89261737917758</x15:v>
          </x15:c>
        </x15:pivotRow>
        <x15:pivotRow count="6">
          <x15:c>
            <x15:v>17.600000000000001</x15:v>
          </x15:c>
          <x15:c>
            <x15:v>13</x15:v>
          </x15:c>
          <x15:c>
            <x15:v>31.107077959034662</x15:v>
          </x15:c>
          <x15:c>
            <x15:v>20.101374314077383</x15:v>
          </x15:c>
          <x15:c>
            <x15:v>22.769912977081809</x15:v>
          </x15:c>
          <x15:c>
            <x15:v>104.57836525019385</x15:v>
          </x15:c>
        </x15:pivotRow>
        <x15:pivotRow count="6">
          <x15:c>
            <x15:v>16.2</x15:v>
          </x15:c>
          <x15:c>
            <x15:v>34</x15:v>
          </x15:c>
          <x15:c>
            <x15:v>27.413628760632307</x15:v>
          </x15:c>
          <x15:c>
            <x15:v>14.420274862815475</x15:v>
          </x15:c>
          <x15:c>
            <x15:v>11.279296151321809</x15:v>
          </x15:c>
          <x15:c>
            <x15:v>103.31319977476959</x15:v>
          </x15:c>
        </x15:pivotRow>
        <x15:pivotRow count="6">
          <x15:c>
            <x15:v>20.8</x15:v>
          </x15:c>
          <x15:c>
            <x15:v>39</x15:v>
          </x15:c>
          <x15:c>
            <x15:v>42.394917509013361</x15:v>
          </x15:c>
          <x15:c>
            <x15:v>30.084054972563095</x15:v>
          </x15:c>
          <x15:c>
            <x15:v>40.322423249323855</x15:v>
          </x15:c>
          <x15:c>
            <x15:v>172.60139573090032</x15:v>
          </x15:c>
        </x15:pivotRow>
        <x15:pivotRow count="6">
          <x15:c>
            <x15:v>24.6</x15:v>
          </x15:c>
          <x15:c>
            <x15:v>41</x15:v>
          </x15:c>
          <x15:c>
            <x15:v>49.903561707746597</x15:v>
          </x15:c>
          <x15:c>
            <x15:v>37.21681099451262</x15:v>
          </x15:c>
          <x15:c>
            <x15:v>49.28469778935699</x15:v>
          </x15:c>
          <x15:c>
            <x15:v>202.00507049161621</x15:v>
          </x15:c>
        </x15:pivotRow>
        <x15:pivotRow count="6">
          <x15:c>
            <x15:v>29.6</x15:v>
          </x15:c>
          <x15:c>
            <x15:v>46</x15:v>
          </x15:c>
          <x15:c>
            <x15:v>57.148182454519365</x15:v>
          </x15:c>
          <x15:c>
            <x15:v>40.243362198902524</x15:v>
          </x15:c>
          <x15:c>
            <x15:v>47.374946112175145</x15:v>
          </x15:c>
          <x15:c>
            <x15:v>220.36649076559704</x15:v>
          </x15:c>
        </x15:pivotRow>
        <x15:pivotRow count="6">
          <x15:c>
            <x15:v>34.6</x15:v>
          </x15:c>
          <x15:c>
            <x15:v>39</x15:v>
          </x15:c>
          <x15:c>
            <x15:v>62.056309622217647</x15:v>
          </x15:c>
          <x15:c>
            <x15:v>44.848672439780508</x15:v>
          </x15:c>
          <x15:c>
            <x15:v>50.113030264946687</x15:v>
          </x15:c>
          <x15:c>
            <x15:v>230.61801232694481</x15:v>
          </x15:c>
        </x15:pivotRow>
        <x15:pivotRow count="6">
          <x15:c>
            <x15:v>39.799999999999997</x15:v>
          </x15:c>
          <x15:c>
            <x15:v>78</x15:v>
          </x15:c>
          <x15:c>
            <x15:v>56.809319605678695</x15:v>
          </x15:c>
          <x15:c>
            <x15:v>40.169734487956099</x15:v>
          </x15:c>
          <x15:c>
            <x15:v>37.948307725935109</x15:v>
          </x15:c>
          <x15:c>
            <x15:v>252.72736181956989</x15:v>
          </x15:c>
        </x15:pivotRow>
        <x15:pivotRow count="6">
          <x15:c>
            <x15:v>48.6</x15:v>
          </x15:c>
          <x15:c>
            <x15:v>47</x15:v>
          </x15:c>
          <x15:c>
            <x15:v>80.442129390294355</x15:v>
          </x15:c>
          <x15:c>
            <x15:v>70.433946897591227</x15:v>
          </x15:c>
          <x15:c>
            <x15:v>92.34844627353435</x15:v>
          </x15:c>
          <x15:c>
            <x15:v>338.82452256141994</x15:v>
          </x15:c>
        </x15:pivotRow>
        <x15:pivotRow count="6">
          <x15:c>
            <x15:v>50.2</x15:v>
          </x15:c>
          <x15:c>
            <x15:v>67</x15:v>
          </x15:c>
          <x15:c>
            <x15:v>68.616433280273569</x15:v>
          </x15:c>
          <x15:c>
            <x15:v>51.686789379518245</x15:v>
          </x15:c>
          <x15:c>
            <x15:v>49.405468367992192</x15:v>
          </x15:c>
          <x15:c>
            <x15:v>286.90869102778402</x15:v>
          </x15:c>
        </x15:pivotRow>
        <x15:pivotRow count="6">
          <x15:c>
            <x15:v>55.4</x15:v>
          </x15:c>
          <x15:c>
            <x15:v>55</x15:v>
          </x15:c>
          <x15:c>
            <x15:v>82.024469274159401</x15:v>
          </x15:c>
          <x15:c>
            <x15:v>63.93735787590365</x15:v>
          </x15:c>
          <x15:c>
            <x15:v>68.077373031368765</x15:v>
          </x15:c>
          <x15:c>
            <x15:v>324.43920018143183</x15:v>
          </x15:c>
        </x15:pivotRow>
        <x15:pivotRow count="6">
          <x15:c>
            <x15:v>57.2</x15:v>
          </x15:c>
          <x15:c>
            <x15:v>54</x15:v>
          </x15:c>
          <x15:c>
            <x15:v>73.143719913542853</x15:v>
          </x15:c>
          <x15:c>
            <x15:v>56.787471575180732</x15:v>
          </x15:c>
          <x15:c>
            <x15:v>53.842235223968061</x15:v>
          </x15:c>
          <x15:c>
            <x15:v>294.97342671269166</x15:v>
          </x15:c>
        </x15:pivotRow>
        <x15:pivotRow count="6">
          <x15:c>
            <x15:v>60.2</x15:v>
          </x15:c>
          <x15:c>
            <x15:v>45</x15:v>
          </x15:c>
          <x15:c>
            <x15:v>67.052601449480932</x15:v>
          </x15:c>
          <x15:c>
            <x15:v>54.557494315036145</x15:v>
          </x15:c>
          <x15:c>
            <x15:v>50.296177119148368</x15:v>
          </x15:c>
          <x15:c>
            <x15:v>277.1062728836655</x15:v>
          </x15:c>
        </x15:pivotRow>
        <x15:pivotRow count="6">
          <x15:c>
            <x15:v>53.6</x15:v>
          </x15:c>
          <x15:c>
            <x15:v>31</x15:v>
          </x15:c>
          <x15:c>
            <x15:v>58.08226605524672</x15:v>
          </x15:c>
          <x15:c>
            <x15:v>46.911498863007225</x15:v>
          </x15:c>
          <x15:c>
            <x15:v>38.997412141929473</x15:v>
          </x15:c>
          <x15:c>
            <x15:v>228.59117706018341</x15:v>
          </x15:c>
        </x15:pivotRow>
        <x15:pivotRow count="6">
          <x15:c>
            <x15:v>50.4</x15:v>
          </x15:c>
          <x15:c>
            <x15:v>48</x15:v>
          </x15:c>
          <x15:c>
            <x15:v>47.327721768315463</x15:v>
          </x15:c>
          <x15:c>
            <x15:v>34.182299772601446</x15:v>
          </x15:c>
          <x15:c>
            <x15:v>20.419315375650836</x15:v>
          </x15:c>
          <x15:c>
            <x15:v>200.32933691656774</x15:v>
          </x15:c>
        </x15:pivotRow>
        <x15:pivotRow count="6">
          <x15:c>
            <x15:v>46.6</x15:v>
          </x15:c>
          <x15:c>
            <x15:v>36</x15:v>
          </x15:c>
          <x15:c>
            <x15:v>54.709258595755415</x15:v>
          </x15:c>
          <x15:c>
            <x15:v>45.236459954520292</x15:v>
          </x15:c>
          <x15:c>
            <x15:v>47.955334181978586</x15:v>
          </x15:c>
          <x15:c>
            <x15:v>230.50105273225429</x15:v>
          </x15:c>
        </x15:pivotRow>
        <x15:pivotRow count="6">
          <x15:c>
            <x15:v>42.8</x15:v>
          </x15:c>
          <x15:c>
            <x15:v>35</x15:v>
          </x15:c>
          <x15:c>
            <x15:v>48.548441653232167</x15:v>
          </x15:c>
          <x15:c>
            <x15:v>37.847291990904054</x15:v>
          </x15:c>
          <x15:c>
            <x15:v>36.211124066777828</x15:v>
          </x15:c>
          <x15:c>
            <x15:v>200.40685771091407</x15:v>
          </x15:c>
        </x15:pivotRow>
        <x15:pivotRow count="6">
          <x15:c>
            <x15:v>39</x15:v>
          </x15:c>
          <x15:c>
            <x15:v>31</x15:v>
          </x15:c>
          <x15:c>
            <x15:v>46.923760085815601</x15:v>
          </x15:c>
          <x15:c>
            <x15:v>35.569458398180814</x15:v>
          </x15:c>
          <x15:c>
            <x15:v>32.28716264099986</x15:v>
          </x15:c>
          <x15:c>
            <x15:v>184.78038112499627</x15:v>
          </x15:c>
        </x15:pivotRow>
        <x15:pivotRow count="6">
          <x15:c>
            <x15:v>36.200000000000003</x15:v>
          </x15:c>
          <x15:c>
            <x15:v>39</x15:v>
          </x15:c>
          <x15:c>
            <x15:v>44.961025352280473</x15:v>
          </x15:c>
          <x15:c>
            <x15:v>31.913891679636162</x15:v>
          </x15:c>
          <x15:c>
            <x15:v>27.47858626560436</x15:v>
          </x15:c>
          <x15:c>
            <x15:v>179.55350329752099</x15:v>
          </x15:c>
        </x15:pivotRow>
        <x15:pivotRow count="6">
          <x15:c>
            <x15:v>37.799999999999997</x15:v>
          </x15:c>
          <x15:c>
            <x15:v>30</x15:v>
          </x15:c>
          <x15:c>
            <x15:v>46.096439346246612</x15:v>
          </x15:c>
          <x15:c>
            <x15:v>37.58277833592723</x15:v>
          </x15:c>
          <x15:c>
            <x15:v>40.290575780538475</x15:v>
          </x15:c>
          <x15:c>
            <x15:v>191.7697934627123</x15:v>
          </x15:c>
        </x15:pivotRow>
        <x15:pivotRow count="6">
          <x15:c>
            <x15:v>34.200000000000003</x15:v>
          </x15:c>
          <x15:c>
            <x15:v>39</x15:v>
          </x15:c>
          <x15:c>
            <x15:v>41.28122804809724</x15:v>
          </x15:c>
          <x15:c>
            <x15:v>31.516555667185447</x15:v>
          </x15:c>
          <x15:c>
            <x15:v>29.067005183980676</x15:v>
          </x15:c>
          <x15:c>
            <x15:v>175.06478889926336</x15:v>
          </x15:c>
        </x15:pivotRow>
        <x15:pivotRow count="6">
          <x15:c>
            <x15:v>34.799999999999997</x15:v>
          </x15:c>
          <x15:c>
            <x15:v>32</x15:v>
          </x15:c>
          <x15:c>
            <x15:v>48.395671636776946</x15:v>
          </x15:c>
          <x15:c>
            <x15:v>37.503311133437087</x15:v>
          </x15:c>
          <x15:c>
            <x15:v>40.379407746921487</x15:v>
          </x15:c>
          <x15:c>
            <x15:v>193.07839051713552</x15:v>
          </x15:c>
        </x15:pivotRow>
        <x15:pivotRow count="6">
          <x15:c>
            <x15:v>34.200000000000003</x15:v>
          </x15:c>
          <x15:c>
            <x15:v>62</x15:v>
          </x15:c>
          <x15:c>
            <x15:v>46.499157763918006</x15:v>
          </x15:c>
          <x15:c>
            <x15:v>33.100662226687419</x15:v>
          </x15:c>
          <x15:c>
            <x15:v>31.6790673014799</x15:v>
          </x15:c>
          <x15:c>
            <x15:v>207.47888729208535</x15:v>
          </x15:c>
        </x15:pivotRow>
        <x15:pivotRow count="6">
          <x15:c>
            <x15:v>40.4</x15:v>
          </x15:c>
          <x15:c>
            <x15:v>63</x15:v>
          </x15:c>
          <x15:c>
            <x15:v>67.111974309689145</x15:v>
          </x15:c>
          <x15:c>
            <x15:v>56.220132445337484</x15:v>
          </x15:c>
          <x15:c>
            <x15:v>73.344396139444456</x15:v>
          </x15:c>
          <x15:c>
            <x15:v>300.0765028944711</x15:v>
          </x15:c>
        </x15:pivotRow>
        <x15:pivotRow count="6">
          <x15:c>
            <x15:v>45.2</x15:v>
          </x15:c>
          <x15:c>
            <x15:v>42</x15:v>
          </x15:c>
          <x15:c>
            <x15:v>73.848457942840767</x15:v>
          </x15:c>
          <x15:c>
            <x15:v>61.6440264890675</x15:v>
          </x15:c>
          <x15:c>
            <x15:v>75.857048377792893</x15:v>
          </x15:c>
          <x15:c>
            <x15:v>298.54953280970119</x15:v>
          </x15:c>
        </x15:pivotRow>
        <x15:pivotRow count="6">
          <x15:c>
            <x15:v>47.6</x15:v>
          </x15:c>
          <x15:c>
            <x15:v>46</x15:v>
          </x15:c>
          <x15:c>
            <x15:v>65.425029271121346</x15:v>
          </x15:c>
          <x15:c>
            <x15:v>45.928805297813497</x15:v>
          </x15:c>
          <x15:c>
            <x15:v>37.891067863675126</x15:v>
          </x15:c>
          <x15:c>
            <x15:v>242.84490243260996</x15:v>
          </x15:c>
        </x15:pivotRow>
        <x15:pivotRow count="6">
          <x15:c>
            <x15:v>49</x15:v>
          </x15:c>
          <x15:c>
            <x15:v>99</x15:v>
          </x15:c>
          <x15:c>
            <x15:v>61.304770283318852</x15:v>
          </x15:c>
          <x15:c>
            <x15:v>45.985761059562698</x15:v>
          </x15:c>
          <x15:c>
            <x15:v>38.687588328099501</x15:v>
          </x15:c>
          <x15:c>
            <x15:v>293.97811967098107</x15:v>
          </x15:c>
        </x15:pivotRow>
        <x15:pivotRow count="6">
          <x15:c>
            <x15:v>62.4</x15:v>
          </x15:c>
          <x15:c>
            <x15:v>108</x15:v>
          </x15:c>
          <x15:c>
            <x15:v>93.480387793890102</x15:v>
          </x15:c>
          <x15:c>
            <x15:v>88.397152211912541</x15:v>
          </x15:c>
          <x15:c>
            <x15:v>119.84683589100071</x15:v>
          </x15:c>
          <x15:c>
            <x15:v>472.12437589680331</x15:v>
          </x15:c>
        </x15:pivotRow>
        <x15:pivotRow count="6">
          <x15:c>
            <x15:v>71.599999999999994</x15:v>
          </x15:c>
          <x15:c>
            <x15:v>89</x15:v>
          </x15:c>
          <x15:c>
            <x15:v>114.60075329923752</x15:v>
          </x15:c>
          <x15:c>
            <x15:v>104.07943044238252</x15:v>
          </x15:c>
          <x15:c>
            <x15:v>135.69671043334048</x15:v>
          </x15:c>
          <x15:c>
            <x15:v>514.97689417496053</x15:v>
          </x15:c>
        </x15:pivotRow>
        <x15:pivotRow count="6">
          <x15:c>
            <x15:v>76.8</x15:v>
          </x15:c>
          <x15:c>
            <x15:v>46</x15:v>
          </x15:c>
          <x15:c>
            <x15:v>117.71459800263956</x15:v>
          </x15:c>
          <x15:c>
            <x15:v>92.015886088476506</x15:v>
          </x15:c>
          <x15:c>
            <x15:v>93.78079066447053</x15:v>
          </x15:c>
          <x15:c>
            <x15:v>426.31127475558657</x15:v>
          </x15:c>
        </x15:pivotRow>
        <x15:pivotRow count="6">
          <x15:c>
            <x15:v>77.599999999999994</x15:v>
          </x15:c>
          <x15:c>
            <x15:v>46</x15:v>
          </x15:c>
          <x15:c>
            <x15:v>82.510049387704626</x15:v>
          </x15:c>
          <x15:c>
            <x15:v>55.203177217695298</x15:v>
          </x15:c>
          <x15:c>
            <x15:v>20.417900685435391</x15:v>
          </x15:c>
          <x15:c>
            <x15:v>281.73112729083533</x15:v>
          </x15:c>
        </x15:pivotRow>
        <x15:pivotRow count="6">
          <x15:c>
            <x15:v>77.599999999999994</x15:v>
          </x15:c>
          <x15:c>
            <x15:v>351</x15:v>
          </x15:c>
          <x15:c>
            <x15:v>56.48538282041455</x15:v>
          </x15:c>
          <x15:c>
            <x15:v>47.840635443539057</x15:v>
          </x15:c>
          <x15:c>
            <x15:v>22.117866250949717</x15:v>
          </x15:c>
          <x15:c>
            <x15:v>555.04388451490331</x15:v>
          </x15:c>
        </x15:pivotRow>
        <x15:pivotRow count="6">
          <x15:c>
            <x15:v>128</x15:v>
          </x15:c>
          <x15:c>
            <x15:v>27</x15:v>
          </x15:c>
          <x15:c>
            <x15:v>260.91131802801289</x15:v>
          </x15:c>
          <x15:c>
            <x15:v>290.36812708870781</x15:v>
          </x15:c>
          <x15:c>
            <x15:v>476.94242496344475</x15:v>
          </x15:c>
          <x15:c>
            <x15:v>1183.2218700801654</x15:v>
          </x15:c>
        </x15:pivotRow>
        <x15:pivotRow count="6">
          <x15:c>
            <x15:v>111.8</x15:v>
          </x15:c>
          <x15:c>
            <x15:v>16</x15:v>
          </x15:c>
          <x15:c>
            <x15:v>125.3289336325266</x15:v>
          </x15:c>
          <x15:c>
            <x15:v>79.673625417741562</x15:v>
          </x15:c>
          <x15:c>
            <x15:v>20.744184729339111</x15:v>
          </x15:c>
          <x15:c>
            <x15:v>353.54674377960725</x15:v>
          </x15:c>
        </x15:pivotRow>
        <x15:pivotRow count="6">
          <x15:c>
            <x15:v>97.2</x15:v>
          </x15:c>
          <x15:c>
            <x15:v>12</x15:v>
          </x15:c>
          <x15:c>
            <x15:v>89.393773871331817</x15:v>
          </x15:c>
          <x15:c>
            <x15:v>28.734725083548312</x15:v>
          </x15:c>
          <x15:c>
            <x15:v>-82.331741544259032</x15:v>
          </x15:c>
          <x15:c>
            <x15:v>144.99675741062109</x15:v>
          </x15:c>
        </x15:pivotRow>
        <x15:pivotRow count="6">
          <x15:c>
            <x15:v>90.4</x15:v>
          </x15:c>
          <x15:c>
            <x15:v>11</x15:v>
          </x15:c>
          <x15:c>
            <x15:v>11.863711749058734</x15:v>
          </x15:c>
          <x15:c>
            <x15:v>15.346945016709661</x15:v>
          </x15:c>
          <x15:c>
            <x15:v>-45.774612210652862</x15:v>
          </x15:c>
          <x15:c>
            <x15:v>82.836044555115549</x15:v>
          </x15:c>
        </x15:pivotRow>
        <x15:pivotRow count="6">
          <x15:c>
            <x15:v>83.4</x15:v>
          </x15:c>
          <x15:c>
            <x15:v>30</x15:v>
          </x15:c>
          <x15:c>
            <x15:v>-29.127927238368088</x15:v>
          </x15:c>
          <x15:c>
            <x15:v>11.869389003341933</x15:v>
          </x15:c>
          <x15:c>
            <x15:v>-2.9274345291138033</x15:v>
          </x15:c>
          <x15:c>
            <x15:v>93.214027235860058</x15:v>
          </x15:c>
        </x15:pivotRow>
        <x15:pivotRow count="6">
          <x15:c>
            <x15:v>19.2</x15:v>
          </x15:c>
          <x15:c>
            <x15:v>10</x15:v>
          </x15:c>
          <x15:c>
            <x15:v>5.3736585168341318</x15:v>
          </x15:c>
          <x15:c>
            <x15:v>26.373877800668389</x15:v>
          </x15:c>
          <x15:c>
            <x15:v>41.915559105826844</x15:v>
          </x15:c>
          <x15:c>
            <x15:v>102.86309542332936</x15:v>
          </x15:c>
        </x15:pivotRow>
        <x15:pivotRow count="6">
          <x15:c>
            <x15:v>15.8</x15:v>
          </x15:c>
          <x15:c>
            <x15:v>6</x15:v>
          </x15:c>
          <x15:c>
            <x15:v>48.938095370956574</x15:v>
          </x15:c>
          <x15:c>
            <x15:v>13.274775560133676</x15:v>
          </x15:c>
          <x15:c>
            <x15:v>14.458200005085793</x15:v>
          </x15:c>
          <x15:c>
            <x15:v>98.471070936176034</x15:v>
          </x15:c>
        </x15:pivotRow>
        <x15:pivotRow count="6">
          <x15:c>
            <x15:v>13.8</x15:v>
          </x15:c>
          <x15:c>
            <x15:v>12</x15:v>
          </x15:c>
          <x15:c>
            <x15:v>47.719342435019207</x15:v>
          </x15:c>
          <x15:c>
            <x15:v>7.4549551120267346</x15:v>
          </x15:c>
          <x15:c>
            <x15:v>0.35348018168267537</x15:v>
          </x15:c>
          <x15:c>
            <x15:v>81.32777772872862</x15:v>
          </x15:c>
        </x15:pivotRow>
        <x15:pivotRow count="6">
          <x15:c>
            <x15:v>13.8</x15:v>
          </x15:c>
          <x15:c>
            <x15:v>11</x15:v>
          </x15:c>
          <x15:c>
            <x15:v>9.0974764206678884</x15:v>
          </x15:c>
          <x15:c>
            <x15:v>11.090991022405348</x15:v>
          </x15:c>
          <x15:c>
            <x15:v>9.7863089007251389</x15:v>
          </x15:c>
          <x15:c>
            <x15:v>54.774776343798372</x15:v>
          </x15:c>
        </x15:pivotRow>
        <x15:pivotRow count="6">
          <x15:c>
            <x15:v>13.8</x15:v>
          </x15:c>
          <x15:c>
            <x15:v>3</x15:v>
          </x15:c>
          <x15:c>
            <x15:v>-14.119951740615701</x15:v>
          </x15:c>
          <x15:c>
            <x15:v>11.01819820448107</x15:v>
          </x15:c>
          <x15:c>
            <x15:v>11.649636948069542</x15:v>
          </x15:c>
          <x15:c>
            <x15:v>25.347883411934912</x15:v>
          </x15:c>
        </x15:pivotRow>
        <x15:pivotRow count="6">
          <x15:c>
            <x15:v>8.4</x15:v>
          </x15:c>
          <x15:c>
            <x15:v>6</x15:v>
          </x15:c>
          <x15:c>
            <x15:v>16.990281367845157</x15:v>
          </x15:c>
          <x15:c>
            <x15:v>4.6036396408962137</x15:v>
          </x15:c>
          <x15:c>
            <x15:v>8.6534910773916174E-2</x15:v>
          </x15:c>
          <x15:c>
            <x15:v>36.080455919515288</x15:v>
          </x15:c>
        </x15:pivotRow>
        <x15:pivotRow count="6">
          <x15:c>
            <x15:v>7.6</x15:v>
          </x15:c>
          <x15:c>
            <x15:v>22</x15:v>
          </x15:c>
          <x15:c>
            <x15:v>21.074912086910345</x15:v>
          </x15:c>
          <x15:c>
            <x15:v>5.7207279281792429</x15:v>
          </x15:c>
          <x15:c>
            <x15:v>3.9585321604194856</x15:v>
          </x15:c>
          <x15:c>
            <x15:v>60.354172175509078</x15:v>
          </x15:c>
        </x15:pivotRow>
        <x15:pivotRow count="6">
          <x15:c>
            <x15:v>10.8</x15:v>
          </x15:c>
          <x15:c>
            <x15:v>4</x15:v>
          </x15:c>
          <x15:c>
            <x15:v>31.992714228403663</x15:v>
          </x15:c>
          <x15:c>
            <x15:v>18.744145585635849</x15:v>
          </x15:c>
          <x15:c>
            <x15:v>29.079471027680128</x15:v>
          </x15:c>
          <x15:c>
            <x15:v>94.616330841719645</x15:v>
          </x15:c>
        </x15:pivotRow>
        <x15:pivotRow count="6">
          <x15:c>
            <x15:v>9.1999999999999993</x15:v>
          </x15:c>
          <x15:c>
            <x15:v>12</x15:v>
          </x15:c>
          <x15:c>
            <x15:v>21.808026923552433</x15:v>
          </x15:c>
          <x15:c>
            <x15:v>6.9488291171271683</x15:v>
          </x15:c>
          <x15:c>
            <x15:v>3.6527973434169745</x15:v>
          </x15:c>
          <x15:c>
            <x15:v>53.609653384096575</x15:v>
          </x15:c>
        </x15:pivotRow>
        <x15:pivotRow count="6">
          <x15:c>
            <x15:v>9.4</x15:v>
          </x15:c>
          <x15:c>
            <x15:v>1</x15:v>
          </x15:c>
          <x15:c>
            <x15:v>24.978352776409778</x15:v>
          </x15:c>
          <x15:c>
            <x15:v>10.989765823425433</x15:v>
          </x15:c>
          <x15:c>
            <x15:v>10.309672306777482</x15:v>
          </x15:c>
          <x15:c>
            <x15:v>56.677790906612699</x15:v>
          </x15:c>
        </x15:pivotRow>
        <x15:pivotRow count="6">
          <x15:c>
            <x15:v>9</x15:v>
          </x15:c>
          <x15:c>
            <x15:v>2</x15:v>
          </x15:c>
          <x15:c>
            <x15:v>18.25272069984451</x15:v>
          </x15:c>
          <x15:c>
            <x15:v>2.9979531646850859</x15:v>
          </x15:c>
          <x15:c>
            <x15:v>-3.1171429768880072</x15:v>
          </x15:c>
          <x15:c>
            <x15:v>29.133530887641587</x15:v>
          </x15:c>
        </x15:pivotRow>
        <x15:pivotRow count="6">
          <x15:c>
            <x15:v>8.1999999999999993</x15:v>
          </x15:c>
          <x15:c>
            <x15:v>3</x15:v>
          </x15:c>
          <x15:c>
            <x15:v>15.079501274440947</x15:v>
          </x15:c>
          <x15:c>
            <x15:v>2.1995906329370172</x15:v>
          </x15:c>
          <x15:c>
            <x15:v>-1.7275345284127797</x15:v>
          </x15:c>
          <x15:c>
            <x15:v>26.751557378965185</x15:v>
          </x15:c>
        </x15:pivotRow>
        <x15:pivotRow count="6">
          <x15:c>
            <x15:v>4.4000000000000004</x15:v>
          </x15:c>
          <x15:c>
            <x15:v>1</x15:v>
          </x15:c>
          <x15:c>
            <x15:v>14.245203465865259</x15:v>
          </x15:c>
          <x15:c>
            <x15:v>2.8399181265874036</x15:v>
          </x15:c>
          <x15:c>
            <x15:v>2.3760092594664455</x15:v>
          </x15:c>
          <x15:c>
            <x15:v>24.861130851919111</x15:v>
          </x15:c>
        </x15:pivotRow>
        <x15:pivotRow count="6">
          <x15:c>
            <x15:v>3.8</x15:v>
          </x15:c>
          <x15:c>
            <x15:v>2</x15:v>
          </x15:c>
          <x15:c>
            <x15:v>15.890985329375399</x15:v>
          </x15:c>
          <x15:c>
            <x15:v>1.3679836253174806</x15:v>
          </x15:c>
          <x15:c>
            <x15:v>0.7160720909837649</x15:v>
          </x15:c>
          <x15:c>
            <x15:v>23.775041045676645</x15:v>
          </x15:c>
        </x15:pivotRow>
        <x15:pivotRow count="6">
          <x15:c>
            <x15:v>1.8</x15:v>
          </x15:c>
          <x15:c>
            <x15:v>2</x15:v>
          </x15:c>
          <x15:c>
            <x15:v>17.729709979492352</x15:v>
          </x15:c>
          <x15:c>
            <x15:v>1.8735967250634962</x15:v>
          </x15:c>
          <x15:c>
            <x15:v>2.0057985190576191</x15:v>
          </x15:c>
          <x15:c>
            <x15:v>25.409105223613466</x15:v>
          </x15:c>
        </x15:pivotRow>
        <x15:pivotRow count="6">
          <x15:c>
            <x15:v>2</x15:v>
          </x15:c>
          <x15:c>
            <x15:v>1</x15:v>
          </x15:c>
          <x15:c>
            <x15:v>16.565203264409174</x15:v>
          </x15:c>
          <x15:c>
            <x15:v>1.9747193450126992</x15:v>
          </x15:c>
          <x15:c>
            <x15:v>2.2600327524755133</x15:v>
          </x15:c>
          <x15:c>
            <x15:v>23.799955361897389</x15:v>
          </x15:c>
        </x15:pivotRow>
        <x15:pivotRow count="6">
          <x15:c>
            <x15:v>1.8</x15:v>
          </x15:c>
          <x15:c>
            <x15:v>1</x15:v>
          </x15:c>
          <x15:c>
            <x15:v>14.606033185152857</x15:v>
          </x15:c>
          <x15:c>
            <x15:v>1.1949438690025398</x15:v>
          </x15:c>
          <x15:c>
            <x15:v>0.70445863757476368</x15:v>
          </x15:c>
          <x15:c>
            <x15:v>19.30543569173016</x15:v>
          </x15:c>
        </x15:pivotRow>
        <x15:pivotRow count="6">
          <x15:c>
            <x15:v>1.4</x15:v>
          </x15:c>
          <x15:c>
            <x15:v>14</x15:v>
          </x15:c>
          <x15:c>
            <x15:v>15.301667517395062</x15:v>
          </x15:c>
          <x15:c>
            <x15:v>1.0389887738005079</x15:v>
          </x15:c>
          <x15:c>
            <x15:v>0.58249028654676516</x15:v>
          </x15:c>
          <x15:c>
            <x15:v>32.323146577742335</x15:v>
          </x15:c>
        </x15:pivotRow>
        <x15:pivotRow count="6">
          <x15:c>
            <x15:v>4</x15:v>
          </x15:c>
          <x15:c>
            <x15:v>17</x15:v>
          </x15:c>
          <x15:c>
            <x15:v>24.224605409276748</x15:v>
          </x15:c>
          <x15:c>
            <x15:v>11.407797754760102</x15:v>
          </x15:c>
          <x15:c>
            <x15:v>19.545302832951236</x15:v>
          </x15:c>
          <x15:c>
            <x15:v>76.177705996988095</x15:v>
          </x15:c>
        </x15:pivotRow>
        <x15:pivotRow count="6">
          <x15:c>
            <x15:v>7</x15:v>
          </x15:c>
          <x15:c>
            <x15:v>1</x15:v>
          </x15:c>
          <x15:c>
            <x15:v>31.212756477692498</x15:v>
          </x15:c>
          <x15:c>
            <x15:v>15.881559550952019</x15:v>
          </x15:c>
          <x15:c>
            <x15:v>24.108871529143336</x15:v>
          </x15:c>
          <x15:c>
            <x15:v>79.203187557787857</x15:v>
          </x15:c>
        </x15:pivotRow>
        <x15:pivotRow count="6">
          <x15:c>
            <x15:v>6.8</x15:v>
          </x15:c>
          <x15:c>
            <x15:v>7</x15:v>
          </x15:c>
          <x15:c>
            <x15:v>22.660301596334463</x15:v>
          </x15:c>
          <x15:c>
            <x15:v>3.9763119101904039</x15:v>
          </x15:c>
          <x15:c>
            <x15:v>-2.5680925102699792</x15:v>
          </x15:c>
          <x15:c>
            <x15:v>37.868520996254887</x15:v>
          </x15:c>
        </x15:pivotRow>
        <x15:pivotRow count="6">
          <x15:c>
            <x15:v>8</x15:v>
          </x15:c>
          <x15:c>
            <x15:v>3</x15:v>
          </x15:c>
          <x15:c>
            <x15:v>22.267852771851029</x15:v>
          </x15:c>
          <x15:c>
            <x15:v>6.395262382038081</x15:v>
          </x15:c>
          <x15:c>
            <x15:v>3.0200938884201474</x15:v>
          </x15:c>
          <x15:c>
            <x15:v>42.683209042309258</x15:v>
          </x15:c>
        </x15:pivotRow>
        <x15:pivotRow count="6">
          <x15:c>
            <x15:v>8.4</x15:v>
          </x15:c>
          <x15:c>
            <x15:v>4</x15:v>
          </x15:c>
          <x15:c>
            <x15:v>16.487118518313615</x15:v>
          </x15:c>
          <x15:c>
            <x15:v>3.679052476407616</x15:v>
          </x15:c>
          <x15:c>
            <x15:v>0.92487107956927783</x15:v>
          </x15:c>
          <x15:c>
            <x15:v>33.491042074290512</x15:v>
          </x15:c>
        </x15:pivotRow>
        <x15:pivotRow count="6">
          <x15:c>
            <x15:v>6.4</x15:v>
          </x15:c>
          <x15:c>
            <x15:v>8</x15:v>
          </x15:c>
          <x15:c>
            <x15:v>16.390913865101417</x15:v>
          </x15:c>
          <x15:c>
            <x15:v>3.9358104952815234</x15:v>
          </x15:c>
          <x15:c>
            <x15:v>3.2739090268747666</x15:v>
          </x15:c>
          <x15:c>
            <x15:v>38.000633387257707</x15:v>
          </x15:c>
        </x15:pivotRow>
        <x15:pivotRow count="6">
          <x15:c>
            <x15:v>4.5999999999999996</x15:v>
          </x15:c>
          <x15:c>
            <x15:v>6</x15:v>
          </x15:c>
          <x15:c>
            <x15:v>21.730529135188675</x15:v>
          </x15:c>
          <x15:c>
            <x15:v>7.1871620990563052</x15:v>
          </x15:c>
          <x15:c>
            <x15:v>9.9684148391360132</x15:v>
          </x15:c>
          <x15:c>
            <x15:v>49.486106073380995</x15:v>
          </x15:c>
        </x15:pivotRow>
        <x15:pivotRow count="6">
          <x15:c>
            <x15:v>5.6</x15:v>
          </x15:c>
          <x15:c>
            <x15:v>3</x15:v>
          </x15:c>
          <x15:c>
            <x15:v>23.488224560626957</x15:v>
          </x15:c>
          <x15:c>
            <x15:v>6.2374324198112614</x15:v>
          </x15:c>
          <x15:c>
            <x15:v>7.1675305045412125</x15:v>
          </x15:c>
          <x15:c>
            <x15:v>45.49318748497943</x15:v>
          </x15:c>
        </x15:pivotRow>
        <x15:pivotRow count="6">
          <x15:c>
            <x15:v>4.8</x15:v>
          </x15:c>
          <x15:c>
            <x15:v>7</x15:v>
          </x15:c>
          <x15:c>
            <x15:v>19.999030032487699</x15:v>
          </x15:c>
          <x15:c>
            <x15:v>3.6474864839622523</x15:v>
          </x15:c>
          <x15:c>
            <x15:v>1.5401341147158769</x15:v>
          </x15:c>
          <x15:c>
            <x15:v>36.98665063116583</x15:v>
          </x15:c>
        </x15:pivotRow>
        <x15:pivotRow count="6">
          <x15:c>
            <x15:v>5.6</x15:v>
          </x15:c>
          <x15:c>
            <x15:v>8</x15:v>
          </x15:c>
          <x15:c>
            <x15:v>19.311718826134843</x15:v>
          </x15:c>
          <x15:c>
            <x15:v>6.3294972967924501</x15:v>
          </x15:c>
          <x15:c>
            <x15:v>7.1089690033326489</x15:v>
          </x15:c>
          <x15:c>
            <x15:v>46.350185126259944</x15:v>
          </x15:c>
        </x15:pivotRow>
        <x15:pivotRow count="6">
          <x15:c>
            <x15:v>6.4</x15:v>
          </x15:c>
          <x15:c>
            <x15:v>6</x15:v>
          </x15:c>
          <x15:c>
            <x15:v>20.568205310472429</x15:v>
          </x15:c>
          <x15:c>
            <x15:v>7.6658994593584904</x15:v>
          </x15:c>
          <x15:c>
            <x15:v>9.592995818923109</x15:v>
          </x15:c>
          <x15:c>
            <x15:v>50.227100588754027</x15:v>
          </x15:c>
        </x15:pivotRow>
        <x15:pivotRow count="6">
          <x15:c>
            <x15:v>6</x15:v>
          </x15:c>
          <x15:c>
            <x15:v>5</x15:v>
          </x15:c>
          <x15:c>
            <x15:v>21.504742710573197</x15:v>
          </x15:c>
          <x15:c>
            <x15:v>6.3331798918716977</x15:v>
          </x15:c>
          <x15:c>
            <x15:v>6.1902838579304102</x15:v>
          </x15:c>
          <x15:c>
            <x15:v>45.028206460375301</x15:v>
          </x15:c>
        </x15:pivotRow>
        <x15:pivotRow count="6">
          <x15:c>
            <x15:v>5.8</x15:v>
          </x15:c>
          <x15:c>
            <x15:v>2</x15:v>
          </x15:c>
          <x15:c>
            <x15:v>20.634156462630976</x15:v>
          </x15:c>
          <x15:c>
            <x15:v>5.2666359783743397</x15:v>
          </x15:c>
          <x15:c>
            <x15:v>3.9479597966564084</x15:v>
          </x15:c>
          <x15:c>
            <x15:v>37.648752237661725</x15:v>
          </x15:c>
        </x15:pivotRow>
        <x15:pivotRow count="6">
          <x15:c>
            <x15:v>5.6</x15:v>
          </x15:c>
          <x15:c>
            <x15:v>4</x15:v>
          </x15:c>
          <x15:c>
            <x15:v>17.970336151223755</x15:v>
          </x15:c>
          <x15:c>
            <x15:v>2.6533271956748679</x15:v>
          </x15:c>
          <x15:c>
            <x15:v>-0.1471992854584947</x15:v>
          </x15:c>
          <x15:c>
            <x15:v>30.076464061440127</x15:v>
          </x15:c>
        </x15:pivotRow>
        <x15:pivotRow count="6">
          <x15:c>
            <x15:v>5</x15:v>
          </x15:c>
          <x15:c>
            <x15:v>0</x15:v>
          </x15:c>
          <x15:c>
            <x15:v>17.402609474128639</x15:v>
          </x15:c>
          <x15:c>
            <x15:v>3.7306654391349738</x15:v>
          </x15:c>
          <x15:c>
            <x15:v>3.2879764408119621</x15:v>
          </x15:c>
          <x15:c>
            <x15:v>29.421251354075572</x15:v>
          </x15:c>
        </x15:pivotRow>
        <x15:pivotRow count="6">
          <x15:c>
            <x15:v>3.4</x15:v>
          </x15:c>
          <x15:c>
            <x15:v>3</x15:v>
          </x15:c>
          <x15:c>
            <x15:v>14.583615271511132</x15:v>
          </x15:c>
          <x15:c>
            <x15:v>0.7461330878269945</x15:v>
          </x15:c>
          <x15:c>
            <x15:v>-1.3292933360536026</x15:v>
          </x15:c>
          <x15:c>
            <x15:v>20.400455023284522</x15:v>
          </x15:c>
        </x15:pivotRow>
        <x15:pivotRow count="6">
          <x15:c>
            <x15:v>2.8</x15:v>
          </x15:c>
          <x15:c>
            <x15:v>11</x15:v>
          </x15:c>
          <x15:c>
            <x15:v>17.089487930814435</x15:v>
          </x15:c>
          <x15:c>
            <x15:v>2.5492266175653988</x15:v>
          </x15:c>
          <x15:c>
            <x15:v>2.9180004436475908</x15:v>
          </x15:c>
          <x15:c>
            <x15:v>36.356714992027428</x15:v>
          </x15:c>
        </x15:pivotRow>
        <x15:pivotRow count="6">
          <x15:c>
            <x15:v>4</x15:v>
          </x15:c>
          <x15:c>
            <x15:v>7</x15:v>
          </x15:c>
          <x15:c>
            <x15:v>23.547545075997164</x15:v>
          </x15:c>
          <x15:c>
            <x15:v>9.3098453235130805</x15:v>
          </x15:c>
          <x15:c>
            <x15:v>15.339938915653374</x15:v>
          </x15:c>
          <x15:c>
            <x15:v>59.197329315163614</x15:v>
          </x15:c>
        </x15:pivotRow>
        <x15:pivotRow count="6">
          <x15:c>
            <x15:v>5</x15:v>
          </x15:c>
          <x15:c>
            <x15:v>1</x15:v>
          </x15:c>
          <x15:c>
            <x15:v>22.933880995992027</x15:v>
          </x15:c>
          <x15:c>
            <x15:v>7.4619690647026164</x15:v>
          </x15:c>
          <x15:c>
            <x15:v>9.286765704036366</x15:v>
          </x15:c>
          <x15:c>
            <x15:v>45.682615764731011</x15:v>
          </x15:c>
        </x15:pivotRow>
        <x15:pivotRow count="6">
          <x15:c>
            <x15:v>4.4000000000000004</x15:v>
          </x15:c>
          <x15:c>
            <x15:v>2</x15:v>
          </x15:c>
          <x15:c>
            <x15:v>18.709375327025814</x15:v>
          </x15:c>
          <x15:c>
            <x15:v>2.2923938129405226</x15:v>
          </x15:c>
          <x15:c>
            <x15:v>-2.0273989888703081</x15:v>
          </x15:c>
          <x15:c>
            <x15:v>25.374370151096031</x15:v>
          </x15:c>
        </x15:pivotRow>
        <x15:pivotRow count="6">
          <x15:c>
            <x15:v>4.8</x15:v>
          </x15:c>
          <x15:c>
            <x15:v>0</x15:v>
          </x15:c>
          <x15:c>
            <x15:v>16.599731947854579</x15:v>
          </x15:c>
          <x15:c>
            <x15:v>2.0584787625881047</x15:v>
          </x15:c>
          <x15:c>
            <x15:v>-0.91269657457464515</x15:v>
          </x15:c>
          <x15:c>
            <x15:v>22.545514135868039</x15:v>
          </x15:c>
        </x15:pivotRow>
        <x15:pivotRow count="6">
          <x15:c>
            <x15:v>4.2</x15:v>
          </x15:c>
          <x15:c>
            <x15:v>4</x15:v>
          </x15:c>
          <x15:c>
            <x15:v>13.338898931796249</x15:v>
          </x15:c>
          <x15:c>
            <x15:v>0.41169575251762081</x15:v>
          </x15:c>
          <x15:c>
            <x15:v>-1.7056302839877397</x15:v>
          </x15:c>
          <x15:c>
            <x15:v>20.244964400326133</x15:v>
          </x15:c>
        </x15:pivotRow>
        <x15:pivotRow count="6">
          <x15:c>
            <x15:v>2.8</x15:v>
          </x15:c>
          <x15:c>
            <x15:v>2</x15:v>
          </x15:c>
          <x15:c>
            <x15:v>16.314115521627446</x15:v>
          </x15:c>
          <x15:c>
            <x15:v>3.2823391505035246</x15:v>
          </x15:c>
          <x15:c>
            <x15:v>4.9873863558817941</x15:v>
          </x15:c>
          <x15:c>
            <x15:v>29.383841028012768</x15:v>
          </x15:c>
        </x15:pivotRow>
        <x15:pivotRow count="6">
          <x15:c>
            <x15:v>1.8</x15:v>
          </x15:c>
          <x15:c>
            <x15:v>16</x15:v>
          </x15:c>
          <x15:c>
            <x15:v>17.594819849067758</x15:v>
          </x15:c>
          <x15:c>
            <x15:v>2.2564678301007048</x15:v>
          </x15:c>
          <x15:c>
            <x15:v>2.8140624160913528</x15:v>
          </x15:c>
          <x15:c>
            <x15:v>40.465350095259815</x15:v>
          </x15:c>
        </x15:pivotRow>
        <x15:pivotRow count="6">
          <x15:c>
            <x15:v>4.8</x15:v>
          </x15:c>
          <x15:c>
            <x15:v>5</x15:v>
          </x15:c>
          <x15:c>
            <x15:v>28.824334772170857</x15:v>
          </x15:c>
          <x15:c>
            <x15:v>13.251293566020141</x15:v>
          </x15:c>
          <x15:c>
            <x15:v>22.018397681834799</x15:v>
          </x15:c>
          <x15:c>
            <x15:v>73.894026020025791</x15:v>
          </x15:c>
        </x15:pivotRow>
        <x15:pivotRow count="6">
          <x15:c>
            <x15:v>5.4</x15:v>
          </x15:c>
          <x15:c>
            <x15:v>1</x15:v>
          </x15:c>
          <x15:c>
            <x15:v>23.208309556951775</x15:v>
          </x15:c>
          <x15:c>
            <x15:v>6.6502587132040283</x15:v>
          </x15:c>
          <x15:c>
            <x15:v>6.1674902186092133</x15:v>
          </x15:c>
          <x15:c>
            <x15:v>42.426058488765015</x15:v>
          </x15:c>
        </x15:pivotRow>
        <x15:pivotRow count="6">
          <x15:c>
            <x15:v>5.6</x15:v>
          </x15:c>
          <x15:c>
            <x15:v>5</x15:v>
          </x15:c>
          <x15:c>
            <x15:v>18.06396890428578</x15:v>
          </x15:c>
          <x15:c>
            <x15:v>2.1300517426408057</x15:v>
          </x15:c>
          <x15:c>
            <x15:v>-3.5098850139457989</x15:v>
          </x15:c>
          <x15:c>
            <x15:v>27.284135632980785</x15:v>
          </x15:c>
        </x15:pivotRow>
        <x15:pivotRow count="6">
          <x15:c>
            <x15:v>5.8</x15:v>
          </x15:c>
          <x15:c>
            <x15:v>3</x15:v>
          </x15:c>
          <x15:c>
            <x15:v>17.737698403660779</x15:v>
          </x15:c>
          <x15:c>
            <x15:v>4.4260103485281608</x15:v>
          </x15:c>
          <x15:c>
            <x15:v>3.2009663484685094</x15:v>
          </x15:c>
          <x15:c>
            <x15:v>34.164675100657448</x15:v>
          </x15:c>
        </x15:pivotRow>
        <x15:pivotRow count="6">
          <x15:c>
            <x15:v>6</x15:v>
          </x15:c>
          <x15:c>
            <x15:v>6</x15:v>
          </x15:c>
          <x15:c>
            <x15:v>16.269633991850743</x15:v>
          </x15:c>
          <x15:c>
            <x15:v>3.2852020697056323</x15:v>
          </x15:c>
          <x15:c>
            <x15:v>2.8145181579315257</x15:v>
          </x15:c>
          <x15:c>
            <x15:v>34.369354219487903</x15:v>
          </x15:c>
        </x15:pivotRow>
        <x15:pivotRow count="6">
          <x15:c>
            <x15:v>4</x15:v>
          </x15:c>
          <x15:c>
            <x15:v>4</x15:v>
          </x15:c>
          <x15:c>
            <x15:v>19.46119031866073</x15:v>
          </x15:c>
          <x15:c>
            <x15:v>5.4570404139411259</x15:v>
          </x15:c>
          <x15:c>
            <x15:v>7.1759368987479526</x15:v>
          </x15:c>
          <x15:c>
            <x15:v>40.094167631349805</x15:v>
          </x15:c>
        </x15:pivotRow>
        <x15:pivotRow count="6">
          <x15:c>
            <x15:v>3.8</x15:v>
          </x15:c>
          <x15:c>
            <x15:v>3</x15:v>
          </x15:c>
          <x15:c>
            <x15:v>20.717049751222856</x15:v>
          </x15:c>
          <x15:c>
            <x15:v>4.2914080827882248</x15:v>
          </x15:c>
          <x15:c>
            <x15:v>4.4156210317125471</x15:v>
          </x15:c>
          <x15:c>
            <x15:v>36.224078865723627</x15:v>
          </x15:c>
        </x15:pivotRow>
        <x15:pivotRow count="6">
          <x15:c>
            <x15:v>4.2</x15:v>
          </x15:c>
          <x15:c>
            <x15:v>3</x15:v>
          </x15:c>
          <x15:c>
            <x15:v>19.619082873660357</x15:v>
          </x15:c>
          <x15:c>
            <x15:v>3.2582816165576451</x15:v>
          </x15:c>
          <x15:c>
            <x15:v>2.1575603980094362</x15:v>
          </x15:c>
          <x15:c>
            <x15:v>32.23492488822744</x15:v>
          </x15:c>
        </x15:pivotRow>
        <x15:pivotRow count="6">
          <x15:c>
            <x15:v>3.8</x15:v>
          </x15:c>
          <x15:c>
            <x15:v>11</x15:v>
          </x15:c>
          <x15:c>
            <x15:v>17.339153973978373</x15:v>
          </x15:c>
          <x15:c>
            <x15:v>3.051656323311529</x15:v>
          </x15:c>
          <x15:c>
            <x15:v>2.2451096165427753</x15:v>
          </x15:c>
          <x15:c>
            <x15:v>37.435919913832677</x15:v>
          </x15:c>
        </x15:pivotRow>
        <x15:pivotRow count="6">
          <x15:c>
            <x15:v>5.4</x15:v>
          </x15:c>
          <x15:c>
            <x15:v>7</x15:v>
          </x15:c>
          <x15:c>
            <x15:v>21.675280745620018</x15:v>
          </x15:c>
          <x15:c>
            <x15:v>9.4103312646623074</x15:v>
          </x15:c>
          <x15:c>
            <x15:v>14.265749305662068</x15:v>
          </x15:c>
          <x15:c>
            <x15:v>57.751361315944393</x15:v>
          </x15:c>
        </x15:pivotRow>
        <x15:pivotRow count="6">
          <x15:c>
            <x15:v>5.6</x15:v>
          </x15:c>
          <x15:c>
            <x15:v>11</x15:v>
          </x15:c>
          <x15:c>
            <x15:v>22.716313527094904</x15:v>
          </x15:c>
          <x15:c>
            <x15:v>7.4820662529324613</x15:v>
          </x15:c>
          <x15:c>
            <x15:v>8.8197976878622022</x15:v>
          </x15:c>
          <x15:c>
            <x15:v>55.618177467889574</x15:v>
          </x15:c>
        </x15:pivotRow>
        <x15:pivotRow count="6">
          <x15:c>
            <x15:v>7</x15:v>
          </x15:c>
          <x15:c>
            <x15:v>57</x15:v>
          </x15:c>
          <x15:c>
            <x15:v>26.446481096727446</x15:v>
          </x15:c>
          <x15:c>
            <x15:v>10.296413250586493</x15:v>
          </x15:c>
          <x15:c>
            <x15:v>12.325936844070419</x15:v>
          </x15:c>
          <x15:c>
            <x15:v>113.06883119138436</x15:v>
          </x15:c>
        </x15:pivotRow>
        <x15:pivotRow count="6">
          <x15:c>
            <x15:v>17.8</x15:v>
          </x15:c>
          <x15:c>
            <x15:v>49</x15:v>
          </x15:c>
          <x15:c>
            <x15:v>59.527804320130912</x15:v>
          </x15:c>
          <x15:c>
            <x15:v>47.659282650117291</x15:v>
          </x15:c>
          <x15:c>
            <x15:v>78.418565095106999</x15:v>
          </x15:c>
          <x15:c>
            <x15:v>252.40565206535521</x15:v>
          </x15:c>
        </x15:pivotRow>
        <x15:pivotRow count="6">
          <x15:c>
            <x15:v>27</x15:v>
          </x15:c>
          <x15:c>
            <x15:v>40</x15:v>
          </x15:c>
          <x15:c>
            <x15:v>66.761664146154573</x15:v>
          </x15:c>
          <x15:c>
            <x15:v>48.731856530023457</x15:v>
          </x15:c>
          <x15:c>
            <x15:v>66.409209084445834</x15:v>
          </x15:c>
          <x15:c>
            <x15:v>248.90272976062388</x15:v>
          </x15:c>
        </x15:pivotRow>
        <x15:pivotRow count="6">
          <x15:c>
            <x15:v>32.799999999999997</x15:v>
          </x15:c>
          <x15:c>
            <x15:v>44</x15:v>
          </x15:c>
          <x15:c>
            <x15:v>65.220697166445746</x15:v>
          </x15:c>
          <x15:c>
            <x15:v>41.74637130600469</x15:v>
          </x15:c>
          <x15:c>
            <x15:v>39.905444068268267</x15:v>
          </x15:c>
          <x15:c>
            <x15:v>223.67251254071869</x15:v>
          </x15:c>
        </x15:pivotRow>
        <x15:pivotRow count="6">
          <x15:c>
            <x15:v>40.200000000000003</x15:v>
          </x15:c>
          <x15:c>
            <x15:v>28</x15:v>
          </x15:c>
          <x15:c>
            <x15:v>62.283442002145236</x15:v>
          </x15:c>
          <x15:c>
            <x15:v>43.549274261200935</x15:v>
          </x15:c>
          <x15:c>
            <x15:v>40.42520686134106</x15:v>
          </x15:c>
          <x15:c>
            <x15:v>214.45792312468723</x15:v>
          </x15:c>
        </x15:pivotRow>
        <x15:pivotRow count="6">
          <x15:c>
            <x15:v>43.6</x15:v>
          </x15:c>
          <x15:c>
            <x15:v>32</x15:v>
          </x15:c>
          <x15:c>
            <x15:v>44.366331754043742</x15:v>
          </x15:c>
          <x15:c>
            <x15:v>31.109854852240186</x15:v>
          </x15:c>
          <x15:c>
            <x15:v>19.777027028697344</x15:v>
          </x15:c>
          <x15:c>
            <x15:v>170.85321363498127</x15:v>
          </x15:c>
        </x15:pivotRow>
        <x15:pivotRow count="6">
          <x15:c>
            <x15:v>38.6</x15:v>
          </x15:c>
          <x15:c>
            <x15:v>27</x15:v>
          </x15:c>
          <x15:c>
            <x15:v>41.389772665716151</x15:v>
          </x15:c>
          <x15:c>
            <x15:v>31.821970970448039</x15:v>
          </x15:c>
          <x15:c>
            <x15:v>26.670093763802303</x15:v>
          </x15:c>
          <x15:c>
            <x15:v>165.48183739996648</x15:v>
          </x15:c>
        </x15:pivotRow>
        <x15:pivotRow count="6">
          <x15:c>
            <x15:v>34.200000000000003</x15:v>
          </x15:c>
          <x15:c>
            <x15:v>26</x15:v>
          </x15:c>
          <x15:c>
            <x15:v>41.181117767020346</x15:v>
          </x15:c>
          <x15:c>
            <x15:v>27.964394194089607</x15:v>
          </x15:c>
          <x15:c>
            <x15:v>24.25984710198982</x15:v>
          </x15:c>
          <x15:c>
            <x15:v>153.60535906309977</x15:v>
          </x15:c>
        </x15:pivotRow>
        <x15:pivotRow count="6">
          <x15:c>
            <x15:v>31.4</x15:v>
          </x15:c>
          <x15:c>
            <x15:v>18</x15:v>
          </x15:c>
          <x15:c>
            <x15:v>43.916266626302829</x15:v>
          </x15:c>
          <x15:c>
            <x15:v>26.392878838817921</x15:v>
          </x15:c>
          <x15:c>
            <x15:v>24.09149562435384</x15:v>
          </x15:c>
          <x15:c>
            <x15:v>143.8006410894746</x15:v>
          </x15:c>
        </x15:pivotRow>
        <x15:pivotRow count="6">
          <x15:c>
            <x15:v>26.2</x15:v>
          </x15:c>
          <x15:c>
            <x15:v>22</x15:v>
          </x15:c>
          <x15:c>
            <x15:v>35.343737906506583</x15:v>
          </x15:c>
          <x15:c>
            <x15:v>19.678575767763583</x15:v>
          </x15:c>
          <x15:c>
            <x15:v>13.759268129240185</x15:v>
          </x15:c>
          <x15:c>
            <x15:v>116.98158180351035</x15:v>
          </x15:c>
        </x15:pivotRow>
        <x15:pivotRow count="6">
          <x15:c>
            <x15:v>63703.400000000023</x15:v>
          </x15:c>
          <x15:c>
            <x15:v>63933</x15:v>
          </x15:c>
          <x15:c>
            <x15:v>59478</x15:v>
          </x15:c>
          <x15:c>
            <x15:v>63911.080356058053</x15:v>
          </x15:c>
          <x15:c>
            <x15:v>63933.289004059945</x15:v>
          </x15:c>
          <x15:c>
            <x15:v>314958.76936011802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a4]"/>
        <x15:activeTabTopLevelEntity name="[Tabla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ABE35-B45A-4B97-BBFD-5085F684CA2F}" name="PivotChartTable1" cacheId="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:C108" firstHeaderRow="1" firstDataRow="2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Col" allDrilled="1" subtotalTop="0" showAll="0" dataSourceSort="1" defaultSubtotal="0" defaultAttributeDrillState="1">
      <items count="17">
        <item s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2"/>
  </colFields>
  <colItems count="2">
    <i>
      <x/>
    </i>
    <i t="grand">
      <x/>
    </i>
  </colItems>
  <dataFields count="1">
    <dataField name="Suma de ft" fld="0" baseField="0" baseItem="0"/>
  </dataFields>
  <chartFormats count="17">
    <chartFormat chart="1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" level="1">
        <member name="[Tabla4].[modelo].&amp;[MMPNC#2(n=10)]"/>
        <member name="[Tabla4].[modelo].&amp;[observado]"/>
        <member name="[Tabla4].[modelo].&amp;[RLMNC(n=10, Con Intercepto]"/>
        <member name="[Tabla4].[modelo].&amp;[RLMNC(n=5, Con Intercepto]"/>
        <member name="[Tabla4].[modelo].&amp;[SEATNC(α=0,2; δ=0,2)]"/>
        <member name="[Tabla4].[modelo].&amp;[SEATNC(α=0,5; δ=0,5)]"/>
        <member name="[Tabla4].[modelo].&amp;[SEATNC(α=0,8; δ=0,8)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Tabla9].[modelo].&amp;[SEATNC(α=0,8; δ=0,8)]"/>
        <member name="[Tabla9].[modelo].&amp;[SENC(α=0,2)]"/>
        <member name="[Tabla9].[modelo].&amp;[SENC(α=0,5)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06" columnCount="2" cacheId="1290458131">
        <x15:pivotRow count="2">
          <x15:c>
            <x15:v>4</x15:v>
          </x15:c>
          <x15:c>
            <x15:v>4</x15:v>
          </x15:c>
        </x15:pivotRow>
        <x15:pivotRow count="2">
          <x15:c>
            <x15:v>1.5999999999999996</x15:v>
          </x15:c>
          <x15:c>
            <x15:v>1.5999999999999996</x15:v>
          </x15:c>
        </x15:pivotRow>
        <x15:pivotRow count="2">
          <x15:c>
            <x15:v>1.92</x15:v>
          </x15:c>
          <x15:c>
            <x15:v>1.92</x15:v>
          </x15:c>
        </x15:pivotRow>
        <x15:pivotRow count="2">
          <x15:c>
            <x15:v>1.984</x15:v>
          </x15:c>
          <x15:c>
            <x15:v>1.984</x15:v>
          </x15:c>
        </x15:pivotRow>
        <x15:pivotRow count="2">
          <x15:c>
            <x15:v>2.7968000000000002</x15:v>
          </x15:c>
          <x15:c>
            <x15:v>2.7968000000000002</x15:v>
          </x15:c>
        </x15:pivotRow>
        <x15:pivotRow count="2">
          <x15:c>
            <x15:v>2.9593600000000002</x15:v>
          </x15:c>
          <x15:c>
            <x15:v>2.9593600000000002</x15:v>
          </x15:c>
        </x15:pivotRow>
        <x15:pivotRow count="2">
          <x15:c>
            <x15:v>4.5918720000000004</x15:v>
          </x15:c>
          <x15:c>
            <x15:v>4.5918720000000004</x15:v>
          </x15:c>
        </x15:pivotRow>
        <x15:pivotRow count="2">
          <x15:c>
            <x15:v>16.1183744</x15:v>
          </x15:c>
          <x15:c>
            <x15:v>16.1183744</x15:v>
          </x15:c>
        </x15:pivotRow>
        <x15:pivotRow count="2">
          <x15:c>
            <x15:v>12.82367488</x15:v>
          </x15:c>
          <x15:c>
            <x15:v>12.82367488</x15:v>
          </x15:c>
        </x15:pivotRow>
        <x15:pivotRow count="2">
          <x15:c>
            <x15:v>32.164734976000005</x15:v>
          </x15:c>
          <x15:c>
            <x15:v>32.164734976000005</x15:v>
          </x15:c>
        </x15:pivotRow>
        <x15:pivotRow count="2">
          <x15:c>
            <x15:v>35.232946995200003</x15:v>
          </x15:c>
          <x15:c>
            <x15:v>35.232946995200003</x15:v>
          </x15:c>
        </x15:pivotRow>
        <x15:pivotRow count="2">
          <x15:c>
            <x15:v>19.846589399039999</x15:v>
          </x15:c>
          <x15:c>
            <x15:v>19.846589399039999</x15:v>
          </x15:c>
        </x15:pivotRow>
        <x15:pivotRow count="2">
          <x15:c>
            <x15:v>125.56931787980801</x15:v>
          </x15:c>
          <x15:c>
            <x15:v>125.56931787980801</x15:v>
          </x15:c>
        </x15:pivotRow>
        <x15:pivotRow count="2">
          <x15:c>
            <x15:v>105.9138635759616</x15:v>
          </x15:c>
          <x15:c>
            <x15:v>105.9138635759616</x15:v>
          </x15:c>
        </x15:pivotRow>
        <x15:pivotRow count="2">
          <x15:c>
            <x15:v>166.78277271519232</x15:v>
          </x15:c>
          <x15:c>
            <x15:v>166.78277271519232</x15:v>
          </x15:c>
        </x15:pivotRow>
        <x15:pivotRow count="2">
          <x15:c>
            <x15:v>118.95655454303846</x15:v>
          </x15:c>
          <x15:c>
            <x15:v>118.95655454303846</x15:v>
          </x15:c>
        </x15:pivotRow>
        <x15:pivotRow count="2">
          <x15:c>
            <x15:v>158.99131090860769</x15:v>
          </x15:c>
          <x15:c>
            <x15:v>158.99131090860769</x15:v>
          </x15:c>
        </x15:pivotRow>
        <x15:pivotRow count="2">
          <x15:c>
            <x15:v>219.79826218172155</x15:v>
          </x15:c>
          <x15:c>
            <x15:v>219.79826218172155</x15:v>
          </x15:c>
        </x15:pivotRow>
        <x15:pivotRow count="2">
          <x15:c>
            <x15:v>303.15965243634435</x15:v>
          </x15:c>
          <x15:c>
            <x15:v>303.15965243634435</x15:v>
          </x15:c>
        </x15:pivotRow>
        <x15:pivotRow count="2">
          <x15:c>
            <x15:v>375.83193048726889</x15:v>
          </x15:c>
          <x15:c>
            <x15:v>375.83193048726889</x15:v>
          </x15:c>
        </x15:pivotRow>
        <x15:pivotRow count="2">
          <x15:c>
            <x15:v>444.76638609745379</x15:v>
          </x15:c>
          <x15:c>
            <x15:v>444.76638609745379</x15:v>
          </x15:c>
        </x15:pivotRow>
        <x15:pivotRow count="2">
          <x15:c>
            <x15:v>500.15327721949075</x15:v>
          </x15:c>
          <x15:c>
            <x15:v>500.15327721949075</x15:v>
          </x15:c>
        </x15:pivotRow>
        <x15:pivotRow count="2">
          <x15:c>
            <x15:v>690.4306554438981</x15:v>
          </x15:c>
          <x15:c>
            <x15:v>690.4306554438981</x15:v>
          </x15:c>
        </x15:pivotRow>
        <x15:pivotRow count="2">
          <x15:c>
            <x15:v>662.08613108877967</x15:v>
          </x15:c>
          <x15:c>
            <x15:v>662.08613108877967</x15:v>
          </x15:c>
        </x15:pivotRow>
        <x15:pivotRow count="2">
          <x15:c>
            <x15:v>747.61722621775596</x15:v>
          </x15:c>
          <x15:c>
            <x15:v>747.61722621775596</x15:v>
          </x15:c>
        </x15:pivotRow>
        <x15:pivotRow count="2">
          <x15:c>
            <x15:v>815.12344524355115</x15:v>
          </x15:c>
          <x15:c>
            <x15:v>815.12344524355115</x15:v>
          </x15:c>
        </x15:pivotRow>
        <x15:pivotRow count="2">
          <x15:c>
            <x15:v>833.42468904871021</x15:v>
          </x15:c>
          <x15:c>
            <x15:v>833.42468904871021</x15:v>
          </x15:c>
        </x15:pivotRow>
        <x15:pivotRow count="2">
          <x15:c>
            <x15:v>816.28493780974202</x15:v>
          </x15:c>
          <x15:c>
            <x15:v>816.28493780974202</x15:v>
          </x15:c>
        </x15:pivotRow>
        <x15:pivotRow count="2">
          <x15:c>
            <x15:v>842.45698756194838</x15:v>
          </x15:c>
          <x15:c>
            <x15:v>842.45698756194838</x15:v>
          </x15:c>
        </x15:pivotRow>
        <x15:pivotRow count="2">
          <x15:c>
            <x15:v>859.6913975123897</x15:v>
          </x15:c>
          <x15:c>
            <x15:v>859.6913975123897</x15:v>
          </x15:c>
        </x15:pivotRow>
        <x15:pivotRow count="2">
          <x15:c>
            <x15:v>931.93827950247794</x15:v>
          </x15:c>
          <x15:c>
            <x15:v>931.93827950247794</x15:v>
          </x15:c>
        </x15:pivotRow>
        <x15:pivotRow count="2">
          <x15:c>
            <x15:v>931.98765590049561</x15:v>
          </x15:c>
          <x15:c>
            <x15:v>931.98765590049561</x15:v>
          </x15:c>
        </x15:pivotRow>
        <x15:pivotRow count="2">
          <x15:c>
            <x15:v>833.59753118009917</x15:v>
          </x15:c>
          <x15:c>
            <x15:v>833.59753118009917</x15:v>
          </x15:c>
        </x15:pivotRow>
        <x15:pivotRow count="2">
          <x15:c>
            <x15:v>705.91950623601986</x15:v>
          </x15:c>
          <x15:c>
            <x15:v>705.91950623601986</x15:v>
          </x15:c>
        </x15:pivotRow>
        <x15:pivotRow count="2">
          <x15:c>
            <x15:v>650.78390124720397</x15:v>
          </x15:c>
          <x15:c>
            <x15:v>650.78390124720397</x15:v>
          </x15:c>
        </x15:pivotRow>
        <x15:pivotRow count="2">
          <x15:c>
            <x15:v>724.55678024944075</x15:v>
          </x15:c>
          <x15:c>
            <x15:v>724.55678024944075</x15:v>
          </x15:c>
        </x15:pivotRow>
        <x15:pivotRow count="2">
          <x15:c>
            <x15:v>750.51135604988815</x15:v>
          </x15:c>
          <x15:c>
            <x15:v>750.51135604988815</x15:v>
          </x15:c>
        </x15:pivotRow>
        <x15:pivotRow count="2">
          <x15:c>
            <x15:v>696.50227120997761</x15:v>
          </x15:c>
          <x15:c>
            <x15:v>696.50227120997761</x15:v>
          </x15:c>
        </x15:pivotRow>
        <x15:pivotRow count="2">
          <x15:c>
            <x15:v>623.30045424199557</x15:v>
          </x15:c>
          <x15:c>
            <x15:v>623.30045424199557</x15:v>
          </x15:c>
        </x15:pivotRow>
        <x15:pivotRow count="2">
          <x15:c>
            <x15:v>532.66009084839914</x15:v>
          </x15:c>
          <x15:c>
            <x15:v>532.66009084839914</x15:v>
          </x15:c>
        </x15:pivotRow>
        <x15:pivotRow count="2">
          <x15:c>
            <x15:v>601.7320181696798</x15:v>
          </x15:c>
          <x15:c>
            <x15:v>601.7320181696798</x15:v>
          </x15:c>
        </x15:pivotRow>
        <x15:pivotRow count="2">
          <x15:c>
            <x15:v>533.94640363393592</x15:v>
          </x15:c>
          <x15:c>
            <x15:v>533.94640363393592</x15:v>
          </x15:c>
        </x15:pivotRow>
        <x15:pivotRow count="2">
          <x15:c>
            <x15:v>560.38928072678721</x15:v>
          </x15:c>
          <x15:c>
            <x15:v>560.38928072678721</x15:v>
          </x15:c>
        </x15:pivotRow>
        <x15:pivotRow count="2">
          <x15:c>
            <x15:v>530.47785614535746</x15:v>
          </x15:c>
          <x15:c>
            <x15:v>530.47785614535746</x15:v>
          </x15:c>
        </x15:pivotRow>
        <x15:pivotRow count="2">
          <x15:c>
            <x15:v>546.89557122907149</x15:v>
          </x15:c>
          <x15:c>
            <x15:v>546.89557122907149</x15:v>
          </x15:c>
        </x15:pivotRow>
        <x15:pivotRow count="2">
          <x15:c>
            <x15:v>577.37911424581432</x15:v>
          </x15:c>
          <x15:c>
            <x15:v>577.37911424581432</x15:v>
          </x15:c>
        </x15:pivotRow>
        <x15:pivotRow count="2">
          <x15:c>
            <x15:v>567.47582284916291</x15:v>
          </x15:c>
          <x15:c>
            <x15:v>567.47582284916291</x15:v>
          </x15:c>
        </x15:pivotRow>
        <x15:pivotRow count="2">
          <x15:c>
            <x15:v>441.49516456983258</x15:v>
          </x15:c>
          <x15:c>
            <x15:v>441.49516456983258</x15:v>
          </x15:c>
        </x15:pivotRow>
        <x15:pivotRow count="2">
          <x15:c>
            <x15:v>327.49903291396652</x15:v>
          </x15:c>
          <x15:c>
            <x15:v>327.49903291396652</x15:v>
          </x15:c>
        </x15:pivotRow>
        <x15:pivotRow count="2">
          <x15:c>
            <x15:v>409.49980658279333</x15:v>
          </x15:c>
          <x15:c>
            <x15:v>409.49980658279333</x15:v>
          </x15:c>
        </x15:pivotRow>
        <x15:pivotRow count="2">
          <x15:c>
            <x15:v>429.89996131655869</x15:v>
          </x15:c>
          <x15:c>
            <x15:v>429.89996131655869</x15:v>
          </x15:c>
        </x15:pivotRow>
        <x15:pivotRow count="2">
          <x15:c>
            <x15:v>437.97999226331171</x15:v>
          </x15:c>
          <x15:c>
            <x15:v>437.97999226331171</x15:v>
          </x15:c>
        </x15:pivotRow>
        <x15:pivotRow count="2">
          <x15:c>
            <x15:v>381.19599845266237</x15:v>
          </x15:c>
          <x15:c>
            <x15:v>381.19599845266237</x15:v>
          </x15:c>
        </x15:pivotRow>
        <x15:pivotRow count="2">
          <x15:c>
            <x15:v>378.63919969053245</x15:v>
          </x15:c>
          <x15:c>
            <x15:v>378.63919969053245</x15:v>
          </x15:c>
        </x15:pivotRow>
        <x15:pivotRow count="2">
          <x15:c>
            <x15:v>306.12783993810649</x15:v>
          </x15:c>
          <x15:c>
            <x15:v>306.12783993810649</x15:v>
          </x15:c>
        </x15:pivotRow>
        <x15:pivotRow count="2">
          <x15:c>
            <x15:v>326.02556798762129</x15:v>
          </x15:c>
          <x15:c>
            <x15:v>326.02556798762129</x15:v>
          </x15:c>
        </x15:pivotRow>
        <x15:pivotRow count="2">
          <x15:c>
            <x15:v>306.00511359752426</x15:v>
          </x15:c>
          <x15:c>
            <x15:v>306.00511359752426</x15:v>
          </x15:c>
        </x15:pivotRow>
        <x15:pivotRow count="2">
          <x15:c>
            <x15:v>321.20102271950486</x15:v>
          </x15:c>
          <x15:c>
            <x15:v>321.20102271950486</x15:v>
          </x15:c>
        </x15:pivotRow>
        <x15:pivotRow count="2">
          <x15:c>
            <x15:v>278.64020454390095</x15:v>
          </x15:c>
          <x15:c>
            <x15:v>278.64020454390095</x15:v>
          </x15:c>
        </x15:pivotRow>
        <x15:pivotRow count="2">
          <x15:c>
            <x15:v>280.52804090878021</x15:v>
          </x15:c>
          <x15:c>
            <x15:v>280.52804090878021</x15:v>
          </x15:c>
        </x15:pivotRow>
        <x15:pivotRow count="2">
          <x15:c>
            <x15:v>276.90560818175607</x15:v>
          </x15:c>
          <x15:c>
            <x15:v>276.90560818175607</x15:v>
          </x15:c>
        </x15:pivotRow>
        <x15:pivotRow count="2">
          <x15:c>
            <x15:v>186.58112163635121</x15:v>
          </x15:c>
          <x15:c>
            <x15:v>186.58112163635121</x15:v>
          </x15:c>
        </x15:pivotRow>
        <x15:pivotRow count="2">
          <x15:c>
            <x15:v>168.51622432727024</x15:v>
          </x15:c>
          <x15:c>
            <x15:v>168.51622432727024</x15:v>
          </x15:c>
        </x15:pivotRow>
        <x15:pivotRow count="2">
          <x15:c>
            <x15:v>181.70324486545405</x15:v>
          </x15:c>
          <x15:c>
            <x15:v>181.70324486545405</x15:v>
          </x15:c>
        </x15:pivotRow>
        <x15:pivotRow count="2">
          <x15:c>
            <x15:v>231.54064897309081</x15:v>
          </x15:c>
          <x15:c>
            <x15:v>231.54064897309081</x15:v>
          </x15:c>
        </x15:pivotRow>
        <x15:pivotRow count="2">
          <x15:c>
            <x15:v>216.70812979461817</x15:v>
          </x15:c>
          <x15:c>
            <x15:v>216.70812979461817</x15:v>
          </x15:c>
        </x15:pivotRow>
        <x15:pivotRow count="2">
          <x15:c>
            <x15:v>226.54162595892365</x15:v>
          </x15:c>
          <x15:c>
            <x15:v>226.54162595892365</x15:v>
          </x15:c>
        </x15:pivotRow>
        <x15:pivotRow count="2">
          <x15:c>
            <x15:v>188.50832519178473</x15:v>
          </x15:c>
          <x15:c>
            <x15:v>188.50832519178473</x15:v>
          </x15:c>
        </x15:pivotRow>
        <x15:pivotRow count="2">
          <x15:c>
            <x15:v>152.10166503835694</x15:v>
          </x15:c>
          <x15:c>
            <x15:v>152.10166503835694</x15:v>
          </x15:c>
        </x15:pivotRow>
        <x15:pivotRow count="2">
          <x15:c>
            <x15:v>128.82033300767139</x15:v>
          </x15:c>
          <x15:c>
            <x15:v>128.82033300767139</x15:v>
          </x15:c>
        </x15:pivotRow>
        <x15:pivotRow count="2">
          <x15:c>
            <x15:v>166.56406660153428</x15:v>
          </x15:c>
          <x15:c>
            <x15:v>166.56406660153428</x15:v>
          </x15:c>
        </x15:pivotRow>
        <x15:pivotRow count="2">
          <x15:c>
            <x15:v>180.51281332030686</x15:v>
          </x15:c>
          <x15:c>
            <x15:v>180.51281332030686</x15:v>
          </x15:c>
        </x15:pivotRow>
        <x15:pivotRow count="2">
          <x15:c>
            <x15:v>209.70256266406136</x15:v>
          </x15:c>
          <x15:c>
            <x15:v>209.70256266406136</x15:v>
          </x15:c>
        </x15:pivotRow>
        <x15:pivotRow count="2">
          <x15:c>
            <x15:v>152.34051253281228</x15:v>
          </x15:c>
          <x15:c>
            <x15:v>152.34051253281228</x15:v>
          </x15:c>
        </x15:pivotRow>
        <x15:pivotRow count="2">
          <x15:c>
            <x15:v>112.06810250656245</x15:v>
          </x15:c>
          <x15:c>
            <x15:v>112.06810250656245</x15:v>
          </x15:c>
        </x15:pivotRow>
        <x15:pivotRow count="2">
          <x15:c>
            <x15:v>92.013620501312488</x15:v>
          </x15:c>
          <x15:c>
            <x15:v>92.013620501312488</x15:v>
          </x15:c>
        </x15:pivotRow>
        <x15:pivotRow count="2">
          <x15:c>
            <x15:v>65.602724100262492</x15:v>
          </x15:c>
          <x15:c>
            <x15:v>65.602724100262492</x15:v>
          </x15:c>
        </x15:pivotRow>
        <x15:pivotRow count="2">
          <x15:c>
            <x15:v>79.520544820052493</x15:v>
          </x15:c>
          <x15:c>
            <x15:v>79.520544820052493</x15:v>
          </x15:c>
        </x15:pivotRow>
        <x15:pivotRow count="2">
          <x15:c>
            <x15:v>91.904108964010504</x15:v>
          </x15:c>
          <x15:c>
            <x15:v>91.904108964010504</x15:v>
          </x15:c>
        </x15:pivotRow>
        <x15:pivotRow count="2">
          <x15:c>
            <x15:v>56.780821792802101</x15:v>
          </x15:c>
          <x15:c>
            <x15:v>56.780821792802101</x15:v>
          </x15:c>
        </x15:pivotRow>
        <x15:pivotRow count="2">
          <x15:c>
            <x15:v>67.35616435856042</x15:v>
          </x15:c>
          <x15:c>
            <x15:v>67.35616435856042</x15:v>
          </x15:c>
        </x15:pivotRow>
        <x15:pivotRow count="2">
          <x15:c>
            <x15:v>53.471232871712083</x15:v>
          </x15:c>
          <x15:c>
            <x15:v>53.471232871712083</x15:v>
          </x15:c>
        </x15:pivotRow>
        <x15:pivotRow count="2">
          <x15:c>
            <x15:v>38.694246574342415</x15:v>
          </x15:c>
          <x15:c>
            <x15:v>38.694246574342415</x15:v>
          </x15:c>
        </x15:pivotRow>
        <x15:pivotRow count="2">
          <x15:c>
            <x15:v>38.938849314868484</x15:v>
          </x15:c>
          <x15:c>
            <x15:v>38.938849314868484</x15:v>
          </x15:c>
        </x15:pivotRow>
        <x15:pivotRow count="2">
          <x15:c>
            <x15:v>38.187769862973695</x15:v>
          </x15:c>
          <x15:c>
            <x15:v>38.187769862973695</x15:v>
          </x15:c>
        </x15:pivotRow>
        <x15:pivotRow count="2">
          <x15:c>
            <x15:v>38.837553972594741</x15:v>
          </x15:c>
          <x15:c>
            <x15:v>38.837553972594741</x15:v>
          </x15:c>
        </x15:pivotRow>
        <x15:pivotRow count="2">
          <x15:c>
            <x15:v>42.167510794518947</x15:v>
          </x15:c>
          <x15:c>
            <x15:v>42.167510794518947</x15:v>
          </x15:c>
        </x15:pivotRow>
        <x15:pivotRow count="2">
          <x15:c>
            <x15:v>39.633502158903788</x15:v>
          </x15:c>
          <x15:c>
            <x15:v>39.633502158903788</x15:v>
          </x15:c>
        </x15:pivotRow>
        <x15:pivotRow count="2">
          <x15:c>
            <x15:v>35.926700431780759</x15:v>
          </x15:c>
          <x15:c>
            <x15:v>35.926700431780759</x15:v>
          </x15:c>
        </x15:pivotRow>
        <x15:pivotRow count="2">
          <x15:c>
            <x15:v>34.385340086356152</x15:v>
          </x15:c>
          <x15:c>
            <x15:v>34.385340086356152</x15:v>
          </x15:c>
        </x15:pivotRow>
        <x15:pivotRow count="2">
          <x15:c>
            <x15:v>57.277068017271233</x15:v>
          </x15:c>
          <x15:c>
            <x15:v>57.277068017271233</x15:v>
          </x15:c>
        </x15:pivotRow>
        <x15:pivotRow count="2">
          <x15:c>
            <x15:v>56.255413603454244</x15:v>
          </x15:c>
          <x15:c>
            <x15:v>56.255413603454244</x15:v>
          </x15:c>
        </x15:pivotRow>
        <x15:pivotRow count="2">
          <x15:c>
            <x15:v>52.851082720690847</x15:v>
          </x15:c>
          <x15:c>
            <x15:v>52.851082720690847</x15:v>
          </x15:c>
        </x15:pivotRow>
        <x15:pivotRow count="2">
          <x15:c>
            <x15:v>64.170216544138171</x15:v>
          </x15:c>
          <x15:c>
            <x15:v>64.170216544138171</x15:v>
          </x15:c>
        </x15:pivotRow>
        <x15:pivotRow count="2">
          <x15:c>
            <x15:v>70.43404330882764</x15:v>
          </x15:c>
          <x15:c>
            <x15:v>70.43404330882764</x15:v>
          </x15:c>
        </x15:pivotRow>
        <x15:pivotRow count="2">
          <x15:c>
            <x15:v>58.886808661765528</x15:v>
          </x15:c>
          <x15:c>
            <x15:v>58.886808661765528</x15:v>
          </x15:c>
        </x15:pivotRow>
        <x15:pivotRow count="2">
          <x15:c>
            <x15:v>51.777361732353107</x15:v>
          </x15:c>
          <x15:c>
            <x15:v>51.777361732353107</x15:v>
          </x15:c>
        </x15:pivotRow>
        <x15:pivotRow count="2">
          <x15:c>
            <x15:v>42.35547234647062</x15:v>
          </x15:c>
          <x15:c>
            <x15:v>42.35547234647062</x15:v>
          </x15:c>
        </x15:pivotRow>
        <x15:pivotRow count="2">
          <x15:c>
            <x15:v>34.071094469294124</x15:v>
          </x15:c>
          <x15:c>
            <x15:v>34.071094469294124</x15:v>
          </x15:c>
        </x15:pivotRow>
        <x15:pivotRow count="2">
          <x15:c>
            <x15:v>26.814218893858826</x15:v>
          </x15:c>
          <x15:c>
            <x15:v>26.814218893858826</x15:v>
          </x15:c>
        </x15:pivotRow>
        <x15:pivotRow count="2">
          <x15:c>
            <x15:v>26.962843778771767</x15:v>
          </x15:c>
          <x15:c>
            <x15:v>26.962843778771767</x15:v>
          </x15:c>
        </x15:pivotRow>
        <x15:pivotRow count="2">
          <x15:c>
            <x15:v>26.192568755754355</x15:v>
          </x15:c>
          <x15:c>
            <x15:v>26.192568755754355</x15:v>
          </x15:c>
        </x15:pivotRow>
        <x15:pivotRow count="2">
          <x15:c>
            <x15:v>25.238513751150872</x15:v>
          </x15:c>
          <x15:c>
            <x15:v>25.238513751150872</x15:v>
          </x15:c>
        </x15:pivotRow>
        <x15:pivotRow count="2">
          <x15:c>
            <x15:v>29.047702750230176</x15:v>
          </x15:c>
          <x15:c>
            <x15:v>29.047702750230176</x15:v>
          </x15:c>
        </x15:pivotRow>
        <x15:pivotRow count="2">
          <x15:c>
            <x15:v>47.409540550046032</x15:v>
          </x15:c>
          <x15:c>
            <x15:v>47.409540550046032</x15:v>
          </x15:c>
        </x15:pivotRow>
        <x15:pivotRow count="2">
          <x15:c>
            <x15:v>29110.14761486249</x15:v>
          </x15:c>
          <x15:c>
            <x15:v>29110.14761486249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a3]"/>
        <x15:activeTabTopLevelEntity name="[Tabla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F4EEA-21A9-40E1-9F1B-4D87D785177C}" name="PivotChartTable3" cacheId="3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:S118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</items>
    </pivotField>
    <pivotField axis="axisCol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1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2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a de ft" fld="0" baseField="0" baseItem="0"/>
  </dataFields>
  <chartFormats count="17">
    <chartFormat chart="1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6" columnCount="18" cacheId="551349790">
        <x15:pivotRow count="18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</x15:v>
          </x15:c>
          <x15:c>
            <x15:v>4</x15:v>
          </x15:c>
          <x15:c>
            <x15:v>4</x15:v>
          </x15:c>
          <x15:c>
            <x15:v>4</x15:v>
          </x15:c>
          <x15:c>
            <x15:v>4</x15:v>
          </x15:c>
          <x15:c>
            <x15:v>4</x15:v>
          </x15:c>
          <x15:c>
            <x15:v>28</x15:v>
          </x15:c>
        </x15:pivotRow>
        <x15:pivotRow count="18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</x15:v>
          </x15:c>
          <x15:c>
            <x15:v>4</x15:v>
          </x15:c>
          <x15:c>
            <x15:v>4</x15:v>
          </x15:c>
          <x15:c>
            <x15:v>4</x15:v>
          </x15:c>
          <x15:c>
            <x15:v>4</x15:v>
          </x15:c>
          <x15:c>
            <x15:v>4</x15:v>
          </x15:c>
          <x15:c>
            <x15:v>27</x15:v>
          </x15:c>
        </x15:pivotRow>
        <x15:pivotRow count="18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3.76</x15:v>
          </x15:c>
          <x15:c>
            <x15:v>3.25</x15:v>
          </x15:c>
          <x15:c>
            <x15:v>2.5600000000000005</x15:v>
          </x15:c>
          <x15:c>
            <x15:v>3.8</x15:v>
          </x15:c>
          <x15:c>
            <x15:v>3.5</x15:v>
          </x15:c>
          <x15:c>
            <x15:v>3.2</x15:v>
          </x15:c>
          <x15:c>
            <x15:v>23.07</x15:v>
          </x15:c>
        </x15:pivotRow>
        <x15:pivotRow count="18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3.5375999999999994</x15:v>
          </x15:c>
          <x15:c>
            <x15:v>2.8125</x15:v>
          </x15:c>
          <x15:c>
            <x15:v>2.5535999999999994</x15:v>
          </x15:c>
          <x15:c>
            <x15:v>3.6399999999999997</x15:v>
          </x15:c>
          <x15:c>
            <x15:v>3.25</x15:v>
          </x15:c>
          <x15:c>
            <x15:v>3.04</x15:v>
          </x15:c>
          <x15:c>
            <x15:v>34.833699999999993</x15:v>
          </x15:c>
        </x15:pivotRow>
        <x15:pivotRow count="18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6.4581759999999999</x15:v>
          </x15:c>
          <x15:c>
            <x15:v>12.390625</x15:v>
          </x15:c>
          <x15:c>
            <x15:v>21.558016000000002</x15:v>
          </x15:c>
          <x15:c>
            <x15:v>6.1120000000000001</x15:v>
          </x15:c>
          <x15:c>
            <x15:v>9.625</x15:v>
          </x15:c>
          <x15:c>
            <x15:v>13.408000000000001</x15:v>
          </x15:c>
          <x15:c>
            <x15:v>94.551817</x15:v>
          </x15:c>
        </x15:pivotRow>
        <x15:pivotRow count="18">
          <x15:c>
            <x15:v>12.349999999999998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10.199999999999999</x15:v>
          </x15:c>
          <x15:c>
            <x15:v>25</x15:v>
          </x15:c>
          <x15:c t="e">
            <x15:v/>
          </x15:c>
          <x15:c t="e">
            <x15:v/>
          </x15:c>
          <x15:c>
            <x15:v>98.8443397606068</x15:v>
          </x15:c>
          <x15:c>
            <x15:v>23.725617341513146</x15:v>
          </x15:c>
          <x15:c>
            <x15:v>11.336309760000001</x15:v>
          </x15:c>
          <x15:c>
            <x15:v>24.83203125</x15:v>
          </x15:c>
          <x15:c>
            <x15:v>34.761768959999998</x15:v>
          </x15:c>
          <x15:c>
            <x15:v>9.8895999999999997</x15:v>
          </x15:c>
          <x15:c>
            <x15:v>17.3125</x15:v>
          </x15:c>
          <x15:c>
            <x15:v>22.681600000000003</x15:v>
          </x15:c>
          <x15:c>
            <x15:v>290.93376707211996</x15:v>
          </x15:c>
        </x15:pivotRow>
        <x15:pivotRow count="18">
          <x15:c>
            <x15:v>16.599999999999998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14.4</x15:v>
          </x15:c>
          <x15:c>
            <x15:v>37</x15:v>
          </x15:c>
          <x15:c t="e">
            <x15:v/>
          </x15:c>
          <x15:c t="e">
            <x15:v/>
          </x15:c>
          <x15:c>
            <x15:v>99.900662215249582</x15:v>
          </x15:c>
          <x15:c>
            <x15:v>24.779986265656362</x15:v>
          </x15:c>
          <x15:c>
            <x15:v>15.785364377600001</x15:v>
          </x15:c>
          <x15:c>
            <x15:v>31.0947265625</x15:v>
          </x15:c>
          <x15:c>
            <x15:v>31.154987417600001</x15:v>
          </x15:c>
          <x15:c>
            <x15:v>12.91168</x15:v>
          </x15:c>
          <x15:c>
            <x15:v>21.15625</x15:v>
          </x15:c>
          <x15:c>
            <x15:v>24.53632</x15:v>
          </x15:c>
          <x15:c>
            <x15:v>329.31997683860595</x15:v>
          </x15:c>
        </x15:pivotRow>
        <x15:pivotRow count="18">
          <x15:c>
            <x15:v>23.95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21.2</x15:v>
          </x15:c>
          <x15:c>
            <x15:v>36</x15:v>
          </x15:c>
          <x15:c t="e">
            <x15:v/>
          </x15:c>
          <x15:c t="e">
            <x15:v/>
          </x15:c>
          <x15:c>
            <x15:v>109.9080463602679</x15:v>
          </x15:c>
          <x15:c>
            <x15:v>34.87787936520062</x15:v>
          </x15:c>
          <x15:c>
            <x15:v>22.593193496576003</x15:v>
          </x15:c>
          <x15:c>
            <x15:v>41.702392578125</x15:v>
          </x15:c>
          <x15:c>
            <x15:v>43.774439161856002</x15:v>
          </x15:c>
          <x15:c>
            <x15:v>17.729344000000001</x15:v>
          </x15:c>
          <x15:c>
            <x15:v>29.078125</x15:v>
          </x15:c>
          <x15:c>
            <x15:v>34.507263999999999</x15:v>
          </x15:c>
          <x15:c>
            <x15:v>415.3206839620255</x15:v>
          </x15:c>
        </x15:pivotRow>
        <x15:pivotRow count="18">
          <x15:c>
            <x15:v>29.349999999999998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27.8</x15:v>
          </x15:c>
          <x15:c>
            <x15:v>48</x15:v>
          </x15:c>
          <x15:c t="e">
            <x15:v/>
          </x15:c>
          <x15:c t="e">
            <x15:v/>
          </x15:c>
          <x15:c>
            <x15:v>110.89137056756267</x15:v>
          </x15:c>
          <x15:c>
            <x15:v>35.960278233209657</x15:v>
          </x15:c>
          <x15:c>
            <x15:v>28.37572905189376</x15:v>
          </x15:c>
          <x15:c>
            <x15:v>45.08062744140625</x15:v>
          </x15:c>
          <x15:c>
            <x15:v>40.522688447119357</x15:v>
          </x15:c>
          <x15:c>
            <x15:v>21.383475199999999</x15:v>
          </x15:c>
          <x15:c>
            <x15:v>32.5390625</x15:v>
          </x15:c>
          <x15:c>
            <x15:v>35.701452799999998</x15:v>
          </x15:c>
          <x15:c>
            <x15:v>455.60468424119171</x15:v>
          </x15:c>
        </x15:pivotRow>
        <x15:pivotRow count="18">
          <x15:c>
            <x15:v>36.5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34.200000000000003</x15:v>
          </x15:c>
          <x15:c>
            <x15:v>39</x15:v>
          </x15:c>
          <x15:c t="e">
            <x15:v/>
          </x15:c>
          <x15:c t="e">
            <x15:v/>
          </x15:c>
          <x15:c>
            <x15:v>120.25829195833779</x15:v>
          </x15:c>
          <x15:c>
            <x15:v>45.461449036361479</x15:v>
          </x15:c>
          <x15:c>
            <x15:v>36.186728334072214</x15:v>
          </x15:c>
          <x15:c>
            <x15:v>53.499588012695313</x15:v>
          </x15:c>
          <x15:c>
            <x15:v>54.257817698015643</x15:v>
          </x15:c>
          <x15:c>
            <x15:v>26.706780160000001</x15:v>
          </x15:c>
          <x15:c>
            <x15:v>40.26953125</x15:v>
          </x15:c>
          <x15:c>
            <x15:v>45.540290560000003</x15:v>
          </x15:c>
          <x15:c>
            <x15:v>531.88047700948243</x15:v>
          </x15:c>
        </x15:pivotRow>
        <x15:pivotRow count="18">
          <x15:c>
            <x15:v>37.799999999999997</x15:v>
          </x15:c>
          <x15:c>
            <x15:v>30.774999999999999</x15:v>
          </x15:c>
          <x15:c t="e">
            <x15:v/>
          </x15:c>
          <x15:c>
            <x15:v>23.6</x15:v>
          </x15:c>
          <x15:c t="e">
            <x15:v/>
          </x15:c>
          <x15:c>
            <x15:v>37</x15:v>
          </x15:c>
          <x15:c>
            <x15:v>128</x15:v>
          </x15:c>
          <x15:c>
            <x15:v>186.3364597569236</x15:v>
          </x15:c>
          <x15:c>
            <x15:v>47.025924953302827</x15:v>
          </x15:c>
          <x15:c>
            <x15:v>114.8465576155271</x15:v>
          </x15:c>
          <x15:c>
            <x15:v>40.013298466620483</x15:v>
          </x15:c>
          <x15:c>
            <x15:v>40.748058626452092</x15:v>
          </x15:c>
          <x15:c>
            <x15:v>49.584171295166016</x15:v>
          </x15:c>
          <x15:c>
            <x15:v>40.039840221464893</x15:v>
          </x15:c>
          <x15:c>
            <x15:v>29.165424128000002</x15:v>
          </x15:c>
          <x15:c>
            <x15:v>39.634765625</x15:v>
          </x15:c>
          <x15:c>
            <x15:v>40.308058111999998</x15:v>
          </x15:c>
          <x15:c>
            <x15:v>884.87755880045688</x15:v>
          </x15:c>
        </x15:pivotRow>
        <x15:pivotRow count="18">
          <x15:c>
            <x15:v>66.75</x15:v>
          </x15:c>
          <x15:c>
            <x15:v>50.35</x15:v>
          </x15:c>
          <x15:c t="e">
            <x15:v/>
          </x15:c>
          <x15:c>
            <x15:v>36</x15:v>
          </x15:c>
          <x15:c t="e">
            <x15:v/>
          </x15:c>
          <x15:c>
            <x15:v>57.6</x15:v>
          </x15:c>
          <x15:c>
            <x15:v>200</x15:v>
          </x15:c>
          <x15:c>
            <x15:v>249.47442490820748</x15:v>
          </x15:c>
          <x15:c>
            <x15:v>112.49407602406063</x15:v>
          </x15:c>
          <x15:c>
            <x15:v>187.66109772043896</x15:v>
          </x15:c>
          <x15:c>
            <x15:v>113.49474801513891</x15:v>
          </x15:c>
          <x15:c>
            <x15:v>65.687200515297917</x15:v>
          </x15:c>
          <x15:c>
            <x15:v>111.73042011260986</x15:v>
          </x15:c>
          <x15:c>
            <x15:v>164.69074698441727</x15:v>
          </x15:c>
          <x15:c>
            <x15:v>48.932339302400003</x15:v>
          </x15:c>
          <x15:c>
            <x15:v>83.8173828125</x15:v>
          </x15:c>
          <x15:c>
            <x15:v>110.4616116224</x15:v>
          </x15:c>
          <x15:c>
            <x15:v>1659.1440480174711</x15:v>
          </x15:c>
        </x15:pivotRow>
        <x15:pivotRow count="18">
          <x15:c>
            <x15:v>106</x15:v>
          </x15:c>
          <x15:c>
            <x15:v>84.75</x15:v>
          </x15:c>
          <x15:c t="e">
            <x15:v/>
          </x15:c>
          <x15:c>
            <x15:v>55.7</x15:v>
          </x15:c>
          <x15:c t="e">
            <x15:v/>
          </x15:c>
          <x15:c>
            <x15:v>90.2</x15:v>
          </x15:c>
          <x15:c>
            <x15:v>200</x15:v>
          </x15:c>
          <x15:c>
            <x15:v>321.37127517808449</x15:v>
          </x15:c>
          <x15:c>
            <x15:v>186.42069481295061</x15:v>
          </x15:c>
          <x15:c>
            <x15:v>263.22065120264284</x15:v>
          </x15:c>
          <x15:c>
            <x15:v>189.64587035933866</x15:v>
          </x15:c>
          <x15:c>
            <x15:v>105.41102600576265</x15:v>
          </x15:c>
          <x15:c>
            <x15:v>200.87093949317932</x15:v>
          </x15:c>
          <x15:c>
            <x15:v>269.81885026698069</x15:v>
          </x15:c>
          <x15:c>
            <x15:v>79.145871441920008</x15:v>
          </x15:c>
          <x15:c>
            <x15:v>141.90869140625</x15:v>
          </x15:c>
          <x15:c>
            <x15:v>182.09232232447999</x15:v>
          </x15:c>
          <x15:c>
            <x15:v>2476.5561924915892</x15:v>
          </x15:c>
        </x15:pivotRow>
        <x15:pivotRow count="18">
          <x15:c>
            <x15:v>138.64999999999998</x15:v>
          </x15:c>
          <x15:c>
            <x15:v>110.27500000000001</x15:v>
          </x15:c>
          <x15:c t="e">
            <x15:v/>
          </x15:c>
          <x15:c>
            <x15:v>75.400000000000006</x15:v>
          </x15:c>
          <x15:c t="e">
            <x15:v/>
          </x15:c>
          <x15:c>
            <x15:v>123</x15:v>
          </x15:c>
          <x15:c>
            <x15:v>234</x15:v>
          </x15:c>
          <x15:c>
            <x15:v>339.23017356970547</x15:v>
          </x15:c>
          <x15:c>
            <x15:v>203.49040232095263</x15:v>
          </x15:c>
          <x15:c>
            <x15:v>271.62186988205298</x15:v>
          </x15:c>
          <x15:c>
            <x15:v>198.15850930612902</x15:v>
          </x15:c>
          <x15:c>
            <x15:v>140.97364535790393</x15:v>
          </x15:c>
          <x15:c>
            <x15:v>245.22346431016922</x15:v>
          </x15:c>
          <x15:c>
            <x15:v>246.1604067526257</x15:v>
          </x15:c>
          <x15:c>
            <x15:v>103.31669715353601</x15:v>
          </x15:c>
          <x15:c>
            <x15:v>170.954345703125</x15:v>
          </x15:c>
          <x15:c>
            <x15:v>196.418464464896</x15:v>
          </x15:c>
          <x15:c>
            <x15:v>2796.8729788210958</x15:v>
          </x15:c>
        </x15:pivotRow>
        <x15:pivotRow count="18">
          <x15:c>
            <x15:v>175.24999999999997</x15:v>
          </x15:c>
          <x15:c>
            <x15:v>134.15</x15:v>
          </x15:c>
          <x15:c t="e">
            <x15:v/>
          </x15:c>
          <x15:c>
            <x15:v>97.2</x15:v>
          </x15:c>
          <x15:c t="e">
            <x15:v/>
          </x15:c>
          <x15:c>
            <x15:v>160.19999999999999</x15:v>
          </x15:c>
          <x15:c>
            <x15:v>623</x15:v>
          </x15:c>
          <x15:c>
            <x15:v>361.9233962983987</x15:v>
          </x15:c>
          <x15:c>
            <x15:v>226.30003120521417</x15:v>
          </x15:c>
          <x15:c>
            <x15:v>299.43728209179329</x15:v>
          </x15:c>
          <x15:c>
            <x15:v>226.2042596694665</x15:v>
          </x15:c>
          <x15:c>
            <x15:v>179.94479502530078</x15:v>
          </x15:c>
          <x15:c>
            <x15:v>281.59386064112186</x15:v>
          </x15:c>
          <x15:c>
            <x15:v>260.8460577280743</x15:v>
          </x15:c>
          <x15:c>
            <x15:v>129.4533577228288</x15:v>
          </x15:c>
          <x15:c>
            <x15:v>202.4771728515625</x15:v>
          </x15:c>
          <x15:c>
            <x15:v>226.48369289297921</x15:v>
          </x15:c>
          <x15:c>
            <x15:v>3584.4639061267399</x15:v>
          </x15:c>
        </x15:pivotRow>
        <x15:pivotRow count="18">
          <x15:c>
            <x15:v>322.90000000000003</x15:v>
          </x15:c>
          <x15:c>
            <x15:v>235.62500000000003</x15:v>
          </x15:c>
          <x15:c>
            <x15:v>108.06666666666666</x15:v>
          </x15:c>
          <x15:c>
            <x15:v>157</x15:v>
          </x15:c>
          <x15:c>
            <x15:v>108.06666666666666</x15:v>
          </x15:c>
          <x15:c>
            <x15:v>277</x15:v>
          </x15:c>
          <x15:c>
            <x15:v>506</x15:v>
          </x15:c>
          <x15:c>
            <x15:v>653.17876687445198</x15:v>
          </x15:c>
          <x15:c>
            <x15:v>529.04892717660948</x15:v>
          </x15:c>
          <x15:c>
            <x15:v>631.75151251258978</x15:v>
          </x15:c>
          <x15:c>
            <x15:v>561.84239745719879</x15:v>
          </x15:c>
          <x15:c>
            <x15:v>306.64392295820625</x15:v>
          </x15:c>
          <x15:c>
            <x15:v>579.63059364631772</x15:v>
          </x15:c>
          <x15:c>
            <x15:v>806.76171097719646</x15:v>
          </x15:c>
          <x15:c>
            <x15:v>228.16268617826304</x15:v>
          </x15:c>
          <x15:c>
            <x15:v>412.73858642578125</x15:v>
          </x15:c>
          <x15:c>
            <x15:v>543.69673857859584</x15:v>
          </x15:c>
          <x15:c>
            <x15:v>6968.1141761185436</x15:v>
          </x15:c>
        </x15:pivotRow>
        <x15:pivotRow count="18">
          <x15:c>
            <x15:v>383.2</x15:v>
          </x15:c>
          <x15:c>
            <x15:v>307.77500000000009</x15:v>
          </x15:c>
          <x15:c>
            <x15:v>141.53333333333333</x15:v>
          </x15:c>
          <x15:c>
            <x15:v>205.1</x15:v>
          </x15:c>
          <x15:c>
            <x15:v>141.53333333333333</x15:v>
          </x15:c>
          <x15:c>
            <x15:v>352.6</x15:v>
          </x15:c>
          <x15:c>
            <x15:v>822</x15:v>
          </x15:c>
          <x15:c>
            <x15:v>676.2244550393026</x15:v>
          </x15:c>
          <x15:c>
            <x15:v>548.03406226650407</x15:v>
          </x15:c>
          <x15:c>
            <x15:v>593.85086964633047</x15:v>
          </x15:c>
          <x15:c>
            <x15:v>524.0148656132759</x15:v>
          </x15:c>
          <x15:c>
            <x15:v>392.57746838620238</x15:v>
          </x15:c>
          <x15:c>
            <x15:v>651.74131173733622</x15:v>
          </x15:c>
          <x15:c>
            <x15:v>629.85734660161506</x15:v>
          </x15:c>
          <x15:c>
            <x15:v>283.73014894261041</x15:v>
          </x15:c>
          <x15:c>
            <x15:v>459.36929321289063</x15:v>
          </x15:c>
          <x15:c>
            <x15:v>513.53934771571915</x15:v>
          </x15:c>
          <x15:c>
            <x15:v>7626.6808358284534</x15:v>
          </x15:c>
        </x15:pivotRow>
        <x15:pivotRow count="18">
          <x15:c>
            <x15:v>537.5</x15:v>
          </x15:c>
          <x15:c>
            <x15:v>402.05</x15:v>
          </x15:c>
          <x15:c>
            <x15:v>196.13333333333333</x15:v>
          </x15:c>
          <x15:c>
            <x15:v>283.60000000000002</x15:v>
          </x15:c>
          <x15:c>
            <x15:v>196.13333333333333</x15:v>
          </x15:c>
          <x15:c>
            <x15:v>477</x15:v>
          </x15:c>
          <x15:c>
            <x15:v>1259</x15:v>
          </x15:c>
          <x15:c>
            <x15:v>890.99864972399439</x15:v>
          </x15:c>
          <x15:c>
            <x15:v>767.51006600686264</x15:v>
          </x15:c>
          <x15:c>
            <x15:v>828.68791069848692</x15:v>
          </x15:c>
          <x15:c>
            <x15:v>760.75577321862477</x15:v>
          </x15:c>
          <x15:c>
            <x15:v>541.70120599315123</x15:v>
          </x15:c>
          <x15:c>
            <x15:v>888.36134284851141</x15:v>
          </x15:c>
          <x15:c>
            <x15:v>970.24777190146517</x15:v>
          </x15:c>
          <x15:c>
            <x15:v>391.38411915408835</x15:v>
          </x15:c>
          <x15:c>
            <x15:v>640.68464660644531</x15:v>
          </x15:c>
          <x15:c>
            <x15:v>760.30786954314385</x15:v>
          </x15:c>
          <x15:c>
            <x15:v>10792.056022361441</x15:v>
          </x15:c>
        </x15:pivotRow>
        <x15:pivotRow count="18">
          <x15:c>
            <x15:v>771.85000000000014</x15:v>
          </x15:c>
          <x15:c>
            <x15:v>593.25</x15:v>
          </x15:c>
          <x15:c>
            <x15:v>279.86666666666667</x15:v>
          </x15:c>
          <x15:c>
            <x15:v>405.9</x15:v>
          </x15:c>
          <x15:c>
            <x15:v>279.86666666666667</x15:v>
          </x15:c>
          <x15:c>
            <x15:v>688.8</x15:v>
          </x15:c>
          <x15:c>
            <x15:v>1544</x15:v>
          </x15:c>
          <x15:c>
            <x15:v>1323.0339784744974</x15:v>
          </x15:c>
          <x15:c>
            <x15:v>1212.3019630987405</x15:v>
          </x15:c>
          <x15:c>
            <x15:v>1256.9813753490666</x15:v>
          </x15:c>
          <x15:c>
            <x15:v>1192.9909443979914</x15:v>
          </x15:c>
          <x15:c>
            <x15:v>777.09214783898415</x15:v>
          </x15:c>
          <x15:c>
            <x15:v>1317.8310226919712</x15:v>
          </x15:c>
          <x15:c>
            <x15:v>1572.7272829444973</x15:v>
          </x15:c>
          <x15:c>
            <x15:v>564.90729532327066</x15:v>
          </x15:c>
          <x15:c>
            <x15:v>949.84232330322266</x15:v>
          </x15:c>
          <x15:c>
            <x15:v>1159.2615739086289</x15:v>
          </x15:c>
          <x15:c>
            <x15:v>15890.503240664206</x15:v>
          </x15:c>
        </x15:pivotRow>
        <x15:pivotRow count="18">
          <x15:c>
            <x15:v>1048.75</x15:v>
          </x15:c>
          <x15:c>
            <x15:v>806.6</x15:v>
          </x15:c>
          <x15:c>
            <x15:v>381.73333333333335</x15:v>
          </x15:c>
          <x15:c>
            <x15:v>555.5</x15:v>
          </x15:c>
          <x15:c>
            <x15:v>381.73333333333335</x15:v>
          </x15:c>
          <x15:c>
            <x15:v>950.8</x15:v>
          </x15:c>
          <x15:c>
            <x15:v>2000</x15:v>
          </x15:c>
          <x15:c>
            <x15:v>1590.5024103771239</x15:v>
          </x15:c>
          <x15:c>
            <x15:v>1483.0019417403757</x15:v>
          </x15:c>
          <x15:c>
            <x15:v>1547.9195788638413</x15:v>
          </x15:c>
          <x15:c>
            <x15:v>1488.6201738377174</x15:v>
          </x15:c>
          <x15:c>
            <x15:v>1053.0812154020912</x15:v>
          </x15:c>
          <x15:c>
            <x15:v>1731.6081069407082</x15:v>
          </x15:c>
          <x15:c>
            <x15:v>1902.8377240686257</x15:v>
          </x15:c>
          <x15:c>
            <x15:v>760.72583625861648</x15:v>
          </x15:c>
          <x15:c>
            <x15:v>1246.9211616516113</x15:v>
          </x15:c>
          <x15:c>
            <x15:v>1467.0523147817257</x15:v>
          </x15:c>
          <x15:c>
            <x15:v>20397.387130589104</x15:v>
          </x15:c>
        </x15:pivotRow>
        <x15:pivotRow count="18">
          <x15:c>
            <x15:v>1359.8</x15:v>
          </x15:c>
          <x15:c>
            <x15:v>1058.1750000000002</x15:v>
          </x15:c>
          <x15:c>
            <x15:v>513.4</x15:v>
          </x15:c>
          <x15:c>
            <x15:v>751.6</x15:v>
          </x15:c>
          <x15:c>
            <x15:v>513.4</x15:v>
          </x15:c>
          <x15:c>
            <x15:v>1226.2</x15:v>
          </x15:c>
          <x15:c>
            <x15:v>1438</x15:v>
          </x15:c>
          <x15:c>
            <x15:v>2005.0692816010228</x15:v>
          </x15:c>
          <x15:c>
            <x15:v>1907.5834047362216</x15:v>
          </x15:c>
          <x15:c>
            <x15:v>1970.9823155170086</x15:v>
          </x15:c>
          <x15:c>
            <x15:v>1914.4562242056936</x15:v>
          </x15:c>
          <x15:c>
            <x15:v>1402.9492208364932</x15:v>
          </x15:c>
          <x15:c>
            <x15:v>2233.5946223298997</x15:v>
          </x15:c>
          <x15:c>
            <x15:v>2395.8436688895308</x15:v>
          </x15:c>
          <x15:c>
            <x15:v>1008.5806690068932</x15:v>
          </x15:c>
          <x15:c>
            <x15:v>1623.4605808258057</x15:v>
          </x15:c>
          <x15:c>
            <x15:v>1893.4104629563451</x15:v>
          </x15:c>
          <x15:c>
            <x15:v>25216.505450904915</x15:v>
          </x15:c>
        </x15:pivotRow>
        <x15:pivotRow count="18">
          <x15:c>
            <x15:v>1452.35</x15:v>
          </x15:c>
          <x15:c>
            <x15:v>1166.4749999999999</x15:v>
          </x15:c>
          <x15:c>
            <x15:v>607.6</x15:v>
          </x15:c>
          <x15:c>
            <x15:v>882.6</x15:v>
          </x15:c>
          <x15:c>
            <x15:v>607.6</x15:v>
          </x15:c>
          <x15:c>
            <x15:v>1412.6</x15:v>
          </x15:c>
          <x15:c>
            <x15:v>1987</x15:v>
          </x15:c>
          <x15:c>
            <x15:v>1841.0486514062791</x15:v>
          </x15:c>
          <x15:c>
            <x15:v>1723.2654801346994</x15:v>
          </x15:c>
          <x15:c>
            <x15:v>1562.9394863740595</x15:v>
          </x15:c>
          <x15:c>
            <x15:v>1505.4471131617595</x15:v>
          </x15:c>
          <x15:c>
            <x15:v>1571.8456563505551</x15:v>
          </x15:c>
          <x15:c>
            <x15:v>2004.6892244420205</x15:v>
          </x15:c>
          <x15:c>
            <x15:v>1431.824909764412</x15:v>
          </x15:c>
          <x15:c>
            <x15:v>1094.4645352055145</x15:v>
          </x15:c>
          <x15:c>
            <x15:v>1530.7302904129028</x15:v>
          </x15:c>
          <x15:c>
            <x15:v>1529.082092591269</x15:v>
          </x15:c>
          <x15:c>
            <x15:v>23911.56243984347</x15:v>
          </x15:c>
        </x15:pivotRow>
        <x15:pivotRow count="18">
          <x15:c>
            <x15:v>1704.1499999999999</x15:v>
          </x15:c>
          <x15:c>
            <x15:v>1317.7500000000005</x15:v>
          </x15:c>
          <x15:c>
            <x15:v>737.6</x15:v>
          </x15:c>
          <x15:c>
            <x15:v>1061.3</x15:v>
          </x15:c>
          <x15:c>
            <x15:v>737.6</x15:v>
          </x15:c>
          <x15:c>
            <x15:v>1645.6</x15:v>
          </x15:c>
          <x15:c>
            <x15:v>2538</x15:v>
          </x15:c>
          <x15:c>
            <x15:v>1984.8653313414161</x15:v>
          </x15:c>
          <x15:c>
            <x15:v>1873.5724293332119</x15:v>
          </x15:c>
          <x15:c>
            <x15:v>1914.5698210725125</x15:v>
          </x15:c>
          <x15:c>
            <x15:v>1863.1463466738273</x15:v>
          </x15:c>
          <x15:c>
            <x15:v>1833.3689785077822</x15:v>
          </x15:c>
          <x15:c>
            <x15:v>2160.3142193875756</x15:v>
          </x15:c>
          <x15:c>
            <x15:v>2033.5332156901648</x15:v>
          </x15:c>
          <x15:c>
            <x15:v>1272.9716281644116</x15:v>
          </x15:c>
          <x15:c>
            <x15:v>1758.8651452064514</x15:v>
          </x15:c>
          <x15:c>
            <x15:v>1895.4164185182537</x15:v>
          </x15:c>
          <x15:c>
            <x15:v>28332.62353389561</x15:v>
          </x15:c>
        </x15:pivotRow>
        <x15:pivotRow count="18">
          <x15:c>
            <x15:v>1978</x15:v>
          </x15:c>
          <x15:c>
            <x15:v>1627.4250000000002</x15:v>
          </x15:c>
          <x15:c>
            <x15:v>904.4</x15:v>
          </x15:c>
          <x15:c>
            <x15:v>1295.0999999999999</x15:v>
          </x15:c>
          <x15:c>
            <x15:v>904.4</x15:v>
          </x15:c>
          <x15:c>
            <x15:v>1901.4</x15:v>
          </x15:c>
          <x15:c>
            <x15:v>3431</x15:v>
          </x15:c>
          <x15:c>
            <x15:v>2559.4112672779011</x15:v>
          </x15:c>
          <x15:c>
            <x15:v>2471.6753600897264</x15:v>
          </x15:c>
          <x15:c>
            <x15:v>2487.1907340508337</x15:v>
          </x15:c>
          <x15:c>
            <x15:v>2442.5962987105954</x15:v>
          </x15:c>
          <x15:c>
            <x15:v>2180.9728770932529</x15:v>
          </x15:c>
          <x15:c>
            <x15:v>2608.0481620134597</x15:v>
          </x15:c>
          <x15:c>
            <x15:v>2917.5336188336105</x15:v>
          </x15:c>
          <x15:c>
            <x15:v>1525.9773025315294</x15:v>
          </x15:c>
          <x15:c>
            <x15:v>2148.4325726032257</x15:v>
          </x15:c>
          <x15:c>
            <x15:v>2409.4832837036506</x15:v>
          </x15:c>
          <x15:c>
            <x15:v>35793.046476907788</x15:v>
          </x15:c>
        </x15:pivotRow>
        <x15:pivotRow count="18">
          <x15:c>
            <x15:v>2450</x15:v>
          </x15:c>
          <x15:c>
            <x15:v>2044.075</x15:v>
          </x15:c>
          <x15:c>
            <x15:v>1129.9333333333334</x15:v>
          </x15:c>
          <x15:c>
            <x15:v>1614.8</x15:v>
          </x15:c>
          <x15:c>
            <x15:v>1129.9333333333334</x15:v>
          </x15:c>
          <x15:c>
            <x15:v>2278.8000000000002</x15:v>
          </x15:c>
          <x15:c>
            <x15:v>2833</x15:v>
          </x15:c>
          <x15:c>
            <x15:v>3544.6247223656442</x15:v>
          </x15:c>
          <x15:c>
            <x15:v>3484.612093790563</x15:v>
          </x15:c>
          <x15:c>
            <x15:v>3292.6919171367786</x15:v>
          </x15:c>
          <x15:c>
            <x15:v>3256.9530451280298</x15:v>
          </x15:c>
          <x15:c>
            <x15:v>2687.6570808778993</x15:v>
          </x15:c>
          <x15:c>
            <x15:v>3484.1530928230368</x15:v>
          </x15:c>
          <x15:c>
            <x15:v>4137.3521834087878</x15:v>
          </x15:c>
          <x15:c>
            <x15:v>1906.9818420252236</x15:v>
          </x15:c>
          <x15:c>
            <x15:v>2789.7162863016129</x15:v>
          </x15:c>
          <x15:c>
            <x15:v>3226.6966567407303</x15:v>
          </x15:c>
          <x15:c>
            <x15:v>45291.980587264974</x15:v>
          </x15:c>
        </x15:pivotRow>
        <x15:pivotRow count="18">
          <x15:c>
            <x15:v>2557.4499999999998</x15:v>
          </x15:c>
          <x15:c>
            <x15:v>2244.25</x15:v>
          </x15:c>
          <x15:c>
            <x15:v>1316.2</x15:v>
          </x15:c>
          <x15:c>
            <x15:v>1835.8</x15:v>
          </x15:c>
          <x15:c>
            <x15:v>1316.2</x15:v>
          </x15:c>
          <x15:c>
            <x15:v>2445.4</x15:v>
          </x15:c>
          <x15:c>
            <x15:v>4946</x15:v>
          </x15:c>
          <x15:c>
            <x15:v>3281.4633323760345</x15:v>
          </x15:c>
          <x15:c>
            <x15:v>3185.24526483212</x15:v>
          </x15:c>
          <x15:c>
            <x15:v>2935.9388605621957</x15:v>
          </x15:c>
          <x15:c>
            <x15:v>2893.7535007376387</x15:v>
          </x15:c>
          <x15:c>
            <x15:v>2979.2181606705008</x15:v>
          </x15:c>
          <x15:c>
            <x15:v>3460.4172850220657</x15:v>
          </x15:c>
          <x15:c>
            <x15:v>3068.1304989421992</x15:v>
          </x15:c>
          <x15:c>
            <x15:v>2092.185473620179</x15:v>
          </x15:c>
          <x15:c>
            <x15:v>2811.3581431508064</x15:v>
          </x15:c>
          <x15:c>
            <x15:v>2911.7393313481462</x15:v>
          </x15:c>
          <x15:c>
            <x15:v>46280.749851261884</x15:v>
          </x15:c>
        </x15:pivotRow>
        <x15:pivotRow count="18">
          <x15:c>
            <x15:v>3415.3500000000004</x15:v>
          </x15:c>
          <x15:c>
            <x15:v>2790.4999999999995</x15:v>
          </x15:c>
          <x15:c>
            <x15:v>1637.4</x15:v>
          </x15:c>
          <x15:c>
            <x15:v>2279.8000000000002</x15:v>
          </x15:c>
          <x15:c>
            <x15:v>1637.4</x15:v>
          </x15:c>
          <x15:c>
            <x15:v>3147</x15:v>
          </x15:c>
          <x15:c>
            <x15:v>3646</x15:v>
          </x15:c>
          <x15:c>
            <x15:v>4556.9317610187272</x15:v>
          </x15:c>
          <x15:c>
            <x15:v>4517.4176844786434</x15:v>
          </x15:c>
          <x15:c>
            <x15:v>4585.9176149681743</x15:v>
          </x15:c>
          <x15:c>
            <x15:v>4561.1940762685645</x15:v>
          </x15:c>
          <x15:c>
            <x15:v>3713.7382980777616</x15:v>
          </x15:c>
          <x15:c>
            <x15:v>4876.4450598660642</x15:v>
          </x15:c>
          <x15:c>
            <x15:v>5746.5226427258731</x15:v>
          </x15:c>
          <x15:c>
            <x15:v>2662.9483788961434</x15:v>
          </x15:c>
          <x15:c>
            <x15:v>3878.6790715754032</x15:v>
          </x15:c>
          <x15:c>
            <x15:v>4539.147866269629</x15:v>
          </x15:c>
          <x15:c>
            <x15:v>62192.392454144981</x15:v>
          </x15:c>
        </x15:pivotRow>
        <x15:pivotRow count="18">
          <x15:c>
            <x15:v>3544.95</x15:v>
          </x15:c>
          <x15:c>
            <x15:v>3095.625</x15:v>
          </x15:c>
          <x15:c>
            <x15:v>1867.1333333333334</x15:v>
          </x15:c>
          <x15:c>
            <x15:v>2562.1999999999998</x15:v>
          </x15:c>
          <x15:c>
            <x15:v>1867.1333333333334</x15:v>
          </x15:c>
          <x15:c>
            <x15:v>3478.8</x15:v>
          </x15:c>
          <x15:c>
            <x15:v>4517</x15:v>
          </x15:c>
          <x15:c>
            <x15:v>3930.1617332125925</x15:v>
          </x15:c>
          <x15:c>
            <x15:v>3863.5094423636465</x15:v>
          </x15:c>
          <x15:c>
            <x15:v>3856.7306791796955</x15:v>
          </x15:c>
          <x15:c>
            <x15:v>3830.0946021244563</x15:v>
          </x15:c>
          <x15:c>
            <x15:v>4038.6448760804597</x15:v>
          </x15:c>
          <x15:c>
            <x15:v>4626.8476823215469</x15:v>
          </x15:c>
          <x15:c>
            <x15:v>3897.8665801380498</x15:v>
          </x15:c>
          <x15:c>
            <x15:v>2859.5587031169148</x15:v>
          </x15:c>
          <x15:c>
            <x15:v>3762.3395357877016</x15:v>
          </x15:c>
          <x15:c>
            <x15:v>3824.6295732539256</x15:v>
          </x15:c>
          <x15:c>
            <x15:v>59423.225074245645</x15:v>
          </x15:c>
        </x15:pivotRow>
        <x15:pivotRow count="18">
          <x15:c>
            <x15:v>4013.1</x15:v>
          </x15:c>
          <x15:c>
            <x15:v>3342.0750000000003</x15:v>
          </x15:c>
          <x15:c>
            <x15:v>2154.9333333333334</x15:v>
          </x15:c>
          <x15:c>
            <x15:v>2888</x15:v>
          </x15:c>
          <x15:c>
            <x15:v>2154.9333333333334</x15:v>
          </x15:c>
          <x15:c>
            <x15:v>3874.6</x15:v>
          </x15:c>
          <x15:c>
            <x15:v>6584</x15:v>
          </x15:c>
          <x15:c>
            <x15:v>4246.2909013261315</x15:v>
          </x15:c>
          <x15:c>
            <x15:v>4196.1803424843756</x15:v>
          </x15:c>
          <x15:c>
            <x15:v>4282.7753497759986</x15:v>
          </x15:c>
          <x15:c>
            <x15:v>4265.0862153680764</x15:v>
          </x15:c>
          <x15:c>
            <x15:v>4491.9043434393998</x15:v>
          </x15:c>
          <x15:c>
            <x15:v>4910.0870729689013</x15:v>
          </x15:c>
          <x15:c>
            <x15:v>4621.1807563321327</x15:v>
          </x15:c>
          <x15:c>
            <x15:v>3191.0469624935317</x15:v>
          </x15:c>
          <x15:c>
            <x15:v>4139.6697678938508</x15:v>
          </x15:c>
          <x15:c>
            <x15:v>4378.5259146507851</x15:v>
          </x15:c>
          <x15:c>
            <x15:v>67734.389293399858</x15:v>
          </x15:c>
        </x15:pivotRow>
        <x15:pivotRow count="18">
          <x15:c>
            <x15:v>4774.6499999999996</x15:v>
          </x15:c>
          <x15:c>
            <x15:v>4081.625</x15:v>
          </x15:c>
          <x15:c>
            <x15:v>2578.2666666666669</x15:v>
          </x15:c>
          <x15:c>
            <x15:v>3392</x15:v>
          </x15:c>
          <x15:c>
            <x15:v>2578.2666666666669</x15:v>
          </x15:c>
          <x15:c>
            <x15:v>4505.2</x15:v>
          </x15:c>
          <x15:c>
            <x15:v>7937</x15:v>
          </x15:c>
          <x15:c>
            <x15:v>6519.8635660883356</x15:v>
          </x15:c>
          <x15:c>
            <x15:v>6550.0836200284029</x15:v>
          </x15:c>
          <x15:c>
            <x15:v>6251.1655748183157</x15:v>
          </x15:c>
          <x15:c>
            <x15:v>6247.0789917552393</x15:v>
          </x15:c>
          <x15:c>
            <x15:v>5351.5957435889759</x15:v>
          </x15:c>
          <x15:c>
            <x15:v>6503.6850000503537</x15:v>
          </x15:c>
          <x15:c>
            <x15:v>7675.6479075183852</x15:v>
          </x15:c>
          <x15:c>
            <x15:v>3869.6375699948253</x15:v>
          </x15:c>
          <x15:c>
            <x15:v>5361.8348839469254</x15:v>
          </x15:c>
          <x15:c>
            <x15:v>6142.905182930157</x15:v>
          </x15:c>
          <x15:c>
            <x15:v>90320.506374053235</x15:v>
          </x15:c>
        </x15:pivotRow>
        <x15:pivotRow count="18">
          <x15:c>
            <x15:v>5890.0999999999995</x15:v>
          </x15:c>
          <x15:c>
            <x15:v>4983.05</x15:v>
          </x15:c>
          <x15:c>
            <x15:v>3065.8666666666668</x15:v>
          </x15:c>
          <x15:c>
            <x15:v>3985.7</x15:v>
          </x15:c>
          <x15:c>
            <x15:v>3065.8666666666668</x15:v>
          </x15:c>
          <x15:c>
            <x15:v>5526</x15:v>
          </x15:c>
          <x15:c>
            <x15:v>8578</x15:v>
          </x15:c>
          <x15:c>
            <x15:v>7936.2412848988888</x15:v>
          </x15:c>
          <x15:c>
            <x15:v>7971.1530927440472</x15:v>
          </x15:c>
          <x15:c>
            <x15:v>7634.9185599161056</x15:v>
          </x15:c>
          <x15:c>
            <x15:v>7654.348736418644</x15:v>
          </x15:c>
          <x15:c>
            <x15:v>6413.3650339650785</x15:v>
          </x15:c>
          <x15:c>
            <x15:v>8335.3127135784925</x15:v>
          </x15:c>
          <x15:c>
            <x15:v>9536.2066769438679</x15:v>
          </x15:c>
          <x15:c>
            <x15:v>4683.1100559958604</x15:v>
          </x15:c>
          <x15:c>
            <x15:v>6649.4174419734627</x15:v>
          </x15:c>
          <x15:c>
            <x15:v>7578.181036586031</x15:v>
          </x15:c>
          <x15:c>
            <x15:v>109486.83796635379</x15:v>
          </x15:c>
        </x15:pivotRow>
        <x15:pivotRow count="18">
          <x15:c>
            <x15:v>6702.05</x15:v>
          </x15:c>
          <x15:c>
            <x15:v>5758.9250000000011</x15:v>
          </x15:c>
          <x15:c>
            <x15:v>3604</x15:v>
          </x15:c>
          <x15:c>
            <x15:v>4699.7</x15:v>
          </x15:c>
          <x15:c>
            <x15:v>3604</x15:v>
          </x15:c>
          <x15:c>
            <x15:v>6252.4</x15:v>
          </x15:c>
          <x15:c>
            <x15:v>7871</x15:v>
          </x15:c>
          <x15:c>
            <x15:v>8367.511187956803</x15:v>
          </x15:c>
          <x15:c>
            <x15:v>8399.0585722741471</x15:v>
          </x15:c>
          <x15:c>
            <x15:v>8366.0989467507898</x15:v>
          </x15:c>
          <x15:c>
            <x15:v>8382.9117776042021</x15:v>
          </x15:c>
          <x15:c>
            <x15:v>7477.5658649073575</x15:v>
          </x15:c>
          <x15:c>
            <x15:v>9632.2983919479375</x15:v>
          </x15:c>
          <x15:c>
            <x15:v>9807.8661575848892</x15:v>
          </x15:c>
          <x15:c>
            <x15:v>5462.0880447966883</x15:v>
          </x15:c>
          <x15:c>
            <x15:v>7613.7087209867314</x15:v>
          </x15:c>
          <x15:c>
            <x15:v>8378.0362073172055</x15:v>
          </x15:c>
          <x15:c>
            <x15:v>120379.21887212673</x15:v>
          </x15:c>
        </x15:pivotRow>
        <x15:pivotRow count="18">
          <x15:c>
            <x15:v>7329.45</x15:v>
          </x15:c>
          <x15:c>
            <x15:v>6278.0999999999985</x15:v>
          </x15:c>
          <x15:c>
            <x15:v>4073.9333333333334</x15:v>
          </x15:c>
          <x15:c>
            <x15:v>5288.1</x15:v>
          </x15:c>
          <x15:c>
            <x15:v>4073.9333333333334</x15:v>
          </x15:c>
          <x15:c>
            <x15:v>7097.4</x15:v>
          </x15:c>
          <x15:c>
            <x15:v>8189</x15:v>
          </x15:c>
          <x15:c>
            <x15:v>8395.818388796175</x15:v>
          </x15:c>
          <x15:c>
            <x15:v>8404.7893295943686</x15:v>
          </x15:c>
          <x15:c>
            <x15:v>7844.9774793730494</x15:v>
          </x15:c>
          <x15:c>
            <x15:v>7864.8017524686265</x15:v>
          </x15:c>
          <x15:c>
            <x15:v>8203.263895064887</x15:v>
          </x15:c>
          <x15:c>
            <x15:v>9486.9666331456756</x15:v>
          </x15:c>
          <x15:c>
            <x15:v>8057.0037128587646</x15:v>
          </x15:c>
          <x15:c>
            <x15:v>5943.8704358373507</x15:v>
          </x15:c>
          <x15:c>
            <x15:v>7742.3543604933657</x15:v>
          </x15:c>
          <x15:c>
            <x15:v>7972.4072414634411</x15:v>
          </x15:c>
          <x15:c>
            <x15:v>122246.16989576239</x15:v>
          </x15:c>
        </x15:pivotRow>
        <x15:pivotRow count="18">
          <x15:c>
            <x15:v>7924.65</x15:v>
          </x15:c>
          <x15:c>
            <x15:v>6694.6249999999991</x15:v>
          </x15:c>
          <x15:c>
            <x15:v>4535.9333333333334</x15:v>
          </x15:c>
          <x15:c>
            <x15:v>5853.2</x15:v>
          </x15:c>
          <x15:c>
            <x15:v>4535.9333333333334</x15:v>
          </x15:c>
          <x15:c>
            <x15:v>7831.8</x15:v>
          </x15:c>
          <x15:c>
            <x15:v>6549</x15:v>
          </x15:c>
          <x15:c>
            <x15:v>8069.8369743279873</x15:v>
          </x15:c>
          <x15:c>
            <x15:v>8083.2557163953243</x15:v>
          </x15:c>
          <x15:c>
            <x15:v>7956.2121641681324</x15:v>
          </x15:c>
          <x15:c>
            <x15:v>7991.9324460807911</x15:v>
          </x15:c>
          <x15:c>
            <x15:v>8846.8517633883148</x15:v>
          </x15:c>
          <x15:c>
            <x15:v>9248.8090954581257</x15:v>
          </x15:c>
          <x15:c>
            <x15:v>8045.7088476839299</x15:v>
          </x15:c>
          <x15:c>
            <x15:v>6392.8963486698804</x15:v>
          </x15:c>
          <x15:c>
            <x15:v>7965.6771802466828</x15:v>
          </x15:c>
          <x15:c>
            <x15:v>8145.6814482926884</x15:v>
          </x15:c>
          <x15:c>
            <x15:v>124672.00365137855</x15:v>
          </x15:c>
        </x15:pivotRow>
        <x15:pivotRow count="18">
          <x15:c>
            <x15:v>7653.95</x15:v>
          </x15:c>
          <x15:c>
            <x15:v>6790.0249999999996</x15:v>
          </x15:c>
          <x15:c>
            <x15:v>4869.6000000000004</x15:v>
          </x15:c>
          <x15:c>
            <x15:v>6165</x15:v>
          </x15:c>
          <x15:c>
            <x15:v>4869.6000000000004</x15:v>
          </x15:c>
          <x15:c>
            <x15:v>7824.8</x15:v>
          </x15:c>
          <x15:c>
            <x15:v>6398</x15:v>
          </x15:c>
          <x15:c>
            <x15:v>6672.8086240690627</x15:v>
          </x15:c>
          <x15:c>
            <x15:v>6638.4519474993085</x15:v>
          </x15:c>
          <x15:c>
            <x15:v>6632.9874355957554</x15:v>
          </x15:c>
          <x15:c>
            <x15:v>6667.5944420520145</x15:v>
          </x15:c>
          <x15:c>
            <x15:v>8941.8079875115236</x15:v>
          </x15:c>
          <x15:c>
            <x15:v>7634.7780527498198</x15:v>
          </x15:c>
          <x15:c>
            <x15:v>5773.5562121312487</x15:v>
          </x15:c>
          <x15:c>
            <x15:v>6424.1170789359039</x15:v>
          </x15:c>
          <x15:c>
            <x15:v>7257.3385901233414</x15:v>
          </x15:c>
          <x15:c>
            <x15:v>6868.3362896585377</x15:v>
          </x15:c>
          <x15:c>
            <x15:v>114082.75166032652</x15:v>
          </x15:c>
        </x15:pivotRow>
        <x15:pivotRow count="18">
          <x15:c>
            <x15:v>7334.3499999999995</x15:v>
          </x15:c>
          <x15:c>
            <x15:v>6797.7250000000013</x15:v>
          </x15:c>
          <x15:c>
            <x15:v>5162.8</x15:v>
          </x15:c>
          <x15:c>
            <x15:v>6521.5</x15:v>
          </x15:c>
          <x15:c>
            <x15:v>5162.8</x15:v>
          </x15:c>
          <x15:c>
            <x15:v>7517</x15:v>
          </x15:c>
          <x15:c>
            <x15:v>9222</x15:v>
          </x15:c>
          <x15:c>
            <x15:v>7501.503223993398</x15:v>
          </x15:c>
          <x15:c>
            <x15:v>7512.7203725545669</x15:v>
          </x15:c>
          <x15:c>
            <x15:v>6205.5204114313892</x15:v>
          </x15:c>
          <x15:c>
            <x15:v>6240.7251907510235</x15:v>
          </x15:c>
          <x15:c>
            <x15:v>8885.8206473096288</x15:v>
          </x15:c>
          <x15:c>
            <x15:v>6443.0680182082115</x15:v>
          </x15:c>
          <x15:c>
            <x15:v>5597.969709256713</x15:v>
          </x15:c>
          <x15:c>
            <x15:v>6418.8936631487231</x15:v>
          </x15:c>
          <x15:c>
            <x15:v>6827.6692950616707</x15:v>
          </x15:c>
          <x15:c>
            <x15:v>6492.0672579317079</x15:v>
          </x15:c>
          <x15:c>
            <x15:v>115844.13278964703</x15:v>
          </x15:c>
        </x15:pivotRow>
        <x15:pivotRow count="18">
          <x15:c>
            <x15:v>7765</x15:v>
          </x15:c>
          <x15:c>
            <x15:v>7360.8750000000009</x15:v>
          </x15:c>
          <x15:c>
            <x15:v>5681.7333333333336</x15:v>
          </x15:c>
          <x15:c>
            <x15:v>6949.1</x15:v>
          </x15:c>
          <x15:c>
            <x15:v>5681.7333333333336</x15:v>
          </x15:c>
          <x15:c>
            <x15:v>7645.8</x15:v>
          </x15:c>
          <x15:c>
            <x15:v>7719</x15:v>
          </x15:c>
          <x15:c>
            <x15:v>9373.1017323520773</x15:v>
          </x15:c>
          <x15:c>
            <x15:v>9421.3507317921121</x15:v>
          </x15:c>
          <x15:c>
            <x15:v>8631.0395241859023</x15:v>
          </x15:c>
          <x15:c>
            <x15:v>8681.5944173038406</x15:v>
          </x15:c>
          <x15:c>
            <x15:v>9419.2779492557274</x15:v>
          </x15:c>
          <x15:c>
            <x15:v>7953.9459963853542</x15:v>
          </x15:c>
          <x15:c>
            <x15:v>10141.431794757511</x15:v>
          </x15:c>
          <x15:c>
            <x15:v>6979.5149305189789</x15:v>
          </x15:c>
          <x15:c>
            <x15:v>8024.8346475308354</x15:v>
          </x15:c>
          <x15:c>
            <x15:v>8676.013451586341</x15:v>
          </x15:c>
          <x15:c>
            <x15:v>136105.34684233536</x15:v>
          </x15:c>
        </x15:pivotRow>
        <x15:pivotRow count="18">
          <x15:c>
            <x15:v>7650.4000000000015</x15:v>
          </x15:c>
          <x15:c>
            <x15:v>7687.3750000000018</x15:v>
          </x15:c>
          <x15:c>
            <x15:v>6063.8666666666668</x15:v>
          </x15:c>
          <x15:c>
            <x15:v>7356.4</x15:v>
          </x15:c>
          <x15:c>
            <x15:v>6063.8666666666668</x15:v>
          </x15:c>
          <x15:c>
            <x15:v>7615.4</x15:v>
          </x15:c>
          <x15:c>
            <x15:v>8102</x15:v>
          </x15:c>
          <x15:c>
            <x15:v>8294.8654223868944</x15:v>
          </x15:c>
          <x15:c>
            <x15:v>8305.1132298281427</x15:v>
          </x15:c>
          <x15:c>
            <x15:v>7797.6041604462253</x15:v>
          </x15:c>
          <x15:c>
            <x15:v>7841.4966437585681</x15:v>
          </x15:c>
          <x15:c>
            <x15:v>9477.4326728423785</x15:v>
          </x15:c>
          <x15:c>
            <x15:v>7899.1484863775877</x15:v>
          </x15:c>
          <x15:c>
            <x15:v>8297.3678632128631</x15:v>
          </x15:c>
          <x15:c>
            <x15:v>7127.4119444151829</x15:v>
          </x15:c>
          <x15:c>
            <x15:v>7871.9173237654177</x15:v>
          </x15:c>
          <x15:c>
            <x15:v>7910.402690317268</x15:v>
          </x15:c>
          <x15:c>
            <x15:v>131362.06877068384</x15:v>
          </x15:c>
        </x15:pivotRow>
        <x15:pivotRow count="18">
          <x15:c>
            <x15:v>7760.85</x15:v>
          </x15:c>
          <x15:c>
            <x15:v>7740.55</x15:v>
          </x15:c>
          <x15:c>
            <x15:v>6434.8</x15:v>
          </x15:c>
          <x15:c>
            <x15:v>7714.9</x15:v>
          </x15:c>
          <x15:c>
            <x15:v>6434.8</x15:v>
          </x15:c>
          <x15:c>
            <x15:v>7598</x15:v>
          </x15:c>
          <x15:c>
            <x15:v>7472</x15:v>
          </x15:c>
          <x15:c>
            <x15:v>7401.144370134808</x15:v>
          </x15:c>
          <x15:c>
            <x15:v>7442.4549332883153</x15:v>
          </x15:c>
          <x15:c>
            <x15:v>7814.3473962285334</x15:v>
          </x15:c>
          <x15:c>
            <x15:v>7847.3583906877939</x15:v>
          </x15:c>
          <x15:c>
            <x15:v>9545.5391447980037</x15:v>
          </x15:c>
          <x15:c>
            <x15:v>8113.9626097793071</x15:v>
          </x15:c>
          <x15:c>
            <x15:v>8109.9196444477011</x15:v>
          </x15:c>
          <x15:c>
            <x15:v>7322.3295555321465</x15:v>
          </x15:c>
          <x15:c>
            <x15:v>7986.9586618827088</x15:v>
          </x15:c>
          <x15:c>
            <x15:v>8063.6805380634532</x15:v>
          </x15:c>
          <x15:c>
            <x15:v>130803.59524484277</x15:v>
          </x15:c>
        </x15:pivotRow>
        <x15:pivotRow count="18">
          <x15:c>
            <x15:v>7748.8</x15:v>
          </x15:c>
          <x15:c>
            <x15:v>7773.3500000000013</x15:v>
          </x15:c>
          <x15:c>
            <x15:v>6704.2</x15:v>
          </x15:c>
          <x15:c>
            <x15:v>7803.7</x15:v>
          </x15:c>
          <x15:c>
            <x15:v>6704.2</x15:v>
          </x15:c>
          <x15:c>
            <x15:v>7782.6</x15:v>
          </x15:c>
          <x15:c>
            <x15:v>7026</x15:v>
          </x15:c>
          <x15:c>
            <x15:v>7087.1055735616328</x15:v>
          </x15:c>
          <x15:c>
            <x15:v>7170.1466004563572</x15:v>
          </x15:c>
          <x15:c>
            <x15:v>7441.6275200607106</x15:v>
          </x15:c>
          <x15:c>
            <x15:v>7473.085985783373</x15:v>
          </x15:c>
          <x15:c>
            <x15:v>9391.082756570584</x15:v>
          </x15:c>
          <x15:c>
            <x15:v>7745.8790190353411</x15:v>
          </x15:c>
          <x15:c>
            <x15:v>7160.1614282481405</x15:v>
          </x15:c>
          <x15:c>
            <x15:v>7352.2636444257168</x15:v>
          </x15:c>
          <x15:c>
            <x15:v>7729.4793309413544</x15:v>
          </x15:c>
          <x15:c>
            <x15:v>7590.3361076126903</x15:v>
          </x15:c>
          <x15:c>
            <x15:v>127684.0179666959</x15:v>
          </x15:c>
        </x15:pivotRow>
        <x15:pivotRow count="18">
          <x15:c>
            <x15:v>7763.7500000000009</x15:v>
          </x15:c>
          <x15:c>
            <x15:v>7606.8250000000007</x15:v>
          </x15:c>
          <x15:c>
            <x15:v>6983.7333333333336</x15:v>
          </x15:c>
          <x15:c>
            <x15:v>7712.6</x15:v>
          </x15:c>
          <x15:c>
            <x15:v>6983.7333333333336</x15:v>
          </x15:c>
          <x15:c>
            <x15:v>7908.2</x15:v>
          </x15:c>
          <x15:c>
            <x15:v>6023</x15:v>
          </x15:c>
          <x15:c>
            <x15:v>6259.0946596223075</x15:v>
          </x15:c>
          <x15:c>
            <x15:v>6346.4881048996212</x15:v>
          </x15:c>
          <x15:c>
            <x15:v>6871.6237935851077</x15:v>
          </x15:c>
          <x15:c>
            <x15:v>6916.1410359680913</x15:v>
          </x15:c>
          <x15:c>
            <x15:v>9083.7143357258246</x15:v>
          </x15:c>
          <x15:c>
            <x15:v>7158.867468904522</x15:v>
          </x15:c>
          <x15:c>
            <x15:v>6527.5464709294174</x15:v>
          </x15:c>
          <x15:c>
            <x15:v>7287.0109155405735</x15:v>
          </x15:c>
          <x15:c>
            <x15:v>7377.7396654706772</x15:v>
          </x15:c>
          <x15:c>
            <x15:v>7138.8672215225379</x15:v>
          </x15:c>
          <x15:c>
            <x15:v>121948.93533883535</x15:v>
          </x15:c>
        </x15:pivotRow>
        <x15:pivotRow count="18">
          <x15:c>
            <x15:v>7079.65</x15:v>
          </x15:c>
          <x15:c>
            <x15:v>7241.05</x15:v>
          </x15:c>
          <x15:c>
            <x15:v>7055.5333333333338</x15:v>
          </x15:c>
          <x15:c>
            <x15:v>7457.1</x15:v>
          </x15:c>
          <x15:c>
            <x15:v>7055.5333333333338</x15:v>
          </x15:c>
          <x15:c>
            <x15:v>7268.4</x15:v>
          </x15:c>
          <x15:c>
            <x15:v>4273</x15:v>
          </x15:c>
          <x15:c>
            <x15:v>5593.8214547109956</x15:v>
          </x15:c>
          <x15:c>
            <x15:v>5657.3707589920787</x15:v>
          </x15:c>
          <x15:c>
            <x15:v>6011.4877148505821</x15:v>
          </x15:c>
          <x15:c>
            <x15:v>6039.5699254650444</x15:v>
          </x15:c>
          <x15:c>
            <x15:v>8514.7910256209852</x15:v>
          </x15:c>
          <x15:c>
            <x15:v>6079.8948266129819</x15:v>
          </x15:c>
          <x15:c>
            <x15:v>5275.7137380708464</x15:v>
          </x15:c>
          <x15:c>
            <x15:v>7034.2087324324584</x15:v>
          </x15:c>
          <x15:c>
            <x15:v>6700.3698327353386</x15:v>
          </x15:c>
          <x15:c>
            <x15:v>6246.1734443045079</x15:v>
          </x15:c>
          <x15:c>
            <x15:v>110583.66812046249</x15:v>
          </x15:c>
        </x15:pivotRow>
        <x15:pivotRow count="18">
          <x15:c>
            <x15:v>6227.8</x15:v>
          </x15:c>
          <x15:c>
            <x15:v>6646.5749999999989</x15:v>
          </x15:c>
          <x15:c>
            <x15:v>7097.333333333333</x15:v>
          </x15:c>
          <x15:c>
            <x15:v>7097.3</x15:v>
          </x15:c>
          <x15:c>
            <x15:v>7097.333333333333</x15:v>
          </x15:c>
          <x15:c>
            <x15:v>6579.2</x15:v>
          </x15:c>
          <x15:c>
            <x15:v>5478</x15:v>
          </x15:c>
          <x15:c>
            <x15:v>5639.83417816766</x15:v>
          </x15:c>
          <x15:c>
            <x15:v>5667.7626416830735</x15:v>
          </x15:c>
          <x15:c>
            <x15:v>4372.6547747102904</x15:v>
          </x15:c>
          <x15:c>
            <x15:v>4389.8490613506792</x15:v>
          </x15:c>
          <x15:c>
            <x15:v>7539.9807365122733</x15:v>
          </x15:c>
          <x15:c>
            <x15:v>4213.6847988139662</x15:v>
          </x15:c>
          <x15:c>
            <x15:v>2983.6103991337905</x15:v>
          </x15:c>
          <x15:c>
            <x15:v>6481.9669859459664</x15:v>
          </x15:c>
          <x15:c>
            <x15:v>5486.6849163676688</x15:v>
          </x15:c>
          <x15:c>
            <x15:v>4667.6346888609014</x15:v>
          </x15:c>
          <x15:c>
            <x15:v>97667.204848212918</x15:v>
          </x15:c>
        </x15:pivotRow>
        <x15:pivotRow count="18">
          <x15:c>
            <x15:v>5877.3</x15:v>
          </x15:c>
          <x15:c>
            <x15:v>6297.3249999999998</x15:v>
          </x15:c>
          <x15:c>
            <x15:v>7161.4</x15:v>
          </x15:c>
          <x15:c>
            <x15:v>6826.2</x15:v>
          </x15:c>
          <x15:c>
            <x15:v>7161.4</x15:v>
          </x15:c>
          <x15:c>
            <x15:v>6054.4</x15:v>
          </x15:c>
          <x15:c>
            <x15:v>6180</x15:v>
          </x15:c>
          <x15:c>
            <x15:v>5141.915448338088</x15:v>
          </x15:c>
          <x15:c>
            <x15:v>5140.0368539101628</x15:v>
          </x15:c>
          <x15:c>
            <x15:v>5141.5607936480346</x15:v>
          </x15:c>
          <x15:c>
            <x15:v>5160.9406668951451</x15:v>
          </x15:c>
          <x15:c>
            <x15:v>6918.6532757648129</x15:v>
          </x15:c>
          <x15:c>
            <x15:v>4199.1585852109674</x15:v>
          </x15:c>
          <x15:c>
            <x15:v>5085.5990759007545</x15:v>
          </x15:c>
          <x15:c>
            <x15:v>6281.1735887567729</x15:v>
          </x15:c>
          <x15:c>
            <x15:v>5482.3424581838344</x15:v>
          </x15:c>
          <x15:c>
            <x15:v>5315.9269377721803</x15:v>
          </x15:c>
          <x15:c>
            <x15:v>99425.332684380744</x15:v>
          </x15:c>
        </x15:pivotRow>
        <x15:pivotRow count="18">
          <x15:c>
            <x15:v>5761.55</x15:v>
          </x15:c>
          <x15:c>
            <x15:v>6398.8</x15:v>
          </x15:c>
          <x15:c>
            <x15:v>7134.4666666666662</x15:v>
          </x15:c>
          <x15:c>
            <x15:v>6789.3</x15:v>
          </x15:c>
          <x15:c>
            <x15:v>7134.4666666666662</x15:v>
          </x15:c>
          <x15:c>
            <x15:v>5796</x15:v>
          </x15:c>
          <x15:c>
            <x15:v>5756</x15:v>
          </x15:c>
          <x15:c>
            <x15:v>5167.1019660575857</x15:v>
          </x15:c>
          <x15:c>
            <x15:v>5216.907322332323</x15:v>
          </x15:c>
          <x15:c>
            <x15:v>5978.9202526367681</x15:v>
          </x15:c>
          <x15:c>
            <x15:v>6001.1511987564627</x15:v>
          </x15:c>
          <x15:c>
            <x15:v>6532.4451761362525</x15:v>
          </x15:c>
          <x15:c>
            <x15:v>5038.1058321067258</x15:v>
          </x15:c>
          <x15:c>
            <x15:v>6768.0134026776641</x15:v>
          </x15:c>
          <x15:c>
            <x15:v>6260.9388710054182</x15:v>
          </x15:c>
          <x15:c>
            <x15:v>5831.1712290919168</x15:v>
          </x15:c>
          <x15:c>
            <x15:v>6007.1853875544366</x15:v>
          </x15:c>
          <x15:c>
            <x15:v>103572.52397168889</x15:v>
          </x15:c>
        </x15:pivotRow>
        <x15:pivotRow count="18">
          <x15:c>
            <x15:v>5602.8</x15:v>
          </x15:c>
          <x15:c>
            <x15:v>6304.1</x15:v>
          </x15:c>
          <x15:c>
            <x15:v>6989.0666666666666</x15:v>
          </x15:c>
          <x15:c>
            <x15:v>6725.1</x15:v>
          </x15:c>
          <x15:c>
            <x15:v>6989.0666666666666</x15:v>
          </x15:c>
          <x15:c>
            <x15:v>5542</x15:v>
          </x15:c>
          <x15:c>
            <x15:v>4576</x15:v>
          </x15:c>
          <x15:c>
            <x15:v>5570.1795290143727</x15:v>
          </x15:c>
          <x15:c>
            <x15:v>5676.8631425472704</x15:v>
          </x15:c>
          <x15:c>
            <x15:v>5689.8597955981895</x15:v>
          </x15:c>
          <x15:c>
            <x15:v>5701.2910840440636</x15:v>
          </x15:c>
          <x15:c>
            <x15:v>6107.6208893879539</x15:v>
          </x15:c>
          <x15:c>
            <x15:v>5425.0529975279233</x15:v>
          </x15:c>
          <x15:c>
            <x15:v>6117.6076903193398</x15:v>
          </x15:c>
          <x15:c>
            <x15:v>6159.9510968043342</x15:v>
          </x15:c>
          <x15:c>
            <x15:v>5793.5856145459584</x15:v>
          </x15:c>
          <x15:c>
            <x15:v>5806.2370775108875</x15:v>
          </x15:c>
          <x15:c>
            <x15:v>100776.38225063361</x15:v>
          </x15:c>
        </x15:pivotRow>
        <x15:pivotRow count="18">
          <x15:c>
            <x15:v>5222.6499999999996</x15:v>
          </x15:c>
          <x15:c>
            <x15:v>5802.8250000000007</x15:v>
          </x15:c>
          <x15:c>
            <x15:v>6722.2666666666664</x15:v>
          </x15:c>
          <x15:c>
            <x15:v>6260.5</x15:v>
          </x15:c>
          <x15:c>
            <x15:v>6722.2666666666664</x15:v>
          </x15:c>
          <x15:c>
            <x15:v>5252.6</x15:v>
          </x15:c>
          <x15:c>
            <x15:v>4830</x15:v>
          </x15:c>
          <x15:c>
            <x15:v>4160.1879564302426</x15:v>
          </x15:c>
          <x15:c>
            <x15:v>4184.0904586567194</x15:v>
          </x15:c>
          <x15:c>
            <x15:v>4658.3249864344834</x15:v>
          </x15:c>
          <x15:c>
            <x15:v>4650.8180260321942</x15:v>
          </x15:c>
          <x15:c>
            <x15:v>5470.4966244137968</x15:v>
          </x15:c>
          <x15:c>
            <x15:v>4816.2633308565419</x15:v>
          </x15:c>
          <x15:c>
            <x15:v>4056.8976260432974</x15:v>
          </x15:c>
          <x15:c>
            <x15:v>5843.1608774434671</x15:v>
          </x15:c>
          <x15:c>
            <x15:v>5184.7928072729792</x15:v>
          </x15:c>
          <x15:c>
            <x15:v>4822.0474155021775</x15:v>
          </x15:c>
          <x15:c>
            <x15:v>88660.188442419225</x15:v>
          </x15:c>
        </x15:pivotRow>
        <x15:pivotRow count="18">
          <x15:c>
            <x15:v>5264.0999999999995</x15:v>
          </x15:c>
          <x15:c>
            <x15:v>5524.8000000000011</x15:v>
          </x15:c>
          <x15:c>
            <x15:v>6519.5333333333338</x15:v>
          </x15:c>
          <x15:c>
            <x15:v>5971.6</x15:v>
          </x15:c>
          <x15:c>
            <x15:v>6519.5333333333338</x15:v>
          </x15:c>
          <x15:c>
            <x15:v>5364</x15:v>
          </x15:c>
          <x15:c>
            <x15:v>4167</x15:v>
          </x15:c>
          <x15:c>
            <x15:v>3912.3274452122464</x15:v>
          </x15:c>
          <x15:c>
            <x15:v>3968.4443383582011</x15:v>
          </x15:c>
          <x15:c>
            <x15:v>4681.019068231305</x15:v>
          </x15:c>
          <x15:c>
            <x15:v>4682.6537157878511</x15:v>
          </x15:c>
          <x15:c>
            <x15:v>4985.9773474579197</x15:v>
          </x15:c>
          <x15:c>
            <x15:v>4642.3026648067153</x15:v>
          </x15:c>
          <x15:c>
            <x15:v>4342.7411325203784</x15:v>
          </x15:c>
          <x15:c>
            <x15:v>5640.5287019547741</x15:v>
          </x15:c>
          <x15:c>
            <x15:v>5007.3964036364896</x15:v>
          </x15:c>
          <x15:c>
            <x15:v>4828.4094831004359</x15:v>
          </x15:c>
          <x15:c>
            <x15:v>86022.366967732974</x15:v>
          </x15:c>
        </x15:pivotRow>
        <x15:pivotRow count="18">
          <x15:c>
            <x15:v>4921.7000000000007</x15:v>
          </x15:c>
          <x15:c>
            <x15:v>5207.9750000000004</x15:v>
          </x15:c>
          <x15:c>
            <x15:v>6251.4</x15:v>
          </x15:c>
          <x15:c>
            <x15:v>5578.1</x15:v>
          </x15:c>
          <x15:c>
            <x15:v>6251.4</x15:v>
          </x15:c>
          <x15:c>
            <x15:v>5101.8</x15:v>
          </x15:c>
          <x15:c>
            <x15:v>3477</x15:v>
          </x15:c>
          <x15:c>
            <x15:v>3256.3831959860104</x15:v>
          </x15:c>
          <x15:c>
            <x15:v>3304.610014836896</x15:v>
          </x15:c>
          <x15:c>
            <x15:v>4182.0783839542019</x15:v>
          </x15:c>
          <x15:c>
            <x15:v>4184.0890011165957</x15:v>
          </x15:c>
          <x15:c>
            <x15:v>4433.0028319949006</x15:v>
          </x15:c>
          <x15:c>
            <x15:v>4104.9966655801236</x15:v>
          </x15:c>
          <x15:c>
            <x15:v>3757.0355090027533</x15:v>
          </x15:c>
          <x15:c>
            <x15:v>5345.8229615638193</x15:v>
          </x15:c>
          <x15:c>
            <x15:v>4587.1982018182443</x15:v>
          </x15:c>
          <x15:c>
            <x15:v>4299.2818966200875</x15:v>
          </x15:c>
          <x15:c>
            <x15:v>78243.873662473634</x15:v>
          </x15:c>
        </x15:pivotRow>
        <x15:pivotRow count="18">
          <x15:c>
            <x15:v>4392.3</x15:v>
          </x15:c>
          <x15:c>
            <x15:v>4785.45</x15:v>
          </x15:c>
          <x15:c>
            <x15:v>6046.6</x15:v>
          </x15:c>
          <x15:c>
            <x15:v>5178.6000000000004</x15:v>
          </x15:c>
          <x15:c>
            <x15:v>6046.6</x15:v>
          </x15:c>
          <x15:c>
            <x15:v>4561.2</x15:v>
          </x15:c>
          <x15:c>
            <x15:v>3045</x15:v>
          </x15:c>
          <x15:c>
            <x15:v>3600.1643765255003</x15:v>
          </x15:c>
          <x15:c>
            <x15:v>3634.8461741775855</x15:v>
          </x15:c>
          <x15:c>
            <x15:v>3475.685873610319</x15:v>
          </x15:c>
          <x15:c>
            <x15:v>3468.3209729642795</x15:v>
          </x15:c>
          <x15:c>
            <x15:v>3814.3831063446892</x15:v>
          </x15:c>
          <x15:c>
            <x15:v>3334.3444995717964</x15:v>
          </x15:c>
          <x15:c>
            <x15:v>2908.6716585374656</x15:v>
          </x15:c>
          <x15:c>
            <x15:v>4972.0583692510554</x15:v>
          </x15:c>
          <x15:c>
            <x15:v>4032.0991009091222</x15:v>
          </x15:c>
          <x15:c>
            <x15:v>3641.4563793240177</x15:v>
          </x15:c>
          <x15:c>
            <x15:v>70937.780511215824</x15:v>
          </x15:c>
        </x15:pivotRow>
        <x15:pivotRow count="18">
          <x15:c>
            <x15:v>3853.2000000000003</x15:v>
          </x15:c>
          <x15:c>
            <x15:v>4345.6000000000004</x15:v>
          </x15:c>
          <x15:c>
            <x15:v>5823.0666666666666</x15:v>
          </x15:c>
          <x15:c>
            <x15:v>4780.5</x15:v>
          </x15:c>
          <x15:c>
            <x15:v>5823.0666666666666</x15:v>
          </x15:c>
          <x15:c>
            <x15:v>4019</x15:v>
          </x15:c>
          <x15:c>
            <x15:v>5092</x15:v>
          </x15:c>
          <x15:c>
            <x15:v>3818.1322217575521</x15:v>
          </x15:c>
          <x15:c>
            <x15:v>3805.0402713100912</x15:v>
          </x15:c>
          <x15:c>
            <x15:v>3049.2456733693734</x15:v>
          </x15:c>
          <x15:c>
            <x15:v>3031.0496287481774</x15:v>
          </x15:c>
          <x15:c>
            <x15:v>3202.3120015707327</x15:v>
          </x15:c>
          <x15:c>
            <x15:v>2660.6822916746842</x15:v>
          </x15:c>
          <x15:c>
            <x15:v>2480.6490269804308</x15:v>
          </x15:c>
          <x15:c>
            <x15:v>4586.6466954008447</x15:v>
          </x15:c>
          <x15:c>
            <x15:v>3538.5495504545611</x15:v>
          </x15:c>
          <x15:c>
            <x15:v>3164.2912758648035</x15:v>
          </x15:c>
          <x15:c>
            <x15:v>67073.031970464595</x15:v>
          </x15:c>
        </x15:pivotRow>
        <x15:pivotRow count="18">
          <x15:c>
            <x15:v>4181.55</x15:v>
          </x15:c>
          <x15:c>
            <x15:v>4446.2499999999991</x15:v>
          </x15:c>
          <x15:c>
            <x15:v>5547.7333333333336</x15:v>
          </x15:c>
          <x15:c>
            <x15:v>4687.3999999999996</x15:v>
          </x15:c>
          <x15:c>
            <x15:v>5547.7333333333336</x15:v>
          </x15:c>
          <x15:c>
            <x15:v>4122.2</x15:v>
          </x15:c>
          <x15:c>
            <x15:v>5183</x15:v>
          </x15:c>
          <x15:c>
            <x15:v>4247.1166778017241</x15:v>
          </x15:c>
          <x15:c>
            <x15:v>4243.5393375196827</x15:v>
          </x15:c>
          <x15:c>
            <x15:v>4709.6477629502006</x15:v>
          </x15:c>
          <x15:c>
            <x15:v>4706.1640313264661</x15:v>
          </x15:c>
          <x15:c>
            <x15:v>3197.6426376887384</x15:v>
          </x15:c>
          <x15:c>
            <x15:v>3955.1806148074565</x15:v>
          </x15:c>
          <x15:c>
            <x15:v>5703.9091234015468</x15:v>
          </x15:c>
          <x15:c>
            <x15:v>4687.7173563206761</x15:v>
          </x15:c>
          <x15:c>
            <x15:v>4315.2747752272808</x15:v>
          </x15:c>
          <x15:c>
            <x15:v>4706.4582551729609</x15:v>
          </x15:c>
          <x15:c>
            <x15:v>78188.517238883403</x15:v>
          </x15:c>
        </x15:pivotRow>
        <x15:pivotRow count="18">
          <x15:c>
            <x15:v>4328.9000000000005</x15:v>
          </x15:c>
          <x15:c>
            <x15:v>4700.0499999999993</x15:v>
          </x15:c>
          <x15:c>
            <x15:v>5378.666666666667</x15:v>
          </x15:c>
          <x15:c>
            <x15:v>4778.3999999999996</x15:v>
          </x15:c>
          <x15:c>
            <x15:v>5378.666666666667</x15:v>
          </x15:c>
          <x15:c>
            <x15:v>4192.8</x15:v>
          </x15:c>
          <x15:c>
            <x15:v>5252</x15:v>
          </x15:c>
          <x15:c>
            <x15:v>4381.8255358679153</x15:v>
          </x15:c>
          <x15:c>
            <x15:v>4426.9292363065188</x15:v>
          </x15:c>
          <x15:c>
            <x15:v>5135.4186515063202</x15:v>
          </x15:c>
          <x15:c>
            <x15:v>5129.9165642438265</x15:v>
          </x15:c>
          <x15:c>
            <x15:v>3291.521441075593</x15:v>
          </x15:c>
          <x15:c>
            <x15:v>4954.8846226719797</x15:v>
          </x15:c>
          <x15:c>
            <x15:v>6087.9793037087811</x15:v>
          </x15:c>
          <x15:c>
            <x15:v>4786.7738850565411</x15:v>
          </x15:c>
          <x15:c>
            <x15:v>4749.1373876136404</x15:v>
          </x15:c>
          <x15:c>
            <x15:v>5087.6916510345918</x15:v>
          </x15:c>
          <x15:c>
            <x15:v>82041.561612419042</x15:v>
          </x15:c>
        </x15:pivotRow>
        <x15:pivotRow count="18">
          <x15:c>
            <x15:v>4608.8999999999996</x15:v>
          </x15:c>
          <x15:c>
            <x15:v>4748.7749999999996</x15:v>
          </x15:c>
          <x15:c>
            <x15:v>5188.666666666667</x15:v>
          </x15:c>
          <x15:c>
            <x15:v>4755.8</x15:v>
          </x15:c>
          <x15:c>
            <x15:v>5188.666666666667</x15:v>
          </x15:c>
          <x15:c>
            <x15:v>4409.8</x15:v>
          </x15:c>
          <x15:c>
            <x15:v>4499</x15:v>
          </x15:c>
          <x15:c>
            <x15:v>4806.324332809656</x15:v>
          </x15:c>
          <x15:c>
            <x15:v>4864.312358275909</x15:v>
          </x15:c>
          <x15:c>
            <x15:v>5148.6090351884695</x15:v>
          </x15:c>
          <x15:c>
            <x15:v>5137.9851632772925</x15:v>
          </x15:c>
          <x15:c>
            <x15:v>3458.8436261420534</x15:v>
          </x15:c>
          <x15:c>
            <x15:v>5563.5154709362459</x15:v>
          </x15:c>
          <x15:c>
            <x15:v>5684.966585396608</x15:v>
          </x15:c>
          <x15:c>
            <x15:v>4879.8191080452325</x15:v>
          </x15:c>
          <x15:c>
            <x15:v>5000.5686938068202</x15:v>
          </x15:c>
          <x15:c>
            <x15:v>5219.138330206918</x15:v>
          </x15:c>
          <x15:c>
            <x15:v>83163.691037418525</x15:v>
          </x15:c>
        </x15:pivotRow>
        <x15:pivotRow count="18">
          <x15:c>
            <x15:v>4657.2500000000009</x15:v>
          </x15:c>
          <x15:c>
            <x15:v>4613.6000000000013</x15:v>
          </x15:c>
          <x15:c>
            <x15:v>4990.4666666666662</x15:v>
          </x15:c>
          <x15:c>
            <x15:v>4587.7</x15:v>
          </x15:c>
          <x15:c>
            <x15:v>4990.4666666666662</x15:v>
          </x15:c>
          <x15:c>
            <x15:v>4614.2</x15:v>
          </x15:c>
          <x15:c>
            <x15:v>4218</x15:v>
          </x15:c>
          <x15:c>
            <x15:v>4430.1502522009941</x15:v>
          </x15:c>
          <x15:c>
            <x15:v>4448.0321537633981</x15:v>
          </x15:c>
          <x15:c>
            <x15:v>4562.9979627977209</x15:v>
          </x15:c>
          <x15:c>
            <x15:v>4546.4665386006318</x15:v>
          </x15:c>
          <x15:c>
            <x15:v>3483.7076291495396</x15:v>
          </x15:c>
          <x15:c>
            <x15:v>5225.2020273343178</x15:v>
          </x15:c>
          <x15:c>
            <x15:v>4242.9454270803444</x15:v>
          </x15:c>
          <x15:c>
            <x15:v>4803.6552864361856</x15:v>
          </x15:c>
          <x15:c>
            <x15:v>4749.7843469034106</x15:v>
          </x15:c>
          <x15:c>
            <x15:v>4643.0276660413838</x15:v>
          </x15:c>
          <x15:c>
            <x15:v>77807.652623641261</x15:v>
          </x15:c>
        </x15:pivotRow>
        <x15:pivotRow count="18">
          <x15:c>
            <x15:v>4756.8499999999995</x15:v>
          </x15:c>
          <x15:c>
            <x15:v>4463.9000000000005</x15:v>
          </x15:c>
          <x15:c>
            <x15:v>4803.2666666666664</x15:v>
          </x15:c>
          <x15:c>
            <x15:v>4433.8999999999996</x15:v>
          </x15:c>
          <x15:c>
            <x15:v>4803.2666666666664</x15:v>
          </x15:c>
          <x15:c>
            <x15:v>4848.8</x15:v>
          </x15:c>
          <x15:c>
            <x15:v>4266</x15:v>
          </x15:c>
          <x15:c>
            <x15:v>3599.5313638665261</x15:v>
          </x15:c>
          <x15:c>
            <x15:v>3582.847367737304</x15:v>
          </x15:c>
          <x15:c>
            <x15:v>4162.239406668682</x15:v>
          </x15:c>
          <x15:c>
            <x15:v>4156.3639515710938</x15:v>
          </x15:c>
          <x15:c>
            <x15:v>3476.7705263895468</x15:v>
          </x15:c>
          <x15:c>
            <x15:v>4663.7447986997749</x15:v>
          </x15:c>
          <x15:c>
            <x15:v>3713.7761220856701</x15:v>
          </x15:c>
          <x15:c>
            <x15:v>4686.5242291489485</x15:v>
          </x15:c>
          <x15:c>
            <x15:v>4483.8921734517053</x15:v>
          </x15:c>
          <x15:c>
            <x15:v>4303.0055332082766</x15:v>
          </x15:c>
          <x15:c>
            <x15:v>73204.678806160868</x15:v>
          </x15:c>
        </x15:pivotRow>
        <x15:pivotRow count="18">
          <x15:c>
            <x15:v>4588.45</x15:v>
          </x15:c>
          <x15:c>
            <x15:v>4424.1750000000011</x15:v>
          </x15:c>
          <x15:c>
            <x15:v>4686.1333333333332</x15:v>
          </x15:c>
          <x15:c>
            <x15:v>4402.8999999999996</x15:v>
          </x15:c>
          <x15:c>
            <x15:v>4686.1333333333332</x15:v>
          </x15:c>
          <x15:c>
            <x15:v>4683.6000000000004</x15:v>
          </x15:c>
          <x15:c>
            <x15:v>3968</x15:v>
          </x15:c>
          <x15:c>
            <x15:v>3949.6938486726831</x15:v>
          </x15:c>
          <x15:c>
            <x15:v>3961.634270646593</x15:v>
          </x15:c>
          <x15:c>
            <x15:v>4180.8690873673004</x15:v>
          </x15:c>
          <x15:c>
            <x15:v>4175.9687630549406</x15:v>
          </x15:c>
          <x15:c>
            <x15:v>3512.3900231259709</x15:v>
          </x15:c>
          <x15:c>
            <x15:v>4307.5799847075596</x15:v>
          </x15:c>
          <x15:c>
            <x15:v>3999.7655429519068</x15:v>
          </x15:c>
          <x15:c>
            <x15:v>4602.4193833191584</x15:v>
          </x15:c>
          <x15:c>
            <x15:v>4374.9460867258531</x15:v>
          </x15:c>
          <x15:c>
            <x15:v>4273.4011066416551</x15:v>
          </x15:c>
          <x15:c>
            <x15:v>72778.059763880286</x15:v>
          </x15:c>
        </x15:pivotRow>
        <x15:pivotRow count="18">
          <x15:c>
            <x15:v>4349.8499999999995</x15:v>
          </x15:c>
          <x15:c>
            <x15:v>4348.7750000000015</x15:v>
          </x15:c>
          <x15:c>
            <x15:v>4665.8</x15:v>
          </x15:c>
          <x15:c>
            <x15:v>4316.7</x15:v>
          </x15:c>
          <x15:c>
            <x15:v>4665.8</x15:v>
          </x15:c>
          <x15:c>
            <x15:v>4440.6000000000004</x15:v>
          </x15:c>
          <x15:c>
            <x15:v>4211</x15:v>
          </x15:c>
          <x15:c>
            <x15:v>4736.2117319620656</x15:v>
          </x15:c>
          <x15:c>
            <x15:v>4727.2875182516318</x15:v>
          </x15:c>
          <x15:c>
            <x15:v>3934.0409932930074</x15:v>
          </x15:c>
          <x15:c>
            <x15:v>3926.9999671338469</x15:v>
          </x15:c>
          <x15:c>
            <x15:v>3499.5100195900714</x15:v>
          </x15:c>
          <x15:c>
            <x15:v>3895.602581534562</x15:v>
          </x15:c>
          <x15:c>
            <x15:v>3798.2334796359341</x15:v>
          </x15:c>
          <x15:c>
            <x15:v>4475.5355066553266</x15:v>
          </x15:c>
          <x15:c>
            <x15:v>4171.4730433629265</x15:v>
          </x15:c>
          <x15:c>
            <x15:v>4029.0802213283309</x15:v>
          </x15:c>
          <x15:c>
            <x15:v>72192.500062747698</x15:v>
          </x15:c>
        </x15:pivotRow>
        <x15:pivotRow count="18">
          <x15:c>
            <x15:v>4217.6500000000005</x15:v>
          </x15:c>
          <x15:c>
            <x15:v>4297.4250000000011</x15:v>
          </x15:c>
          <x15:c>
            <x15:v>4581.333333333333</x15:v>
          </x15:c>
          <x15:c>
            <x15:v>4321.1000000000004</x15:v>
          </x15:c>
          <x15:c>
            <x15:v>4581.333333333333</x15:v>
          </x15:c>
          <x15:c>
            <x15:v>4232.3999999999996</x15:v>
          </x15:c>
          <x15:c>
            <x15:v>4635</x15:v>
          </x15:c>
          <x15:c>
            <x15:v>4728.513364084487</x15:v>
          </x15:c>
          <x15:c>
            <x15:v>4681.9803413276959</x15:v>
          </x15:c>
          <x15:c>
            <x15:v>4099.4695894077213</x15:v>
          </x15:c>
          <x15:c>
            <x15:v>4088.5800742631441</x15:v>
          </x15:c>
          <x15:c>
            <x15:v>3566.2656159777484</x15:v>
          </x15:c>
          <x15:c>
            <x15:v>3889.9632345644222</x15:v>
          </x15:c>
          <x15:c>
            <x15:v>4216.4976400057412</x15:v>
          </x15:c>
          <x15:c>
            <x15:v>4422.6284053242616</x15:v>
          </x15:c>
          <x15:c>
            <x15:v>4191.2365216814633</x15:v>
          </x15:c>
          <x15:c>
            <x15:v>4174.6160442656665</x15:v>
          </x15:c>
          <x15:c>
            <x15:v>72925.992497569023</x15:v>
          </x15:c>
        </x15:pivotRow>
        <x15:pivotRow count="18">
          <x15:c>
            <x15:v>4298.8999999999996</x15:v>
          </x15:c>
          <x15:c>
            <x15:v>4411.7250000000004</x15:v>
          </x15:c>
          <x15:c>
            <x15:v>4478.333333333333</x15:v>
          </x15:c>
          <x15:c>
            <x15:v>4436.8999999999996</x15:v>
          </x15:c>
          <x15:c>
            <x15:v>4478.333333333333</x15:v>
          </x15:c>
          <x15:c>
            <x15:v>4259.6000000000004</x15:v>
          </x15:c>
          <x15:c>
            <x15:v>2796</x15:v>
          </x15:c>
          <x15:c>
            <x15:v>4212.7452863712906</x15:v>
          </x15:c>
          <x15:c>
            <x15:v>4165.0074596427312</x15:v>
          </x15:c>
          <x15:c>
            <x15:v>4511.977150054091</x15:v>
          </x15:c>
          <x15:c>
            <x15:v>4502.558080510863</x15:v>
          </x15:c>
          <x15:c>
            <x15:v>3747.2194684487804</x15:v>
          </x15:c>
          <x15:c>
            <x15:v>4285.4027524382473</x15:v>
          </x15:c>
          <x15:c>
            <x15:v>4907.1919824760289</x15:v>
          </x15:c>
          <x15:c>
            <x15:v>4465.1027242594091</x15:v>
          </x15:c>
          <x15:c>
            <x15:v>4413.1182608407316</x15:v>
          </x15:c>
          <x15:c>
            <x15:v>4542.9232088531335</x15:v>
          </x15:c>
          <x15:c>
            <x15:v>72913.038040561965</x15:v>
          </x15:c>
        </x15:pivotRow>
        <x15:pivotRow count="18">
          <x15:c>
            <x15:v>3843.1</x15:v>
          </x15:c>
          <x15:c>
            <x15:v>4160.8250000000007</x15:v>
          </x15:c>
          <x15:c>
            <x15:v>4281</x15:v>
          </x15:c>
          <x15:c>
            <x15:v>4412</x15:v>
          </x15:c>
          <x15:c>
            <x15:v>4281</x15:v>
          </x15:c>
          <x15:c>
            <x15:v>3975.2</x15:v>
          </x15:c>
          <x15:c>
            <x15:v>2944</x15:v>
          </x15:c>
          <x15:c>
            <x15:v>2839.9939691749569</x15:v>
          </x15:c>
          <x15:c>
            <x15:v>2795.2463192478526</x15:v>
          </x15:c>
          <x15:c>
            <x15:v>3019.1853530309832</x15:v>
          </x15:c>
          <x15:c>
            <x15:v>2997.6655885797322</x15:v>
          </x15:c>
          <x15:c>
            <x15:v>3486.1337716876546</x15:v>
          </x15:c>
          <x15:c>
            <x15:v>3191.271823265598</x15:v>
          </x15:c>
          <x15:c>
            <x15:v>2222.9679821854279</x15:v>
          </x15:c>
          <x15:c>
            <x15:v>4131.2821794075271</x15:v>
          </x15:c>
          <x15:c>
            <x15:v>3604.5591304203658</x15:v>
          </x15:c>
          <x15:c>
            <x15:v>3145.3846417706263</x15:v>
          </x15:c>
          <x15:c>
            <x15:v>59330.815758770725</x15:v>
          </x15:c>
        </x15:pivotRow>
        <x15:pivotRow count="18">
          <x15:c>
            <x15:v>3596.25</x15:v>
          </x15:c>
          <x15:c>
            <x15:v>3812.3999999999996</x15:v>
          </x15:c>
          <x15:c>
            <x15:v>4172.2</x15:v>
          </x15:c>
          <x15:c>
            <x15:v>4197.2</x15:v>
          </x15:c>
          <x15:c>
            <x15:v>4172.2</x15:v>
          </x15:c>
          <x15:c>
            <x15:v>3710.8</x15:v>
          </x15:c>
          <x15:c>
            <x15:v>1729</x15:v>
          </x15:c>
          <x15:c>
            <x15:v>2408.1382273134973</x15:v>
          </x15:c>
          <x15:c>
            <x15:v>2376.2282605123942</x15:v>
          </x15:c>
          <x15:c>
            <x15:v>2841.0815384833736</x15:v>
          </x15:c>
          <x15:c>
            <x15:v>2816.7511432306951</x15:v>
          </x15:c>
          <x15:c>
            <x15:v>3285.1798634112479</x15:v>
          </x15:c>
          <x15:c>
            <x15:v>2656.3884028628736</x15:v>
          </x15:c>
          <x15:c>
            <x15:v>2265.9836735286335</x15:v>
          </x15:c>
          <x15:c>
            <x15:v>3893.8257435260216</x15:v>
          </x15:c>
          <x15:c>
            <x15:v>3274.2795652101831</x15:v>
          </x15:c>
          <x15:c>
            <x15:v>2984.2769283541252</x15:v>
          </x15:c>
          <x15:c>
            <x15:v>54192.183346433048</x15:v>
          </x15:c>
        </x15:pivotRow>
        <x15:pivotRow count="18">
          <x15:c>
            <x15:v>2993.6</x15:v>
          </x15:c>
          <x15:c>
            <x15:v>3414.7999999999997</x15:v>
          </x15:c>
          <x15:c>
            <x15:v>3965.4666666666667</x15:v>
          </x15:c>
          <x15:c>
            <x15:v>3851.8</x15:v>
          </x15:c>
          <x15:c>
            <x15:v>3965.4666666666667</x15:v>
          </x15:c>
          <x15:c>
            <x15:v>3263</x15:v>
          </x15:c>
          <x15:c>
            <x15:v>1831</x15:v>
          </x15:c>
          <x15:c>
            <x15:v>1980.3007959379438</x15:v>
          </x15:c>
          <x15:c>
            <x15:v>1940.1935808723797</x15:v>
          </x15:c>
          <x15:c>
            <x15:v>1903.9927979562713</x15:v>
          </x15:c>
          <x15:c>
            <x15:v>1874.2674016476246</x15:v>
          </x15:c>
          <x15:c>
            <x15:v>2819.1695422536727</x15:v>
          </x15:c>
          <x15:c>
            <x15:v>1549.599591945793</x15:v>
          </x15:c>
          <x15:c>
            <x15:v>958.91726073894904</x15:v>
          </x15:c>
          <x15:c>
            <x15:v>3460.8605948208174</x15:v>
          </x15:c>
          <x15:c>
            <x15:v>2501.6397826050916</x15:v>
          </x15:c>
          <x15:c>
            <x15:v>1980.055385670825</x15:v>
          </x15:c>
          <x15:c>
            <x15:v>44254.130067782702</x15:v>
          </x15:c>
        </x15:pivotRow>
        <x15:pivotRow count="18">
          <x15:c>
            <x15:v>2598.5500000000002</x15:v>
          </x15:c>
          <x15:c>
            <x15:v>3012.0749999999998</x15:v>
          </x15:c>
          <x15:c>
            <x15:v>3809.7333333333331</x15:v>
          </x15:c>
          <x15:c>
            <x15:v>3509.7</x15:v>
          </x15:c>
          <x15:c>
            <x15:v>3809.7333333333331</x15:v>
          </x15:c>
          <x15:c>
            <x15:v>2787</x15:v>
          </x15:c>
          <x15:c>
            <x15:v>1308</x15:v>
          </x15:c>
          <x15:c>
            <x15:v>1643.7379070696184</x15:v>
          </x15:c>
          <x15:c>
            <x15:v>1587.0993125092532</x15:v>
          </x15:c>
          <x15:c>
            <x15:v>1751.0582755607072</x15:v>
          </x15:c>
          <x15:c>
            <x15:v>1721.6633442635843</x15:v>
          </x15:c>
          <x15:c>
            <x15:v>2427.2345036374659</x15:v>
          </x15:c>
          <x15:c>
            <x15:v>1117.5552885008042</x15:v>
          </x15:c>
          <x15:c>
            <x15:v>1337.2369313080853</x15:v>
          </x15:c>
          <x15:c>
            <x15:v>3134.8884758566537</x15:v>
          </x15:c>
          <x15:c>
            <x15:v>2166.3198913025458</x15:v>
          </x15:c>
          <x15:c>
            <x15:v>1860.8110771341651</x15:v>
          </x15:c>
          <x15:c>
            <x15:v>39582.396673809548</x15:v>
          </x15:c>
        </x15:pivotRow>
        <x15:pivotRow count="18">
          <x15:c>
            <x15:v>1965.4</x15:v>
          </x15:c>
          <x15:c>
            <x15:v>2660.7500000000005</x15:v>
          </x15:c>
          <x15:c>
            <x15:v>3665.1333333333332</x15:v>
          </x15:c>
          <x15:c>
            <x15:v>3190.6</x15:v>
          </x15:c>
          <x15:c>
            <x15:v>3665.1333333333332</x15:v>
          </x15:c>
          <x15:c>
            <x15:v>2121.6</x15:v>
          </x15:c>
          <x15:c>
            <x15:v>2144</x15:v>
          </x15:c>
          <x15:c>
            <x15:v>1461.9191021666525</x15:v>
          </x15:c>
          <x15:c>
            <x15:v>1398.6161046440998</x15:v>
          </x15:c>
          <x15:c>
            <x15:v>1406.2307573143398</x15:v>
          </x15:c>
          <x15:c>
            <x15:v>1362.0550872521633</x15:v>
          </x15:c>
          <x15:c>
            <x15:v>1964.3170925990016</x15:v>
          </x15:c>
          <x15:c>
            <x15:v>687.64431465310895</x15:v>
          </x15:c>
          <x15:c>
            <x15:v>975.7892293847375</x15:v>
          </x15:c>
          <x15:c>
            <x15:v>2769.510780685323</x15:v>
          </x15:c>
          <x15:c>
            <x15:v>1737.1599456512729</x15:v>
          </x15:c>
          <x15:c>
            <x15:v>1418.5622154268331</x15:v>
          </x15:c>
          <x15:c>
            <x15:v>34594.421296444205</x15:v>
          </x15:c>
        </x15:pivotRow>
        <x15:pivotRow count="18">
          <x15:c>
            <x15:v>1971.9499999999998</x15:v>
          </x15:c>
          <x15:c>
            <x15:v>2520.3750000000005</x15:v>
          </x15:c>
          <x15:c>
            <x15:v>3605.0666666666666</x15:v>
          </x15:c>
          <x15:c>
            <x15:v>2983.2</x15:v>
          </x15:c>
          <x15:c>
            <x15:v>3605.0666666666666</x15:v>
          </x15:c>
          <x15:c>
            <x15:v>1991.2</x15:v>
          </x15:c>
          <x15:c>
            <x15:v>1309</x15:v>
          </x15:c>
          <x15:c>
            <x15:v>2028.6298605080558</x15:v>
          </x15:c>
          <x15:c>
            <x15:v>1989.7173330706514</x15:v>
          </x15:c>
          <x15:c>
            <x15:v>2000.1661059657488</x15:v>
          </x15:c>
          <x15:c>
            <x15:v>1960.8619289843825</x15:v>
          </x15:c>
          <x15:c>
            <x15:v>1768.3704800642702</x15:v>
          </x15:c>
          <x15:c>
            <x15:v>1254.7777490659842</x15:v>
          </x15:c>
          <x15:c>
            <x15:v>2319.9545821938364</x15:v>
          </x15:c>
          <x15:c>
            <x15:v>2644.4086245482586</x15:v>
          </x15:c>
          <x15:c>
            <x15:v>1940.5799728256366</x15:v>
          </x15:c>
          <x15:c>
            <x15:v>1998.9124430853667</x15:v>
          </x15:c>
          <x15:c>
            <x15:v>37892.237413645518</x15:v>
          </x15:c>
        </x15:pivotRow>
        <x15:pivotRow count="18">
          <x15:c>
            <x15:v>1617.1</x15:v>
          </x15:c>
          <x15:c>
            <x15:v>2248.6000000000004</x15:v>
          </x15:c>
          <x15:c>
            <x15:v>3352.8666666666668</x15:v>
          </x15:c>
          <x15:c>
            <x15:v>2687.5</x15:v>
          </x15:c>
          <x15:c>
            <x15:v>3352.8666666666668</x15:v>
          </x15:c>
          <x15:c>
            <x15:v>1664.2</x15:v>
          </x15:c>
          <x15:c>
            <x15:v>1175</x15:v>
          </x15:c>
          <x15:c>
            <x15:v>879.98969135105381</x15:v>
          </x15:c>
          <x15:c>
            <x15:v>809.67677270631384</x15:v>
          </x15:c>
          <x15:c>
            <x15:v>1475.9955113645665</x15:v>
          </x15:c>
          <x15:c>
            <x15:v>1424.31532188911</x15:v>
          </x15:c>
          <x15:c>
            <x15:v>1426.2383708339139</x15:v>
          </x15:c>
          <x15:c>
            <x15:v>1134.4000290059257</x15:v>
          </x15:c>
          <x15:c>
            <x15:v>1273.7767201516003</x15:v>
          </x15:c>
          <x15:c>
            <x15:v>2377.3268996386068</x15:v>
          </x15:c>
          <x15:c>
            <x15:v>1624.7899864128183</x15:v>
          </x15:c>
          <x15:c>
            <x15:v>1446.9824886170732</x15:v>
          </x15:c>
          <x15:c>
            <x15:v>29971.625125304316</x15:v>
          </x15:c>
        </x15:pivotRow>
        <x15:pivotRow count="18">
          <x15:c>
            <x15:v>1513.9499999999998</x15:v>
          </x15:c>
          <x15:c>
            <x15:v>1957.6749999999997</x15:v>
          </x15:c>
          <x15:c>
            <x15:v>3085.6666666666665</x15:v>
          </x15:c>
          <x15:c>
            <x15:v>2408.1999999999998</x15:v>
          </x15:c>
          <x15:c>
            <x15:v>3085.6666666666665</x15:v>
          </x15:c>
          <x15:c>
            <x15:v>1553.4</x15:v>
          </x15:c>
          <x15:c>
            <x15:v>1147</x15:v>
          </x15:c>
          <x15:c>
            <x15:v>561.82727481576899</x15:v>
          </x15:c>
          <x15:c>
            <x15:v>507.59908582379609</x15:v>
          </x15:c>
          <x15:c>
            <x15:v>1190.2412934165798</x15:v>
          </x15:c>
          <x15:c>
            <x15:v>1136.603712713626</x15:v>
          </x15:c>
          <x15:c>
            <x15:v>1115.6831486162723</x15:v>
          </x15:c>
          <x15:c>
            <x15:v>1017.3611617244151</x15:v>
          </x15:c>
          <x15:c>
            <x15:v>894.12404684612875</x15:v>
          </x15:c>
          <x15:c>
            <x15:v>2136.8615197108857</x15:v>
          </x15:c>
          <x15:c>
            <x15:v>1399.8949932064093</x15:v>
          </x15:c>
          <x15:c>
            <x15:v>1229.3964977234145</x15:v>
          </x15:c>
          <x15:c>
            <x15:v>25941.15106793063</x15:v>
          </x15:c>
        </x15:pivotRow>
        <x15:pivotRow count="18">
          <x15:c>
            <x15:v>1358.6999999999998</x15:v>
          </x15:c>
          <x15:c>
            <x15:v>1726.25</x15:v>
          </x15:c>
          <x15:c>
            <x15:v>2812</x15:v>
          </x15:c>
          <x15:c>
            <x15:v>2101.8000000000002</x15:v>
          </x15:c>
          <x15:c>
            <x15:v>2812</x15:v>
          </x15:c>
          <x15:c>
            <x15:v>1416.6</x15:v>
          </x15:c>
          <x15:c>
            <x15:v>838</x15:v>
          </x15:c>
          <x15:c>
            <x15:v>901.77895412971111</x15:v>
          </x15:c>
          <x15:c>
            <x15:v>871.00936064383961</x15:v>
          </x15:c>
          <x15:c>
            <x15:v>1195.5261251625784</x15:v>
          </x15:c>
          <x15:c>
            <x15:v>1139.2846445298119</x15:v>
          </x15:c>
          <x15:c>
            <x15:v>862.89164489750829</x15:v>
          </x15:c>
          <x15:c>
            <x15:v>977.25143765255598</x15:v>
          </x15:c>
          <x15:c>
            <x15:v>957.63412220351233</x15:v>
          </x15:c>
          <x15:c>
            <x15:v>1938.8892157687085</x15:v>
          </x15:c>
          <x15:c>
            <x15:v>1273.4474966032046</x15:v>
          </x15:c>
          <x15:c>
            <x15:v>1163.4792995446828</x15:v>
          </x15:c>
          <x15:c>
            <x15:v>24346.542301136105</x15:v>
          </x15:c>
        </x15:pivotRow>
        <x15:pivotRow count="18">
          <x15:c>
            <x15:v>1233.75</x15:v>
          </x15:c>
          <x15:c>
            <x15:v>1468.675</x15:v>
          </x15:c>
          <x15:c>
            <x15:v>2567.9333333333334</x15:v>
          </x15:c>
          <x15:c>
            <x15:v>1722.1</x15:v>
          </x15:c>
          <x15:c>
            <x15:v>2567.9333333333334</x15:v>
          </x15:c>
          <x15:c>
            <x15:v>1322.6</x15:v>
          </x15:c>
          <x15:c>
            <x15:v>356</x15:v>
          </x15:c>
          <x15:c>
            <x15:v>581.30904856588882</x15:v>
          </x15:c>
          <x15:c>
            <x15:v>504.19506829771052</x15:v>
          </x15:c>
          <x15:c>
            <x15:v>905.63924009954371</x15:v>
          </x15:c>
          <x15:c>
            <x15:v>851.94990452772311</x15:v>
          </x15:c>
          <x15:c>
            <x15:v>597.86277612659683</x15:v>
          </x15:c>
          <x15:c>
            <x15:v>767.88371620348744</x15:v>
          </x15:c>
          <x15:c>
            <x15:v>646.57029906474111</x15:v>
          </x15:c>
          <x15:c>
            <x15:v>1718.7113726149669</x15:v>
          </x15:c>
          <x15:c>
            <x15:v>1055.7237483016024</x15:v>
          </x15:c>
          <x15:c>
            <x15:v>903.09585990893652</x15:v>
          </x15:c>
          <x15:c>
            <x15:v>19771.932700377864</x15:v>
          </x15:c>
        </x15:pivotRow>
        <x15:pivotRow count="18">
          <x15:c>
            <x15:v>876.40000000000009</x15:v>
          </x15:c>
          <x15:c>
            <x15:v>1186</x15:v>
          </x15:c>
          <x15:c>
            <x15:v>2310.4666666666667</x15:v>
          </x15:c>
          <x15:c>
            <x15:v>1478.1</x15:v>
          </x15:c>
          <x15:c>
            <x15:v>2310.4666666666667</x15:v>
          </x15:c>
          <x15:c>
            <x15:v>965</x15:v>
          </x15:c>
          <x15:c>
            <x15:v>867</x15:v>
          </x15:c>
          <x15:c>
            <x15:v>520.87980561456254</x15:v>
          </x15:c>
          <x15:c>
            <x15:v>435.87269971548443</x15:v>
          </x15:c>
          <x15:c>
            <x15:v>465.33027921226756</x15:v>
          </x15:c>
          <x15:c>
            <x15:v>402.49811911616951</x15:v>
          </x15:c>
          <x15:c>
            <x15:v>279.76517006480367</x15:v>
          </x15:c>
          <x15:c>
            <x15:v>319.22892642808131</x15:v>
          </x15:c>
          <x15:c>
            <x15:v>12.792543035552512</x15:v>
          </x15:c>
          <x15:c>
            <x15:v>1446.1690980919734</x15:v>
          </x15:c>
          <x15:c>
            <x15:v>705.86187415080121</x15:v>
          </x15:c>
          <x15:c>
            <x15:v>465.41917198178726</x15:v>
          </x15:c>
          <x15:c>
            <x15:v>15047.251020744818</x15:v>
          </x15:c>
        </x15:pivotRow>
        <x15:pivotRow count="18">
          <x15:c>
            <x15:v>847.19999999999993</x15:v>
          </x15:c>
          <x15:c>
            <x15:v>1062.9749999999999</x15:v>
          </x15:c>
          <x15:c>
            <x15:v>2083.8666666666668</x15:v>
          </x15:c>
          <x15:c>
            <x15:v>1270.4000000000001</x15:v>
          </x15:c>
          <x15:c>
            <x15:v>2083.8666666666668</x15:v>
          </x15:c>
          <x15:c>
            <x15:v>876.6</x15:v>
          </x15:c>
          <x15:c>
            <x15:v>685</x15:v>
          </x15:c>
          <x15:c>
            <x15:v>919.31847374786321</x15:v>
          </x15:c>
          <x15:c>
            <x15:v>822.64081989871397</x15:v>
          </x15:c>
          <x15:c>
            <x15:v>829.62166010332544</x15:v>
          </x15:c>
          <x15:c>
            <x15:v>768.96785469475924</x15:v>
          </x15:c>
          <x15:c>
            <x15:v>150.97647841277703</x15:v>
          </x15:c>
          <x15:c>
            <x15:v>487.34429993335783</x15:v>
          </x15:c>
          <x15:c>
            <x15:v>841.52976428696127</x15:v>
          </x15:c>
          <x15:c>
            <x15:v>1330.3352784735787</x15:v>
          </x15:c>
          <x15:c>
            <x15:v>786.43093707540061</x15:v>
          </x15:c>
          <x15:c>
            <x15:v>786.6838343963575</x15:v>
          </x15:c>
          <x15:c>
            <x15:v>16633.757734356426</x15:v>
          </x15:c>
        </x15:pivotRow>
        <x15:pivotRow count="18">
          <x15:c>
            <x15:v>747.84999999999991</x15:v>
          </x15:c>
          <x15:c>
            <x15:v>994.95</x15:v>
          </x15:c>
          <x15:c>
            <x15:v>1865</x15:v>
          </x15:c>
          <x15:c>
            <x15:v>1166</x15:v>
          </x15:c>
          <x15:c>
            <x15:v>1865</x15:v>
          </x15:c>
          <x15:c>
            <x15:v>778.6</x15:v>
          </x15:c>
          <x15:c>
            <x15:v>754</x15:v>
          </x15:c>
          <x15:c>
            <x15:v>763.74859981329087</x15:v>
          </x15:c>
          <x15:c>
            <x15:v>662.40444504668949</x15:v>
          </x15:c>
          <x15:c>
            <x15:v>770.93859540249684</x15:v>
          </x15:c>
          <x15:c>
            <x15:v>709.29708156779714</x15:v>
          </x15:c>
          <x15:c>
            <x15:v>32.906465954644659</x15:v>
          </x15:c>
          <x15:c>
            <x15:v>529.81591170265676</x15:v>
          </x15:c>
          <x15:c>
            <x15:v>761.49815939358768</x15:v>
          </x15:c>
          <x15:c>
            <x15:v>1201.268222778863</x15:v>
          </x15:c>
          <x15:c>
            <x15:v>735.7154685377003</x15:v>
          </x15:c>
          <x15:c>
            <x15:v>705.33676687927152</x15:v>
          </x15:c>
          <x15:c>
            <x15:v>15044.329717076998</x15:v>
          </x15:c>
        </x15:pivotRow>
        <x15:pivotRow count="18">
          <x15:c>
            <x15:v>715.7</x15:v>
          </x15:c>
          <x15:c>
            <x15:v>906.10000000000014</x15:v>
          </x15:c>
          <x15:c>
            <x15:v>1634.5333333333333</x15:v>
          </x15:c>
          <x15:c>
            <x15:v>1058.3</x15:v>
          </x15:c>
          <x15:c>
            <x15:v>1634.5333333333333</x15:v>
          </x15:c>
          <x15:c>
            <x15:v>700</x15:v>
          </x15:c>
          <x15:c>
            <x15:v>1095</x15:v>
          </x15:c>
          <x15:c>
            <x15:v>411.03265029059139</x15:v>
          </x15:c>
          <x15:c>
            <x15:v>299.9825325503333</x15:v>
          </x15:c>
          <x15:c>
            <x15:v>781.59040901419905</x15:v>
          </x15:c>
          <x15:c>
            <x15:v>717.55567049280728</x15:v>
          </x15:c>
          <x15:c>
            <x15:v>-18.905802650047036</x15:v>
          </x15:c>
          <x15:c>
            <x15:v>641.59773966164187</x15:v>
          </x15:c>
          <x15:c>
            <x15:v>795.89301640301687</x15:v>
          </x15:c>
          <x15:c>
            <x15:v>1111.8145782230904</x15:v>
          </x15:c>
          <x15:c>
            <x15:v>744.85773426885021</x15:v>
          </x15:c>
          <x15:c>
            <x15:v>744.26735337585433</x15:v>
          </x15:c>
          <x15:c>
            <x15:v>13973.852548297005</x15:v>
          </x15:c>
        </x15:pivotRow>
        <x15:pivotRow count="18">
          <x15:c>
            <x15:v>799.74999999999989</x15:v>
          </x15:c>
          <x15:c>
            <x15:v>940.87500000000011</x15:v>
          </x15:c>
          <x15:c>
            <x15:v>1398.5333333333333</x15:v>
          </x15:c>
          <x15:c>
            <x15:v>1037</x15:v>
          </x15:c>
          <x15:c>
            <x15:v>1398.5333333333333</x15:v>
          </x15:c>
          <x15:c>
            <x15:v>751.4</x15:v>
          </x15:c>
          <x15:c>
            <x15:v>604</x15:v>
          </x15:c>
          <x15:c>
            <x15:v>1096.0425318001564</x15:v>
          </x15:c>
          <x15:c>
            <x15:v>1024.15695732837</x15:v>
          </x15:c>
          <x15:c>
            <x15:v>1103.3229397069106</x15:v>
          </x15:c>
          <x15:c>
            <x15:v>1039.1062336277273</x15:v>
          </x15:c>
          <x15:c>
            <x15:v>52.400614572201476</x15:v>
          </x15:c>
          <x15:c>
            <x15:v>981.33921872572398</x15:v>
          </x15:c>
          <x15:c>
            <x15:v>1267.0004573069723</x15:v>
          </x15:c>
          <x15:c>
            <x15:v>1108.4516625784722</x15:v>
          </x15:c>
          <x15:c>
            <x15:v>919.9288671344251</x15:v>
          </x15:c>
          <x15:c>
            <x15:v>1024.8534706751709</x15:v>
          </x15:c>
          <x15:c>
            <x15:v>16546.694620122798</x15:v>
          </x15:c>
        </x15:pivotRow>
        <x15:pivotRow count="18">
          <x15:c>
            <x15:v>783.8</x15:v>
          </x15:c>
          <x15:c>
            <x15:v>841.50000000000023</x15:v>
          </x15:c>
          <x15:c>
            <x15:v>1252.4000000000001</x15:v>
          </x15:c>
          <x15:c>
            <x15:v>883</x15:v>
          </x15:c>
          <x15:c>
            <x15:v>1252.4000000000001</x15:v>
          </x15:c>
          <x15:c>
            <x15:v>801</x15:v>
          </x15:c>
          <x15:c>
            <x15:v>621</x15:v>
          </x15:c>
          <x15:c>
            <x15:v>665.886438234362</x15:v>
          </x15:c>
          <x15:c>
            <x15:v>554.67393238540183</x15:v>
          </x15:c>
          <x15:c>
            <x15:v>730.03155494097416</x15:v>
          </x15:c>
          <x15:c>
            <x15:v>665.96228829453491</x15:v>
          </x15:c>
          <x15:c>
            <x15:v>33.309723767112246</x15:v>
          </x15:c>
          <x15:c>
            <x15:v>811.37515357633413</x15:v>
          </x15:c>
          <x15:c>
            <x15:v>544.10165281130071</x15:v>
          </x15:c>
          <x15:c>
            <x15:v>1007.5613300627778</x15:v>
          </x15:c>
          <x15:c>
            <x15:v>761.96443356721261</x15:v>
          </x15:c>
          <x15:c>
            <x15:v>688.17069413503418</x15:v>
          </x15:c>
          <x15:c>
            <x15:v>12898.137201775045</x15:v>
          </x15:c>
        </x15:pivotRow>
        <x15:pivotRow count="18">
          <x15:c>
            <x15:v>741.95</x15:v>
          </x15:c>
          <x15:c>
            <x15:v>748.125</x15:v>
          </x15:c>
          <x15:c>
            <x15:v>1097.5333333333333</x15:v>
          </x15:c>
          <x15:c>
            <x15:v>814.2</x15:v>
          </x15:c>
          <x15:c>
            <x15:v>1097.5333333333333</x15:v>
          </x15:c>
          <x15:c>
            <x15:v>751.8</x15:v>
          </x15:c>
          <x15:c>
            <x15:v>373</x15:v>
          </x15:c>
          <x15:c>
            <x15:v>436.43007804246372</x15:v>
          </x15:c>
          <x15:c>
            <x15:v>322.5115085695702</x15:v>
          </x15:c>
          <x15:c>
            <x15:v>658.20033573905573</x15:v>
          </x15:c>
          <x15:c>
            <x15:v>592.47863161904911</x15:v>
          </x15:c>
          <x15:c>
            <x15:v>44.944622172356375</x15:v>
          </x15:c>
          <x15:c>
            <x15:v>687.29933260755558</x15:v>
          </x15:c>
          <x15:c>
            <x15:v>462.33683411293407</x15:v>
          </x15:c>
          <x15:c>
            <x15:v>930.24906405022216</x15:v>
          </x15:c>
          <x15:c>
            <x15:v>691.4822167836063</x15:v>
          </x15:c>
          <x15:c>
            <x15:v>634.43413882700679</x15:v>
          </x15:c>
          <x15:c>
            <x15:v>11084.508429190486</x15:v>
          </x15:c>
        </x15:pivotRow>
        <x15:pivotRow count="18">
          <x15:c>
            <x15:v>634.25</x15:v>
          </x15:c>
          <x15:c>
            <x15:v>677.55</x15:v>
          </x15:c>
          <x15:c>
            <x15:v>1007.1333333333333</x15:v>
          </x15:c>
          <x15:c>
            <x15:v>734</x15:v>
          </x15:c>
          <x15:c>
            <x15:v>1007.1333333333333</x15:v>
          </x15:c>
          <x15:c>
            <x15:v>689.4</x15:v>
          </x15:c>
          <x15:c>
            <x15:v>426</x15:v>
          </x15:c>
          <x15:c>
            <x15:v>629.27579665361407</x15:v>
          </x15:c>
          <x15:c>
            <x15:v>518.06801082749348</x15:v>
          </x15:c>
          <x15:c>
            <x15:v>472.07401802288626</x15:v>
          </x15:c>
          <x15:c>
            <x15:v>405.65274972036298</x15:v>
          </x15:c>
          <x15:c>
            <x15:v>17.774756009657423</x15:v>
          </x15:c>
          <x15:c>
            <x15:v>422.6865889712775</x15:v>
          </x15:c>
          <x15:c>
            <x15:v>190.40829654098289</x15:v>
          </x15:c>
          <x15:c>
            <x15:v>818.79925124017768</x15:v>
          </x15:c>
          <x15:c>
            <x15:v>532.24110839180321</x15:v>
          </x15:c>
          <x15:c>
            <x15:v>425.28682776540131</x15:v>
          </x15:c>
          <x15:c>
            <x15:v>9607.7340708103238</x15:v>
          </x15:c>
        </x15:pivotRow>
        <x15:pivotRow count="18">
          <x15:c>
            <x15:v>581.45000000000005</x15:v>
          </x15:c>
          <x15:c>
            <x15:v>602.77499999999998</x15:v>
          </x15:c>
          <x15:c>
            <x15:v>913.4666666666667</x15:v>
          </x15:c>
          <x15:c>
            <x15:v>661.9</x15:v>
          </x15:c>
          <x15:c>
            <x15:v>913.4666666666667</x15:v>
          </x15:c>
          <x15:c>
            <x15:v>623.79999999999995</x15:v>
          </x15:c>
          <x15:c>
            <x15:v>439</x15:v>
          </x15:c>
          <x15:c>
            <x15:v>636.11600171036071</x15:v>
          </x15:c>
          <x15:c>
            <x15:v>513.00855865987751</x15:v>
          </x15:c>
          <x15:c>
            <x15:v>461.49806668622813</x15:v>
          </x15:c>
          <x15:c>
            <x15:v>396.90968172246079</x15:v>
          </x15:c>
          <x15:c>
            <x15:v>22.967872839111976</x15:v>
          </x15:c>
          <x15:c>
            <x15:v>317.70856991031906</x15:v>
          </x15:c>
          <x15:c>
            <x15:v>329.2012792403637</x15:v>
          </x15:c>
          <x15:c>
            <x15:v>740.23940099214212</x15:v>
          </x15:c>
          <x15:c>
            <x15:v>479.1205541959016</x15:v>
          </x15:c>
          <x15:c>
            <x15:v>425.85736555308029</x15:v>
          </x15:c>
          <x15:c>
            <x15:v>9058.4856848431791</x15:v>
          </x15:c>
        </x15:pivotRow>
        <x15:pivotRow count="18">
          <x15:c>
            <x15:v>475.25</x15:v>
          </x15:c>
          <x15:c>
            <x15:v>566.875</x15:v>
          </x15:c>
          <x15:c>
            <x15:v>855.5333333333333</x15:v>
          </x15:c>
          <x15:c>
            <x15:v>622</x15:v>
          </x15:c>
          <x15:c>
            <x15:v>855.5333333333333</x15:v>
          </x15:c>
          <x15:c>
            <x15:v>492.6</x15:v>
          </x15:c>
          <x15:c>
            <x15:v>506</x15:v>
          </x15:c>
          <x15:c>
            <x15:v>492.916925862921</x15:v>
          </x15:c>
          <x15:c>
            <x15:v>360.10757879180829</x15:v>
          </x15:c>
          <x15:c>
            <x15:v>499.26931233261564</x15:v>
          </x15:c>
          <x15:c>
            <x15:v>431.74680713597525</x15:v>
          </x15:c>
          <x15:c>
            <x15:v>46.363651389111148</x15:v>
          </x15:c>
          <x15:c>
            <x15:v>302.04241790226007</x15:v>
          </x15:c>
          <x15:c>
            <x15:v>437.63105706640715</x15:v>
          </x15:c>
          <x15:c>
            <x15:v>679.99152079371368</x15:v>
          </x15:c>
          <x15:c>
            <x15:v>459.0602770979508</x15:v>
          </x15:c>
          <x15:c>
            <x15:v>436.37147311061608</x15:v>
          </x15:c>
          <x15:c>
            <x15:v>8519.2926881500462</x15:v>
          </x15:c>
        </x15:pivotRow>
        <x15:pivotRow count="18">
          <x15:c>
            <x15:v>473.9</x15:v>
          </x15:c>
          <x15:c>
            <x15:v>573.72500000000002</x15:v>
          </x15:c>
          <x15:c>
            <x15:v>746.33333333333337</x15:v>
          </x15:c>
          <x15:c>
            <x15:v>637</x15:v>
          </x15:c>
          <x15:c>
            <x15:v>746.33333333333337</x15:v>
          </x15:c>
          <x15:c>
            <x15:v>473</x15:v>
          </x15:c>
          <x15:c>
            <x15:v>549</x15:v>
          </x15:c>
          <x15:c>
            <x15:v>737.87323290772451</x15:v>
          </x15:c>
          <x15:c>
            <x15:v>620.85354985861602</x15:v>
          </x15:c>
          <x15:c>
            <x15:v>551.9061838549635</x15:v>
          </x15:c>
          <x15:c>
            <x15:v>484.70337326072411</x15:v>
          </x15:c>
          <x15:c>
            <x15:v>96.865728173546046</x15:v>
          </x15:c>
          <x15:c>
            <x15:v>378.69873742266554</x15:v>
          </x15:c>
          <x15:c>
            <x15:v>556.67313610911526</x15:v>
          </x15:c>
          <x15:c>
            <x15:v>645.1932166349709</x15:v>
          </x15:c>
          <x15:c>
            <x15:v>482.5301385489754</x15:v>
          </x15:c>
          <x15:c>
            <x15:v>492.0742946221232</x15:v>
          </x15:c>
          <x15:c>
            <x15:v>9246.6632580600908</x15:v>
          </x15:c>
        </x15:pivotRow>
        <x15:pivotRow count="18">
          <x15:c>
            <x15:v>473.54999999999995</x15:v>
          </x15:c>
          <x15:c>
            <x15:v>553.375</x15:v>
          </x15:c>
          <x15:c>
            <x15:v>695.66666666666663</x15:v>
          </x15:c>
          <x15:c>
            <x15:v>605.20000000000005</x15:v>
          </x15:c>
          <x15:c>
            <x15:v>695.66666666666663</x15:v>
          </x15:c>
          <x15:c>
            <x15:v>458.6</x15:v>
          </x15:c>
          <x15:c>
            <x15:v>539</x15:v>
          </x15:c>
          <x15:c>
            <x15:v>534.54774214055385</x15:v>
          </x15:c>
          <x15:c>
            <x15:v>409.55107852250364</x15:v>
          </x15:c>
          <x15:c>
            <x15:v>604.34948926772722</x15:v>
          </x15:c>
          <x15:c>
            <x15:v>535.94423847413032</x15:v>
          </x15:c>
          <x15:c>
            <x15:v>163.95276047415214</x15:v>
          </x15:c>
          <x15:c>
            <x15:v>481.10221282720192</x15:v>
          </x15:c>
          <x15:c>
            <x15:v>609.97074480782305</x15:v>
          </x15:c>
          <x15:c>
            <x15:v>625.95457330797672</x15:v>
          </x15:c>
          <x15:c>
            <x15:v>515.7650692744877</x15:v>
          </x15:c>
          <x15:c>
            <x15:v>537.61485892442465</x15:v>
          </x15:c>
          <x15:c>
            <x15:v>9039.8111013543148</x15:v>
          </x15:c>
        </x15:pivotRow>
        <x15:pivotRow count="18">
          <x15:c>
            <x15:v>502.44999999999993</x15:v>
          </x15:c>
          <x15:c>
            <x15:v>551.90000000000009</x15:v>
          </x15:c>
          <x15:c>
            <x15:v>653.26666666666665</x15:v>
          </x15:c>
          <x15:c>
            <x15:v>590.6</x15:v>
          </x15:c>
          <x15:c>
            <x15:v>653.26666666666665</x15:v>
          </x15:c>
          <x15:c>
            <x15:v>491.8</x15:v>
          </x15:c>
          <x15:c>
            <x15:v>421</x15:v>
          </x15:c>
          <x15:c>
            <x15:v>454.43474622990846</x15:v>
          </x15:c>
          <x15:c>
            <x15:v>335.73219254687001</x15:v>
          </x15:c>
          <x15:c>
            <x15:v>599.85757196536156</x15:v>
          </x15:c>
          <x15:c>
            <x15:v>531.76117248499861</x15:v>
          </x15:c>
          <x15:c>
            <x15:v>230.62427589567093</x15:v>
          </x15:c>
          <x15:c>
            <x15:v>541.77839732266966</x15:v>
          </x15:c>
          <x15:c>
            <x15:v>567.20898987055773</x15:v>
          </x15:c>
          <x15:c>
            <x15:v>608.56365864638133</x15:v>
          </x15:c>
          <x15:c>
            <x15:v>527.38253463724391</x15:v>
          </x15:c>
          <x15:c>
            <x15:v>538.72297178488498</x15:v>
          </x15:c>
          <x15:c>
            <x15:v>8800.3498447178808</x15:v>
          </x15:c>
        </x15:pivotRow>
        <x15:pivotRow count="18">
          <x15:c>
            <x15:v>485.65</x15:v>
          </x15:c>
          <x15:c>
            <x15:v>517.32500000000005</x15:v>
          </x15:c>
          <x15:c>
            <x15:v>604.86666666666667</x15:v>
          </x15:c>
          <x15:c>
            <x15:v>557.29999999999995</x15:v>
          </x15:c>
          <x15:c>
            <x15:v>604.86666666666667</x15:v>
          </x15:c>
          <x15:c>
            <x15:v>490.8</x15:v>
          </x15:c>
          <x15:c>
            <x15:v>285</x15:v>
          </x15:c>
          <x15:c>
            <x15:v>510.24875506501212</x15:v>
          </x15:c>
          <x15:c>
            <x15:v>398.43256516027321</x15:v>
          </x15:c>
          <x15:c>
            <x15:v>498.25798902314943</x15:v>
          </x15:c>
          <x15:c>
            <x15:v>429.48257578984459</x15:v>
          </x15:c>
          <x15:c>
            <x15:v>267.97651719705908</x15:v>
          </x15:c>
          <x15:c>
            <x15:v>482.92189023973606</x15:v>
          </x15:c>
          <x15:c>
            <x15:v>370.68288536594775</x15:v>
          </x15:c>
          <x15:c>
            <x15:v>571.05092691710502</x15:v>
          </x15:c>
          <x15:c>
            <x15:v>474.19126731862195</x15:v>
          </x15:c>
          <x15:c>
            <x15:v>444.54459435697697</x15:v>
          </x15:c>
          <x15:c>
            <x15:v>7993.598299767059</x15:v>
          </x15:c>
        </x15:pivotRow>
        <x15:pivotRow count="18">
          <x15:c>
            <x15:v>435.75</x15:v>
          </x15:c>
          <x15:c>
            <x15:v>445.375</x15:v>
          </x15:c>
          <x15:c>
            <x15:v>568</x15:v>
          </x15:c>
          <x15:c>
            <x15:v>476.3</x15:v>
          </x15:c>
          <x15:c>
            <x15:v>568</x15:v>
          </x15:c>
          <x15:c>
            <x15:v>460</x15:v>
          </x15:c>
          <x15:c>
            <x15:v>295</x15:v>
          </x15:c>
          <x15:c>
            <x15:v>377.02793860132374</x15:v>
          </x15:c>
          <x15:c>
            <x15:v>249.64847683721908</x15:v>
          </x15:c>
          <x15:c>
            <x15:v>364.25194812093503</x15:v>
          </x15:c>
          <x15:c>
            <x15:v>294.90896417562112</x15:v>
          </x15:c>
          <x15:c>
            <x15:v>271.33924955028732</x15:v>
          </x15:c>
          <x15:c>
            <x15:v>336.01316413833524</x15:v>
          </x15:c>
          <x15:c>
            <x15:v>167.74061783081919</x15:v>
          </x15:c>
          <x15:c>
            <x15:v>513.84074153368397</x15:v>
          </x15:c>
          <x15:c>
            <x15:v>379.59563365931098</x15:v>
          </x15:c>
          <x15:c>
            <x15:v>316.90891887139537</x15:v>
          </x15:c>
          <x15:c>
            <x15:v>6519.7006533189306</x15:v>
          </x15:c>
        </x15:pivotRow>
        <x15:pivotRow count="18">
          <x15:c>
            <x15:v>392.9</x15:v>
          </x15:c>
          <x15:c>
            <x15:v>408.77499999999998</x15:v>
          </x15:c>
          <x15:c>
            <x15:v>563.93333333333328</x15:v>
          </x15:c>
          <x15:c>
            <x15:v>445.4</x15:v>
          </x15:c>
          <x15:c>
            <x15:v>563.93333333333328</x15:v>
          </x15:c>
          <x15:c>
            <x15:v>417.8</x15:v>
          </x15:c>
          <x15:c>
            <x15:v>416</x15:v>
          </x15:c>
          <x15:c>
            <x15:v>455.24071698701761</x15:v>
          </x15:c>
          <x15:c>
            <x15:v>329.98104816923058</x15:v>
          </x15:c>
          <x15:c>
            <x15:v>353.43128292317749</x15:v>
          </x15:c>
          <x15:c>
            <x15:v>284.32710249466959</x15:v>
          </x15:c>
          <x15:c>
            <x15:v>276.97586545085835</x15:v>
          </x15:c>
          <x15:c>
            <x15:v>257.30551005305102</x15:v>
          </x15:c>
          <x15:c>
            <x15:v>216.59816891206924</x15:v>
          </x15:c>
          <x15:c>
            <x15:v>470.07259322694716</x15:v>
          </x15:c>
          <x15:c>
            <x15:v>337.29781682965552</x15:v>
          </x15:c>
          <x15:c>
            <x15:v>299.38178377427909</x15:v>
          </x15:c>
          <x15:c>
            <x15:v>6489.3535554876225</x15:v>
          </x15:c>
        </x15:pivotRow>
        <x15:pivotRow count="18">
          <x15:c>
            <x15:v>384.79999999999995</x15:v>
          </x15:c>
          <x15:c>
            <x15:v>407.72499999999997</x15:v>
          </x15:c>
          <x15:c>
            <x15:v>533.86666666666667</x15:v>
          </x15:c>
          <x15:c>
            <x15:v>424.9</x15:v>
          </x15:c>
          <x15:c>
            <x15:v>533.86666666666667</x15:v>
          </x15:c>
          <x15:c>
            <x15:v>391.2</x15:v>
          </x15:c>
          <x15:c>
            <x15:v>344</x15:v>
          </x15:c>
          <x15:c>
            <x15:v>530.69680737430269</x15:v>
          </x15:c>
          <x15:c>
            <x15:v>403.19835273831194</x15:v>
          </x15:c>
          <x15:c>
            <x15:v>459.75323545332628</x15:v>
          </x15:c>
          <x15:c>
            <x15:v>391.35455338716542</x15:v>
          </x15:c>
          <x15:c>
            <x15:v>311.24612355328082</x15:v>
          </x15:c>
          <x15:c>
            <x15:v>318.12530549714609</x15:v>
          </x15:c>
          <x15:c>
            <x15:v>450.78685102459497</x15:v>
          </x15:c>
          <x15:c>
            <x15:v>459.25807458155771</x15:v>
          </x15:c>
          <x15:c>
            <x15:v>376.64890841482776</x15:v>
          </x15:c>
          <x15:c>
            <x15:v>392.67635675485582</x15:v>
          </x15:c>
          <x15:c>
            <x15:v>7114.1029021127024</x15:v>
          </x15:c>
        </x15:pivotRow>
        <x15:pivotRow count="18">
          <x15:c>
            <x15:v>351.29999999999995</x15:v>
          </x15:c>
          <x15:c>
            <x15:v>402.25</x15:v>
          </x15:c>
          <x15:c>
            <x15:v>511.13333333333333</x15:v>
          </x15:c>
          <x15:c>
            <x15:v>422</x15:v>
          </x15:c>
          <x15:c>
            <x15:v>511.13333333333333</x15:v>
          </x15:c>
          <x15:c>
            <x15:v>352.2</x15:v>
          </x15:c>
          <x15:c>
            <x15:v>446</x15:v>
          </x15:c>
          <x15:c>
            <x15:v>516.65844929253774</x15:v>
          </x15:c>
          <x15:c>
            <x15:v>387.62751777749958</x15:v>
          </x15:c>
          <x15:c>
            <x15:v>418.74040194776524</x15:v>
          </x15:c>
          <x15:c>
            <x15:v>349.07977168167457</x15:v>
          </x15:c>
          <x15:c>
            <x15:v>325.57248509308761</x15:v>
          </x15:c>
          <x15:c>
            <x15:v>319.00387684490715</x15:v>
          </x15:c>
          <x15:c>
            <x15:v>371.68100279135933</x15:v>
          </x15:c>
          <x15:c>
            <x15:v>436.20645966524614</x15:v>
          </x15:c>
          <x15:c>
            <x15:v>360.32445420741385</x15:v>
          </x15:c>
          <x15:c>
            <x15:v>353.73527135097117</x15:v>
          </x15:c>
          <x15:c>
            <x15:v>6834.6463573191295</x15:v>
          </x15:c>
        </x15:pivotRow>
        <x15:pivotRow count="18">
          <x15:c>
            <x15:v>372.79999999999995</x15:v>
          </x15:c>
          <x15:c>
            <x15:v>404.3</x15:v>
          </x15:c>
          <x15:c>
            <x15:v>490.6</x15:v>
          </x15:c>
          <x15:c>
            <x15:v>424</x15:v>
          </x15:c>
          <x15:c>
            <x15:v>490.6</x15:v>
          </x15:c>
          <x15:c>
            <x15:v>357.2</x15:v>
          </x15:c>
          <x15:c>
            <x15:v>361</x15:v>
          </x15:c>
          <x15:c>
            <x15:v>525.19077786209027</x15:v>
          </x15:c>
          <x15:c>
            <x15:v>397.52991376592581</x15:v>
          </x15:c>
          <x15:c>
            <x15:v>491.84911718734031</x15:v>
          </x15:c>
          <x15:c>
            <x15:v>421.88387801853628</x15:v>
          </x15:c>
          <x15:c>
            <x15:v>362.25067492120957</x15:v>
          </x15:c>
          <x15:c>
            <x15:v>402.1921933075609</x15:v>
          </x15:c>
          <x15:c>
            <x15:v>485.0239913582422</x15:v>
          </x15:c>
          <x15:c>
            <x15:v>438.16516773219689</x15:v>
          </x15:c>
          <x15:c>
            <x15:v>403.16222710370693</x15:v>
          </x15:c>
          <x15:c>
            <x15:v>427.54705427019422</x15:v>
          </x15:c>
          <x15:c>
            <x15:v>7255.2949955270033</x15:v>
          </x15:c>
        </x15:pivotRow>
        <x15:pivotRow count="18">
          <x15:c>
            <x15:v>372.95</x15:v>
          </x15:c>
          <x15:c>
            <x15:v>399.54999999999995</x15:v>
          </x15:c>
          <x15:c>
            <x15:v>441.66666666666669</x15:v>
          </x15:c>
          <x15:c>
            <x15:v>416.2</x15:v>
          </x15:c>
          <x15:c>
            <x15:v>441.66666666666669</x15:v>
          </x15:c>
          <x15:c>
            <x15:v>372.4</x15:v>
          </x15:c>
          <x15:c>
            <x15:v>246</x15:v>
          </x15:c>
          <x15:c>
            <x15:v>435.35652493618613</x15:v>
          </x15:c>
          <x15:c>
            <x15:v>307.9514958387075</x15:v>
          </x15:c>
          <x15:c>
            <x15:v>440.85956946756363</x15:v>
          </x15:c>
          <x15:c>
            <x15:v>370.63479759597993</x15:v>
          </x15:c>
          <x15:c>
            <x15:v>374.54319978685868</x15:v>
          </x15:c>
          <x15:c>
            <x15:v>390.98830321199762</x15:v>
          </x15:c>
          <x15:c>
            <x15:v>360.31723460234377</x15:v>
          </x15:c>
          <x15:c>
            <x15:v>422.7321341857575</x15:v>
          </x15:c>
          <x15:c>
            <x15:v>382.08111355185349</x15:v>
          </x15:c>
          <x15:c>
            <x15:v>374.30941085403884</x15:v>
          </x15:c>
          <x15:c>
            <x15:v>6550.20711736462</x15:v>
          </x15:c>
        </x15:pivotRow>
        <x15:pivotRow count="18">
          <x15:c>
            <x15:v>349.2</x15:v>
          </x15:c>
          <x15:c>
            <x15:v>360.95</x15:v>
          </x15:c>
          <x15:c>
            <x15:v>417.8</x15:v>
          </x15:c>
          <x15:c>
            <x15:v>390.2</x15:v>
          </x15:c>
          <x15:c>
            <x15:v>417.8</x15:v>
          </x15:c>
          <x15:c>
            <x15:v>362.6</x15:v>
          </x15:c>
          <x15:c>
            <x15:v>132</x15:v>
          </x15:c>
          <x15:c>
            <x15:v>298.48198699785695</x15:v>
          </x15:c>
          <x15:c>
            <x15:v>169.55104994700298</x15:v>
          </x15:c>
          <x15:c>
            <x15:v>323.38140274348285</x15:v>
          </x15:c>
          <x15:c>
            <x15:v>252.96359696120078</x15:v>
          </x15:c>
          <x15:c>
            <x15:v>356.23549168790362</x15:v>
          </x15:c>
          <x15:c>
            <x15:v>291.63928236121649</x15:v>
          </x15:c>
          <x15:c>
            <x15:v>170.21285310566404</x15:v>
          </x15:c>
          <x15:c>
            <x15:v>387.38570734860599</x15:v>
          </x15:c>
          <x15:c>
            <x15:v>314.04055677592675</x15:v>
          </x15:c>
          <x15:c>
            <x15:v>271.66188217080776</x15:v>
          </x15:c>
          <x15:c>
            <x15:v>5266.1038100996684</x15:v>
          </x15:c>
        </x15:pivotRow>
        <x15:pivotRow count="18">
          <x15:c>
            <x15:v>279.5</x15:v>
          </x15:c>
          <x15:c>
            <x15:v>306.27499999999998</x15:v>
          </x15:c>
          <x15:c>
            <x15:v>385.2</x15:v>
          </x15:c>
          <x15:c>
            <x15:v>348.5</x15:v>
          </x15:c>
          <x15:c>
            <x15:v>385.2</x15:v>
          </x15:c>
          <x15:c>
            <x15:v>305.8</x15:v>
          </x15:c>
          <x15:c>
            <x15:v>194</x15:v>
          </x15:c>
          <x15:c>
            <x15:v>263.94883300176167</x15:v>
          </x15:c>
          <x15:c>
            <x15:v>134.10791949495598</x15:v>
          </x15:c>
          <x15:c>
            <x15:v>214.52953767560658</x15:v>
          </x15:c>
          <x15:c>
            <x15:v>142.87917955617985</x15:v>
          </x15:c>
          <x15:c>
            <x15:v>309.81990554122342</x15:v>
          </x15:c>
          <x15:c>
            <x15:v>145.05495134552183</x15:v>
          </x15:c>
          <x15:c>
            <x15:v>16.535750818703093</x15:v>
          </x15:c>
          <x15:c>
            <x15:v>336.30856587888479</x15:v>
          </x15:c>
          <x15:c>
            <x15:v>223.02027838796337</x15:v>
          </x15:c>
          <x15:c>
            <x15:v>159.93237643416154</x15:v>
          </x15:c>
          <x15:c>
            <x15:v>4150.6122981349617</x15:v>
          </x15:c>
        </x15:pivotRow>
        <x15:pivotRow count="18">
          <x15:c>
            <x15:v>254.85000000000002</x15:v>
          </x15:c>
          <x15:c>
            <x15:v>277.55</x15:v>
          </x15:c>
          <x15:c>
            <x15:v>373.26666666666665</x15:v>
          </x15:c>
          <x15:c>
            <x15:v>314</x15:v>
          </x15:c>
          <x15:c>
            <x15:v>373.26666666666665</x15:v>
          </x15:c>
          <x15:c>
            <x15:v>275.8</x15:v>
          </x15:c>
          <x15:c>
            <x15:v>231</x15:v>
          </x15:c>
          <x15:c>
            <x15:v>360.44844045999673</x15:v>
          </x15:c>
          <x15:c>
            <x15:v>230.52548832385989</x15:v>
          </x15:c>
          <x15:c>
            <x15:v>248.62340759543147</x15:v>
          </x15:c>
          <x15:c>
            <x15:v>177.89806386186754</x15:v>
          </x15:c>
          <x15:c>
            <x15:v>280.45464040223038</x15:v>
          </x15:c>
          <x15:c>
            <x15:v>114.99904800129404</x15:v>
          </x15:c>
          <x15:c>
            <x15:v>148.97744983734094</x15:v>
          </x15:c>
          <x15:c>
            <x15:v>307.84685270310786</x15:v>
          </x15:c>
          <x15:c>
            <x15:v>208.51013919398167</x15:v>
          </x15:c>
          <x15:c>
            <x15:v>187.18647528683232</x15:v>
          </x15:c>
          <x15:c>
            <x15:v>4365.2033389992757</x15:v>
          </x15:c>
        </x15:pivotRow>
        <x15:pivotRow count="18">
          <x15:c>
            <x15:v>225.55</x15:v>
          </x15:c>
          <x15:c>
            <x15:v>267.95000000000005</x15:v>
          </x15:c>
          <x15:c>
            <x15:v>360.26666666666665</x15:v>
          </x15:c>
          <x15:c>
            <x15:v>295</x15:v>
          </x15:c>
          <x15:c>
            <x15:v>360.26666666666665</x15:v>
          </x15:c>
          <x15:c>
            <x15:v>232.8</x15:v>
          </x15:c>
          <x15:c>
            <x15:v>182</x15:v>
          </x15:c>
          <x15:c>
            <x15:v>359.10020842294369</x15:v>
          </x15:c>
          <x15:c>
            <x15:v>226.37808088570662</x15:v>
          </x15:c>
          <x15:c>
            <x15:v>293.50516999945927</x15:v>
          </x15:c>
          <x15:c>
            <x15:v>222.4774527887611</x15:v>
          </x15:c>
          <x15:c>
            <x15:v>262.38424267494668</x15:v>
          </x15:c>
          <x15:c>
            <x15:v>147.47133432885664</x15:v>
          </x15:c>
          <x15:c>
            <x15:v>257.56022174517034</x15:v>
          </x15:c>
          <x15:c>
            <x15:v>292.4774821624863</x15:v>
          </x15:c>
          <x15:c>
            <x15:v>219.75506959699084</x15:v>
          </x15:c>
          <x15:c>
            <x15:v>222.23729505736645</x15:v>
          </x15:c>
          <x15:c>
            <x15:v>4427.1798909960207</x15:v>
          </x15:c>
        </x15:pivotRow>
        <x15:pivotRow count="18">
          <x15:c>
            <x15:v>196.30000000000004</x15:v>
          </x15:c>
          <x15:c>
            <x15:v>253.07499999999999</x15:v>
          </x15:c>
          <x15:c>
            <x15:v>343.13333333333333</x15:v>
          </x15:c>
          <x15:c>
            <x15:v>284.7</x15:v>
          </x15:c>
          <x15:c>
            <x15:v>343.13333333333333</x15:v>
          </x15:c>
          <x15:c>
            <x15:v>197</x15:v>
          </x15:c>
          <x15:c>
            <x15:v>187</x15:v>
          </x15:c>
          <x15:c>
            <x15:v>321.72927027020955</x15:v>
          </x15:c>
          <x15:c>
            <x15:v>187.7318717806491</x15:v>
          </x15:c>
          <x15:c>
            <x15:v>256.79567952387907</x15:v>
          </x15:c>
          <x15:c>
            <x15:v>184.59374358573945</x15:v>
          </x15:c>
          <x15:c>
            <x15:v>234.91255478612189</x15:v>
          </x15:c>
          <x15:c>
            <x15:v>147.83964391042377</x15:v>
          </x15:c>
          <x15:c>
            <x15:v>191.71823420982722</x15:v>
          </x15:c>
          <x15:c>
            <x15:v>270.38198572998903</x15:v>
          </x15:c>
          <x15:c>
            <x15:v>200.87753479849542</x15:v>
          </x15:c>
          <x15:c>
            <x15:v>190.04745901147328</x15:v>
          </x15:c>
          <x15:c>
            <x15:v>3990.9696442734748</x15:v>
          </x15:c>
        </x15:pivotRow>
        <x15:pivotRow count="18">
          <x15:c>
            <x15:v>187.6</x15:v>
          </x15:c>
          <x15:c>
            <x15:v>235.32499999999999</x15:v>
          </x15:c>
          <x15:c>
            <x15:v>321.86666666666667</x15:v>
          </x15:c>
          <x15:c>
            <x15:v>273.89999999999998</x15:v>
          </x15:c>
          <x15:c>
            <x15:v>321.86666666666667</x15:v>
          </x15:c>
          <x15:c>
            <x15:v>185.2</x15:v>
          </x15:c>
          <x15:c>
            <x15:v>271</x15:v>
          </x15:c>
          <x15:c>
            <x15:v>302.6330385897889</x15:v>
          </x15:c>
          <x15:c>
            <x15:v>170.83876536756867</x15:v>
          </x15:c>
          <x15:c>
            <x15:v>255.08053333326797</x15:v>
          </x15:c>
          <x15:c>
            <x15:v>182.1653586070552</x15:v>
          </x15:c>
          <x15:c>
            <x15:v>212.01870228361719</x15:v>
          </x15:c>
          <x15:c>
            <x15:v>160.3138877236014</x15:v>
          </x15:c>
          <x15:c>
            <x15:v>179.53016680846915</x15:v>
          </x15:c>
          <x15:c>
            <x15:v>253.70558858399122</x15:v>
          </x15:c>
          <x15:c>
            <x15:v>193.93876739924769</x15:v>
          </x15:c>
          <x15:c>
            <x15:v>187.60949180229466</x15:v>
          </x15:c>
          <x15:c>
            <x15:v>3894.5926338322352</x15:v>
          </x15:c>
        </x15:pivotRow>
        <x15:pivotRow count="18">
          <x15:c>
            <x15:v>218.85</x15:v>
          </x15:c>
          <x15:c>
            <x15:v>238.20000000000002</x15:v>
          </x15:c>
          <x15:c>
            <x15:v>303.33333333333331</x15:v>
          </x15:c>
          <x15:c>
            <x15:v>259.39999999999998</x15:v>
          </x15:c>
          <x15:c>
            <x15:v>303.33333333333331</x15:v>
          </x15:c>
          <x15:c>
            <x15:v>213</x15:v>
          </x15:c>
          <x15:c>
            <x15:v>96</x15:v>
          </x15:c>
          <x15:c>
            <x15:v>282.05441668897981</x15:v>
          </x15:c>
          <x15:c>
            <x15:v>152.23265946941751</x15:v>
          </x15:c>
          <x15:c>
            <x15:v>327.53118327475079</x15:v>
          </x15:c>
          <x15:c>
            <x15:v>255.64876641727602</x15:v>
          </x15:c>
          <x15:c>
            <x15:v>212.86287219026872</x15:v>
          </x15:c>
          <x15:c>
            <x15:v>236.22253769928986</x15:v>
          </x15:c>
          <x15:c>
            <x15:v>302.83324657077725</x15:v>
          </x15:c>
          <x15:c>
            <x15:v>257.16447086719296</x15:v>
          </x15:c>
          <x15:c>
            <x15:v>232.46938369962385</x15:v>
          </x15:c>
          <x15:c>
            <x15:v>254.32189836045893</x15:v>
          </x15:c>
          <x15:c>
            <x15:v>4145.4581019047009</x15:v>
          </x15:c>
        </x15:pivotRow>
        <x15:pivotRow count="18">
          <x15:c>
            <x15:v>182.35000000000002</x15:v>
          </x15:c>
          <x15:c>
            <x15:v>210.50000000000006</x15:v>
          </x15:c>
          <x15:c>
            <x15:v>273.8</x15:v>
          </x15:c>
          <x15:c>
            <x15:v>234.6</x15:v>
          </x15:c>
          <x15:c>
            <x15:v>273.8</x15:v>
          </x15:c>
          <x15:c>
            <x15:v>193.4</x15:v>
          </x15:c>
          <x15:c>
            <x15:v>71</x15:v>
          </x15:c>
          <x15:c>
            <x15:v>199.45711629948534</x15:v>
          </x15:c>
          <x15:c>
            <x15:v>69.073129467253921</x15:v>
          </x15:c>
          <x15:c>
            <x15:v>192.18769201138846</x15:v>
          </x15:c>
          <x15:c>
            <x15:v>119.39786658462819</x15:v>
          </x15:c>
          <x15:c>
            <x15:v>173.86369322797921</x15:v>
          </x15:c>
          <x15:c>
            <x15:v>151.62122826231166</x15:v>
          </x15:c>
          <x15:c>
            <x15:v>55.120584717941426</x15:v>
          </x15:c>
          <x15:c>
            <x15:v>224.93157669375438</x15:v>
          </x15:c>
          <x15:c>
            <x15:v>164.23469184981192</x15:v>
          </x15:c>
          <x15:c>
            <x15:v>127.66437967209178</x15:v>
          </x15:c>
          <x15:c>
            <x15:v>2917.0019587866464</x15:v>
          </x15:c>
        </x15:pivotRow>
        <x15:pivotRow count="18">
          <x15:c>
            <x15:v>150.05000000000001</x15:v>
          </x15:c>
          <x15:c>
            <x15:v>166.22500000000002</x15:v>
          </x15:c>
          <x15:c>
            <x15:v>250.46666666666667</x15:v>
          </x15:c>
          <x15:c>
            <x15:v>197.1</x15:v>
          </x15:c>
          <x15:c>
            <x15:v>250.46666666666667</x15:v>
          </x15:c>
          <x15:c>
            <x15:v>161.4</x15:v>
          </x15:c>
          <x15:c>
            <x15:v>131</x15:v>
          </x15:c>
          <x15:c>
            <x15:v>207.0834242460715</x15:v>
          </x15:c>
          <x15:c>
            <x15:v>74.021700809236705</x15:v>
          </x15:c>
          <x15:c>
            <x15:v>141.04674856588863</x15:v>
          </x15:c>
          <x15:c>
            <x15:v>67.555825380540938</x15:v>
          </x15:c>
          <x15:c>
            <x15:v>133.54980232902841</x15:v>
          </x15:c>
          <x15:c>
            <x15:v>76.665266478244632</x15:v>
          </x15:c>
          <x15:c>
            <x15:v>-4.2591218721082527</x15:v>
          </x15:c>
          <x15:c>
            <x15:v>194.1452613550035</x15:v>
          </x15:c>
          <x15:c>
            <x15:v>117.61734592490596</x15:v>
          </x15:c>
          <x15:c>
            <x15:v>82.332875934418354</x15:v>
          </x15:c>
          <x15:c>
            <x15:v>2396.4674624845638</x15:v>
          </x15:c>
        </x15:pivotRow>
        <x15:pivotRow count="18">
          <x15:c>
            <x15:v>141.4</x15:v>
          </x15:c>
          <x15:c>
            <x15:v>155.37500000000003</x15:v>
          </x15:c>
          <x15:c>
            <x15:v>240.2</x15:v>
          </x15:c>
          <x15:c>
            <x15:v>174.1</x15:v>
          </x15:c>
          <x15:c>
            <x15:v>240.2</x15:v>
          </x15:c>
          <x15:c>
            <x15:v>151.19999999999999</x15:v>
          </x15:c>
          <x15:c>
            <x15:v>219</x15:v>
          </x15:c>
          <x15:c>
            <x15:v>288.98541027545042</x15:v>
          </x15:c>
          <x15:c>
            <x15:v>155.6880640897588</x15:v>
          </x15:c>
          <x15:c>
            <x15:v>194.40582387000796</x15:v>
          </x15:c>
          <x15:c>
            <x15:v>121.47632455993406</x15:v>
          </x15:c>
          <x15:c>
            <x15:v>113.19669751670665</x15:v>
          </x15:c>
          <x15:c>
            <x15:v>82.770968966649946</x15:v>
          </x15:c>
          <x15:c>
            <x15:v>118.43077480803115</x15:v>
          </x15:c>
          <x15:c>
            <x15:v>181.51620908400281</x15:v>
          </x15:c>
          <x15:c>
            <x15:v>124.30867296245299</x15:v>
          </x15:c>
          <x15:c>
            <x15:v>121.26657518688367</x15:v>
          </x15:c>
          <x15:c>
            <x15:v>2823.5205213198788</x15:v>
          </x15:c>
        </x15:pivotRow>
        <x15:pivotRow count="18">
          <x15:c>
            <x15:v>161.15</x15:v>
          </x15:c>
          <x15:c>
            <x15:v>169.32499999999999</x15:v>
          </x15:c>
          <x15:c>
            <x15:v>235.13333333333333</x15:v>
          </x15:c>
          <x15:c>
            <x15:v>171.4</x15:v>
          </x15:c>
          <x15:c>
            <x15:v>235.13333333333333</x15:v>
          </x15:c>
          <x15:c>
            <x15:v>157.6</x15:v>
          </x15:c>
          <x15:c>
            <x15:v>195</x15:v>
          </x15:c>
          <x15:c>
            <x15:v>311.36860941453409</x15:v>
          </x15:c>
          <x15:c>
            <x15:v>177.39919134290895</x15:v>
          </x15:c>
          <x15:c>
            <x15:v>274.67515573484746</x15:v>
          </x15:c>
          <x15:c>
            <x15:v>202.79336879145876</x15:v>
          </x15:c>
          <x15:c>
            <x15:v>118.74634576618097</x15:v>
          </x15:c>
          <x15:c>
            <x15:v>163.88107796919013</x15:v>
          </x15:c>
          <x15:c>
            <x15:v>277.73305826691904</x15:v>
          </x15:c>
          <x15:c>
            <x15:v>189.01296726720224</x15:v>
          </x15:c>
          <x15:c>
            <x15:v>171.65433648122649</x15:v>
          </x15:c>
          <x15:c>
            <x15:v>199.45331503737674</x15:v>
          </x15:c>
          <x15:c>
            <x15:v>3411.459092738512</x15:v>
          </x15:c>
        </x15:pivotRow>
        <x15:pivotRow count="18">
          <x15:c>
            <x15:v>153.55000000000001</x15:v>
          </x15:c>
          <x15:c>
            <x15:v>177.29999999999998</x15:v>
          </x15:c>
          <x15:c>
            <x15:v>220.4</x15:v>
          </x15:c>
          <x15:c>
            <x15:v>177.7</x15:v>
          </x15:c>
          <x15:c>
            <x15:v>220.4</x15:v>
          </x15:c>
          <x15:c>
            <x15:v>142.4</x15:v>
          </x15:c>
          <x15:c>
            <x15:v>177</x15:v>
          </x15:c>
          <x15:c>
            <x15:v>321.40954082339408</x15:v>
          </x15:c>
          <x15:c>
            <x15:v>188.28619282138791</x15:v>
          </x15:c>
          <x15:c>
            <x15:v>269.92627227565669</x15:v>
          </x15:c>
          <x15:c>
            <x15:v>196.79067688508442</x15:v>
          </x15:c>
          <x15:c>
            <x15:v>121.43621053511319</x15:v>
          </x15:c>
          <x15:c>
            <x15:v>200.21586297816268</x15:v>
          </x15:c>
          <x15:c>
            <x15:v>237.44435766786847</x15:v>
          </x15:c>
          <x15:c>
            <x15:v>190.21037381376181</x15:v>
          </x15:c>
          <x15:c>
            <x15:v>183.32716824061325</x15:v>
          </x15:c>
          <x15:c>
            <x15:v>195.89066300747535</x15:v>
          </x15:c>
          <x15:c>
            <x15:v>3373.6873190485176</x15:v>
          </x15:c>
        </x15:pivotRow>
        <x15:pivotRow count="18">
          <x15:c>
            <x15:v>166.20000000000002</x15:v>
          </x15:c>
          <x15:c>
            <x15:v>174.02500000000001</x15:v>
          </x15:c>
          <x15:c>
            <x15:v>209.26666666666668</x15:v>
          </x15:c>
          <x15:c>
            <x15:v>176</x15:v>
          </x15:c>
          <x15:c>
            <x15:v>209.26666666666668</x15:v>
          </x15:c>
          <x15:c>
            <x15:v>158.6</x15:v>
          </x15:c>
          <x15:c>
            <x15:v>164</x15:v>
          </x15:c>
          <x15:c>
            <x15:v>339.13264573222949</x15:v>
          </x15:c>
          <x15:c>
            <x15:v>205.28123862881131</x15:v>
          </x15:c>
          <x15:c>
            <x15:v>249.42313027709332</x15:v>
          </x15:c>
          <x15:c>
            <x15:v>176.00144184237755</x15:v>
          </x15:c>
          <x15:c>
            <x15:v>122.21065392885444</x15:v>
          </x15:c>
          <x15:c>
            <x15:v>203.57928973810832</x15:v>
          </x15:c>
          <x15:c>
            <x15:v>176.30222864062253</x15:v>
          </x15:c>
          <x15:c>
            <x15:v>187.56829905100943</x15:v>
          </x15:c>
          <x15:c>
            <x15:v>180.16358412030661</x15:v>
          </x15:c>
          <x15:c>
            <x15:v>180.77813260149506</x15:v>
          </x15:c>
          <x15:c>
            <x15:v>3277.7989778942415</x15:v>
          </x15:c>
        </x15:pivotRow>
        <x15:pivotRow count="18">
          <x15:c>
            <x15:v>176.1</x15:v>
          </x15:c>
          <x15:c>
            <x15:v>167.22499999999999</x15:v>
          </x15:c>
          <x15:c>
            <x15:v>190.46666666666667</x15:v>
          </x15:c>
          <x15:c>
            <x15:v>169.3</x15:v>
          </x15:c>
          <x15:c>
            <x15:v>190.46666666666667</x15:v>
          </x15:c>
          <x15:c>
            <x15:v>177.2</x15:v>
          </x15:c>
          <x15:c>
            <x15:v>102</x15:v>
          </x15:c>
          <x15:c>
            <x15:v>246.74441597098524</x15:v>
          </x15:c>
          <x15:c>
            <x15:v>110.46774028496992</x15:v>
          </x15:c>
          <x15:c>
            <x15:v>236.48643455442038</x15:v>
          </x15:c>
          <x15:c>
            <x15:v>163.44128197443976</x15:v>
          </x15:c>
          <x15:c>
            <x15:v>121.90178248669326</x15:v>
          </x15:c>
          <x15:c>
            <x15:v>188.86618068355401</x15:v>
          </x15:c>
          <x15:c>
            <x15:v>145.80037650517494</x15:v>
          </x15:c>
          <x15:c>
            <x15:v>182.85463924080756</x15:v>
          </x15:c>
          <x15:c>
            <x15:v>172.0817920601533</x15:v>
          </x15:c>
          <x15:c>
            <x15:v>167.35562652029901</x15:v>
          </x15:c>
          <x15:c>
            <x15:v>2908.7586036148305</x15:v>
          </x15:c>
        </x15:pivotRow>
        <x15:pivotRow count="18">
          <x15:c>
            <x15:v>160.9</x15:v>
          </x15:c>
          <x15:c>
            <x15:v>155.15000000000003</x15:v>
          </x15:c>
          <x15:c>
            <x15:v>173.2</x15:v>
          </x15:c>
          <x15:c>
            <x15:v>161.30000000000001</x15:v>
          </x15:c>
          <x15:c>
            <x15:v>173.2</x15:v>
          </x15:c>
          <x15:c>
            <x15:v>171.4</x15:v>
          </x15:c>
          <x15:c>
            <x15:v>48</x15:v>
          </x15:c>
          <x15:c>
            <x15:v>181.02869942431388</x15:v>
          </x15:c>
          <x15:c>
            <x15:v>45.382521249172399</x15:v>
          </x15:c>
          <x15:c>
            <x15:v>180.63509622742581</x15:v>
          </x15:c>
          <x15:c>
            <x15:v>107.71093835623192</x15:v>
          </x15:c>
          <x15:c>
            <x15:v>108.4586140334966</x15:v>
          </x15:c>
          <x15:c>
            <x15:v>128.7930809853884</x15:v>
          </x15:c>
          <x15:c>
            <x15:v>62.067765114773437</x15:v>
          </x15:c>
          <x15:c>
            <x15:v>166.68371139264605</x15:v>
          </x15:c>
          <x15:c>
            <x15:v>137.04089603007665</x15:v>
          </x15:c>
          <x15:c>
            <x15:v>115.07112530405979</x15:v>
          </x15:c>
          <x15:c>
            <x15:v>2276.0224481175851</x15:v>
          </x15:c>
        </x15:pivotRow>
        <x15:pivotRow count="18">
          <x15:c>
            <x15:v>123.39999999999999</x15:v>
          </x15:c>
          <x15:c>
            <x15:v>131.75</x15:v>
          </x15:c>
          <x15:c>
            <x15:v>160</x15:v>
          </x15:c>
          <x15:c>
            <x15:v>147.4</x15:v>
          </x15:c>
          <x15:c>
            <x15:v>160</x15:v>
          </x15:c>
          <x15:c>
            <x15:v>137.19999999999999</x15:v>
          </x15:c>
          <x15:c>
            <x15:v>84</x15:v>
          </x15:c>
          <x15:c>
            <x15:v>233.4466640630105</x15:v>
          </x15:c>
          <x15:c>
            <x15:v>99.404630411681666</x15:v>
          </x15:c>
          <x15:c>
            <x15:v>125.74085838488625</x15:v>
          </x15:c>
          <x15:c>
            <x15:v>52.216170679528481</x15:v>
          </x15:c>
          <x15:c>
            <x15:v>84.485734709599399</x15:v>
          </x15:c>
          <x15:c>
            <x15:v>51.558260889958476</x15:v>
          </x15:c>
          <x15:c>
            <x15:v>-6.8821268367618629</x15:v>
          </x15:c>
          <x15:c>
            <x15:v>142.94696911411683</x15:v>
          </x15:c>
          <x15:c>
            <x15:v>92.520448015038326</x15:v>
          </x15:c>
          <x15:c>
            <x15:v>61.414225060811958</x15:v>
          </x15:c>
          <x15:c>
            <x15:v>1880.60183449187</x15:v>
          </x15:c>
        </x15:pivotRow>
        <x15:pivotRow count="18">
          <x15:c>
            <x15:v>106.35</x15:v>
          </x15:c>
          <x15:c>
            <x15:v>116.64999999999999</x15:v>
          </x15:c>
          <x15:c>
            <x15:v>156.80000000000001</x15:v>
          </x15:c>
          <x15:c>
            <x15:v>128.69999999999999</x15:v>
          </x15:c>
          <x15:c>
            <x15:v>156.80000000000001</x15:v>
          </x15:c>
          <x15:c>
            <x15:v>115</x15:v>
          </x15:c>
          <x15:c>
            <x15:v>167</x15:v>
          </x15:c>
          <x15:c>
            <x15:v>262.80903004237746</x15:v>
          </x15:c>
          <x15:c>
            <x15:v>124.64500479131651</x15:v>
          </x15:c>
          <x15:c>
            <x15:v>149.46884164495671</x15:v>
          </x15:c>
          <x15:c>
            <x15:v>76.025597075799908</x15:v>
          </x15:c>
          <x15:c>
            <x15:v>72.488001862097661</x15:v>
          </x15:c>
          <x15:c>
            <x15:v>39.051285619753905</x15:v>
          </x15:c>
          <x15:c>
            <x15:v>66.292455948458723</x15:v>
          </x15:c>
          <x15:c>
            <x15:v>131.15757529129345</x15:v>
          </x15:c>
          <x15:c>
            <x15:v>88.260224007519156</x15:v>
          </x15:c>
          <x15:c>
            <x15:v>79.482845012162386</x15:v>
          </x15:c>
          <x15:c>
            <x15:v>2036.9808612957358</x15:v>
          </x15:c>
        </x15:pivotRow>
        <x15:pivotRow count="18">
          <x15:c>
            <x15:v>116.39999999999999</x15:v>
          </x15:c>
          <x15:c>
            <x15:v>130.55000000000001</x15:v>
          </x15:c>
          <x15:c>
            <x15:v>155</x15:v>
          </x15:c>
          <x15:c>
            <x15:v>135.80000000000001</x15:v>
          </x15:c>
          <x15:c>
            <x15:v>155</x15:v>
          </x15:c>
          <x15:c>
            <x15:v>113</x15:v>
          </x15:c>
          <x15:c>
            <x15:v>156</x15:v>
          </x15:c>
          <x15:c>
            <x15:v>287.82014215965518</x15:v>
          </x15:c>
          <x15:c>
            <x15:v>150.99598649463695</x15:v>
          </x15:c>
          <x15:c>
            <x15:v>226.26101674281691</x15:v>
          </x15:c>
          <x15:c>
            <x15:v>153.29584916238903</x15:v>
          </x15:c>
          <x15:c>
            <x15:v>83.270295509612367</x15:v>
          </x15:c>
          <x15:c>
            <x15:v>106.28497657971315</x15:v>
          </x15:c>
          <x15:c>
            <x15:v>211.78020069848921</x15:v>
          </x15:c>
          <x15:c>
            <x15:v>138.32606023303475</x15:v>
          </x15:c>
          <x15:c>
            <x15:v>127.63011200375958</x15:v>
          </x15:c>
          <x15:c>
            <x15:v>149.49656900243247</x15:v>
          </x15:c>
          <x15:c>
            <x15:v>2596.911208586539</x15:v>
          </x15:c>
        </x15:pivotRow>
        <x15:pivotRow count="18">
          <x15:c>
            <x15:v>119.49999999999999</x15:v>
          </x15:c>
          <x15:c>
            <x15:v>140.82500000000002</x15:v>
          </x15:c>
          <x15:c>
            <x15:v>150</x15:v>
          </x15:c>
          <x15:c>
            <x15:v>144.30000000000001</x15:v>
          </x15:c>
          <x15:c>
            <x15:v>150</x15:v>
          </x15:c>
          <x15:c>
            <x15:v>111.4</x15:v>
          </x15:c>
          <x15:c>
            <x15:v>155</x15:v>
          </x15:c>
          <x15:c>
            <x15:v>267.12327620327522</x15:v>
          </x15:c>
          <x15:c>
            <x15:v>131.49029609497012</x15:v>
          </x15:c>
          <x15:c>
            <x15:v>229.71527456044035</x15:v>
          </x15:c>
          <x15:c>
            <x15:v>156.29474352596864</x15:v>
          </x15:c>
          <x15:c>
            <x15:v>92.605318607239639</x15:v>
          </x15:c>
          <x15:c>
            <x15:v>146.83057791476446</x15:v>
          </x15:c>
          <x15:c>
            <x15:v>196.3784212014622</x15:v>
          </x15:c>
          <x15:c>
            <x15:v>141.8608481864278</x15:v>
          </x15:c>
          <x15:c>
            <x15:v>141.81505600187978</x15:v>
          </x15:c>
          <x15:c>
            <x15:v>154.69931380048649</x15:v>
          </x15:c>
          <x15:c>
            <x15:v>2629.8381260969154</x15:v>
          </x15:c>
        </x15:pivotRow>
        <x15:pivotRow count="18">
          <x15:c>
            <x15:v>130.89999999999998</x15:v>
          </x15:c>
          <x15:c>
            <x15:v>141.6</x15:v>
          </x15:c>
          <x15:c>
            <x15:v>148.19999999999999</x15:v>
          </x15:c>
          <x15:c>
            <x15:v>146.69999999999999</x15:v>
          </x15:c>
          <x15:c>
            <x15:v>148.19999999999999</x15:v>
          </x15:c>
          <x15:c>
            <x15:v>122</x15:v>
          </x15:c>
          <x15:c>
            <x15:v>130</x15:v>
          </x15:c>
          <x15:c>
            <x15:v>272.37368392731685</x15:v>
          </x15:c>
          <x15:c>
            <x15:v>138.52051416678668</x15:v>
          </x15:c>
          <x15:c>
            <x15:v>226.01145428398678</x15:v>
          </x15:c>
          <x15:c>
            <x15:v>152.22437034584712</x15:v>
          </x15:c>
          <x15:c>
            <x15:v>102.36912434105186</x15:v>
          </x15:c>
          <x15:c>
            <x15:v>168.64573410359904</x15:v>
          </x15:c>
          <x15:c>
            <x15:v>166.01587573312099</x15:v>
          </x15:c>
          <x15:c>
            <x15:v>144.48867854914224</x15:v>
          </x15:c>
          <x15:c>
            <x15:v>148.40752800093989</x15:v>
          </x15:c>
          <x15:c>
            <x15:v>154.9398627600973</x15:v>
          </x15:c>
          <x15:c>
            <x15:v>2641.596826211889</x15:v>
          </x15:c>
        </x15:pivotRow>
        <x15:pivotRow count="18">
          <x15:c>
            <x15:v>138.85</x15:v>
          </x15:c>
          <x15:c>
            <x15:v>135.75</x15:v>
          </x15:c>
          <x15:c>
            <x15:v>144.4</x15:v>
          </x15:c>
          <x15:c>
            <x15:v>137.80000000000001</x15:v>
          </x15:c>
          <x15:c>
            <x15:v>144.4</x15:v>
          </x15:c>
          <x15:c>
            <x15:v>138.4</x15:v>
          </x15:c>
          <x15:c>
            <x15:v>48</x15:v>
          </x15:c>
          <x15:c>
            <x15:v>236.42356186470789</x15:v>
          </x15:c>
          <x15:c>
            <x15:v>101.39295574975876</x15:v>
          </x15:c>
          <x15:c>
            <x15:v>205.7127818034939</x15:v>
          </x15:c>
          <x15:c>
            <x15:v>132.07305646498554</x15:v>
          </x15:c>
          <x15:c>
            <x15:v>106.28540395445957</x15:v>
          </x15:c>
          <x15:c>
            <x15:v>157.39187867211652</x15:v>
          </x15:c>
          <x15:c>
            <x15:v>116.89320617025533</x15:v>
          </x15:c>
          <x15:c>
            <x15:v>141.59094283931378</x15:v>
          </x15:c>
          <x15:c>
            <x15:v>139.20376400046996</x15:v>
          </x15:c>
          <x15:c>
            <x15:v>134.98797255201947</x15:v>
          </x15:c>
          <x15:c>
            <x15:v>2359.5555240715807</x15:v>
          </x15:c>
        </x15:pivotRow>
        <x15:pivotRow count="18">
          <x15:c>
            <x15:v>119.85000000000001</x15:v>
          </x15:c>
          <x15:c>
            <x15:v>115.44999999999999</x15:v>
          </x15:c>
          <x15:c>
            <x15:v>129.53333333333333</x15:v>
          </x15:c>
          <x15:c>
            <x15:v>123.1</x15:v>
          </x15:c>
          <x15:c>
            <x15:v>129.53333333333333</x15:v>
          </x15:c>
          <x15:c>
            <x15:v>131.19999999999999</x15:v>
          </x15:c>
          <x15:c>
            <x15:v>76</x15:v>
          </x15:c>
          <x15:c>
            <x15:v>163.9324856123456</x15:v>
          </x15:c>
          <x15:c>
            <x15:v>26.844163037906597</x15:v>
          </x15:c>
          <x15:c>
            <x15:v>130.82065662481662</x15:v>
          </x15:c>
          <x15:c>
            <x15:v>57.126957320951995</x15:v>
          </x15:c>
          <x15:c>
            <x15:v>90.687011487007354</x15:v>
          </x15:c>
          <x15:c>
            <x15:v>83.41698128834615</x15:v>
          </x15:c>
          <x15:c>
            <x15:v>-2.6229796912812162</x15:v>
          </x15:c>
          <x15:c>
            <x15:v>122.87275427145103</x15:v>
          </x15:c>
          <x15:c>
            <x15:v>93.60188200023498</x15:v>
          </x15:c>
          <x15:c>
            <x15:v>65.397594510403891</x15:v>
          </x15:c>
          <x15:c>
            <x15:v>1656.7441731288493</x15:v>
          </x15:c>
        </x15:pivotRow>
        <x15:pivotRow count="18">
          <x15:c>
            <x15:v>105.05000000000001</x15:v>
          </x15:c>
          <x15:c>
            <x15:v>103.42500000000001</x15:v>
          </x15:c>
          <x15:c>
            <x15:v>128.19999999999999</x15:v>
          </x15:c>
          <x15:c>
            <x15:v>113</x15:v>
          </x15:c>
          <x15:c>
            <x15:v>128.19999999999999</x15:v>
          </x15:c>
          <x15:c>
            <x15:v>113</x15:v>
          </x15:c>
          <x15:c>
            <x15:v>141</x15:v>
          </x15:c>
          <x15:c>
            <x15:v>211.34535945159882</x15:v>
          </x15:c>
          <x15:c>
            <x15:v>75.798460680343311</x15:v>
          </x15:c>
          <x15:c>
            <x15:v>142.10260880856714</x15:v>
          </x15:c>
          <x15:c>
            <x15:v>68.449181682873757</x15:v>
          </x15:c>
          <x15:c>
            <x15:v>83.220817053565284</x15:v>
          </x15:c>
          <x15:c>
            <x15:v>58.575287274374446</x15:v>
          </x15:c>
          <x15:c>
            <x15:v>46.192490138831459</x15:v>
          </x15:c>
          <x15:c>
            <x15:v>113.49820341716082</x15:v>
          </x15:c>
          <x15:c>
            <x15:v>84.80094100011749</x15:v>
          </x15:c>
          <x15:c>
            <x15:v>73.879518902080775</x15:v>
          </x15:c>
          <x15:c>
            <x15:v>1789.7378684095133</x15:v>
          </x15:c>
        </x15:pivotRow>
        <x15:pivotRow count="18">
          <x15:c>
            <x15:v>109.85</x15:v>
          </x15:c>
          <x15:c>
            <x15:v>112.62500000000001</x15:v>
          </x15:c>
          <x15:c>
            <x15:v>132.86666666666667</x15:v>
          </x15:c>
          <x15:c>
            <x15:v>110.7</x15:v>
          </x15:c>
          <x15:c>
            <x15:v>132.86666666666667</x15:v>
          </x15:c>
          <x15:c>
            <x15:v>110</x15:v>
          </x15:c>
          <x15:c>
            <x15:v>143</x15:v>
          </x15:c>
          <x15:c>
            <x15:v>309.12566559497111</x15:v>
          </x15:c>
          <x15:c>
            <x15:v>174.21169492097533</x15:v>
          </x15:c>
          <x15:c>
            <x15:v>203.68448356751088</x15:v>
          </x15:c>
          <x15:c>
            <x15:v>130.50286242323938</x15:v>
          </x15:c>
          <x15:c>
            <x15:v>92.559028824669014</x15:v>
          </x15:c>
          <x15:c>
            <x15:v>99.260618448794958</x15:v>
          </x15:c>
          <x15:c>
            <x15:v>168.63239041600187</x15:v>
          </x15:c>
          <x15:c>
            <x15:v>118.99856273372866</x15:v>
          </x15:c>
          <x15:c>
            <x15:v>112.90047050005874</x15:v>
          </x15:c>
          <x15:c>
            <x15:v>127.57590378041616</x15:v>
          </x15:c>
          <x15:c>
            <x15:v>2389.3600145436994</x15:v>
          </x15:c>
        </x15:pivotRow>
        <x15:pivotRow count="18">
          <x15:c>
            <x15:v>113</x15:v>
          </x15:c>
          <x15:c>
            <x15:v>120.47500000000001</x15:v>
          </x15:c>
          <x15:c>
            <x15:v>133.66666666666666</x15:v>
          </x15:c>
          <x15:c>
            <x15:v>114.8</x15:v>
          </x15:c>
          <x15:c>
            <x15:v>133.66666666666666</x15:v>
          </x15:c>
          <x15:c>
            <x15:v>107.6</x15:v>
          </x15:c>
          <x15:c>
            <x15:v>154</x15:v>
          </x15:c>
          <x15:c>
            <x15:v>293.25010411036152</x15:v>
          </x15:c>
          <x15:c>
            <x15:v>155.46474230682014</x15:v>
          </x15:c>
          <x15:c>
            <x15:v>214.24967926982103</x15:v>
          </x15:c>
          <x15:c>
            <x15:v>140.89835379110804</x15:v>
          </x15:c>
          <x15:c>
            <x15:v>102.44723708856525</x15:v>
          </x15:c>
          <x15:c>
            <x15:v>131.53812942380648</x15:v>
          </x15:c>
          <x15:c>
            <x15:v>178.31564060519474</x15:v>
          </x15:c>
          <x15:c>
            <x15:v>123.79885018698293</x15:v>
          </x15:c>
          <x15:c>
            <x15:v>127.95023525002938</x15:v>
          </x15:c>
          <x15:c>
            <x15:v>139.91518075608323</x15:v>
          </x15:c>
          <x15:c>
            <x15:v>2485.036486122106</x15:v>
          </x15:c>
        </x15:pivotRow>
        <x15:pivotRow count="18">
          <x15:c>
            <x15:v>245000.59999999998</x15:v>
          </x15:c>
          <x15:c>
            <x15:v>244742.17500000002</x15:v>
          </x15:c>
          <x15:c>
            <x15:v>244137.06666666665</x15:v>
          </x15:c>
          <x15:c>
            <x15:v>244610.60000000003</x15:v>
          </x15:c>
          <x15:c>
            <x15:v>244137.06666666665</x15:v>
          </x15:c>
          <x15:c>
            <x15:v>244964.60000000003</x15:v>
          </x15:c>
          <x15:c>
            <x15:v>245367</x15:v>
          </x15:c>
          <x15:c>
            <x15:v>245131.00000000009</x15:v>
          </x15:c>
          <x15:c>
            <x15:v>237750.54635941444</x15:v>
          </x15:c>
          <x15:c>
            <x15:v>245316.0000000002</x15:v>
          </x15:c>
          <x15:c>
            <x15:v>240685.65435033591</x15:v>
          </x15:c>
          <x15:c>
            <x15:v>245320.44688636792</x15:v>
          </x15:c>
          <x15:c>
            <x15:v>245302.90684862621</x15:v>
          </x15:c>
          <x15:c>
            <x15:v>245344.14507416461</x15:v>
          </x15:c>
          <x15:c>
            <x15:v>244737.80459925206</x15:v>
          </x15:c>
          <x15:c>
            <x15:v>245093.04976474997</x15:v>
          </x15:c>
          <x15:c>
            <x15:v>245183.02120481091</x15:v>
          </x15:c>
          <x15:c>
            <x15:v>4152823.6834210544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a1]"/>
        <x15:activeTabTopLevelEntity name="[Tabla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23864-C9AA-462F-A26A-71483F55406B}" name="PivotChartTable5" cacheId="3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:D115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</items>
    </pivotField>
    <pivotField axis="axisCol" allDrilled="1" subtotalTop="0" showAll="0" dataSourceSort="1" defaultSubtotal="0" defaultAttributeDrillState="1">
      <items count="17">
        <item s="1" x="0"/>
        <item s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1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a de Ft" fld="0" baseField="0" baseItem="0"/>
  </dataFields>
  <chartFormats count="17">
    <chartFormat chart="1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Hierarchies count="7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33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3" columnCount="3" cacheId="1726427330">
        <x15:pivotRow count="3">
          <x15:c>
            <x15:v>198.77356856461205</x15:v>
          </x15:c>
          <x15:c>
            <x15:v>168.55773099698109</x15:v>
          </x15:c>
          <x15:c>
            <x15:v>367.33129956159314</x15:v>
          </x15:c>
        </x15:pivotRow>
        <x15:pivotRow count="3">
          <x15:c>
            <x15:v>225.3507258331615</x15:v>
          </x15:c>
          <x15:c>
            <x15:v>197.27294410408356</x15:v>
          </x15:c>
          <x15:c>
            <x15:v>422.62366993724504</x15:v>
          </x15:c>
        </x15:pivotRow>
        <x15:pivotRow count="3">
          <x15:c>
            <x15:v>376.56099179194456</x15:v>
          </x15:c>
          <x15:c>
            <x15:v>358.18091878735976</x15:v>
          </x15:c>
          <x15:c>
            <x15:v>734.74191057930432</x15:v>
          </x15:c>
        </x15:pivotRow>
        <x15:pivotRow count="3">
          <x15:c>
            <x15:v>323.4836636725687</x15:v>
          </x15:c>
          <x15:c>
            <x15:v>305.58184762423815</x15:v>
          </x15:c>
          <x15:c>
            <x15:v>629.06551129680679</x15:v>
          </x15:c>
        </x15:pivotRow>
        <x15:pivotRow count="3">
          <x15:c>
            <x15:v>438.3154760056409</x15:v>
          </x15:c>
          <x15:c>
            <x15:v>424.08633477996369</x15:v>
          </x15:c>
          <x15:c>
            <x15:v>862.40181078560454</x15:v>
          </x15:c>
        </x15:pivotRow>
        <x15:pivotRow count="3">
          <x15:c>
            <x15:v>504.45627073117384</x15:v>
          </x15:c>
          <x15:c>
            <x15:v>494.03643621857128</x15:v>
          </x15:c>
          <x15:c>
            <x15:v>998.49270694974507</x15:v>
          </x15:c>
        </x15:pivotRow>
        <x15:pivotRow count="3">
          <x15:c>
            <x15:v>586.71420828852536</x15:v>
          </x15:c>
          <x15:c>
            <x15:v>584.42857239903947</x15:v>
          </x15:c>
          <x15:c>
            <x15:v>1171.1427806875649</x15:v>
          </x15:c>
        </x15:pivotRow>
        <x15:pivotRow count="3">
          <x15:c>
            <x15:v>650.28247193315917</x15:v>
          </x15:c>
          <x15:c>
            <x15:v>654.44455140190928</x15:v>
          </x15:c>
          <x15:c>
            <x15:v>1304.7270233350685</x15:v>
          </x15:c>
        </x15:pivotRow>
        <x15:pivotRow count="3">
          <x15:c>
            <x15:v>846.87840555684238</x15:v>
          </x15:c>
          <x15:c>
            <x15:v>867.87438408366415</x15:v>
          </x15:c>
          <x15:c>
            <x15:v>1714.7527896405065</x15:v>
          </x15:c>
        </x15:pivotRow>
        <x15:pivotRow count="3">
          <x15:c>
            <x15:v>1023.5431905991767</x15:v>
          </x15:c>
          <x15:c>
            <x15:v>1061.9640960173117</x15:v>
          </x15:c>
          <x15:c>
            <x15:v>2085.5072866164883</x15:v>
          </x15:c>
        </x15:pivotRow>
        <x15:pivotRow count="3">
          <x15:c>
            <x15:v>1315.4911873380361</x15:v>
          </x15:c>
          <x15:c>
            <x15:v>1372.289631184989</x15:v>
          </x15:c>
          <x15:c>
            <x15:v>2687.7808185230251</x15:v>
          </x15:c>
        </x15:pivotRow>
        <x15:pivotRow count="3">
          <x15:c>
            <x15:v>1125.2536688336954</x15:v>
          </x15:c>
          <x15:c>
            <x15:v>1175.2625093454621</x15:v>
          </x15:c>
          <x15:c>
            <x15:v>2300.5161781791576</x15:v>
          </x15:c>
        </x15:pivotRow>
        <x15:pivotRow count="3">
          <x15:c>
            <x15:v>1775.7811024873483</x15:v>
          </x15:c>
          <x15:c>
            <x15:v>1847.8325845502561</x15:v>
          </x15:c>
          <x15:c>
            <x15:v>3623.6136870376044</x15:v>
          </x15:c>
        </x15:pivotRow>
        <x15:pivotRow count="3">
          <x15:c>
            <x15:v>1894.9933296110323</x15:v>
          </x15:c>
          <x15:c>
            <x15:v>1991.8214310232477</x15:v>
          </x15:c>
          <x15:c>
            <x15:v>3886.81476063428</x15:v>
          </x15:c>
        </x15:pivotRow>
        <x15:pivotRow count="3">
          <x15:c>
            <x15:v>1992.5097415727257</x15:v>
          </x15:c>
          <x15:c>
            <x15:v>2109.1463203416333</x15:v>
          </x15:c>
          <x15:c>
            <x15:v>4101.6560619143593</x15:v>
          </x15:c>
        </x15:pivotRow>
        <x15:pivotRow count="3">
          <x15:c>
            <x15:v>2550.6895768574213</x15:v>
          </x15:c>
          <x15:c>
            <x15:v>2706.5390552636272</x15:v>
          </x15:c>
          <x15:c>
            <x15:v>5257.2286321210486</x15:v>
          </x15:c>
        </x15:pivotRow>
        <x15:pivotRow count="3">
          <x15:c>
            <x15:v>2558.5702669250772</x15:v>
          </x15:c>
          <x15:c>
            <x15:v>2725.7645209798129</x15:v>
          </x15:c>
          <x15:c>
            <x15:v>5284.3347879048906</x15:v>
          </x15:c>
        </x15:pivotRow>
        <x15:pivotRow count="3">
          <x15:c>
            <x15:v>2959.3186517712779</x15:v>
          </x15:c>
          <x15:c>
            <x15:v>3146.4091894359226</x15:v>
          </x15:c>
          <x15:c>
            <x15:v>6105.727841207201</x15:v>
          </x15:c>
        </x15:pivotRow>
        <x15:pivotRow count="3">
          <x15:c>
            <x15:v>3116.6209478613359</x15:v>
          </x15:c>
          <x15:c>
            <x15:v>3311.7389193903232</x15:v>
          </x15:c>
          <x15:c>
            <x15:v>6428.3598672516591</x15:v>
          </x15:c>
        </x15:pivotRow>
        <x15:pivotRow count="3">
          <x15:c>
            <x15:v>3201.8452421090274</x15:v>
          </x15:c>
          <x15:c>
            <x15:v>3426.7983420278892</x15:v>
          </x15:c>
          <x15:c>
            <x15:v>6628.6435841369166</x15:v>
          </x15:c>
        </x15:pivotRow>
        <x15:pivotRow count="3">
          <x15:c>
            <x15:v>3941.37389769335</x15:v>
          </x15:c>
          <x15:c>
            <x15:v>4209.8852281955924</x15:v>
          </x15:c>
          <x15:c>
            <x15:v>8151.2591258889424</x15:v>
          </x15:c>
        </x15:pivotRow>
        <x15:pivotRow count="3">
          <x15:c>
            <x15:v>4187.6263093333364</x15:v>
          </x15:c>
          <x15:c>
            <x15:v>4530.7355094969089</x15:v>
          </x15:c>
          <x15:c>
            <x15:v>8718.3618188302462</x15:v>
          </x15:c>
        </x15:pivotRow>
        <x15:pivotRow count="3">
          <x15:c>
            <x15:v>4811.307218721664</x15:v>
          </x15:c>
          <x15:c>
            <x15:v>5208.1635379303616</x15:v>
          </x15:c>
          <x15:c>
            <x15:v>10019.470756652026</x15:v>
          </x15:c>
        </x15:pivotRow>
        <x15:pivotRow count="3">
          <x15:c>
            <x15:v>5069.3887886995963</x15:v>
          </x15:c>
          <x15:c>
            <x15:v>5464.5450613887915</x15:v>
          </x15:c>
          <x15:c>
            <x15:v>10533.933850088388</x15:v>
          </x15:c>
        </x15:pivotRow>
        <x15:pivotRow count="3">
          <x15:c>
            <x15:v>5013.1850165865126</x15:v>
          </x15:c>
          <x15:c>
            <x15:v>5393.9591146710982</x15:v>
          </x15:c>
          <x15:c>
            <x15:v>10407.14413125761</x15:v>
          </x15:c>
        </x15:pivotRow>
        <x15:pivotRow count="3">
          <x15:c>
            <x15:v>5194.5469299031993</x15:v>
          </x15:c>
          <x15:c>
            <x15:v>5556.1183372626065</x15:v>
          </x15:c>
          <x15:c>
            <x15:v>10750.665267165805</x15:v>
          </x15:c>
        </x15:pivotRow>
        <x15:pivotRow count="3">
          <x15:c>
            <x15:v>4730.609541179997</x15:v>
          </x15:c>
          <x15:c>
            <x15:v>5096.9054558056414</x15:v>
          </x15:c>
          <x15:c>
            <x15:v>9827.5149969856393</x15:v>
          </x15:c>
        </x15:pivotRow>
        <x15:pivotRow count="3">
          <x15:c>
            <x15:v>4741.3695426506056</x15:v>
          </x15:c>
          <x15:c>
            <x15:v>5158.9519968642362</x15:v>
          </x15:c>
          <x15:c>
            <x15:v>9900.3215395148418</x15:v>
          </x15:c>
        </x15:pivotRow>
        <x15:pivotRow count="3">
          <x15:c>
            <x15:v>4458.8905285106121</x15:v>
          </x15:c>
          <x15:c>
            <x15:v>4924.8943858362782</x15:v>
          </x15:c>
          <x15:c>
            <x15:v>9383.7849143468902</x15:v>
          </x15:c>
        </x15:pivotRow>
        <x15:pivotRow count="3">
          <x15:c>
            <x15:v>4585.3877168501513</x15:v>
          </x15:c>
          <x15:c>
            <x15:v>5097.1185782695957</x15:v>
          </x15:c>
          <x15:c>
            <x15:v>9682.5062951197469</x15:v>
          </x15:c>
        </x15:pivotRow>
        <x15:pivotRow count="3">
          <x15:c>
            <x15:v>4615.8919746143274</x15:v>
          </x15:c>
          <x15:c>
            <x15:v>5119.4433049666277</x15:v>
          </x15:c>
          <x15:c>
            <x15:v>9735.3352795809551</x15:v>
          </x15:c>
        </x15:pivotRow>
        <x15:pivotRow count="3">
          <x15:c>
            <x15:v>4113.0281336108783</x15:v>
          </x15:c>
          <x15:c>
            <x15:v>4565.7577069668241</x15:v>
          </x15:c>
          <x15:c>
            <x15:v>8678.7858405777024</x15:v>
          </x15:c>
        </x15:pivotRow>
        <x15:pivotRow count="3">
          <x15:c>
            <x15:v>4006.3693498603916</x15:v>
          </x15:c>
          <x15:c>
            <x15:v>4404.2526976957597</x15:v>
          </x15:c>
          <x15:c>
            <x15:v>8410.6220475561513</x15:v>
          </x15:c>
        </x15:pivotRow>
        <x15:pivotRow count="3">
          <x15:c>
            <x15:v>3850.7424150983475</x15:v>
          </x15:c>
          <x15:c>
            <x15:v>4240.5412053296714</x15:v>
          </x15:c>
          <x15:c>
            <x15:v>8091.2836204280193</x15:v>
          </x15:c>
        </x15:pivotRow>
        <x15:pivotRow count="3">
          <x15:c>
            <x15:v>3349.6932636936067</x15:v>
          </x15:c>
          <x15:c>
            <x15:v>3763.9399205065315</x15:v>
          </x15:c>
          <x15:c>
            <x15:v>7113.6331842001382</x15:v>
          </x15:c>
        </x15:pivotRow>
        <x15:pivotRow count="3">
          <x15:c>
            <x15:v>3328.6834456581164</x15:v>
          </x15:c>
          <x15:c>
            <x15:v>3760.6012208121479</x15:v>
          </x15:c>
          <x15:c>
            <x15:v>7089.2846664702647</x15:v>
          </x15:c>
        </x15:pivotRow>
        <x15:pivotRow count="3">
          <x15:c>
            <x15:v>3388.4576206119664</x15:v>
          </x15:c>
          <x15:c>
            <x15:v>3845.5465671660368</x15:v>
          </x15:c>
          <x15:c>
            <x15:v>7234.0041877780031</x15:v>
          </x15:c>
        </x15:pivotRow>
        <x15:pivotRow count="3">
          <x15:c>
            <x15:v>3493.2785667478074</x15:v>
          </x15:c>
          <x15:c>
            <x15:v>3928.0349725063093</x15:v>
          </x15:c>
          <x15:c>
            <x15:v>7421.3135392541171</x15:v>
          </x15:c>
        </x15:pivotRow>
        <x15:pivotRow count="3">
          <x15:c>
            <x15:v>3349.3060352289453</x15:v>
          </x15:c>
          <x15:c>
            <x15:v>3739.4611653398711</x15:v>
          </x15:c>
          <x15:c>
            <x15:v>7088.7672005688164</x15:v>
          </x15:c>
        </x15:pivotRow>
        <x15:pivotRow count="3">
          <x15:c>
            <x15:v>2995.5816740122891</x15:v>
          </x15:c>
          <x15:c>
            <x15:v>3326.0379266095756</x15:v>
          </x15:c>
          <x15:c>
            <x15:v>6321.6196006218652</x15:v>
          </x15:c>
        </x15:pivotRow>
        <x15:pivotRow count="3">
          <x15:c>
            <x15:v>3119.7484375570643</x15:v>
          </x15:c>
          <x15:c>
            <x15:v>3433.9942589120501</x15:v>
          </x15:c>
          <x15:c>
            <x15:v>6553.7426964691149</x15:v>
          </x15:c>
        </x15:pivotRow>
        <x15:pivotRow count="3">
          <x15:c>
            <x15:v>3011.3614484680211</x15:v>
          </x15:c>
          <x15:c>
            <x15:v>3346.7854946450225</x15:v>
          </x15:c>
          <x15:c>
            <x15:v>6358.1469431130436</x15:v>
          </x15:c>
        </x15:pivotRow>
        <x15:pivotRow count="3">
          <x15:c>
            <x15:v>2731.2526568825119</x15:v>
          </x15:c>
          <x15:c>
            <x15:v>3089.4652142681298</x15:v>
          </x15:c>
          <x15:c>
            <x15:v>5820.7178711506422</x15:v>
          </x15:c>
        </x15:pivotRow>
        <x15:pivotRow count="3">
          <x15:c>
            <x15:v>3176.3298775910225</x15:v>
          </x15:c>
          <x15:c>
            <x15:v>3557.5876971215594</x15:v>
          </x15:c>
          <x15:c>
            <x15:v>6733.9175747125819</x15:v>
          </x15:c>
        </x15:pivotRow>
        <x15:pivotRow count="3">
          <x15:c>
            <x15:v>3218.3441405399117</x15:v>
          </x15:c>
          <x15:c>
            <x15:v>3590.5929742414091</x15:v>
          </x15:c>
          <x15:c>
            <x15:v>6808.9371147813208</x15:v>
          </x15:c>
        </x15:pivotRow>
        <x15:pivotRow count="3">
          <x15:c>
            <x15:v>3139.0108261872961</x15:v>
          </x15:c>
          <x15:c>
            <x15:v>3475.5647240085577</x15:v>
          </x15:c>
          <x15:c>
            <x15:v>6614.5755501958538</x15:v>
          </x15:c>
        </x15:pivotRow>
        <x15:pivotRow count="3">
          <x15:c>
            <x15:v>3053.5705582001492</x15:v>
          </x15:c>
          <x15:c>
            <x15:v>3341.3903951988132</x15:v>
          </x15:c>
          <x15:c>
            <x15:v>6394.9609533989624</x15:v>
          </x15:c>
        </x15:pivotRow>
        <x15:pivotRow count="3">
          <x15:c>
            <x15:v>2614.379330073567</x15:v>
          </x15:c>
          <x15:c>
            <x15:v>2863.8378653335858</x15:v>
          </x15:c>
          <x15:c>
            <x15:v>5478.2171954071528</x15:v>
          </x15:c>
        </x15:pivotRow>
        <x15:pivotRow count="3">
          <x15:c>
            <x15:v>2852.2545620609126</x15:v>
          </x15:c>
          <x15:c>
            <x15:v>3120.8294326228061</x15:v>
          </x15:c>
          <x15:c>
            <x15:v>5973.0839946837186</x15:v>
          </x15:c>
        </x15:pivotRow>
        <x15:pivotRow count="3">
          <x15:c>
            <x15:v>2360.5576271674959</x15:v>
          </x15:c>
          <x15:c>
            <x15:v>2657.0231199426989</x15:v>
          </x15:c>
          <x15:c>
            <x15:v>5017.5807471101944</x15:v>
          </x15:c>
        </x15:pivotRow>
        <x15:pivotRow count="3">
          <x15:c>
            <x15:v>2364.2346644925879</x15:v>
          </x15:c>
          <x15:c>
            <x15:v>2682.676118037095</x15:v>
          </x15:c>
          <x15:c>
            <x15:v>5046.9107825296833</x15:v>
          </x15:c>
        </x15:pivotRow>
        <x15:pivotRow count="3">
          <x15:c>
            <x15:v>2560.0402072019692</x15:v>
          </x15:c>
          <x15:c>
            <x15:v>2866.272298385627</x15:v>
          </x15:c>
          <x15:c>
            <x15:v>5426.3125055875962</x15:v>
          </x15:c>
        </x15:pivotRow>
        <x15:pivotRow count="3">
          <x15:c>
            <x15:v>2266.6617161213962</x15:v>
          </x15:c>
          <x15:c>
            <x15:v>2543.048278543034</x15:v>
          </x15:c>
          <x15:c>
            <x15:v>4809.7099946644303</x15:v>
          </x15:c>
        </x15:pivotRow>
        <x15:pivotRow count="3">
          <x15:c>
            <x15:v>2450.0485414098771</x15:v>
          </x15:c>
          <x15:c>
            <x15:v>2692.9544876028094</x15:v>
          </x15:c>
          <x15:c>
            <x15:v>5143.003029012687</x15:v>
          </x15:c>
        </x15:pivotRow>
        <x15:pivotRow count="3">
          <x15:c>
            <x15:v>2435.2050569839889</x15:v>
          </x15:c>
          <x15:c>
            <x15:v>2667.3563881715977</x15:v>
          </x15:c>
          <x15:c>
            <x15:v>5102.5614451555866</x15:v>
          </x15:c>
        </x15:pivotRow>
        <x15:pivotRow count="3">
          <x15:c>
            <x15:v>2010.2910320627425</x15:v>
          </x15:c>
          <x15:c>
            <x15:v>2241.6201570799672</x15:v>
          </x15:c>
          <x15:c>
            <x15:v>4251.9111891427092</x15:v>
          </x15:c>
        </x15:pivotRow>
        <x15:pivotRow count="3">
          <x15:c>
            <x15:v>2347.8989057956069</x15:v>
          </x15:c>
          <x15:c>
            <x15:v>2593.2945046583427</x15:v>
          </x15:c>
          <x15:c>
            <x15:v>4941.1934104539496</x15:v>
          </x15:c>
        </x15:pivotRow>
        <x15:pivotRow count="3">
          <x15:c>
            <x15:v>1971.2682669139572</x15:v>
          </x15:c>
          <x15:c>
            <x15:v>2219.7142369470007</x15:v>
          </x15:c>
          <x15:c>
            <x15:v>4190.9825038609579</x15:v>
          </x15:c>
        </x15:pivotRow>
        <x15:pivotRow count="3">
          <x15:c>
            <x15:v>2136.930305490534</x15:v>
          </x15:c>
          <x15:c>
            <x15:v>2363.8211046317888</x15:v>
          </x15:c>
          <x15:c>
            <x15:v>4500.7514101223223</x15:v>
          </x15:c>
        </x15:pivotRow>
        <x15:pivotRow count="3">
          <x15:c>
            <x15:v>1810.7406720003016</x15:v>
          </x15:c>
          <x15:c>
            <x15:v>2002.616059551601</x15:v>
          </x15:c>
          <x15:c>
            <x15:v>3813.3567315519026</x15:v>
          </x15:c>
        </x15:pivotRow>
        <x15:pivotRow count="3">
          <x15:c>
            <x15:v>1653.2396204894339</x15:v>
          </x15:c>
          <x15:c>
            <x15:v>1829.2399779222437</x15:v>
          </x15:c>
          <x15:c>
            <x15:v>3482.4795984116777</x15:v>
          </x15:c>
        </x15:pivotRow>
        <x15:pivotRow count="3">
          <x15:c>
            <x15:v>1627.3003721353409</x15:v>
          </x15:c>
          <x15:c>
            <x15:v>1797.3926049189035</x15:v>
          </x15:c>
          <x15:c>
            <x15:v>3424.6929770542447</x15:v>
          </x15:c>
        </x15:pivotRow>
        <x15:pivotRow count="3">
          <x15:c>
            <x15:v>1418.9946759075344</x15:v>
          </x15:c>
          <x15:c>
            <x15:v>1598.4932510228739</x15:v>
          </x15:c>
          <x15:c>
            <x15:v>3017.4879269304083</x15:v>
          </x15:c>
        </x15:pivotRow>
        <x15:pivotRow count="3">
          <x15:c>
            <x15:v>1359.0315121456142</x15:v>
          </x15:c>
          <x15:c>
            <x15:v>1547.686757215514</x15:v>
          </x15:c>
          <x15:c>
            <x15:v>2906.7182693611285</x15:v>
          </x15:c>
        </x15:pivotRow>
        <x15:pivotRow count="3">
          <x15:c>
            <x15:v>1469.3636507450296</x15:v>
          </x15:c>
          <x15:c>
            <x15:v>1639.5340437381797</x15:v>
          </x15:c>
          <x15:c>
            <x15:v>3108.8976944832093</x15:v>
          </x15:c>
        </x15:pivotRow>
        <x15:pivotRow count="3">
          <x15:c>
            <x15:v>1261.385444330509</x15:v>
          </x15:c>
          <x15:c>
            <x15:v>1416.7597969337785</x15:v>
          </x15:c>
          <x15:c>
            <x15:v>2678.1452412642875</x15:v>
          </x15:c>
        </x15:pivotRow>
        <x15:pivotRow count="3">
          <x15:c>
            <x15:v>1257.6611661382226</x15:v>
          </x15:c>
          <x15:c>
            <x15:v>1381.1561321572528</x15:v>
          </x15:c>
          <x15:c>
            <x15:v>2638.8172982954757</x15:v>
          </x15:c>
        </x15:pivotRow>
        <x15:pivotRow count="3">
          <x15:c>
            <x15:v>1002.7374543523241</x15:v>
          </x15:c>
          <x15:c>
            <x15:v>1109.5582165995793</x15:v>
          </x15:c>
          <x15:c>
            <x15:v>2112.2956709519035</x15:v>
          </x15:c>
        </x15:pivotRow>
        <x15:pivotRow count="3">
          <x15:c>
            <x15:v>1098.89586765126</x15:v>
          </x15:c>
          <x15:c>
            <x15:v>1201.2169709010955</x15:v>
          </x15:c>
          <x15:c>
            <x15:v>2300.1128385523552</x15:v>
          </x15:c>
        </x15:pivotRow>
        <x15:pivotRow count="3">
          <x15:c>
            <x15:v>916.95030504356259</x15:v>
          </x15:c>
          <x15:c>
            <x15:v>1028.1183303059804</x15:v>
          </x15:c>
          <x15:c>
            <x15:v>1945.068635349543</x15:v>
          </x15:c>
        </x15:pivotRow>
        <x15:pivotRow count="3">
          <x15:c>
            <x15:v>863.47031265867668</x15:v>
          </x15:c>
          <x15:c>
            <x15:v>975.89797894618528</x15:v>
          </x15:c>
          <x15:c>
            <x15:v>1839.368291604862</x15:v>
          </x15:c>
        </x15:pivotRow>
        <x15:pivotRow count="3">
          <x15:c>
            <x15:v>906.90785128855737</x15:v>
          </x15:c>
          <x15:c>
            <x15:v>1009.4468891606122</x15:v>
          </x15:c>
          <x15:c>
            <x15:v>1916.3547404491696</x15:v>
          </x15:c>
        </x15:pivotRow>
        <x15:pivotRow count="3">
          <x15:c>
            <x15:v>846.9079591419395</x15:v>
          </x15:c>
          <x15:c>
            <x15:v>933.55858892052584</x15:v>
          </x15:c>
          <x15:c>
            <x15:v>1780.4665480624653</x15:v>
          </x15:c>
        </x15:pivotRow>
        <x15:pivotRow count="3">
          <x15:c>
            <x15:v>781.03695301132575</x15:v>
          </x15:c>
          <x15:c>
            <x15:v>848.79145484789751</x15:v>
          </x15:c>
          <x15:c>
            <x15:v>1629.8284078592233</x15:v>
          </x15:c>
        </x15:pivotRow>
        <x15:pivotRow count="3">
          <x15:c>
            <x15:v>927.68969667275496</x15:v>
          </x15:c>
          <x15:c>
            <x15:v>993.3607412396284</x15:v>
          </x15:c>
          <x15:c>
            <x15:v>1921.0504379123834</x15:v>
          </x15:c>
        </x15:pivotRow>
        <x15:pivotRow count="3">
          <x15:c>
            <x15:v>642.91595702820928</x15:v>
          </x15:c>
          <x15:c>
            <x15:v>703.45368105057025</x15:v>
          </x15:c>
          <x15:c>
            <x15:v>1346.3696380787796</x15:v>
          </x15:c>
        </x15:pivotRow>
        <x15:pivotRow count="3">
          <x15:c>
            <x15:v>785.02789842126822</x15:v>
          </x15:c>
          <x15:c>
            <x15:v>849.91409884658697</x15:v>
          </x15:c>
          <x15:c>
            <x15:v>1634.9419972678552</x15:v>
          </x15:c>
        </x15:pivotRow>
        <x15:pivotRow count="3">
          <x15:c>
            <x15:v>695.15606048718053</x15:v>
          </x15:c>
          <x15:c>
            <x15:v>759.59153786181355</x15:v>
          </x15:c>
          <x15:c>
            <x15:v>1454.747598348994</x15:v>
          </x15:c>
        </x15:pivotRow>
        <x15:pivotRow count="3">
          <x15:c>
            <x15:v>759.29154619477254</x15:v>
          </x15:c>
          <x15:c>
            <x15:v>817.26042380426509</x15:v>
          </x15:c>
          <x15:c>
            <x15:v>1576.5519699990377</x15:v>
          </x15:c>
        </x15:pivotRow>
        <x15:pivotRow count="3">
          <x15:c>
            <x15:v>686.94944673864143</x15:v>
          </x15:c>
          <x15:c>
            <x15:v>731.40964929867323</x15:v>
          </x15:c>
          <x15:c>
            <x15:v>1418.3590960373147</x15:v>
          </x15:c>
        </x15:pivotRow>
        <x15:pivotRow count="3">
          <x15:c>
            <x15:v>491.14429132013527</x15:v>
          </x15:c>
          <x15:c>
            <x15:v>519.39164749306008</x15:v>
          </x15:c>
          <x15:c>
            <x15:v>1010.5359388131953</x15:v>
          </x15:c>
        </x15:pivotRow>
        <x15:pivotRow count="3">
          <x15:c>
            <x15:v>604.48406545614284</x15:v>
          </x15:c>
          <x15:c>
            <x15:v>635.94920031235063</x15:v>
          </x15:c>
          <x15:c>
            <x15:v>1240.4332657684936</x15:v>
          </x15:c>
        </x15:pivotRow>
        <x15:pivotRow count="3">
          <x15:c>
            <x15:v>537.33565884336349</x15:v>
          </x15:c>
          <x15:c>
            <x15:v>569.79320013101972</x15:v>
          </x15:c>
          <x15:c>
            <x15:v>1107.1288589743831</x15:v>
          </x15:c>
        </x15:pivotRow>
        <x15:pivotRow count="3">
          <x15:c>
            <x15:v>430.79236107892172</x15:v>
          </x15:c>
          <x15:c>
            <x15:v>472.50415037216999</x15:v>
          </x15:c>
          <x15:c>
            <x15:v>903.29651145109165</x15:v>
          </x15:c>
        </x15:pivotRow>
        <x15:pivotRow count="3">
          <x15:c>
            <x15:v>523.17107147513002</x15:v>
          </x15:c>
          <x15:c>
            <x15:v>553.80134921097488</x15:v>
          </x15:c>
          <x15:c>
            <x15:v>1076.9724206861049</x15:v>
          </x15:c>
        </x15:pivotRow>
        <x15:pivotRow count="3">
          <x15:c>
            <x15:v>509.29415135774696</x15:v>
          </x15:c>
          <x15:c>
            <x15:v>540.18472234045521</x15:v>
          </x15:c>
          <x15:c>
            <x15:v>1049.4788736982023</x15:v>
          </x15:c>
        </x15:pivotRow>
        <x15:pivotRow count="3">
          <x15:c>
            <x15:v>542.73713851744185</x15:v>
          </x15:c>
          <x15:c>
            <x15:v>564.86042621358217</x15:v>
          </x15:c>
          <x15:c>
            <x15:v>1107.597564731024</x15:v>
          </x15:c>
        </x15:pivotRow>
        <x15:pivotRow count="3">
          <x15:c>
            <x15:v>399.43548990838394</x15:v>
          </x15:c>
          <x15:c>
            <x15:v>411.49213714782178</x15:v>
          </x15:c>
          <x15:c>
            <x15:v>810.92762705620567</x15:v>
          </x15:c>
        </x15:pivotRow>
        <x15:pivotRow count="3">
          <x15:c>
            <x15:v>396.74860948176132</x15:v>
          </x15:c>
          <x15:c>
            <x15:v>402.60845858390798</x15:v>
          </x15:c>
          <x15:c>
            <x15:v>799.3570680656693</x15:v>
          </x15:c>
        </x15:pivotRow>
        <x15:pivotRow count="3">
          <x15:c>
            <x15:v>453.62387472388093</x15:v>
          </x15:c>
          <x15:c>
            <x15:v>460.85097177184093</x15:v>
          </x15:c>
          <x15:c>
            <x15:v>914.47484649572186</x15:v>
          </x15:c>
        </x15:pivotRow>
        <x15:pivotRow count="3">
          <x15:c>
            <x15:v>362.55225836673321</x15:v>
          </x15:c>
          <x15:c>
            <x15:v>379.11849384447879</x15:v>
          </x15:c>
          <x15:c>
            <x15:v>741.67075221121195</x15:v>
          </x15:c>
        </x15:pivotRow>
        <x15:pivotRow count="3">
          <x15:c>
            <x15:v>375.25873784144062</x15:v>
          </x15:c>
          <x15:c>
            <x15:v>390.12383830208609</x15:v>
          </x15:c>
          <x15:c>
            <x15:v>765.38257614352665</x15:v>
          </x15:c>
        </x15:pivotRow>
        <x15:pivotRow count="3">
          <x15:c>
            <x15:v>389.32541095862058</x15:v>
          </x15:c>
          <x15:c>
            <x15:v>401.32527258518684</x15:v>
          </x15:c>
          <x15:c>
            <x15:v>790.65068354380742</x15:v>
          </x15:c>
        </x15:pivotRow>
        <x15:pivotRow count="3">
          <x15:c>
            <x15:v>415.50717365204815</x15:v>
          </x15:c>
          <x15:c>
            <x15:v>422.0282374384181</x15:v>
          </x15:c>
          <x15:c>
            <x15:v>837.53541109046625</x15:v>
          </x15:c>
        </x15:pivotRow>
        <x15:pivotRow count="3">
          <x15:c>
            <x15:v>324.36692608713088</x15:v>
          </x15:c>
          <x15:c>
            <x15:v>320.10653925293292</x15:v>
          </x15:c>
          <x15:c>
            <x15:v>644.47346534006374</x15:v>
          </x15:c>
        </x15:pivotRow>
        <x15:pivotRow count="3">
          <x15:c>
            <x15:v>301.0481929706242</x15:v>
          </x15:c>
          <x15:c>
            <x15:v>291.9003633586745</x15:v>
          </x15:c>
          <x15:c>
            <x15:v>592.94855632929875</x15:v>
          </x15:c>
        </x15:pivotRow>
        <x15:pivotRow count="3">
          <x15:c>
            <x15:v>254.22209153447517</x15:v>
          </x15:c>
          <x15:c>
            <x15:v>243.61153267158261</x15:v>
          </x15:c>
          <x15:c>
            <x15:v>497.83362420605778</x15:v>
          </x15:c>
        </x15:pivotRow>
        <x15:pivotRow count="3">
          <x15:c>
            <x15:v>177.85709269815061</x15:v>
          </x15:c>
          <x15:c>
            <x15:v>169.51328443822314</x15:v>
          </x15:c>
          <x15:c>
            <x15:v>347.37037713637375</x15:v>
          </x15:c>
        </x15:pivotRow>
        <x15:pivotRow count="3">
          <x15:c>
            <x15:v>294.12770919529765</x15:v>
          </x15:c>
          <x15:c>
            <x15:v>296.2576332511332</x15:v>
          </x15:c>
          <x15:c>
            <x15:v>590.38534244643085</x15:v>
          </x15:c>
        </x15:pivotRow>
        <x15:pivotRow count="3">
          <x15:c>
            <x15:v>201.36675055619878</x15:v>
          </x15:c>
          <x15:c>
            <x15:v>199.46458219295255</x15:v>
          </x15:c>
          <x15:c>
            <x15:v>400.83133274915133</x15:v>
          </x15:c>
        </x15:pivotRow>
        <x15:pivotRow count="3">
          <x15:c>
            <x15:v>250.52192191990216</x15:v>
          </x15:c>
          <x15:c>
            <x15:v>242.81320499746013</x15:v>
          </x15:c>
          <x15:c>
            <x15:v>493.33512691736229</x15:v>
          </x15:c>
        </x15:pivotRow>
        <x15:pivotRow count="3">
          <x15:c>
            <x15:v>292.67478730661588</x15:v>
          </x15:c>
          <x15:c>
            <x15:v>279.77141904408535</x15:v>
          </x15:c>
          <x15:c>
            <x15:v>572.44620635070123</x15:v>
          </x15:c>
        </x15:pivotRow>
        <x15:pivotRow count="3">
          <x15:c>
            <x15:v>244.2807084972622</x15:v>
          </x15:c>
          <x15:c>
            <x15:v>228.8014606682525</x15:v>
          </x15:c>
          <x15:c>
            <x15:v>473.0821691655147</x15:v>
          </x15:c>
        </x15:pivotRow>
        <x15:pivotRow count="3">
          <x15:c>
            <x15:v>260.1228990098063</x15:v>
          </x15:c>
          <x15:c>
            <x15:v>241.12125262937565</x15:v>
          </x15:c>
          <x15:c>
            <x15:v>501.24415163918195</x15:v>
          </x15:c>
        </x15:pivotRow>
        <x15:pivotRow count="3">
          <x15:c>
            <x15:v>267.02127412534583</x15:v>
          </x15:c>
          <x15:c>
            <x15:v>253.79188626407779</x15:v>
          </x15:c>
          <x15:c>
            <x15:v>520.81316038942362</x15:v>
          </x15:c>
        </x15:pivotRow>
        <x15:pivotRow count="3">
          <x15:c>
            <x15:v>171.66892093901174</x15:v>
          </x15:c>
          <x15:c>
            <x15:v>156.39696081161983</x15:v>
          </x15:c>
          <x15:c>
            <x15:v>328.06588175063155</x15:v>
          </x15:c>
        </x15:pivotRow>
        <x15:pivotRow count="3">
          <x15:c>
            <x15:v>324.49737844271664</x15:v>
          </x15:c>
          <x15:c>
            <x15:v>310.88828009896514</x15:v>
          </x15:c>
          <x15:c>
            <x15:v>635.38565854168178</x15:v>
          </x15:c>
        </x15:pivotRow>
        <x15:pivotRow count="3">
          <x15:c>
            <x15:v>249.77618418832432</x15:v>
          </x15:c>
          <x15:c>
            <x15:v>240.30602299616098</x15:v>
          </x15:c>
          <x15:c>
            <x15:v>490.0822071844853</x15:v>
          </x15:c>
        </x15:pivotRow>
        <x15:pivotRow count="3">
          <x15:c>
            <x15:v>269.2404017807537</x15:v>
          </x15:c>
          <x15:c>
            <x15:v>254.98274707954641</x15:v>
          </x15:c>
          <x15:c>
            <x15:v>524.22314886030017</x15:v>
          </x15:c>
        </x15:pivotRow>
        <x15:pivotRow count="3">
          <x15:c>
            <x15:v>282.45133943295116</x15:v>
          </x15:c>
          <x15:c>
            <x15:v>265.23876804648637</x15:v>
          </x15:c>
          <x15:c>
            <x15:v>547.69010747943753</x15:v>
          </x15:c>
        </x15:pivotRow>
        <x15:pivotRow count="3">
          <x15:c>
            <x15:v>293.81312329061473</x15:v>
          </x15:c>
          <x15:c>
            <x15:v>278.85102557782284</x15:v>
          </x15:c>
          <x15:c>
            <x15:v>572.66414886843756</x15:v>
          </x15:c>
        </x15:pivotRow>
        <x15:pivotRow count="3">
          <x15:c>
            <x15:v>290.15980949434231</x15:v>
          </x15:c>
          <x15:c>
            <x15:v>276.2679631669003</x15:v>
          </x15:c>
          <x15:c>
            <x15:v>566.42777266124267</x15:v>
          </x15:c>
        </x15:pivotRow>
        <x15:pivotRow count="3">
          <x15:c>
            <x15:v>194661.82104584386</x15:v>
          </x15:c>
          <x15:c>
            <x15:v>212061.32718146595</x15:v>
          </x15:c>
          <x15:c>
            <x15:v>406723.14822730981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a9]"/>
        <x15:activeTabTopLevelEntity name="[Tabla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8B564-B8F2-4E4F-83C8-E5262221DDC7}" name="PivotChartTable6" cacheId="5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:R123" firstHeaderRow="1" firstDataRow="2" firstDataCol="1"/>
  <pivotFields count="3">
    <pivotField axis="axisCol" allDrilled="1" subtotalTop="0" showAll="0" dataSourceSort="1" defaultSubtotal="0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x="16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</items>
    </pivotField>
  </pivotFields>
  <rowFields count="1">
    <field x="2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a de Ft" fld="1" baseField="0" baseItem="0"/>
  </dataFields>
  <chartFormats count="17">
    <chartFormat chart="1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6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21" columnCount="17" cacheId="1562688409">
        <x15:pivotRow count="17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</x15:v>
          </x15:c>
          <x15:c>
            <x15:v>1</x15:v>
          </x15:c>
          <x15:c>
            <x15:v>1</x15:v>
          </x15:c>
          <x15:c>
            <x15:v>4</x15:v>
          </x15:c>
          <x15:c>
            <x15:v>4</x15:v>
          </x15:c>
          <x15:c>
            <x15:v>4</x15:v>
          </x15:c>
          <x15:c>
            <x15:v>15</x15:v>
          </x15:c>
        </x15:pivotRow>
        <x15:pivotRow count="17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</x15:v>
          </x15:c>
          <x15:c>
            <x15:v>1</x15:v>
          </x15:c>
          <x15:c>
            <x15:v>1</x15:v>
          </x15:c>
          <x15:c>
            <x15:v>3.4</x15:v>
          </x15:c>
          <x15:c>
            <x15:v>2.5</x15:v>
          </x15:c>
          <x15:c>
            <x15:v>1.5999999999999996</x15:v>
          </x15:c>
          <x15:c>
            <x15:v>10.5</x15:v>
          </x15:c>
        </x15:pivotRow>
        <x15:pivotRow count="17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</x15:v>
          </x15:c>
          <x15:c>
            <x15:v>1</x15:v>
          </x15:c>
          <x15:c>
            <x15:v>1</x15:v>
          </x15:c>
          <x15:c>
            <x15:v>2.92</x15:v>
          </x15:c>
          <x15:c>
            <x15:v>1.75</x15:v>
          </x15:c>
          <x15:c>
            <x15:v>1.1199999999999999</x15:v>
          </x15:c>
          <x15:c>
            <x15:v>8.7899999999999991</x15:v>
          </x15:c>
        </x15:pivotRow>
        <x15:pivotRow count="17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</x15:v>
          </x15:c>
          <x15:c>
            <x15:v>1</x15:v>
          </x15:c>
          <x15:c>
            <x15:v>1</x15:v>
          </x15:c>
          <x15:c>
            <x15:v>2.536</x15:v>
          </x15:c>
          <x15:c>
            <x15:v>1.375</x15:v>
          </x15:c>
          <x15:c>
            <x15:v>1.024</x15:v>
          </x15:c>
          <x15:c>
            <x15:v>7.9350000000000005</x15:v>
          </x15:c>
        </x15:pivotRow>
        <x15:pivotRow count="17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1.7200000000000002</x15:v>
          </x15:c>
          <x15:c>
            <x15:v>3.25</x15:v>
          </x15:c>
          <x15:c>
            <x15:v>5.32</x15:v>
          </x15:c>
          <x15:c>
            <x15:v>2.8288000000000002</x15:v>
          </x15:c>
          <x15:c>
            <x15:v>2.6875</x15:v>
          </x15:c>
          <x15:c>
            <x15:v>3.4048000000000003</x15:v>
          </x15:c>
          <x15:c>
            <x15:v>19.211100000000002</x15:v>
          </x15:c>
        </x15:pivotRow>
        <x15:pivotRow count="17">
          <x15:c>
            <x15:v>2.1999999999999997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</x15:v>
          </x15:c>
          <x15:c t="e">
            <x15:v/>
          </x15:c>
          <x15:c t="e">
            <x15:v/>
          </x15:c>
          <x15:c>
            <x15:v>13.057241014680494</x15:v>
          </x15:c>
          <x15:c>
            <x15:v>2.7527218546744687</x15:v>
          </x15:c>
          <x15:c>
            <x15:v>2.1472000000000002</x15:v>
          </x15:c>
          <x15:c>
            <x15:v>3.8125</x15:v>
          </x15:c>
          <x15:c>
            <x15:v>3.8992</x15:v>
          </x15:c>
          <x15:c>
            <x15:v>2.8630400000000003</x15:v>
          </x15:c>
          <x15:c>
            <x15:v>2.84375</x15:v>
          </x15:c>
          <x15:c>
            <x15:v>3.0809600000000001</x15:v>
          </x15:c>
          <x15:c>
            <x15:v>38.656612869354959</x15:v>
          </x15:c>
        </x15:pivotRow>
        <x15:pivotRow count="17">
          <x15:c>
            <x15:v>2.2999999999999998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2.2000000000000002</x15:v>
          </x15:c>
          <x15:c t="e">
            <x15:v/>
          </x15:c>
          <x15:c t="e">
            <x15:v/>
          </x15:c>
          <x15:c>
            <x15:v>13.082012021031055</x15:v>
          </x15:c>
          <x15:c>
            <x15:v>2.776210423142893</x15:v>
          </x15:c>
          <x15:c>
            <x15:v>2.2830720000000002</x15:v>
          </x15:c>
          <x15:c>
            <x15:v>3.140625</x15:v>
          </x15:c>
          <x15:c>
            <x15:v>1.5995519999999994</x15:v>
          </x15:c>
          <x15:c>
            <x15:v>2.6904320000000004</x15:v>
          </x15:c>
          <x15:c>
            <x15:v>2.421875</x15:v>
          </x15:c>
          <x15:c>
            <x15:v>2.2161919999999999</x15:v>
          </x15:c>
          <x15:c>
            <x15:v>34.709970444173948</x15:v>
          </x15:c>
        </x15:pivotRow>
        <x15:pivotRow count="17">
          <x15:c>
            <x15:v>3.25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</x15:v>
          </x15:c>
          <x15:c t="e">
            <x15:v/>
          </x15:c>
          <x15:c t="e">
            <x15:v/>
          </x15:c>
          <x15:c>
            <x15:v>14.888265741249844</x15:v>
          </x15:c>
          <x15:c>
            <x15:v>4.6056756036397815</x15:v>
          </x15:c>
          <x15:c>
            <x15:v>3.1004467200000003</x15:v>
          </x15:c>
          <x15:c>
            <x15:v>4.76953125</x15:v>
          </x15:c>
          <x15:c>
            <x15:v>5.715909120000001</x15:v>
          </x15:c>
          <x15:c>
            <x15:v>3.1523456000000003</x15:v>
          </x15:c>
          <x15:c>
            <x15:v>3.7109375</x15:v>
          </x15:c>
          <x15:c>
            <x15:v>4.4432384000000003</x15:v>
          </x15:c>
          <x15:c>
            <x15:v>50.63634993488963</x15:v>
          </x15:c>
        </x15:pivotRow>
        <x15:pivotRow count="17">
          <x15:c>
            <x15:v>3.65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3.6</x15:v>
          </x15:c>
          <x15:c t="e">
            <x15:v/>
          </x15:c>
          <x15:c t="e">
            <x15:v/>
          </x15:c>
          <x15:c>
            <x15:v>13.715232113080722</x15:v>
          </x15:c>
          <x15:c>
            <x15:v>3.443933301872713</x15:v>
          </x15:c>
          <x15:c>
            <x15:v>3.5903286272000003</x15:v>
          </x15:c>
          <x15:c>
            <x15:v>4.8916015625</x15:v>
          </x15:c>
          <x15:c>
            <x15:v>4.6409987072000005</x15:v>
          </x15:c>
          <x15:c>
            <x15:v>3.3218764800000002</x15:v>
          </x15:c>
          <x15:c>
            <x15:v>3.85546875</x15:v>
          </x15:c>
          <x15:c>
            <x15:v>4.0886476800000002</x15:v>
          </x15:c>
          <x15:c>
            <x15:v>48.798087221853443</x15:v>
          </x15:c>
        </x15:pivotRow>
        <x15:pivotRow count="17">
          <x15:c>
            <x15:v>4.95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4.4000000000000004</x15:v>
          </x15:c>
          <x15:c t="e">
            <x15:v/>
          </x15:c>
          <x15:c t="e">
            <x15:v/>
          </x15:c>
          <x15:c>
            <x15:v>16.928006189395468</x15:v>
          </x15:c>
          <x15:c>
            <x15:v>6.6871997986612159</x15:v>
          </x15:c>
          <x15:c>
            <x15:v>4.9586210078720008</x15:v>
          </x15:c>
          <x15:c>
            <x15:v>7.729736328125</x15:v>
          </x15:c>
          <x15:c>
            <x15:v>9.7757774520320009</x15:v>
          </x15:c>
          <x15:c>
            <x15:v>4.2575011840000005</x15:v>
          </x15:c>
          <x15:c>
            <x15:v>5.927734375</x15:v>
          </x15:c>
          <x15:c>
            <x15:v>7.2177295360000002</x15:v>
          </x15:c>
          <x15:c>
            <x15:v>72.832305871085694</x15:v>
          </x15:c>
        </x15:pivotRow>
        <x15:pivotRow count="17">
          <x15:c>
            <x15:v>4.95</x15:v>
          </x15:c>
          <x15:c>
            <x15:v>4.375</x15:v>
          </x15:c>
          <x15:c t="e">
            <x15:v/>
          </x15:c>
          <x15:c>
            <x15:v>3.4</x15:v>
          </x15:c>
          <x15:c t="e">
            <x15:v/>
          </x15:c>
          <x15:c>
            <x15:v>4.8</x15:v>
          </x15:c>
          <x15:c>
            <x15:v>27.580803219626659</x15:v>
          </x15:c>
          <x15:c>
            <x15:v>6.6161831487102942</x15:v>
          </x15:c>
          <x15:c>
            <x15:v>16.074165157733002</x15:v>
          </x15:c>
          <x15:c>
            <x15:v>5.8165388532056275</x15:v>
          </x15:c>
          <x15:c>
            <x15:v>5.4549100720947203</x15:v>
          </x15:c>
          <x15:c>
            <x15:v>6.96636962890625</x15:v>
          </x15:c>
          <x15:c>
            <x15:v>5.3462356316979189</x15:v>
          </x15:c>
          <x15:c>
            <x15:v>4.4060009472000008</x15:v>
          </x15:c>
          <x15:c>
            <x15:v>5.4638671875</x15:v>
          </x15:c>
          <x15:c>
            <x15:v>5.4435459071999999</x15:v>
          </x15:c>
          <x15:c>
            <x15:v>106.69361975387447</x15:v>
          </x15:c>
        </x15:pivotRow>
        <x15:pivotRow count="17">
          <x15:c>
            <x15:v>9.35</x15:v>
          </x15:c>
          <x15:c>
            <x15:v>6.9749999999999996</x15:v>
          </x15:c>
          <x15:c t="e">
            <x15:v/>
          </x15:c>
          <x15:c>
            <x15:v>5.0999999999999996</x15:v>
          </x15:c>
          <x15:c t="e">
            <x15:v/>
          </x15:c>
          <x15:c>
            <x15:v>8</x15:v>
          </x15:c>
          <x15:c>
            <x15:v>33.034324665893266</x15:v>
          </x15:c>
          <x15:c>
            <x15:v>12.448591174950717</x15:v>
          </x15:c>
          <x15:c>
            <x15:v>23.922009047267931</x15:v>
          </x15:c>
          <x15:c>
            <x15:v>13.785143593679967</x15:v>
          </x15:c>
          <x15:c>
            <x15:v>8.9537449205891075</x15:v>
          </x15:c>
          <x15:c>
            <x15:v>15.843093872070313</x15:v>
          </x15:c>
          <x15:c>
            <x15:v>22.958736463344437</x15:v>
          </x15:c>
          <x15:c>
            <x15:v>7.124800757760001</x15:v>
          </x15:c>
          <x15:c>
            <x15:v>11.73193359375</x15:v>
          </x15:c>
          <x15:c>
            <x15:v>15.488709181440001</x15:v>
          </x15:c>
          <x15:c>
            <x15:v>194.71608727074573</x15:v>
          </x15:c>
        </x15:pivotRow>
        <x15:pivotRow count="17">
          <x15:c>
            <x15:v>14.499999999999998</x15:v>
          </x15:c>
          <x15:c>
            <x15:v>11.625000000000002</x15:v>
          </x15:c>
          <x15:c t="e">
            <x15:v/>
          </x15:c>
          <x15:c>
            <x15:v>7.7</x15:v>
          </x15:c>
          <x15:c t="e">
            <x15:v/>
          </x15:c>
          <x15:c>
            <x15:v>12.4</x15:v>
          </x15:c>
          <x15:c>
            <x15:v>39.487260811352961</x15:v>
          </x15:c>
          <x15:c>
            <x15:v>19.326198338831286</x15:v>
          </x15:c>
          <x15:c>
            <x15:v>31.598303741671192</x15:v>
          </x15:c>
          <x15:c>
            <x15:v>21.556117907021381</x15:v>
          </x15:c>
          <x15:c>
            <x15:v>14.274663002561052</x15:v>
          </x15:c>
          <x15:c>
            <x15:v>27.570682525634766</x15:v>
          </x15:c>
          <x15:c>
            <x15:v>36.267645293133299</x15:v>
          </x15:c>
          <x15:c>
            <x15:v>11.099840606208002</x15:v>
          </x15:c>
          <x15:c>
            <x15:v>19.365966796875</x15:v>
          </x15:c>
          <x15:c>
            <x15:v>24.697741836288003</x15:v>
          </x15:c>
          <x15:c>
            <x15:v>291.46942085957693</x15:v>
          </x15:c>
        </x15:pivotRow>
        <x15:pivotRow count="17">
          <x15:c>
            <x15:v>19.350000000000001</x15:v>
          </x15:c>
          <x15:c>
            <x15:v>15.225000000000001</x15:v>
          </x15:c>
          <x15:c t="e">
            <x15:v/>
          </x15:c>
          <x15:c>
            <x15:v>10.4</x15:v>
          </x15:c>
          <x15:c t="e">
            <x15:v/>
          </x15:c>
          <x15:c>
            <x15:v>17.2</x15:v>
          </x15:c>
          <x15:c>
            <x15:v>44.235068372032352</x15:v>
          </x15:c>
          <x15:c>
            <x15:v>24.191151112639577</x15:v>
          </x15:c>
          <x15:c>
            <x15:v>35.982545920544695</x15:v>
          </x15:c>
          <x15:c>
            <x15:v>26.025866740202282</x15:v>
          </x15:c>
          <x15:c>
            <x15:v>19.280410948036167</x15:v>
          </x15:c>
          <x15:c>
            <x15:v>34.041806221008301</x15:v>
          </x15:c>
          <x15:c>
            <x15:v>34.438134071485763</x15:v>
          </x15:c>
          <x15:c>
            <x15:v>14.479872484966402</x15:v>
          </x15:c>
          <x15:c>
            <x15:v>23.6829833984375</x15:v>
          </x15:c>
          <x15:c>
            <x15:v>27.339548367257599</x15:v>
          </x15:c>
          <x15:c>
            <x15:v>345.87238763661065</x15:v>
          </x15:c>
        </x15:pivotRow>
        <x15:pivotRow count="17">
          <x15:c>
            <x15:v>26.749999999999996</x15:v>
          </x15:c>
          <x15:c>
            <x15:v>20.200000000000003</x15:v>
          </x15:c>
          <x15:c t="e">
            <x15:v/>
          </x15:c>
          <x15:c>
            <x15:v>14.1</x15:v>
          </x15:c>
          <x15:c t="e">
            <x15:v/>
          </x15:c>
          <x15:c>
            <x15:v>23.8</x15:v>
          </x15:c>
          <x15:c>
            <x15:v>55.980152715482248</x15:v>
          </x15:c>
          <x15:c>
            <x15:v>36.215735625341736</x15:v>
          </x15:c>
          <x15:c>
            <x15:v>48.969065069491734</x15:v>
          </x15:c>
          <x15:c>
            <x15:v>39.149486288119718</x15:v>
          </x15:c>
          <x15:c>
            <x15:v>26.753792866494813</x15:v>
          </x15:c>
          <x15:c>
            <x15:v>45.516916513442993</x15:v>
          </x15:c>
          <x15:c>
            <x15:v>48.671826021405366</x15:v>
          </x15:c>
          <x15:c>
            <x15:v>19.78389798797312</x15:v>
          </x15:c>
          <x15:c>
            <x15:v>32.34149169921875</x15:v>
          </x15:c>
          <x15:c>
            <x15:v>38.26790967345152</x15:v>
          </x15:c>
          <x15:c>
            <x15:v>476.50027446042196</x15:v>
          </x15:c>
        </x15:pivotRow>
        <x15:pivotRow count="17">
          <x15:c>
            <x15:v>35.25</x15:v>
          </x15:c>
          <x15:c>
            <x15:v>26.825000000000003</x15:v>
          </x15:c>
          <x15:c>
            <x15:v>29.302500000000002</x15:v>
          </x15:c>
          <x15:c>
            <x15:v>18.7</x15:v>
          </x15:c>
          <x15:c>
            <x15:v>13.133333333333333</x15:v>
          </x15:c>
          <x15:c>
            <x15:v>32.6</x15:v>
          </x15:c>
          <x15:c>
            <x15:v>63.408150635260107</x15:v>
          </x15:c>
          <x15:c>
            <x15:v>43.859400463176826</x15:v>
          </x15:c>
          <x15:c>
            <x15:v>54.685312750945506</x15:v>
          </x15:c>
          <x15:c>
            <x15:v>45.050189233272285</x15:v>
          </x15:c>
          <x15:c>
            <x15:v>35.222346686601938</x15:v>
          </x15:c>
          <x15:c>
            <x15:v>56.125242531299591</x15:v>
          </x15:c>
          <x15:c>
            <x15:v>58.128595757689851</x15:v>
          </x15:c>
          <x15:c>
            <x15:v>25.627118390378495</x15:v>
          </x15:c>
          <x15:c>
            <x15:v>40.670745849609375</x15:v>
          </x15:c>
          <x15:c>
            <x15:v>46.853581934690304</x15:v>
          </x15:c>
          <x15:c>
            <x15:v>625.44151756625752</x15:v>
          </x15:c>
        </x15:pivotRow>
        <x15:pivotRow count="17">
          <x15:c>
            <x15:v>37.050000000000004</x15:v>
          </x15:c>
          <x15:c>
            <x15:v>29.175000000000001</x15:v>
          </x15:c>
          <x15:c>
            <x15:v>31.247499999999995</x15:v>
          </x15:c>
          <x15:c>
            <x15:v>22.1</x15:v>
          </x15:c>
          <x15:c>
            <x15:v>15.466666666666667</x15:v>
          </x15:c>
          <x15:c>
            <x15:v>36.200000000000003</x15:v>
          </x15:c>
          <x15:c>
            <x15:v>61.897640351579817</x15:v>
          </x15:c>
          <x15:c>
            <x15:v>41.843429387703786</x15:v>
          </x15:c>
          <x15:c>
            <x15:v>49.648066368051886</x15:v>
          </x15:c>
          <x15:c>
            <x15:v>40.021202690982889</x15:v>
          </x15:c>
          <x15:c>
            <x15:v>39.428295875223554</x15:v>
          </x15:c>
          <x15:c>
            <x15:v>49.898094907402992</x15:v>
          </x15:c>
          <x15:c>
            <x15:v>35.457648420025244</x15:v>
          </x15:c>
          <x15:c>
            <x15:v>27.701694712302796</x15:v>
          </x15:c>
          <x15:c>
            <x15:v>38.335372924804688</x15:v>
          </x15:c>
          <x15:c>
            <x15:v>38.170716386938061</x15:v>
          </x15:c>
          <x15:c>
            <x15:v>593.64132869168247</x15:v>
          </x15:c>
        </x15:pivotRow>
        <x15:pivotRow count="17">
          <x15:c>
            <x15:v>67.25</x15:v>
          </x15:c>
          <x15:c>
            <x15:v>49.825000000000003</x15:v>
          </x15:c>
          <x15:c>
            <x15:v>57.155000000000001</x15:v>
          </x15:c>
          <x15:c>
            <x15:v>34.9</x15:v>
          </x15:c>
          <x15:c>
            <x15:v>24.266666666666666</x15:v>
          </x15:c>
          <x15:c>
            <x15:v>57.4</x15:v>
          </x15:c>
          <x15:c>
            <x15:v>115.04019547881288</x15:v>
          </x15:c>
          <x15:c>
            <x15:v>97.914019541299965</x15:v>
          </x15:c>
          <x15:c>
            <x15:v>111.18146931967765</x15:v>
          </x15:c>
          <x15:c>
            <x15:v>102.33174993954032</x15:v>
          </x15:c>
          <x15:c>
            <x15:v>65.935923391111913</x15:v>
          </x15:c>
          <x15:c>
            <x15:v>116.05999736860394</x15:v>
          </x15:c>
          <x15:c>
            <x15:v>170.95056396367619</x15:v>
          </x15:c>
          <x15:c>
            <x15:v>48.76135576984224</x15:v>
          </x15:c>
          <x15:c>
            <x15:v>85.667686462402344</x15:v>
          </x15:c>
          <x15:c>
            <x15:v>114.03414327738761</x15:v>
          </x15:c>
          <x15:c>
            <x15:v>1318.6737711790217</x15:v>
          </x15:c>
        </x15:pivotRow>
        <x15:pivotRow count="17">
          <x15:c>
            <x15:v>76.400000000000006</x15:v>
          </x15:c>
          <x15:c>
            <x15:v>64.275000000000006</x15:v>
          </x15:c>
          <x15:c>
            <x15:v>65.817499999999981</x15:v>
          </x15:c>
          <x15:c>
            <x15:v>44.2</x15:v>
          </x15:c>
          <x15:c>
            <x15:v>30.666666666666668</x15:v>
          </x15:c>
          <x15:c>
            <x15:v>71.2</x15:v>
          </x15:c>
          <x15:c>
            <x15:v>110.18603653016548</x15:v>
          </x15:c>
          <x15:c>
            <x15:v>92.509366861289408</x15:v>
          </x15:c>
          <x15:c>
            <x15:v>99.800106735758305</x15:v>
          </x15:c>
          <x15:c>
            <x15:v>90.954120666587727</x15:v>
          </x15:c>
          <x15:c>
            <x15:v>81.184588468178106</x15:v>
          </x15:c>
          <x15:c>
            <x15:v>126.37594925705343</x15:v>
          </x15:c>
          <x15:c>
            <x15:v>121.92078613565363</x15:v>
          </x15:c>
          <x15:c>
            <x15:v>58.409084615873795</x15:v>
          </x15:c>
          <x15:c>
            <x15:v>91.333843231201172</x15:v>
          </x15:c>
          <x15:c>
            <x15:v>100.40682865547753</x15:v>
          </x15:c>
          <x15:c>
            <x15:v>1325.6398778239054</x15:v>
          </x15:c>
        </x15:pivotRow>
        <x15:pivotRow count="17">
          <x15:c>
            <x15:v>109.15</x15:v>
          </x15:c>
          <x15:c>
            <x15:v>82.474999999999994</x15:v>
          </x15:c>
          <x15:c>
            <x15:v>92.31</x15:v>
          </x15:c>
          <x15:c>
            <x15:v>60.2</x15:v>
          </x15:c>
          <x15:c>
            <x15:v>41.6</x15:v>
          </x15:c>
          <x15:c>
            <x15:v>96.6</x15:v>
          </x15:c>
          <x15:c>
            <x15:v>160.33440162769915</x15:v>
          </x15:c>
          <x15:c>
            <x15:v>144.24434132660181</x15:v>
          </x15:c>
          <x15:c>
            <x15:v>160.57958067780851</x15:v>
          </x15:c>
          <x15:c>
            <x15:v>152.51060523808357</x15:v>
          </x15:c>
          <x15:c>
            <x15:v>111.05613699110394</x15:v>
          </x15:c>
          <x15:c>
            <x15:v>177.43993788701482</x15:v>
          </x15:c>
          <x15:c>
            <x15:v>198.40552744323077</x15:v>
          </x15:c>
          <x15:c>
            <x15:v>80.327267692699039</x15:v>
          </x15:c>
          <x15:c>
            <x15:v>129.66692161560059</x15:v>
          </x15:c>
          <x15:c>
            <x15:v>154.48136573109551</x15:v>
          </x15:c>
          <x15:c>
            <x15:v>1951.3810862309379</x15:v>
          </x15:c>
        </x15:pivotRow>
        <x15:pivotRow count="17">
          <x15:c>
            <x15:v>137.15</x15:v>
          </x15:c>
          <x15:c>
            <x15:v>109.80000000000001</x15:v>
          </x15:c>
          <x15:c>
            <x15:v>118.85000000000002</x15:v>
          </x15:c>
          <x15:c>
            <x15:v>79.3</x15:v>
          </x15:c>
          <x15:c>
            <x15:v>54.466666666666669</x15:v>
          </x15:c>
          <x15:c>
            <x15:v>126</x15:v>
          </x15:c>
          <x15:c>
            <x15:v>196.22098860568025</x15:v>
          </x15:c>
          <x15:c>
            <x15:v>181.64193541400186</x15:v>
          </x15:c>
          <x15:c>
            <x15:v>195.40889503891108</x15:v>
          </x15:c>
          <x15:c>
            <x15:v>187.72339218059975</x15:v>
          </x15:c>
          <x15:c>
            <x15:v>143.95113032980046</x15:v>
          </x15:c>
          <x15:c>
            <x15:v>221.61194773024181</x15:v>
          </x15:c>
          <x15:c>
            <x15:v>234.56293814107855</x15:v>
          </x15:c>
          <x15:c>
            <x15:v>103.46181415415923</x15:v>
          </x15:c>
          <x15:c>
            <x15:v>162.83346080780029</x15:v>
          </x15:c>
          <x15:c>
            <x15:v>187.69627314621911</x15:v>
          </x15:c>
          <x15:c>
            <x15:v>2440.6794422151593</x15:v>
          </x15:c>
        </x15:pivotRow>
        <x15:pivotRow count="17">
          <x15:c>
            <x15:v>164</x15:v>
          </x15:c>
          <x15:c>
            <x15:v>127.97499999999999</x15:v>
          </x15:c>
          <x15:c>
            <x15:v>135.40999999999997</x15:v>
          </x15:c>
          <x15:c>
            <x15:v>96.4</x15:v>
          </x15:c>
          <x15:c>
            <x15:v>66.933333333333337</x15:v>
          </x15:c>
          <x15:c>
            <x15:v>156.6</x15:v>
          </x15:c>
          <x15:c>
            <x15:v>198.15627512681974</x15:v>
          </x15:c>
          <x15:c>
            <x15:v>183.01516386916046</x15:v>
          </x15:c>
          <x15:c>
            <x15:v>189.10441277172274</x15:v>
          </x15:c>
          <x15:c>
            <x15:v>182.11500669315933</x15:v>
          </x15:c>
          <x15:c>
            <x15:v>170.66907978756566</x15:v>
          </x15:c>
          <x15:c>
            <x15:v>232.04496571929485</x15:v>
          </x15:c>
          <x15:c>
            <x15:v>207.03413987035779</x15:v>
          </x15:c>
          <x15:c>
            <x15:v>120.56945132332739</x15:v>
          </x15:c>
          <x15:c>
            <x15:v>175.91673040390015</x15:v>
          </x15:c>
          <x15:c>
            <x15:v>188.73925462924382</x15:v>
          </x15:c>
          <x15:c>
            <x15:v>2594.6828135278852</x15:v>
          </x15:c>
        </x15:pivotRow>
        <x15:pivotRow count="17">
          <x15:c>
            <x15:v>191.75</x15:v>
          </x15:c>
          <x15:c>
            <x15:v>152.47499999999999</x15:v>
          </x15:c>
          <x15:c>
            <x15:v>167.5675</x15:v>
          </x15:c>
          <x15:c>
            <x15:v>118.7</x15:v>
          </x15:c>
          <x15:c>
            <x15:v>83.266666666666666</x15:v>
          </x15:c>
          <x15:c>
            <x15:v>180</x15:v>
          </x15:c>
          <x15:c>
            <x15:v>259.63218253407916</x15:v>
          </x15:c>
          <x15:c>
            <x15:v>245.75557470642985</x15:v>
          </x15:c>
          <x15:c>
            <x15:v>250.31806926492936</x15:v>
          </x15:c>
          <x15:c>
            <x15:v>243.79783425905359</x15:v>
          </x15:c>
          <x15:c>
            <x15:v>207.41667616227519</x15:v>
          </x15:c>
          <x15:c>
            <x15:v>272.25023328399766</x15:v>
          </x15:c>
          <x15:c>
            <x15:v>277.82653069918467</x15:v>
          </x15:c>
          <x15:c>
            <x15:v>146.45556105866191</x15:v>
          </x15:c>
          <x15:c>
            <x15:v>212.95836520195007</x15:v>
          </x15:c>
          <x15:c>
            <x15:v>237.74785092584875</x15:v>
          </x15:c>
          <x15:c>
            <x15:v>3247.918044763077</x15:v>
          </x15:c>
        </x15:pivotRow>
        <x15:pivotRow count="17">
          <x15:c>
            <x15:v>194.9</x15:v>
          </x15:c>
          <x15:c>
            <x15:v>163.85000000000002</x15:v>
          </x15:c>
          <x15:c>
            <x15:v>167.41</x15:v>
          </x15:c>
          <x15:c>
            <x15:v>133.4</x15:v>
          </x15:c>
          <x15:c>
            <x15:v>94.666666666666671</x15:v>
          </x15:c>
          <x15:c>
            <x15:v>195.6</x15:v>
          </x15:c>
          <x15:c>
            <x15:v>247.20412285453565</x15:v>
          </x15:c>
          <x15:c>
            <x15:v>230.73041513413636</x15:v>
          </x15:c>
          <x15:c>
            <x15:v>200.23490426817881</x15:v>
          </x15:c>
          <x15:c>
            <x15:v>193.69707049821773</x15:v>
          </x15:c>
          <x15:c>
            <x15:v>220.51808621555182</x15:v>
          </x15:c>
          <x15:c>
            <x15:v>230.54030874534965</x15:v>
          </x15:c>
          <x15:c>
            <x15:v>166.17602921747186</x15:v>
          </x15:c>
          <x15:c>
            <x15:v>152.16444884692953</x15:v>
          </x15:c>
          <x15:c>
            <x15:v>193.97918260097504</x15:v>
          </x15:c>
          <x15:c>
            <x15:v>187.54957018516976</x15:v>
          </x15:c>
          <x15:c>
            <x15:v>2972.6208052331835</x15:v>
          </x15:c>
        </x15:pivotRow>
        <x15:pivotRow count="17">
          <x15:c>
            <x15:v>253.14999999999998</x15:v>
          </x15:c>
          <x15:c>
            <x15:v>202.87500000000003</x15:v>
          </x15:c>
          <x15:c>
            <x15:v>220.09249999999994</x15:v>
          </x15:c>
          <x15:c>
            <x15:v>166.1</x15:v>
          </x15:c>
          <x15:c>
            <x15:v>118.66666666666667</x15:v>
          </x15:c>
          <x15:c>
            <x15:v>235.6</x15:v>
          </x15:c>
          <x15:c>
            <x15:v>326.81378349315759</x15:v>
          </x15:c>
          <x15:c>
            <x15:v>315.20163415330387</x15:v>
          </x15:c>
          <x15:c>
            <x15:v>316.70836785232069</x15:v>
          </x15:c>
          <x15:c>
            <x15:v>311.81634155386132</x15:v>
          </x15:c>
          <x15:c>
            <x15:v>275.49849080955101</x15:v>
          </x15:c>
          <x15:c>
            <x15:v>340.55026928968823</x15:v>
          </x15:c>
          <x15:c>
            <x15:v>427.41327022194741</x15:v>
          </x15:c>
          <x15:c>
            <x15:v>195.33155907754363</x15:v>
          </x15:c>
          <x15:c>
            <x15:v>280.98959130048752</x15:v>
          </x15:c>
          <x15:c>
            <x15:v>331.90991403703396</x15:v>
          </x15:c>
          <x15:c>
            <x15:v>4318.7173884555623</x15:v>
          </x15:c>
        </x15:pivotRow>
        <x15:pivotRow count="17">
          <x15:c>
            <x15:v>279.15000000000003</x15:v>
          </x15:c>
          <x15:c>
            <x15:v>245.4</x15:v>
          </x15:c>
          <x15:c>
            <x15:v>250.16999999999993</x15:v>
          </x15:c>
          <x15:c>
            <x15:v>196.1</x15:v>
          </x15:c>
          <x15:c>
            <x15:v>141.6</x15:v>
          </x15:c>
          <x15:c>
            <x15:v>266.2</x15:v>
          </x15:c>
          <x15:c>
            <x15:v>357.22520764069378</x15:v>
          </x15:c>
          <x15:c>
            <x15:v>346.46679900276138</x15:v>
          </x15:c>
          <x15:c>
            <x15:v>326.36819423102537</x15:v>
          </x15:c>
          <x15:c>
            <x15:v>321.6457056013212</x15:v>
          </x15:c>
          <x15:c>
            <x15:v>318.62287485236834</x15:v>
          </x15:c>
          <x15:c>
            <x15:v>388.16768223943546</x15:v>
          </x15:c>
          <x15:c>
            <x15:v>414.27622548079614</x15:v>
          </x15:c>
          <x15:c>
            <x15:v>226.06524726203492</x15:v>
          </x15:c>
          <x15:c>
            <x15:v>314.99479565024376</x15:v>
          </x15:c>
          <x15:c>
            <x15:v>345.5819828074068</x15:v>
          </x15:c>
          <x15:c>
            <x15:v>4738.0347147680877</x15:v>
          </x15:c>
        </x15:pivotRow>
        <x15:pivotRow count="17">
          <x15:c>
            <x15:v>310.65000000000003</x15:v>
          </x15:c>
          <x15:c>
            <x15:v>266.875</x15:v>
          </x15:c>
          <x15:c>
            <x15:v>273.08499999999992</x15:v>
          </x15:c>
          <x15:c>
            <x15:v>227</x15:v>
          </x15:c>
          <x15:c>
            <x15:v>163.4</x15:v>
          </x15:c>
          <x15:c>
            <x15:v>297.39999999999998</x15:v>
          </x15:c>
          <x15:c>
            <x15:v>364.52948075372296</x15:v>
          </x15:c>
          <x15:c>
            <x15:v>354.7681573084763</x15:v>
          </x15:c>
          <x15:c>
            <x15:v>349.92984499439763</x15:v>
          </x15:c>
          <x15:c>
            <x15:v>345.91058991662931</x15:v>
          </x15:c>
          <x15:c>
            <x15:v>353.37746709252747</x15:v>
          </x15:c>
          <x15:c>
            <x15:v>399.1844681544502</x15:v>
          </x15:c>
          <x15:c>
            <x15:v>364.11203222485636</x15:v>
          </x15:c>
          <x15:c>
            <x15:v>249.85219780962794</x15:v>
          </x15:c>
          <x15:c>
            <x15:v>329.99739782512188</x15:v>
          </x15:c>
          <x15:c>
            <x15:v>345.11639656148134</x15:v>
          </x15:c>
          <x15:c>
            <x15:v>4995.1880326412911</x15:v>
          </x15:c>
        </x15:pivotRow>
        <x15:pivotRow count="17">
          <x15:c>
            <x15:v>362.75</x15:v>
          </x15:c>
          <x15:c>
            <x15:v>309.17500000000007</x15:v>
          </x15:c>
          <x15:c>
            <x15:v>328.15250000000003</x15:v>
          </x15:c>
          <x15:c>
            <x15:v>261.2</x15:v>
          </x15:c>
          <x15:c>
            <x15:v>193.26666666666668</x15:v>
          </x15:c>
          <x15:c>
            <x15:v>342.4</x15:v>
          </x15:c>
          <x15:c>
            <x15:v>464.94352072067403</x15:v>
          </x15:c>
          <x15:c>
            <x15:v>457.96877903787703</x15:v>
          </x15:c>
          <x15:c>
            <x15:v>465.90955589044097</x15:v>
          </x15:c>
          <x15:c>
            <x15:v>462.76399996377103</x15:v>
          </x15:c>
          <x15:c>
            <x15:v>412.04604220095371</x15:v>
          </x15:c>
          <x15:c>
            <x15:v>488.64674407334502</x15:v>
          </x15:c>
          <x15:c>
            <x15:v>529.04749294976034</x15:v>
          </x15:c>
          <x15:c>
            <x15:v>294.88175824770235</x15:v>
          </x15:c>
          <x15:c>
            <x15:v>402.49869891256094</x15:v>
          </x15:c>
          <x15:c>
            <x15:v>449.02327931229627</x15:v>
          </x15:c>
          <x15:c>
            <x15:v>6224.6740379760486</x15:v>
          </x15:c>
        </x15:pivotRow>
        <x15:pivotRow count="17">
          <x15:c>
            <x15:v>399.65000000000003</x15:v>
          </x15:c>
          <x15:c>
            <x15:v>346.125</x15:v>
          </x15:c>
          <x15:c>
            <x15:v>348.71750000000009</x15:v>
          </x15:c>
          <x15:c>
            <x15:v>294.2</x15:v>
          </x15:c>
          <x15:c>
            <x15:v>219.86666666666667</x15:v>
          </x15:c>
          <x15:c>
            <x15:v>392.8</x15:v>
          </x15:c>
          <x15:c>
            <x15:v>431.35337014925534</x15:v>
          </x15:c>
          <x15:c>
            <x15:v>425.02022413868536</x15:v>
          </x15:c>
          <x15:c>
            <x15:v>412.16400700547024</x15:v>
          </x15:c>
          <x15:c>
            <x15:v>409.97746825860918</x15:v>
          </x15:c>
          <x15:c>
            <x15:v>449.97906059965658</x15:v>
          </x15:c>
          <x15:c>
            <x15:v>493.96619601445616</x15:v>
          </x15:c>
          <x15:c>
            <x15:v>458.32418960689455</x15:v>
          </x15:c>
          <x15:c>
            <x15:v>321.30540659816188</x15:v>
          </x15:c>
          <x15:c>
            <x15:v>414.74934945628047</x15:v>
          </x15:c>
          <x15:c>
            <x15:v>431.40465586245926</x15:v>
          </x15:c>
          <x15:c>
            <x15:v>6249.6030943565947</x15:v>
          </x15:c>
        </x15:pivotRow>
        <x15:pivotRow count="17">
          <x15:c>
            <x15:v>472.6</x15:v>
          </x15:c>
          <x15:c>
            <x15:v>400.17500000000001</x15:v>
          </x15:c>
          <x15:c>
            <x15:v>424.48750000000001</x15:v>
          </x15:c>
          <x15:c>
            <x15:v>340.1</x15:v>
          </x15:c>
          <x15:c>
            <x15:v>258.93333333333334</x15:v>
          </x15:c>
          <x15:c>
            <x15:v>444.6</x15:v>
          </x15:c>
          <x15:c>
            <x15:v>553.59376388883686</x15:v>
          </x15:c>
          <x15:c>
            <x15:v>552.94661853174409</x15:v>
          </x15:c>
          <x15:c>
            <x15:v>566.85310911555928</x15:v>
          </x15:c>
          <x15:c>
            <x15:v>566.38695248286558</x15:v>
          </x15:c>
          <x15:c>
            <x15:v>527.40631289463249</x15:v>
          </x15:c>
          <x15:c>
            <x15:v>629.88437298139775</x15:v>
          </x15:c>
          <x15:c>
            <x15:v>712.13204758990889</x15:v>
          </x15:c>
          <x15:c>
            <x15:v>382.4443252785295</x15:v>
          </x15:c>
          <x15:c>
            <x15:v>520.87467472814023</x15:v>
          </x15:c>
          <x15:c>
            <x15:v>587.88093117249184</x15:v>
          </x15:c>
          <x15:c>
            <x15:v>7941.2989419974401</x15:v>
          </x15:c>
        </x15:pivotRow>
        <x15:pivotRow count="17">
          <x15:c>
            <x15:v>571.69999999999993</x15:v>
          </x15:c>
          <x15:c>
            <x15:v>493.17500000000001</x15:v>
          </x15:c>
          <x15:c>
            <x15:v>514.005</x15:v>
          </x15:c>
          <x15:c>
            <x15:v>399.8</x15:v>
          </x15:c>
          <x15:c>
            <x15:v>308.53333333333336</x15:v>
          </x15:c>
          <x15:c>
            <x15:v>533.4</x15:v>
          </x15:c>
          <x15:c>
            <x15:v>723.45344786119733</x15:v>
          </x15:c>
          <x15:c>
            <x15:v>729.02410117549778</x15:v>
          </x15:c>
          <x15:c>
            <x15:v>707.82454383825745</x15:v>
          </x15:c>
          <x15:c>
            <x15:v>709.20666058876213</x15:v>
          </x15:c>
          <x15:c>
            <x15:v>633.17186221482802</x15:v>
          </x15:c>
          <x15:c>
            <x15:v>821.6223682195191</x15:v>
          </x15:c>
          <x15:c>
            <x15:v>947.44910872897003</x15:v>
          </x15:c>
          <x15:c>
            <x15:v>464.55546022282363</x15:v>
          </x15:c>
          <x15:c>
            <x15:v>656.93733736407012</x15:v>
          </x15:c>
          <x15:c>
            <x15:v>751.97618623449841</x15:v>
          </x15:c>
          <x15:c>
            <x15:v>9965.8344097817553</x15:v>
          </x15:c>
        </x15:pivotRow>
        <x15:pivotRow count="17">
          <x15:c>
            <x15:v>614.29999999999995</x15:v>
          </x15:c>
          <x15:c>
            <x15:v>533.20000000000005</x15:v>
          </x15:c>
          <x15:c>
            <x15:v>546.49249999999995</x15:v>
          </x15:c>
          <x15:c>
            <x15:v>445.9</x15:v>
          </x15:c>
          <x15:c>
            <x15:v>349.46666666666664</x15:v>
          </x15:c>
          <x15:c>
            <x15:v>594.4</x15:v>
          </x15:c>
          <x15:c>
            <x15:v>677.25801647741594</x15:v>
          </x15:c>
          <x15:c>
            <x15:v>678.16211880097796</x15:v>
          </x15:c>
          <x15:c>
            <x15:v>666.53501063468946</x15:v>
          </x15:c>
          <x15:c>
            <x15:v>668.43698760043412</x15:v>
          </x15:c>
          <x15:c>
            <x15:v>689.85742718239123</x15:v>
          </x15:c>
          <x15:c>
            <x15:v>803.08577378370001</x15:v>
          </x15:c>
          <x15:c>
            <x15:v>689.74509137024143</x15:v>
          </x15:c>
          <x15:c>
            <x15:v>501.6443681782589</x15:v>
          </x15:c>
          <x15:c>
            <x15:v>653.46866868203506</x15:v>
          </x15:c>
          <x15:c>
            <x15:v>670.39523724689968</x15:v>
          </x15:c>
          <x15:c>
            <x15:v>9782.3478666237079</x15:v>
          </x15:c>
        </x15:pivotRow>
        <x15:pivotRow count="17">
          <x15:c>
            <x15:v>627.29999999999995</x15:v>
          </x15:c>
          <x15:c>
            <x15:v>541.20000000000005</x15:v>
          </x15:c>
          <x15:c>
            <x15:v>569.13499999999999</x15:v>
          </x15:c>
          <x15:c>
            <x15:v>481.1</x15:v>
          </x15:c>
          <x15:c>
            <x15:v>380.73333333333335</x15:v>
          </x15:c>
          <x15:c>
            <x15:v>619.79999999999995</x15:v>
          </x15:c>
          <x15:c>
            <x15:v>730.73080531157552</x15:v>
          </x15:c>
          <x15:c>
            <x15:v>725.79654946382459</x15:v>
          </x15:c>
          <x15:c>
            <x15:v>693.99621891300967</x15:v>
          </x15:c>
          <x15:c>
            <x15:v>695.755669650399</x15:v>
          </x15:c>
          <x15:c>
            <x15:v>722.09158206914617</x15:v>
          </x15:c>
          <x15:c>
            <x15:v>719.54603311986546</x15:v>
          </x15:c>
          <x15:c>
            <x15:v>543.64742942154123</x15:v>
          </x15:c>
          <x15:c>
            <x15:v>521.71549454260708</x15:v>
          </x15:c>
          <x15:c>
            <x15:v>627.73433434101753</x15:v>
          </x15:c>
          <x15:c>
            <x15:v>615.67904744937994</x15:v>
          </x15:c>
          <x15:c>
            <x15:v>9815.9614976157009</x15:v>
          </x15:c>
        </x15:pivotRow>
        <x15:pivotRow count="17">
          <x15:c>
            <x15:v>686.3</x15:v>
          </x15:c>
          <x15:c>
            <x15:v>596.75</x15:v>
          </x15:c>
          <x15:c>
            <x15:v>613.0725000000001</x15:v>
          </x15:c>
          <x15:c>
            <x15:v>537.9</x15:v>
          </x15:c>
          <x15:c>
            <x15:v>423.8</x15:v>
          </x15:c>
          <x15:c>
            <x15:v>683</x15:v>
          </x15:c>
          <x15:c>
            <x15:v>762.13486252905545</x15:v>
          </x15:c>
          <x15:c>
            <x15:v>764.82837419680311</x15:v>
          </x15:c>
          <x15:c>
            <x15:v>712.15391675384762</x15:v>
          </x15:c>
          <x15:c>
            <x15:v>715.8563885515282</x15:v>
          </x15:c>
          <x15:c>
            <x15:v>776.91524269578429</x15:v>
          </x15:c>
          <x15:c>
            <x15:v>754.13965450798185</x15:v>
          </x15:c>
          <x15:c>
            <x15:v>754.81354220201479</x15:v>
          </x15:c>
          <x15:c>
            <x15:v>565.97239563408561</x15:v>
          </x15:c>
          <x15:c>
            <x15:v>685.36716717050876</x15:v>
          </x15:c>
          <x15:c>
            <x15:v>717.53580948987599</x15:v>
          </x15:c>
          <x15:c>
            <x15:v>10750.539853731485</x15:v>
          </x15:c>
        </x15:pivotRow>
        <x15:pivotRow count="17">
          <x15:c>
            <x15:v>690.34999999999991</x15:v>
          </x15:c>
          <x15:c>
            <x15:v>627.20000000000005</x15:v>
          </x15:c>
          <x15:c>
            <x15:v>630.08499999999992</x15:v>
          </x15:c>
          <x15:c>
            <x15:v>569.4</x15:v>
          </x15:c>
          <x15:c>
            <x15:v>458.13333333333333</x15:v>
          </x15:c>
          <x15:c>
            <x15:v>694.2</x15:v>
          </x15:c>
          <x15:c>
            <x15:v>706.48661551104556</x15:v>
          </x15:c>
          <x15:c>
            <x15:v>705.83416034052857</x15:v>
          </x15:c>
          <x15:c>
            <x15:v>630.87195425777281</x15:v>
          </x15:c>
          <x15:c>
            <x15:v>634.96994634434191</x15:v>
          </x15:c>
          <x15:c>
            <x15:v>805.01756148926336</x15:v>
          </x15:c>
          <x15:c>
            <x15:v>723.65155157504466</x15:v>
          </x15:c>
          <x15:c>
            <x15:v>703.08609774881995</x15:v>
          </x15:c>
          <x15:c>
            <x15:v>589.37791650726854</x15:v>
          </x15:c>
          <x15:c>
            <x15:v>684.18358358525438</x15:v>
          </x15:c>
          <x15:c>
            <x15:v>689.90716189797524</x15:v>
          </x15:c>
          <x15:c>
            <x15:v>10542.754882590645</x15:v>
          </x15:c>
        </x15:pivotRow>
        <x15:pivotRow count="17">
          <x15:c>
            <x15:v>686.59999999999991</x15:v>
          </x15:c>
          <x15:c>
            <x15:v>647.35</x15:v>
          </x15:c>
          <x15:c>
            <x15:v>651.88249999999982</x15:v>
          </x15:c>
          <x15:c>
            <x15:v>605.70000000000005</x15:v>
          </x15:c>
          <x15:c>
            <x15:v>492.53333333333336</x15:v>
          </x15:c>
          <x15:c>
            <x15:v>678</x15:v>
          </x15:c>
          <x15:c>
            <x15:v>810.7058998280354</x15:v>
          </x15:c>
          <x15:c>
            <x15:v>809.99749970510959</x15:v>
          </x15:c>
          <x15:c>
            <x15:v>702.0861247697494</x15:v>
          </x15:c>
          <x15:c>
            <x15:v>705.81587070334422</x15:v>
          </x15:c>
          <x15:c>
            <x15:v>829.57871406447612</x15:v>
          </x15:c>
          <x15:c>
            <x15:v>719.99461221481488</x15:v>
          </x15:c>
          <x15:c>
            <x15:v>721.6455062989362</x15:v>
          </x15:c>
          <x15:c>
            <x15:v>613.90233320581478</x15:v>
          </x15:c>
          <x15:c>
            <x15:v>698.09179179262719</x15:v>
          </x15:c>
          <x15:c>
            <x15:v>707.58143237959507</x15:v>
          </x15:c>
          <x15:c>
            <x15:v>11081.465618295837</x15:v>
          </x15:c>
        </x15:pivotRow>
        <x15:pivotRow count="17">
          <x15:c>
            <x15:v>756.45</x15:v>
          </x15:c>
          <x15:c>
            <x15:v>713.67500000000018</x15:v>
          </x15:c>
          <x15:c>
            <x15:v>715.90749999999991</x15:v>
          </x15:c>
          <x15:c>
            <x15:v>663.1</x15:v>
          </x15:c>
          <x15:c>
            <x15:v>541.20000000000005</x15:v>
          </x15:c>
          <x15:c>
            <x15:v>731.8</x15:v>
          </x15:c>
          <x15:c>
            <x15:v>891.14708055951837</x15:v>
          </x15:c>
          <x15:c>
            <x15:v>899.63879895865807</x15:v>
          </x15:c>
          <x15:c>
            <x15:v>847.60149167039049</x15:v>
          </x15:c>
          <x15:c>
            <x15:v>852.8213569150804</x15:v>
          </x15:c>
          <x15:c>
            <x15:v>894.20448756206736</x15:v>
          </x15:c>
          <x15:c>
            <x15:v>871.41748948099621</x15:v>
          </x15:c>
          <x15:c>
            <x15:v>1017.2642639776403</x15:v>
          </x15:c>
          <x15:c>
            <x15:v>674.92186656465185</x15:v>
          </x15:c>
          <x15:c>
            <x15:v>808.5458958963136</x15:v>
          </x15:c>
          <x15:c>
            <x15:v>876.71628647591899</x15:v>
          </x15:c>
          <x15:c>
            <x15:v>12756.411518061237</x15:v>
          </x15:c>
        </x15:pivotRow>
        <x15:pivotRow count="17">
          <x15:c>
            <x15:v>806.80000000000007</x15:v>
          </x15:c>
          <x15:c>
            <x15:v>761.65</x15:v>
          </x15:c>
          <x15:c>
            <x15:v>755.00749999999994</x15:v>
          </x15:c>
          <x15:c>
            <x15:v>704.5</x15:v>
          </x15:c>
          <x15:c>
            <x15:v>583.79999999999995</x15:v>
          </x15:c>
          <x15:c>
            <x15:v>789.2</x15:v>
          </x15:c>
          <x15:c>
            <x15:v>810.27312072145946</x15:v>
          </x15:c>
          <x15:c>
            <x15:v>819.12805765924088</x15:v>
          </x15:c>
          <x15:c>
            <x15:v>832.95880423775759</x15:v>
          </x15:c>
          <x15:c>
            <x15:v>839.20870198183763</x15:v>
          </x15:c>
          <x15:c>
            <x15:v>939.69692685765756</x15:v>
          </x15:c>
          <x15:c>
            <x15:v>936.52455574383782</x15:v>
          </x15:c>
          <x15:c>
            <x15:v>970.29888656769117</x15:v>
          </x15:c>
          <x15:c>
            <x15:v>717.7374932517215</x15:v>
          </x15:c>
          <x15:c>
            <x15:v>848.7729479481568</x15:v>
          </x15:c>
          <x15:c>
            <x15:v>886.54325729518382</x15:v>
          </x15:c>
          <x15:c>
            <x15:v>13002.100252264547</x15:v>
          </x15:c>
        </x15:pivotRow>
        <x15:pivotRow count="17">
          <x15:c>
            <x15:v>797.65000000000009</x15:v>
          </x15:c>
          <x15:c>
            <x15:v>764.77499999999998</x15:v>
          </x15:c>
          <x15:c>
            <x15:v>761.6574999999998</x15:v>
          </x15:c>
          <x15:c>
            <x15:v>737.4</x15:v>
          </x15:c>
          <x15:c>
            <x15:v>622.5333333333333</x15:v>
          </x15:c>
          <x15:c>
            <x15:v>791.8</x15:v>
          </x15:c>
          <x15:c>
            <x15:v>786.89593296947544</x15:v>
          </x15:c>
          <x15:c>
            <x15:v>797.95734394848228</x15:v>
          </x15:c>
          <x15:c>
            <x15:v>818.42677297525574</x15:v>
          </x15:c>
          <x15:c>
            <x15:v>823.90589233423134</x15:v>
          </x15:c>
          <x15:c>
            <x15:v>942.14300121982342</x15:v>
          </x15:c>
          <x15:c>
            <x15:v>857.44694993929932</x15:v>
          </x15:c>
          <x15:c>
            <x15:v>717.35452368237907</x15:v>
          </x15:c>
          <x15:c>
            <x15:v>725.38999460137723</x15:v>
          </x15:c>
          <x15:c>
            <x15:v>802.3864739740784</x15:v>
          </x15:c>
          <x15:c>
            <x15:v>782.10865145903676</x15:v>
          </x15:c>
          <x15:c>
            <x15:v>12529.831370436772</x15:v>
          </x15:c>
        </x15:pivotRow>
        <x15:pivotRow count="17">
          <x15:c>
            <x15:v>817.25</x15:v>
          </x15:c>
          <x15:c>
            <x15:v>774.80000000000007</x15:v>
          </x15:c>
          <x15:c>
            <x15:v>778.3599999999999</x15:v>
          </x15:c>
          <x15:c>
            <x15:v>755.9</x15:v>
          </x15:c>
          <x15:c>
            <x15:v>652.13333333333333</x15:v>
          </x15:c>
          <x15:c>
            <x15:v>817.6</x15:v>
          </x15:c>
          <x15:c>
            <x15:v>843.17343348043005</x15:v>
          </x15:c>
          <x15:c>
            <x15:v>857.28305831582429</x15:v>
          </x15:c>
          <x15:c>
            <x15:v>842.98635342507737</x15:v>
          </x15:c>
          <x15:c>
            <x15:v>849.00757286199155</x15:v>
          </x15:c>
          <x15:c>
            <x15:v>950.09414066076329</x15:v>
          </x15:c>
          <x15:c>
            <x15:v>834.5464095522052</x15:v>
          </x15:c>
          <x15:c>
            <x15:v>772.13875594859394</x15:v>
          </x15:c>
          <x15:c>
            <x15:v>742.71199568110183</x15:v>
          </x15:c>
          <x15:c>
            <x15:v>807.1932369870392</x15:v>
          </x15:c>
          <x15:c>
            <x15:v>806.02173029180733</x15:v>
          </x15:c>
          <x15:c>
            <x15:v>12901.200020538168</x15:v>
          </x15:c>
        </x15:pivotRow>
        <x15:pivotRow count="17">
          <x15:c>
            <x15:v>835.90000000000009</x15:v>
          </x15:c>
          <x15:c>
            <x15:v>790.57500000000005</x15:v>
          </x15:c>
          <x15:c>
            <x15:v>793.10249999999996</x15:v>
          </x15:c>
          <x15:c>
            <x15:v>760.3</x15:v>
          </x15:c>
          <x15:c>
            <x15:v>684.66666666666663</x15:v>
          </x15:c>
          <x15:c>
            <x15:v>842.6</x15:v>
          </x15:c>
          <x15:c>
            <x15:v>807.55210621716799</x15:v>
          </x15:c>
          <x15:c>
            <x15:v>816.91217843207278</x15:v>
          </x15:c>
          <x15:c>
            <x15:v>782.67004919653573</x15:v>
          </x15:c>
          <x15:c>
            <x15:v>789.70986035288774</x15:v>
          </x15:c>
          <x15:c>
            <x15:v>956.93128658708463</x15:v>
          </x15:c>
          <x15:c>
            <x15:v>836.20953697060679</x15:v>
          </x15:c>
          <x15:c>
            <x15:v>844.6067985947368</x15:v>
          </x15:c>
          <x15:c>
            <x15:v>761.56959654488151</x15:v>
          </x15:c>
          <x15:c>
            <x15:v>822.0966184935196</x15:v>
          </x15:c>
          <x15:c>
            <x15:v>830.80434605836149</x15:v>
          </x15:c>
          <x15:c>
            <x15:v>12956.206544114522</x15:v>
          </x15:c>
        </x15:pivotRow>
        <x15:pivotRow count="17">
          <x15:c>
            <x15:v>794.65</x15:v>
          </x15:c>
          <x15:c>
            <x15:v>782.22499999999991</x15:v>
          </x15:c>
          <x15:c>
            <x15:v>779.83499999999992</x15:v>
          </x15:c>
          <x15:c>
            <x15:v>768</x15:v>
          </x15:c>
          <x15:c>
            <x15:v>710.13333333333333</x15:v>
          </x15:c>
          <x15:c>
            <x15:v>804.2</x15:v>
          </x15:c>
          <x15:c>
            <x15:v>789.58281291520484</x15:v>
          </x15:c>
          <x15:c>
            <x15:v>794.65772065941576</x15:v>
          </x15:c>
          <x15:c>
            <x15:v>723.32942729831291</x15:v>
          </x15:c>
          <x15:c>
            <x15:v>729.34239970372562</x15:v>
          </x15:c>
          <x15:c>
            <x15:v>931.20375186465822</x15:v>
          </x15:c>
          <x15:c>
            <x15:v>754.73871643715586</x15:v>
          </x15:c>
          <x15:c>
            <x15:v>695.83205602333373</x15:v>
          </x15:c>
          <x15:c>
            <x15:v>754.65567723590516</x15:v>
          </x15:c>
          <x15:c>
            <x15:v>774.5483092467598</x15:v>
          </x15:c>
          <x15:c>
            <x15:v>747.76086921167234</x15:v>
          </x15:c>
          <x15:c>
            <x15:v>12334.695073929479</x15:v>
          </x15:c>
        </x15:pivotRow>
        <x15:pivotRow count="17">
          <x15:c>
            <x15:v>775.99999999999989</x15:v>
          </x15:c>
          <x15:c>
            <x15:v>780.39999999999986</x15:v>
          </x15:c>
          <x15:c>
            <x15:v>775.17250000000001</x15:v>
          </x15:c>
          <x15:c>
            <x15:v>783.8</x15:v>
          </x15:c>
          <x15:c>
            <x15:v>729.13333333333333</x15:v>
          </x15:c>
          <x15:c>
            <x15:v>778.4</x15:v>
          </x15:c>
          <x15:c>
            <x15:v>833.01614705795487</x15:v>
          </x15:c>
          <x15:c>
            <x15:v>841.22658119896437</x15:v>
          </x15:c>
          <x15:c>
            <x15:v>768.43613946251367</x15:v>
          </x15:c>
          <x15:c>
            <x15:v>773.87913970165869</x15:v>
          </x15:c>
          <x15:c>
            <x15:v>910.3735740121308</x15:v>
          </x15:c>
          <x15:c>
            <x15:v>731.81862706114134</x15:v>
          </x15:c>
          <x15:c>
            <x15:v>733.54459165411959</x15:v>
          </x15:c>
          <x15:c>
            <x15:v>755.72454178872408</x15:v>
          </x15:c>
          <x15:c>
            <x15:v>767.2741546233799</x15:v>
          </x15:c>
          <x15:c>
            <x15:v>757.55217384233447</x15:v>
          </x15:c>
          <x15:c>
            <x15:v>12495.751503736255</x15:v>
          </x15:c>
        </x15:pivotRow>
        <x15:pivotRow count="17">
          <x15:c>
            <x15:v>774.54999999999984</x15:v>
          </x15:c>
          <x15:c>
            <x15:v>781.87500000000011</x15:v>
          </x15:c>
          <x15:c>
            <x15:v>769.6</x15:v>
          </x15:c>
          <x15:c>
            <x15:v>786.1</x15:v>
          </x15:c>
          <x15:c>
            <x15:v>751.73333333333335</x15:v>
          </x15:c>
          <x15:c>
            <x15:v>780.4</x15:v>
          </x15:c>
          <x15:c>
            <x15:v>756.10183509052501</x15:v>
          </x15:c>
          <x15:c>
            <x15:v>762.99173372833695</x15:v>
          </x15:c>
          <x15:c>
            <x15:v>738.86550718827777</x15:v>
          </x15:c>
          <x15:c>
            <x15:v>744.45842906569783</x15:v>
          </x15:c>
          <x15:c>
            <x15:v>889.13448876962366</x15:v>
          </x15:c>
          <x15:c>
            <x15:v>731.90392560784881</x15:v>
          </x15:c>
          <x15:c>
            <x15:v>766.65856012164022</x15:v>
          </x15:c>
          <x15:c>
            <x15:v>757.77963343097929</x15:v>
          </x15:c>
          <x15:c>
            <x15:v>766.63707731168995</x15:v>
          </x15:c>
          <x15:c>
            <x15:v>764.31043476846685</x15:v>
          </x15:c>
          <x15:c>
            <x15:v>12323.099958416422</x15:v>
          </x15:c>
        </x15:pivotRow>
        <x15:pivotRow count="17">
          <x15:c>
            <x15:v>744.09999999999991</x15:v>
          </x15:c>
          <x15:c>
            <x15:v>765.4000000000002</x15:v>
          </x15:c>
          <x15:c>
            <x15:v>747.76499999999987</x15:v>
          </x15:c>
          <x15:c>
            <x15:v>785.9</x15:v>
          </x15:c>
          <x15:c>
            <x15:v>755.33333333333337</x15:v>
          </x15:c>
          <x15:c>
            <x15:v>754.2</x15:v>
          </x15:c>
          <x15:c>
            <x15:v>654.39539065453505</x15:v>
          </x15:c>
          <x15:c>
            <x15:v>662.0131433634707</x15:v>
          </x15:c>
          <x15:c>
            <x15:v>676.51658047086107</x15:v>
          </x15:c>
          <x15:c>
            <x15:v>681.50447521312481</x15:v>
          </x15:c>
          <x15:c>
            <x15:v>846.817841024833</x15:v>
          </x15:c>
          <x15:c>
            <x15:v>676.72059347924039</x15:v>
          </x15:c>
          <x15:c>
            <x15:v>650.45987533729465</x15:v>
          </x15:c>
          <x15:c>
            <x15:v>742.42370674478343</x15:v>
          </x15:c>
          <x15:c>
            <x15:v>723.81853865584503</x15:v>
          </x15:c>
          <x15:c>
            <x15:v>697.66208695369335</x15:v>
          </x15:c>
          <x15:c>
            <x15:v>11565.030565231016</x15:v>
          </x15:c>
        </x15:pivotRow>
        <x15:pivotRow count="17">
          <x15:c>
            <x15:v>669.95</x15:v>
          </x15:c>
          <x15:c>
            <x15:v>718.375</x15:v>
          </x15:c>
          <x15:c>
            <x15:v>693.9274999999999</x15:v>
          </x15:c>
          <x15:c>
            <x15:v>767.2</x15:v>
          </x15:c>
          <x15:c>
            <x15:v>737.4666666666667</x15:v>
          </x15:c>
          <x15:c>
            <x15:v>691.8</x15:v>
          </x15:c>
          <x15:c>
            <x15:v>589.05681479374061</x15:v>
          </x15:c>
          <x15:c>
            <x15:v>597.50038511345508</x15:v>
          </x15:c>
          <x15:c>
            <x15:v>595.58505617109915</x15:v>
          </x15:c>
          <x15:c>
            <x15:v>598.61877573588072</x15:v>
          </x15:c>
          <x15:c>
            <x15:v>768.89180918800719</x15:v>
          </x15:c>
          <x15:c>
            <x15:v>533.19877904512612</x15:v>
          </x15:c>
          <x15:c>
            <x15:v>422.12581816455679</x15:v>
          </x15:c>
          <x15:c>
            <x15:v>698.9389653958267</x15:v>
          </x15:c>
          <x15:c>
            <x15:v>624.40926932792252</x15:v>
          </x15:c>
          <x15:c>
            <x15:v>559.5324173907386</x15:v>
          </x15:c>
          <x15:c>
            <x15:v>10266.577256993021</x15:v>
          </x15:c>
        </x15:pivotRow>
        <x15:pivotRow count="17">
          <x15:c>
            <x15:v>660.9</x15:v>
          </x15:c>
          <x15:c>
            <x15:v>693.05000000000007</x15:v>
          </x15:c>
          <x15:c>
            <x15:v>679.29749999999979</x15:v>
          </x15:c>
          <x15:c>
            <x15:v>738.9</x15:v>
          </x15:c>
          <x15:c>
            <x15:v>736.5333333333333</x15:v>
          </x15:c>
          <x15:c>
            <x15:v>673.6</x15:v>
          </x15:c>
          <x15:c>
            <x15:v>594.28613782077764</x15:v>
          </x15:c>
          <x15:c>
            <x15:v>603.55646669825956</x15:v>
          </x15:c>
          <x15:c>
            <x15:v>608.74589712647503</x15:v>
          </x15:c>
          <x15:c>
            <x15:v>612.20007493232515</x15:v>
          </x15:c>
          <x15:c>
            <x15:v>723.43531135102626</x15:v>
          </x15:c>
          <x15:c>
            <x15:v>542.63817706678753</x15:v>
          </x15:c>
          <x15:c>
            <x15:v>602.13848310469302</x15:v>
          </x15:c>
          <x15:c>
            <x15:v>686.3511723166614</x15:v>
          </x15:c>
          <x15:c>
            <x15:v>630.20463466396131</x15:v>
          </x15:c>
          <x15:c>
            <x15:v>620.70648347814767</x15:v>
          </x15:c>
          <x15:c>
            <x15:v>10406.543671892447</x15:v>
          </x15:c>
        </x15:pivotRow>
        <x15:pivotRow count="17">
          <x15:c>
            <x15:v>630.44999999999993</x15:v>
          </x15:c>
          <x15:c>
            <x15:v>676.97500000000002</x15:v>
          </x15:c>
          <x15:c>
            <x15:v>659.9124999999998</x15:v>
          </x15:c>
          <x15:c>
            <x15:v>710.4</x15:v>
          </x15:c>
          <x15:c>
            <x15:v>736.66666666666663</x15:v>
          </x15:c>
          <x15:c>
            <x15:v>642.4</x15:v>
          </x15:c>
          <x15:c>
            <x15:v>530.86167001668832</x15:v>
          </x15:c>
          <x15:c>
            <x15:v>537.91134774438126</x15:v>
          </x15:c>
          <x15:c>
            <x15:v>553.05801026002007</x15:v>
          </x15:c>
          <x15:c>
            <x15:v>555.95248458306048</x15:v>
          </x15:c>
          <x15:c>
            <x15:v>675.89270062740047</x15:v>
          </x15:c>
          <x15:c>
            <x15:v>546.69833181092133</x15:v>
          </x15:c>
          <x15:c>
            <x15:v>613.73238690571679</x15:v>
          </x15:c>
          <x15:c>
            <x15:v>669.8809378533291</x15:v>
          </x15:c>
          <x15:c>
            <x15:v>617.10231733198066</x15:v>
          </x15:c>
          <x15:c>
            <x15:v>607.34129669562958</x15:v>
          </x15:c>
          <x15:c>
            <x15:v>9965.2356504957934</x15:v>
          </x15:c>
        </x15:pivotRow>
        <x15:pivotRow count="17">
          <x15:c>
            <x15:v>591.5</x15:v>
          </x15:c>
          <x15:c>
            <x15:v>646.65000000000009</x15:v>
          </x15:c>
          <x15:c>
            <x15:v>629.6875</x15:v>
          </x15:c>
          <x15:c>
            <x15:v>689</x15:v>
          </x15:c>
          <x15:c>
            <x15:v>723.26666666666665</x15:v>
          </x15:c>
          <x15:c>
            <x15:v>597.6</x15:v>
          </x15:c>
          <x15:c>
            <x15:v>514.11079927757601</x15:v>
          </x15:c>
          <x15:c>
            <x15:v>522.15077656915378</x15:v>
          </x15:c>
          <x15:c>
            <x15:v>537.87316319105537</x15:v>
          </x15:c>
          <x15:c>
            <x15:v>539.79774301511975</x15:v>
          </x15:c>
          <x15:c>
            <x15:v>620.10290402340388</x15:v>
          </x15:c>
          <x15:c>
            <x15:v>516.55382623025798</x15:v>
          </x15:c>
          <x15:c>
            <x15:v>520.54244004626275</x15:v>
          </x15:c>
          <x15:c>
            <x15:v>644.30475028266324</x15:v>
          </x15:c>
          <x15:c>
            <x15:v>579.55115866599033</x15:v>
          </x15:c>
          <x15:c>
            <x15:v>555.06825933912592</x15:v>
          </x15:c>
          <x15:c>
            <x15:v>9427.7599873072759</x15:v>
          </x15:c>
        </x15:pivotRow>
        <x15:pivotRow count="17">
          <x15:c>
            <x15:v>586.34999999999991</x15:v>
          </x15:c>
          <x15:c>
            <x15:v>631.62500000000011</x15:v>
          </x15:c>
          <x15:c>
            <x15:v>626.35500000000013</x15:v>
          </x15:c>
          <x15:c>
            <x15:v>668.8</x15:v>
          </x15:c>
          <x15:c>
            <x15:v>718.4</x15:v>
          </x15:c>
          <x15:c>
            <x15:v>583.4</x15:v>
          </x15:c>
          <x15:c>
            <x15:v>552.6154140348857</x15:v>
          </x15:c>
          <x15:c>
            <x15:v>563.27308259908204</x15:v>
          </x15:c>
          <x15:c>
            <x15:v>609.39487362688976</x15:v>
          </x15:c>
          <x15:c>
            <x15:v>610.93987360257245</x15:v>
          </x15:c>
          <x15:c>
            <x15:v>588.66695057927041</x15:v>
          </x15:c>
          <x15:c>
            <x15:v>558.84311688236176</x15:v>
          </x15:c>
          <x15:c>
            <x15:v>613.55728904476382</x15:v>
          </x15:c>
          <x15:c>
            <x15:v>637.44380022613063</x15:v>
          </x15:c>
          <x15:c>
            <x15:v>594.77557933299522</x15:v>
          </x15:c>
          <x15:c>
            <x15:v>599.01365186782516</x15:v>
          </x15:c>
          <x15:c>
            <x15:v>9743.4536317967777</x15:v>
          </x15:c>
        </x15:pivotRow>
        <x15:pivotRow count="17">
          <x15:c>
            <x15:v>587.4</x15:v>
          </x15:c>
          <x15:c>
            <x15:v>617.30000000000007</x15:v>
          </x15:c>
          <x15:c>
            <x15:v>608.95000000000005</x15:v>
          </x15:c>
          <x15:c>
            <x15:v>642.1</x15:v>
          </x15:c>
          <x15:c>
            <x15:v>708.93333333333328</x15:v>
          </x15:c>
          <x15:c>
            <x15:v>592.4</x15:v>
          </x15:c>
          <x15:c>
            <x15:v>484.46653648901366</x15:v>
          </x15:c>
          <x15:c>
            <x15:v>492.47935683951903</x15:v>
          </x15:c>
          <x15:c>
            <x15:v>550.80428434898135</x15:v>
          </x15:c>
          <x15:c>
            <x15:v>552.57202701296524</x15:v>
          </x15:c>
          <x15:c>
            <x15:v>554.77150980079284</x15:v>
          </x15:c>
          <x15:c>
            <x15:v>562.7769829878232</x15:v>
          </x15:c>
          <x15:c>
            <x15:v>572.28359385581518</x15:v>
          </x15:c>
          <x15:c>
            <x15:v>623.95504018090446</x15:v>
          </x15:c>
          <x15:c>
            <x15:v>582.38778966649761</x15:v>
          </x15:c>
          <x15:c>
            <x15:v>575.80273037356505</x15:v>
          </x15:c>
          <x15:c>
            <x15:v>9309.3831848892132</x15:v>
          </x15:c>
        </x15:pivotRow>
        <x15:pivotRow count="17">
          <x15:c>
            <x15:v>593.6</x15:v>
          </x15:c>
          <x15:c>
            <x15:v>610.82499999999993</x15:v>
          </x15:c>
          <x15:c>
            <x15:v>615.31499999999983</x15:v>
          </x15:c>
          <x15:c>
            <x15:v>631.29999999999995</x15:v>
          </x15:c>
          <x15:c>
            <x15:v>688.93333333333328</x15:v>
          </x15:c>
          <x15:c>
            <x15:v>589</x15:v>
          </x15:c>
          <x15:c>
            <x15:v>500.77287090979331</x15:v>
          </x15:c>
          <x15:c>
            <x15:v>512.31486026543087</x15:v>
          </x15:c>
          <x15:c>
            <x15:v>591.89275881441426</x15:v>
          </x15:c>
          <x15:c>
            <x15:v>593.86390888684116</x15:v>
          </x15:c>
          <x15:c>
            <x15:v>540.024296785979</x15:v>
          </x15:c>
          <x15:c>
            <x15:v>603.29967029359807</x15:v>
          </x15:c>
          <x15:c>
            <x15:v>633.12735475030365</x15:v>
          </x15:c>
          <x15:c>
            <x15:v>622.96403214472355</x15:v>
          </x15:c>
          <x15:c>
            <x15:v>600.69389483324881</x15:v>
          </x15:c>
          <x15:c>
            <x15:v>610.36054607471306</x15:v>
          </x15:c>
          <x15:c>
            <x15:v>9538.2875270923778</x15:v>
          </x15:c>
        </x15:pivotRow>
        <x15:pivotRow count="17">
          <x15:c>
            <x15:v>539.9</x15:v>
          </x15:c>
          <x15:c>
            <x15:v>573.79999999999995</x15:v>
          </x15:c>
          <x15:c>
            <x15:v>568.3449999999998</x15:v>
          </x15:c>
          <x15:c>
            <x15:v>598.4</x15:v>
          </x15:c>
          <x15:c>
            <x15:v>658.4</x15:v>
          </x15:c>
          <x15:c>
            <x15:v>554.4</x15:v>
          </x15:c>
          <x15:c>
            <x15:v>482.90092419843745</x15:v>
          </x15:c>
          <x15:c>
            <x15:v>488.55199435653736</x15:v>
          </x15:c>
          <x15:c>
            <x15:v>495.13613824684069</x15:v>
          </x15:c>
          <x15:c>
            <x15:v>495.41957161644922</x15:v>
          </x15:c>
          <x15:c>
            <x15:v>486.26555450268876</x15:v>
          </x15:c>
          <x15:c>
            <x15:v>486.48609637308596</x15:v>
          </x15:c>
          <x15:c>
            <x15:v>365.53459988900704</x15:v>
          </x15:c>
          <x15:c>
            <x15:v>584.57122571577884</x15:v>
          </x15:c>
          <x15:c>
            <x15:v>515.8469474166244</x15:v>
          </x15:c>
          <x15:c>
            <x15:v>466.87210921494261</x15:v>
          </x15:c>
          <x15:c>
            <x15:v>8360.8301615303917</x15:v>
          </x15:c>
        </x15:pivotRow>
        <x15:pivotRow count="17">
          <x15:c>
            <x15:v>556.79999999999995</x15:v>
          </x15:c>
          <x15:c>
            <x15:v>557.34999999999991</x15:v>
          </x15:c>
          <x15:c>
            <x15:v>568.91999999999996</x15:v>
          </x15:c>
          <x15:c>
            <x15:v>578.4</x15:v>
          </x15:c>
          <x15:c>
            <x15:v>645.73333333333335</x15:v>
          </x15:c>
          <x15:c>
            <x15:v>559.20000000000005</x15:v>
          </x15:c>
          <x15:c>
            <x15:v>516.81577343368781</x15:v>
          </x15:c>
          <x15:c>
            <x15:v>521.22128027382871</x15:v>
          </x15:c>
          <x15:c>
            <x15:v>540.48405414235481</x15:v>
          </x15:c>
          <x15:c>
            <x15:v>541.80922441585813</x15:v>
          </x15:c>
          <x15:c>
            <x15:v>473.44793849594896</x15:v>
          </x15:c>
          <x15:c>
            <x15:v>515.45778531955841</x15:v>
          </x15:c>
          <x15:c>
            <x15:v>548.31390498778319</x15:v>
          </x15:c>
          <x15:c>
            <x15:v>580.85698057262312</x15:v>
          </x15:c>
          <x15:c>
            <x15:v>540.92347370831226</x15:v>
          </x15:c>
          <x15:c>
            <x15:v>546.17442184298852</x15:v>
          </x15:c>
          <x15:c>
            <x15:v>8791.9081705262761</x15:v>
          </x15:c>
        </x15:pivotRow>
        <x15:pivotRow count="17">
          <x15:c>
            <x15:v>558.35</x15:v>
          </x15:c>
          <x15:c>
            <x15:v>570.25</x15:v>
          </x15:c>
          <x15:c>
            <x15:v>577.17000000000007</x15:v>
          </x15:c>
          <x15:c>
            <x15:v>570.5</x15:v>
          </x15:c>
          <x15:c>
            <x15:v>631.73333333333335</x15:v>
          </x15:c>
          <x15:c>
            <x15:v>557.6</x15:v>
          </x15:c>
          <x15:c>
            <x15:v>534.01034348856751</x15:v>
          </x15:c>
          <x15:c>
            <x15:v>537.86101648717431</x15:v>
          </x15:c>
          <x15:c>
            <x15:v>549.59877727453841</x15:v>
          </x15:c>
          <x15:c>
            <x15:v>550.83997855758776</x15:v>
          </x15:c>
          <x15:c>
            <x15:v>475.5359281507192</x15:v>
          </x15:c>
          <x15:c>
            <x15:v>569.57918346290501</x15:v>
          </x15:c>
          <x15:c>
            <x15:v>648.02886681535733</x15:v>
          </x15:c>
          <x15:c>
            <x15:v>585.08558445809854</x15:v>
          </x15:c>
          <x15:c>
            <x15:v>571.46173685415613</x15:v>
          </x15:c>
          <x15:c>
            <x15:v>590.83488436859773</x15:v>
          </x15:c>
          <x15:c>
            <x15:v>9078.439633251035</x15:v>
          </x15:c>
        </x15:pivotRow>
        <x15:pivotRow count="17">
          <x15:c>
            <x15:v>564.5</x15:v>
          </x15:c>
          <x15:c>
            <x15:v>575.20000000000005</x15:v>
          </x15:c>
          <x15:c>
            <x15:v>571.85500000000013</x15:v>
          </x15:c>
          <x15:c>
            <x15:v>575.79999999999995</x15:v>
          </x15:c>
          <x15:c>
            <x15:v>614.4666666666667</x15:v>
          </x15:c>
          <x15:c>
            <x15:v>559.20000000000005</x15:v>
          </x15:c>
          <x15:c>
            <x15:v>526.75347216692774</x15:v>
          </x15:c>
          <x15:c>
            <x15:v>533.55491184709706</x15:v>
          </x15:c>
          <x15:c>
            <x15:v>542.38341499827595</x15:v>
          </x15:c>
          <x15:c>
            <x15:v>543.86967605364532</x15:v>
          </x15:c>
          <x15:c>
            <x15:v>476.50488274850665</x15:v>
          </x15:c>
          <x15:c>
            <x15:v>586.74508666885197</x15:v>
          </x15:c>
          <x15:c>
            <x15:v>603.95338441904346</x15:v>
          </x15:c>
          <x15:c>
            <x15:v>583.66846756647885</x15:v>
          </x15:c>
          <x15:c>
            <x15:v>574.73086842707812</x15:v>
          </x15:c>
          <x15:c>
            <x15:v>580.56697687371957</x15:v>
          </x15:c>
          <x15:c>
            <x15:v>9013.7528084362912</x15:v>
          </x15:c>
        </x15:pivotRow>
        <x15:pivotRow count="17">
          <x15:c>
            <x15:v>543.04999999999995</x15:v>
          </x15:c>
          <x15:c>
            <x15:v>557.47500000000014</x15:v>
          </x15:c>
          <x15:c>
            <x15:v>563.77500000000009</x15:v>
          </x15:c>
          <x15:c>
            <x15:v>564.70000000000005</x15:v>
          </x15:c>
          <x15:c>
            <x15:v>601</x15:v>
          </x15:c>
          <x15:c>
            <x15:v>540.4</x15:v>
          </x15:c>
          <x15:c>
            <x15:v>548.07212390593838</x15:v>
          </x15:c>
          <x15:c>
            <x15:v>551.403287508213</x15:v>
          </x15:c>
          <x15:c>
            <x15:v>573.81078307433745</x15:v>
          </x15:c>
          <x15:c>
            <x15:v>574.13637445907568</x15:v>
          </x15:c>
          <x15:c>
            <x15:v>468.61985111679633</x15:v>
          </x15:c>
          <x15:c>
            <x15:v>553.39176660461249</x15:v>
          </x15:c>
          <x15:c>
            <x15:v>502.20812191159285</x15:v>
          </x15:c>
          <x15:c>
            <x15:v>571.93477405318311</x15:v>
          </x15:c>
          <x15:c>
            <x15:v>549.86543421353906</x15:v>
          </x15:c>
          <x15:c>
            <x15:v>536.11339537474396</x15:v>
          </x15:c>
          <x15:c>
            <x15:v>8799.9559122220307</x15:v>
          </x15:c>
        </x15:pivotRow>
        <x15:pivotRow count="17">
          <x15:c>
            <x15:v>568.30000000000007</x15:v>
          </x15:c>
          <x15:c>
            <x15:v>559.45000000000005</x15:v>
          </x15:c>
          <x15:c>
            <x15:v>562.59749999999997</x15:v>
          </x15:c>
          <x15:c>
            <x15:v>561.79999999999995</x15:v>
          </x15:c>
          <x15:c>
            <x15:v>588.66666666666663</x15:v>
          </x15:c>
          <x15:c>
            <x15:v>569.20000000000005</x15:v>
          </x15:c>
          <x15:c>
            <x15:v>544.85683127628567</x15:v>
          </x15:c>
          <x15:c>
            <x15:v>548.11724082546186</x15:v>
          </x15:c>
          <x15:c>
            <x15:v>564.47215419825625</x15:v>
          </x15:c>
          <x15:c>
            <x15:v>565.79011477900679</x15:v>
          </x15:c>
          <x15:c>
            <x15:v>476.5670317667562</x15:v>
          </x15:c>
          <x15:c>
            <x15:v>567.11716492133962</x15:v>
          </x15:c>
          <x15:c>
            <x15:v>568.44587138668328</x15:v>
          </x15:c>
          <x15:c>
            <x15:v>572.54781924254644</x15:v>
          </x15:c>
          <x15:c>
            <x15:v>562.43271710676959</x15:v>
          </x15:c>
          <x15:c>
            <x15:v>567.22267907494881</x15:v>
          </x15:c>
          <x15:c>
            <x15:v>8947.5837912447223</x15:v>
          </x15:c>
        </x15:pivotRow>
        <x15:pivotRow count="17">
          <x15:c>
            <x15:v>541.6</x15:v>
          </x15:c>
          <x15:c>
            <x15:v>546.625</x15:v>
          </x15:c>
          <x15:c>
            <x15:v>545.17999999999984</x15:v>
          </x15:c>
          <x15:c>
            <x15:v>555.79999999999995</x15:v>
          </x15:c>
          <x15:c>
            <x15:v>569.73333333333335</x15:v>
          </x15:c>
          <x15:c>
            <x15:v>552.4</x15:v>
          </x15:c>
          <x15:c>
            <x15:v>452.4654238473654</x15:v>
          </x15:c>
          <x15:c>
            <x15:v>454.96038935710544</x15:v>
          </x15:c>
          <x15:c>
            <x15:v>489.92104044294842</x15:v>
          </x15:c>
          <x15:c>
            <x15:v>490.63316123491916</x15:v>
          </x15:c>
          <x15:c>
            <x15:v>464.54209501605385</x15:v>
          </x15:c>
          <x15:c>
            <x15:v>506.20057284936843</x15:v>
          </x15:c>
          <x15:c>
            <x15:v>451.96806359422408</x15:v>
          </x15:c>
          <x15:c>
            <x15:v>554.43825539403713</x15:v>
          </x15:c>
          <x15:c>
            <x15:v>522.21635855338479</x15:v>
          </x15:c>
          <x15:c>
            <x15:v>499.04453581498979</x15:v>
          </x15:c>
          <x15:c>
            <x15:v>8197.728229437731</x15:v>
          </x15:c>
        </x15:pivotRow>
        <x15:pivotRow count="17">
          <x15:c>
            <x15:v>506.75</x15:v>
          </x15:c>
          <x15:c>
            <x15:v>519.4</x15:v>
          </x15:c>
          <x15:c>
            <x15:v>516.82749999999999</x15:v>
          </x15:c>
          <x15:c>
            <x15:v>538.1</x15:v>
          </x15:c>
          <x15:c>
            <x15:v>553.20000000000005</x15:v>
          </x15:c>
          <x15:c>
            <x15:v>518.6</x15:v>
          </x15:c>
          <x15:c>
            <x15:v>487.47049761758274</x15:v>
          </x15:c>
          <x15:c>
            <x15:v>486.91398735119424</x15:v>
          </x15:c>
          <x15:c>
            <x15:v>455.94708179403585</x15:v>
          </x15:c>
          <x15:c>
            <x15:v>455.97360193243691</x15:v>
          </x15:c>
          <x15:c>
            <x15:v>443.86046181484983</x15:v>
          </x15:c>
          <x15:c>
            <x15:v>432.94213360104061</x15:v>
          </x15:c>
          <x15:c>
            <x15:v>377.33294133542881</x15:v>
          </x15:c>
          <x15:c>
            <x15:v>530.15060431522966</x15:v>
          </x15:c>
          <x15:c>
            <x15:v>477.6081792766924</x15:v>
          </x15:c>
          <x15:c>
            <x15:v>446.20890716299795</x15:v>
          </x15:c>
          <x15:c>
            <x15:v>7747.2858962014898</x15:v>
          </x15:c>
        </x15:pivotRow>
        <x15:pivotRow count="17">
          <x15:c>
            <x15:v>484.20000000000005</x15:v>
          </x15:c>
          <x15:c>
            <x15:v>504.90000000000003</x15:v>
          </x15:c>
          <x15:c>
            <x15:v>501.38249999999994</x15:v>
          </x15:c>
          <x15:c>
            <x15:v>526.5</x15:v>
          </x15:c>
          <x15:c>
            <x15:v>548.4666666666667</x15:v>
          </x15:c>
          <x15:c>
            <x15:v>493.8</x15:v>
          </x15:c>
          <x15:c>
            <x15:v>475.11831445065081</x15:v>
          </x15:c>
          <x15:c>
            <x15:v>474.48876995583225</x15:v>
          </x15:c>
          <x15:c>
            <x15:v>453.61534798698091</x15:v>
          </x15:c>
          <x15:c>
            <x15:v>453.20369126369195</x15:v>
          </x15:c>
          <x15:c>
            <x15:v>431.92073678129259</x15:v>
          </x15:c>
          <x15:c>
            <x15:v>412.07738057661658</x15:v>
          </x15:c>
          <x15:c>
            <x15:v>428.27283442899534</x15:v>
          </x15:c>
          <x15:c>
            <x15:v>514.9204834521837</x15:v>
          </x15:c>
          <x15:c>
            <x15:v>465.80408963834623</x15:v>
          </x15:c>
          <x15:c>
            <x15:v>452.44178143259961</x15:v>
          </x15:c>
          <x15:c>
            <x15:v>7621.1125966338568</x15:v>
          </x15:c>
        </x15:pivotRow>
        <x15:pivotRow count="17">
          <x15:c>
            <x15:v>496.15000000000003</x15:v>
          </x15:c>
          <x15:c>
            <x15:v>509.27500000000009</x15:v>
          </x15:c>
          <x15:c>
            <x15:v>506.13999999999993</x15:v>
          </x15:c>
          <x15:c>
            <x15:v>518</x15:v>
          </x15:c>
          <x15:c>
            <x15:v>541.66666666666663</x15:v>
          </x15:c>
          <x15:c>
            <x15:v>495.6</x15:v>
          </x15:c>
          <x15:c>
            <x15:v>476.98308751513173</x15:v>
          </x15:c>
          <x15:c>
            <x15:v>475.32279103575172</x15:v>
          </x15:c>
          <x15:c>
            <x15:v>470.52154086447649</x15:v>
          </x15:c>
          <x15:c>
            <x15:v>470.75083857379633</x15:v>
          </x15:c>
          <x15:c>
            <x15:v>442.45212728319507</x15:v>
          </x15:c>
          <x15:c>
            <x15:v>472.12565892025043</x15:v>
          </x15:c>
          <x15:c>
            <x15:v>570.12619901315156</x15:v>
          </x15:c>
          <x15:c>
            <x15:v>518.73638676174699</x15:v>
          </x15:c>
          <x15:c>
            <x15:v>499.90204481917311</x15:v>
          </x15:c>
          <x15:c>
            <x15:v>517.68835628651993</x15:v>
          </x15:c>
          <x15:c>
            <x15:v>7981.4406977398603</x15:v>
          </x15:c>
        </x15:pivotRow>
        <x15:pivotRow count="17">
          <x15:c>
            <x15:v>465.95000000000005</x15:v>
          </x15:c>
          <x15:c>
            <x15:v>500.90000000000003</x15:v>
          </x15:c>
          <x15:c>
            <x15:v>487.73749999999995</x15:v>
          </x15:c>
          <x15:c>
            <x15:v>518.6</x15:v>
          </x15:c>
          <x15:c>
            <x15:v>530.5333333333333</x15:v>
          </x15:c>
          <x15:c>
            <x15:v>468</x15:v>
          </x15:c>
          <x15:c>
            <x15:v>417.38157706378951</x15:v>
          </x15:c>
          <x15:c>
            <x15:v>418.52279241678684</x15:v>
          </x15:c>
          <x15:c>
            <x15:v>443.58488617118326</x15:v>
          </x15:c>
          <x15:c>
            <x15:v>442.72022679336908</x15:v>
          </x15:c>
          <x15:c>
            <x15:v>431.25915459338927</x15:v>
          </x15:c>
          <x15:c>
            <x15:v>444.86838336200475</x15:v>
          </x15:c>
          <x15:c>
            <x15:v>435.69610456156579</x15:v>
          </x15:c>
          <x15:c>
            <x15:v>502.38910940939758</x15:v>
          </x15:c>
          <x15:c>
            <x15:v>468.45102240958659</x15:v>
          </x15:c>
          <x15:c>
            <x15:v>453.13767125730396</x15:v>
          </x15:c>
          <x15:c>
            <x15:v>7429.7317613717087</x15:v>
          </x15:c>
        </x15:pivotRow>
        <x15:pivotRow count="17">
          <x15:c>
            <x15:v>466.45</x15:v>
          </x15:c>
          <x15:c>
            <x15:v>486.82499999999999</x15:v>
          </x15:c>
          <x15:c>
            <x15:v>482.05</x15:v>
          </x15:c>
          <x15:c>
            <x15:v>508.4</x15:v>
          </x15:c>
          <x15:c>
            <x15:v>525.33333333333337</x15:v>
          </x15:c>
          <x15:c>
            <x15:v>464.4</x15:v>
          </x15:c>
          <x15:c>
            <x15:v>445.46834752291323</x15:v>
          </x15:c>
          <x15:c>
            <x15:v>448.0863023371428</x15:v>
          </x15:c>
          <x15:c>
            <x15:v>479.13826427051606</x15:v>
          </x15:c>
          <x15:c>
            <x15:v>478.25321047409267</x15:v>
          </x15:c>
          <x15:c>
            <x15:v>429.01441025780912</x15:v>
          </x15:c>
          <x15:c>
            <x15:v>449.52264974238074</x15:v>
          </x15:c>
          <x15:c>
            <x15:v>448.5245787518466</x15:v>
          </x15:c>
          <x15:c>
            <x15:v>494.71128752751804</x15:v>
          </x15:c>
          <x15:c>
            <x15:v>466.22551120479329</x15:v>
          </x15:c>
          <x15:c>
            <x15:v>461.8275342514608</x15:v>
          </x15:c>
          <x15:c>
            <x15:v>7534.2304296738075</x15:v>
          </x15:c>
        </x15:pivotRow>
        <x15:pivotRow count="17">
          <x15:c>
            <x15:v>454.40000000000009</x15:v>
          </x15:c>
          <x15:c>
            <x15:v>471.82499999999993</x15:v>
          </x15:c>
          <x15:c>
            <x15:v>466.47250000000003</x15:v>
          </x15:c>
          <x15:c>
            <x15:v>490.2</x15:v>
          </x15:c>
          <x15:c>
            <x15:v>512.66666666666663</x15:v>
          </x15:c>
          <x15:c>
            <x15:v>461.8</x15:v>
          </x15:c>
          <x15:c>
            <x15:v>392.03045295966388</x15:v>
          </x15:c>
          <x15:c>
            <x15:v>392.68372104433888</x15:v>
          </x15:c>
          <x15:c>
            <x15:v>435.84485109214069</x15:v>
          </x15:c>
          <x15:c>
            <x15:v>434.64782704973152</x15:v>
          </x15:c>
          <x15:c>
            <x15:v>418.05803837903261</x15:v>
          </x15:c>
          <x15:c>
            <x15:v>422.46912049697357</x15:v>
          </x15:c>
          <x15:c>
            <x15:v>397.6345431887209</x15:v>
          </x15:c>
          <x15:c>
            <x15:v>479.76903002201442</x15:v>
          </x15:c>
          <x15:c>
            <x15:v>443.11275560239665</x15:v>
          </x15:c>
          <x15:c>
            <x15:v>428.36550685029215</x15:v>
          </x15:c>
          <x15:c>
            <x15:v>7101.980013351973</x15:v>
          </x15:c>
        </x15:pivotRow>
        <x15:pivotRow count="17">
          <x15:c>
            <x15:v>446.95000000000005</x15:v>
          </x15:c>
          <x15:c>
            <x15:v>456.12500000000006</x15:v>
          </x15:c>
          <x15:c>
            <x15:v>454.64750000000004</x15:v>
          </x15:c>
          <x15:c>
            <x15:v>473.9</x15:v>
          </x15:c>
          <x15:c>
            <x15:v>502.33333333333331</x15:v>
          </x15:c>
          <x15:c>
            <x15:v>454</x15:v>
          </x15:c>
          <x15:c>
            <x15:v>376.63215115691696</x15:v>
          </x15:c>
          <x15:c>
            <x15:v>376.16172817670156</x15:v>
          </x15:c>
          <x15:c>
            <x15:v>402.68004893912507</x15:v>
          </x15:c>
          <x15:c>
            <x15:v>401.68622214941212</x15:v>
          </x15:c>
          <x15:c>
            <x15:v>408.17061934085012</x15:v>
          </x15:c>
          <x15:c>
            <x15:v>404.5750757500266</x15:v>
          </x15:c>
          <x15:c>
            <x15:v>394.5704284353144</x15:v>
          </x15:c>
          <x15:c>
            <x15:v>466.81522401761151</x15:v>
          </x15:c>
          <x15:c>
            <x15:v>429.05637780119832</x15:v>
          </x15:c>
          <x15:c>
            <x15:v>417.67310137005842</x15:v>
          </x15:c>
          <x15:c>
            <x15:v>6865.9768104705472</x15:v>
          </x15:c>
        </x15:pivotRow>
        <x15:pivotRow count="17">
          <x15:c>
            <x15:v>380.15000000000003</x15:v>
          </x15:c>
          <x15:c>
            <x15:v>415.70000000000005</x15:v>
          </x15:c>
          <x15:c>
            <x15:v>407.6925</x15:v>
          </x15:c>
          <x15:c>
            <x15:v>447.4</x15:v>
          </x15:c>
          <x15:c>
            <x15:v>478.4</x15:v>
          </x15:c>
          <x15:c>
            <x15:v>399.2</x15:v>
          </x15:c>
          <x15:c>
            <x15:v>331.80151299904583</x15:v>
          </x15:c>
          <x15:c>
            <x15:v>327.16917104873465</x15:v>
          </x15:c>
          <x15:c>
            <x15:v>318.62582615943512</x15:v>
          </x15:c>
          <x15:c>
            <x15:v>315.79332609263815</x15:v>
          </x15:c>
          <x15:c>
            <x15:v>363.33385933667012</x15:v>
          </x15:c>
          <x15:c>
            <x15:v>281.98428443904641</x15:v>
          </x15:c>
          <x15:c>
            <x15:v>183.83253128603187</x15:v>
          </x15:c>
          <x15:c>
            <x15:v>425.4521792140892</x15:v>
          </x15:c>
          <x15:c>
            <x15:v>344.52818890059916</x15:v>
          </x15:c>
          <x15:c>
            <x15:v>291.53462027401167</x15:v>
          </x15:c>
          <x15:c>
            <x15:v>5712.5979997503018</x15:v>
          </x15:c>
        </x15:pivotRow>
        <x15:pivotRow count="17">
          <x15:c>
            <x15:v>367.5</x15:v>
          </x15:c>
          <x15:c>
            <x15:v>389.77500000000003</x15:v>
          </x15:c>
          <x15:c>
            <x15:v>388.23750000000007</x15:v>
          </x15:c>
          <x15:c>
            <x15:v>423.2</x15:v>
          </x15:c>
          <x15:c>
            <x15:v>471.86666666666667</x15:v>
          </x15:c>
          <x15:c>
            <x15:v>378.4</x15:v>
          </x15:c>
          <x15:c>
            <x15:v>351.13323111500142</x15:v>
          </x15:c>
          <x15:c>
            <x15:v>344.5522518298755</x15:v>
          </x15:c>
          <x15:c>
            <x15:v>324.94518067123568</x15:v>
          </x15:c>
          <x15:c>
            <x15:v>322.35799995756298</x15:v>
          </x15:c>
          <x15:c>
            <x15:v>340.85109695985932</x15:v>
          </x15:c>
          <x15:c>
            <x15:v>269.94281767379471</x15:v>
          </x15:c>
          <x15:c>
            <x15:v>295.55213183311497</x15:v>
          </x15:c>
          <x15:c>
            <x15:v>406.96174337127138</x15:v>
          </x15:c>
          <x15:c>
            <x15:v>338.76409445029958</x15:v>
          </x15:c>
          <x15:c>
            <x15:v>324.70692405480236</x15:v>
          </x15:c>
          <x15:c>
            <x15:v>5738.7466385834859</x15:v>
          </x15:c>
        </x15:pivotRow>
        <x15:pivotRow count="17">
          <x15:c>
            <x15:v>358.45</x15:v>
          </x15:c>
          <x15:c>
            <x15:v>391.12499999999994</x15:v>
          </x15:c>
          <x15:c>
            <x15:v>385.66749999999996</x15:v>
          </x15:c>
          <x15:c>
            <x15:v>413.2</x15:v>
          </x15:c>
          <x15:c>
            <x15:v>459.6</x15:v>
          </x15:c>
          <x15:c>
            <x15:v>362</x15:v>
          </x15:c>
          <x15:c>
            <x15:v>321.8469360020855</x15:v>
          </x15:c>
          <x15:c>
            <x15:v>317.24929021086342</x15:v>
          </x15:c>
          <x15:c>
            <x15:v>334.58251809727108</x15:v>
          </x15:c>
          <x15:c>
            <x15:v>331.84285541046063</x15:v>
          </x15:c>
          <x15:c>
            <x15:v>334.31084318001626</x15:v>
          </x15:c>
          <x15:c>
            <x15:v>316.43637987272018</x15:v>
          </x15:c>
          <x15:c>
            <x15:v>412.422687569338</x15:v>
          </x15:c>
          <x15:c>
            <x15:v>401.96939469701709</x15:v>
          </x15:c>
          <x15:c>
            <x15:v>360.38204722514979</x15:v>
          </x15:c>
          <x15:c>
            <x15:v>370.54138481096049</x15:v>
          </x15:c>
          <x15:c>
            <x15:v>5871.6268370758808</x15:v>
          </x15:c>
        </x15:pivotRow>
        <x15:pivotRow count="17">
          <x15:c>
            <x15:v>341.15000000000003</x15:v>
          </x15:c>
          <x15:c>
            <x15:v>379.35</x15:v>
          </x15:c>
          <x15:c>
            <x15:v>365.53</x15:v>
          </x15:c>
          <x15:c>
            <x15:v>402.2</x15:v>
          </x15:c>
          <x15:c>
            <x15:v>441</x15:v>
          </x15:c>
          <x15:c>
            <x15:v>342.6</x15:v>
          </x15:c>
          <x15:c>
            <x15:v>291.547944946771</x15:v>
          </x15:c>
          <x15:c>
            <x15:v>287.9465563042686</x15:v>
          </x15:c>
          <x15:c>
            <x15:v>307.1554765292268</x15:v>
          </x15:c>
          <x15:c>
            <x15:v>303.9954709762664</x15:v>
          </x15:c>
          <x15:c>
            <x15:v>316.82620642894119</x15:v>
          </x15:c>
          <x15:c>
            <x15:v>311.82406600400293</x15:v>
          </x15:c>
          <x15:c>
            <x15:v>331.36627867220631</x15:v>
          </x15:c>
          <x15:c>
            <x15:v>386.17551575761365</x15:v>
          </x15:c>
          <x15:c>
            <x15:v>341.6910236125749</x15:v>
          </x15:c>
          <x15:c>
            <x15:v>332.5082769621921</x15:v>
          </x15:c>
          <x15:c>
            <x15:v>5482.8668161940632</x15:v>
          </x15:c>
        </x15:pivotRow>
        <x15:pivotRow count="17">
          <x15:c>
            <x15:v>315.45000000000005</x15:v>
          </x15:c>
          <x15:c>
            <x15:v>353.47500000000002</x15:v>
          </x15:c>
          <x15:c>
            <x15:v>347.43000000000006</x15:v>
          </x15:c>
          <x15:c>
            <x15:v>385.3</x15:v>
          </x15:c>
          <x15:c>
            <x15:v>421.46666666666664</x15:v>
          </x15:c>
          <x15:c>
            <x15:v>316.60000000000002</x15:v>
          </x15:c>
          <x15:c>
            <x15:v>285.45708245931985</x15:v>
          </x15:c>
          <x15:c>
            <x15:v>282.40724335882697</x15:v>
          </x15:c>
          <x15:c>
            <x15:v>330.3244061964167</x15:v>
          </x15:c>
          <x15:c>
            <x15:v>326.14641196706015</x15:v>
          </x15:c>
          <x15:c>
            <x15:v>293.9654487709235</x15:v>
          </x15:c>
          <x15:c>
            <x15:v>283.81189256864354</x15:v>
          </x15:c>
          <x15:c>
            <x15:v>255.08057854256791</x15:v>
          </x15:c>
          <x15:c>
            <x15:v>365.94041260609094</x15:v>
          </x15:c>
          <x15:c>
            <x15:v>313.34551180628745</x15:v>
          </x15:c>
          <x15:c>
            <x15:v>294.50165539243841</x15:v>
          </x15:c>
          <x15:c>
            <x15:v>5170.7023103352431</x15:v>
          </x15:c>
        </x15:pivotRow>
        <x15:pivotRow count="17">
          <x15:c>
            <x15:v>309.55</x15:v>
          </x15:c>
          <x15:c>
            <x15:v>331.27500000000003</x15:v>
          </x15:c>
          <x15:c>
            <x15:v>326.17999999999995</x15:v>
          </x15:c>
          <x15:c>
            <x15:v>358.8</x15:v>
          </x15:c>
          <x15:c>
            <x15:v>404.4</x15:v>
          </x15:c>
          <x15:c>
            <x15:v>318.39999999999998</x15:v>
          </x15:c>
          <x15:c>
            <x15:v>256.45613520824895</x15:v>
          </x15:c>
          <x15:c>
            <x15:v>250.54816853218517</x15:v>
          </x15:c>
          <x15:c>
            <x15:v>288.3905134378067</x15:v>
          </x15:c>
          <x15:c>
            <x15:v>284.30436749750641</x15:v>
          </x15:c>
          <x15:c>
            <x15:v>271.47822469367236</x15:v>
          </x15:c>
          <x15:c>
            <x15:v>258.10283270880296</x15:v>
          </x15:c>
          <x15:c>
            <x15:v>235.93186824939681</x15:v>
          </x15:c>
          <x15:c>
            <x15:v>346.55233008487278</x15:v>
          </x15:c>
          <x15:c>
            <x15:v>291.17275590314375</x15:v>
          </x15:c>
          <x15:c>
            <x15:v>274.10033107848767</x15:v>
          </x15:c>
          <x15:c>
            <x15:v>4805.642527394124</x15:v>
          </x15:c>
        </x15:pivotRow>
        <x15:pivotRow count="17">
          <x15:c>
            <x15:v>358.75</x15:v>
          </x15:c>
          <x15:c>
            <x15:v>357.02500000000003</x15:v>
          </x15:c>
          <x15:c>
            <x15:v>365.04999999999995</x15:v>
          </x15:c>
          <x15:c>
            <x15:v>362.5</x15:v>
          </x15:c>
          <x15:c>
            <x15:v>397.66666666666669</x15:v>
          </x15:c>
          <x15:c>
            <x15:v>346.6</x15:v>
          </x15:c>
          <x15:c>
            <x15:v>305.55885860362605</x15:v>
          </x15:c>
          <x15:c>
            <x15:v>307.70554718055348</x15:v>
          </x15:c>
          <x15:c>
            <x15:v>384.10561785610406</x15:v>
          </x15:c>
          <x15:c>
            <x15:v>381.63187072464643</x15:v>
          </x15:c>
          <x15:c>
            <x15:v>302.58931644412456</x15:v>
          </x15:c>
          <x15:c>
            <x15:v>401.72259460168186</x15:v>
          </x15:c>
          <x15:c>
            <x15:v>548.46573051114865</x15:v>
          </x15:c>
          <x15:c>
            <x15:v>372.04186406789825</x15:v>
          </x15:c>
          <x15:c>
            <x15:v>382.58637795157188</x15:v>
          </x15:c>
          <x15:c>
            <x15:v>434.02006621569751</x15:v>
          </x15:c>
          <x15:c>
            <x15:v>6008.0195108237185</x15:v>
          </x15:c>
        </x15:pivotRow>
        <x15:pivotRow count="17">
          <x15:c>
            <x15:v>292</x15:v>
          </x15:c>
          <x15:c>
            <x15:v>325.67500000000007</x15:v>
          </x15:c>
          <x15:c>
            <x15:v>315.11250000000001</x15:v>
          </x15:c>
          <x15:c>
            <x15:v>333.5</x15:v>
          </x15:c>
          <x15:c>
            <x15:v>377.13333333333333</x15:v>
          </x15:c>
          <x15:c>
            <x15:v>305</x15:v>
          </x15:c>
          <x15:c>
            <x15:v>246.97635007174409</x15:v>
          </x15:c>
          <x15:c>
            <x15:v>240.09122291519651</x15:v>
          </x15:c>
          <x15:c>
            <x15:v>236.3112444591319</x15:v>
          </x15:c>
          <x15:c>
            <x15:v>231.56166024577891</x15:v>
          </x15:c>
          <x15:c>
            <x15:v>262.33461718672135</x15:v>
          </x15:c>
          <x15:c>
            <x15:v>266.6018268977009</x15:v>
          </x15:c>
          <x15:c>
            <x15:v>131.31443543636382</x15:v>
          </x15:c>
          <x15:c>
            <x15:v>332.4334912543186</x15:v>
          </x15:c>
          <x15:c>
            <x15:v>278.29318897578594</x15:v>
          </x15:c>
          <x15:c>
            <x15:v>226.0040132431395</x15:v>
          </x15:c>
          <x15:c>
            <x15:v>4400.3428840192155</x15:v>
          </x15:c>
        </x15:pivotRow>
        <x15:pivotRow count="17">
          <x15:c>
            <x15:v>271.20000000000005</x15:v>
          </x15:c>
          <x15:c>
            <x15:v>279.875</x15:v>
          </x15:c>
          <x15:c>
            <x15:v>288.13749999999999</x15:v>
          </x15:c>
          <x15:c>
            <x15:v>311</x15:v>
          </x15:c>
          <x15:c>
            <x15:v>361.26666666666665</x15:v>
          </x15:c>
          <x15:c>
            <x15:v>279.39999999999998</x15:v>
          </x15:c>
          <x15:c>
            <x15:v>272.81641182740128</x15:v>
          </x15:c>
          <x15:c>
            <x15:v>261.94008201786198</x15:v>
          </x15:c>
          <x15:c>
            <x15:v>260.78361023509518</x15:v>
          </x15:c>
          <x15:c>
            <x15:v>255.8380226304408</x15:v>
          </x15:c>
          <x15:c>
            <x15:v>231.63747309332993</x15:v>
          </x15:c>
          <x15:c>
            <x15:v>191.6409863212852</x15:v>
          </x15:c>
          <x15:c>
            <x15:v>105.44293774213403</x15:v>
          </x15:c>
          <x15:c>
            <x15:v>304.9467930034549</x15:v>
          </x15:c>
          <x15:c>
            <x15:v>236.64659448789297</x15:v>
          </x15:c>
          <x15:c>
            <x15:v>201.2008026486279</x15:v>
          </x15:c>
          <x15:c>
            <x15:v>4113.7728806741907</x15:v>
          </x15:c>
        </x15:pivotRow>
        <x15:pivotRow count="17">
          <x15:c>
            <x15:v>256.05</x15:v>
          </x15:c>
          <x15:c>
            <x15:v>272.25</x15:v>
          </x15:c>
          <x15:c>
            <x15:v>276.66499999999996</x15:v>
          </x15:c>
          <x15:c>
            <x15:v>293.10000000000002</x15:v>
          </x15:c>
          <x15:c>
            <x15:v>346.73333333333335</x15:v>
          </x15:c>
          <x15:c>
            <x15:v>269.60000000000002</x15:v>
          </x15:c>
          <x15:c>
            <x15:v>248.76513536493448</x15:v>
          </x15:c>
          <x15:c>
            <x15:v>235.8490253968119</x15:v>
          </x15:c>
          <x15:c>
            <x15:v>238.38910329058277</x15:v>
          </x15:c>
          <x15:c>
            <x15:v>233.18830916522018</x15:v>
          </x15:c>
          <x15:c>
            <x15:v>215.45425889488359</x15:v>
          </x15:c>
          <x15:c>
            <x15:v>185.75031945275606</x15:v>
          </x15:c>
          <x15:c>
            <x15:v>216.62515804832231</x15:v>
          </x15:c>
          <x15:c>
            <x15:v>291.1574344027639</x15:v>
          </x15:c>
          <x15:c>
            <x15:v>236.32329724394648</x15:v>
          </x15:c>
          <x15:c>
            <x15:v>229.0401605297256</x15:v>
          </x15:c>
          <x15:c>
            <x15:v>4044.9405351232804</x15:v>
          </x15:c>
        </x15:pivotRow>
        <x15:pivotRow count="17">
          <x15:c>
            <x15:v>294.10000000000002</x15:v>
          </x15:c>
          <x15:c>
            <x15:v>298.75</x15:v>
          </x15:c>
          <x15:c>
            <x15:v>292.77500000000003</x15:v>
          </x15:c>
          <x15:c>
            <x15:v>304</x15:v>
          </x15:c>
          <x15:c>
            <x15:v>335.73333333333335</x15:v>
          </x15:c>
          <x15:c>
            <x15:v>289.60000000000002</x15:v>
          </x15:c>
          <x15:c>
            <x15:v>229.89350310820078</x15:v>
          </x15:c>
          <x15:c>
            <x15:v>225.33833301259841</x15:v>
          </x15:c>
          <x15:c>
            <x15:v>249.85026536454552</x15:v>
          </x15:c>
          <x15:c>
            <x15:v>246.45125287250249</x15:v>
          </x15:c>
          <x15:c>
            <x15:v>235.24951718033117</x15:v>
          </x15:c>
          <x15:c>
            <x15:v>295.11740615530243</x15:v>
          </x15:c>
          <x15:c>
            <x15:v>442.78150095863367</x15:v>
          </x15:c>
          <x15:c>
            <x15:v>306.72594752221113</x15:v>
          </x15:c>
          <x15:c>
            <x15:v>302.66164862197326</x15:v>
          </x15:c>
          <x15:c>
            <x15:v>341.00803210594512</x15:v>
          </x15:c>
          <x15:c>
            <x15:v>4690.0357402355776</x15:v>
          </x15:c>
        </x15:pivotRow>
        <x15:pivotRow count="17">
          <x15:c>
            <x15:v>258.55</x15:v>
          </x15:c>
          <x15:c>
            <x15:v>294.32499999999999</x15:v>
          </x15:c>
          <x15:c>
            <x15:v>291.02749999999997</x15:v>
          </x15:c>
          <x15:c>
            <x15:v>298.10000000000002</x15:v>
          </x15:c>
          <x15:c>
            <x15:v>324.86666666666667</x15:v>
          </x15:c>
          <x15:c>
            <x15:v>249.6</x15:v>
          </x15:c>
          <x15:c>
            <x15:v>276.0082453292589</x15:v>
          </x15:c>
          <x15:c>
            <x15:v>271.24494715911771</x15:v>
          </x15:c>
          <x15:c>
            <x15:v>292.79019854436774</x15:v>
          </x15:c>
          <x15:c>
            <x15:v>287.48885351612188</x15:v>
          </x15:c>
          <x15:c>
            <x15:v>233.635743121476</x15:v>
          </x15:c>
          <x15:c>
            <x15:v>297.02159796775004</x15:v>
          </x15:c>
          <x15:c>
            <x15:v>303.99260892717041</x15:v>
          </x15:c>
          <x15:c>
            <x15:v>300.18075801776888</x15:v>
          </x15:c>
          <x15:c>
            <x15:v>288.3308243109866</x15:v>
          </x15:c>
          <x15:c>
            <x15:v>287.401606421189</x15:v>
          </x15:c>
          <x15:c>
            <x15:v>4554.5645499818738</x15:v>
          </x15:c>
        </x15:pivotRow>
        <x15:pivotRow count="17">
          <x15:c>
            <x15:v>266.14999999999998</x15:v>
          </x15:c>
          <x15:c>
            <x15:v>275.84999999999997</x15:v>
          </x15:c>
          <x15:c>
            <x15:v>272.99499999999995</x15:v>
          </x15:c>
          <x15:c>
            <x15:v>284.2</x15:v>
          </x15:c>
          <x15:c>
            <x15:v>310.13333333333333</x15:v>
          </x15:c>
          <x15:c>
            <x15:v>263.39999999999998</x15:v>
          </x15:c>
          <x15:c>
            <x15:v>303.27428299555731</x15:v>
          </x15:c>
          <x15:c>
            <x15:v>294.28270121517846</x15:v>
          </x15:c>
          <x15:c>
            <x15:v>294.3314688270363</x15:v>
          </x15:c>
          <x15:c>
            <x15:v>289.13994523618771</x15:v>
          </x15:c>
          <x15:c>
            <x15:v>226.51929414953284</x15:v>
          </x15:c>
          <x15:c>
            <x15:v>268.96829438203633</x15:v>
          </x15:c>
          <x15:c>
            <x15:v>212.39956080748868</x15:v>
          </x15:c>
          <x15:c>
            <x15:v>288.74460641421513</x15:v>
          </x15:c>
          <x15:c>
            <x15:v>265.6654121554933</x15:v>
          </x15:c>
          <x15:c>
            <x15:v>251.88032128423779</x15:v>
          </x15:c>
          <x15:c>
            <x15:v>4367.9342208002963</x15:v>
          </x15:c>
        </x15:pivotRow>
        <x15:pivotRow count="17">
          <x15:c>
            <x15:v>252.35</x15:v>
          </x15:c>
          <x15:c>
            <x15:v>254.375</x15:v>
          </x15:c>
          <x15:c>
            <x15:v>258.58249999999998</x15:v>
          </x15:c>
          <x15:c>
            <x15:v>271.3</x15:v>
          </x15:c>
          <x15:c>
            <x15:v>295.06666666666666</x15:v>
          </x15:c>
          <x15:c>
            <x15:v>263.2</x15:v>
          </x15:c>
          <x15:c>
            <x15:v>184.65371828118481</x15:v>
          </x15:c>
          <x15:c>
            <x15:v>172.51094267439106</x15:v>
          </x15:c>
          <x15:c>
            <x15:v>241.19803751468186</x15:v>
          </x15:c>
          <x15:c>
            <x15:v>235.7216527118226</x15:v>
          </x15:c>
          <x15:c>
            <x15:v>209.72536320599698</x15:v>
          </x15:c>
          <x15:c>
            <x15:v>211.69956899367037</x15:v>
          </x15:c>
          <x15:c>
            <x15:v>143.10523226675954</x15:v>
          </x15:c>
          <x15:c>
            <x15:v>269.79568513137212</x15:v>
          </x15:c>
          <x15:c>
            <x15:v>229.83270607774665</x15:v>
          </x15:c>
          <x15:c>
            <x15:v>205.57606425684756</x15:v>
          </x15:c>
          <x15:c>
            <x15:v>3698.6931377811397</x15:v>
          </x15:c>
        </x15:pivotRow>
        <x15:pivotRow count="17">
          <x15:c>
            <x15:v>233.35</x15:v>
          </x15:c>
          <x15:c>
            <x15:v>238.57499999999999</x15:v>
          </x15:c>
          <x15:c>
            <x15:v>234.69749999999996</x15:v>
          </x15:c>
          <x15:c>
            <x15:v>259.3</x15:v>
          </x15:c>
          <x15:c>
            <x15:v>278.39999999999998</x15:v>
          </x15:c>
          <x15:c>
            <x15:v>249</x15:v>
          </x15:c>
          <x15:c>
            <x15:v>166.30971193086782</x15:v>
          </x15:c>
          <x15:c>
            <x15:v>154.93649192632313</x15:v>
          </x15:c>
          <x15:c>
            <x15:v>165.27909993281901</x15:v>
          </x15:c>
          <x15:c>
            <x15:v>159.92730562338284</x15:v>
          </x15:c>
          <x15:c>
            <x15:v>188.70120392292841</x15:v>
          </x15:c>
          <x15:c>
            <x15:v>156.89031405106982</x15:v>
          </x15:c>
          <x15:c>
            <x15:v>120.05901790788764</x15:v>
          </x15:c>
          <x15:c>
            <x15:v>248.83654810509771</x15:v>
          </x15:c>
          <x15:c>
            <x15:v>197.41635303887332</x15:v>
          </x15:c>
          <x15:c>
            <x15:v>173.11521285136951</x15:v>
          </x15:c>
          <x15:c>
            <x15:v>3224.7937592906192</x15:v>
          </x15:c>
        </x15:pivotRow>
        <x15:pivotRow count="17">
          <x15:c>
            <x15:v>203.04999999999998</x15:v>
          </x15:c>
          <x15:c>
            <x15:v>227.42500000000001</x15:v>
          </x15:c>
          <x15:c>
            <x15:v>223.06500000000003</x15:v>
          </x15:c>
          <x15:c>
            <x15:v>250.3</x15:v>
          </x15:c>
          <x15:c>
            <x15:v>273</x15:v>
          </x15:c>
          <x15:c>
            <x15:v>211</x15:v>
          </x15:c>
          <x15:c>
            <x15:v>185.14194983393011</x15:v>
          </x15:c>
          <x15:c>
            <x15:v>177.66604391581944</x15:v>
          </x15:c>
          <x15:c>
            <x15:v>172.64967619682827</x15:v>
          </x15:c>
          <x15:c>
            <x15:v>166.61350820631057</x15:v>
          </x15:c>
          <x15:c>
            <x15:v>174.29382833955643</x15:v>
          </x15:c>
          <x15:c>
            <x15:v>142.01310806700207</x15:v>
          </x15:c>
          <x15:c>
            <x15:v>164.37200357506515</x15:v>
          </x15:c>
          <x15:c>
            <x15:v>234.86923848407815</x15:v>
          </x15:c>
          <x15:c>
            <x15:v>188.20817651943668</x15:v>
          </x15:c>
          <x15:c>
            <x15:v>177.82304257027391</x15:v>
          </x15:c>
          <x15:c>
            <x15:v>3171.4905757083006</x15:v>
          </x15:c>
        </x15:pivotRow>
        <x15:pivotRow count="17">
          <x15:c>
            <x15:v>185.95</x15:v>
          </x15:c>
          <x15:c>
            <x15:v>208.87500000000003</x15:v>
          </x15:c>
          <x15:c>
            <x15:v>206.06250000000003</x15:v>
          </x15:c>
          <x15:c>
            <x15:v>220.1</x15:v>
          </x15:c>
          <x15:c>
            <x15:v>262.26666666666665</x15:v>
          </x15:c>
          <x15:c>
            <x15:v>190.6</x15:v>
          </x15:c>
          <x15:c>
            <x15:v>225.80048534592603</x15:v>
          </x15:c>
          <x15:c>
            <x15:v>209.4282037494622</x15:v>
          </x15:c>
          <x15:c>
            <x15:v>163.29731347513811</x15:v>
          </x15:c>
          <x15:c>
            <x15:v>156.89819323553286</x15:v>
          </x15:c>
          <x15:c>
            <x15:v>161.2761747392766</x15:v>
          </x15:c>
          <x15:c>
            <x15:v>138.57122805821768</x15:v>
          </x15:c>
          <x15:c>
            <x15:v>172.51651842045897</x15:v>
          </x15:c>
          <x15:c>
            <x15:v>222.29539078726253</x15:v>
          </x15:c>
          <x15:c>
            <x15:v>180.10408825971834</x15:v>
          </x15:c>
          <x15:c>
            <x15:v>173.16460851405478</x15:v>
          </x15:c>
          <x15:c>
            <x15:v>3077.2063712517147</x15:v>
          </x15:c>
        </x15:pivotRow>
        <x15:pivotRow count="17">
          <x15:c>
            <x15:v>182.55</x15:v>
          </x15:c>
          <x15:c>
            <x15:v>205.97500000000002</x15:v>
          </x15:c>
          <x15:c>
            <x15:v>202.05749999999998</x15:v>
          </x15:c>
          <x15:c>
            <x15:v>222.2</x15:v>
          </x15:c>
          <x15:c>
            <x15:v>249.8</x15:v>
          </x15:c>
          <x15:c>
            <x15:v>181</x15:v>
          </x15:c>
          <x15:c>
            <x15:v>178.63783702063529</x15:v>
          </x15:c>
          <x15:c>
            <x15:v>164.50993657616738</x15:v>
          </x15:c>
          <x15:c>
            <x15:v>187.16336425453017</x15:v>
          </x15:c>
          <x15:c>
            <x15:v>180.64865044707409</x15:v>
          </x15:c>
          <x15:c>
            <x15:v>156.81100486948168</x15:v>
          </x15:c>
          <x15:c>
            <x15:v>162.45748103927107</x15:v>
          </x15:c>
          <x15:c>
            <x15:v>206.93484960044401</x15:v>
          </x15:c>
          <x15:c>
            <x15:v>216.83631262981004</x15:v>
          </x15:c>
          <x15:c>
            <x15:v>187.55204412985915</x15:v>
          </x15:c>
          <x15:c>
            <x15:v>190.63292170281096</x15:v>
          </x15:c>
          <x15:c>
            <x15:v>3075.7669022700838</x15:v>
          </x15:c>
        </x15:pivotRow>
        <x15:pivotRow count="17">
          <x15:c>
            <x15:v>203.6</x15:v>
          </x15:c>
          <x15:c>
            <x15:v>219.72499999999999</x15:v>
          </x15:c>
          <x15:c>
            <x15:v>216.44750000000002</x15:v>
          </x15:c>
          <x15:c>
            <x15:v>228.9</x15:v>
          </x15:c>
          <x15:c>
            <x15:v>245.73333333333332</x15:v>
          </x15:c>
          <x15:c>
            <x15:v>194.6</x15:v>
          </x15:c>
          <x15:c>
            <x15:v>194.06508744825811</x15:v>
          </x15:c>
          <x15:c>
            <x15:v>185.91139550019545</x15:v>
          </x15:c>
          <x15:c>
            <x15:v>238.78456276280355</x15:v>
          </x15:c>
          <x15:c>
            <x15:v>232.69346342680322</x15:v>
          </x15:c>
          <x15:c>
            <x15:v>170.84642877886645</x15:v>
          </x15:c>
          <x15:c>
            <x15:v>232.78623726998001</x15:v>
          </x15:c>
          <x15:c>
            <x15:v>302.66021209215683</x15:v>
          </x15:c>
          <x15:c>
            <x15:v>225.86905010384802</x15:v>
          </x15:c>
          <x15:c>
            <x15:v>224.77602206492958</x15:v>
          </x15:c>
          <x15:c>
            <x15:v>247.7265843405622</x15:v>
          </x15:c>
          <x15:c>
            <x15:v>3565.1248771217365</x15:v>
          </x15:c>
        </x15:pivotRow>
        <x15:pivotRow count="17">
          <x15:c>
            <x15:v>216.65</x15:v>
          </x15:c>
          <x15:c>
            <x15:v>226.625</x15:v>
          </x15:c>
          <x15:c>
            <x15:v>221.00000000000003</x15:v>
          </x15:c>
          <x15:c>
            <x15:v>229.5</x15:v>
          </x15:c>
          <x15:c>
            <x15:v>242.86666666666667</x15:v>
          </x15:c>
          <x15:c>
            <x15:v>210</x15:v>
          </x15:c>
          <x15:c>
            <x15:v>177.71715892182885</x15:v>
          </x15:c>
          <x15:c>
            <x15:v>173.26242593317551</x15:v>
          </x15:c>
          <x15:c>
            <x15:v>239.88159846833602</x15:v>
          </x15:c>
          <x15:c>
            <x15:v>233.93237197318874</x15:v>
          </x15:c>
          <x15:c>
            <x15:v>180.92091075521961</x15:v>
          </x15:c>
          <x15:c>
            <x15:v>260.25405606783949</x15:v>
          </x15:c>
          <x15:c>
            <x15:v>266.98274885151903</x15:v>
          </x15:c>
          <x15:c>
            <x15:v>229.09524008307841</x15:v>
          </x15:c>
          <x15:c>
            <x15:v>233.38801103246479</x15:v>
          </x15:c>
          <x15:c>
            <x15:v>243.14531686811245</x15:v>
          </x15:c>
          <x15:c>
            <x15:v>3585.2215056214295</x15:v>
          </x15:c>
        </x15:pivotRow>
        <x15:pivotRow count="17">
          <x15:c>
            <x15:v>201.75000000000003</x15:v>
          </x15:c>
          <x15:c>
            <x15:v>203.25</x15:v>
          </x15:c>
          <x15:c>
            <x15:v>207.01250000000002</x15:v>
          </x15:c>
          <x15:c>
            <x15:v>207.9</x15:v>
          </x15:c>
          <x15:c>
            <x15:v>235.13333333333333</x15:v>
          </x15:c>
          <x15:c>
            <x15:v>204.8</x15:v>
          </x15:c>
          <x15:c>
            <x15:v>180.46661629488841</x15:v>
          </x15:c>
          <x15:c>
            <x15:v>169.7401663411249</x15:v>
          </x15:c>
          <x15:c>
            <x15:v>204.01609388991642</x15:v>
          </x15:c>
          <x15:c>
            <x15:v>197.52557489137482</x15:v>
          </x15:c>
          <x15:c>
            <x15:v>170.06365990609333</x15:v>
          </x15:c>
          <x15:c>
            <x15:v>202.67445144980934</x15:v>
          </x15:c>
          <x15:c>
            <x15:v>115.69829693841925</x15:v>
          </x15:c>
          <x15:c>
            <x15:v>213.87619206646272</x15:v>
          </x15:c>
          <x15:c>
            <x15:v>193.19400551623238</x15:v>
          </x15:c>
          <x15:c>
            <x15:v>171.02906337362248</x15:v>
          </x15:c>
          <x15:c>
            <x15:v>3078.1299540012774</x15:v>
          </x15:c>
        </x15:pivotRow>
        <x15:pivotRow count="17">
          <x15:c>
            <x15:v>191.05</x15:v>
          </x15:c>
          <x15:c>
            <x15:v>185.92500000000001</x15:v>
          </x15:c>
          <x15:c>
            <x15:v>192.96999999999997</x15:v>
          </x15:c>
          <x15:c>
            <x15:v>195</x15:v>
          </x15:c>
          <x15:c>
            <x15:v>213.2</x15:v>
          </x15:c>
          <x15:c>
            <x15:v>199.4</x15:v>
          </x15:c>
          <x15:c>
            <x15:v>188.14660071385518</x15:v>
          </x15:c>
          <x15:c>
            <x15:v>174.71776031393611</x15:v>
          </x15:c>
          <x15:c>
            <x15:v>182.31162665473286</x15:v>
          </x15:c>
          <x15:c>
            <x15:v>175.72383952631213</x15:v>
          </x15:c>
          <x15:c>
            <x15:v>158.77531283054859</x15:v>
          </x15:c>
          <x15:c>
            <x15:v>155.46603627834193</x15:v>
          </x15:c>
          <x15:c>
            <x15:v>97.794496515210994</x15:v>
          </x15:c>
          <x15:c>
            <x15:v>200.10095365317017</x15:v>
          </x15:c>
          <x15:c>
            <x15:v>169.09700275811619</x15:v>
          </x15:c>
          <x15:c>
            <x15:v>150.20581267472448</x15:v>
          </x15:c>
          <x15:c>
            <x15:v>2829.8844419189481</x15:v>
          </x15:c>
        </x15:pivotRow>
        <x15:pivotRow count="17">
          <x15:c>
            <x15:v>164.9</x15:v>
          </x15:c>
          <x15:c>
            <x15:v>168.92499999999998</x15:v>
          </x15:c>
          <x15:c>
            <x15:v>170.20000000000002</x15:v>
          </x15:c>
          <x15:c>
            <x15:v>180.6</x15:v>
          </x15:c>
          <x15:c>
            <x15:v>208.2</x15:v>
          </x15:c>
          <x15:c>
            <x15:v>180.2</x15:v>
          </x15:c>
          <x15:c>
            <x15:v>145.21566655416464</x15:v>
          </x15:c>
          <x15:c>
            <x15:v>128.27613388716537</x15:v>
          </x15:c>
          <x15:c>
            <x15:v>111.13911014537301</x15:v>
          </x15:c>
          <x15:c>
            <x15:v>104.23929709705808</x15:v>
          </x15:c>
          <x15:c>
            <x15:v>138.15362265689086</x15:v>
          </x15:c>
          <x15:c>
            <x15:v>94.745319623022738</x15:v>
          </x15:c>
          <x15:c>
            <x15:v>58.1852586608343</x15:v>
          </x15:c>
          <x15:c>
            <x15:v>179.88076292253612</x15:v>
          </x15:c>
          <x15:c>
            <x15:v>134.04850137905811</x15:v>
          </x15:c>
          <x15:c>
            <x15:v>109.24116253494489</x15:v>
          </x15:c>
          <x15:c>
            <x15:v>2276.149835461048</x15:v>
          </x15:c>
        </x15:pivotRow>
        <x15:pivotRow count="17">
          <x15:c>
            <x15:v>156.65</x15:v>
          </x15:c>
          <x15:c>
            <x15:v>166.27499999999998</x15:v>
          </x15:c>
          <x15:c>
            <x15:v>167.83000000000004</x15:v>
          </x15:c>
          <x15:c>
            <x15:v>177.4</x15:v>
          </x15:c>
          <x15:c>
            <x15:v>206</x15:v>
          </x15:c>
          <x15:c>
            <x15:v>160.19999999999999</x15:v>
          </x15:c>
          <x15:c>
            <x15:v>169.50045485228503</x15:v>
          </x15:c>
          <x15:c>
            <x15:v>153.7104656492144</x15:v>
          </x15:c>
          <x15:c>
            <x15:v>133.22556787852827</x15:v>
          </x15:c>
          <x15:c>
            <x15:v>126.41491668239759</x15:v>
          </x15:c>
          <x15:c>
            <x15:v>135.21012561168905</x15:v>
          </x15:c>
          <x15:c>
            <x15:v>112.69863138960747</x15:v>
          </x15:c>
          <x15:c>
            <x15:v>167.10484554702501</x15:v>
          </x15:c>
          <x15:c>
            <x15:v>176.30461033802891</x15:v>
          </x15:c>
          <x15:c>
            <x15:v>148.02425068952905</x15:v>
          </x15:c>
          <x15:c>
            <x15:v>151.44823250698897</x15:v>
          </x15:c>
          <x15:c>
            <x15:v>2507.9971011452935</x15:v>
          </x15:c>
        </x15:pivotRow>
        <x15:pivotRow count="17">
          <x15:c>
            <x15:v>145.19999999999999</x15:v>
          </x15:c>
          <x15:c>
            <x15:v>169.39999999999998</x15:v>
          </x15:c>
          <x15:c>
            <x15:v>163.46250000000001</x15:v>
          </x15:c>
          <x15:c>
            <x15:v>177</x15:v>
          </x15:c>
          <x15:c>
            <x15:v>201</x15:v>
          </x15:c>
          <x15:c>
            <x15:v>144</x15:v>
          </x15:c>
          <x15:c>
            <x15:v>177.03388013141418</x15:v>
          </x15:c>
          <x15:c>
            <x15:v>162.53404312805725</x15:v>
          </x15:c>
          <x15:c>
            <x15:v>149.17965227082618</x15:v>
          </x15:c>
          <x15:c>
            <x15:v>141.87563621181823</x15:v>
          </x15:c>
          <x15:c>
            <x15:v>133.68692295106004</x15:v>
          </x15:c>
          <x15:c>
            <x15:v>133.25062942549798</x15:v>
          </x15:c>
          <x15:c>
            <x15:v>184.18166177416714</x15:v>
          </x15:c>
          <x15:c>
            <x15:v>173.24368827042312</x15:v>
          </x15:c>
          <x15:c>
            <x15:v>154.51212534476451</x15:v>
          </x15:c>
          <x15:c>
            <x15:v>159.08964650139779</x15:v>
          </x15:c>
          <x15:c>
            <x15:v>2568.6503860094267</x15:v>
          </x15:c>
        </x15:pivotRow>
        <x15:pivotRow count="17">
          <x15:c>
            <x15:v>148</x15:v>
          </x15:c>
          <x15:c>
            <x15:v>165.07499999999999</x15:v>
          </x15:c>
          <x15:c>
            <x15:v>158.10499999999999</x15:v>
          </x15:c>
          <x15:c>
            <x15:v>174.7</x15:v>
          </x15:c>
          <x15:c>
            <x15:v>186.8</x15:v>
          </x15:c>
          <x15:c>
            <x15:v>144.6</x15:v>
          </x15:c>
          <x15:c>
            <x15:v>150.30351132305947</x15:v>
          </x15:c>
          <x15:c>
            <x15:v>136.00306800595999</x15:v>
          </x15:c>
          <x15:c>
            <x15:v>158.79908731572971</x15:v>
          </x15:c>
          <x15:c>
            <x15:v>151.51767633491806</x15:v>
          </x15:c>
          <x15:c>
            <x15:v>132.36088390451442</x15:v>
          </x15:c>
          <x15:c>
            <x15:v>146.71397108706876</x15:v>
          </x15:c>
          <x15:c>
            <x15:v>165.56076148412859</x15:v>
          </x15:c>
          <x15:c>
            <x15:v>169.7949506163385</x15:v>
          </x15:c>
          <x15:c>
            <x15:v>155.25606267238226</x15:v>
          </x15:c>
          <x15:c>
            <x15:v>156.61792930027957</x15:v>
          </x15:c>
          <x15:c>
            <x15:v>2500.2079020443789</x15:v>
          </x15:c>
        </x15:pivotRow>
        <x15:pivotRow count="17">
          <x15:c>
            <x15:v>141.55000000000001</x15:v>
          </x15:c>
          <x15:c>
            <x15:v>156.70000000000002</x15:v>
          </x15:c>
          <x15:c>
            <x15:v>152.47499999999999</x15:v>
          </x15:c>
          <x15:c>
            <x15:v>170.5</x15:v>
          </x15:c>
          <x15:c>
            <x15:v>177.2</x15:v>
          </x15:c>
          <x15:c>
            <x15:v>141.6</x15:v>
          </x15:c>
          <x15:c>
            <x15:v>122.40568675035</x15:v>
          </x15:c>
          <x15:c>
            <x15:v>109.1400515411309</x15:v>
          </x15:c>
          <x15:c>
            <x15:v>159.76195672462697</x15:v>
          </x15:c>
          <x15:c>
            <x15:v>152.12010181923762</x15:v>
          </x15:c>
          <x15:c>
            <x15:v>126.00561731109735</x15:v>
          </x15:c>
          <x15:c>
            <x15:v>136.26714914608695</x15:v>
          </x15:c>
          <x15:c>
            <x15:v>118.27769407627858</x15:v>
          </x15:c>
          <x15:c>
            <x15:v>161.83596049307079</x15:v>
          </x15:c>
          <x15:c>
            <x15:v>142.62803133619113</x15:v>
          </x15:c>
          <x15:c>
            <x15:v>135.32358586005591</x15:v>
          </x15:c>
          <x15:c>
            <x15:v>2303.7908350581265</x15:v>
          </x15:c>
        </x15:pivotRow>
        <x15:pivotRow count="17">
          <x15:c>
            <x15:v>141.35000000000002</x15:v>
          </x15:c>
          <x15:c>
            <x15:v>148.85</x15:v>
          </x15:c>
          <x15:c>
            <x15:v>143.84500000000006</x15:v>
          </x15:c>
          <x15:c>
            <x15:v>162.9</x15:v>
          </x15:c>
          <x15:c>
            <x15:v>168.93333333333334</x15:v>
          </x15:c>
          <x15:c>
            <x15:v>145.6</x15:v>
          </x15:c>
          <x15:c>
            <x15:v>104.38017262861953</x15:v>
          </x15:c>
          <x15:c>
            <x15:v>92.824944572406665</x15:v>
          </x15:c>
          <x15:c>
            <x15:v>133.30940938230822</x15:v>
          </x15:c>
          <x15:c>
            <x15:v>125.84704919987313</x15:v>
          </x15:c>
          <x15:c>
            <x15:v>118.4411793439198</x15:v>
          </x15:c>
          <x15:c>
            <x15:v>121.2269508890743</x15:v>
          </x15:c>
          <x15:c>
            <x15:v>100.48335638589029</x15:v>
          </x15:c>
          <x15:c>
            <x15:v>153.26876839445663</x15:v>
          </x15:c>
          <x15:c>
            <x15:v>130.81401566809558</x15:v>
          </x15:c>
          <x15:c>
            <x15:v>122.26471717201119</x15:v>
          </x15:c>
          <x15:c>
            <x15:v>2114.3388969699886</x15:v>
          </x15:c>
        </x15:pivotRow>
        <x15:pivotRow count="17">
          <x15:c>
            <x15:v>112.35</x15:v>
          </x15:c>
          <x15:c>
            <x15:v>125.07500000000002</x15:v>
          </x15:c>
          <x15:c>
            <x15:v>122.61499999999999</x15:v>
          </x15:c>
          <x15:c>
            <x15:v>141.69999999999999</x15:v>
          </x15:c>
          <x15:c>
            <x15:v>159.33333333333334</x15:v>
          </x15:c>
          <x15:c>
            <x15:v>123.2</x15:v>
          </x15:c>
          <x15:c>
            <x15:v>78.689085528671612</x15:v>
          </x15:c>
          <x15:c>
            <x15:v>63.502114996771773</x15:v>
          </x15:c>
          <x15:c>
            <x15:v>81.257833095744218</x15:v>
          </x15:c>
          <x15:c>
            <x15:v>73.138028803522133</x15:v>
          </x15:c>
          <x15:c>
            <x15:v>95.851981796420972</x15:v>
          </x15:c>
          <x15:c>
            <x15:v>61.400114038299414</x15:v>
          </x15:c>
          <x15:c>
            <x15:v>9.4151407608428386</x15:v>
          </x15:c>
          <x15:c>
            <x15:v>132.61501471556531</x15:v>
          </x15:c>
          <x15:c>
            <x15:v>90.407007834047789</x15:v>
          </x15:c>
          <x15:c>
            <x15:v>64.452943434402243</x15:v>
          </x15:c>
          <x15:c>
            <x15:v>1535.0025983376213</x15:v>
          </x15:c>
        </x15:pivotRow>
        <x15:pivotRow count="17">
          <x15:c>
            <x15:v>104.29999999999998</x15:v>
          </x15:c>
          <x15:c>
            <x15:v>112.97500000000002</x15:v>
          </x15:c>
          <x15:c>
            <x15:v>115.44999999999999</x15:v>
          </x15:c>
          <x15:c>
            <x15:v>126.7</x15:v>
          </x15:c>
          <x15:c>
            <x15:v>154.46666666666667</x15:v>
          </x15:c>
          <x15:c>
            <x15:v>109.4</x15:v>
          </x15:c>
          <x15:c>
            <x15:v>118.39117662388723</x15:v>
          </x15:c>
          <x15:c>
            <x15:v>101.38325978550029</x15:v>
          </x15:c>
          <x15:c>
            <x15:v>90.486450285662542</x15:v>
          </x15:c>
          <x15:c>
            <x15:v>82.419094345486485</x15:v>
          </x15:c>
          <x15:c>
            <x15:v>86.026544486565072</x15:v>
          </x15:c>
          <x15:c>
            <x15:v>60.136667103337118</x15:v>
          </x15:c>
          <x15:c>
            <x15:v>77.655807548893961</x15:v>
          </x15:c>
          <x15:c>
            <x15:v>124.49201177245224</x15:v>
          </x15:c>
          <x15:c>
            <x15:v>91.203503917023895</x15:v>
          </x15:c>
          <x15:c>
            <x15:v>86.490588686880443</x15:v>
          </x15:c>
          <x15:c>
            <x15:v>1641.9767712223561</x15:v>
          </x15:c>
        </x15:pivotRow>
        <x15:pivotRow count="17">
          <x15:c>
            <x15:v>89.149999999999991</x15:v>
          </x15:c>
          <x15:c>
            <x15:v>107.97499999999999</x15:v>
          </x15:c>
          <x15:c>
            <x15:v>105.00750000000001</x15:v>
          </x15:c>
          <x15:c>
            <x15:v>119.2</x15:v>
          </x15:c>
          <x15:c>
            <x15:v>147.73333333333332</x15:v>
          </x15:c>
          <x15:c>
            <x15:v>93.8</x15:v>
          </x15:c>
          <x15:c>
            <x15:v>95.083807335682579</x15:v>
          </x15:c>
          <x15:c>
            <x15:v>77.573851346320239</x15:v>
          </x15:c>
          <x15:c>
            <x15:v>74.458274246132163</x15:v>
          </x15:c>
          <x15:c>
            <x15:v>66.016363819582736</x15:v>
          </x15:c>
          <x15:c>
            <x15:v>75.045132859217745</x15:v>
          </x15:c>
          <x15:c>
            <x15:v>56.970776860021687</x15:v>
          </x15:c>
          <x15:c>
            <x15:v>80.32422407521203</x15:v>
          </x15:c>
          <x15:c>
            <x15:v>115.1936094179618</x15:v>
          </x15:c>
          <x15:c>
            <x15:v>84.601751958511954</x15:v>
          </x15:c>
          <x15:c>
            <x15:v>79.698117737376094</x15:v>
          </x15:c>
          <x15:c>
            <x15:v>1467.8317429893523</x15:v>
          </x15:c>
        </x15:pivotRow>
        <x15:pivotRow count="17">
          <x15:c>
            <x15:v>94.45</x15:v>
          </x15:c>
          <x15:c>
            <x15:v>107.65</x15:v>
          </x15:c>
          <x15:c>
            <x15:v>106.41250000000001</x15:v>
          </x15:c>
          <x15:c>
            <x15:v>116.4</x15:v>
          </x15:c>
          <x15:c>
            <x15:v>144.06666666666666</x15:v>
          </x15:c>
          <x15:c>
            <x15:v>91.2</x15:v>
          </x15:c>
          <x15:c>
            <x15:v>104.13323823002926</x15:v>
          </x15:c>
          <x15:c>
            <x15:v>87.464509890980835</x15:v>
          </x15:c>
          <x15:c>
            <x15:v>101.1729212817155</x15:v>
          </x15:c>
          <x15:c>
            <x15:v>92.945478142497947</x15:v>
          </x15:c>
          <x15:c>
            <x15:v>75.73819824297118</x15:v>
          </x15:c>
          <x15:c>
            <x15:v>89.895137523358542</x15:v>
          </x15:c>
          <x15:c>
            <x15:v>135.53040397233997</x15:v>
          </x15:c>
          <x15:c>
            <x15:v>115.55488753436944</x15:v>
          </x15:c>
          <x15:c>
            <x15:v>100.80087597925598</x15:v>
          </x15:c>
          <x15:c>
            <x15:v>109.53962354747522</x15:v>
          </x15:c>
          <x15:c>
            <x15:v>1672.9544410116605</x15:v>
          </x15:c>
        </x15:pivotRow>
        <x15:pivotRow count="17">
          <x15:c>
            <x15:v>81.300000000000011</x15:v>
          </x15:c>
          <x15:c>
            <x15:v>102.02499999999999</x15:v>
          </x15:c>
          <x15:c>
            <x15:v>97.037499999999994</x15:v>
          </x15:c>
          <x15:c>
            <x15:v>113.5</x15:v>
          </x15:c>
          <x15:c>
            <x15:v>135.73333333333332</x15:v>
          </x15:c>
          <x15:c>
            <x15:v>81.400000000000006</x15:v>
          </x15:c>
          <x15:c>
            <x15:v>79.650586410707731</x15:v>
          </x15:c>
          <x15:c>
            <x15:v>64.197964843603458</x15:v>
          </x15:c>
          <x15:c>
            <x15:v>95.318222866642287</x15:v>
          </x15:c>
          <x15:c>
            <x15:v>86.472591208850758</x15:v>
          </x15:c>
          <x15:c>
            <x15:v>66.663122620255081</x15:v>
          </x15:c>
          <x15:c>
            <x15:v>77.883533474187331</x15:v>
          </x15:c>
          <x15:c>
            <x15:v>67.032181409467967</x15:v>
          </x15:c>
          <x15:c>
            <x15:v>106.44391002749555</x15:v>
          </x15:c>
          <x15:c>
            <x15:v>85.400437989627989</x15:v>
          </x15:c>
          <x15:c>
            <x15:v>77.907924709495035</x15:v>
          </x15:c>
          <x15:c>
            <x15:v>1417.9663088936668</x15:v>
          </x15:c>
        </x15:pivotRow>
        <x15:pivotRow count="17">
          <x15:c>
            <x15:v>89</x15:v>
          </x15:c>
          <x15:c>
            <x15:v>95.125</x15:v>
          </x15:c>
          <x15:c>
            <x15:v>93.569999999999979</x15:v>
          </x15:c>
          <x15:c>
            <x15:v>106</x15:v>
          </x15:c>
          <x15:c>
            <x15:v>124.06666666666666</x15:v>
          </x15:c>
          <x15:c>
            <x15:v>88.8</x15:v>
          </x15:c>
          <x15:c>
            <x15:v>76.811847063534827</x15:v>
          </x15:c>
          <x15:c>
            <x15:v>61.765655388735809</x15:v>
          </x15:c>
          <x15:c>
            <x15:v>97.527603163570134</x15:v>
          </x15:c>
          <x15:c>
            <x15:v>89.021992894645606</x15:v>
          </x15:c>
          <x15:c>
            <x15:v>63.61653721727199</x15:v>
          </x15:c>
          <x15:c>
            <x15:v>82.656848081054903</x15:v>
          </x15:c>
          <x15:c>
            <x15:v>79.711940794834078</x15:v>
          </x15:c>
          <x15:c>
            <x15:v>102.55512802199644</x15:v>
          </x15:c>
          <x15:c>
            <x15:v>86.200218994813994</x15:v>
          </x15:c>
          <x15:c>
            <x15:v>85.181584941899004</x15:v>
          </x15:c>
          <x15:c>
            <x15:v>1421.6110232290232</x15:v>
          </x15:c>
        </x15:pivotRow>
        <x15:pivotRow count="17">
          <x15:c>
            <x15:v>93.95</x15:v>
          </x15:c>
          <x15:c>
            <x15:v>97.000000000000014</x15:v>
          </x15:c>
          <x15:c>
            <x15:v>99.372499999999974</x15:v>
          </x15:c>
          <x15:c>
            <x15:v>101</x15:v>
          </x15:c>
          <x15:c>
            <x15:v>115.33333333333333</x15:v>
          </x15:c>
          <x15:c>
            <x15:v>92.6</x15:v>
          </x15:c>
          <x15:c>
            <x15:v>85.026233519451523</x15:v>
          </x15:c>
          <x15:c>
            <x15:v>70.905350682960758</x15:v>
          </x15:c>
          <x15:c>
            <x15:v>110.60893609896763</x15:v>
          </x15:c>
          <x15:c>
            <x15:v>102.18310209511981</x15:v>
          </x15:c>
          <x15:c>
            <x15:v>67.874607406194656</x15:v>
          </x15:c>
          <x15:c>
            <x15:v>104.12929336422496</x15:v>
          </x15:c>
          <x15:c>
            <x15:v>121.47225056321349</x15:v>
          </x15:c>
          <x15:c>
            <x15:v>104.24410241759715</x15:v>
          </x15:c>
          <x15:c>
            <x15:v>98.600109497407004</x15:v>
          </x15:c>
          <x15:c>
            <x15:v>105.83631698837981</x15:v>
          </x15:c>
          <x15:c>
            <x15:v>1570.1361359668501</x15:v>
          </x15:c>
        </x15:pivotRow>
        <x15:pivotRow count="17">
          <x15:c>
            <x15:v>90.15</x15:v>
          </x15:c>
          <x15:c>
            <x15:v>92.300000000000011</x15:v>
          </x15:c>
          <x15:c>
            <x15:v>92.210000000000008</x15:v>
          </x15:c>
          <x15:c>
            <x15:v>92.9</x15:v>
          </x15:c>
          <x15:c>
            <x15:v>110.13333333333334</x15:v>
          </x15:c>
          <x15:c>
            <x15:v>92</x15:v>
          </x15:c>
          <x15:c>
            <x15:v>89.209702680204629</x15:v>
          </x15:c>
          <x15:c>
            <x15:v>73.323681559815768</x15:v>
          </x15:c>
          <x15:c>
            <x15:v>82.341582284164645</x15:v>
          </x15:c>
          <x15:c>
            <x15:v>73.876498217399103</x15:v>
          </x15:c>
          <x15:c>
            <x15:v>64.366079261084991</x15:v>
          </x15:c>
          <x15:c>
            <x15:v>89.583192664753753</x15:v>
          </x15:c>
          <x15:c>
            <x15:v>71.282072156432719</x15:v>
          </x15:c>
          <x15:c>
            <x15:v>98.395281934077715</x15:v>
          </x15:c>
          <x15:c>
            <x15:v>86.800054748703502</x15:v>
          </x15:c>
          <x15:c>
            <x15:v>81.167263397675953</x15:v>
          </x15:c>
          <x15:c>
            <x15:v>1380.0387422376459</x15:v>
          </x15:c>
        </x15:pivotRow>
        <x15:pivotRow count="17">
          <x15:c>
            <x15:v>78.75</x15:v>
          </x15:c>
          <x15:c>
            <x15:v>81.474999999999994</x15:v>
          </x15:c>
          <x15:c>
            <x15:v>85.995000000000019</x15:v>
          </x15:c>
          <x15:c>
            <x15:v>85.9</x15:v>
          </x15:c>
          <x15:c>
            <x15:v>104.46666666666667</x15:v>
          </x15:c>
          <x15:c>
            <x15:v>80.599999999999994</x15:v>
          </x15:c>
          <x15:c>
            <x15:v>96.187640730603718</x15:v>
          </x15:c>
          <x15:c>
            <x15:v>78.364703924087792</x15:v>
          </x15:c>
          <x15:c>
            <x15:v>85.990831148665109</x15:v>
          </x15:c>
          <x15:c>
            <x15:v>77.163832990899209</x15:v>
          </x15:c>
          <x15:c>
            <x15:v>58.384613574553853</x15:v>
          </x15:c>
          <x15:c>
            <x15:v>67.414344148829713</x15:v>
          </x15:c>
          <x15:c>
            <x15:v>42.023510294959635</x15:v>
          </x15:c>
          <x15:c>
            <x15:v>90.716225547262169</x15:v>
          </x15:c>
          <x15:c>
            <x15:v>73.400027374351751</x15:v>
          </x15:c>
          <x15:c>
            <x15:v>64.233452679535191</x15:v>
          </x15:c>
          <x15:c>
            <x15:v>1251.0658490804151</x15:v>
          </x15:c>
        </x15:pivotRow>
        <x15:pivotRow count="17">
          <x15:c>
            <x15:v>73.2</x15:v>
          </x15:c>
          <x15:c>
            <x15:v>75.325000000000003</x15:v>
          </x15:c>
          <x15:c>
            <x15:v>77.535000000000011</x15:v>
          </x15:c>
          <x15:c>
            <x15:v>79.5</x15:v>
          </x15:c>
          <x15:c>
            <x15:v>101.53333333333333</x15:v>
          </x15:c>
          <x15:c>
            <x15:v>77.599999999999994</x15:v>
          </x15:c>
          <x15:c>
            <x15:v>95.77336280060986</x15:v>
          </x15:c>
          <x15:c>
            <x15:v>75.902651550590832</x15:v>
          </x15:c>
          <x15:c>
            <x15:v>70.000307854404696</x15:v>
          </x15:c>
          <x15:c>
            <x15:v>61.125084757610921</x15:v>
          </x15:c>
          <x15:c>
            <x15:v>52.464056482346791</x15:v>
          </x15:c>
          <x15:c>
            <x15:v>50.726333853660265</x15:v>
          </x15:c>
          <x15:c>
            <x15:v>40.47675133389086</x15:v>
          </x15:c>
          <x15:c>
            <x15:v>83.572980437809733</x15:v>
          </x15:c>
          <x15:c>
            <x15:v>64.200013687175868</x15:v>
          </x15:c>
          <x15:c>
            <x15:v>56.846690535907037</x15:v>
          </x15:c>
          <x15:c>
            <x15:v>1135.7815666273402</x15:v>
          </x15:c>
        </x15:pivotRow>
        <x15:pivotRow count="17">
          <x15:c>
            <x15:v>72.199999999999989</x15:v>
          </x15:c>
          <x15:c>
            <x15:v>75.924999999999997</x15:v>
          </x15:c>
          <x15:c>
            <x15:v>75.432500000000005</x15:v>
          </x15:c>
          <x15:c>
            <x15:v>81.599999999999994</x15:v>
          </x15:c>
          <x15:c>
            <x15:v>95.466666666666669</x15:v>
          </x15:c>
          <x15:c>
            <x15:v>74.400000000000006</x15:v>
          </x15:c>
          <x15:c>
            <x15:v>69.77361844021047</x15:v>
          </x15:c>
          <x15:c>
            <x15:v>51.654739002062044</x15:v>
          </x15:c>
          <x15:c>
            <x15:v>65.127661079815525</x15:v>
          </x15:c>
          <x15:c>
            <x15:v>56.388894205351804</x15:v>
          </x15:c>
          <x15:c>
            <x15:v>51.669048549287268</x15:v>
          </x15:c>
          <x15:c>
            <x15:v>55.450745242660474</x15:v>
          </x15:c>
          <x15:c>
            <x15:v>72.502278687986944</x15:v>
          </x15:c>
          <x15:c>
            <x15:v>81.058384350247792</x15:v>
          </x15:c>
          <x15:c>
            <x15:v>67.600006843587934</x15:v>
          </x15:c>
          <x15:c>
            <x15:v>68.169338107181403</x15:v>
          </x15:c>
          <x15:c>
            <x15:v>1114.4188811750582</x15:v>
          </x15:c>
        </x15:pivotRow>
        <x15:pivotRow count="17">
          <x15:c>
            <x15:v>71.849999999999994</x15:v>
          </x15:c>
          <x15:c>
            <x15:v>78.900000000000006</x15:v>
          </x15:c>
          <x15:c>
            <x15:v>78.044999999999987</x15:v>
          </x15:c>
          <x15:c>
            <x15:v>81.2</x15:v>
          </x15:c>
          <x15:c>
            <x15:v>90.6</x15:v>
          </x15:c>
          <x15:c>
            <x15:v>69.8</x15:v>
          </x15:c>
          <x15:c>
            <x15:v>91.564933942576076</x15:v>
          </x15:c>
          <x15:c>
            <x15:v>74.408614015724751</x15:v>
          </x15:c>
          <x15:c>
            <x15:v>82.943196050066121</x15:v>
          </x15:c>
          <x15:c>
            <x15:v>74.137513012981799</x15:v>
          </x15:c>
          <x15:c>
            <x15:v>55.886280260868162</x15:v>
          </x15:c>
          <x15:c>
            <x15:v>74.450264626495454</x15:v>
          </x15:c>
          <x15:c>
            <x15:v>102.42592579849452</x15:v>
          </x15:c>
          <x15:c>
            <x15:v>82.446707480198228</x15:v>
          </x15:c>
          <x15:c>
            <x15:v>77.800003421793974</x15:v>
          </x15:c>
          <x15:c>
            <x15:v>84.033867621436286</x15:v>
          </x15:c>
          <x15:c>
            <x15:v>1270.4923062306352</x15:v>
          </x15:c>
        </x15:pivotRow>
        <x15:pivotRow count="17">
          <x15:c>
            <x15:v>74.550000000000011</x15:v>
          </x15:c>
          <x15:c>
            <x15:v>80.849999999999994</x15:v>
          </x15:c>
          <x15:c>
            <x15:v>78.059999999999988</x15:v>
          </x15:c>
          <x15:c>
            <x15:v>81.900000000000006</x15:v>
          </x15:c>
          <x15:c>
            <x15:v>85.86666666666666</x15:v>
          </x15:c>
          <x15:c>
            <x15:v>71.8</x15:v>
          </x15:c>
          <x15:c>
            <x15:v>92.811256209190049</x15:v>
          </x15:c>
          <x15:c>
            <x15:v>76.551138781672094</x15:v>
          </x15:c>
          <x15:c>
            <x15:v>90.906172913507206</x15:v>
          </x15:c>
          <x15:c>
            <x15:v>82.075591532228586</x15:v>
          </x15:c>
          <x15:c>
            <x15:v>59.82461441969815</x15:v>
          </x15:c>
          <x15:c>
            <x15:v>85.087458161789087</x15:v>
          </x15:c>
          <x15:c>
            <x15:v>94.858062709559533</x15:v>
          </x15:c>
          <x15:c>
            <x15:v>82.957365984158585</x15:v>
          </x15:c>
          <x15:c>
            <x15:v>81.400001710896987</x15:v>
          </x15:c>
          <x15:c>
            <x15:v>84.806773524287252</x15:v>
          </x15:c>
          <x15:c>
            <x15:v>1304.3051026136541</x15:v>
          </x15:c>
        </x15:pivotRow>
        <x15:pivotRow count="17">
          <x15:c>
            <x15:v>75.099999999999994</x15:v>
          </x15:c>
          <x15:c>
            <x15:v>76.325000000000003</x15:v>
          </x15:c>
          <x15:c>
            <x15:v>77.054999999999993</x15:v>
          </x15:c>
          <x15:c>
            <x15:v>77.400000000000006</x15:v>
          </x15:c>
          <x15:c>
            <x15:v>82</x15:v>
          </x15:c>
          <x15:c>
            <x15:v>74.2</x15:v>
          </x15:c>
          <x15:c>
            <x15:v>85.834854109352406</x15:v>
          </x15:c>
          <x15:c>
            <x15:v>67.899277342788878</x15:v>
          </x15:c>
          <x15:c>
            <x15:v>90.103647876877261</x15:v>
          </x15:c>
          <x15:c>
            <x15:v>81.215673532991588</x15:v>
          </x15:c>
          <x15:c>
            <x15:v>60.862297169974212</x15:v>
          </x15:c>
          <x15:c>
            <x15:v>80.634190388988614</x15:v>
          </x15:c>
          <x15:c>
            <x15:v>68.315329957654427</x15:v>
          </x15:c>
          <x15:c>
            <x15:v>80.765892787326862</x15:v>
          </x15:c>
          <x15:c>
            <x15:v>76.700000855448494</x15:v>
          </x15:c>
          <x15:c>
            <x15:v>74.56135470485745</x15:v>
          </x15:c>
          <x15:c>
            <x15:v>1228.9725187262602</x15:v>
          </x15:c>
        </x15:pivotRow>
        <x15:pivotRow count="17">
          <x15:c>
            <x15:v>71.150000000000006</x15:v>
          </x15:c>
          <x15:c>
            <x15:v>71.674999999999997</x15:v>
          </x15:c>
          <x15:c>
            <x15:v>71.382499999999993</x15:v>
          </x15:c>
          <x15:c>
            <x15:v>75.7</x15:v>
          </x15:c>
          <x15:c>
            <x15:v>77.599999999999994</x15:v>
          </x15:c>
          <x15:c>
            <x15:v>73.8</x15:v>
          </x15:c>
          <x15:c>
            <x15:v>72.318179029606412</x15:v>
          </x15:c>
          <x15:c>
            <x15:v>54.466792784958557</x15:v>
          </x15:c>
          <x15:c>
            <x15:v>74.02446229655385</x15:v>
          </x15:c>
          <x15:c>
            <x15:v>65.064926712024274</x15:v>
          </x15:c>
          <x15:c>
            <x15:v>57.577951483396092</x15:v>
          </x15:c>
          <x15:c>
            <x15:v>61.999008905341228</x15:v>
          </x15:c>
          <x15:c>
            <x15:v>38.004972234374577</x15:v>
          </x15:c>
          <x15:c>
            <x15:v>75.21271422986149</x15:v>
          </x15:c>
          <x15:c>
            <x15:v>64.85000042772424</x15:v>
          </x15:c>
          <x15:c>
            <x15:v>57.312270940971487</x15:v>
          </x15:c>
          <x15:c>
            <x15:v>1062.1387790448123</x15:v>
          </x15:c>
        </x15:pivotRow>
        <x15:pivotRow count="17">
          <x15:c>
            <x15:v>70.45</x15:v>
          </x15:c>
          <x15:c>
            <x15:v>69.849999999999994</x15:v>
          </x15:c>
          <x15:c>
            <x15:v>70.794999999999973</x15:v>
          </x15:c>
          <x15:c>
            <x15:v>73.5</x15:v>
          </x15:c>
          <x15:c>
            <x15:v>78.599999999999994</x15:v>
          </x15:c>
          <x15:c>
            <x15:v>72.599999999999994</x15:v>
          </x15:c>
          <x15:c>
            <x15:v>74.370835033841857</x15:v>
          </x15:c>
          <x15:c>
            <x15:v>57.175371799488715</x15:v>
          </x15:c>
          <x15:c>
            <x15:v>70.646739746844119</x15:v>
          </x15:c>
          <x15:c>
            <x15:v>61.783375211464417</x15:v>
          </x15:c>
          <x15:c>
            <x15:v>57.647356874797751</x15:v>
          </x15:c>
          <x15:c>
            <x15:v>59.431665937182231</x15:v>
          </x15:c>
          <x15:c>
            <x15:v>58.819718459718885</x15:v>
          </x15:c>
          <x15:c>
            <x15:v>73.170171383889198</x15:v>
          </x15:c>
          <x15:c>
            <x15:v>64.92500021386212</x15:v>
          </x15:c>
          <x15:c>
            <x15:v>63.4624541881943</x15:v>
          </x15:c>
          <x15:c>
            <x15:v>1077.2276888492836</x15:v>
          </x15:c>
        </x15:pivotRow>
        <x15:pivotRow count="17">
          <x15:c>
            <x15:v>70.849999999999994</x15:v>
          </x15:c>
          <x15:c>
            <x15:v>71.225000000000009</x15:v>
          </x15:c>
          <x15:c>
            <x15:v>72.472499999999997</x15:v>
          </x15:c>
          <x15:c>
            <x15:v>70.3</x15:v>
          </x15:c>
          <x15:c>
            <x15:v>77.733333333333334</x15:v>
          </x15:c>
          <x15:c>
            <x15:v>70.8</x15:v>
          </x15:c>
          <x15:c>
            <x15:v>90.939029458446555</x15:v>
          </x15:c>
          <x15:c>
            <x15:v>73.100908094444534</x15:v>
          </x15:c>
          <x15:c>
            <x15:v>75.174055582357283</x15:v>
          </x15:c>
          <x15:c>
            <x15:v>66.353330022182959</x15:v>
          </x15:c>
          <x15:c>
            <x15:v>61.356986912927169</x15:v>
          </x15:c>
          <x15:c>
            <x15:v>70.040077968807168</x15:v>
          </x15:c>
          <x15:c>
            <x15:v>87.09804789056767</x15:v>
          </x15:c>
          <x15:c>
            <x15:v>74.336137107111355</x15:v>
          </x15:c>
          <x15:c>
            <x15:v>71.96250010693106</x15:v>
          </x15:c>
          <x15:c>
            <x15:v>75.89249083763886</x15:v>
          </x15:c>
          <x15:c>
            <x15:v>1179.6343973147477</x15:v>
          </x15:c>
        </x15:pivotRow>
        <x15:pivotRow count="17">
          <x15:c>
            <x15:v>68.849999999999994</x15:v>
          </x15:c>
          <x15:c>
            <x15:v>71.275000000000006</x15:v>
          </x15:c>
          <x15:c>
            <x15:v>71.535000000000011</x15:v>
          </x15:c>
          <x15:c>
            <x15:v>69.900000000000006</x15:v>
          </x15:c>
          <x15:c>
            <x15:v>77.266666666666666</x15:v>
          </x15:c>
          <x15:c>
            <x15:v>68</x15:v>
          </x15:c>
          <x15:c>
            <x15:v>93.36345943331645</x15:v>
          </x15:c>
          <x15:c>
            <x15:v>74.849616285609329</x15:v>
          </x15:c>
          <x15:c>
            <x15:v>76.215048632070449</x15:v>
          </x15:c>
          <x15:c>
            <x15:v>67.297557235460928</x15:v>
          </x15:c>
          <x15:c>
            <x15:v>63.110411466913625</x15:v>
          </x15:c>
          <x15:c>
            <x15:v>71.584264492417844</x15:v>
          </x15:c>
          <x15:c>
            <x15:v>76.050963126774107</x15:v>
          </x15:c>
          <x15:c>
            <x15:v>73.668909685689087</x15:v>
          </x15:c>
          <x15:c>
            <x15:v>71.48125005346553</x15:v>
          </x15:c>
          <x15:c>
            <x15:v>71.978498167527775</x15:v>
          </x15:c>
          <x15:c>
            <x15:v>1166.4266452459117</x15:v>
          </x15:c>
        </x15:pivotRow>
        <x15:pivotRow count="17">
          <x15:c>
            <x15:v>63.600000000000009</x15:v>
          </x15:c>
          <x15:c>
            <x15:v>66.974999999999994</x15:v>
          </x15:c>
          <x15:c>
            <x15:v>66.750000000000014</x15:v>
          </x15:c>
          <x15:c>
            <x15:v>69.2</x15:v>
          </x15:c>
          <x15:c>
            <x15:v>73</x15:v>
          </x15:c>
          <x15:c>
            <x15:v>64.2</x15:v>
          </x15:c>
          <x15:c>
            <x15:v>84.021802067812402</x15:v>
          </x15:c>
          <x15:c>
            <x15:v>64.822245394609013</x15:v>
          </x15:c>
          <x15:c>
            <x15:v>73.216659408158463</x15:v>
          </x15:c>
          <x15:c>
            <x15:v>64.097646880596002</x15:v>
          </x15:c>
          <x15:c>
            <x15:v>60.508734651426245</x15:v>
          </x15:c>
          <x15:c>
            <x15:v>58.710291631118729</x15:v>
          </x15:c>
          <x15:c>
            <x15:v>44.688929772879966</x15:v>
          </x15:c>
          <x15:c>
            <x15:v>69.535127748551275</x15:v>
          </x15:c>
          <x15:c>
            <x15:v>62.240625026732765</x15:v>
          </x15:c>
          <x15:c>
            <x15:v>56.795699633505556</x15:v>
          </x15:c>
          <x15:c>
            <x15:v>1042.3627622153906</x15:v>
          </x15:c>
        </x15:pivotRow>
        <x15:pivotRow count="17">
          <x15:c>
            <x15:v>63.2</x15:v>
          </x15:c>
          <x15:c>
            <x15:v>64.875</x15:v>
          </x15:c>
          <x15:c>
            <x15:v>64.05</x15:v>
          </x15:c>
          <x15:c>
            <x15:v>69.3</x15:v>
          </x15:c>
          <x15:c>
            <x15:v>72.066666666666663</x15:v>
          </x15:c>
          <x15:c>
            <x15:v>64.8</x15:v>
          </x15:c>
          <x15:c>
            <x15:v>72.033919186165136</x15:v>
          </x15:c>
          <x15:c>
            <x15:v>53.494410834841332</x15:v>
          </x15:c>
          <x15:c>
            <x15:v>69.065967985468149</x15:v>
          </x15:c>
          <x15:c>
            <x15:v>59.992613228301401</x15:v>
          </x15:c>
          <x15:c>
            <x15:v>58.847043812979287</x15:v>
          </x15:c>
          <x15:c>
            <x15:v>53.09573229268949</x15:v>
          </x15:c>
          <x15:c>
            <x15:v>48.055608047457966</x15:v>
          </x15:c>
          <x15:c>
            <x15:v>66.828102198841023</x15:v>
          </x15:c>
          <x15:c>
            <x15:v>59.120312513366386</x15:v>
          </x15:c>
          <x15:c>
            <x15:v>56.159139926701108</x15:v>
          </x15:c>
          <x15:c>
            <x15:v>994.98451669347787</x15:v>
          </x15:c>
        </x15:pivotRow>
        <x15:pivotRow count="17">
          <x15:c>
            <x15:v>67.7</x15:v>
          </x15:c>
          <x15:c>
            <x15:v>68.200000000000017</x15:v>
          </x15:c>
          <x15:c>
            <x15:v>67.652500000000003</x15:v>
          </x15:c>
          <x15:c>
            <x15:v>70</x15:v>
          </x15:c>
          <x15:c>
            <x15:v>71.466666666666669</x15:v>
          </x15:c>
          <x15:c>
            <x15:v>67.400000000000006</x15:v>
          </x15:c>
          <x15:c>
            <x15:v>73.03470194305126</x15:v>
          </x15:c>
          <x15:c>
            <x15:v>55.902881482651964</x15:v>
          </x15:c>
          <x15:c>
            <x15:v>74.231536975396864</x15:v>
          </x15:c>
          <x15:c>
            <x15:v>65.346220208250742</x15:v>
          </x15:c>
          <x15:c>
            <x15:v>62.683809389702546</x15:v>
          </x15:c>
          <x15:c>
            <x15:v>67.514519550302495</x15:v>
          </x15:c>
          <x15:c>
            <x15:v>85.493354552000469</x15:v>
          </x15:c>
          <x15:c>
            <x15:v>69.062481759072824</x15:v>
          </x15:c>
          <x15:c>
            <x15:v>68.5601562566832</x15:v>
          </x15:c>
          <x15:c>
            <x15:v>73.631827985340223</x15:v>
          </x15:c>
          <x15:c>
            <x15:v>1107.8806567691192</x15:v>
          </x15:c>
        </x15:pivotRow>
        <x15:pivotRow count="17">
          <x15:c>
            <x15:v>58.6</x15:v>
          </x15:c>
          <x15:c>
            <x15:v>63.7</x15:v>
          </x15:c>
          <x15:c>
            <x15:v>61.244999999999997</x15:v>
          </x15:c>
          <x15:c>
            <x15:v>65.599999999999994</x15:v>
          </x15:c>
          <x15:c>
            <x15:v>67</x15:v>
          </x15:c>
          <x15:c>
            <x15:v>60.4</x15:v>
          </x15:c>
          <x15:c>
            <x15:v>68.51031324062329</x15:v>
          </x15:c>
          <x15:c>
            <x15:v>50.307206844120451</x15:v>
          </x15:c>
          <x15:c>
            <x15:v>57.103577391916041</x15:v>
          </x15:c>
          <x15:c>
            <x15:v>47.94053273912462</x15:v>
          </x15:c>
          <x15:c>
            <x15:v>58.205869475493053</x15:v>
          </x15:c>
          <x15:c>
            <x15:v>51.845283291533377</x15:v>
          </x15:c>
          <x15:c>
            <x15:v>39.225156939628661</x15:v>
          </x15:c>
          <x15:c>
            <x15:v>64.049985407258262</x15:v>
          </x15:c>
          <x15:c>
            <x15:v>56.2800781283416</x15:v>
          </x15:c>
          <x15:c>
            <x15:v>49.926365597068042</x15:v>
          </x15:c>
          <x15:c>
            <x15:v>919.93936905510725</x15:v>
          </x15:c>
        </x15:pivotRow>
        <x15:pivotRow count="17">
          <x15:c>
            <x15:v>48.55</x15:v>
          </x15:c>
          <x15:c>
            <x15:v>53.45</x15:v>
          </x15:c>
          <x15:c>
            <x15:v>52.855000000000004</x15:v>
          </x15:c>
          <x15:c>
            <x15:v>59.7</x15:v>
          </x15:c>
          <x15:c>
            <x15:v>63.733333333333334</x15:v>
          </x15:c>
          <x15:c>
            <x15:v>51.4</x15:v>
          </x15:c>
          <x15:c>
            <x15:v>66.70584442184682</x15:v>
          </x15:c>
          <x15:c>
            <x15:v>46.979224239816922</x15:v>
          </x15:c>
          <x15:c>
            <x15:v>50.535694710337943</x15:v>
          </x15:c>
          <x15:c>
            <x15:v>41.120967117133588</x15:v>
          </x15:c>
          <x15:c>
            <x15:v>49.735282765105744</x15:v>
          </x15:c>
          <x15:c>
            <x15:v>28.549344339265474</x15:v>
          </x15:c>
          <x15:c>
            <x15:v>7.1074169757919634</x15:v>
          </x15:c>
          <x15:c>
            <x15:v>56.43998832580661</x15:v>
          </x15:c>
          <x15:c>
            <x15:v>41.1400390641708</x15:v>
          </x15:c>
          <x15:c>
            <x15:v>30.785273119413606</x15:v>
          </x15:c>
          <x15:c>
            <x15:v>748.78740841202273</x15:v>
          </x15:c>
        </x15:pivotRow>
        <x15:pivotRow count="17">
          <x15:c>
            <x15:v>44.3</x15:v>
          </x15:c>
          <x15:c>
            <x15:v>48.95</x15:v>
          </x15:c>
          <x15:c>
            <x15:v>48.352499999999999</x15:v>
          </x15:c>
          <x15:c>
            <x15:v>55.9</x15:v>
          </x15:c>
          <x15:c>
            <x15:v>62</x15:v>
          </x15:c>
          <x15:c>
            <x15:v>47.6</x15:v>
          </x15:c>
          <x15:c>
            <x15:v>57.578199031955258</x15:v>
          </x15:c>
          <x15:c>
            <x15:v>37.573281877839541</x15:v>
          </x15:c>
          <x15:c>
            <x15:v>45.446422772894884</x15:v>
          </x15:c>
          <x15:c>
            <x15:v>36.003165851642279</x15:v>
          </x15:c>
          <x15:c>
            <x15:v>43.929402086191658</x15:v>
          </x15:c>
          <x15:c>
            <x15:v>22.264038778315154</x15:v>
          </x15:c>
          <x15:c>
            <x15:v>24.295122118517767</x15:v>
          </x15:c>
          <x15:c>
            <x15:v>51.951990660645286</x15:v>
          </x15:c>
          <x15:c>
            <x15:v>37.570019532085396</x15:v>
          </x15:c>
          <x15:c>
            <x15:v>33.357054623882718</x15:v>
          </x15:c>
          <x15:c>
            <x15:v>697.07119733396985</x15:v>
          </x15:c>
        </x15:pivotRow>
        <x15:pivotRow count="17">
          <x15:c>
            <x15:v>43.2</x15:v>
          </x15:c>
          <x15:c>
            <x15:v>49.125</x15:v>
          </x15:c>
          <x15:c>
            <x15:v>46.442499999999995</x15:v>
          </x15:c>
          <x15:c>
            <x15:v>54.9</x15:v>
          </x15:c>
          <x15:c>
            <x15:v>61.2</x15:v>
          </x15:c>
          <x15:c>
            <x15:v>45</x15:v>
          </x15:c>
          <x15:c>
            <x15:v>43.993759572355401</x15:v>
          </x15:c>
          <x15:c>
            <x15:v>25.101735515197547</x15:v>
          </x15:c>
          <x15:c>
            <x15:v>38.299410065275481</x15:v>
          </x15:c>
          <x15:c>
            <x15:v>28.953451442406987</x15:v>
          </x15:c>
          <x15:c>
            <x15:v>41.047521459612724</x15:v>
          </x15:c>
          <x15:c>
            <x15:v>28.805376303261205</x15:v>
          </x15:c>
          <x15:c>
            <x15:v>46.903784991211552</x15:v>
          </x15:c>
          <x15:c>
            <x15:v>50.161592528516231</x15:v>
          </x15:c>
          <x15:c>
            <x15:v>40.285009766042698</x15:v>
          </x15:c>
          <x15:c>
            <x15:v>41.071410924776544</x15:v>
          </x15:c>
          <x15:c>
            <x15:v>684.49055256865631</x15:v>
          </x15:c>
        </x15:pivotRow>
        <x15:pivotRow count="17">
          <x15:c>
            <x15:v>45.7</x15:v>
          </x15:c>
          <x15:c>
            <x15:v>52.400000000000006</x15:v>
          </x15:c>
          <x15:c>
            <x15:v>51.362500000000004</x15:v>
          </x15:c>
          <x15:c>
            <x15:v>55</x15:v>
          </x15:c>
          <x15:c>
            <x15:v>60.866666666666667</x15:v>
          </x15:c>
          <x15:c>
            <x15:v>42.6</x15:v>
          </x15:c>
          <x15:c>
            <x15:v>62.980644587512423</x15:v>
          </x15:c>
          <x15:c>
            <x15:v>45.5662369339571</x15:v>
          </x15:c>
          <x15:c>
            <x15:v>61.353133222753428</x15:v>
          </x15:c>
          <x15:c>
            <x15:v>52.014514816784157</x15:v>
          </x15:c>
          <x15:c>
            <x15:v>44.340116099965066</x15:v>
          </x15:c>
          <x15:c>
            <x15:v>52.874700989918921</x15:v>
          </x15:c>
          <x15:c>
            <x15:v>82.04709517137492</x15:v>
          </x15:c>
          <x15:c>
            <x15:v>53.329274022812982</x15:v>
          </x15:c>
          <x15:c>
            <x15:v>53.142504883021346</x15:v>
          </x15:c>
          <x15:c>
            <x15:v>61.014282184955306</x15:v>
          </x15:c>
          <x15:c>
            <x15:v>876.59166957972229</x15:v>
          </x15:c>
        </x15:pivotRow>
        <x15:pivotRow count="17">
          <x15:c>
            <x15:v>34428.949999999983</x15:v>
          </x15:c>
          <x15:c>
            <x15:v>34345.19999999999</x15:v>
          </x15:c>
          <x15:c>
            <x15:v>34286.405000000013</x15:v>
          </x15:c>
          <x15:c>
            <x15:v>34282.900000000009</x15:v>
          </x15:c>
          <x15:c>
            <x15:v>34105.399999999994</x15:v>
          </x15:c>
          <x15:c>
            <x15:v>34414.000000000007</x15:v>
          </x15:c>
          <x15:c>
            <x15:v>34527.000000000015</x15:v>
          </x15:c>
          <x15:c>
            <x15:v>33690.90566612254</x15:v>
          </x15:c>
          <x15:c>
            <x15:v>34550.999999999985</x15:v>
          </x15:c>
          <x15:c>
            <x15:v>34066.446706935698</x15:v>
          </x15:c>
          <x15:c>
            <x15:v>34600.787642793097</x15:v>
          </x15:c>
          <x15:c>
            <x15:v>34544.986649636761</x15:v>
          </x15:c>
          <x15:c>
            <x15:v>34565.005941775875</x15:v>
          </x15:c>
          <x15:c>
            <x15:v>34320.682903908753</x15:v>
          </x15:c>
          <x15:c>
            <x15:v>34468.857495116979</x15:v>
          </x15:c>
          <x15:c>
            <x15:v>34503.746429453764</x15:v>
          </x15:c>
          <x15:c>
            <x15:v>549702.27443574346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a14]"/>
        <x15:activeTabTopLevelEntity name="[Tabla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5FF51-83AF-4E30-AE51-4D151815FCB4}" name="PivotChartTable2" cacheId="3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1:E130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</pivotFields>
  <rowFields count="1">
    <field x="1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a de Ft" fld="0" baseField="0" baseItem="0"/>
  </dataFields>
  <chartFormats count="3"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7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28" columnCount="4" cacheId="785598955">
        <x15:pivotRow count="4">
          <x15:c>
            <x15:v>1</x15:v>
          </x15:c>
          <x15:c>
            <x15:v>1</x15:v>
          </x15:c>
          <x15:c>
            <x15:v>1</x15:v>
          </x15:c>
          <x15:c>
            <x15:v>3</x15:v>
          </x15:c>
        </x15:pivotRow>
        <x15:pivotRow count="4">
          <x15:c>
            <x15:v>0</x15:v>
          </x15:c>
          <x15:c>
            <x15:v>1</x15:v>
          </x15:c>
          <x15:c>
            <x15:v>1</x15:v>
          </x15:c>
          <x15:c>
            <x15:v>2</x15:v>
          </x15:c>
        </x15:pivotRow>
        <x15:pivotRow count="4">
          <x15:c>
            <x15:v>0</x15:v>
          </x15:c>
          <x15:c>
            <x15:v>0.8</x15:v>
          </x15:c>
          <x15:c>
            <x15:v>0.5</x15:v>
          </x15:c>
          <x15:c>
            <x15:v>1.3</x15:v>
          </x15:c>
        </x15:pivotRow>
        <x15:pivotRow count="4">
          <x15:c>
            <x15:v>0</x15:v>
          </x15:c>
          <x15:c>
            <x15:v>0.64</x15:v>
          </x15:c>
          <x15:c>
            <x15:v>0.25</x15:v>
          </x15:c>
          <x15:c>
            <x15:v>0.89</x15:v>
          </x15:c>
        </x15:pivotRow>
        <x15:pivotRow count="4">
          <x15:c>
            <x15:v>1</x15:v>
          </x15:c>
          <x15:c>
            <x15:v>0.51200000000000001</x15:v>
          </x15:c>
          <x15:c>
            <x15:v>0.125</x15:v>
          </x15:c>
          <x15:c>
            <x15:v>1.637</x15:v>
          </x15:c>
        </x15:pivotRow>
        <x15:pivotRow count="4">
          <x15:c>
            <x15:v>0</x15:v>
          </x15:c>
          <x15:c>
            <x15:v>0.60960000000000003</x15:v>
          </x15:c>
          <x15:c>
            <x15:v>0.5625</x15:v>
          </x15:c>
          <x15:c>
            <x15:v>1.1720999999999999</x15:v>
          </x15:c>
        </x15:pivotRow>
        <x15:pivotRow count="4">
          <x15:c>
            <x15:v>0</x15:v>
          </x15:c>
          <x15:c>
            <x15:v>0.48768</x15:v>
          </x15:c>
          <x15:c>
            <x15:v>0.28125</x15:v>
          </x15:c>
          <x15:c>
            <x15:v>0.76893</x15:v>
          </x15:c>
        </x15:pivotRow>
        <x15:pivotRow count="4">
          <x15:c>
            <x15:v>0</x15:v>
          </x15:c>
          <x15:c>
            <x15:v>0.39014399999999999</x15:v>
          </x15:c>
          <x15:c>
            <x15:v>0.140625</x15:v>
          </x15:c>
          <x15:c>
            <x15:v>0.53076900000000005</x15:v>
          </x15:c>
        </x15:pivotRow>
        <x15:pivotRow count="4">
          <x15:c>
            <x15:v>1</x15:v>
          </x15:c>
          <x15:c>
            <x15:v>0.31211519999999998</x15:v>
          </x15:c>
          <x15:c>
            <x15:v>7.03125E-2</x15:v>
          </x15:c>
          <x15:c>
            <x15:v>1.3824277</x15:v>
          </x15:c>
        </x15:pivotRow>
        <x15:pivotRow count="4">
          <x15:c>
            <x15:v>0</x15:v>
          </x15:c>
          <x15:c>
            <x15:v>0.44969216000000001</x15:v>
          </x15:c>
          <x15:c>
            <x15:v>0.53515625</x15:v>
          </x15:c>
          <x15:c>
            <x15:v>0.98484841000000001</x15:v>
          </x15:c>
        </x15:pivotRow>
        <x15:pivotRow count="4">
          <x15:c>
            <x15:v>3</x15:v>
          </x15:c>
          <x15:c>
            <x15:v>0.35975372799999999</x15:v>
          </x15:c>
          <x15:c>
            <x15:v>0.267578125</x15:v>
          </x15:c>
          <x15:c>
            <x15:v>3.6273318529999998</x15:v>
          </x15:c>
        </x15:pivotRow>
        <x15:pivotRow count="4">
          <x15:c>
            <x15:v>11</x15:v>
          </x15:c>
          <x15:c>
            <x15:v>0.8878029824</x15:v>
          </x15:c>
          <x15:c>
            <x15:v>1.6337890625</x15:v>
          </x15:c>
          <x15:c>
            <x15:v>13.5215920449</x15:v>
          </x15:c>
        </x15:pivotRow>
        <x15:pivotRow count="4">
          <x15:c>
            <x15:v>0</x15:v>
          </x15:c>
          <x15:c>
            <x15:v>2.9102423859200002</x15:v>
          </x15:c>
          <x15:c>
            <x15:v>6.31689453125</x15:v>
          </x15:c>
          <x15:c>
            <x15:v>9.2271369171700002</x15:v>
          </x15:c>
        </x15:pivotRow>
        <x15:pivotRow count="4">
          <x15:c>
            <x15:v>9</x15:v>
          </x15:c>
          <x15:c>
            <x15:v>2.328193908736</x15:v>
          </x15:c>
          <x15:c>
            <x15:v>3.158447265625</x15:v>
          </x15:c>
          <x15:c>
            <x15:v>14.486641174361001</x15:v>
          </x15:c>
        </x15:pivotRow>
        <x15:pivotRow count="4">
          <x15:c>
            <x15:v>15</x15:v>
          </x15:c>
          <x15:c>
            <x15:v>3.6625551269888001</x15:v>
          </x15:c>
          <x15:c>
            <x15:v>6.0792236328125</x15:v>
          </x15:c>
          <x15:c>
            <x15:v>24.741778759801299</x15:v>
          </x15:c>
        </x15:pivotRow>
        <x15:pivotRow count="4">
          <x15:c>
            <x15:v>15</x15:v>
          </x15:c>
          <x15:c>
            <x15:v>5.9300441015910401</x15:v>
          </x15:c>
          <x15:c>
            <x15:v>10.53961181640625</x15:v>
          </x15:c>
          <x15:c>
            <x15:v>31.46965591799729</x15:v>
          </x15:c>
        </x15:pivotRow>
        <x15:pivotRow count="4">
          <x15:c>
            <x15:v>25</x15:v>
          </x15:c>
          <x15:c>
            <x15:v>7.7440352812728319</x15:v>
          </x15:c>
          <x15:c>
            <x15:v>12.769805908203125</x15:v>
          </x15:c>
          <x15:c>
            <x15:v>45.513841189475954</x15:v>
          </x15:c>
        </x15:pivotRow>
        <x15:pivotRow count="4">
          <x15:c>
            <x15:v>25</x15:v>
          </x15:c>
          <x15:c>
            <x15:v>11.195228225018266</x15:v>
          </x15:c>
          <x15:c>
            <x15:v>18.884902954101563</x15:v>
          </x15:c>
          <x15:c>
            <x15:v>55.080131179119832</x15:v>
          </x15:c>
        </x15:pivotRow>
        <x15:pivotRow count="4">
          <x15:c>
            <x15:v>26</x15:v>
          </x15:c>
          <x15:c>
            <x15:v>13.956182580014612</x15:v>
          </x15:c>
          <x15:c>
            <x15:v>21.942451477050781</x15:v>
          </x15:c>
          <x15:c>
            <x15:v>61.898634057065394</x15:v>
          </x15:c>
        </x15:pivotRow>
        <x15:pivotRow count="4">
          <x15:c>
            <x15:v>38</x15:v>
          </x15:c>
          <x15:c>
            <x15:v>16.36494606401169</x15:v>
          </x15:c>
          <x15:c>
            <x15:v>23.971225738525391</x15:v>
          </x15:c>
          <x15:c>
            <x15:v>78.336171802537081</x15:v>
          </x15:c>
        </x15:pivotRow>
        <x15:pivotRow count="4">
          <x15:c>
            <x15:v>43</x15:v>
          </x15:c>
          <x15:c>
            <x15:v>20.691956851209351</x15:v>
          </x15:c>
          <x15:c>
            <x15:v>30.985612869262695</x15:v>
          </x15:c>
          <x15:c>
            <x15:v>94.67756972047205</x15:v>
          </x15:c>
        </x15:pivotRow>
        <x15:pivotRow count="4">
          <x15:c>
            <x15:v>46</x15:v>
          </x15:c>
          <x15:c>
            <x15:v>25.15356548096748</x15:v>
          </x15:c>
          <x15:c>
            <x15:v>36.992806434631348</x15:v>
          </x15:c>
          <x15:c>
            <x15:v>108.14637191559882</x15:v>
          </x15:c>
        </x15:pivotRow>
        <x15:pivotRow count="4">
          <x15:c>
            <x15:v>45</x15:v>
          </x15:c>
          <x15:c>
            <x15:v>29.322852384773984</x15:v>
          </x15:c>
          <x15:c>
            <x15:v>41.496403217315674</x15:v>
          </x15:c>
          <x15:c>
            <x15:v>115.81925560208965</x15:v>
          </x15:c>
        </x15:pivotRow>
        <x15:pivotRow count="4">
          <x15:c>
            <x15:v>57</x15:v>
          </x15:c>
          <x15:c>
            <x15:v>32.458281907819185</x15:v>
          </x15:c>
          <x15:c>
            <x15:v>43.248201608657837</x15:v>
          </x15:c>
          <x15:c>
            <x15:v>132.70648351647702</x15:v>
          </x15:c>
        </x15:pivotRow>
        <x15:pivotRow count="4">
          <x15:c>
            <x15:v>65</x15:v>
          </x15:c>
          <x15:c>
            <x15:v>37.366625526255348</x15:v>
          </x15:c>
          <x15:c>
            <x15:v>50.124100804328918</x15:v>
          </x15:c>
          <x15:c>
            <x15:v>152.49072633058427</x15:v>
          </x15:c>
        </x15:pivotRow>
        <x15:pivotRow count="4">
          <x15:c>
            <x15:v>66</x15:v>
          </x15:c>
          <x15:c>
            <x15:v>42.893300421004277</x15:v>
          </x15:c>
          <x15:c>
            <x15:v>57.562050402164459</x15:v>
          </x15:c>
          <x15:c>
            <x15:v>166.45535082316874</x15:v>
          </x15:c>
        </x15:pivotRow>
        <x15:pivotRow count="4">
          <x15:c>
            <x15:v>72</x15:v>
          </x15:c>
          <x15:c>
            <x15:v>47.514640336803424</x15:v>
          </x15:c>
          <x15:c>
            <x15:v>61.78102520108223</x15:v>
          </x15:c>
          <x15:c>
            <x15:v>181.29566553788567</x15:v>
          </x15:c>
        </x15:pivotRow>
        <x15:pivotRow count="4">
          <x15:c>
            <x15:v>73</x15:v>
          </x15:c>
          <x15:c>
            <x15:v>52.411712269442738</x15:v>
          </x15:c>
          <x15:c>
            <x15:v>66.890512600541115</x15:v>
          </x15:c>
          <x15:c>
            <x15:v>192.30222486998386</x15:v>
          </x15:c>
        </x15:pivotRow>
        <x15:pivotRow count="4">
          <x15:c>
            <x15:v>86</x15:v>
          </x15:c>
          <x15:c>
            <x15:v>56.52936981555419</x15:v>
          </x15:c>
          <x15:c>
            <x15:v>69.945256300270557</x15:v>
          </x15:c>
          <x15:c>
            <x15:v>212.47462611582475</x15:v>
          </x15:c>
        </x15:pivotRow>
        <x15:pivotRow count="4">
          <x15:c>
            <x15:v>89</x15:v>
          </x15:c>
          <x15:c>
            <x15:v>62.423495852443352</x15:v>
          </x15:c>
          <x15:c>
            <x15:v>77.972628150135279</x15:v>
          </x15:c>
          <x15:c>
            <x15:v>229.39612400257863</x15:v>
          </x15:c>
        </x15:pivotRow>
        <x15:pivotRow count="4">
          <x15:c>
            <x15:v>97</x15:v>
          </x15:c>
          <x15:c>
            <x15:v>67.738796681954682</x15:v>
          </x15:c>
          <x15:c>
            <x15:v>83.486314075067639</x15:v>
          </x15:c>
          <x15:c>
            <x15:v>248.22511075702232</x15:v>
          </x15:c>
        </x15:pivotRow>
        <x15:pivotRow count="4">
          <x15:c>
            <x15:v>108</x15:v>
          </x15:c>
          <x15:c>
            <x15:v>73.591037345563748</x15:v>
          </x15:c>
          <x15:c>
            <x15:v>90.24315703753382</x15:v>
          </x15:c>
          <x15:c>
            <x15:v>271.83419438309755</x15:v>
          </x15:c>
        </x15:pivotRow>
        <x15:pivotRow count="4">
          <x15:c>
            <x15:v>97</x15:v>
          </x15:c>
          <x15:c>
            <x15:v>80.472829876451001</x15:v>
          </x15:c>
          <x15:c>
            <x15:v>99.12157851876691</x15:v>
          </x15:c>
          <x15:c>
            <x15:v>276.5944083952179</x15:v>
          </x15:c>
        </x15:pivotRow>
        <x15:pivotRow count="4">
          <x15:c>
            <x15:v>254</x15:v>
          </x15:c>
          <x15:c>
            <x15:v>83.778263901160798</x15:v>
          </x15:c>
          <x15:c>
            <x15:v>98.060789259383455</x15:v>
          </x15:c>
          <x15:c>
            <x15:v>435.83905316054427</x15:v>
          </x15:c>
        </x15:pivotRow>
        <x15:pivotRow count="4">
          <x15:c>
            <x15:v>13</x15:v>
          </x15:c>
          <x15:c>
            <x15:v>117.82261112092863</x15:v>
          </x15:c>
          <x15:c>
            <x15:v>176.03039462969173</x15:v>
          </x15:c>
          <x15:c>
            <x15:v>306.85300575062035</x15:v>
          </x15:c>
        </x15:pivotRow>
        <x15:pivotRow count="4">
          <x15:c>
            <x15:v>143</x15:v>
          </x15:c>
          <x15:c>
            <x15:v>96.858088896742899</x15:v>
          </x15:c>
          <x15:c>
            <x15:v>94.515197314845864</x15:v>
          </x15:c>
          <x15:c>
            <x15:v>334.37328621158878</x15:v>
          </x15:c>
        </x15:pivotRow>
        <x15:pivotRow count="4">
          <x15:c>
            <x15:v>142</x15:v>
          </x15:c>
          <x15:c>
            <x15:v>106.08647111739432</x15:v>
          </x15:c>
          <x15:c>
            <x15:v>118.75759865742293</x15:v>
          </x15:c>
          <x15:c>
            <x15:v>366.84406977481729</x15:v>
          </x15:c>
        </x15:pivotRow>
        <x15:pivotRow count="4">
          <x15:c>
            <x15:v>105</x15:v>
          </x15:c>
          <x15:c>
            <x15:v>113.26917689391546</x15:v>
          </x15:c>
          <x15:c>
            <x15:v>130.37879932871147</x15:v>
          </x15:c>
          <x15:c>
            <x15:v>348.64797622262694</x15:v>
          </x15:c>
        </x15:pivotRow>
        <x15:pivotRow count="4">
          <x15:c>
            <x15:v>98</x15:v>
          </x15:c>
          <x15:c>
            <x15:v>111.61534151513237</x15:v>
          </x15:c>
          <x15:c>
            <x15:v>117.68939966435573</x15:v>
          </x15:c>
          <x15:c>
            <x15:v>327.30474117948813</x15:v>
          </x15:c>
        </x15:pivotRow>
        <x15:pivotRow count="4">
          <x15:c>
            <x15:v>139</x15:v>
          </x15:c>
          <x15:c>
            <x15:v>108.89227321210589</x15:v>
          </x15:c>
          <x15:c>
            <x15:v>107.84469983217787</x15:v>
          </x15:c>
          <x15:c>
            <x15:v>355.73697304428379</x15:v>
          </x15:c>
        </x15:pivotRow>
        <x15:pivotRow count="4">
          <x15:c>
            <x15:v>112</x15:v>
          </x15:c>
          <x15:c>
            <x15:v>114.91381856968471</x15:v>
          </x15:c>
          <x15:c>
            <x15:v>123.42234991608893</x15:v>
          </x15:c>
          <x15:c>
            <x15:v>350.33616848577367</x15:v>
          </x15:c>
        </x15:pivotRow>
        <x15:pivotRow count="4">
          <x15:c>
            <x15:v>118</x15:v>
          </x15:c>
          <x15:c>
            <x15:v>114.33105485574777</x15:v>
          </x15:c>
          <x15:c>
            <x15:v>117.71117495804447</x15:v>
          </x15:c>
          <x15:c>
            <x15:v>350.04222981379223</x15:v>
          </x15:c>
        </x15:pivotRow>
        <x15:pivotRow count="4">
          <x15:c>
            <x15:v>109</x15:v>
          </x15:c>
          <x15:c>
            <x15:v>115.06484388459822</x15:v>
          </x15:c>
          <x15:c>
            <x15:v>117.85558747902223</x15:v>
          </x15:c>
          <x15:c>
            <x15:v>341.92043136362042</x15:v>
          </x15:c>
        </x15:pivotRow>
        <x15:pivotRow count="4">
          <x15:c>
            <x15:v>98</x15:v>
          </x15:c>
          <x15:c>
            <x15:v>113.85187510767858</x15:v>
          </x15:c>
          <x15:c>
            <x15:v>113.42779373951112</x15:v>
          </x15:c>
          <x15:c>
            <x15:v>325.27966884718967</x15:v>
          </x15:c>
        </x15:pivotRow>
        <x15:pivotRow count="4">
          <x15:c>
            <x15:v>150</x15:v>
          </x15:c>
          <x15:c>
            <x15:v>110.68150008614286</x15:v>
          </x15:c>
          <x15:c>
            <x15:v>105.71389686975556</x15:v>
          </x15:c>
          <x15:c>
            <x15:v>366.39539695589843</x15:v>
          </x15:c>
        </x15:pivotRow>
        <x15:pivotRow count="4">
          <x15:c>
            <x15:v>70</x15:v>
          </x15:c>
          <x15:c>
            <x15:v>118.54520006891428</x15:v>
          </x15:c>
          <x15:c>
            <x15:v>127.85694843487778</x15:v>
          </x15:c>
          <x15:c>
            <x15:v>316.40214850379209</x15:v>
          </x15:c>
        </x15:pivotRow>
        <x15:pivotRow count="4">
          <x15:c>
            <x15:v>52</x15:v>
          </x15:c>
          <x15:c>
            <x15:v>108.83616005513143</x15:v>
          </x15:c>
          <x15:c>
            <x15:v>98.92847421743889</x15:v>
          </x15:c>
          <x15:c>
            <x15:v>259.76463427257033</x15:v>
          </x15:c>
        </x15:pivotRow>
        <x15:pivotRow count="4">
          <x15:c>
            <x15:v>29</x15:v>
          </x15:c>
          <x15:c>
            <x15:v>97.468928044105141</x15:v>
          </x15:c>
          <x15:c>
            <x15:v>75.464237108719445</x15:v>
          </x15:c>
          <x15:c>
            <x15:v>201.93316515282459</x15:v>
          </x15:c>
        </x15:pivotRow>
        <x15:pivotRow count="4">
          <x15:c>
            <x15:v>44</x15:v>
          </x15:c>
          <x15:c>
            <x15:v>83.77514243528411</x15:v>
          </x15:c>
          <x15:c>
            <x15:v>52.232118554359722</x15:v>
          </x15:c>
          <x15:c>
            <x15:v>180.00726098964384</x15:v>
          </x15:c>
        </x15:pivotRow>
        <x15:pivotRow count="4">
          <x15:c>
            <x15:v>47</x15:v>
          </x15:c>
          <x15:c>
            <x15:v>75.820113948227288</x15:v>
          </x15:c>
          <x15:c>
            <x15:v>48.116059277179858</x15:v>
          </x15:c>
          <x15:c>
            <x15:v>170.93617322540715</x15:v>
          </x15:c>
        </x15:pivotRow>
        <x15:pivotRow count="4">
          <x15:c>
            <x15:v>35</x15:v>
          </x15:c>
          <x15:c>
            <x15:v>70.056091158581836</x15:v>
          </x15:c>
          <x15:c>
            <x15:v>47.558029638589929</x15:v>
          </x15:c>
          <x15:c>
            <x15:v>152.61412079717178</x15:v>
          </x15:c>
        </x15:pivotRow>
        <x15:pivotRow count="4">
          <x15:c>
            <x15:v>42</x15:v>
          </x15:c>
          <x15:c>
            <x15:v>63.044872926865466</x15:v>
          </x15:c>
          <x15:c>
            <x15:v>41.279014819294964</x15:v>
          </x15:c>
          <x15:c>
            <x15:v>146.32388774616044</x15:v>
          </x15:c>
        </x15:pivotRow>
        <x15:pivotRow count="4">
          <x15:c>
            <x15:v>32</x15:v>
          </x15:c>
          <x15:c>
            <x15:v>58.835898341492374</x15:v>
          </x15:c>
          <x15:c>
            <x15:v>41.639507409647479</x15:v>
          </x15:c>
          <x15:c>
            <x15:v>132.47540575113985</x15:v>
          </x15:c>
        </x15:pivotRow>
        <x15:pivotRow count="4">
          <x15:c>
            <x15:v>37</x15:v>
          </x15:c>
          <x15:c>
            <x15:v>53.468718673193898</x15:v>
          </x15:c>
          <x15:c>
            <x15:v>36.819753704823739</x15:v>
          </x15:c>
          <x15:c>
            <x15:v>127.28847237801764</x15:v>
          </x15:c>
        </x15:pivotRow>
        <x15:pivotRow count="4">
          <x15:c>
            <x15:v>31</x15:v>
          </x15:c>
          <x15:c>
            <x15:v>50.174974938555117</x15:v>
          </x15:c>
          <x15:c>
            <x15:v>36.90987685241187</x15:v>
          </x15:c>
          <x15:c>
            <x15:v>118.08485179096699</x15:v>
          </x15:c>
        </x15:pivotRow>
        <x15:pivotRow count="4">
          <x15:c>
            <x15:v>30</x15:v>
          </x15:c>
          <x15:c>
            <x15:v>46.339979950844096</x15:v>
          </x15:c>
          <x15:c>
            <x15:v>33.954938426205935</x15:v>
          </x15:c>
          <x15:c>
            <x15:v>110.29491837705004</x15:v>
          </x15:c>
        </x15:pivotRow>
        <x15:pivotRow count="4">
          <x15:c>
            <x15:v>28</x15:v>
          </x15:c>
          <x15:c>
            <x15:v>43.071983960675276</x15:v>
          </x15:c>
          <x15:c>
            <x15:v>31.977469213102967</x15:v>
          </x15:c>
          <x15:c>
            <x15:v>103.04945317377825</x15:v>
          </x15:c>
        </x15:pivotRow>
        <x15:pivotRow count="4">
          <x15:c>
            <x15:v>27</x15:v>
          </x15:c>
          <x15:c>
            <x15:v>40.057587168540223</x15:v>
          </x15:c>
          <x15:c>
            <x15:v>29.988734606551482</x15:v>
          </x15:c>
          <x15:c>
            <x15:v>97.046321775091712</x15:v>
          </x15:c>
        </x15:pivotRow>
        <x15:pivotRow count="4">
          <x15:c>
            <x15:v>23</x15:v>
          </x15:c>
          <x15:c>
            <x15:v>37.446069734832179</x15:v>
          </x15:c>
          <x15:c>
            <x15:v>28.494367303275741</x15:v>
          </x15:c>
          <x15:c>
            <x15:v>88.940437038107916</x15:v>
          </x15:c>
        </x15:pivotRow>
        <x15:pivotRow count="4">
          <x15:c>
            <x15:v>17</x15:v>
          </x15:c>
          <x15:c>
            <x15:v>34.556855787865743</x15:v>
          </x15:c>
          <x15:c>
            <x15:v>25.747183651637869</x15:v>
          </x15:c>
          <x15:c>
            <x15:v>77.304039439503612</x15:v>
          </x15:c>
        </x15:pivotRow>
        <x15:pivotRow count="4">
          <x15:c>
            <x15:v>22</x15:v>
          </x15:c>
          <x15:c>
            <x15:v>31.045484630292595</x15:v>
          </x15:c>
          <x15:c>
            <x15:v>21.373591825818934</x15:v>
          </x15:c>
          <x15:c>
            <x15:v>74.419076456111526</x15:v>
          </x15:c>
        </x15:pivotRow>
        <x15:pivotRow count="4">
          <x15:c>
            <x15:v>11</x15:v>
          </x15:c>
          <x15:c>
            <x15:v>29.236387704234076</x15:v>
          </x15:c>
          <x15:c>
            <x15:v>21.686795912909467</x15:v>
          </x15:c>
          <x15:c>
            <x15:v>61.923183617143543</x15:v>
          </x15:c>
        </x15:pivotRow>
        <x15:pivotRow count="4">
          <x15:c>
            <x15:v>7</x15:v>
          </x15:c>
          <x15:c>
            <x15:v>25.589110163387261</x15:v>
          </x15:c>
          <x15:c>
            <x15:v>16.343397956454734</x15:v>
          </x15:c>
          <x15:c>
            <x15:v>48.932508119841998</x15:v>
          </x15:c>
        </x15:pivotRow>
        <x15:pivotRow count="4">
          <x15:c>
            <x15:v>15</x15:v>
          </x15:c>
          <x15:c>
            <x15:v>21.871288130709807</x15:v>
          </x15:c>
          <x15:c>
            <x15:v>11.671698978227367</x15:v>
          </x15:c>
          <x15:c>
            <x15:v>48.542987108937176</x15:v>
          </x15:c>
        </x15:pivotRow>
        <x15:pivotRow count="4">
          <x15:c>
            <x15:v>9</x15:v>
          </x15:c>
          <x15:c>
            <x15:v>20.497030504567846</x15:v>
          </x15:c>
          <x15:c>
            <x15:v>13.335849489113684</x15:v>
          </x15:c>
          <x15:c>
            <x15:v>42.83287999368153</x15:v>
          </x15:c>
        </x15:pivotRow>
        <x15:pivotRow count="4">
          <x15:c>
            <x15:v>13</x15:v>
          </x15:c>
          <x15:c>
            <x15:v>18.197624403654277</x15:v>
          </x15:c>
          <x15:c>
            <x15:v>11.167924744556842</x15:v>
          </x15:c>
          <x15:c>
            <x15:v>42.365549148211116</x15:v>
          </x15:c>
        </x15:pivotRow>
        <x15:pivotRow count="4">
          <x15:c>
            <x15:v>9</x15:v>
          </x15:c>
          <x15:c>
            <x15:v>17.158099522923422</x15:v>
          </x15:c>
          <x15:c>
            <x15:v>12.083962372278421</x15:v>
          </x15:c>
          <x15:c>
            <x15:v>38.242061895201843</x15:v>
          </x15:c>
        </x15:pivotRow>
        <x15:pivotRow count="4">
          <x15:c>
            <x15:v>16</x15:v>
          </x15:c>
          <x15:c>
            <x15:v>15.526479618338737</x15:v>
          </x15:c>
          <x15:c>
            <x15:v>10.541981186139211</x15:v>
          </x15:c>
          <x15:c>
            <x15:v>42.068460804477951</x15:v>
          </x15:c>
        </x15:pivotRow>
        <x15:pivotRow count="4">
          <x15:c>
            <x15:v>8</x15:v>
          </x15:c>
          <x15:c>
            <x15:v>15.621183694670989</x15:v>
          </x15:c>
          <x15:c>
            <x15:v>13.270990593069605</x15:v>
          </x15:c>
          <x15:c>
            <x15:v>36.892174287740595</x15:v>
          </x15:c>
        </x15:pivotRow>
        <x15:pivotRow count="4">
          <x15:c>
            <x15:v>4</x15:v>
          </x15:c>
          <x15:c>
            <x15:v>14.096946955736792</x15:v>
          </x15:c>
          <x15:c>
            <x15:v>10.635495296534803</x15:v>
          </x15:c>
          <x15:c>
            <x15:v>28.732442252271593</x15:v>
          </x15:c>
        </x15:pivotRow>
        <x15:pivotRow count="4">
          <x15:c>
            <x15:v>6</x15:v>
          </x15:c>
          <x15:c>
            <x15:v>12.077557564589434</x15:v>
          </x15:c>
          <x15:c>
            <x15:v>7.3177476482674013</x15:v>
          </x15:c>
          <x15:c>
            <x15:v>25.395305212856833</x15:v>
          </x15:c>
        </x15:pivotRow>
        <x15:pivotRow count="4">
          <x15:c>
            <x15:v>6</x15:v>
          </x15:c>
          <x15:c>
            <x15:v>10.862046051671546</x15:v>
          </x15:c>
          <x15:c>
            <x15:v>6.6588738241337007</x15:v>
          </x15:c>
          <x15:c>
            <x15:v>23.520919875805248</x15:v>
          </x15:c>
        </x15:pivotRow>
        <x15:pivotRow count="4">
          <x15:c>
            <x15:v>9</x15:v>
          </x15:c>
          <x15:c>
            <x15:v>9.8896368413372375</x15:v>
          </x15:c>
          <x15:c>
            <x15:v>6.3294369120668499</x15:v>
          </x15:c>
          <x15:c>
            <x15:v>25.219073753404086</x15:v>
          </x15:c>
        </x15:pivotRow>
        <x15:pivotRow count="4">
          <x15:c>
            <x15:v>7</x15:v>
          </x15:c>
          <x15:c>
            <x15:v>9.7117094730697904</x15:v>
          </x15:c>
          <x15:c>
            <x15:v>7.6647184560334249</x15:v>
          </x15:c>
          <x15:c>
            <x15:v>24.376427929103215</x15:v>
          </x15:c>
        </x15:pivotRow>
        <x15:pivotRow count="4">
          <x15:c>
            <x15:v>4</x15:v>
          </x15:c>
          <x15:c>
            <x15:v>9.1693675784558319</x15:v>
          </x15:c>
          <x15:c>
            <x15:v>7.3323592280167125</x15:v>
          </x15:c>
          <x15:c>
            <x15:v>20.501726806472544</x15:v>
          </x15:c>
        </x15:pivotRow>
        <x15:pivotRow count="4">
          <x15:c>
            <x15:v>6</x15:v>
          </x15:c>
          <x15:c>
            <x15:v>8.1354940627646659</x15:v>
          </x15:c>
          <x15:c>
            <x15:v>5.6661796140083567</x15:v>
          </x15:c>
          <x15:c>
            <x15:v>19.801673676773021</x15:v>
          </x15:c>
        </x15:pivotRow>
        <x15:pivotRow count="4">
          <x15:c>
            <x15:v>5</x15:v>
          </x15:c>
          <x15:c>
            <x15:v>7.7083952502117326</x15:v>
          </x15:c>
          <x15:c>
            <x15:v>5.8330898070041783</x15:v>
          </x15:c>
          <x15:c>
            <x15:v>18.541485057215912</x15:v>
          </x15:c>
        </x15:pivotRow>
        <x15:pivotRow count="4">
          <x15:c>
            <x15:v>3</x15:v>
          </x15:c>
          <x15:c>
            <x15:v>7.166716200169386</x15:v>
          </x15:c>
          <x15:c>
            <x15:v>5.4165449035020892</x15:v>
          </x15:c>
          <x15:c>
            <x15:v>15.583261103671475</x15:v>
          </x15:c>
        </x15:pivotRow>
        <x15:pivotRow count="4">
          <x15:c>
            <x15:v>5</x15:v>
          </x15:c>
          <x15:c>
            <x15:v>6.3333729601355087</x15:v>
          </x15:c>
          <x15:c>
            <x15:v>4.2082724517510446</x15:v>
          </x15:c>
          <x15:c>
            <x15:v>15.541645411886554</x15:v>
          </x15:c>
        </x15:pivotRow>
        <x15:pivotRow count="4">
          <x15:c>
            <x15:v>2</x15:v>
          </x15:c>
          <x15:c>
            <x15:v>6.0666983681084066</x15:v>
          </x15:c>
          <x15:c>
            <x15:v>4.6041362258755223</x15:v>
          </x15:c>
          <x15:c>
            <x15:v>12.67083459398393</x15:v>
          </x15:c>
        </x15:pivotRow>
        <x15:pivotRow count="4">
          <x15:c>
            <x15:v>3</x15:v>
          </x15:c>
          <x15:c>
            <x15:v>5.2533586944867254</x15:v>
          </x15:c>
          <x15:c>
            <x15:v>3.3020681129377611</x15:v>
          </x15:c>
          <x15:c>
            <x15:v>11.555426807424485</x15:v>
          </x15:c>
        </x15:pivotRow>
        <x15:pivotRow count="4">
          <x15:c>
            <x15:v>1</x15:v>
          </x15:c>
          <x15:c>
            <x15:v>4.8026869555893805</x15:v>
          </x15:c>
          <x15:c>
            <x15:v>3.1510340564688804</x15:v>
          </x15:c>
          <x15:c>
            <x15:v>8.95372101205826</x15:v>
          </x15:c>
        </x15:pivotRow>
        <x15:pivotRow count="4">
          <x15:c>
            <x15:v>6</x15:v>
          </x15:c>
          <x15:c>
            <x15:v>4.0421495644715044</x15:v>
          </x15:c>
          <x15:c>
            <x15:v>2.0755170282344402</x15:v>
          </x15:c>
          <x15:c>
            <x15:v>12.117666592705945</x15:v>
          </x15:c>
        </x15:pivotRow>
        <x15:pivotRow count="4">
          <x15:c>
            <x15:v>10</x15:v>
          </x15:c>
          <x15:c>
            <x15:v>4.4337196515772037</x15:v>
          </x15:c>
          <x15:c>
            <x15:v>4.0377585141172201</x15:v>
          </x15:c>
          <x15:c>
            <x15:v>18.471478165694421</x15:v>
          </x15:c>
        </x15:pivotRow>
        <x15:pivotRow count="4">
          <x15:c>
            <x15:v>4</x15:v>
          </x15:c>
          <x15:c>
            <x15:v>5.546975721261763</x15:v>
          </x15:c>
          <x15:c>
            <x15:v>7.01887925705861</x15:v>
          </x15:c>
          <x15:c>
            <x15:v>16.565854978320374</x15:v>
          </x15:c>
        </x15:pivotRow>
        <x15:pivotRow count="4">
          <x15:c>
            <x15:v>3</x15:v>
          </x15:c>
          <x15:c>
            <x15:v>5.2375805770094104</x15:v>
          </x15:c>
          <x15:c>
            <x15:v>5.5094396285293055</x15:v>
          </x15:c>
          <x15:c>
            <x15:v>13.747020205538716</x15:v>
          </x15:c>
        </x15:pivotRow>
        <x15:pivotRow count="4">
          <x15:c>
            <x15:v>2</x15:v>
          </x15:c>
          <x15:c>
            <x15:v>4.7900644616075283</x15:v>
          </x15:c>
          <x15:c>
            <x15:v>4.2547198142646527</x15:v>
          </x15:c>
          <x15:c>
            <x15:v>11.044784275872182</x15:v>
          </x15:c>
        </x15:pivotRow>
        <x15:pivotRow count="4">
          <x15:c>
            <x15:v>0</x15:v>
          </x15:c>
          <x15:c>
            <x15:v>4.232051569286023</x15:v>
          </x15:c>
          <x15:c>
            <x15:v>3.1273599071323264</x15:v>
          </x15:c>
          <x15:c>
            <x15:v>7.3594114764183498</x15:v>
          </x15:c>
        </x15:pivotRow>
        <x15:pivotRow count="4">
          <x15:c>
            <x15:v>2</x15:v>
          </x15:c>
          <x15:c>
            <x15:v>3.3856412554288182</x15:v>
          </x15:c>
          <x15:c>
            <x15:v>1.5636799535661632</x15:v>
          </x15:c>
          <x15:c>
            <x15:v>6.9493212089949816</x15:v>
          </x15:c>
        </x15:pivotRow>
        <x15:pivotRow count="4">
          <x15:c>
            <x15:v>2</x15:v>
          </x15:c>
          <x15:c>
            <x15:v>3.1085130043430547</x15:v>
          </x15:c>
          <x15:c>
            <x15:v>1.7818399767830817</x15:v>
          </x15:c>
          <x15:c>
            <x15:v>6.8903529811261359</x15:v>
          </x15:c>
        </x15:pivotRow>
        <x15:pivotRow count="4">
          <x15:c>
            <x15:v>1</x15:v>
          </x15:c>
          <x15:c>
            <x15:v>2.8868104034744437</x15:v>
          </x15:c>
          <x15:c>
            <x15:v>1.8909199883915409</x15:v>
          </x15:c>
          <x15:c>
            <x15:v>5.777730391865985</x15:v>
          </x15:c>
        </x15:pivotRow>
        <x15:pivotRow count="4">
          <x15:c>
            <x15:v>3</x15:v>
          </x15:c>
          <x15:c>
            <x15:v>2.509448322779555</x15:v>
          </x15:c>
          <x15:c>
            <x15:v>1.4454599941957704</x15:v>
          </x15:c>
          <x15:c>
            <x15:v>6.9549083169753256</x15:v>
          </x15:c>
        </x15:pivotRow>
        <x15:pivotRow count="4">
          <x15:c>
            <x15:v>0</x15:v>
          </x15:c>
          <x15:c>
            <x15:v>2.6075586582236441</x15:v>
          </x15:c>
          <x15:c>
            <x15:v>2.2227299970978853</x15:v>
          </x15:c>
          <x15:c>
            <x15:v>4.8302886553215298</x15:v>
          </x15:c>
        </x15:pivotRow>
        <x15:pivotRow count="4">
          <x15:c>
            <x15:v>2</x15:v>
          </x15:c>
          <x15:c>
            <x15:v>2.0860469265789154</x15:v>
          </x15:c>
          <x15:c>
            <x15:v>1.1113649985489427</x15:v>
          </x15:c>
          <x15:c>
            <x15:v>5.1974119251278577</x15:v>
          </x15:c>
        </x15:pivotRow>
        <x15:pivotRow count="4">
          <x15:c>
            <x15:v>0</x15:v>
          </x15:c>
          <x15:c>
            <x15:v>2.0688375412631324</x15:v>
          </x15:c>
          <x15:c>
            <x15:v>1.5556824992744713</x15:v>
          </x15:c>
          <x15:c>
            <x15:v>3.6245200405376039</x15:v>
          </x15:c>
        </x15:pivotRow>
        <x15:pivotRow count="4">
          <x15:c>
            <x15:v>1</x15:v>
          </x15:c>
          <x15:c>
            <x15:v>1.6550700330105059</x15:v>
          </x15:c>
          <x15:c>
            <x15:v>0.77784124963723567</x15:v>
          </x15:c>
          <x15:c>
            <x15:v>3.4329112826477415</x15:v>
          </x15:c>
        </x15:pivotRow>
        <x15:pivotRow count="4">
          <x15:c>
            <x15:v>0</x15:v>
          </x15:c>
          <x15:c>
            <x15:v>1.5240560264084047</x15:v>
          </x15:c>
          <x15:c>
            <x15:v>0.88892062481861789</x15:v>
          </x15:c>
          <x15:c>
            <x15:v>2.4129766512270225</x15:v>
          </x15:c>
        </x15:pivotRow>
        <x15:pivotRow count="4">
          <x15:c>
            <x15:v>0</x15:v>
          </x15:c>
          <x15:c>
            <x15:v>1.2192448211267237</x15:v>
          </x15:c>
          <x15:c>
            <x15:v>0.44446031240930894</x15:v>
          </x15:c>
          <x15:c>
            <x15:v>1.6637051335360327</x15:v>
          </x15:c>
        </x15:pivotRow>
        <x15:pivotRow count="4">
          <x15:c>
            <x15:v>0</x15:v>
          </x15:c>
          <x15:c>
            <x15:v>0.97539585690137898</x15:v>
          </x15:c>
          <x15:c>
            <x15:v>0.22223015620465447</x15:v>
          </x15:c>
          <x15:c>
            <x15:v>1.1976260131060334</x15:v>
          </x15:c>
        </x15:pivotRow>
        <x15:pivotRow count="4">
          <x15:c>
            <x15:v>0</x15:v>
          </x15:c>
          <x15:c>
            <x15:v>0.78031668552110323</x15:v>
          </x15:c>
          <x15:c>
            <x15:v>0.11111507810232724</x15:v>
          </x15:c>
          <x15:c>
            <x15:v>0.89143176362343046</x15:v>
          </x15:c>
        </x15:pivotRow>
        <x15:pivotRow count="4">
          <x15:c>
            <x15:v>0</x15:v>
          </x15:c>
          <x15:c>
            <x15:v>0.62425334841688263</x15:v>
          </x15:c>
          <x15:c>
            <x15:v>5.5557539051163618E-2</x15:v>
          </x15:c>
          <x15:c>
            <x15:v>0.67981088746804619</x15:v>
          </x15:c>
        </x15:pivotRow>
        <x15:pivotRow count="4">
          <x15:c>
            <x15:v>0</x15:v>
          </x15:c>
          <x15:c>
            <x15:v>0.49940267873350608</x15:v>
          </x15:c>
          <x15:c>
            <x15:v>2.7778769525581809E-2</x15:v>
          </x15:c>
          <x15:c>
            <x15:v>0.52718144825908786</x15:v>
          </x15:c>
        </x15:pivotRow>
        <x15:pivotRow count="4">
          <x15:c>
            <x15:v>0</x15:v>
          </x15:c>
          <x15:c>
            <x15:v>0.39952214298680488</x15:v>
          </x15:c>
          <x15:c>
            <x15:v>1.3889384762790905E-2</x15:v>
          </x15:c>
          <x15:c>
            <x15:v>0.41341152774959578</x15:v>
          </x15:c>
        </x15:pivotRow>
        <x15:pivotRow count="4">
          <x15:c>
            <x15:v>0</x15:v>
          </x15:c>
          <x15:c>
            <x15:v>0.31961771438944392</x15:v>
          </x15:c>
          <x15:c>
            <x15:v>6.9446923813954523E-3</x15:v>
          </x15:c>
          <x15:c>
            <x15:v>0.32656240677083936</x15:v>
          </x15:c>
        </x15:pivotRow>
        <x15:pivotRow count="4">
          <x15:c>
            <x15:v>0</x15:v>
          </x15:c>
          <x15:c>
            <x15:v>0.25569417151155516</x15:v>
          </x15:c>
          <x15:c>
            <x15:v>3.4723461906977261E-3</x15:v>
          </x15:c>
          <x15:c>
            <x15:v>0.25916651770225291</x15:v>
          </x15:c>
        </x15:pivotRow>
        <x15:pivotRow count="4">
          <x15:c>
            <x15:v>0</x15:v>
          </x15:c>
          <x15:c>
            <x15:v>0.20455533720924413</x15:v>
          </x15:c>
          <x15:c>
            <x15:v>1.7361730953488631E-3</x15:v>
          </x15:c>
          <x15:c>
            <x15:v>0.206291510304593</x15:v>
          </x15:c>
        </x15:pivotRow>
        <x15:pivotRow count="4">
          <x15:c>
            <x15:v>1</x15:v>
          </x15:c>
          <x15:c>
            <x15:v>0.1636442697673953</x15:v>
          </x15:c>
          <x15:c>
            <x15:v>8.6808654767443153E-4</x15:v>
          </x15:c>
          <x15:c>
            <x15:v>1.1645123563150697</x15:v>
          </x15:c>
        </x15:pivotRow>
        <x15:pivotRow count="4">
          <x15:c>
            <x15:v>0</x15:v>
          </x15:c>
          <x15:c>
            <x15:v>0.33091541581391626</x15:v>
          </x15:c>
          <x15:c>
            <x15:v>0.50043404327383723</x15:v>
          </x15:c>
          <x15:c>
            <x15:v>0.83134945908775348</x15:v>
          </x15:c>
        </x15:pivotRow>
        <x15:pivotRow count="4">
          <x15:c>
            <x15:v>0</x15:v>
          </x15:c>
          <x15:c>
            <x15:v>0.264732332651133</x15:v>
          </x15:c>
          <x15:c>
            <x15:v>0.25021702163691861</x15:v>
          </x15:c>
          <x15:c>
            <x15:v>0.51494935428805166</x15:v>
          </x15:c>
        </x15:pivotRow>
        <x15:pivotRow count="4">
          <x15:c>
            <x15:v>0</x15:v>
          </x15:c>
          <x15:c>
            <x15:v>0.21178586612090639</x15:v>
          </x15:c>
          <x15:c>
            <x15:v>0.12510851081845931</x15:v>
          </x15:c>
          <x15:c>
            <x15:v>0.33689437693936569</x15:v>
          </x15:c>
        </x15:pivotRow>
        <x15:pivotRow count="4">
          <x15:c>
            <x15:v>0</x15:v>
          </x15:c>
          <x15:c>
            <x15:v>0.1694286928967251</x15:v>
          </x15:c>
          <x15:c>
            <x15:v>6.2554255409229653E-2</x15:v>
          </x15:c>
          <x15:c>
            <x15:v>0.23198294830595476</x15:v>
          </x15:c>
        </x15:pivotRow>
        <x15:pivotRow count="4">
          <x15:c>
            <x15:v>0</x15:v>
          </x15:c>
          <x15:c>
            <x15:v>0.13554295431738009</x15:v>
          </x15:c>
          <x15:c>
            <x15:v>3.1277127704614827E-2</x15:v>
          </x15:c>
          <x15:c>
            <x15:v>0.16682008202199491</x15:v>
          </x15:c>
        </x15:pivotRow>
        <x15:pivotRow count="4">
          <x15:c>
            <x15:v>0</x15:v>
          </x15:c>
          <x15:c>
            <x15:v>0.10843436345390407</x15:v>
          </x15:c>
          <x15:c>
            <x15:v>1.5638563852307413E-2</x15:v>
          </x15:c>
          <x15:c>
            <x15:v>0.12407292730621149</x15:v>
          </x15:c>
        </x15:pivotRow>
        <x15:pivotRow count="4">
          <x15:c>
            <x15:v>0</x15:v>
          </x15:c>
          <x15:c>
            <x15:v>8.6747490763123256E-2</x15:v>
          </x15:c>
          <x15:c>
            <x15:v>7.8192819261537067E-3</x15:v>
          </x15:c>
          <x15:c>
            <x15:v>9.4566772689276962E-2</x15:v>
          </x15:c>
        </x15:pivotRow>
        <x15:pivotRow count="4">
          <x15:c>
            <x15:v>0</x15:v>
          </x15:c>
          <x15:c>
            <x15:v>6.9397992610498602E-2</x15:v>
          </x15:c>
          <x15:c>
            <x15:v>3.9096409630768533E-3</x15:v>
          </x15:c>
          <x15:c>
            <x15:v>7.3307633573575448E-2</x15:v>
          </x15:c>
        </x15:pivotRow>
        <x15:pivotRow count="4">
          <x15:c>
            <x15:v>0</x15:v>
          </x15:c>
          <x15:c>
            <x15:v>5.5518394088398884E-2</x15:v>
          </x15:c>
          <x15:c>
            <x15:v>1.9548204815384267E-3</x15:v>
          </x15:c>
          <x15:c>
            <x15:v>5.7473214569937314E-2</x15:v>
          </x15:c>
        </x15:pivotRow>
        <x15:pivotRow count="4">
          <x15:c>
            <x15:v>0</x15:v>
          </x15:c>
          <x15:c>
            <x15:v>4.4414715270719107E-2</x15:v>
          </x15:c>
          <x15:c>
            <x15:v>9.7741024076921333E-4</x15:v>
          </x15:c>
          <x15:c>
            <x15:v>4.5392125511488322E-2</x15:v>
          </x15:c>
        </x15:pivotRow>
        <x15:pivotRow count="4">
          <x15:c>
            <x15:v>0</x15:v>
          </x15:c>
          <x15:c>
            <x15:v>3.5531772216575289E-2</x15:v>
          </x15:c>
          <x15:c>
            <x15:v>4.8870512038460667E-4</x15:v>
          </x15:c>
          <x15:c>
            <x15:v>3.6020477336959893E-2</x15:v>
          </x15:c>
        </x15:pivotRow>
        <x15:pivotRow count="4">
          <x15:c>
            <x15:v>0</x15:v>
          </x15:c>
          <x15:c>
            <x15:v>2.8425417773260232E-2</x15:v>
          </x15:c>
          <x15:c>
            <x15:v>2.4435256019230333E-4</x15:v>
          </x15:c>
          <x15:c>
            <x15:v>2.8669770333452534E-2</x15:v>
          </x15:c>
        </x15:pivotRow>
        <x15:pivotRow count="4">
          <x15:c>
            <x15:v>0</x15:v>
          </x15:c>
          <x15:c>
            <x15:v>2.2740334218608185E-2</x15:v>
          </x15:c>
          <x15:c>
            <x15:v>1.2217628009615167E-4</x15:v>
          </x15:c>
          <x15:c>
            <x15:v>2.2862510498704337E-2</x15:v>
          </x15:c>
        </x15:pivotRow>
        <x15:pivotRow count="4">
          <x15:c>
            <x15:v>0</x15:v>
          </x15:c>
          <x15:c>
            <x15:v>1.8192267374886547E-2</x15:v>
          </x15:c>
          <x15:c>
            <x15:v>6.1088140048075833E-5</x15:v>
          </x15:c>
          <x15:c>
            <x15:v>1.8253355514934622E-2</x15:v>
          </x15:c>
        </x15:pivotRow>
        <x15:pivotRow count="4">
          <x15:c>
            <x15:v>0</x15:v>
          </x15:c>
          <x15:c>
            <x15:v>1.4553813899909238E-2</x15:v>
          </x15:c>
          <x15:c>
            <x15:v>3.0544070024037917E-5</x15:v>
          </x15:c>
          <x15:c>
            <x15:v>1.4584357969933275E-2</x15:v>
          </x15:c>
        </x15:pivotRow>
        <x15:pivotRow count="4">
          <x15:c>
            <x15:v>0</x15:v>
          </x15:c>
          <x15:c>
            <x15:v>1.1643051119927391E-2</x15:v>
          </x15:c>
          <x15:c>
            <x15:v>1.5272035012018958E-5</x15:v>
          </x15:c>
          <x15:c>
            <x15:v>1.165832315493941E-2</x15:v>
          </x15:c>
        </x15:pivotRow>
        <x15:pivotRow count="4">
          <x15:c>
            <x15:v>0</x15:v>
          </x15:c>
          <x15:c>
            <x15:v>9.3144408959419129E-3</x15:v>
          </x15:c>
          <x15:c>
            <x15:v>7.6360175060094792E-6</x15:v>
          </x15:c>
          <x15:c>
            <x15:v>9.3220769134479218E-3</x15:v>
          </x15:c>
        </x15:pivotRow>
        <x15:pivotRow count="4">
          <x15:c>
            <x15:v>0</x15:v>
          </x15:c>
          <x15:c>
            <x15:v>7.45155271675353E-3</x15:v>
          </x15:c>
          <x15:c>
            <x15:v>3.8180087530047396E-6</x15:v>
          </x15:c>
          <x15:c>
            <x15:v>7.4553707255065344E-3</x15:v>
          </x15:c>
        </x15:pivotRow>
        <x15:pivotRow count="4">
          <x15:c>
            <x15:v>0</x15:v>
          </x15:c>
          <x15:c>
            <x15:v>5.9612421734028236E-3</x15:v>
          </x15:c>
          <x15:c>
            <x15:v>1.9090043765023698E-6</x15:v>
          </x15:c>
          <x15:c>
            <x15:v>5.9631511777793259E-3</x15:v>
          </x15:c>
        </x15:pivotRow>
        <x15:pivotRow count="4">
          <x15:c>
            <x15:v>1</x15:v>
          </x15:c>
          <x15:c>
            <x15:v>4.7689937387222587E-3</x15:v>
          </x15:c>
          <x15:c>
            <x15:v>9.5450218825118489E-7</x15:v>
          </x15:c>
          <x15:c>
            <x15:v>1.0047699482409105</x15:v>
          </x15:c>
        </x15:pivotRow>
        <x15:pivotRow count="4">
          <x15:c>
            <x15:v>3348</x15:v>
          </x15:c>
          <x15:c>
            <x15:v>3351.9809240250434</x15:v>
          </x15:c>
          <x15:c>
            <x15:v>3348.999999045498</x15:v>
          </x15:c>
          <x15:c>
            <x15:v>10048.980923070541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a7]"/>
        <x15:activeTabTopLevelEntity name="[Tabla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6BE7E-F2FF-43AF-8348-A032CE8D86A2}" name="TablaDinámica9" cacheId="23" applyNumberFormats="0" applyBorderFormats="0" applyFontFormats="0" applyPatternFormats="0" applyAlignmentFormats="0" applyWidthHeightFormats="1" dataCaption="Valores" updatedVersion="6" minRefreshableVersion="3" useAutoFormatting="1" subtotalHiddenItems="1" rowGrandTotals="0" itemPrintTitles="1" createdVersion="6" indent="0" outline="1" outlineData="1" multipleFieldFilters="0" rowHeaderCaption="modelo">
  <location ref="R8:T25" firstHeaderRow="0" firstDataRow="1" firstDataCol="1"/>
  <pivotFields count="5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 MAD" fld="1" baseField="0" baseItem="0" numFmtId="164"/>
    <dataField name=" TS" fld="2" baseField="0" baseItem="0"/>
  </dataFields>
  <formats count="2">
    <format dxfId="45">
      <pivotArea outline="0" collapsedLevelsAreSubtotals="1" fieldPosition="0"/>
    </format>
    <format dxfId="4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71">
    <pivotHierarchy dragToData="1"/>
    <pivotHierarchy dragToData="1"/>
    <pivotHierarchy multipleItemSelectionAllowed="1" dragToData="1">
      <members count="1" level="1">
        <member name="[Tabla1].[modelo].&amp;[MMSNC(n=10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5].[modelo].&amp;[MMSM(n=15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 MAD"/>
    <pivotHierarchy dragToData="1" caption=" 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Estilo de tabla dinámica 2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Tabla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C9E7E-5123-434C-8438-B6DE4F4149CB}" name="TablaDinámica4" cacheId="20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 rowHeaderCaption="modelo">
  <location ref="J7:L24" firstHeaderRow="0" firstDataRow="1" firstDataCol="1"/>
  <pivotFields count="5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 MAD" fld="1" baseField="0" baseItem="0"/>
    <dataField name=" TS" fld="2" baseField="0" baseItem="0"/>
  </dataFields>
  <formats count="1">
    <format dxfId="33">
      <pivotArea outline="0" collapsedLevelsAreSubtotals="1" fieldPosition="0"/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" level="1">
        <member name="[Tabla4].[modelo].&amp;[MMPNC#2(n=10)]"/>
        <member name="[Tabla4].[modelo].&amp;[observado]"/>
        <member name="[Tabla4].[modelo].&amp;[RLMNC(n=10, Con Intercepto]"/>
        <member name="[Tabla4].[modelo].&amp;[RLMNC(n=5, Con Intercepto]"/>
        <member name="[Tabla4].[modelo].&amp;[SEATNC(α=0,2; δ=0,2)]"/>
        <member name="[Tabla4].[modelo].&amp;[SEATNC(α=0,5; δ=0,5)]"/>
        <member name="[Tabla4].[modelo].&amp;[SEATNC(α=0,8; δ=0,8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Tabla9].[modelo].&amp;[SEATNC(α=0,8; δ=0,8)]"/>
        <member name="[Tabla9].[modelo].&amp;[SENC(α=0,2)]"/>
        <member name="[Tabla9].[modelo].&amp;[SENC(α=0,5)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 MAD"/>
    <pivotHierarchy dragToData="1" caption=" 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Estilo de tabla dinámica 2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15871-C3FC-4237-98CC-4ECB26E0A4D2}" name="TablaDinámica11" cacheId="5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modelos">
  <location ref="P6:R23" firstHeaderRow="0" firstDataRow="1" firstDataCol="1"/>
  <pivotFields count="3">
    <pivotField axis="axisRow" allDrilled="1" subtotalTop="0" showAll="0" dataSourceSort="1" defaultSubtotal="0" defaultAttributeDrillState="1">
      <items count="1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 MAD" fld="1" baseField="0" baseItem="0"/>
    <dataField name=" TS" fld="2" baseField="0" baseItem="0"/>
  </dataFields>
  <formats count="9">
    <format dxfId="32">
      <pivotArea outline="0" collapsedLevelsAreSubtotals="1" fieldPosition="0"/>
    </format>
    <format dxfId="31">
      <pivotArea field="0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field="0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field="0" type="button" dataOnly="0" labelOnly="1" outline="0" axis="axisRow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">
      <pivotArea field="0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MAD"/>
    <pivotHierarchy dragToData="1" caption=" 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Estilo de tabla dinámica 4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7C190-9155-4F72-8B12-A0F00ECE1BFD}" name="TablaDinámica10" cacheId="18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 rowHeaderCaption="modelo">
  <location ref="N6:P8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2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 TS" fld="0" baseField="2" baseItem="0"/>
    <dataField name=" MAD" fld="1" baseField="2" baseItem="0"/>
  </dataFields>
  <formats count="8">
    <format dxfId="23">
      <pivotArea outline="0" collapsedLevelsAreSubtotals="1" fieldPosition="0"/>
    </format>
    <format dxfId="22">
      <pivotArea field="2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7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MAD"/>
    <pivotHierarchy dragToData="1" caption=" 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Estilo de tabla dinámica 4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9]"/>
        <x15:activeTabTopLevelEntity name="[Tabla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9A843-D398-49E7-BC6E-570BFF35F5EF}" name="TablaDinámica1" cacheId="19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 rowHeaderCaption="modelo">
  <location ref="P7:R24" firstHeaderRow="0" firstDataRow="1" firstDataCol="1"/>
  <pivotFields count="4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 MAD" fld="0" baseField="2" baseItem="0"/>
    <dataField name=" TS" fld="1" baseField="2" baseItem="0"/>
  </dataFields>
  <formats count="1">
    <format dxfId="15">
      <pivotArea outline="0" collapsedLevelsAreSubtotals="1" fieldPosition="0"/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Tabla4].[modelo].&amp;[MMSNC(n=5)]"/>
        <member name="[Tabla4].[modelo].&amp;[observado]"/>
        <member name="[Tabla4].[modelo].&amp;[RLMNC(n=10, Con Intercepto)]"/>
        <member name="[Tabla4].[modelo].&amp;[SEATNC(α=0,8; δ=0,8)]"/>
        <member name="[Tabla4].[modelo].&amp;[SENC(α=0,8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MAD"/>
    <pivotHierarchy dragToData="1" caption=" TS"/>
    <pivotHierarchy dragToData="1"/>
    <pivotHierarchy dragToData="1"/>
    <pivotHierarchy dragToData="1"/>
    <pivotHierarchy dragToData="1"/>
    <pivotHierarchy dragToData="1"/>
  </pivotHierarchies>
  <pivotTableStyleInfo name="Estilo de tabla dinámica 2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Tabla6]"/>
        <x15:activeTabTopLevelEntity name="[Tabla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20170-84FA-4F0D-825E-36E76E774106}" name="TablaDinámica4" cacheId="22" applyNumberFormats="0" applyBorderFormats="0" applyFontFormats="0" applyPatternFormats="0" applyAlignmentFormats="0" applyWidthHeightFormats="1" dataCaption="Valores" updatedVersion="6" minRefreshableVersion="3" useAutoFormatting="1" rowGrandTotals="0" itemPrintTitles="1" createdVersion="6" indent="0" outline="1" outlineData="1" multipleFieldFilters="0" rowHeaderCaption="Modelo">
  <location ref="P8:R25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 MAD" fld="0" baseField="2" baseItem="0"/>
    <dataField name=" TS" fld="1" baseField="2" baseItem="0"/>
  </dataFields>
  <formats count="7"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outline="0" collapsedLevelsAreSubtotals="1" fieldPosition="0"/>
    </format>
    <format dxfId="10">
      <pivotArea dataOnly="0" labelOnly="1" fieldPosition="0">
        <references count="1">
          <reference field="2" count="0"/>
        </references>
      </pivotArea>
    </format>
    <format dxfId="9">
      <pivotArea field="2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MAD"/>
    <pivotHierarchy dragToData="1" caption=" TS"/>
  </pivotHierarchies>
  <pivotTableStyleInfo name="Estilo de tabla dinámica 2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7]"/>
        <x15:activeTabTopLevelEntity name="[Tabla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" xr10:uid="{9A538CC7-18A1-4672-8C95-8D194F082F9A}" sourceName="[Tabla2].[modelo]">
  <pivotTables>
    <pivotTable tabId="36" name="TablaDinámica9"/>
  </pivotTables>
  <data>
    <olap pivotCacheId="1689386534">
      <levels count="2">
        <level uniqueName="[Tabla2].[modelo].[(All)]" sourceCaption="(All)" count="0"/>
        <level uniqueName="[Tabla2].[modelo].[modelo]" sourceCaption="modelo" count="17">
          <ranges>
            <range startItem="0">
              <i n="[Tabla2].[modelo].&amp;[MMPNC#1(n=5)]" c="MMPNC#1(n=5)"/>
              <i n="[Tabla2].[modelo].&amp;[MMPNC#2(n=10)]" c="MMPNC#2(n=10)"/>
              <i n="[Tabla2].[modelo].&amp;[MMPNC#3(n=15)]" c="MMPNC#3(n=15)"/>
              <i n="[Tabla2].[modelo].&amp;[MMSNC(n=10)]" c="MMSNC(n=10)"/>
              <i n="[Tabla2].[modelo].&amp;[MMSNC(n=15)]" c="MMSNC(n=15)"/>
              <i n="[Tabla2].[modelo].&amp;[MMSNC(n=5)]" c="MMSNC(n=5)"/>
              <i n="[Tabla2].[modelo].&amp;[obsevado]" c="obsevado"/>
              <i n="[Tabla2].[modelo].&amp;[RLMNC(n=10, Con Intercepto)]" c="RLMNC(n=10, Con Intercepto)"/>
              <i n="[Tabla2].[modelo].&amp;[RLMNC(n=10, Sin Intercepto)]" c="RLMNC(n=10, Sin Intercepto)"/>
              <i n="[Tabla2].[modelo].&amp;[RLMNC(n=5, Con Intercepto)]" c="RLMNC(n=5, Con Intercepto)"/>
              <i n="[Tabla2].[modelo].&amp;[RLMNC(n=5, Sin Intercepto)]" c="RLMNC(n=5, Sin Intercepto)"/>
              <i n="[Tabla2].[modelo].&amp;[SEATNC(α=0,2; δ=0,2)]" c="SEATNC(α=0,2; δ=0,2)"/>
              <i n="[Tabla2].[modelo].&amp;[SEATNC(α=0,5; δ=0,5)]" c="SEATNC(α=0,5; δ=0,5)"/>
              <i n="[Tabla2].[modelo].&amp;[SEATNC(α=0,8; δ=0,8)]" c="SEATNC(α=0,8; δ=0,8)"/>
              <i n="[Tabla2].[modelo].&amp;[SENC(α=0,2)]" c="SENC(α=0,2)"/>
              <i n="[Tabla2].[modelo].&amp;[SENC(α=0,5)]" c="SENC(α=0,5)"/>
              <i n="[Tabla2].[modelo].&amp;[SENC(α=0,8)]" c="SENC(α=0,8)"/>
            </range>
          </ranges>
        </level>
      </levels>
      <selections count="1">
        <selection n="[Tabla2].[modelo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1" xr10:uid="{1D929BD6-1327-43D8-A363-AB6F32104955}" sourceName="[Tabla5].[modelo]">
  <data>
    <olap pivotCacheId="1487733311">
      <levels count="2">
        <level uniqueName="[Tabla5].[modelo].[(All)]" sourceCaption="(All)" count="0"/>
        <level uniqueName="[Tabla5].[modelo].[modelo]" sourceCaption="modelo" count="17">
          <ranges>
            <range startItem="0">
              <i n="[Tabla5].[modelo].&amp;[MMPM#1(n=5)]" c="MMPM#1(n=5)"/>
              <i n="[Tabla5].[modelo].&amp;[MMPM#2(n=10)]" c="MMPM#2(n=10)"/>
              <i n="[Tabla5].[modelo].&amp;[MMPM#3(n=15)]" c="MMPM#3(n=15)"/>
              <i n="[Tabla5].[modelo].&amp;[MMSM(n=10)]" c="MMSM(n=10)"/>
              <i n="[Tabla5].[modelo].&amp;[MMSM(n=15)]" c="MMSM(n=15)"/>
              <i n="[Tabla5].[modelo].&amp;[MMSM(n=5)]" c="MMSM(n=5)"/>
              <i n="[Tabla5].[modelo].&amp;[observado]" c="observado"/>
              <i n="[Tabla5].[modelo].&amp;[RLMM(n=10, Con Intercepto)]" c="RLMM(n=10, Con Intercepto)"/>
              <i n="[Tabla5].[modelo].&amp;[RLMM(n=10, Sin Intercepto)]" c="RLMM(n=10, Sin Intercepto)"/>
              <i n="[Tabla5].[modelo].&amp;[RLMM(n=5, Con Intercepto)]" c="RLMM(n=5, Con Intercepto)"/>
              <i n="[Tabla5].[modelo].&amp;[RLMM(n=5, Sin Intercepto)]" c="RLMM(n=5, Sin Intercepto)"/>
              <i n="[Tabla5].[modelo].&amp;[SEATM(α=0,2; δ=0,2)]" c="SEATM(α=0,2; δ=0,2)"/>
              <i n="[Tabla5].[modelo].&amp;[SEATM(α=0,5; δ=0,5)]" c="SEATM(α=0,5; δ=0,5)"/>
              <i n="[Tabla5].[modelo].&amp;[SEATM(α=0,8; δ=0,8)]" c="SEATM(α=0,8; δ=0,8)"/>
              <i n="[Tabla5].[modelo].&amp;[SEM(α=0,2)]" c="SEM(α=0,2)"/>
              <i n="[Tabla5].[modelo].&amp;[SEM(α=0,5)]" c="SEM(α=0,5)"/>
              <i n="[Tabla5].[modelo].&amp;[SEM(α=0,8)]" c="SEM(α=0,8)"/>
            </range>
          </ranges>
        </level>
      </levels>
      <selections count="1">
        <selection n="[Tabla5].[modelo].&amp;[SEM(α=0,8)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2" xr10:uid="{01C2C907-C7B4-4A63-83C6-EF248B68F5DC}" sourceName="[Tabla10].[modelo]">
  <pivotTables>
    <pivotTable tabId="44" name="TablaDinámica10"/>
  </pivotTables>
  <data>
    <olap pivotCacheId="2108801365">
      <levels count="2">
        <level uniqueName="[Tabla10].[modelo].[(All)]" sourceCaption="(All)" count="0"/>
        <level uniqueName="[Tabla10].[modelo].[modelo]" sourceCaption="modelo" count="17">
          <ranges>
            <range startItem="0">
              <i n="[Tabla10].[modelo].&amp;[MMPNC#1(n=5)]" c="MMPNC#1(n=5)"/>
              <i n="[Tabla10].[modelo].&amp;[MMPNC#2(n=10)]" c="MMPNC#2(n=10)"/>
              <i n="[Tabla10].[modelo].&amp;[MMPNC#3(n=15)]" c="MMPNC#3(n=15)"/>
              <i n="[Tabla10].[modelo].&amp;[MMSNC(n=10)]" c="MMSNC(n=10)"/>
              <i n="[Tabla10].[modelo].&amp;[MMSNC(n=15)]" c="MMSNC(n=15)"/>
              <i n="[Tabla10].[modelo].&amp;[MMSNC(n=5)]" c="MMSNC(n=5)"/>
              <i n="[Tabla10].[modelo].&amp;[observado]" c="observado"/>
              <i n="[Tabla10].[modelo].&amp;[RLMNC(n=10, Con Intercepto)]" c="RLMNC(n=10, Con Intercepto)"/>
              <i n="[Tabla10].[modelo].&amp;[RLMNC(n=10, Sin Intercepto)]" c="RLMNC(n=10, Sin Intercepto)"/>
              <i n="[Tabla10].[modelo].&amp;[RLMNC(n=5, Con Intercepto)]" c="RLMNC(n=5, Con Intercepto)"/>
              <i n="[Tabla10].[modelo].&amp;[RLMNC(n=5, Sin Intercepto)]" c="RLMNC(n=5, Sin Intercepto)"/>
              <i n="[Tabla10].[modelo].&amp;[SEATNC(α=0,2; δ=0,2)]" c="SEATNC(α=0,2; δ=0,2)"/>
              <i n="[Tabla10].[modelo].&amp;[SEATNC(α=0,5; δ=0,5)]" c="SEATNC(α=0,5; δ=0,5)"/>
              <i n="[Tabla10].[modelo].&amp;[SEATNC(α=0,8; δ=0,8)]" c="SEATNC(α=0,8; δ=0,8)"/>
              <i n="[Tabla10].[modelo].&amp;[SENC(α=0,2)]" c="SENC(α=0,2)"/>
              <i n="[Tabla10].[modelo].&amp;[SENC(α=0,5)]" c="SENC(α=0,5)"/>
              <i n="[Tabla10].[modelo].&amp;[SENC(α=0,8)]" c="SENC(α=0,8)"/>
            </range>
          </ranges>
        </level>
      </levels>
      <selections count="2">
        <selection n="[Tabla10].[modelo].&amp;[RLMNC(n=10, Con Intercepto)]"/>
        <selection n="[Tabla10].[modelo].&amp;[RLMNC(n=10, Sin Intercepto)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5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3" xr10:uid="{4C75CD42-91DA-4BE0-A863-B592FE21A705}" sourceName="[Tabla14].[modelo]">
  <pivotTables>
    <pivotTable tabId="47" name="TablaDinámica11"/>
  </pivotTables>
  <data>
    <olap pivotCacheId="877247227">
      <levels count="2">
        <level uniqueName="[Tabla14].[modelo].[(All)]" sourceCaption="(All)" count="0"/>
        <level uniqueName="[Tabla14].[modelo].[modelo]" sourceCaption="modelo" count="17">
          <ranges>
            <range startItem="0">
              <i n="[Tabla14].[modelo].&amp;[MMPM#1(n=5)]" c="MMPM#1(n=5)"/>
              <i n="[Tabla14].[modelo].&amp;[MMPM#2(n=10)]" c="MMPM#2(n=10)"/>
              <i n="[Tabla14].[modelo].&amp;[MMPM#3(n=15)]" c="MMPM#3(n=15)"/>
              <i n="[Tabla14].[modelo].&amp;[MMSM(n=10)]" c="MMSM(n=10)"/>
              <i n="[Tabla14].[modelo].&amp;[MMSM(n=15)]" c="MMSM(n=15)"/>
              <i n="[Tabla14].[modelo].&amp;[MMSM(n=5)]" c="MMSM(n=5)"/>
              <i n="[Tabla14].[modelo].&amp;[observado]" c="observado"/>
              <i n="[Tabla14].[modelo].&amp;[RLMM(n=10, Con Intercepto)]" c="RLMM(n=10, Con Intercepto)"/>
              <i n="[Tabla14].[modelo].&amp;[RLMM(n=10, Sin Intercepto)]" c="RLMM(n=10, Sin Intercepto)"/>
              <i n="[Tabla14].[modelo].&amp;[RLMM(n=5, Con Intercepto)]" c="RLMM(n=5, Con Intercepto)"/>
              <i n="[Tabla14].[modelo].&amp;[RLMM(n=5, Sin Intercepto)]" c="RLMM(n=5, Sin Intercepto)"/>
              <i n="[Tabla14].[modelo].&amp;[SEATM(α=0,2; δ=0,2)]" c="SEATM(α=0,2; δ=0,2)"/>
              <i n="[Tabla14].[modelo].&amp;[SEATM(α=0,5; δ=0,5)]" c="SEATM(α=0,5; δ=0,5)"/>
              <i n="[Tabla14].[modelo].&amp;[SEATM(α=0,8; δ=0,8)]" c="SEATM(α=0,8; δ=0,8)"/>
              <i n="[Tabla14].[modelo].&amp;[SENM(α=0,2)]" c="SENM(α=0,2)"/>
              <i n="[Tabla14].[modelo].&amp;[SENM(α=0,5)]" c="SENM(α=0,5)"/>
              <i n="[Tabla14].[modelo].&amp;[SENM(α=0,8)]" c="SENM(α=0,8)"/>
            </range>
          </ranges>
        </level>
      </levels>
      <selections count="16">
        <selection n="[Tabla14].[modelo].&amp;[MMPM#1(n=5)]"/>
        <selection n="[Tabla14].[modelo].&amp;[MMPM#2(n=10)]"/>
        <selection n="[Tabla14].[modelo].&amp;[MMPM#3(n=15)]"/>
        <selection n="[Tabla14].[modelo].&amp;[MMSM(n=10)]"/>
        <selection n="[Tabla14].[modelo].&amp;[MMSM(n=15)]"/>
        <selection n="[Tabla14].[modelo].&amp;[MMSM(n=5)]"/>
        <selection n="[Tabla14].[modelo].&amp;[RLMM(n=10, Con Intercepto)]"/>
        <selection n="[Tabla14].[modelo].&amp;[RLMM(n=10, Sin Intercepto)]"/>
        <selection n="[Tabla14].[modelo].&amp;[RLMM(n=5, Con Intercepto)]"/>
        <selection n="[Tabla14].[modelo].&amp;[RLMM(n=5, Sin Intercepto)]"/>
        <selection n="[Tabla14].[modelo].&amp;[SEATM(α=0,2; δ=0,2)]"/>
        <selection n="[Tabla14].[modelo].&amp;[SEATM(α=0,5; δ=0,5)]"/>
        <selection n="[Tabla14].[modelo].&amp;[SEATM(α=0,8; δ=0,8)]"/>
        <selection n="[Tabla14].[modelo].&amp;[SENM(α=0,2)]"/>
        <selection n="[Tabla14].[modelo].&amp;[SENM(α=0,5)]"/>
        <selection n="[Tabla14].[modelo].&amp;[SENM(α=0,8)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6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4" xr10:uid="{E3B477D6-1594-4741-9C76-A3B1C661E357}" sourceName="[Tabla4].[modelo]">
  <pivotTables>
    <pivotTable tabId="62" name="TablaDinámica1"/>
  </pivotTables>
  <data>
    <olap pivotCacheId="1154590367">
      <levels count="2">
        <level uniqueName="[Tabla4].[modelo].[(All)]" sourceCaption="(All)" count="0"/>
        <level uniqueName="[Tabla4].[modelo].[modelo]" sourceCaption="modelo" count="17">
          <ranges>
            <range startItem="0">
              <i n="[Tabla4].[modelo].&amp;[MMPNC#1(n=5)]" c="MMPNC#1(n=5)"/>
              <i n="[Tabla4].[modelo].&amp;[MMPNC#2(n=10)]" c="MMPNC#2(n=10)"/>
              <i n="[Tabla4].[modelo].&amp;[MMPNC#3(n=15)]" c="MMPNC#3(n=15)"/>
              <i n="[Tabla4].[modelo].&amp;[MMSNC(n=10)]" c="MMSNC(n=10)"/>
              <i n="[Tabla4].[modelo].&amp;[MMSNC(n=15)]" c="MMSNC(n=15)"/>
              <i n="[Tabla4].[modelo].&amp;[MMSNC(n=5)]" c="MMSNC(n=5)"/>
              <i n="[Tabla4].[modelo].&amp;[observado]" c="observado"/>
              <i n="[Tabla4].[modelo].&amp;[RLMNC(n=10, Con Intercepto)]" c="RLMNC(n=10, Con Intercepto)"/>
              <i n="[Tabla4].[modelo].&amp;[RLMNC(n=10, sin Intercepto)]" c="RLMNC(n=10, sin Intercepto)"/>
              <i n="[Tabla4].[modelo].&amp;[RLMNC(n=5, Con Intercepto)]" c="RLMNC(n=5, Con Intercepto)"/>
              <i n="[Tabla4].[modelo].&amp;[RLMNC(n=5, Sin Intercepto)]" c="RLMNC(n=5, Sin Intercepto)"/>
              <i n="[Tabla4].[modelo].&amp;[SEATNC(α=0,2; δ=0,2)]" c="SEATNC(α=0,2; δ=0,2)"/>
              <i n="[Tabla4].[modelo].&amp;[SEATNC(α=0,5; δ=0,5)]" c="SEATNC(α=0,5; δ=0,5)"/>
              <i n="[Tabla4].[modelo].&amp;[SEATNC(α=0,8; δ=0,8)]" c="SEATNC(α=0,8; δ=0,8)"/>
              <i n="[Tabla4].[modelo].&amp;[SENC(α=0,2)]" c="SENC(α=0,2)"/>
              <i n="[Tabla4].[modelo].&amp;[SENC(α=0,5)]" c="SENC(α=0,5)"/>
              <i n="[Tabla4].[modelo].&amp;[SENC(α=0,8)]" c="SENC(α=0,8)"/>
            </range>
          </ranges>
        </level>
      </levels>
      <selections count="5">
        <selection n="[Tabla4].[modelo].&amp;[MMSNC(n=5)]"/>
        <selection n="[Tabla4].[modelo].&amp;[observado]"/>
        <selection n="[Tabla4].[modelo].&amp;[RLMNC(n=10, Con Intercepto)]"/>
        <selection n="[Tabla4].[modelo].&amp;[SEATNC(α=0,8; δ=0,8)]"/>
        <selection n="[Tabla4].[modelo].&amp;[SENC(α=0,8)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5" xr10:uid="{F01D67DB-4E53-4D6D-88FC-4AB766C7593F}" sourceName="[Tabla8].[modelo]">
  <data>
    <olap pivotCacheId="2070024411">
      <levels count="2">
        <level uniqueName="[Tabla8].[modelo].[(All)]" sourceCaption="(All)" count="0"/>
        <level uniqueName="[Tabla8].[modelo].[modelo]" sourceCaption="modelo" count="17">
          <ranges>
            <range startItem="0">
              <i n="[Tabla8].[modelo].&amp;[MMPM#1(n=5)]" c="MMPM#1(n=5)"/>
              <i n="[Tabla8].[modelo].&amp;[MMPM#2(n=10)]" c="MMPM#2(n=10)"/>
              <i n="[Tabla8].[modelo].&amp;[MMPM#3(n=15)]" c="MMPM#3(n=15)"/>
              <i n="[Tabla8].[modelo].&amp;[MMSM(n=10)]" c="MMSM(n=10)"/>
              <i n="[Tabla8].[modelo].&amp;[MMSM(n=15)]" c="MMSM(n=15)"/>
              <i n="[Tabla8].[modelo].&amp;[MMSM(n=5)]" c="MMSM(n=5)"/>
              <i n="[Tabla8].[modelo].&amp;[observado]" c="observado"/>
              <i n="[Tabla8].[modelo].&amp;[RLMM(n=10, Con Intercepto)]" c="RLMM(n=10, Con Intercepto)"/>
              <i n="[Tabla8].[modelo].&amp;[RLMM(n=10, Sin Intercepto)]" c="RLMM(n=10, Sin Intercepto)"/>
              <i n="[Tabla8].[modelo].&amp;[RLMM(n=5, Con Intercepto)]" c="RLMM(n=5, Con Intercepto)"/>
              <i n="[Tabla8].[modelo].&amp;[RLMM(n=5, Sin Intercepto)]" c="RLMM(n=5, Sin Intercepto)"/>
              <i n="[Tabla8].[modelo].&amp;[SEATM(α=0,2; δ=0,2)]" c="SEATM(α=0,2; δ=0,2)"/>
              <i n="[Tabla8].[modelo].&amp;[SEATM(α=0,5; δ=0,5)]" c="SEATM(α=0,5; δ=0,5)"/>
              <i n="[Tabla8].[modelo].&amp;[SEATM(α=0,8; δ=0,8)]" c="SEATM(α=0,8; δ=0,8)"/>
              <i n="[Tabla8].[modelo].&amp;[SEM(α=0,2)]" c="SEM(α=0,2)"/>
              <i n="[Tabla8].[modelo].&amp;[SEM(α=0,5)]" c="SEM(α=0,5)"/>
              <i n="[Tabla8].[modelo].&amp;[SEM(α=0,8)]" c="SEM(α=0,8)"/>
            </range>
          </ranges>
        </level>
      </levels>
      <selections count="3">
        <selection n="[Tabla8].[modelo].&amp;[observado]"/>
        <selection n="[Tabla8].[modelo].&amp;[SEM(α=0,2)]"/>
        <selection n="[Tabla8].[modelo].&amp;[SEM(α=0,5)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lo" xr10:uid="{278CE1C8-7E54-45BB-93AD-D5514017CC99}" cache="SegmentaciónDeDatos_modelo" caption="modelo" level="1" style="SlicerStyleDark4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lo 1" xr10:uid="{140B8C7E-0D8B-4358-816C-DD31EA9A2A2F}" cache="SegmentaciónDeDatos_modelo1" caption="modelo" level="1" style="SlicerStyleDark4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lo 3" xr10:uid="{EF8539C2-CF98-427E-9FF4-F2E3261ED4B9}" cache="SegmentaciónDeDatos_modelo3" caption="modelo" level="1" style="SlicerStyleLight6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lo 2" xr10:uid="{B5F6F60C-6F25-4AEB-87C7-207C2EEDE900}" cache="SegmentaciónDeDatos_modelo2" caption="modelo" level="1" style="SlicerStyleLight6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lo 4" xr10:uid="{A668F966-A8E1-4257-9C93-7D76A80F290E}" cache="SegmentaciónDeDatos_modelo4" caption="modelo" startItem="3" level="1" style="SlicerStyleLight2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lo 5" xr10:uid="{1DB7123B-C61E-4AFB-AD46-D485CFF1463E}" cache="SegmentaciónDeDatos_modelo5" caption="modelo" level="1" style="SlicerStyleLight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F459F-C118-47D9-8B08-0886C588FCFE}" name="Tabla1" displayName="Tabla1" ref="A1:C1956" totalsRowShown="0">
  <autoFilter ref="A1:C1956" xr:uid="{53957B61-CB11-4979-B87D-48B78889160B}"/>
  <tableColumns count="3">
    <tableColumn id="1" xr3:uid="{812593E7-A4DC-4733-BD37-F95846A0DE85}" name="fecha " dataDxfId="43"/>
    <tableColumn id="2" xr3:uid="{F3147C28-E8C3-4BB1-877C-845717909D99}" name="ft "/>
    <tableColumn id="3" xr3:uid="{D88DE261-AD58-4C23-8B50-369DD59DE960}" name="modelo" dataDxfId="42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582A88-B551-4D79-A7E9-6E95A769F5DE}" name="Tabla2" displayName="Tabla2" ref="E1:G18" totalsRowShown="0" headerRowDxfId="41" dataDxfId="40">
  <autoFilter ref="E1:G18" xr:uid="{F59BEBE4-BF3D-439E-8FE7-FD4E472FEA91}"/>
  <tableColumns count="3">
    <tableColumn id="1" xr3:uid="{052F3F31-5463-469D-BCCF-0E53C47E95F4}" name="modelo" dataDxfId="39"/>
    <tableColumn id="2" xr3:uid="{D2148BD6-4E1E-4475-8B14-E96B43779B44}" name="MAD " dataDxfId="38"/>
    <tableColumn id="3" xr3:uid="{C33900A3-DF56-44A0-AE1D-63C02F435310}" name="TS" dataDxfId="37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3EA92-AF4C-46EE-ABFD-F042A2D95D6C}" name="Tabla3" displayName="Tabla3" ref="O1:Q1786" totalsRowShown="0">
  <autoFilter ref="O1:Q1786" xr:uid="{D8170A00-F5F0-461A-A8B0-DB700AC7231F}"/>
  <tableColumns count="3">
    <tableColumn id="1" xr3:uid="{BA16EE6B-389B-47D1-97F3-6D4BCBDA9F4E}" name="fecha " dataDxfId="36"/>
    <tableColumn id="2" xr3:uid="{F6DBB32C-1E55-4634-B94E-BC09A4EFA595}" name="ft "/>
    <tableColumn id="3" xr3:uid="{61A04BE5-8FDB-49AD-A1C9-8A0A2727EC01}" name="modelo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0C70A59-0869-4A2A-AF47-8FA6D9AB1505}" name="Tabla5" displayName="Tabla5" ref="S1:U18" totalsRowShown="0">
  <autoFilter ref="S1:U18" xr:uid="{5E990779-75A9-4E21-BE1C-8F2B30F1CE1C}"/>
  <tableColumns count="3">
    <tableColumn id="1" xr3:uid="{42AD7CBE-7BE3-43D6-842D-35D2654473C8}" name="modelo"/>
    <tableColumn id="2" xr3:uid="{D5DB3828-2EAA-4D40-B0CE-D4C728AEA28A}" name="MAD " dataDxfId="35"/>
    <tableColumn id="3" xr3:uid="{85888976-A2E0-4B4E-A8C3-A7B445A31CE5}" name="TS" dataDxfId="34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E0178E-84E8-4395-8856-5407CC6B502A}" name="Tabla4" displayName="Tabla4" ref="A1:C2670" totalsRowShown="0">
  <autoFilter ref="A1:C2670" xr:uid="{4774C85C-7C2A-4055-B3D5-0134FA498C63}"/>
  <tableColumns count="3">
    <tableColumn id="1" xr3:uid="{7601085B-1757-4497-BB73-E20CBA707069}" name="Fecha" dataDxfId="1"/>
    <tableColumn id="2" xr3:uid="{DF7A0C79-E72E-4CA7-899D-9690492072E9}" name="Ft"/>
    <tableColumn id="3" xr3:uid="{E57D0C35-41AE-41CF-85AE-9060210DAB2C}" name="modelo"/>
  </tableColumns>
  <tableStyleInfo name="TableStyleLight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DCCAD5-4135-4B5A-99FB-DB7B2FB41EDC}" name="Tabla6" displayName="Tabla6" ref="E1:G18" totalsRowShown="0">
  <autoFilter ref="E1:G18" xr:uid="{0532A9AF-4EC1-4C50-B3FE-3FAF05EB1387}"/>
  <tableColumns count="3">
    <tableColumn id="1" xr3:uid="{9D6991DE-CC73-4577-80E0-D26081CD3FBF}" name="modelo "/>
    <tableColumn id="2" xr3:uid="{C766C507-304F-49F0-A1FD-F21A0FEA0D71}" name="MAD "/>
    <tableColumn id="3" xr3:uid="{8F1F088F-2C93-4BBB-B115-7A3C8047CDF1}" name="TS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CE64E78-F341-4658-BB96-888440A13FF5}" name="Tabla7" displayName="Tabla7" ref="I1:K2160" totalsRowShown="0">
  <autoFilter ref="I1:K2160" xr:uid="{6B61DDDB-FEEC-4B05-A631-45EFEBCBF6DA}"/>
  <tableColumns count="3">
    <tableColumn id="1" xr3:uid="{C1D6BE4D-8E78-4727-9CA0-29FA0644307B}" name="Fecha" dataDxfId="0"/>
    <tableColumn id="2" xr3:uid="{AB573E12-7D72-46D4-9C3F-1D3925A1B298}" name="Ft"/>
    <tableColumn id="3" xr3:uid="{071A3E15-6B20-4D17-BF0E-87879F3531C7}" name="Modelo"/>
  </tableColumns>
  <tableStyleInfo name="TableStyleLight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111E01-82D4-4762-8833-4D4ADBF4C9E0}" name="Tabla8" displayName="Tabla8" ref="M1:O18" totalsRowShown="0">
  <autoFilter ref="M1:O18" xr:uid="{77800AFD-793E-4433-B05C-837462DA62E0}"/>
  <tableColumns count="3">
    <tableColumn id="1" xr3:uid="{31C71E26-C9A5-433A-A506-564FE7176A98}" name="modelo "/>
    <tableColumn id="2" xr3:uid="{DBF9860A-C282-493D-934E-4C2F9DBFDBE2}" name="MAD "/>
    <tableColumn id="3" xr3:uid="{458267B2-9F33-4508-AA39-C03B3E1C4513}" name="TS"/>
  </tableColumns>
  <tableStyleInfo name="TableStyleLight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49A3301-AAA5-47D9-8206-641452B9A62A}" name="Tabla9" displayName="Tabla9" ref="A1:C2075" totalsRowShown="0">
  <autoFilter ref="A1:C2075" xr:uid="{2A4B9E68-2AE4-49D8-9CAF-7247A6420636}"/>
  <tableColumns count="3">
    <tableColumn id="1" xr3:uid="{64F12C5C-AC5A-435C-8268-AFD1E0C8EE10}" name="Fecha" dataDxfId="7"/>
    <tableColumn id="2" xr3:uid="{C5259530-AE6C-491D-B245-97E65CBFBF03}" name="Ft"/>
    <tableColumn id="3" xr3:uid="{E6EC6EEF-8826-47D2-93B7-91F1CF84E0D4}" name="modelo"/>
  </tableColumns>
  <tableStyleInfo name="TableStyleLight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DBBCB1E-D9CC-4C84-AA5C-770EDE0764A8}" name="Tabla10" displayName="Tabla10" ref="E1:G19" totalsRowCount="1">
  <autoFilter ref="E1:G18" xr:uid="{D99DE4E4-ADA5-4179-B0EE-76465EBA28A3}"/>
  <tableColumns count="3">
    <tableColumn id="1" xr3:uid="{57E06899-B240-4DCA-92D5-D7E64BCE93AA}" name="modelo"/>
    <tableColumn id="2" xr3:uid="{E1976894-1F09-42DC-89DB-13A61B1DB983}" name="MAD " totalsRowFunction="custom" dataDxfId="6" totalsRowDxfId="5">
      <totalsRowFormula>SUM(Tabla10[[MAD ]])</totalsRowFormula>
    </tableColumn>
    <tableColumn id="3" xr3:uid="{3F6F9B9C-585C-42CA-BEFF-882DED024632}" name="TS" dataDxfId="4" totalsRowDxfId="3"/>
  </tableColumns>
  <tableStyleInfo name="TableStyleLight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E4DEA7-8396-41BA-95B9-14C450F044F0}" name="Tabla13" displayName="Tabla13" ref="I1:K2041" totalsRowShown="0">
  <autoFilter ref="I1:K2041" xr:uid="{628CE561-ECEF-49F4-9A5D-9DB3A40D76B2}"/>
  <tableColumns count="3">
    <tableColumn id="1" xr3:uid="{46D4BF8D-4386-4F98-9BB6-DD4CA6E837C9}" name="Fecha" dataDxfId="2"/>
    <tableColumn id="2" xr3:uid="{385964B9-0D2A-42CD-85F7-D66D27F219B9}" name="Ft"/>
    <tableColumn id="3" xr3:uid="{232ADA7E-5694-427A-ACD9-F0C40302685C}" name="modelo"/>
  </tableColumns>
  <tableStyleInfo name="TableStyleLight1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4060BFB-37A8-4ABC-A493-FC7CD7882CB6}" name="Tabla14" displayName="Tabla14" ref="M1:O18" totalsRowShown="0">
  <autoFilter ref="M1:O18" xr:uid="{A651F8F5-B30A-4362-B3D6-490EA4E4C31A}"/>
  <tableColumns count="3">
    <tableColumn id="1" xr3:uid="{29320F57-4893-4A34-B7C8-880DC8200352}" name="modelo"/>
    <tableColumn id="2" xr3:uid="{3C8BD0DF-0F67-4760-97E9-220846F3A801}" name="MAD "/>
    <tableColumn id="3" xr3:uid="{B5FD291C-F820-4B94-8962-8366146C62B2}" name="TS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Relationship Id="rId5" Type="http://schemas.microsoft.com/office/2007/relationships/slicer" Target="../slicers/slicer1.xml"/><Relationship Id="rId4" Type="http://schemas.openxmlformats.org/officeDocument/2006/relationships/image" Target="../media/image9.jpeg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Relationship Id="rId4" Type="http://schemas.microsoft.com/office/2007/relationships/slicer" Target="../slicers/slicer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Relationship Id="rId4" Type="http://schemas.microsoft.com/office/2007/relationships/slicer" Target="../slicers/slicer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Relationship Id="rId5" Type="http://schemas.microsoft.com/office/2007/relationships/slicer" Target="../slicers/slicer5.xml"/><Relationship Id="rId4" Type="http://schemas.openxmlformats.org/officeDocument/2006/relationships/image" Target="../media/image12.jpeg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2.xml"/><Relationship Id="rId4" Type="http://schemas.microsoft.com/office/2007/relationships/slicer" Target="../slicers/slicer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8C7E-607E-45A4-9086-478AE2B8BA0C}">
  <sheetPr codeName="Hoja1">
    <tabColor theme="3"/>
  </sheetPr>
  <dimension ref="A8"/>
  <sheetViews>
    <sheetView showGridLines="0" zoomScale="110" zoomScaleNormal="110" workbookViewId="0"/>
  </sheetViews>
  <sheetFormatPr baseColWidth="10" defaultRowHeight="15" x14ac:dyDescent="0.25"/>
  <cols>
    <col min="14" max="14" width="14" customWidth="1"/>
  </cols>
  <sheetData>
    <row r="8" ht="9" customHeight="1" x14ac:dyDescent="0.25"/>
  </sheetData>
  <pageMargins left="0.7" right="0.7" top="0.75" bottom="0.75" header="0.3" footer="0.3"/>
  <pageSetup paperSize="9" orientation="portrait" horizontalDpi="300" verticalDpi="300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5B464-FF28-47B8-A43B-02E2C757AE7B}">
  <sheetPr codeName="Hoja2">
    <tabColor theme="8"/>
  </sheetPr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8F7ED-E652-4387-9675-9D467F5C50A5}">
  <sheetPr codeName="Hoja3">
    <tabColor theme="1"/>
  </sheetPr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668A-2E91-4B99-8562-8C1D89EDA405}">
  <sheetPr codeName="Hoja4">
    <tabColor theme="7"/>
  </sheetPr>
  <dimension ref="O4:T25"/>
  <sheetViews>
    <sheetView showGridLines="0" zoomScale="70" zoomScaleNormal="70" workbookViewId="0"/>
  </sheetViews>
  <sheetFormatPr baseColWidth="10" defaultRowHeight="15" x14ac:dyDescent="0.25"/>
  <cols>
    <col min="1" max="1" width="13.5703125" style="7" bestFit="1" customWidth="1"/>
    <col min="2" max="2" width="12" style="7" bestFit="1" customWidth="1"/>
    <col min="3" max="3" width="12.7109375" style="7" bestFit="1" customWidth="1"/>
    <col min="4" max="10" width="11.42578125" style="7"/>
    <col min="11" max="11" width="16.140625" style="7" bestFit="1" customWidth="1"/>
    <col min="12" max="13" width="13.42578125" style="7" bestFit="1" customWidth="1"/>
    <col min="14" max="14" width="11.42578125" style="7"/>
    <col min="15" max="15" width="22.85546875" style="7" customWidth="1"/>
    <col min="16" max="16" width="0.140625" style="7" customWidth="1"/>
    <col min="17" max="17" width="18.85546875" style="7" customWidth="1"/>
    <col min="18" max="18" width="29.5703125" style="7" bestFit="1" customWidth="1"/>
    <col min="19" max="19" width="7.28515625" style="7" bestFit="1" customWidth="1"/>
    <col min="20" max="20" width="5.42578125" style="7" bestFit="1" customWidth="1"/>
    <col min="21" max="16384" width="11.42578125" style="7"/>
  </cols>
  <sheetData>
    <row r="4" spans="15:20" x14ac:dyDescent="0.25">
      <c r="Q4"/>
      <c r="R4"/>
      <c r="S4"/>
    </row>
    <row r="5" spans="15:20" x14ac:dyDescent="0.25">
      <c r="O5"/>
      <c r="P5"/>
      <c r="Q5"/>
      <c r="R5"/>
      <c r="S5"/>
    </row>
    <row r="6" spans="15:20" x14ac:dyDescent="0.25">
      <c r="O6"/>
      <c r="P6"/>
      <c r="Q6"/>
      <c r="R6"/>
      <c r="S6"/>
    </row>
    <row r="7" spans="15:20" x14ac:dyDescent="0.25">
      <c r="O7"/>
      <c r="P7"/>
      <c r="Q7"/>
      <c r="R7"/>
      <c r="S7"/>
    </row>
    <row r="8" spans="15:20" x14ac:dyDescent="0.25">
      <c r="O8"/>
      <c r="P8"/>
      <c r="R8" s="27" t="s">
        <v>81</v>
      </c>
      <c r="S8" t="s">
        <v>102</v>
      </c>
      <c r="T8" t="s">
        <v>103</v>
      </c>
    </row>
    <row r="9" spans="15:20" x14ac:dyDescent="0.25">
      <c r="O9"/>
      <c r="P9"/>
      <c r="R9" s="28" t="s">
        <v>83</v>
      </c>
      <c r="S9" s="30">
        <v>521.80818181818165</v>
      </c>
      <c r="T9" s="30">
        <v>0.60443667038915305</v>
      </c>
    </row>
    <row r="10" spans="15:20" x14ac:dyDescent="0.25">
      <c r="O10"/>
      <c r="P10"/>
      <c r="Q10"/>
      <c r="R10" s="28" t="s">
        <v>84</v>
      </c>
      <c r="S10" s="30">
        <v>674.26547619047631</v>
      </c>
      <c r="T10" s="30">
        <v>0.57666455384429272</v>
      </c>
    </row>
    <row r="11" spans="15:20" x14ac:dyDescent="0.25">
      <c r="O11"/>
      <c r="P11"/>
      <c r="Q11"/>
      <c r="R11" s="28" t="s">
        <v>85</v>
      </c>
      <c r="S11" s="30">
        <v>502.6250500000001</v>
      </c>
      <c r="T11" s="30">
        <v>-0.18990299031056607</v>
      </c>
    </row>
    <row r="12" spans="15:20" x14ac:dyDescent="0.25">
      <c r="O12"/>
      <c r="P12"/>
      <c r="Q12"/>
      <c r="R12" s="28" t="s">
        <v>97</v>
      </c>
      <c r="S12" s="30">
        <v>844.8838095238093</v>
      </c>
      <c r="T12" s="30">
        <v>0.61594268245394435</v>
      </c>
    </row>
    <row r="13" spans="15:20" x14ac:dyDescent="0.25">
      <c r="O13"/>
      <c r="P13"/>
      <c r="Q13"/>
      <c r="R13" s="28" t="s">
        <v>98</v>
      </c>
      <c r="S13" s="30">
        <v>1173.4346666666665</v>
      </c>
      <c r="T13" s="30">
        <v>-0.33326667242374647</v>
      </c>
    </row>
    <row r="14" spans="15:20" x14ac:dyDescent="0.25">
      <c r="O14"/>
      <c r="P14"/>
      <c r="Q14"/>
      <c r="R14" s="28" t="s">
        <v>96</v>
      </c>
      <c r="S14" s="30">
        <v>566.39818181818191</v>
      </c>
      <c r="T14" s="30">
        <v>0.62041159608243179</v>
      </c>
    </row>
    <row r="15" spans="15:20" x14ac:dyDescent="0.25">
      <c r="O15"/>
      <c r="P15"/>
      <c r="Q15"/>
      <c r="R15" s="28" t="s">
        <v>82</v>
      </c>
      <c r="S15" s="30">
        <v>0</v>
      </c>
      <c r="T15" s="30">
        <v>0</v>
      </c>
    </row>
    <row r="16" spans="15:20" x14ac:dyDescent="0.25">
      <c r="O16"/>
      <c r="P16"/>
      <c r="Q16"/>
      <c r="R16" s="28" t="s">
        <v>93</v>
      </c>
      <c r="S16" s="30">
        <v>393.63810717377663</v>
      </c>
      <c r="T16" s="30">
        <v>-4.02890715434828E-14</v>
      </c>
    </row>
    <row r="17" spans="15:20" x14ac:dyDescent="0.25">
      <c r="O17"/>
      <c r="P17"/>
      <c r="Q17"/>
      <c r="R17" s="28" t="s">
        <v>92</v>
      </c>
      <c r="S17" s="30">
        <v>374.55642329965866</v>
      </c>
      <c r="T17" s="30">
        <v>19.704517614642434</v>
      </c>
    </row>
    <row r="18" spans="15:20" x14ac:dyDescent="0.25">
      <c r="Q18"/>
      <c r="R18" s="28" t="s">
        <v>91</v>
      </c>
      <c r="S18" s="30">
        <v>408.63879886242569</v>
      </c>
      <c r="T18" s="30">
        <v>1.2797596678907032E-14</v>
      </c>
    </row>
    <row r="19" spans="15:20" x14ac:dyDescent="0.25">
      <c r="R19" s="28" t="s">
        <v>100</v>
      </c>
      <c r="S19" s="30">
        <v>399.39930509253821</v>
      </c>
      <c r="T19" s="30">
        <v>11.593274176056401</v>
      </c>
    </row>
    <row r="20" spans="15:20" x14ac:dyDescent="0.25">
      <c r="R20" s="28" t="s">
        <v>120</v>
      </c>
      <c r="S20" s="30">
        <v>612.47117250895292</v>
      </c>
      <c r="T20" s="30">
        <v>7.6008660850883272E-2</v>
      </c>
    </row>
    <row r="21" spans="15:20" x14ac:dyDescent="0.25">
      <c r="R21" s="28" t="s">
        <v>121</v>
      </c>
      <c r="S21" s="30">
        <v>433.73203966988268</v>
      </c>
      <c r="T21" s="30">
        <v>0.1477713092687532</v>
      </c>
    </row>
    <row r="22" spans="15:20" x14ac:dyDescent="0.25">
      <c r="R22" s="28" t="s">
        <v>101</v>
      </c>
      <c r="S22" s="30">
        <v>456.99756538188507</v>
      </c>
      <c r="T22" s="30">
        <v>5.0011045061746716E-2</v>
      </c>
    </row>
    <row r="23" spans="15:20" x14ac:dyDescent="0.25">
      <c r="R23" s="28" t="s">
        <v>117</v>
      </c>
      <c r="S23" s="30">
        <v>666.98765102502807</v>
      </c>
      <c r="T23" s="30">
        <v>0.94333890557193278</v>
      </c>
    </row>
    <row r="24" spans="15:20" x14ac:dyDescent="0.25">
      <c r="R24" s="28" t="s">
        <v>118</v>
      </c>
      <c r="S24" s="30">
        <v>428.48224333698232</v>
      </c>
      <c r="T24" s="30">
        <v>0.63935026365743619</v>
      </c>
    </row>
    <row r="25" spans="15:20" x14ac:dyDescent="0.25">
      <c r="R25" s="28" t="s">
        <v>119</v>
      </c>
      <c r="S25" s="30">
        <v>393.1048325027682</v>
      </c>
      <c r="T25" s="30">
        <v>0.46801458536566576</v>
      </c>
    </row>
  </sheetData>
  <sheetProtection selectLockedCells="1" autoFilter="0" pivotTables="0" selectUnlockedCells="1"/>
  <pageMargins left="0.7" right="0.7" top="0.75" bottom="0.75" header="0.3" footer="0.3"/>
  <pageSetup paperSize="9" orientation="portrait" horizontalDpi="300" verticalDpi="300" r:id="rId2"/>
  <drawing r:id="rId3"/>
  <picture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A2BA-9A83-4EFE-B969-772F67AAC286}">
  <sheetPr codeName="Hoja6">
    <tabColor theme="7"/>
  </sheetPr>
  <dimension ref="J7:Q25"/>
  <sheetViews>
    <sheetView showFormulas="1" showGridLines="0" zoomScale="70" zoomScaleNormal="70" workbookViewId="0"/>
  </sheetViews>
  <sheetFormatPr baseColWidth="10" defaultRowHeight="15" x14ac:dyDescent="0.25"/>
  <cols>
    <col min="9" max="9" width="9.85546875" customWidth="1"/>
    <col min="10" max="10" width="14.28515625" bestFit="1" customWidth="1"/>
    <col min="11" max="11" width="4.140625" bestFit="1" customWidth="1"/>
    <col min="12" max="12" width="9.7109375" bestFit="1" customWidth="1"/>
    <col min="13" max="13" width="11.140625" bestFit="1" customWidth="1"/>
    <col min="14" max="14" width="12.28515625" bestFit="1" customWidth="1"/>
    <col min="15" max="15" width="13.42578125" bestFit="1" customWidth="1"/>
    <col min="16" max="16" width="5.85546875" bestFit="1" customWidth="1"/>
    <col min="17" max="17" width="3.7109375" bestFit="1" customWidth="1"/>
  </cols>
  <sheetData>
    <row r="7" spans="10:12" x14ac:dyDescent="0.25">
      <c r="J7" s="27" t="s">
        <v>81</v>
      </c>
      <c r="K7" t="s">
        <v>102</v>
      </c>
      <c r="L7" t="s">
        <v>103</v>
      </c>
    </row>
    <row r="8" spans="10:12" x14ac:dyDescent="0.25">
      <c r="J8" s="28" t="s">
        <v>108</v>
      </c>
      <c r="K8" s="35">
        <v>54.26</v>
      </c>
      <c r="L8" s="35">
        <v>1.76</v>
      </c>
    </row>
    <row r="9" spans="10:12" x14ac:dyDescent="0.25">
      <c r="J9" s="28" t="s">
        <v>109</v>
      </c>
      <c r="K9" s="35">
        <v>77.349999999999994</v>
      </c>
      <c r="L9" s="35">
        <v>0.78</v>
      </c>
    </row>
    <row r="10" spans="10:12" x14ac:dyDescent="0.25">
      <c r="J10" s="28" t="s">
        <v>110</v>
      </c>
      <c r="K10" s="35">
        <v>54.3</v>
      </c>
      <c r="L10" s="35">
        <v>-3.22</v>
      </c>
    </row>
    <row r="11" spans="10:12" x14ac:dyDescent="0.25">
      <c r="J11" s="28" t="s">
        <v>106</v>
      </c>
      <c r="K11" s="35">
        <v>100.09</v>
      </c>
      <c r="L11" s="35">
        <v>0.9</v>
      </c>
    </row>
    <row r="12" spans="10:12" x14ac:dyDescent="0.25">
      <c r="J12" s="28" t="s">
        <v>107</v>
      </c>
      <c r="K12" s="35">
        <v>136.06</v>
      </c>
      <c r="L12" s="35">
        <v>-1.9059999999999999</v>
      </c>
    </row>
    <row r="13" spans="10:12" x14ac:dyDescent="0.25">
      <c r="J13" s="28" t="s">
        <v>105</v>
      </c>
      <c r="K13" s="35">
        <v>59.648000000000017</v>
      </c>
      <c r="L13" s="35">
        <v>1.7972103004291871</v>
      </c>
    </row>
    <row r="14" spans="10:12" x14ac:dyDescent="0.25">
      <c r="J14" s="28" t="s">
        <v>104</v>
      </c>
      <c r="K14" s="35">
        <v>0</v>
      </c>
      <c r="L14" s="35">
        <v>0</v>
      </c>
    </row>
    <row r="15" spans="10:12" x14ac:dyDescent="0.25">
      <c r="J15" s="28" t="s">
        <v>131</v>
      </c>
      <c r="K15" s="35">
        <v>39.92</v>
      </c>
      <c r="L15" s="35">
        <v>0</v>
      </c>
    </row>
    <row r="16" spans="10:12" x14ac:dyDescent="0.25">
      <c r="J16" s="28" t="s">
        <v>130</v>
      </c>
      <c r="K16" s="35">
        <v>39.57</v>
      </c>
      <c r="L16" s="35">
        <v>16.760000000000002</v>
      </c>
    </row>
    <row r="17" spans="10:17" x14ac:dyDescent="0.25">
      <c r="J17" s="28" t="s">
        <v>129</v>
      </c>
      <c r="K17" s="35">
        <v>40.42</v>
      </c>
      <c r="L17" s="35">
        <v>0</v>
      </c>
    </row>
    <row r="18" spans="10:17" ht="13.5" customHeight="1" x14ac:dyDescent="0.25">
      <c r="J18" s="28" t="s">
        <v>128</v>
      </c>
      <c r="K18" s="35">
        <v>39.71</v>
      </c>
      <c r="L18" s="35">
        <v>9.86</v>
      </c>
    </row>
    <row r="19" spans="10:17" x14ac:dyDescent="0.25">
      <c r="J19" s="28" t="s">
        <v>125</v>
      </c>
      <c r="K19" s="35">
        <v>64.31</v>
      </c>
      <c r="L19" s="35">
        <v>-0.3</v>
      </c>
    </row>
    <row r="20" spans="10:17" x14ac:dyDescent="0.25">
      <c r="J20" s="28" t="s">
        <v>126</v>
      </c>
      <c r="K20" s="35">
        <v>42.87</v>
      </c>
      <c r="L20" s="35">
        <v>0.56000000000000005</v>
      </c>
    </row>
    <row r="21" spans="10:17" x14ac:dyDescent="0.25">
      <c r="J21" s="28" t="s">
        <v>127</v>
      </c>
      <c r="K21" s="35">
        <v>45.72</v>
      </c>
      <c r="L21" s="35">
        <v>0.01</v>
      </c>
    </row>
    <row r="22" spans="10:17" x14ac:dyDescent="0.25">
      <c r="J22" s="28" t="s">
        <v>122</v>
      </c>
      <c r="K22" s="35">
        <v>77.349999999999994</v>
      </c>
      <c r="L22" s="35">
        <v>2.2000000000000002</v>
      </c>
    </row>
    <row r="23" spans="10:17" x14ac:dyDescent="0.25">
      <c r="J23" s="28" t="s">
        <v>123</v>
      </c>
      <c r="K23" s="35">
        <v>44.75</v>
      </c>
      <c r="L23" s="35">
        <v>1.61</v>
      </c>
    </row>
    <row r="24" spans="10:17" x14ac:dyDescent="0.25">
      <c r="J24" s="28" t="s">
        <v>124</v>
      </c>
      <c r="K24" s="35">
        <v>40.25</v>
      </c>
      <c r="L24" s="35">
        <v>1.1599999999999999</v>
      </c>
      <c r="P24" s="30"/>
      <c r="Q24" s="30"/>
    </row>
    <row r="25" spans="10:17" x14ac:dyDescent="0.25">
      <c r="M25" s="35"/>
      <c r="N25" s="35"/>
      <c r="P25" s="30"/>
      <c r="Q25" s="30"/>
    </row>
  </sheetData>
  <pageMargins left="0.7" right="0.7" top="0.75" bottom="0.75" header="0.3" footer="0.3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FED31-3D91-4ADC-8919-E1F7A0EC5CA5}">
  <sheetPr codeName="Hoja7">
    <tabColor theme="9"/>
  </sheetPr>
  <dimension ref="P6:R23"/>
  <sheetViews>
    <sheetView showGridLines="0" zoomScale="70" zoomScaleNormal="70" workbookViewId="0">
      <selection activeCell="Q3" sqref="Q3"/>
    </sheetView>
  </sheetViews>
  <sheetFormatPr baseColWidth="10" defaultRowHeight="15" x14ac:dyDescent="0.25"/>
  <cols>
    <col min="14" max="14" width="26.85546875" bestFit="1" customWidth="1"/>
    <col min="15" max="15" width="13.42578125" bestFit="1" customWidth="1"/>
    <col min="16" max="16" width="28.28515625" bestFit="1" customWidth="1"/>
    <col min="17" max="17" width="7.7109375" bestFit="1" customWidth="1"/>
    <col min="18" max="18" width="6.7109375" bestFit="1" customWidth="1"/>
  </cols>
  <sheetData>
    <row r="6" spans="16:18" x14ac:dyDescent="0.25">
      <c r="P6" s="26" t="s">
        <v>139</v>
      </c>
      <c r="Q6" s="26" t="s">
        <v>102</v>
      </c>
      <c r="R6" s="26" t="s">
        <v>103</v>
      </c>
    </row>
    <row r="7" spans="16:18" x14ac:dyDescent="0.25">
      <c r="P7" s="28" t="s">
        <v>108</v>
      </c>
      <c r="Q7" s="34">
        <v>52.041304347826113</v>
      </c>
      <c r="R7" s="34">
        <v>2.3452525168135696</v>
      </c>
    </row>
    <row r="8" spans="16:18" x14ac:dyDescent="0.25">
      <c r="P8" s="28" t="s">
        <v>109</v>
      </c>
      <c r="Q8" s="34">
        <v>67.636363636363612</v>
      </c>
      <c r="R8" s="34">
        <v>2.6879032258064153</v>
      </c>
    </row>
    <row r="9" spans="16:18" x14ac:dyDescent="0.25">
      <c r="P9" s="28" t="s">
        <v>110</v>
      </c>
      <c r="Q9" s="34">
        <v>49.612380952380938</v>
      </c>
      <c r="R9" s="34">
        <v>1.604337434972108</v>
      </c>
    </row>
    <row r="10" spans="16:18" x14ac:dyDescent="0.25">
      <c r="P10" s="28" t="s">
        <v>106</v>
      </c>
      <c r="Q10" s="34">
        <v>83.128181818181858</v>
      </c>
      <c r="R10" s="34">
        <v>2.9364289541890263</v>
      </c>
    </row>
    <row r="11" spans="16:18" x14ac:dyDescent="0.25">
      <c r="P11" s="28" t="s">
        <v>107</v>
      </c>
      <c r="Q11" s="34">
        <v>114.53142857142863</v>
      </c>
      <c r="R11" s="34">
        <v>2.257895524622048</v>
      </c>
    </row>
    <row r="12" spans="16:18" x14ac:dyDescent="0.25">
      <c r="P12" s="28" t="s">
        <v>105</v>
      </c>
      <c r="Q12" s="34">
        <v>54.954782608695645</v>
      </c>
      <c r="R12" s="34">
        <v>2.4929586379315642</v>
      </c>
    </row>
    <row r="13" spans="16:18" x14ac:dyDescent="0.25">
      <c r="P13" s="28" t="s">
        <v>131</v>
      </c>
      <c r="Q13" s="34">
        <v>44.415504988146644</v>
      </c>
      <c r="R13" s="34">
        <v>2.4956300014636155E-14</v>
      </c>
    </row>
    <row r="14" spans="16:18" x14ac:dyDescent="0.25">
      <c r="P14" s="28" t="s">
        <v>130</v>
      </c>
      <c r="Q14" s="34">
        <v>43.826673115226434</v>
      </c>
      <c r="R14" s="34">
        <v>19.077294132713686</v>
      </c>
    </row>
    <row r="15" spans="16:18" x14ac:dyDescent="0.25">
      <c r="P15" s="28" t="s">
        <v>129</v>
      </c>
      <c r="Q15" s="34">
        <v>46.429345397167197</v>
      </c>
      <c r="R15" s="34">
        <v>1.2135867620742678E-13</v>
      </c>
    </row>
    <row r="16" spans="16:18" x14ac:dyDescent="0.25">
      <c r="P16" s="28" t="s">
        <v>128</v>
      </c>
      <c r="Q16" s="34">
        <v>46.413845450755574</v>
      </c>
      <c r="R16" s="34">
        <v>10.439843722460092</v>
      </c>
    </row>
    <row r="17" spans="16:18" x14ac:dyDescent="0.25">
      <c r="P17" s="28" t="s">
        <v>125</v>
      </c>
      <c r="Q17" s="34">
        <v>53.431363615117419</v>
      </c>
      <c r="R17" s="34">
        <v>-0.74464958595657449</v>
      </c>
    </row>
    <row r="18" spans="16:18" x14ac:dyDescent="0.25">
      <c r="P18" s="28" t="s">
        <v>126</v>
      </c>
      <c r="Q18" s="34">
        <v>49.452184499395003</v>
      </c>
      <c r="R18" s="34">
        <v>0.32381482285033775</v>
      </c>
    </row>
    <row r="19" spans="16:18" x14ac:dyDescent="0.25">
      <c r="P19" s="28" t="s">
        <v>127</v>
      </c>
      <c r="Q19" s="34">
        <v>64.518631201169157</v>
      </c>
      <c r="R19" s="34">
        <v>-6.2089689462947496E-2</v>
      </c>
    </row>
    <row r="20" spans="16:18" x14ac:dyDescent="0.25">
      <c r="P20" s="28" t="s">
        <v>136</v>
      </c>
      <c r="Q20" s="34">
        <v>67.565853249553598</v>
      </c>
      <c r="R20" s="34">
        <v>3.5567832645233532</v>
      </c>
    </row>
    <row r="21" spans="16:18" x14ac:dyDescent="0.25">
      <c r="P21" s="28" t="s">
        <v>137</v>
      </c>
      <c r="Q21" s="34">
        <v>45.830530649959684</v>
      </c>
      <c r="R21" s="34">
        <v>2.0105048659981497</v>
      </c>
    </row>
    <row r="22" spans="16:18" x14ac:dyDescent="0.25">
      <c r="P22" s="28" t="s">
        <v>138</v>
      </c>
      <c r="Q22" s="34">
        <v>46.719148663490728</v>
      </c>
      <c r="R22" s="34">
        <v>1.2254840292280496</v>
      </c>
    </row>
    <row r="23" spans="16:18" x14ac:dyDescent="0.25">
      <c r="P23" s="28" t="s">
        <v>94</v>
      </c>
      <c r="Q23" s="34">
        <v>930.50752276485821</v>
      </c>
      <c r="R23" s="34">
        <v>50.151761856689035</v>
      </c>
    </row>
  </sheetData>
  <pageMargins left="0.7" right="0.7" top="0.75" bottom="0.75" header="0.3" footer="0.3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CB1B-BDB6-4627-B41B-BB28563150E7}">
  <sheetPr codeName="Hoja8">
    <tabColor theme="9"/>
  </sheetPr>
  <dimension ref="N6:P8"/>
  <sheetViews>
    <sheetView showGridLines="0" zoomScale="85" zoomScaleNormal="85" workbookViewId="0">
      <selection activeCell="N4" sqref="N4"/>
    </sheetView>
  </sheetViews>
  <sheetFormatPr baseColWidth="10" defaultRowHeight="15" x14ac:dyDescent="0.25"/>
  <cols>
    <col min="14" max="14" width="27.5703125" bestFit="1" customWidth="1"/>
    <col min="15" max="15" width="5.7109375" bestFit="1" customWidth="1"/>
    <col min="16" max="16" width="6.7109375" bestFit="1" customWidth="1"/>
  </cols>
  <sheetData>
    <row r="6" spans="14:16" x14ac:dyDescent="0.25">
      <c r="N6" s="26" t="s">
        <v>81</v>
      </c>
      <c r="O6" s="26" t="s">
        <v>103</v>
      </c>
      <c r="P6" s="26" t="s">
        <v>102</v>
      </c>
    </row>
    <row r="7" spans="14:16" x14ac:dyDescent="0.25">
      <c r="N7" s="40" t="s">
        <v>93</v>
      </c>
      <c r="O7" s="41">
        <v>91.773334560438485</v>
      </c>
      <c r="P7" s="41">
        <v>461.29062605082191</v>
      </c>
    </row>
    <row r="8" spans="14:16" x14ac:dyDescent="0.25">
      <c r="N8" s="40" t="s">
        <v>92</v>
      </c>
      <c r="O8" s="41">
        <v>62.42587715400537</v>
      </c>
      <c r="P8" s="41">
        <v>399.4284735001778</v>
      </c>
    </row>
  </sheetData>
  <pageMargins left="0.7" right="0.7" top="0.75" bottom="0.75" header="0.3" footer="0.3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D79C-A23C-444F-A17E-276C463BCC3C}">
  <sheetPr codeName="Hoja32">
    <tabColor rgb="FFFF0000"/>
  </sheetPr>
  <dimension ref="P7:R24"/>
  <sheetViews>
    <sheetView showGridLines="0" topLeftCell="B1" zoomScale="95" zoomScaleNormal="95" workbookViewId="0">
      <selection activeCell="P4" sqref="P4"/>
    </sheetView>
  </sheetViews>
  <sheetFormatPr baseColWidth="10" defaultRowHeight="15" x14ac:dyDescent="0.25"/>
  <cols>
    <col min="16" max="16" width="27.5703125" bestFit="1" customWidth="1"/>
    <col min="17" max="17" width="5.85546875" bestFit="1" customWidth="1"/>
    <col min="18" max="18" width="3.85546875" bestFit="1" customWidth="1"/>
  </cols>
  <sheetData>
    <row r="7" spans="16:18" x14ac:dyDescent="0.25">
      <c r="P7" s="27" t="s">
        <v>81</v>
      </c>
      <c r="Q7" t="s">
        <v>102</v>
      </c>
      <c r="R7" t="s">
        <v>103</v>
      </c>
    </row>
    <row r="8" spans="16:18" x14ac:dyDescent="0.25">
      <c r="P8" s="28" t="s">
        <v>83</v>
      </c>
      <c r="Q8" s="35">
        <v>137.21940789473686</v>
      </c>
      <c r="R8" s="35">
        <v>-1.8455844102918102</v>
      </c>
    </row>
    <row r="9" spans="16:18" x14ac:dyDescent="0.25">
      <c r="P9" s="28" t="s">
        <v>84</v>
      </c>
      <c r="Q9" s="35">
        <v>172.13180272108849</v>
      </c>
      <c r="R9" s="35">
        <v>-18.120852455453068</v>
      </c>
    </row>
    <row r="10" spans="16:18" x14ac:dyDescent="0.25">
      <c r="P10" s="28" t="s">
        <v>85</v>
      </c>
      <c r="Q10" s="35">
        <v>105.19228873239436</v>
      </c>
      <c r="R10" s="35">
        <v>-42.747334944288838</v>
      </c>
    </row>
    <row r="11" spans="16:18" x14ac:dyDescent="0.25">
      <c r="P11" s="28" t="s">
        <v>97</v>
      </c>
      <c r="Q11" s="35">
        <v>226.9501133786847</v>
      </c>
      <c r="R11" s="35">
        <v>-14.598509267122962</v>
      </c>
    </row>
    <row r="12" spans="16:18" x14ac:dyDescent="0.25">
      <c r="P12" s="28" t="s">
        <v>98</v>
      </c>
      <c r="Q12" s="35">
        <v>262.47042253521164</v>
      </c>
      <c r="R12" s="35">
        <v>-41.683426882885925</v>
      </c>
    </row>
    <row r="13" spans="16:18" x14ac:dyDescent="0.25">
      <c r="P13" s="28" t="s">
        <v>96</v>
      </c>
      <c r="Q13" s="35">
        <v>150.9092105263158</v>
      </c>
      <c r="R13" s="35">
        <v>-1.8514443155958071</v>
      </c>
    </row>
    <row r="14" spans="16:18" x14ac:dyDescent="0.25">
      <c r="P14" s="28" t="s">
        <v>104</v>
      </c>
      <c r="Q14" s="35">
        <v>0</v>
      </c>
      <c r="R14" s="35">
        <v>0</v>
      </c>
    </row>
    <row r="15" spans="16:18" x14ac:dyDescent="0.25">
      <c r="P15" s="28" t="s">
        <v>93</v>
      </c>
      <c r="Q15" s="35">
        <v>84.526682937029705</v>
      </c>
      <c r="R15" s="35">
        <v>-5.3294897991856969E-14</v>
      </c>
    </row>
    <row r="16" spans="16:18" x14ac:dyDescent="0.25">
      <c r="P16" s="28" t="s">
        <v>92</v>
      </c>
      <c r="Q16" s="35">
        <v>80.486593070777587</v>
      </c>
      <c r="R16" s="35">
        <v>21.023591588656277</v>
      </c>
    </row>
    <row r="17" spans="16:18" x14ac:dyDescent="0.25">
      <c r="P17" s="28" t="s">
        <v>91</v>
      </c>
      <c r="Q17" s="35">
        <v>94.98868423101851</v>
      </c>
      <c r="R17" s="35">
        <v>2.244086466232173E-14</v>
      </c>
    </row>
    <row r="18" spans="16:18" x14ac:dyDescent="0.25">
      <c r="P18" s="28" t="s">
        <v>100</v>
      </c>
      <c r="Q18" s="35">
        <v>88.341416658578879</v>
      </c>
      <c r="R18" s="35">
        <v>25.399100259903761</v>
      </c>
    </row>
    <row r="19" spans="16:18" x14ac:dyDescent="0.25">
      <c r="P19" s="28" t="s">
        <v>120</v>
      </c>
      <c r="Q19" s="35">
        <v>191.88883216899714</v>
      </c>
      <c r="R19" s="35">
        <v>5.7901382894529917E-2</v>
      </c>
    </row>
    <row r="20" spans="16:18" x14ac:dyDescent="0.25">
      <c r="P20" s="28" t="s">
        <v>147</v>
      </c>
      <c r="Q20" s="35">
        <v>90.661166263947251</v>
      </c>
      <c r="R20" s="35">
        <v>-0.1440402909987209</v>
      </c>
    </row>
    <row r="21" spans="16:18" x14ac:dyDescent="0.25">
      <c r="P21" s="28" t="s">
        <v>121</v>
      </c>
      <c r="Q21" s="35">
        <v>103.15409692093671</v>
      </c>
      <c r="R21" s="35">
        <v>-2.8016731137112385E-3</v>
      </c>
    </row>
    <row r="22" spans="16:18" x14ac:dyDescent="0.25">
      <c r="P22" s="28" t="s">
        <v>117</v>
      </c>
      <c r="Q22" s="35">
        <v>195.97043344280121</v>
      </c>
      <c r="R22" s="35">
        <v>0.55405628127273654</v>
      </c>
    </row>
    <row r="23" spans="16:18" x14ac:dyDescent="0.25">
      <c r="P23" s="28" t="s">
        <v>118</v>
      </c>
      <c r="Q23" s="35">
        <v>109.55048113104127</v>
      </c>
      <c r="R23" s="35">
        <v>0.33838646834039149</v>
      </c>
    </row>
    <row r="24" spans="16:18" x14ac:dyDescent="0.25">
      <c r="P24" s="28" t="s">
        <v>119</v>
      </c>
      <c r="Q24" s="35">
        <v>92.030403735292097</v>
      </c>
      <c r="R24" s="35">
        <v>0.2381782873080534</v>
      </c>
    </row>
  </sheetData>
  <pageMargins left="0.7" right="0.7" top="0.75" bottom="0.75" header="0.3" footer="0.3"/>
  <pageSetup paperSize="9" orientation="portrait" horizontalDpi="300" verticalDpi="300" r:id="rId2"/>
  <drawing r:id="rId3"/>
  <picture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2E2C-6186-4F31-BC20-F41B5ADBC153}">
  <sheetPr codeName="Hoja38">
    <tabColor rgb="FFFF0000"/>
  </sheetPr>
  <dimension ref="P8:R25"/>
  <sheetViews>
    <sheetView showGridLines="0" zoomScale="85" zoomScaleNormal="85" workbookViewId="0">
      <selection activeCell="Q2" sqref="Q2"/>
    </sheetView>
  </sheetViews>
  <sheetFormatPr baseColWidth="10" defaultRowHeight="15" x14ac:dyDescent="0.25"/>
  <cols>
    <col min="16" max="16" width="26.85546875" bestFit="1" customWidth="1"/>
    <col min="17" max="18" width="6.7109375" bestFit="1" customWidth="1"/>
  </cols>
  <sheetData>
    <row r="8" spans="16:18" x14ac:dyDescent="0.25">
      <c r="P8" s="48" t="s">
        <v>153</v>
      </c>
      <c r="Q8" s="48" t="s">
        <v>102</v>
      </c>
      <c r="R8" s="48" t="s">
        <v>103</v>
      </c>
    </row>
    <row r="9" spans="16:18" x14ac:dyDescent="0.25">
      <c r="P9" s="46" t="s">
        <v>108</v>
      </c>
      <c r="Q9" s="47">
        <v>9.4110655737704878</v>
      </c>
      <c r="R9" s="47">
        <v>-1.5938683969867064E-2</v>
      </c>
    </row>
    <row r="10" spans="16:18" x14ac:dyDescent="0.25">
      <c r="P10" s="46" t="s">
        <v>109</v>
      </c>
      <c r="Q10" s="47">
        <v>12.033333333333331</v>
      </c>
      <c r="R10" s="47">
        <v>-1.2465373961241196E-2</v>
      </c>
    </row>
    <row r="11" spans="16:18" x14ac:dyDescent="0.25">
      <c r="P11" s="46" t="s">
        <v>110</v>
      </c>
      <c r="Q11" s="47">
        <v>8.7867410714285743</v>
      </c>
      <c r="R11" s="47">
        <v>-1.4277193214207671</v>
      </c>
    </row>
    <row r="12" spans="16:18" x14ac:dyDescent="0.25">
      <c r="P12" s="46" t="s">
        <v>106</v>
      </c>
      <c r="Q12" s="47">
        <v>14.118518518518506</v>
      </c>
      <c r="R12" s="47">
        <v>-2.3609653725106219E-2</v>
      </c>
    </row>
    <row r="13" spans="16:18" x14ac:dyDescent="0.25">
      <c r="P13" s="46" t="s">
        <v>107</v>
      </c>
      <c r="Q13" s="47">
        <v>18.436904761904753</v>
      </c>
      <c r="R13" s="47">
        <v>-1.8658229482791882</v>
      </c>
    </row>
    <row r="14" spans="16:18" x14ac:dyDescent="0.25">
      <c r="P14" s="46" t="s">
        <v>105</v>
      </c>
      <c r="Q14" s="47">
        <v>9.8245901639344293</v>
      </c>
      <c r="R14" s="47">
        <v>-2.0357083263803651E-2</v>
      </c>
    </row>
    <row r="15" spans="16:18" x14ac:dyDescent="0.25">
      <c r="P15" s="46" t="s">
        <v>104</v>
      </c>
      <c r="Q15" s="47">
        <v>0</v>
      </c>
      <c r="R15" s="47">
        <v>0</v>
      </c>
    </row>
    <row r="16" spans="16:18" x14ac:dyDescent="0.25">
      <c r="P16" s="46" t="s">
        <v>131</v>
      </c>
      <c r="Q16" s="47">
        <v>8.711862667526665</v>
      </c>
      <c r="R16" s="47">
        <v>6.6414364702281388</v>
      </c>
    </row>
    <row r="17" spans="16:18" x14ac:dyDescent="0.25">
      <c r="P17" s="46" t="s">
        <v>130</v>
      </c>
      <c r="Q17" s="47">
        <v>8.2733224901761986</v>
      </c>
      <c r="R17" s="47">
        <v>25.915465958292152</v>
      </c>
    </row>
    <row r="18" spans="16:18" x14ac:dyDescent="0.25">
      <c r="P18" s="46" t="s">
        <v>129</v>
      </c>
      <c r="Q18" s="47">
        <v>8.8314039759476479</v>
      </c>
      <c r="R18" s="47">
        <v>3.8022392591738585</v>
      </c>
    </row>
    <row r="19" spans="16:18" x14ac:dyDescent="0.25">
      <c r="P19" s="46" t="s">
        <v>128</v>
      </c>
      <c r="Q19" s="47">
        <v>8.4526521664783427</v>
      </c>
      <c r="R19" s="47">
        <v>15.670151087189183</v>
      </c>
    </row>
    <row r="20" spans="16:18" x14ac:dyDescent="0.25">
      <c r="P20" s="46" t="s">
        <v>125</v>
      </c>
      <c r="Q20" s="47">
        <v>12.409229537204677</v>
      </c>
      <c r="R20" s="47">
        <v>7.2894688180472636E-2</v>
      </c>
    </row>
    <row r="21" spans="16:18" x14ac:dyDescent="0.25">
      <c r="P21" s="46" t="s">
        <v>126</v>
      </c>
      <c r="Q21" s="47">
        <v>9.557986514851784</v>
      </c>
      <c r="R21" s="47">
        <v>0.10456026433561119</v>
      </c>
    </row>
    <row r="22" spans="16:18" x14ac:dyDescent="0.25">
      <c r="P22" s="46" t="s">
        <v>127</v>
      </c>
      <c r="Q22" s="47">
        <v>12.026088674306164</v>
      </c>
      <c r="R22" s="47">
        <v>8.3152574303914414E-2</v>
      </c>
    </row>
    <row r="23" spans="16:18" x14ac:dyDescent="0.25">
      <c r="P23" s="46" t="s">
        <v>122</v>
      </c>
      <c r="Q23" s="47">
        <v>11.950571300382347</v>
      </c>
      <c r="R23" s="47">
        <v>-0.33311579212263892</v>
      </c>
    </row>
    <row r="24" spans="16:18" x14ac:dyDescent="0.25">
      <c r="P24" s="46" t="s">
        <v>123</v>
      </c>
      <c r="Q24" s="47">
        <v>8.5177014245209897</v>
      </c>
      <c r="R24" s="47">
        <v>-0.11740245350922823</v>
      </c>
    </row>
    <row r="25" spans="16:18" x14ac:dyDescent="0.25">
      <c r="P25" s="46" t="s">
        <v>124</v>
      </c>
      <c r="Q25" s="47">
        <v>8.8105409685491036</v>
      </c>
      <c r="R25" s="47">
        <v>-2.8375102152338912E-2</v>
      </c>
    </row>
  </sheetData>
  <pageMargins left="0.7" right="0.7" top="0.75" bottom="0.75" header="0.3" footer="0.3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C493C-3551-4026-A054-188F21A1B02E}">
  <sheetPr codeName="Hoja9">
    <tabColor theme="7"/>
  </sheetPr>
  <dimension ref="A1:X116"/>
  <sheetViews>
    <sheetView zoomScale="55" zoomScaleNormal="55" workbookViewId="0">
      <pane ySplit="1" topLeftCell="A2" activePane="bottomLeft" state="frozen"/>
      <selection activeCell="A1048576" sqref="A1048576"/>
      <selection pane="bottomLeft" activeCell="I116" sqref="I116:J116"/>
    </sheetView>
  </sheetViews>
  <sheetFormatPr baseColWidth="10" defaultRowHeight="15" x14ac:dyDescent="0.25"/>
  <cols>
    <col min="11" max="11" width="11.85546875" bestFit="1" customWidth="1"/>
  </cols>
  <sheetData>
    <row r="1" spans="1:24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10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11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43886</v>
      </c>
      <c r="B2" s="2">
        <v>1</v>
      </c>
      <c r="C2">
        <v>4</v>
      </c>
    </row>
    <row r="3" spans="1:24" x14ac:dyDescent="0.25">
      <c r="A3" s="1">
        <v>43887</v>
      </c>
      <c r="B3" s="2">
        <v>2</v>
      </c>
      <c r="C3">
        <v>3</v>
      </c>
    </row>
    <row r="4" spans="1:24" x14ac:dyDescent="0.25">
      <c r="A4" s="1">
        <v>43888</v>
      </c>
      <c r="B4" s="2">
        <v>3</v>
      </c>
      <c r="C4">
        <v>3</v>
      </c>
    </row>
    <row r="5" spans="1:24" x14ac:dyDescent="0.25">
      <c r="A5" s="1">
        <v>43889</v>
      </c>
      <c r="B5" s="2">
        <v>4</v>
      </c>
      <c r="C5">
        <v>16</v>
      </c>
    </row>
    <row r="6" spans="1:24" x14ac:dyDescent="0.25">
      <c r="A6" s="1">
        <v>43890</v>
      </c>
      <c r="B6" s="2">
        <v>5</v>
      </c>
      <c r="C6">
        <v>25</v>
      </c>
    </row>
    <row r="7" spans="1:24" x14ac:dyDescent="0.25">
      <c r="A7" s="1">
        <v>43891</v>
      </c>
      <c r="B7" s="2">
        <v>6</v>
      </c>
      <c r="C7">
        <v>25</v>
      </c>
      <c r="D7">
        <f>SUM(C2:C6)/5</f>
        <v>10.199999999999999</v>
      </c>
      <c r="E7">
        <f>C7-D7</f>
        <v>14.8</v>
      </c>
      <c r="F7">
        <f>ABS(E7)</f>
        <v>14.8</v>
      </c>
      <c r="G7">
        <f>E7+G6</f>
        <v>14.8</v>
      </c>
      <c r="H7">
        <f t="shared" ref="H7:H70" si="0">F7+H6</f>
        <v>14.8</v>
      </c>
      <c r="I7">
        <f>H7/B2</f>
        <v>14.8</v>
      </c>
      <c r="J7">
        <f>G7/I7</f>
        <v>1</v>
      </c>
    </row>
    <row r="8" spans="1:24" x14ac:dyDescent="0.25">
      <c r="A8" s="1">
        <v>43892</v>
      </c>
      <c r="B8" s="2">
        <v>7</v>
      </c>
      <c r="C8">
        <v>37</v>
      </c>
      <c r="D8">
        <f t="shared" ref="D8:D71" si="1">SUM(C3:C7)/5</f>
        <v>14.4</v>
      </c>
      <c r="E8">
        <f t="shared" ref="E8:E71" si="2">C8-D8</f>
        <v>22.6</v>
      </c>
      <c r="F8">
        <f t="shared" ref="F8:F71" si="3">ABS(E8)</f>
        <v>22.6</v>
      </c>
      <c r="G8">
        <f t="shared" ref="G8:G71" si="4">E8+G7</f>
        <v>37.400000000000006</v>
      </c>
      <c r="H8">
        <f t="shared" si="0"/>
        <v>37.400000000000006</v>
      </c>
      <c r="I8">
        <f t="shared" ref="I8:I71" si="5">H8/B3</f>
        <v>18.700000000000003</v>
      </c>
      <c r="J8">
        <f t="shared" ref="J8:J71" si="6">G8/I8</f>
        <v>2</v>
      </c>
    </row>
    <row r="9" spans="1:24" x14ac:dyDescent="0.25">
      <c r="A9" s="1">
        <v>43893</v>
      </c>
      <c r="B9" s="2">
        <v>8</v>
      </c>
      <c r="C9">
        <v>36</v>
      </c>
      <c r="D9">
        <f t="shared" si="1"/>
        <v>21.2</v>
      </c>
      <c r="E9">
        <f t="shared" si="2"/>
        <v>14.8</v>
      </c>
      <c r="F9">
        <f t="shared" si="3"/>
        <v>14.8</v>
      </c>
      <c r="G9">
        <f t="shared" si="4"/>
        <v>52.2</v>
      </c>
      <c r="H9">
        <f t="shared" si="0"/>
        <v>52.2</v>
      </c>
      <c r="I9">
        <f t="shared" si="5"/>
        <v>17.400000000000002</v>
      </c>
      <c r="J9">
        <f t="shared" si="6"/>
        <v>3</v>
      </c>
    </row>
    <row r="10" spans="1:24" x14ac:dyDescent="0.25">
      <c r="A10" s="1">
        <v>43894</v>
      </c>
      <c r="B10" s="2">
        <v>9</v>
      </c>
      <c r="C10">
        <v>48</v>
      </c>
      <c r="D10">
        <f t="shared" si="1"/>
        <v>27.8</v>
      </c>
      <c r="E10">
        <f t="shared" si="2"/>
        <v>20.2</v>
      </c>
      <c r="F10">
        <f t="shared" si="3"/>
        <v>20.2</v>
      </c>
      <c r="G10">
        <f t="shared" si="4"/>
        <v>72.400000000000006</v>
      </c>
      <c r="H10">
        <f t="shared" si="0"/>
        <v>72.400000000000006</v>
      </c>
      <c r="I10">
        <f t="shared" si="5"/>
        <v>18.100000000000001</v>
      </c>
      <c r="J10">
        <f t="shared" si="6"/>
        <v>4</v>
      </c>
    </row>
    <row r="11" spans="1:24" x14ac:dyDescent="0.25">
      <c r="A11" s="1">
        <v>43895</v>
      </c>
      <c r="B11" s="2">
        <v>10</v>
      </c>
      <c r="C11">
        <v>39</v>
      </c>
      <c r="D11">
        <f t="shared" si="1"/>
        <v>34.200000000000003</v>
      </c>
      <c r="E11">
        <f t="shared" si="2"/>
        <v>4.7999999999999972</v>
      </c>
      <c r="F11">
        <f t="shared" si="3"/>
        <v>4.7999999999999972</v>
      </c>
      <c r="G11">
        <f t="shared" si="4"/>
        <v>77.2</v>
      </c>
      <c r="H11">
        <f t="shared" si="0"/>
        <v>77.2</v>
      </c>
      <c r="I11">
        <f t="shared" si="5"/>
        <v>15.440000000000001</v>
      </c>
      <c r="J11">
        <f t="shared" si="6"/>
        <v>5</v>
      </c>
    </row>
    <row r="12" spans="1:24" x14ac:dyDescent="0.25">
      <c r="A12" s="1">
        <v>43896</v>
      </c>
      <c r="B12" s="2">
        <v>11</v>
      </c>
      <c r="C12">
        <v>128</v>
      </c>
      <c r="D12">
        <f t="shared" si="1"/>
        <v>37</v>
      </c>
      <c r="E12">
        <f t="shared" si="2"/>
        <v>91</v>
      </c>
      <c r="F12">
        <f t="shared" si="3"/>
        <v>91</v>
      </c>
      <c r="G12">
        <f t="shared" si="4"/>
        <v>168.2</v>
      </c>
      <c r="H12">
        <f t="shared" si="0"/>
        <v>168.2</v>
      </c>
      <c r="I12">
        <f t="shared" si="5"/>
        <v>28.033333333333331</v>
      </c>
      <c r="J12">
        <f t="shared" si="6"/>
        <v>6</v>
      </c>
      <c r="K12">
        <f>SUM(C2:C11)/10</f>
        <v>23.6</v>
      </c>
      <c r="L12">
        <f>C12-K12</f>
        <v>104.4</v>
      </c>
      <c r="M12">
        <f>ABS(L12)</f>
        <v>104.4</v>
      </c>
      <c r="N12">
        <f>L12+N11</f>
        <v>104.4</v>
      </c>
      <c r="O12">
        <f>M12+O11</f>
        <v>104.4</v>
      </c>
      <c r="P12">
        <f>O12/B2</f>
        <v>104.4</v>
      </c>
      <c r="Q12">
        <f>N12/P12</f>
        <v>1</v>
      </c>
    </row>
    <row r="13" spans="1:24" x14ac:dyDescent="0.25">
      <c r="A13" s="1">
        <v>43897</v>
      </c>
      <c r="B13" s="2">
        <v>12</v>
      </c>
      <c r="C13">
        <v>200</v>
      </c>
      <c r="D13">
        <f t="shared" si="1"/>
        <v>57.6</v>
      </c>
      <c r="E13">
        <f t="shared" si="2"/>
        <v>142.4</v>
      </c>
      <c r="F13">
        <f t="shared" si="3"/>
        <v>142.4</v>
      </c>
      <c r="G13">
        <f t="shared" si="4"/>
        <v>310.60000000000002</v>
      </c>
      <c r="H13">
        <f t="shared" si="0"/>
        <v>310.60000000000002</v>
      </c>
      <c r="I13">
        <f t="shared" si="5"/>
        <v>44.371428571428574</v>
      </c>
      <c r="J13">
        <f t="shared" si="6"/>
        <v>7</v>
      </c>
      <c r="K13">
        <f t="shared" ref="K13:K76" si="7">SUM(C3:C12)/10</f>
        <v>36</v>
      </c>
      <c r="L13">
        <f t="shared" ref="L13:L76" si="8">C13-K13</f>
        <v>164</v>
      </c>
      <c r="M13">
        <f t="shared" ref="M13:M76" si="9">ABS(L13)</f>
        <v>164</v>
      </c>
      <c r="N13">
        <f t="shared" ref="N13:N76" si="10">L13+N12</f>
        <v>268.39999999999998</v>
      </c>
      <c r="O13">
        <f t="shared" ref="O13:O76" si="11">M13+O12</f>
        <v>268.39999999999998</v>
      </c>
      <c r="P13">
        <f t="shared" ref="P13:P76" si="12">O13/B3</f>
        <v>134.19999999999999</v>
      </c>
      <c r="Q13">
        <f t="shared" ref="Q13:Q76" si="13">N13/P13</f>
        <v>2</v>
      </c>
    </row>
    <row r="14" spans="1:24" x14ac:dyDescent="0.25">
      <c r="A14" s="1">
        <v>43898</v>
      </c>
      <c r="B14" s="2">
        <v>13</v>
      </c>
      <c r="C14">
        <v>200</v>
      </c>
      <c r="D14">
        <f t="shared" si="1"/>
        <v>90.2</v>
      </c>
      <c r="E14">
        <f t="shared" si="2"/>
        <v>109.8</v>
      </c>
      <c r="F14">
        <f t="shared" si="3"/>
        <v>109.8</v>
      </c>
      <c r="G14">
        <f t="shared" si="4"/>
        <v>420.40000000000003</v>
      </c>
      <c r="H14">
        <f t="shared" si="0"/>
        <v>420.40000000000003</v>
      </c>
      <c r="I14">
        <f t="shared" si="5"/>
        <v>52.550000000000004</v>
      </c>
      <c r="J14">
        <f t="shared" si="6"/>
        <v>8</v>
      </c>
      <c r="K14">
        <f t="shared" si="7"/>
        <v>55.7</v>
      </c>
      <c r="L14">
        <f t="shared" si="8"/>
        <v>144.30000000000001</v>
      </c>
      <c r="M14">
        <f t="shared" si="9"/>
        <v>144.30000000000001</v>
      </c>
      <c r="N14">
        <f t="shared" si="10"/>
        <v>412.7</v>
      </c>
      <c r="O14">
        <f t="shared" si="11"/>
        <v>412.7</v>
      </c>
      <c r="P14">
        <f t="shared" si="12"/>
        <v>137.56666666666666</v>
      </c>
      <c r="Q14">
        <f t="shared" si="13"/>
        <v>3</v>
      </c>
    </row>
    <row r="15" spans="1:24" x14ac:dyDescent="0.25">
      <c r="A15" s="1">
        <v>43899</v>
      </c>
      <c r="B15" s="2">
        <v>14</v>
      </c>
      <c r="C15">
        <v>234</v>
      </c>
      <c r="D15">
        <f t="shared" si="1"/>
        <v>123</v>
      </c>
      <c r="E15">
        <f t="shared" si="2"/>
        <v>111</v>
      </c>
      <c r="F15">
        <f t="shared" si="3"/>
        <v>111</v>
      </c>
      <c r="G15">
        <f t="shared" si="4"/>
        <v>531.40000000000009</v>
      </c>
      <c r="H15">
        <f t="shared" si="0"/>
        <v>531.40000000000009</v>
      </c>
      <c r="I15">
        <f t="shared" si="5"/>
        <v>59.044444444444451</v>
      </c>
      <c r="J15">
        <f t="shared" si="6"/>
        <v>9</v>
      </c>
      <c r="K15">
        <f t="shared" si="7"/>
        <v>75.400000000000006</v>
      </c>
      <c r="L15">
        <f t="shared" si="8"/>
        <v>158.6</v>
      </c>
      <c r="M15">
        <f t="shared" si="9"/>
        <v>158.6</v>
      </c>
      <c r="N15">
        <f t="shared" si="10"/>
        <v>571.29999999999995</v>
      </c>
      <c r="O15">
        <f t="shared" si="11"/>
        <v>571.29999999999995</v>
      </c>
      <c r="P15">
        <f t="shared" si="12"/>
        <v>142.82499999999999</v>
      </c>
      <c r="Q15">
        <f t="shared" si="13"/>
        <v>4</v>
      </c>
    </row>
    <row r="16" spans="1:24" x14ac:dyDescent="0.25">
      <c r="A16" s="1">
        <v>43900</v>
      </c>
      <c r="B16" s="2">
        <v>15</v>
      </c>
      <c r="C16">
        <v>623</v>
      </c>
      <c r="D16">
        <f t="shared" si="1"/>
        <v>160.19999999999999</v>
      </c>
      <c r="E16">
        <f t="shared" si="2"/>
        <v>462.8</v>
      </c>
      <c r="F16">
        <f t="shared" si="3"/>
        <v>462.8</v>
      </c>
      <c r="G16">
        <f t="shared" si="4"/>
        <v>994.2</v>
      </c>
      <c r="H16">
        <f t="shared" si="0"/>
        <v>994.2</v>
      </c>
      <c r="I16">
        <f t="shared" si="5"/>
        <v>99.42</v>
      </c>
      <c r="J16">
        <f t="shared" si="6"/>
        <v>10</v>
      </c>
      <c r="K16">
        <f t="shared" si="7"/>
        <v>97.2</v>
      </c>
      <c r="L16">
        <f t="shared" si="8"/>
        <v>525.79999999999995</v>
      </c>
      <c r="M16">
        <f t="shared" si="9"/>
        <v>525.79999999999995</v>
      </c>
      <c r="N16">
        <f t="shared" si="10"/>
        <v>1097.0999999999999</v>
      </c>
      <c r="O16">
        <f t="shared" si="11"/>
        <v>1097.0999999999999</v>
      </c>
      <c r="P16">
        <f t="shared" si="12"/>
        <v>219.42</v>
      </c>
      <c r="Q16">
        <f t="shared" si="13"/>
        <v>5</v>
      </c>
    </row>
    <row r="17" spans="1:24" x14ac:dyDescent="0.25">
      <c r="A17" s="1">
        <v>43901</v>
      </c>
      <c r="B17" s="2">
        <v>16</v>
      </c>
      <c r="C17">
        <v>506</v>
      </c>
      <c r="D17">
        <f t="shared" si="1"/>
        <v>277</v>
      </c>
      <c r="E17">
        <f t="shared" si="2"/>
        <v>229</v>
      </c>
      <c r="F17">
        <f t="shared" si="3"/>
        <v>229</v>
      </c>
      <c r="G17">
        <f t="shared" si="4"/>
        <v>1223.2</v>
      </c>
      <c r="H17">
        <f t="shared" si="0"/>
        <v>1223.2</v>
      </c>
      <c r="I17">
        <f t="shared" si="5"/>
        <v>111.2</v>
      </c>
      <c r="J17">
        <f t="shared" si="6"/>
        <v>11</v>
      </c>
      <c r="K17">
        <f t="shared" si="7"/>
        <v>157</v>
      </c>
      <c r="L17">
        <f t="shared" si="8"/>
        <v>349</v>
      </c>
      <c r="M17">
        <f t="shared" si="9"/>
        <v>349</v>
      </c>
      <c r="N17">
        <f t="shared" si="10"/>
        <v>1446.1</v>
      </c>
      <c r="O17">
        <f t="shared" si="11"/>
        <v>1446.1</v>
      </c>
      <c r="P17">
        <f t="shared" si="12"/>
        <v>241.01666666666665</v>
      </c>
      <c r="Q17">
        <f t="shared" si="13"/>
        <v>6</v>
      </c>
      <c r="R17">
        <f>SUM(C2:C16)/15</f>
        <v>108.06666666666666</v>
      </c>
      <c r="S17">
        <f>C17-R17</f>
        <v>397.93333333333334</v>
      </c>
      <c r="T17">
        <f>ABS(S17)</f>
        <v>397.93333333333334</v>
      </c>
      <c r="U17">
        <f>S17+U16</f>
        <v>397.93333333333334</v>
      </c>
      <c r="V17">
        <f>T17+V16</f>
        <v>397.93333333333334</v>
      </c>
      <c r="W17">
        <f>V17/B2</f>
        <v>397.93333333333334</v>
      </c>
      <c r="X17">
        <f>U17/W17</f>
        <v>1</v>
      </c>
    </row>
    <row r="18" spans="1:24" x14ac:dyDescent="0.25">
      <c r="A18" s="1">
        <v>43902</v>
      </c>
      <c r="B18" s="2">
        <v>17</v>
      </c>
      <c r="C18">
        <v>822</v>
      </c>
      <c r="D18">
        <f t="shared" si="1"/>
        <v>352.6</v>
      </c>
      <c r="E18">
        <f t="shared" si="2"/>
        <v>469.4</v>
      </c>
      <c r="F18">
        <f t="shared" si="3"/>
        <v>469.4</v>
      </c>
      <c r="G18">
        <f t="shared" si="4"/>
        <v>1692.6</v>
      </c>
      <c r="H18">
        <f t="shared" si="0"/>
        <v>1692.6</v>
      </c>
      <c r="I18">
        <f t="shared" si="5"/>
        <v>141.04999999999998</v>
      </c>
      <c r="J18">
        <f t="shared" si="6"/>
        <v>12</v>
      </c>
      <c r="K18">
        <f t="shared" si="7"/>
        <v>205.1</v>
      </c>
      <c r="L18">
        <f t="shared" si="8"/>
        <v>616.9</v>
      </c>
      <c r="M18">
        <f t="shared" si="9"/>
        <v>616.9</v>
      </c>
      <c r="N18">
        <f t="shared" si="10"/>
        <v>2063</v>
      </c>
      <c r="O18">
        <f t="shared" si="11"/>
        <v>2063</v>
      </c>
      <c r="P18">
        <f t="shared" si="12"/>
        <v>294.71428571428572</v>
      </c>
      <c r="Q18">
        <f t="shared" si="13"/>
        <v>7</v>
      </c>
      <c r="R18">
        <f t="shared" ref="R18:R81" si="14">SUM(C3:C17)/15</f>
        <v>141.53333333333333</v>
      </c>
      <c r="S18">
        <f t="shared" ref="S18:S81" si="15">C18-R18</f>
        <v>680.4666666666667</v>
      </c>
      <c r="T18">
        <f t="shared" ref="T18:T81" si="16">ABS(S18)</f>
        <v>680.4666666666667</v>
      </c>
      <c r="U18">
        <f t="shared" ref="U18:U81" si="17">S18+U17</f>
        <v>1078.4000000000001</v>
      </c>
      <c r="V18">
        <f t="shared" ref="V18:V81" si="18">T18+V17</f>
        <v>1078.4000000000001</v>
      </c>
      <c r="W18">
        <f t="shared" ref="W18:W81" si="19">V18/B3</f>
        <v>539.20000000000005</v>
      </c>
      <c r="X18">
        <f t="shared" ref="X18:X81" si="20">U18/W18</f>
        <v>2</v>
      </c>
    </row>
    <row r="19" spans="1:24" x14ac:dyDescent="0.25">
      <c r="A19" s="1">
        <v>43903</v>
      </c>
      <c r="B19" s="2">
        <v>18</v>
      </c>
      <c r="C19">
        <v>1259</v>
      </c>
      <c r="D19">
        <f t="shared" si="1"/>
        <v>477</v>
      </c>
      <c r="E19">
        <f t="shared" si="2"/>
        <v>782</v>
      </c>
      <c r="F19">
        <f t="shared" si="3"/>
        <v>782</v>
      </c>
      <c r="G19">
        <f t="shared" si="4"/>
        <v>2474.6</v>
      </c>
      <c r="H19">
        <f t="shared" si="0"/>
        <v>2474.6</v>
      </c>
      <c r="I19">
        <f t="shared" si="5"/>
        <v>190.35384615384615</v>
      </c>
      <c r="J19">
        <f t="shared" si="6"/>
        <v>13</v>
      </c>
      <c r="K19">
        <f t="shared" si="7"/>
        <v>283.60000000000002</v>
      </c>
      <c r="L19">
        <f t="shared" si="8"/>
        <v>975.4</v>
      </c>
      <c r="M19">
        <f t="shared" si="9"/>
        <v>975.4</v>
      </c>
      <c r="N19">
        <f t="shared" si="10"/>
        <v>3038.4</v>
      </c>
      <c r="O19">
        <f t="shared" si="11"/>
        <v>3038.4</v>
      </c>
      <c r="P19">
        <f t="shared" si="12"/>
        <v>379.8</v>
      </c>
      <c r="Q19">
        <f t="shared" si="13"/>
        <v>8</v>
      </c>
      <c r="R19">
        <f t="shared" si="14"/>
        <v>196.13333333333333</v>
      </c>
      <c r="S19">
        <f t="shared" si="15"/>
        <v>1062.8666666666668</v>
      </c>
      <c r="T19">
        <f t="shared" si="16"/>
        <v>1062.8666666666668</v>
      </c>
      <c r="U19">
        <f t="shared" si="17"/>
        <v>2141.2666666666669</v>
      </c>
      <c r="V19">
        <f t="shared" si="18"/>
        <v>2141.2666666666669</v>
      </c>
      <c r="W19">
        <f t="shared" si="19"/>
        <v>713.75555555555559</v>
      </c>
      <c r="X19">
        <f t="shared" si="20"/>
        <v>3</v>
      </c>
    </row>
    <row r="20" spans="1:24" x14ac:dyDescent="0.25">
      <c r="A20" s="1">
        <v>43904</v>
      </c>
      <c r="B20" s="2">
        <v>19</v>
      </c>
      <c r="C20">
        <v>1544</v>
      </c>
      <c r="D20">
        <f t="shared" si="1"/>
        <v>688.8</v>
      </c>
      <c r="E20">
        <f t="shared" si="2"/>
        <v>855.2</v>
      </c>
      <c r="F20">
        <f t="shared" si="3"/>
        <v>855.2</v>
      </c>
      <c r="G20">
        <f t="shared" si="4"/>
        <v>3329.8</v>
      </c>
      <c r="H20">
        <f t="shared" si="0"/>
        <v>3329.8</v>
      </c>
      <c r="I20">
        <f t="shared" si="5"/>
        <v>237.84285714285716</v>
      </c>
      <c r="J20">
        <f t="shared" si="6"/>
        <v>14</v>
      </c>
      <c r="K20">
        <f t="shared" si="7"/>
        <v>405.9</v>
      </c>
      <c r="L20">
        <f t="shared" si="8"/>
        <v>1138.0999999999999</v>
      </c>
      <c r="M20">
        <f t="shared" si="9"/>
        <v>1138.0999999999999</v>
      </c>
      <c r="N20">
        <f t="shared" si="10"/>
        <v>4176.5</v>
      </c>
      <c r="O20">
        <f t="shared" si="11"/>
        <v>4176.5</v>
      </c>
      <c r="P20">
        <f t="shared" si="12"/>
        <v>464.05555555555554</v>
      </c>
      <c r="Q20">
        <f t="shared" si="13"/>
        <v>9</v>
      </c>
      <c r="R20">
        <f t="shared" si="14"/>
        <v>279.86666666666667</v>
      </c>
      <c r="S20">
        <f t="shared" si="15"/>
        <v>1264.1333333333332</v>
      </c>
      <c r="T20">
        <f t="shared" si="16"/>
        <v>1264.1333333333332</v>
      </c>
      <c r="U20">
        <f t="shared" si="17"/>
        <v>3405.4</v>
      </c>
      <c r="V20">
        <f t="shared" si="18"/>
        <v>3405.4</v>
      </c>
      <c r="W20">
        <f t="shared" si="19"/>
        <v>851.35</v>
      </c>
      <c r="X20">
        <f t="shared" si="20"/>
        <v>4</v>
      </c>
    </row>
    <row r="21" spans="1:24" x14ac:dyDescent="0.25">
      <c r="A21" s="1">
        <v>43905</v>
      </c>
      <c r="B21" s="2">
        <v>20</v>
      </c>
      <c r="C21">
        <v>2000</v>
      </c>
      <c r="D21">
        <f t="shared" si="1"/>
        <v>950.8</v>
      </c>
      <c r="E21">
        <f t="shared" si="2"/>
        <v>1049.2</v>
      </c>
      <c r="F21">
        <f t="shared" si="3"/>
        <v>1049.2</v>
      </c>
      <c r="G21">
        <f t="shared" si="4"/>
        <v>4379</v>
      </c>
      <c r="H21">
        <f t="shared" si="0"/>
        <v>4379</v>
      </c>
      <c r="I21">
        <f t="shared" si="5"/>
        <v>291.93333333333334</v>
      </c>
      <c r="J21">
        <f t="shared" si="6"/>
        <v>15</v>
      </c>
      <c r="K21">
        <f t="shared" si="7"/>
        <v>555.5</v>
      </c>
      <c r="L21">
        <f t="shared" si="8"/>
        <v>1444.5</v>
      </c>
      <c r="M21">
        <f t="shared" si="9"/>
        <v>1444.5</v>
      </c>
      <c r="N21">
        <f t="shared" si="10"/>
        <v>5621</v>
      </c>
      <c r="O21">
        <f t="shared" si="11"/>
        <v>5621</v>
      </c>
      <c r="P21">
        <f t="shared" si="12"/>
        <v>562.1</v>
      </c>
      <c r="Q21">
        <f t="shared" si="13"/>
        <v>10</v>
      </c>
      <c r="R21">
        <f t="shared" si="14"/>
        <v>381.73333333333335</v>
      </c>
      <c r="S21">
        <f t="shared" si="15"/>
        <v>1618.2666666666667</v>
      </c>
      <c r="T21">
        <f t="shared" si="16"/>
        <v>1618.2666666666667</v>
      </c>
      <c r="U21">
        <f t="shared" si="17"/>
        <v>5023.666666666667</v>
      </c>
      <c r="V21">
        <f t="shared" si="18"/>
        <v>5023.666666666667</v>
      </c>
      <c r="W21">
        <f t="shared" si="19"/>
        <v>1004.7333333333333</v>
      </c>
      <c r="X21">
        <f t="shared" si="20"/>
        <v>5</v>
      </c>
    </row>
    <row r="22" spans="1:24" x14ac:dyDescent="0.25">
      <c r="A22" s="1">
        <v>43906</v>
      </c>
      <c r="B22" s="2">
        <v>21</v>
      </c>
      <c r="C22">
        <v>1438</v>
      </c>
      <c r="D22">
        <f t="shared" si="1"/>
        <v>1226.2</v>
      </c>
      <c r="E22">
        <f t="shared" si="2"/>
        <v>211.79999999999995</v>
      </c>
      <c r="F22">
        <f t="shared" si="3"/>
        <v>211.79999999999995</v>
      </c>
      <c r="G22">
        <f t="shared" si="4"/>
        <v>4590.8</v>
      </c>
      <c r="H22">
        <f t="shared" si="0"/>
        <v>4590.8</v>
      </c>
      <c r="I22">
        <f t="shared" si="5"/>
        <v>286.92500000000001</v>
      </c>
      <c r="J22">
        <f t="shared" si="6"/>
        <v>16</v>
      </c>
      <c r="K22">
        <f t="shared" si="7"/>
        <v>751.6</v>
      </c>
      <c r="L22">
        <f t="shared" si="8"/>
        <v>686.4</v>
      </c>
      <c r="M22">
        <f t="shared" si="9"/>
        <v>686.4</v>
      </c>
      <c r="N22">
        <f t="shared" si="10"/>
        <v>6307.4</v>
      </c>
      <c r="O22">
        <f t="shared" si="11"/>
        <v>6307.4</v>
      </c>
      <c r="P22">
        <f t="shared" si="12"/>
        <v>573.4</v>
      </c>
      <c r="Q22">
        <f t="shared" si="13"/>
        <v>11</v>
      </c>
      <c r="R22">
        <f t="shared" si="14"/>
        <v>513.4</v>
      </c>
      <c r="S22">
        <f t="shared" si="15"/>
        <v>924.6</v>
      </c>
      <c r="T22">
        <f t="shared" si="16"/>
        <v>924.6</v>
      </c>
      <c r="U22">
        <f t="shared" si="17"/>
        <v>5948.2666666666673</v>
      </c>
      <c r="V22">
        <f t="shared" si="18"/>
        <v>5948.2666666666673</v>
      </c>
      <c r="W22">
        <f t="shared" si="19"/>
        <v>991.37777777777785</v>
      </c>
      <c r="X22">
        <f t="shared" si="20"/>
        <v>6</v>
      </c>
    </row>
    <row r="23" spans="1:24" x14ac:dyDescent="0.25">
      <c r="A23" s="1">
        <v>43907</v>
      </c>
      <c r="B23" s="2">
        <v>22</v>
      </c>
      <c r="C23">
        <v>1987</v>
      </c>
      <c r="D23">
        <f t="shared" si="1"/>
        <v>1412.6</v>
      </c>
      <c r="E23">
        <f t="shared" si="2"/>
        <v>574.40000000000009</v>
      </c>
      <c r="F23">
        <f t="shared" si="3"/>
        <v>574.40000000000009</v>
      </c>
      <c r="G23">
        <f t="shared" si="4"/>
        <v>5165.2000000000007</v>
      </c>
      <c r="H23">
        <f t="shared" si="0"/>
        <v>5165.2000000000007</v>
      </c>
      <c r="I23">
        <f t="shared" si="5"/>
        <v>303.83529411764709</v>
      </c>
      <c r="J23">
        <f t="shared" si="6"/>
        <v>17</v>
      </c>
      <c r="K23">
        <f t="shared" si="7"/>
        <v>882.6</v>
      </c>
      <c r="L23">
        <f t="shared" si="8"/>
        <v>1104.4000000000001</v>
      </c>
      <c r="M23">
        <f t="shared" si="9"/>
        <v>1104.4000000000001</v>
      </c>
      <c r="N23">
        <f t="shared" si="10"/>
        <v>7411.7999999999993</v>
      </c>
      <c r="O23">
        <f t="shared" si="11"/>
        <v>7411.7999999999993</v>
      </c>
      <c r="P23">
        <f t="shared" si="12"/>
        <v>617.65</v>
      </c>
      <c r="Q23">
        <f t="shared" si="13"/>
        <v>12</v>
      </c>
      <c r="R23">
        <f t="shared" si="14"/>
        <v>607.6</v>
      </c>
      <c r="S23">
        <f t="shared" si="15"/>
        <v>1379.4</v>
      </c>
      <c r="T23">
        <f t="shared" si="16"/>
        <v>1379.4</v>
      </c>
      <c r="U23">
        <f t="shared" si="17"/>
        <v>7327.6666666666679</v>
      </c>
      <c r="V23">
        <f t="shared" si="18"/>
        <v>7327.6666666666679</v>
      </c>
      <c r="W23">
        <f t="shared" si="19"/>
        <v>1046.8095238095241</v>
      </c>
      <c r="X23">
        <f t="shared" si="20"/>
        <v>6.9999999999999991</v>
      </c>
    </row>
    <row r="24" spans="1:24" x14ac:dyDescent="0.25">
      <c r="A24" s="1">
        <v>43908</v>
      </c>
      <c r="B24" s="2">
        <v>23</v>
      </c>
      <c r="C24">
        <v>2538</v>
      </c>
      <c r="D24">
        <f t="shared" si="1"/>
        <v>1645.6</v>
      </c>
      <c r="E24">
        <f t="shared" si="2"/>
        <v>892.40000000000009</v>
      </c>
      <c r="F24">
        <f t="shared" si="3"/>
        <v>892.40000000000009</v>
      </c>
      <c r="G24">
        <f t="shared" si="4"/>
        <v>6057.6</v>
      </c>
      <c r="H24">
        <f t="shared" si="0"/>
        <v>6057.6</v>
      </c>
      <c r="I24">
        <f t="shared" si="5"/>
        <v>336.53333333333336</v>
      </c>
      <c r="J24">
        <f t="shared" si="6"/>
        <v>18</v>
      </c>
      <c r="K24">
        <f t="shared" si="7"/>
        <v>1061.3</v>
      </c>
      <c r="L24">
        <f t="shared" si="8"/>
        <v>1476.7</v>
      </c>
      <c r="M24">
        <f t="shared" si="9"/>
        <v>1476.7</v>
      </c>
      <c r="N24">
        <f t="shared" si="10"/>
        <v>8888.5</v>
      </c>
      <c r="O24">
        <f t="shared" si="11"/>
        <v>8888.5</v>
      </c>
      <c r="P24">
        <f t="shared" si="12"/>
        <v>683.73076923076928</v>
      </c>
      <c r="Q24">
        <f t="shared" si="13"/>
        <v>12.999999999999998</v>
      </c>
      <c r="R24">
        <f t="shared" si="14"/>
        <v>737.6</v>
      </c>
      <c r="S24">
        <f t="shared" si="15"/>
        <v>1800.4</v>
      </c>
      <c r="T24">
        <f t="shared" si="16"/>
        <v>1800.4</v>
      </c>
      <c r="U24">
        <f t="shared" si="17"/>
        <v>9128.0666666666675</v>
      </c>
      <c r="V24">
        <f t="shared" si="18"/>
        <v>9128.0666666666675</v>
      </c>
      <c r="W24">
        <f t="shared" si="19"/>
        <v>1141.0083333333334</v>
      </c>
      <c r="X24">
        <f t="shared" si="20"/>
        <v>8</v>
      </c>
    </row>
    <row r="25" spans="1:24" x14ac:dyDescent="0.25">
      <c r="A25" s="1">
        <v>43909</v>
      </c>
      <c r="B25" s="2">
        <v>24</v>
      </c>
      <c r="C25">
        <v>3431</v>
      </c>
      <c r="D25">
        <f t="shared" si="1"/>
        <v>1901.4</v>
      </c>
      <c r="E25">
        <f t="shared" si="2"/>
        <v>1529.6</v>
      </c>
      <c r="F25">
        <f t="shared" si="3"/>
        <v>1529.6</v>
      </c>
      <c r="G25">
        <f t="shared" si="4"/>
        <v>7587.2000000000007</v>
      </c>
      <c r="H25">
        <f t="shared" si="0"/>
        <v>7587.2000000000007</v>
      </c>
      <c r="I25">
        <f t="shared" si="5"/>
        <v>399.32631578947371</v>
      </c>
      <c r="J25">
        <f t="shared" si="6"/>
        <v>19</v>
      </c>
      <c r="K25">
        <f t="shared" si="7"/>
        <v>1295.0999999999999</v>
      </c>
      <c r="L25">
        <f t="shared" si="8"/>
        <v>2135.9</v>
      </c>
      <c r="M25">
        <f t="shared" si="9"/>
        <v>2135.9</v>
      </c>
      <c r="N25">
        <f t="shared" si="10"/>
        <v>11024.4</v>
      </c>
      <c r="O25">
        <f t="shared" si="11"/>
        <v>11024.4</v>
      </c>
      <c r="P25">
        <f t="shared" si="12"/>
        <v>787.4571428571428</v>
      </c>
      <c r="Q25">
        <f t="shared" si="13"/>
        <v>14</v>
      </c>
      <c r="R25">
        <f t="shared" si="14"/>
        <v>904.4</v>
      </c>
      <c r="S25">
        <f t="shared" si="15"/>
        <v>2526.6</v>
      </c>
      <c r="T25">
        <f t="shared" si="16"/>
        <v>2526.6</v>
      </c>
      <c r="U25">
        <f t="shared" si="17"/>
        <v>11654.666666666668</v>
      </c>
      <c r="V25">
        <f t="shared" si="18"/>
        <v>11654.666666666668</v>
      </c>
      <c r="W25">
        <f t="shared" si="19"/>
        <v>1294.962962962963</v>
      </c>
      <c r="X25">
        <f t="shared" si="20"/>
        <v>9</v>
      </c>
    </row>
    <row r="26" spans="1:24" x14ac:dyDescent="0.25">
      <c r="A26" s="1">
        <v>43910</v>
      </c>
      <c r="B26" s="2">
        <v>25</v>
      </c>
      <c r="C26">
        <v>2833</v>
      </c>
      <c r="D26">
        <f t="shared" si="1"/>
        <v>2278.8000000000002</v>
      </c>
      <c r="E26">
        <f t="shared" si="2"/>
        <v>554.19999999999982</v>
      </c>
      <c r="F26">
        <f t="shared" si="3"/>
        <v>554.19999999999982</v>
      </c>
      <c r="G26">
        <f t="shared" si="4"/>
        <v>8141.4000000000005</v>
      </c>
      <c r="H26">
        <f t="shared" si="0"/>
        <v>8141.4000000000005</v>
      </c>
      <c r="I26">
        <f t="shared" si="5"/>
        <v>407.07000000000005</v>
      </c>
      <c r="J26">
        <f t="shared" si="6"/>
        <v>20</v>
      </c>
      <c r="K26">
        <f t="shared" si="7"/>
        <v>1614.8</v>
      </c>
      <c r="L26">
        <f t="shared" si="8"/>
        <v>1218.2</v>
      </c>
      <c r="M26">
        <f t="shared" si="9"/>
        <v>1218.2</v>
      </c>
      <c r="N26">
        <f t="shared" si="10"/>
        <v>12242.6</v>
      </c>
      <c r="O26">
        <f t="shared" si="11"/>
        <v>12242.6</v>
      </c>
      <c r="P26">
        <f t="shared" si="12"/>
        <v>816.1733333333334</v>
      </c>
      <c r="Q26">
        <f t="shared" si="13"/>
        <v>15</v>
      </c>
      <c r="R26">
        <f t="shared" si="14"/>
        <v>1129.9333333333334</v>
      </c>
      <c r="S26">
        <f t="shared" si="15"/>
        <v>1703.0666666666666</v>
      </c>
      <c r="T26">
        <f t="shared" si="16"/>
        <v>1703.0666666666666</v>
      </c>
      <c r="U26">
        <f t="shared" si="17"/>
        <v>13357.733333333334</v>
      </c>
      <c r="V26">
        <f t="shared" si="18"/>
        <v>13357.733333333334</v>
      </c>
      <c r="W26">
        <f t="shared" si="19"/>
        <v>1335.7733333333333</v>
      </c>
      <c r="X26">
        <f t="shared" si="20"/>
        <v>10</v>
      </c>
    </row>
    <row r="27" spans="1:24" x14ac:dyDescent="0.25">
      <c r="A27" s="1">
        <v>43911</v>
      </c>
      <c r="B27" s="2">
        <v>26</v>
      </c>
      <c r="C27">
        <v>4946</v>
      </c>
      <c r="D27">
        <f t="shared" si="1"/>
        <v>2445.4</v>
      </c>
      <c r="E27">
        <f t="shared" si="2"/>
        <v>2500.6</v>
      </c>
      <c r="F27">
        <f t="shared" si="3"/>
        <v>2500.6</v>
      </c>
      <c r="G27">
        <f t="shared" si="4"/>
        <v>10642</v>
      </c>
      <c r="H27">
        <f t="shared" si="0"/>
        <v>10642</v>
      </c>
      <c r="I27">
        <f t="shared" si="5"/>
        <v>506.76190476190476</v>
      </c>
      <c r="J27">
        <f t="shared" si="6"/>
        <v>21</v>
      </c>
      <c r="K27">
        <f t="shared" si="7"/>
        <v>1835.8</v>
      </c>
      <c r="L27">
        <f t="shared" si="8"/>
        <v>3110.2</v>
      </c>
      <c r="M27">
        <f t="shared" si="9"/>
        <v>3110.2</v>
      </c>
      <c r="N27">
        <f t="shared" si="10"/>
        <v>15352.8</v>
      </c>
      <c r="O27">
        <f t="shared" si="11"/>
        <v>15352.8</v>
      </c>
      <c r="P27">
        <f t="shared" si="12"/>
        <v>959.55</v>
      </c>
      <c r="Q27">
        <f t="shared" si="13"/>
        <v>16</v>
      </c>
      <c r="R27">
        <f t="shared" si="14"/>
        <v>1316.2</v>
      </c>
      <c r="S27">
        <f t="shared" si="15"/>
        <v>3629.8</v>
      </c>
      <c r="T27">
        <f t="shared" si="16"/>
        <v>3629.8</v>
      </c>
      <c r="U27">
        <f t="shared" si="17"/>
        <v>16987.533333333333</v>
      </c>
      <c r="V27">
        <f t="shared" si="18"/>
        <v>16987.533333333333</v>
      </c>
      <c r="W27">
        <f t="shared" si="19"/>
        <v>1544.3212121212121</v>
      </c>
      <c r="X27">
        <f t="shared" si="20"/>
        <v>11</v>
      </c>
    </row>
    <row r="28" spans="1:24" x14ac:dyDescent="0.25">
      <c r="A28" s="1">
        <v>43912</v>
      </c>
      <c r="B28" s="2">
        <v>27</v>
      </c>
      <c r="C28">
        <v>3646</v>
      </c>
      <c r="D28">
        <f t="shared" si="1"/>
        <v>3147</v>
      </c>
      <c r="E28">
        <f t="shared" si="2"/>
        <v>499</v>
      </c>
      <c r="F28">
        <f t="shared" si="3"/>
        <v>499</v>
      </c>
      <c r="G28">
        <f t="shared" si="4"/>
        <v>11141</v>
      </c>
      <c r="H28">
        <f t="shared" si="0"/>
        <v>11141</v>
      </c>
      <c r="I28">
        <f t="shared" si="5"/>
        <v>506.40909090909093</v>
      </c>
      <c r="J28">
        <f t="shared" si="6"/>
        <v>22</v>
      </c>
      <c r="K28">
        <f t="shared" si="7"/>
        <v>2279.8000000000002</v>
      </c>
      <c r="L28">
        <f t="shared" si="8"/>
        <v>1366.1999999999998</v>
      </c>
      <c r="M28">
        <f t="shared" si="9"/>
        <v>1366.1999999999998</v>
      </c>
      <c r="N28">
        <f t="shared" si="10"/>
        <v>16719</v>
      </c>
      <c r="O28">
        <f t="shared" si="11"/>
        <v>16719</v>
      </c>
      <c r="P28">
        <f t="shared" si="12"/>
        <v>983.47058823529414</v>
      </c>
      <c r="Q28">
        <f t="shared" si="13"/>
        <v>17</v>
      </c>
      <c r="R28">
        <f t="shared" si="14"/>
        <v>1637.4</v>
      </c>
      <c r="S28">
        <f t="shared" si="15"/>
        <v>2008.6</v>
      </c>
      <c r="T28">
        <f t="shared" si="16"/>
        <v>2008.6</v>
      </c>
      <c r="U28">
        <f t="shared" si="17"/>
        <v>18996.133333333331</v>
      </c>
      <c r="V28">
        <f t="shared" si="18"/>
        <v>18996.133333333331</v>
      </c>
      <c r="W28">
        <f t="shared" si="19"/>
        <v>1583.0111111111109</v>
      </c>
      <c r="X28">
        <f t="shared" si="20"/>
        <v>12</v>
      </c>
    </row>
    <row r="29" spans="1:24" x14ac:dyDescent="0.25">
      <c r="A29" s="1">
        <v>43913</v>
      </c>
      <c r="B29" s="2">
        <v>28</v>
      </c>
      <c r="C29">
        <v>4517</v>
      </c>
      <c r="D29">
        <f t="shared" si="1"/>
        <v>3478.8</v>
      </c>
      <c r="E29">
        <f t="shared" si="2"/>
        <v>1038.1999999999998</v>
      </c>
      <c r="F29">
        <f t="shared" si="3"/>
        <v>1038.1999999999998</v>
      </c>
      <c r="G29">
        <f t="shared" si="4"/>
        <v>12179.2</v>
      </c>
      <c r="H29">
        <f t="shared" si="0"/>
        <v>12179.2</v>
      </c>
      <c r="I29">
        <f t="shared" si="5"/>
        <v>529.53043478260872</v>
      </c>
      <c r="J29">
        <f t="shared" si="6"/>
        <v>23</v>
      </c>
      <c r="K29">
        <f t="shared" si="7"/>
        <v>2562.1999999999998</v>
      </c>
      <c r="L29">
        <f t="shared" si="8"/>
        <v>1954.8000000000002</v>
      </c>
      <c r="M29">
        <f t="shared" si="9"/>
        <v>1954.8000000000002</v>
      </c>
      <c r="N29">
        <f t="shared" si="10"/>
        <v>18673.8</v>
      </c>
      <c r="O29">
        <f t="shared" si="11"/>
        <v>18673.8</v>
      </c>
      <c r="P29">
        <f t="shared" si="12"/>
        <v>1037.4333333333334</v>
      </c>
      <c r="Q29">
        <f t="shared" si="13"/>
        <v>18</v>
      </c>
      <c r="R29">
        <f t="shared" si="14"/>
        <v>1867.1333333333334</v>
      </c>
      <c r="S29">
        <f t="shared" si="15"/>
        <v>2649.8666666666668</v>
      </c>
      <c r="T29">
        <f t="shared" si="16"/>
        <v>2649.8666666666668</v>
      </c>
      <c r="U29">
        <f t="shared" si="17"/>
        <v>21646</v>
      </c>
      <c r="V29">
        <f t="shared" si="18"/>
        <v>21646</v>
      </c>
      <c r="W29">
        <f t="shared" si="19"/>
        <v>1665.0769230769231</v>
      </c>
      <c r="X29">
        <f t="shared" si="20"/>
        <v>13</v>
      </c>
    </row>
    <row r="30" spans="1:24" x14ac:dyDescent="0.25">
      <c r="A30" s="1">
        <v>43914</v>
      </c>
      <c r="B30" s="2">
        <v>29</v>
      </c>
      <c r="C30">
        <v>6584</v>
      </c>
      <c r="D30">
        <f t="shared" si="1"/>
        <v>3874.6</v>
      </c>
      <c r="E30">
        <f t="shared" si="2"/>
        <v>2709.4</v>
      </c>
      <c r="F30">
        <f t="shared" si="3"/>
        <v>2709.4</v>
      </c>
      <c r="G30">
        <f t="shared" si="4"/>
        <v>14888.6</v>
      </c>
      <c r="H30">
        <f t="shared" si="0"/>
        <v>14888.6</v>
      </c>
      <c r="I30">
        <f t="shared" si="5"/>
        <v>620.35833333333335</v>
      </c>
      <c r="J30">
        <f t="shared" si="6"/>
        <v>24</v>
      </c>
      <c r="K30">
        <f t="shared" si="7"/>
        <v>2888</v>
      </c>
      <c r="L30">
        <f t="shared" si="8"/>
        <v>3696</v>
      </c>
      <c r="M30">
        <f t="shared" si="9"/>
        <v>3696</v>
      </c>
      <c r="N30">
        <f t="shared" si="10"/>
        <v>22369.8</v>
      </c>
      <c r="O30">
        <f t="shared" si="11"/>
        <v>22369.8</v>
      </c>
      <c r="P30">
        <f t="shared" si="12"/>
        <v>1177.3578947368421</v>
      </c>
      <c r="Q30">
        <f t="shared" si="13"/>
        <v>19</v>
      </c>
      <c r="R30">
        <f t="shared" si="14"/>
        <v>2154.9333333333334</v>
      </c>
      <c r="S30">
        <f t="shared" si="15"/>
        <v>4429.0666666666666</v>
      </c>
      <c r="T30">
        <f t="shared" si="16"/>
        <v>4429.0666666666666</v>
      </c>
      <c r="U30">
        <f t="shared" si="17"/>
        <v>26075.066666666666</v>
      </c>
      <c r="V30">
        <f t="shared" si="18"/>
        <v>26075.066666666666</v>
      </c>
      <c r="W30">
        <f t="shared" si="19"/>
        <v>1862.5047619047618</v>
      </c>
      <c r="X30">
        <f t="shared" si="20"/>
        <v>14</v>
      </c>
    </row>
    <row r="31" spans="1:24" x14ac:dyDescent="0.25">
      <c r="A31" s="1">
        <v>43915</v>
      </c>
      <c r="B31" s="2">
        <v>30</v>
      </c>
      <c r="C31">
        <v>7937</v>
      </c>
      <c r="D31">
        <f t="shared" si="1"/>
        <v>4505.2</v>
      </c>
      <c r="E31">
        <f t="shared" si="2"/>
        <v>3431.8</v>
      </c>
      <c r="F31">
        <f t="shared" si="3"/>
        <v>3431.8</v>
      </c>
      <c r="G31">
        <f t="shared" si="4"/>
        <v>18320.400000000001</v>
      </c>
      <c r="H31">
        <f t="shared" si="0"/>
        <v>18320.400000000001</v>
      </c>
      <c r="I31">
        <f t="shared" si="5"/>
        <v>732.81600000000003</v>
      </c>
      <c r="J31">
        <f t="shared" si="6"/>
        <v>25</v>
      </c>
      <c r="K31">
        <f t="shared" si="7"/>
        <v>3392</v>
      </c>
      <c r="L31">
        <f t="shared" si="8"/>
        <v>4545</v>
      </c>
      <c r="M31">
        <f t="shared" si="9"/>
        <v>4545</v>
      </c>
      <c r="N31">
        <f t="shared" si="10"/>
        <v>26914.799999999999</v>
      </c>
      <c r="O31">
        <f t="shared" si="11"/>
        <v>26914.799999999999</v>
      </c>
      <c r="P31">
        <f t="shared" si="12"/>
        <v>1345.74</v>
      </c>
      <c r="Q31">
        <f t="shared" si="13"/>
        <v>20</v>
      </c>
      <c r="R31">
        <f t="shared" si="14"/>
        <v>2578.2666666666669</v>
      </c>
      <c r="S31">
        <f t="shared" si="15"/>
        <v>5358.7333333333336</v>
      </c>
      <c r="T31">
        <f t="shared" si="16"/>
        <v>5358.7333333333336</v>
      </c>
      <c r="U31">
        <f t="shared" si="17"/>
        <v>31433.8</v>
      </c>
      <c r="V31">
        <f t="shared" si="18"/>
        <v>31433.8</v>
      </c>
      <c r="W31">
        <f t="shared" si="19"/>
        <v>2095.5866666666666</v>
      </c>
      <c r="X31">
        <f t="shared" si="20"/>
        <v>15</v>
      </c>
    </row>
    <row r="32" spans="1:24" x14ac:dyDescent="0.25">
      <c r="A32" s="1">
        <v>43916</v>
      </c>
      <c r="B32" s="2">
        <v>31</v>
      </c>
      <c r="C32">
        <v>8578</v>
      </c>
      <c r="D32">
        <f t="shared" si="1"/>
        <v>5526</v>
      </c>
      <c r="E32">
        <f t="shared" si="2"/>
        <v>3052</v>
      </c>
      <c r="F32">
        <f t="shared" si="3"/>
        <v>3052</v>
      </c>
      <c r="G32">
        <f t="shared" si="4"/>
        <v>21372.400000000001</v>
      </c>
      <c r="H32">
        <f t="shared" si="0"/>
        <v>21372.400000000001</v>
      </c>
      <c r="I32">
        <f t="shared" si="5"/>
        <v>822.01538461538462</v>
      </c>
      <c r="J32">
        <f t="shared" si="6"/>
        <v>26</v>
      </c>
      <c r="K32">
        <f t="shared" si="7"/>
        <v>3985.7</v>
      </c>
      <c r="L32">
        <f t="shared" si="8"/>
        <v>4592.3</v>
      </c>
      <c r="M32">
        <f t="shared" si="9"/>
        <v>4592.3</v>
      </c>
      <c r="N32">
        <f t="shared" si="10"/>
        <v>31507.1</v>
      </c>
      <c r="O32">
        <f t="shared" si="11"/>
        <v>31507.1</v>
      </c>
      <c r="P32">
        <f t="shared" si="12"/>
        <v>1500.3380952380951</v>
      </c>
      <c r="Q32">
        <f t="shared" si="13"/>
        <v>21</v>
      </c>
      <c r="R32">
        <f t="shared" si="14"/>
        <v>3065.8666666666668</v>
      </c>
      <c r="S32">
        <f t="shared" si="15"/>
        <v>5512.1333333333332</v>
      </c>
      <c r="T32">
        <f t="shared" si="16"/>
        <v>5512.1333333333332</v>
      </c>
      <c r="U32">
        <f t="shared" si="17"/>
        <v>36945.933333333334</v>
      </c>
      <c r="V32">
        <f t="shared" si="18"/>
        <v>36945.933333333334</v>
      </c>
      <c r="W32">
        <f t="shared" si="19"/>
        <v>2309.1208333333334</v>
      </c>
      <c r="X32">
        <f t="shared" si="20"/>
        <v>16</v>
      </c>
    </row>
    <row r="33" spans="1:24" x14ac:dyDescent="0.25">
      <c r="A33" s="1">
        <v>43917</v>
      </c>
      <c r="B33" s="2">
        <v>32</v>
      </c>
      <c r="C33">
        <v>7871</v>
      </c>
      <c r="D33">
        <f t="shared" si="1"/>
        <v>6252.4</v>
      </c>
      <c r="E33">
        <f t="shared" si="2"/>
        <v>1618.6000000000004</v>
      </c>
      <c r="F33">
        <f t="shared" si="3"/>
        <v>1618.6000000000004</v>
      </c>
      <c r="G33">
        <f t="shared" si="4"/>
        <v>22991</v>
      </c>
      <c r="H33">
        <f t="shared" si="0"/>
        <v>22991</v>
      </c>
      <c r="I33">
        <f t="shared" si="5"/>
        <v>851.51851851851848</v>
      </c>
      <c r="J33">
        <f t="shared" si="6"/>
        <v>27</v>
      </c>
      <c r="K33">
        <f t="shared" si="7"/>
        <v>4699.7</v>
      </c>
      <c r="L33">
        <f t="shared" si="8"/>
        <v>3171.3</v>
      </c>
      <c r="M33">
        <f t="shared" si="9"/>
        <v>3171.3</v>
      </c>
      <c r="N33">
        <f t="shared" si="10"/>
        <v>34678.400000000001</v>
      </c>
      <c r="O33">
        <f t="shared" si="11"/>
        <v>34678.400000000001</v>
      </c>
      <c r="P33">
        <f t="shared" si="12"/>
        <v>1576.2909090909091</v>
      </c>
      <c r="Q33">
        <f t="shared" si="13"/>
        <v>22</v>
      </c>
      <c r="R33">
        <f t="shared" si="14"/>
        <v>3604</v>
      </c>
      <c r="S33">
        <f t="shared" si="15"/>
        <v>4267</v>
      </c>
      <c r="T33">
        <f t="shared" si="16"/>
        <v>4267</v>
      </c>
      <c r="U33">
        <f t="shared" si="17"/>
        <v>41212.933333333334</v>
      </c>
      <c r="V33">
        <f t="shared" si="18"/>
        <v>41212.933333333334</v>
      </c>
      <c r="W33">
        <f t="shared" si="19"/>
        <v>2424.2901960784316</v>
      </c>
      <c r="X33">
        <f t="shared" si="20"/>
        <v>17</v>
      </c>
    </row>
    <row r="34" spans="1:24" x14ac:dyDescent="0.25">
      <c r="A34" s="1">
        <v>43918</v>
      </c>
      <c r="B34" s="2">
        <v>33</v>
      </c>
      <c r="C34">
        <v>8189</v>
      </c>
      <c r="D34">
        <f t="shared" si="1"/>
        <v>7097.4</v>
      </c>
      <c r="E34">
        <f t="shared" si="2"/>
        <v>1091.6000000000004</v>
      </c>
      <c r="F34">
        <f t="shared" si="3"/>
        <v>1091.6000000000004</v>
      </c>
      <c r="G34">
        <f t="shared" si="4"/>
        <v>24082.6</v>
      </c>
      <c r="H34">
        <f t="shared" si="0"/>
        <v>24082.6</v>
      </c>
      <c r="I34">
        <f t="shared" si="5"/>
        <v>860.09285714285704</v>
      </c>
      <c r="J34">
        <f t="shared" si="6"/>
        <v>28</v>
      </c>
      <c r="K34">
        <f t="shared" si="7"/>
        <v>5288.1</v>
      </c>
      <c r="L34">
        <f t="shared" si="8"/>
        <v>2900.8999999999996</v>
      </c>
      <c r="M34">
        <f t="shared" si="9"/>
        <v>2900.8999999999996</v>
      </c>
      <c r="N34">
        <f t="shared" si="10"/>
        <v>37579.300000000003</v>
      </c>
      <c r="O34">
        <f t="shared" si="11"/>
        <v>37579.300000000003</v>
      </c>
      <c r="P34">
        <f t="shared" si="12"/>
        <v>1633.8826086956524</v>
      </c>
      <c r="Q34">
        <f t="shared" si="13"/>
        <v>23</v>
      </c>
      <c r="R34">
        <f t="shared" si="14"/>
        <v>4073.9333333333334</v>
      </c>
      <c r="S34">
        <f t="shared" si="15"/>
        <v>4115.0666666666666</v>
      </c>
      <c r="T34">
        <f t="shared" si="16"/>
        <v>4115.0666666666666</v>
      </c>
      <c r="U34">
        <f t="shared" si="17"/>
        <v>45328</v>
      </c>
      <c r="V34">
        <f t="shared" si="18"/>
        <v>45328</v>
      </c>
      <c r="W34">
        <f t="shared" si="19"/>
        <v>2518.2222222222222</v>
      </c>
      <c r="X34">
        <f t="shared" si="20"/>
        <v>18</v>
      </c>
    </row>
    <row r="35" spans="1:24" x14ac:dyDescent="0.25">
      <c r="A35" s="1">
        <v>43919</v>
      </c>
      <c r="B35" s="2">
        <v>34</v>
      </c>
      <c r="C35">
        <v>6549</v>
      </c>
      <c r="D35">
        <f t="shared" si="1"/>
        <v>7831.8</v>
      </c>
      <c r="E35">
        <f t="shared" si="2"/>
        <v>-1282.8000000000002</v>
      </c>
      <c r="F35">
        <f t="shared" si="3"/>
        <v>1282.8000000000002</v>
      </c>
      <c r="G35">
        <f t="shared" si="4"/>
        <v>22799.8</v>
      </c>
      <c r="H35">
        <f t="shared" si="0"/>
        <v>25365.399999999998</v>
      </c>
      <c r="I35">
        <f t="shared" si="5"/>
        <v>874.6689655172413</v>
      </c>
      <c r="J35">
        <f t="shared" si="6"/>
        <v>26.066776001955422</v>
      </c>
      <c r="K35">
        <f t="shared" si="7"/>
        <v>5853.2</v>
      </c>
      <c r="L35">
        <f t="shared" si="8"/>
        <v>695.80000000000018</v>
      </c>
      <c r="M35">
        <f t="shared" si="9"/>
        <v>695.80000000000018</v>
      </c>
      <c r="N35">
        <f t="shared" si="10"/>
        <v>38275.100000000006</v>
      </c>
      <c r="O35">
        <f t="shared" si="11"/>
        <v>38275.100000000006</v>
      </c>
      <c r="P35">
        <f t="shared" si="12"/>
        <v>1594.7958333333336</v>
      </c>
      <c r="Q35">
        <f t="shared" si="13"/>
        <v>24</v>
      </c>
      <c r="R35">
        <f t="shared" si="14"/>
        <v>4535.9333333333334</v>
      </c>
      <c r="S35">
        <f t="shared" si="15"/>
        <v>2013.0666666666666</v>
      </c>
      <c r="T35">
        <f t="shared" si="16"/>
        <v>2013.0666666666666</v>
      </c>
      <c r="U35">
        <f t="shared" si="17"/>
        <v>47341.066666666666</v>
      </c>
      <c r="V35">
        <f t="shared" si="18"/>
        <v>47341.066666666666</v>
      </c>
      <c r="W35">
        <f t="shared" si="19"/>
        <v>2491.6350877192981</v>
      </c>
      <c r="X35">
        <f t="shared" si="20"/>
        <v>19</v>
      </c>
    </row>
    <row r="36" spans="1:24" x14ac:dyDescent="0.25">
      <c r="A36" s="1">
        <v>43920</v>
      </c>
      <c r="B36" s="2">
        <v>35</v>
      </c>
      <c r="C36">
        <v>6398</v>
      </c>
      <c r="D36">
        <f t="shared" si="1"/>
        <v>7824.8</v>
      </c>
      <c r="E36">
        <f t="shared" si="2"/>
        <v>-1426.8000000000002</v>
      </c>
      <c r="F36">
        <f t="shared" si="3"/>
        <v>1426.8000000000002</v>
      </c>
      <c r="G36">
        <f t="shared" si="4"/>
        <v>21373</v>
      </c>
      <c r="H36">
        <f t="shared" si="0"/>
        <v>26792.199999999997</v>
      </c>
      <c r="I36">
        <f t="shared" si="5"/>
        <v>893.07333333333327</v>
      </c>
      <c r="J36">
        <f t="shared" si="6"/>
        <v>23.931965273475118</v>
      </c>
      <c r="K36">
        <f t="shared" si="7"/>
        <v>6165</v>
      </c>
      <c r="L36">
        <f t="shared" si="8"/>
        <v>233</v>
      </c>
      <c r="M36">
        <f t="shared" si="9"/>
        <v>233</v>
      </c>
      <c r="N36">
        <f t="shared" si="10"/>
        <v>38508.100000000006</v>
      </c>
      <c r="O36">
        <f t="shared" si="11"/>
        <v>38508.100000000006</v>
      </c>
      <c r="P36">
        <f t="shared" si="12"/>
        <v>1540.3240000000003</v>
      </c>
      <c r="Q36">
        <f t="shared" si="13"/>
        <v>25</v>
      </c>
      <c r="R36">
        <f t="shared" si="14"/>
        <v>4869.6000000000004</v>
      </c>
      <c r="S36">
        <f t="shared" si="15"/>
        <v>1528.3999999999996</v>
      </c>
      <c r="T36">
        <f t="shared" si="16"/>
        <v>1528.3999999999996</v>
      </c>
      <c r="U36">
        <f t="shared" si="17"/>
        <v>48869.466666666667</v>
      </c>
      <c r="V36">
        <f t="shared" si="18"/>
        <v>48869.466666666667</v>
      </c>
      <c r="W36">
        <f t="shared" si="19"/>
        <v>2443.4733333333334</v>
      </c>
      <c r="X36">
        <f t="shared" si="20"/>
        <v>20</v>
      </c>
    </row>
    <row r="37" spans="1:24" x14ac:dyDescent="0.25">
      <c r="A37" s="1">
        <v>43921</v>
      </c>
      <c r="B37" s="2">
        <v>36</v>
      </c>
      <c r="C37">
        <v>9222</v>
      </c>
      <c r="D37">
        <f t="shared" si="1"/>
        <v>7517</v>
      </c>
      <c r="E37">
        <f t="shared" si="2"/>
        <v>1705</v>
      </c>
      <c r="F37">
        <f t="shared" si="3"/>
        <v>1705</v>
      </c>
      <c r="G37">
        <f t="shared" si="4"/>
        <v>23078</v>
      </c>
      <c r="H37">
        <f t="shared" si="0"/>
        <v>28497.199999999997</v>
      </c>
      <c r="I37">
        <f t="shared" si="5"/>
        <v>919.26451612903213</v>
      </c>
      <c r="J37">
        <f t="shared" si="6"/>
        <v>25.104852406552226</v>
      </c>
      <c r="K37">
        <f t="shared" si="7"/>
        <v>6521.5</v>
      </c>
      <c r="L37">
        <f t="shared" si="8"/>
        <v>2700.5</v>
      </c>
      <c r="M37">
        <f t="shared" si="9"/>
        <v>2700.5</v>
      </c>
      <c r="N37">
        <f t="shared" si="10"/>
        <v>41208.600000000006</v>
      </c>
      <c r="O37">
        <f t="shared" si="11"/>
        <v>41208.600000000006</v>
      </c>
      <c r="P37">
        <f t="shared" si="12"/>
        <v>1584.9461538461542</v>
      </c>
      <c r="Q37">
        <f t="shared" si="13"/>
        <v>26</v>
      </c>
      <c r="R37">
        <f t="shared" si="14"/>
        <v>5162.8</v>
      </c>
      <c r="S37">
        <f t="shared" si="15"/>
        <v>4059.2</v>
      </c>
      <c r="T37">
        <f t="shared" si="16"/>
        <v>4059.2</v>
      </c>
      <c r="U37">
        <f t="shared" si="17"/>
        <v>52928.666666666664</v>
      </c>
      <c r="V37">
        <f t="shared" si="18"/>
        <v>52928.666666666664</v>
      </c>
      <c r="W37">
        <f t="shared" si="19"/>
        <v>2520.4126984126983</v>
      </c>
      <c r="X37">
        <f t="shared" si="20"/>
        <v>21</v>
      </c>
    </row>
    <row r="38" spans="1:24" x14ac:dyDescent="0.25">
      <c r="A38" s="1">
        <v>43922</v>
      </c>
      <c r="B38" s="2">
        <v>37</v>
      </c>
      <c r="C38">
        <v>7719</v>
      </c>
      <c r="D38">
        <f t="shared" si="1"/>
        <v>7645.8</v>
      </c>
      <c r="E38">
        <f t="shared" si="2"/>
        <v>73.199999999999818</v>
      </c>
      <c r="F38">
        <f t="shared" si="3"/>
        <v>73.199999999999818</v>
      </c>
      <c r="G38">
        <f t="shared" si="4"/>
        <v>23151.200000000001</v>
      </c>
      <c r="H38">
        <f t="shared" si="0"/>
        <v>28570.399999999998</v>
      </c>
      <c r="I38">
        <f t="shared" si="5"/>
        <v>892.82499999999993</v>
      </c>
      <c r="J38">
        <f t="shared" si="6"/>
        <v>25.930277489989642</v>
      </c>
      <c r="K38">
        <f t="shared" si="7"/>
        <v>6949.1</v>
      </c>
      <c r="L38">
        <f t="shared" si="8"/>
        <v>769.89999999999964</v>
      </c>
      <c r="M38">
        <f t="shared" si="9"/>
        <v>769.89999999999964</v>
      </c>
      <c r="N38">
        <f t="shared" si="10"/>
        <v>41978.500000000007</v>
      </c>
      <c r="O38">
        <f t="shared" si="11"/>
        <v>41978.500000000007</v>
      </c>
      <c r="P38">
        <f t="shared" si="12"/>
        <v>1554.7592592592596</v>
      </c>
      <c r="Q38">
        <f t="shared" si="13"/>
        <v>27</v>
      </c>
      <c r="R38">
        <f t="shared" si="14"/>
        <v>5681.7333333333336</v>
      </c>
      <c r="S38">
        <f t="shared" si="15"/>
        <v>2037.2666666666664</v>
      </c>
      <c r="T38">
        <f t="shared" si="16"/>
        <v>2037.2666666666664</v>
      </c>
      <c r="U38">
        <f t="shared" si="17"/>
        <v>54965.933333333334</v>
      </c>
      <c r="V38">
        <f t="shared" si="18"/>
        <v>54965.933333333334</v>
      </c>
      <c r="W38">
        <f t="shared" si="19"/>
        <v>2498.4515151515152</v>
      </c>
      <c r="X38">
        <f t="shared" si="20"/>
        <v>22</v>
      </c>
    </row>
    <row r="39" spans="1:24" x14ac:dyDescent="0.25">
      <c r="A39" s="1">
        <v>43923</v>
      </c>
      <c r="B39" s="2">
        <v>38</v>
      </c>
      <c r="C39">
        <v>8102</v>
      </c>
      <c r="D39">
        <f t="shared" si="1"/>
        <v>7615.4</v>
      </c>
      <c r="E39">
        <f t="shared" si="2"/>
        <v>486.60000000000036</v>
      </c>
      <c r="F39">
        <f t="shared" si="3"/>
        <v>486.60000000000036</v>
      </c>
      <c r="G39">
        <f t="shared" si="4"/>
        <v>23637.800000000003</v>
      </c>
      <c r="H39">
        <f t="shared" si="0"/>
        <v>29057</v>
      </c>
      <c r="I39">
        <f t="shared" si="5"/>
        <v>880.5151515151515</v>
      </c>
      <c r="J39">
        <f t="shared" si="6"/>
        <v>26.845421068933479</v>
      </c>
      <c r="K39">
        <f t="shared" si="7"/>
        <v>7356.4</v>
      </c>
      <c r="L39">
        <f t="shared" si="8"/>
        <v>745.60000000000036</v>
      </c>
      <c r="M39">
        <f t="shared" si="9"/>
        <v>745.60000000000036</v>
      </c>
      <c r="N39">
        <f t="shared" si="10"/>
        <v>42724.100000000006</v>
      </c>
      <c r="O39">
        <f t="shared" si="11"/>
        <v>42724.100000000006</v>
      </c>
      <c r="P39">
        <f t="shared" si="12"/>
        <v>1525.8607142857145</v>
      </c>
      <c r="Q39">
        <f t="shared" si="13"/>
        <v>28</v>
      </c>
      <c r="R39">
        <f t="shared" si="14"/>
        <v>6063.8666666666668</v>
      </c>
      <c r="S39">
        <f t="shared" si="15"/>
        <v>2038.1333333333332</v>
      </c>
      <c r="T39">
        <f t="shared" si="16"/>
        <v>2038.1333333333332</v>
      </c>
      <c r="U39">
        <f t="shared" si="17"/>
        <v>57004.066666666666</v>
      </c>
      <c r="V39">
        <f t="shared" si="18"/>
        <v>57004.066666666666</v>
      </c>
      <c r="W39">
        <f t="shared" si="19"/>
        <v>2478.4376811594202</v>
      </c>
      <c r="X39">
        <f t="shared" si="20"/>
        <v>23</v>
      </c>
    </row>
    <row r="40" spans="1:24" x14ac:dyDescent="0.25">
      <c r="A40" s="1">
        <v>43924</v>
      </c>
      <c r="B40" s="2">
        <v>39</v>
      </c>
      <c r="C40">
        <v>7472</v>
      </c>
      <c r="D40">
        <f t="shared" si="1"/>
        <v>7598</v>
      </c>
      <c r="E40">
        <f t="shared" si="2"/>
        <v>-126</v>
      </c>
      <c r="F40">
        <f t="shared" si="3"/>
        <v>126</v>
      </c>
      <c r="G40">
        <f t="shared" si="4"/>
        <v>23511.800000000003</v>
      </c>
      <c r="H40">
        <f t="shared" si="0"/>
        <v>29183</v>
      </c>
      <c r="I40">
        <f t="shared" si="5"/>
        <v>858.32352941176475</v>
      </c>
      <c r="J40">
        <f t="shared" si="6"/>
        <v>27.39270123016825</v>
      </c>
      <c r="K40">
        <f t="shared" si="7"/>
        <v>7714.9</v>
      </c>
      <c r="L40">
        <f t="shared" si="8"/>
        <v>-242.89999999999964</v>
      </c>
      <c r="M40">
        <f t="shared" si="9"/>
        <v>242.89999999999964</v>
      </c>
      <c r="N40">
        <f t="shared" si="10"/>
        <v>42481.200000000004</v>
      </c>
      <c r="O40">
        <f t="shared" si="11"/>
        <v>42967.000000000007</v>
      </c>
      <c r="P40">
        <f t="shared" si="12"/>
        <v>1481.6206896551726</v>
      </c>
      <c r="Q40">
        <f t="shared" si="13"/>
        <v>28.672115809807526</v>
      </c>
      <c r="R40">
        <f t="shared" si="14"/>
        <v>6434.8</v>
      </c>
      <c r="S40">
        <f t="shared" si="15"/>
        <v>1037.1999999999998</v>
      </c>
      <c r="T40">
        <f t="shared" si="16"/>
        <v>1037.1999999999998</v>
      </c>
      <c r="U40">
        <f t="shared" si="17"/>
        <v>58041.266666666663</v>
      </c>
      <c r="V40">
        <f t="shared" si="18"/>
        <v>58041.266666666663</v>
      </c>
      <c r="W40">
        <f t="shared" si="19"/>
        <v>2418.3861111111109</v>
      </c>
      <c r="X40">
        <f t="shared" si="20"/>
        <v>24</v>
      </c>
    </row>
    <row r="41" spans="1:24" x14ac:dyDescent="0.25">
      <c r="A41" s="1">
        <v>43925</v>
      </c>
      <c r="B41" s="2">
        <v>40</v>
      </c>
      <c r="C41">
        <v>7026</v>
      </c>
      <c r="D41">
        <f t="shared" si="1"/>
        <v>7782.6</v>
      </c>
      <c r="E41">
        <f t="shared" si="2"/>
        <v>-756.60000000000036</v>
      </c>
      <c r="F41">
        <f t="shared" si="3"/>
        <v>756.60000000000036</v>
      </c>
      <c r="G41">
        <f t="shared" si="4"/>
        <v>22755.200000000004</v>
      </c>
      <c r="H41">
        <f t="shared" si="0"/>
        <v>29939.599999999999</v>
      </c>
      <c r="I41">
        <f t="shared" si="5"/>
        <v>855.41714285714284</v>
      </c>
      <c r="J41">
        <f t="shared" si="6"/>
        <v>26.601290598404795</v>
      </c>
      <c r="K41">
        <f t="shared" si="7"/>
        <v>7803.7</v>
      </c>
      <c r="L41">
        <f t="shared" si="8"/>
        <v>-777.69999999999982</v>
      </c>
      <c r="M41">
        <f t="shared" si="9"/>
        <v>777.69999999999982</v>
      </c>
      <c r="N41">
        <f t="shared" si="10"/>
        <v>41703.500000000007</v>
      </c>
      <c r="O41">
        <f t="shared" si="11"/>
        <v>43744.700000000004</v>
      </c>
      <c r="P41">
        <f t="shared" si="12"/>
        <v>1458.1566666666668</v>
      </c>
      <c r="Q41">
        <f t="shared" si="13"/>
        <v>28.600150418222096</v>
      </c>
      <c r="R41">
        <f t="shared" si="14"/>
        <v>6704.2</v>
      </c>
      <c r="S41">
        <f t="shared" si="15"/>
        <v>321.80000000000018</v>
      </c>
      <c r="T41">
        <f t="shared" si="16"/>
        <v>321.80000000000018</v>
      </c>
      <c r="U41">
        <f t="shared" si="17"/>
        <v>58363.066666666666</v>
      </c>
      <c r="V41">
        <f t="shared" si="18"/>
        <v>58363.066666666666</v>
      </c>
      <c r="W41">
        <f t="shared" si="19"/>
        <v>2334.5226666666667</v>
      </c>
      <c r="X41">
        <f t="shared" si="20"/>
        <v>25</v>
      </c>
    </row>
    <row r="42" spans="1:24" x14ac:dyDescent="0.25">
      <c r="A42" s="1">
        <v>43926</v>
      </c>
      <c r="B42" s="2">
        <v>41</v>
      </c>
      <c r="C42">
        <v>6023</v>
      </c>
      <c r="D42">
        <f t="shared" si="1"/>
        <v>7908.2</v>
      </c>
      <c r="E42">
        <f t="shared" si="2"/>
        <v>-1885.1999999999998</v>
      </c>
      <c r="F42">
        <f t="shared" si="3"/>
        <v>1885.1999999999998</v>
      </c>
      <c r="G42">
        <f t="shared" si="4"/>
        <v>20870.000000000004</v>
      </c>
      <c r="H42">
        <f t="shared" si="0"/>
        <v>31824.799999999999</v>
      </c>
      <c r="I42">
        <f t="shared" si="5"/>
        <v>884.02222222222224</v>
      </c>
      <c r="J42">
        <f t="shared" si="6"/>
        <v>23.608003820919539</v>
      </c>
      <c r="K42">
        <f t="shared" si="7"/>
        <v>7712.6</v>
      </c>
      <c r="L42">
        <f t="shared" si="8"/>
        <v>-1689.6000000000004</v>
      </c>
      <c r="M42">
        <f t="shared" si="9"/>
        <v>1689.6000000000004</v>
      </c>
      <c r="N42">
        <f t="shared" si="10"/>
        <v>40013.900000000009</v>
      </c>
      <c r="O42">
        <f t="shared" si="11"/>
        <v>45434.3</v>
      </c>
      <c r="P42">
        <f t="shared" si="12"/>
        <v>1465.6225806451614</v>
      </c>
      <c r="Q42">
        <f t="shared" si="13"/>
        <v>27.301639950433927</v>
      </c>
      <c r="R42">
        <f t="shared" si="14"/>
        <v>6983.7333333333336</v>
      </c>
      <c r="S42">
        <f t="shared" si="15"/>
        <v>-960.73333333333358</v>
      </c>
      <c r="T42">
        <f t="shared" si="16"/>
        <v>960.73333333333358</v>
      </c>
      <c r="U42">
        <f t="shared" si="17"/>
        <v>57402.333333333328</v>
      </c>
      <c r="V42">
        <f t="shared" si="18"/>
        <v>59323.8</v>
      </c>
      <c r="W42">
        <f t="shared" si="19"/>
        <v>2281.6846153846154</v>
      </c>
      <c r="X42">
        <f t="shared" si="20"/>
        <v>25.157873680827365</v>
      </c>
    </row>
    <row r="43" spans="1:24" x14ac:dyDescent="0.25">
      <c r="A43" s="1">
        <v>43927</v>
      </c>
      <c r="B43" s="2">
        <v>42</v>
      </c>
      <c r="C43">
        <v>4273</v>
      </c>
      <c r="D43">
        <f t="shared" si="1"/>
        <v>7268.4</v>
      </c>
      <c r="E43">
        <f t="shared" si="2"/>
        <v>-2995.3999999999996</v>
      </c>
      <c r="F43">
        <f t="shared" si="3"/>
        <v>2995.3999999999996</v>
      </c>
      <c r="G43">
        <f t="shared" si="4"/>
        <v>17874.600000000006</v>
      </c>
      <c r="H43">
        <f t="shared" si="0"/>
        <v>34820.199999999997</v>
      </c>
      <c r="I43">
        <f t="shared" si="5"/>
        <v>941.08648648648636</v>
      </c>
      <c r="J43">
        <f t="shared" si="6"/>
        <v>18.993578440100869</v>
      </c>
      <c r="K43">
        <f t="shared" si="7"/>
        <v>7457.1</v>
      </c>
      <c r="L43">
        <f t="shared" si="8"/>
        <v>-3184.1000000000004</v>
      </c>
      <c r="M43">
        <f t="shared" si="9"/>
        <v>3184.1000000000004</v>
      </c>
      <c r="N43">
        <f t="shared" si="10"/>
        <v>36829.80000000001</v>
      </c>
      <c r="O43">
        <f t="shared" si="11"/>
        <v>48618.400000000001</v>
      </c>
      <c r="P43">
        <f t="shared" si="12"/>
        <v>1519.325</v>
      </c>
      <c r="Q43">
        <f t="shared" si="13"/>
        <v>24.240896450726481</v>
      </c>
      <c r="R43">
        <f t="shared" si="14"/>
        <v>7055.5333333333338</v>
      </c>
      <c r="S43">
        <f t="shared" si="15"/>
        <v>-2782.5333333333338</v>
      </c>
      <c r="T43">
        <f t="shared" si="16"/>
        <v>2782.5333333333338</v>
      </c>
      <c r="U43">
        <f t="shared" si="17"/>
        <v>54619.799999999996</v>
      </c>
      <c r="V43">
        <f t="shared" si="18"/>
        <v>62106.333333333336</v>
      </c>
      <c r="W43">
        <f t="shared" si="19"/>
        <v>2300.2345679012346</v>
      </c>
      <c r="X43">
        <f t="shared" si="20"/>
        <v>23.745317439445248</v>
      </c>
    </row>
    <row r="44" spans="1:24" x14ac:dyDescent="0.25">
      <c r="A44" s="1">
        <v>43928</v>
      </c>
      <c r="B44" s="2">
        <v>43</v>
      </c>
      <c r="C44">
        <v>5478</v>
      </c>
      <c r="D44">
        <f t="shared" si="1"/>
        <v>6579.2</v>
      </c>
      <c r="E44">
        <f t="shared" si="2"/>
        <v>-1101.1999999999998</v>
      </c>
      <c r="F44">
        <f t="shared" si="3"/>
        <v>1101.1999999999998</v>
      </c>
      <c r="G44">
        <f t="shared" si="4"/>
        <v>16773.400000000005</v>
      </c>
      <c r="H44">
        <f t="shared" si="0"/>
        <v>35921.399999999994</v>
      </c>
      <c r="I44">
        <f t="shared" si="5"/>
        <v>945.29999999999984</v>
      </c>
      <c r="J44">
        <f t="shared" si="6"/>
        <v>17.743996614831278</v>
      </c>
      <c r="K44">
        <f t="shared" si="7"/>
        <v>7097.3</v>
      </c>
      <c r="L44">
        <f t="shared" si="8"/>
        <v>-1619.3000000000002</v>
      </c>
      <c r="M44">
        <f t="shared" si="9"/>
        <v>1619.3000000000002</v>
      </c>
      <c r="N44">
        <f t="shared" si="10"/>
        <v>35210.500000000007</v>
      </c>
      <c r="O44">
        <f t="shared" si="11"/>
        <v>50237.700000000004</v>
      </c>
      <c r="P44">
        <f t="shared" si="12"/>
        <v>1522.3545454545456</v>
      </c>
      <c r="Q44">
        <f t="shared" si="13"/>
        <v>23.128974853546243</v>
      </c>
      <c r="R44">
        <f t="shared" si="14"/>
        <v>7097.333333333333</v>
      </c>
      <c r="S44">
        <f t="shared" si="15"/>
        <v>-1619.333333333333</v>
      </c>
      <c r="T44">
        <f t="shared" si="16"/>
        <v>1619.333333333333</v>
      </c>
      <c r="U44">
        <f t="shared" si="17"/>
        <v>53000.46666666666</v>
      </c>
      <c r="V44">
        <f t="shared" si="18"/>
        <v>63725.666666666672</v>
      </c>
      <c r="W44">
        <f t="shared" si="19"/>
        <v>2275.916666666667</v>
      </c>
      <c r="X44">
        <f t="shared" si="20"/>
        <v>23.287525173007207</v>
      </c>
    </row>
    <row r="45" spans="1:24" x14ac:dyDescent="0.25">
      <c r="A45" s="1">
        <v>43929</v>
      </c>
      <c r="B45" s="2">
        <v>44</v>
      </c>
      <c r="C45">
        <v>6180</v>
      </c>
      <c r="D45">
        <f t="shared" si="1"/>
        <v>6054.4</v>
      </c>
      <c r="E45">
        <f t="shared" si="2"/>
        <v>125.60000000000036</v>
      </c>
      <c r="F45">
        <f t="shared" si="3"/>
        <v>125.60000000000036</v>
      </c>
      <c r="G45">
        <f t="shared" si="4"/>
        <v>16899.000000000007</v>
      </c>
      <c r="H45">
        <f t="shared" si="0"/>
        <v>36046.999999999993</v>
      </c>
      <c r="I45">
        <f t="shared" si="5"/>
        <v>924.28205128205104</v>
      </c>
      <c r="J45">
        <f t="shared" si="6"/>
        <v>18.283380031625391</v>
      </c>
      <c r="K45">
        <f t="shared" si="7"/>
        <v>6826.2</v>
      </c>
      <c r="L45">
        <f t="shared" si="8"/>
        <v>-646.19999999999982</v>
      </c>
      <c r="M45">
        <f t="shared" si="9"/>
        <v>646.19999999999982</v>
      </c>
      <c r="N45">
        <f t="shared" si="10"/>
        <v>34564.30000000001</v>
      </c>
      <c r="O45">
        <f t="shared" si="11"/>
        <v>50883.9</v>
      </c>
      <c r="P45">
        <f t="shared" si="12"/>
        <v>1496.5852941176472</v>
      </c>
      <c r="Q45">
        <f t="shared" si="13"/>
        <v>23.095442762838545</v>
      </c>
      <c r="R45">
        <f t="shared" si="14"/>
        <v>7161.4</v>
      </c>
      <c r="S45">
        <f t="shared" si="15"/>
        <v>-981.39999999999964</v>
      </c>
      <c r="T45">
        <f t="shared" si="16"/>
        <v>981.39999999999964</v>
      </c>
      <c r="U45">
        <f t="shared" si="17"/>
        <v>52019.066666666658</v>
      </c>
      <c r="V45">
        <f t="shared" si="18"/>
        <v>64707.066666666673</v>
      </c>
      <c r="W45">
        <f t="shared" si="19"/>
        <v>2231.2781609195404</v>
      </c>
      <c r="X45">
        <f t="shared" si="20"/>
        <v>23.313573169751677</v>
      </c>
    </row>
    <row r="46" spans="1:24" x14ac:dyDescent="0.25">
      <c r="A46" s="1">
        <v>43930</v>
      </c>
      <c r="B46" s="2">
        <v>45</v>
      </c>
      <c r="C46">
        <v>5756</v>
      </c>
      <c r="D46">
        <f t="shared" si="1"/>
        <v>5796</v>
      </c>
      <c r="E46">
        <f t="shared" si="2"/>
        <v>-40</v>
      </c>
      <c r="F46">
        <f t="shared" si="3"/>
        <v>40</v>
      </c>
      <c r="G46">
        <f t="shared" si="4"/>
        <v>16859.000000000007</v>
      </c>
      <c r="H46">
        <f t="shared" si="0"/>
        <v>36086.999999999993</v>
      </c>
      <c r="I46">
        <f t="shared" si="5"/>
        <v>902.17499999999984</v>
      </c>
      <c r="J46">
        <f t="shared" si="6"/>
        <v>18.687061822817093</v>
      </c>
      <c r="K46">
        <f t="shared" si="7"/>
        <v>6789.3</v>
      </c>
      <c r="L46">
        <f t="shared" si="8"/>
        <v>-1033.3000000000002</v>
      </c>
      <c r="M46">
        <f t="shared" si="9"/>
        <v>1033.3000000000002</v>
      </c>
      <c r="N46">
        <f t="shared" si="10"/>
        <v>33531.000000000007</v>
      </c>
      <c r="O46">
        <f t="shared" si="11"/>
        <v>51917.200000000004</v>
      </c>
      <c r="P46">
        <f t="shared" si="12"/>
        <v>1483.3485714285716</v>
      </c>
      <c r="Q46">
        <f t="shared" si="13"/>
        <v>22.60493632168145</v>
      </c>
      <c r="R46">
        <f t="shared" si="14"/>
        <v>7134.4666666666662</v>
      </c>
      <c r="S46">
        <f t="shared" si="15"/>
        <v>-1378.4666666666662</v>
      </c>
      <c r="T46">
        <f t="shared" si="16"/>
        <v>1378.4666666666662</v>
      </c>
      <c r="U46">
        <f t="shared" si="17"/>
        <v>50640.599999999991</v>
      </c>
      <c r="V46">
        <f t="shared" si="18"/>
        <v>66085.53333333334</v>
      </c>
      <c r="W46">
        <f t="shared" si="19"/>
        <v>2202.8511111111115</v>
      </c>
      <c r="X46">
        <f t="shared" si="20"/>
        <v>22.98866216811949</v>
      </c>
    </row>
    <row r="47" spans="1:24" x14ac:dyDescent="0.25">
      <c r="A47" s="1">
        <v>43931</v>
      </c>
      <c r="B47" s="2">
        <v>46</v>
      </c>
      <c r="C47">
        <v>4576</v>
      </c>
      <c r="D47">
        <f t="shared" si="1"/>
        <v>5542</v>
      </c>
      <c r="E47">
        <f t="shared" si="2"/>
        <v>-966</v>
      </c>
      <c r="F47">
        <f t="shared" si="3"/>
        <v>966</v>
      </c>
      <c r="G47">
        <f t="shared" si="4"/>
        <v>15893.000000000007</v>
      </c>
      <c r="H47">
        <f t="shared" si="0"/>
        <v>37052.999999999993</v>
      </c>
      <c r="I47">
        <f t="shared" si="5"/>
        <v>903.73170731707296</v>
      </c>
      <c r="J47">
        <f t="shared" si="6"/>
        <v>17.585971446306655</v>
      </c>
      <c r="K47">
        <f t="shared" si="7"/>
        <v>6725.1</v>
      </c>
      <c r="L47">
        <f t="shared" si="8"/>
        <v>-2149.1000000000004</v>
      </c>
      <c r="M47">
        <f t="shared" si="9"/>
        <v>2149.1000000000004</v>
      </c>
      <c r="N47">
        <f t="shared" si="10"/>
        <v>31381.900000000009</v>
      </c>
      <c r="O47">
        <f t="shared" si="11"/>
        <v>54066.3</v>
      </c>
      <c r="P47">
        <f t="shared" si="12"/>
        <v>1501.8416666666667</v>
      </c>
      <c r="Q47">
        <f t="shared" si="13"/>
        <v>20.895611499214858</v>
      </c>
      <c r="R47">
        <f t="shared" si="14"/>
        <v>6989.0666666666666</v>
      </c>
      <c r="S47">
        <f t="shared" si="15"/>
        <v>-2413.0666666666666</v>
      </c>
      <c r="T47">
        <f t="shared" si="16"/>
        <v>2413.0666666666666</v>
      </c>
      <c r="U47">
        <f t="shared" si="17"/>
        <v>48227.533333333326</v>
      </c>
      <c r="V47">
        <f t="shared" si="18"/>
        <v>68498.600000000006</v>
      </c>
      <c r="W47">
        <f t="shared" si="19"/>
        <v>2209.6322580645165</v>
      </c>
      <c r="X47">
        <f t="shared" si="20"/>
        <v>21.826045106517984</v>
      </c>
    </row>
    <row r="48" spans="1:24" x14ac:dyDescent="0.25">
      <c r="A48" s="1">
        <v>43932</v>
      </c>
      <c r="B48" s="2">
        <v>47</v>
      </c>
      <c r="C48">
        <v>4830</v>
      </c>
      <c r="D48">
        <f t="shared" si="1"/>
        <v>5252.6</v>
      </c>
      <c r="E48">
        <f t="shared" si="2"/>
        <v>-422.60000000000036</v>
      </c>
      <c r="F48">
        <f t="shared" si="3"/>
        <v>422.60000000000036</v>
      </c>
      <c r="G48">
        <f t="shared" si="4"/>
        <v>15470.400000000007</v>
      </c>
      <c r="H48">
        <f t="shared" si="0"/>
        <v>37475.599999999991</v>
      </c>
      <c r="I48">
        <f t="shared" si="5"/>
        <v>892.27619047619032</v>
      </c>
      <c r="J48">
        <f t="shared" si="6"/>
        <v>17.338129342825741</v>
      </c>
      <c r="K48">
        <f t="shared" si="7"/>
        <v>6260.5</v>
      </c>
      <c r="L48">
        <f t="shared" si="8"/>
        <v>-1430.5</v>
      </c>
      <c r="M48">
        <f t="shared" si="9"/>
        <v>1430.5</v>
      </c>
      <c r="N48">
        <f t="shared" si="10"/>
        <v>29951.400000000009</v>
      </c>
      <c r="O48">
        <f t="shared" si="11"/>
        <v>55496.800000000003</v>
      </c>
      <c r="P48">
        <f t="shared" si="12"/>
        <v>1499.9135135135136</v>
      </c>
      <c r="Q48">
        <f t="shared" si="13"/>
        <v>19.968751351429276</v>
      </c>
      <c r="R48">
        <f t="shared" si="14"/>
        <v>6722.2666666666664</v>
      </c>
      <c r="S48">
        <f t="shared" si="15"/>
        <v>-1892.2666666666664</v>
      </c>
      <c r="T48">
        <f t="shared" si="16"/>
        <v>1892.2666666666664</v>
      </c>
      <c r="U48">
        <f t="shared" si="17"/>
        <v>46335.266666666663</v>
      </c>
      <c r="V48">
        <f t="shared" si="18"/>
        <v>70390.866666666669</v>
      </c>
      <c r="W48">
        <f t="shared" si="19"/>
        <v>2199.7145833333334</v>
      </c>
      <c r="X48">
        <f t="shared" si="20"/>
        <v>21.064217611565134</v>
      </c>
    </row>
    <row r="49" spans="1:24" x14ac:dyDescent="0.25">
      <c r="A49" s="1">
        <v>43933</v>
      </c>
      <c r="B49" s="2">
        <v>48</v>
      </c>
      <c r="C49">
        <v>4167</v>
      </c>
      <c r="D49">
        <f t="shared" si="1"/>
        <v>5364</v>
      </c>
      <c r="E49">
        <f t="shared" si="2"/>
        <v>-1197</v>
      </c>
      <c r="F49">
        <f t="shared" si="3"/>
        <v>1197</v>
      </c>
      <c r="G49">
        <f t="shared" si="4"/>
        <v>14273.400000000007</v>
      </c>
      <c r="H49">
        <f t="shared" si="0"/>
        <v>38672.599999999991</v>
      </c>
      <c r="I49">
        <f t="shared" si="5"/>
        <v>899.3627906976742</v>
      </c>
      <c r="J49">
        <f t="shared" si="6"/>
        <v>15.870569860831711</v>
      </c>
      <c r="K49">
        <f t="shared" si="7"/>
        <v>5971.6</v>
      </c>
      <c r="L49">
        <f t="shared" si="8"/>
        <v>-1804.6000000000004</v>
      </c>
      <c r="M49">
        <f t="shared" si="9"/>
        <v>1804.6000000000004</v>
      </c>
      <c r="N49">
        <f t="shared" si="10"/>
        <v>28146.80000000001</v>
      </c>
      <c r="O49">
        <f t="shared" si="11"/>
        <v>57301.4</v>
      </c>
      <c r="P49">
        <f t="shared" si="12"/>
        <v>1507.9315789473685</v>
      </c>
      <c r="Q49">
        <f t="shared" si="13"/>
        <v>18.665833644553192</v>
      </c>
      <c r="R49">
        <f t="shared" si="14"/>
        <v>6519.5333333333338</v>
      </c>
      <c r="S49">
        <f t="shared" si="15"/>
        <v>-2352.5333333333338</v>
      </c>
      <c r="T49">
        <f t="shared" si="16"/>
        <v>2352.5333333333338</v>
      </c>
      <c r="U49">
        <f t="shared" si="17"/>
        <v>43982.73333333333</v>
      </c>
      <c r="V49">
        <f t="shared" si="18"/>
        <v>72743.400000000009</v>
      </c>
      <c r="W49">
        <f t="shared" si="19"/>
        <v>2204.3454545454547</v>
      </c>
      <c r="X49">
        <f t="shared" si="20"/>
        <v>19.952740729743176</v>
      </c>
    </row>
    <row r="50" spans="1:24" x14ac:dyDescent="0.25">
      <c r="A50" s="1">
        <v>43934</v>
      </c>
      <c r="B50" s="2">
        <v>49</v>
      </c>
      <c r="C50">
        <v>3477</v>
      </c>
      <c r="D50">
        <f t="shared" si="1"/>
        <v>5101.8</v>
      </c>
      <c r="E50">
        <f t="shared" si="2"/>
        <v>-1624.8000000000002</v>
      </c>
      <c r="F50">
        <f t="shared" si="3"/>
        <v>1624.8000000000002</v>
      </c>
      <c r="G50">
        <f t="shared" si="4"/>
        <v>12648.600000000006</v>
      </c>
      <c r="H50">
        <f t="shared" si="0"/>
        <v>40297.399999999994</v>
      </c>
      <c r="I50">
        <f t="shared" si="5"/>
        <v>915.84999999999991</v>
      </c>
      <c r="J50">
        <f t="shared" si="6"/>
        <v>13.810776873942247</v>
      </c>
      <c r="K50">
        <f t="shared" si="7"/>
        <v>5578.1</v>
      </c>
      <c r="L50">
        <f t="shared" si="8"/>
        <v>-2101.1000000000004</v>
      </c>
      <c r="M50">
        <f t="shared" si="9"/>
        <v>2101.1000000000004</v>
      </c>
      <c r="N50">
        <f t="shared" si="10"/>
        <v>26045.700000000012</v>
      </c>
      <c r="O50">
        <f t="shared" si="11"/>
        <v>59402.5</v>
      </c>
      <c r="P50">
        <f t="shared" si="12"/>
        <v>1523.1410256410256</v>
      </c>
      <c r="Q50">
        <f t="shared" si="13"/>
        <v>17.099992424561265</v>
      </c>
      <c r="R50">
        <f t="shared" si="14"/>
        <v>6251.4</v>
      </c>
      <c r="S50">
        <f t="shared" si="15"/>
        <v>-2774.3999999999996</v>
      </c>
      <c r="T50">
        <f t="shared" si="16"/>
        <v>2774.3999999999996</v>
      </c>
      <c r="U50">
        <f t="shared" si="17"/>
        <v>41208.333333333328</v>
      </c>
      <c r="V50">
        <f t="shared" si="18"/>
        <v>75517.8</v>
      </c>
      <c r="W50">
        <f t="shared" si="19"/>
        <v>2221.1117647058823</v>
      </c>
      <c r="X50">
        <f t="shared" si="20"/>
        <v>18.553021053755977</v>
      </c>
    </row>
    <row r="51" spans="1:24" x14ac:dyDescent="0.25">
      <c r="A51" s="1">
        <v>43935</v>
      </c>
      <c r="B51" s="2">
        <v>50</v>
      </c>
      <c r="C51">
        <v>3045</v>
      </c>
      <c r="D51">
        <f t="shared" si="1"/>
        <v>4561.2</v>
      </c>
      <c r="E51">
        <f t="shared" si="2"/>
        <v>-1516.1999999999998</v>
      </c>
      <c r="F51">
        <f t="shared" si="3"/>
        <v>1516.1999999999998</v>
      </c>
      <c r="G51">
        <f t="shared" si="4"/>
        <v>11132.400000000005</v>
      </c>
      <c r="H51">
        <f t="shared" si="0"/>
        <v>41813.599999999991</v>
      </c>
      <c r="I51">
        <f t="shared" si="5"/>
        <v>929.1911111111109</v>
      </c>
      <c r="J51">
        <f t="shared" si="6"/>
        <v>11.980743107505701</v>
      </c>
      <c r="K51">
        <f t="shared" si="7"/>
        <v>5178.6000000000004</v>
      </c>
      <c r="L51">
        <f t="shared" si="8"/>
        <v>-2133.6000000000004</v>
      </c>
      <c r="M51">
        <f t="shared" si="9"/>
        <v>2133.6000000000004</v>
      </c>
      <c r="N51">
        <f t="shared" si="10"/>
        <v>23912.100000000013</v>
      </c>
      <c r="O51">
        <f t="shared" si="11"/>
        <v>61536.1</v>
      </c>
      <c r="P51">
        <f t="shared" si="12"/>
        <v>1538.4024999999999</v>
      </c>
      <c r="Q51">
        <f t="shared" si="13"/>
        <v>15.543461480334317</v>
      </c>
      <c r="R51">
        <f t="shared" si="14"/>
        <v>6046.6</v>
      </c>
      <c r="S51">
        <f t="shared" si="15"/>
        <v>-3001.6000000000004</v>
      </c>
      <c r="T51">
        <f t="shared" si="16"/>
        <v>3001.6000000000004</v>
      </c>
      <c r="U51">
        <f t="shared" si="17"/>
        <v>38206.73333333333</v>
      </c>
      <c r="V51">
        <f t="shared" si="18"/>
        <v>78519.400000000009</v>
      </c>
      <c r="W51">
        <f t="shared" si="19"/>
        <v>2243.411428571429</v>
      </c>
      <c r="X51">
        <f t="shared" si="20"/>
        <v>17.030640410735007</v>
      </c>
    </row>
    <row r="52" spans="1:24" x14ac:dyDescent="0.25">
      <c r="A52" s="1">
        <v>43936</v>
      </c>
      <c r="B52" s="2">
        <v>51</v>
      </c>
      <c r="C52">
        <v>5092</v>
      </c>
      <c r="D52">
        <f t="shared" si="1"/>
        <v>4019</v>
      </c>
      <c r="E52">
        <f t="shared" si="2"/>
        <v>1073</v>
      </c>
      <c r="F52">
        <f t="shared" si="3"/>
        <v>1073</v>
      </c>
      <c r="G52">
        <f t="shared" si="4"/>
        <v>12205.400000000005</v>
      </c>
      <c r="H52">
        <f t="shared" si="0"/>
        <v>42886.599999999991</v>
      </c>
      <c r="I52">
        <f t="shared" si="5"/>
        <v>932.31739130434767</v>
      </c>
      <c r="J52">
        <f t="shared" si="6"/>
        <v>13.091464466756523</v>
      </c>
      <c r="K52">
        <f t="shared" si="7"/>
        <v>4780.5</v>
      </c>
      <c r="L52">
        <f t="shared" si="8"/>
        <v>311.5</v>
      </c>
      <c r="M52">
        <f t="shared" si="9"/>
        <v>311.5</v>
      </c>
      <c r="N52">
        <f t="shared" si="10"/>
        <v>24223.600000000013</v>
      </c>
      <c r="O52">
        <f t="shared" si="11"/>
        <v>61847.6</v>
      </c>
      <c r="P52">
        <f t="shared" si="12"/>
        <v>1508.4780487804878</v>
      </c>
      <c r="Q52">
        <f t="shared" si="13"/>
        <v>16.05830460680771</v>
      </c>
      <c r="R52">
        <f t="shared" si="14"/>
        <v>5823.0666666666666</v>
      </c>
      <c r="S52">
        <f t="shared" si="15"/>
        <v>-731.06666666666661</v>
      </c>
      <c r="T52">
        <f t="shared" si="16"/>
        <v>731.06666666666661</v>
      </c>
      <c r="U52">
        <f t="shared" si="17"/>
        <v>37475.666666666664</v>
      </c>
      <c r="V52">
        <f t="shared" si="18"/>
        <v>79250.466666666674</v>
      </c>
      <c r="W52">
        <f t="shared" si="19"/>
        <v>2201.4018518518519</v>
      </c>
      <c r="X52">
        <f t="shared" si="20"/>
        <v>17.023546443890549</v>
      </c>
    </row>
    <row r="53" spans="1:24" x14ac:dyDescent="0.25">
      <c r="A53" s="1">
        <v>43937</v>
      </c>
      <c r="B53" s="2">
        <v>52</v>
      </c>
      <c r="C53">
        <v>5183</v>
      </c>
      <c r="D53">
        <f t="shared" si="1"/>
        <v>4122.2</v>
      </c>
      <c r="E53">
        <f t="shared" si="2"/>
        <v>1060.8000000000002</v>
      </c>
      <c r="F53">
        <f t="shared" si="3"/>
        <v>1060.8000000000002</v>
      </c>
      <c r="G53">
        <f t="shared" si="4"/>
        <v>13266.200000000004</v>
      </c>
      <c r="H53">
        <f t="shared" si="0"/>
        <v>43947.399999999994</v>
      </c>
      <c r="I53">
        <f t="shared" si="5"/>
        <v>935.05106382978715</v>
      </c>
      <c r="J53">
        <f t="shared" si="6"/>
        <v>14.187674356162145</v>
      </c>
      <c r="K53">
        <f t="shared" si="7"/>
        <v>4687.3999999999996</v>
      </c>
      <c r="L53">
        <f t="shared" si="8"/>
        <v>495.60000000000036</v>
      </c>
      <c r="M53">
        <f t="shared" si="9"/>
        <v>495.60000000000036</v>
      </c>
      <c r="N53">
        <f t="shared" si="10"/>
        <v>24719.200000000012</v>
      </c>
      <c r="O53">
        <f t="shared" si="11"/>
        <v>62343.199999999997</v>
      </c>
      <c r="P53">
        <f t="shared" si="12"/>
        <v>1484.3619047619047</v>
      </c>
      <c r="Q53">
        <f t="shared" si="13"/>
        <v>16.653081651246655</v>
      </c>
      <c r="R53">
        <f t="shared" si="14"/>
        <v>5547.7333333333336</v>
      </c>
      <c r="S53">
        <f t="shared" si="15"/>
        <v>-364.73333333333358</v>
      </c>
      <c r="T53">
        <f t="shared" si="16"/>
        <v>364.73333333333358</v>
      </c>
      <c r="U53">
        <f t="shared" si="17"/>
        <v>37110.933333333334</v>
      </c>
      <c r="V53">
        <f t="shared" si="18"/>
        <v>79615.200000000012</v>
      </c>
      <c r="W53">
        <f t="shared" si="19"/>
        <v>2151.7621621621624</v>
      </c>
      <c r="X53">
        <f t="shared" si="20"/>
        <v>17.246763599580646</v>
      </c>
    </row>
    <row r="54" spans="1:24" x14ac:dyDescent="0.25">
      <c r="A54" s="1">
        <v>43938</v>
      </c>
      <c r="B54" s="2">
        <v>53</v>
      </c>
      <c r="C54">
        <v>5252</v>
      </c>
      <c r="D54">
        <f t="shared" si="1"/>
        <v>4192.8</v>
      </c>
      <c r="E54">
        <f t="shared" si="2"/>
        <v>1059.1999999999998</v>
      </c>
      <c r="F54">
        <f t="shared" si="3"/>
        <v>1059.1999999999998</v>
      </c>
      <c r="G54">
        <f t="shared" si="4"/>
        <v>14325.400000000005</v>
      </c>
      <c r="H54">
        <f t="shared" si="0"/>
        <v>45006.599999999991</v>
      </c>
      <c r="I54">
        <f t="shared" si="5"/>
        <v>937.63749999999982</v>
      </c>
      <c r="J54">
        <f t="shared" si="6"/>
        <v>15.278185866072985</v>
      </c>
      <c r="K54">
        <f t="shared" si="7"/>
        <v>4778.3999999999996</v>
      </c>
      <c r="L54">
        <f t="shared" si="8"/>
        <v>473.60000000000036</v>
      </c>
      <c r="M54">
        <f t="shared" si="9"/>
        <v>473.60000000000036</v>
      </c>
      <c r="N54">
        <f t="shared" si="10"/>
        <v>25192.80000000001</v>
      </c>
      <c r="O54">
        <f t="shared" si="11"/>
        <v>62816.799999999996</v>
      </c>
      <c r="P54">
        <f t="shared" si="12"/>
        <v>1460.8558139534882</v>
      </c>
      <c r="Q54">
        <f t="shared" si="13"/>
        <v>17.245233759121771</v>
      </c>
      <c r="R54">
        <f t="shared" si="14"/>
        <v>5378.666666666667</v>
      </c>
      <c r="S54">
        <f t="shared" si="15"/>
        <v>-126.66666666666697</v>
      </c>
      <c r="T54">
        <f t="shared" si="16"/>
        <v>126.66666666666697</v>
      </c>
      <c r="U54">
        <f t="shared" si="17"/>
        <v>36984.26666666667</v>
      </c>
      <c r="V54">
        <f t="shared" si="18"/>
        <v>79741.866666666683</v>
      </c>
      <c r="W54">
        <f t="shared" si="19"/>
        <v>2098.4701754385969</v>
      </c>
      <c r="X54">
        <f t="shared" si="20"/>
        <v>17.624394713609245</v>
      </c>
    </row>
    <row r="55" spans="1:24" x14ac:dyDescent="0.25">
      <c r="A55" s="1">
        <v>43939</v>
      </c>
      <c r="B55" s="2">
        <v>54</v>
      </c>
      <c r="C55">
        <v>4499</v>
      </c>
      <c r="D55">
        <f t="shared" si="1"/>
        <v>4409.8</v>
      </c>
      <c r="E55">
        <f t="shared" si="2"/>
        <v>89.199999999999818</v>
      </c>
      <c r="F55">
        <f t="shared" si="3"/>
        <v>89.199999999999818</v>
      </c>
      <c r="G55">
        <f t="shared" si="4"/>
        <v>14414.600000000006</v>
      </c>
      <c r="H55">
        <f t="shared" si="0"/>
        <v>45095.799999999988</v>
      </c>
      <c r="I55">
        <f t="shared" si="5"/>
        <v>920.32244897959163</v>
      </c>
      <c r="J55">
        <f t="shared" si="6"/>
        <v>15.662553940721763</v>
      </c>
      <c r="K55">
        <f t="shared" si="7"/>
        <v>4755.8</v>
      </c>
      <c r="L55">
        <f t="shared" si="8"/>
        <v>-256.80000000000018</v>
      </c>
      <c r="M55">
        <f t="shared" si="9"/>
        <v>256.80000000000018</v>
      </c>
      <c r="N55">
        <f t="shared" si="10"/>
        <v>24936.000000000011</v>
      </c>
      <c r="O55">
        <f t="shared" si="11"/>
        <v>63073.599999999999</v>
      </c>
      <c r="P55">
        <f t="shared" si="12"/>
        <v>1433.4909090909091</v>
      </c>
      <c r="Q55">
        <f t="shared" si="13"/>
        <v>17.395296922959851</v>
      </c>
      <c r="R55">
        <f t="shared" si="14"/>
        <v>5188.666666666667</v>
      </c>
      <c r="S55">
        <f t="shared" si="15"/>
        <v>-689.66666666666697</v>
      </c>
      <c r="T55">
        <f t="shared" si="16"/>
        <v>689.66666666666697</v>
      </c>
      <c r="U55">
        <f t="shared" si="17"/>
        <v>36294.600000000006</v>
      </c>
      <c r="V55">
        <f t="shared" si="18"/>
        <v>80431.533333333355</v>
      </c>
      <c r="W55">
        <f t="shared" si="19"/>
        <v>2062.347008547009</v>
      </c>
      <c r="X55">
        <f t="shared" si="20"/>
        <v>17.598687247870444</v>
      </c>
    </row>
    <row r="56" spans="1:24" x14ac:dyDescent="0.25">
      <c r="A56" s="1">
        <v>43940</v>
      </c>
      <c r="B56" s="2">
        <v>55</v>
      </c>
      <c r="C56">
        <v>4218</v>
      </c>
      <c r="D56">
        <f t="shared" si="1"/>
        <v>4614.2</v>
      </c>
      <c r="E56">
        <f t="shared" si="2"/>
        <v>-396.19999999999982</v>
      </c>
      <c r="F56">
        <f t="shared" si="3"/>
        <v>396.19999999999982</v>
      </c>
      <c r="G56">
        <f t="shared" si="4"/>
        <v>14018.400000000005</v>
      </c>
      <c r="H56">
        <f t="shared" si="0"/>
        <v>45491.999999999985</v>
      </c>
      <c r="I56">
        <f t="shared" si="5"/>
        <v>909.83999999999969</v>
      </c>
      <c r="J56">
        <f t="shared" si="6"/>
        <v>15.40754418359273</v>
      </c>
      <c r="K56">
        <f t="shared" si="7"/>
        <v>4587.7</v>
      </c>
      <c r="L56">
        <f t="shared" si="8"/>
        <v>-369.69999999999982</v>
      </c>
      <c r="M56">
        <f t="shared" si="9"/>
        <v>369.69999999999982</v>
      </c>
      <c r="N56">
        <f t="shared" si="10"/>
        <v>24566.30000000001</v>
      </c>
      <c r="O56">
        <f t="shared" si="11"/>
        <v>63443.299999999996</v>
      </c>
      <c r="P56">
        <f t="shared" si="12"/>
        <v>1409.8511111111111</v>
      </c>
      <c r="Q56">
        <f t="shared" si="13"/>
        <v>17.424747766903682</v>
      </c>
      <c r="R56">
        <f t="shared" si="14"/>
        <v>4990.4666666666662</v>
      </c>
      <c r="S56">
        <f t="shared" si="15"/>
        <v>-772.46666666666624</v>
      </c>
      <c r="T56">
        <f t="shared" si="16"/>
        <v>772.46666666666624</v>
      </c>
      <c r="U56">
        <f t="shared" si="17"/>
        <v>35522.133333333339</v>
      </c>
      <c r="V56">
        <f t="shared" si="18"/>
        <v>81204.000000000015</v>
      </c>
      <c r="W56">
        <f t="shared" si="19"/>
        <v>2030.1000000000004</v>
      </c>
      <c r="X56">
        <f t="shared" si="20"/>
        <v>17.497725891992182</v>
      </c>
    </row>
    <row r="57" spans="1:24" x14ac:dyDescent="0.25">
      <c r="A57" s="1">
        <v>43941</v>
      </c>
      <c r="B57" s="2">
        <v>56</v>
      </c>
      <c r="C57">
        <v>4266</v>
      </c>
      <c r="D57">
        <f t="shared" si="1"/>
        <v>4848.8</v>
      </c>
      <c r="E57">
        <f t="shared" si="2"/>
        <v>-582.80000000000018</v>
      </c>
      <c r="F57">
        <f t="shared" si="3"/>
        <v>582.80000000000018</v>
      </c>
      <c r="G57">
        <f t="shared" si="4"/>
        <v>13435.600000000006</v>
      </c>
      <c r="H57">
        <f t="shared" si="0"/>
        <v>46074.799999999988</v>
      </c>
      <c r="I57">
        <f t="shared" si="5"/>
        <v>903.42745098039188</v>
      </c>
      <c r="J57">
        <f t="shared" si="6"/>
        <v>14.871808450606416</v>
      </c>
      <c r="K57">
        <f t="shared" si="7"/>
        <v>4433.8999999999996</v>
      </c>
      <c r="L57">
        <f t="shared" si="8"/>
        <v>-167.89999999999964</v>
      </c>
      <c r="M57">
        <f t="shared" si="9"/>
        <v>167.89999999999964</v>
      </c>
      <c r="N57">
        <f t="shared" si="10"/>
        <v>24398.400000000009</v>
      </c>
      <c r="O57">
        <f t="shared" si="11"/>
        <v>63611.199999999997</v>
      </c>
      <c r="P57">
        <f t="shared" si="12"/>
        <v>1382.8521739130433</v>
      </c>
      <c r="Q57">
        <f t="shared" si="13"/>
        <v>17.643534471916904</v>
      </c>
      <c r="R57">
        <f t="shared" si="14"/>
        <v>4803.2666666666664</v>
      </c>
      <c r="S57">
        <f t="shared" si="15"/>
        <v>-537.26666666666642</v>
      </c>
      <c r="T57">
        <f t="shared" si="16"/>
        <v>537.26666666666642</v>
      </c>
      <c r="U57">
        <f t="shared" si="17"/>
        <v>34984.866666666669</v>
      </c>
      <c r="V57">
        <f t="shared" si="18"/>
        <v>81741.266666666677</v>
      </c>
      <c r="W57">
        <f t="shared" si="19"/>
        <v>1993.6894308943092</v>
      </c>
      <c r="X57">
        <f t="shared" si="20"/>
        <v>17.547801640786904</v>
      </c>
    </row>
    <row r="58" spans="1:24" x14ac:dyDescent="0.25">
      <c r="A58" s="1">
        <v>43942</v>
      </c>
      <c r="B58" s="2">
        <v>57</v>
      </c>
      <c r="C58">
        <v>3968</v>
      </c>
      <c r="D58">
        <f t="shared" si="1"/>
        <v>4683.6000000000004</v>
      </c>
      <c r="E58">
        <f t="shared" si="2"/>
        <v>-715.60000000000036</v>
      </c>
      <c r="F58">
        <f t="shared" si="3"/>
        <v>715.60000000000036</v>
      </c>
      <c r="G58">
        <f t="shared" si="4"/>
        <v>12720.000000000005</v>
      </c>
      <c r="H58">
        <f t="shared" si="0"/>
        <v>46790.399999999987</v>
      </c>
      <c r="I58">
        <f t="shared" si="5"/>
        <v>899.81538461538435</v>
      </c>
      <c r="J58">
        <f t="shared" si="6"/>
        <v>14.136233073450974</v>
      </c>
      <c r="K58">
        <f t="shared" si="7"/>
        <v>4402.8999999999996</v>
      </c>
      <c r="L58">
        <f t="shared" si="8"/>
        <v>-434.89999999999964</v>
      </c>
      <c r="M58">
        <f t="shared" si="9"/>
        <v>434.89999999999964</v>
      </c>
      <c r="N58">
        <f t="shared" si="10"/>
        <v>23963.500000000007</v>
      </c>
      <c r="O58">
        <f t="shared" si="11"/>
        <v>64046.1</v>
      </c>
      <c r="P58">
        <f t="shared" si="12"/>
        <v>1362.6829787234042</v>
      </c>
      <c r="Q58">
        <f t="shared" si="13"/>
        <v>17.585528236692014</v>
      </c>
      <c r="R58">
        <f t="shared" si="14"/>
        <v>4686.1333333333332</v>
      </c>
      <c r="S58">
        <f t="shared" si="15"/>
        <v>-718.13333333333321</v>
      </c>
      <c r="T58">
        <f t="shared" si="16"/>
        <v>718.13333333333321</v>
      </c>
      <c r="U58">
        <f t="shared" si="17"/>
        <v>34266.733333333337</v>
      </c>
      <c r="V58">
        <f t="shared" si="18"/>
        <v>82459.400000000009</v>
      </c>
      <c r="W58">
        <f t="shared" si="19"/>
        <v>1963.3190476190478</v>
      </c>
      <c r="X58">
        <f t="shared" si="20"/>
        <v>17.453471647865495</v>
      </c>
    </row>
    <row r="59" spans="1:24" x14ac:dyDescent="0.25">
      <c r="A59" s="1">
        <v>43943</v>
      </c>
      <c r="B59" s="2">
        <v>58</v>
      </c>
      <c r="C59">
        <v>4211</v>
      </c>
      <c r="D59">
        <f t="shared" si="1"/>
        <v>4440.6000000000004</v>
      </c>
      <c r="E59">
        <f t="shared" si="2"/>
        <v>-229.60000000000036</v>
      </c>
      <c r="F59">
        <f t="shared" si="3"/>
        <v>229.60000000000036</v>
      </c>
      <c r="G59">
        <f t="shared" si="4"/>
        <v>12490.400000000005</v>
      </c>
      <c r="H59">
        <f t="shared" si="0"/>
        <v>47019.999999999985</v>
      </c>
      <c r="I59">
        <f t="shared" si="5"/>
        <v>887.16981132075443</v>
      </c>
      <c r="J59">
        <f t="shared" si="6"/>
        <v>14.07892811569546</v>
      </c>
      <c r="K59">
        <f t="shared" si="7"/>
        <v>4316.7</v>
      </c>
      <c r="L59">
        <f t="shared" si="8"/>
        <v>-105.69999999999982</v>
      </c>
      <c r="M59">
        <f t="shared" si="9"/>
        <v>105.69999999999982</v>
      </c>
      <c r="N59">
        <f t="shared" si="10"/>
        <v>23857.800000000007</v>
      </c>
      <c r="O59">
        <f t="shared" si="11"/>
        <v>64151.799999999996</v>
      </c>
      <c r="P59">
        <f t="shared" si="12"/>
        <v>1336.4958333333332</v>
      </c>
      <c r="Q59">
        <f t="shared" si="13"/>
        <v>17.851009636518391</v>
      </c>
      <c r="R59">
        <f t="shared" si="14"/>
        <v>4665.8</v>
      </c>
      <c r="S59">
        <f t="shared" si="15"/>
        <v>-454.80000000000018</v>
      </c>
      <c r="T59">
        <f t="shared" si="16"/>
        <v>454.80000000000018</v>
      </c>
      <c r="U59">
        <f t="shared" si="17"/>
        <v>33811.933333333334</v>
      </c>
      <c r="V59">
        <f t="shared" si="18"/>
        <v>82914.200000000012</v>
      </c>
      <c r="W59">
        <f t="shared" si="19"/>
        <v>1928.2372093023259</v>
      </c>
      <c r="X59">
        <f t="shared" si="20"/>
        <v>17.535152402523732</v>
      </c>
    </row>
    <row r="60" spans="1:24" x14ac:dyDescent="0.25">
      <c r="A60" s="1">
        <v>43944</v>
      </c>
      <c r="B60" s="2">
        <v>59</v>
      </c>
      <c r="C60">
        <v>4635</v>
      </c>
      <c r="D60">
        <f t="shared" si="1"/>
        <v>4232.3999999999996</v>
      </c>
      <c r="E60">
        <f t="shared" si="2"/>
        <v>402.60000000000036</v>
      </c>
      <c r="F60">
        <f t="shared" si="3"/>
        <v>402.60000000000036</v>
      </c>
      <c r="G60">
        <f t="shared" si="4"/>
        <v>12893.000000000005</v>
      </c>
      <c r="H60">
        <f t="shared" si="0"/>
        <v>47422.599999999984</v>
      </c>
      <c r="I60">
        <f t="shared" si="5"/>
        <v>878.19629629629605</v>
      </c>
      <c r="J60">
        <f t="shared" si="6"/>
        <v>14.68122793773434</v>
      </c>
      <c r="K60">
        <f t="shared" si="7"/>
        <v>4321.1000000000004</v>
      </c>
      <c r="L60">
        <f t="shared" si="8"/>
        <v>313.89999999999964</v>
      </c>
      <c r="M60">
        <f t="shared" si="9"/>
        <v>313.89999999999964</v>
      </c>
      <c r="N60">
        <f t="shared" si="10"/>
        <v>24171.700000000004</v>
      </c>
      <c r="O60">
        <f t="shared" si="11"/>
        <v>64465.7</v>
      </c>
      <c r="P60">
        <f t="shared" si="12"/>
        <v>1315.6265306122448</v>
      </c>
      <c r="Q60">
        <f t="shared" si="13"/>
        <v>18.372767223500254</v>
      </c>
      <c r="R60">
        <f t="shared" si="14"/>
        <v>4581.333333333333</v>
      </c>
      <c r="S60">
        <f t="shared" si="15"/>
        <v>53.66666666666697</v>
      </c>
      <c r="T60">
        <f t="shared" si="16"/>
        <v>53.66666666666697</v>
      </c>
      <c r="U60">
        <f t="shared" si="17"/>
        <v>33865.599999999999</v>
      </c>
      <c r="V60">
        <f t="shared" si="18"/>
        <v>82967.866666666683</v>
      </c>
      <c r="W60">
        <f t="shared" si="19"/>
        <v>1885.6333333333337</v>
      </c>
      <c r="X60">
        <f t="shared" si="20"/>
        <v>17.959801304601456</v>
      </c>
    </row>
    <row r="61" spans="1:24" x14ac:dyDescent="0.25">
      <c r="A61" s="1">
        <v>43945</v>
      </c>
      <c r="B61" s="2">
        <v>60</v>
      </c>
      <c r="C61">
        <v>2796</v>
      </c>
      <c r="D61">
        <f t="shared" si="1"/>
        <v>4259.6000000000004</v>
      </c>
      <c r="E61">
        <f t="shared" si="2"/>
        <v>-1463.6000000000004</v>
      </c>
      <c r="F61">
        <f t="shared" si="3"/>
        <v>1463.6000000000004</v>
      </c>
      <c r="G61">
        <f t="shared" si="4"/>
        <v>11429.400000000005</v>
      </c>
      <c r="H61">
        <f t="shared" si="0"/>
        <v>48886.199999999983</v>
      </c>
      <c r="I61">
        <f t="shared" si="5"/>
        <v>888.83999999999969</v>
      </c>
      <c r="J61">
        <f t="shared" si="6"/>
        <v>12.858782233022826</v>
      </c>
      <c r="K61">
        <f t="shared" si="7"/>
        <v>4436.8999999999996</v>
      </c>
      <c r="L61">
        <f t="shared" si="8"/>
        <v>-1640.8999999999996</v>
      </c>
      <c r="M61">
        <f t="shared" si="9"/>
        <v>1640.8999999999996</v>
      </c>
      <c r="N61">
        <f t="shared" si="10"/>
        <v>22530.800000000003</v>
      </c>
      <c r="O61">
        <f t="shared" si="11"/>
        <v>66106.599999999991</v>
      </c>
      <c r="P61">
        <f t="shared" si="12"/>
        <v>1322.1319999999998</v>
      </c>
      <c r="Q61">
        <f t="shared" si="13"/>
        <v>17.04126365597384</v>
      </c>
      <c r="R61">
        <f t="shared" si="14"/>
        <v>4478.333333333333</v>
      </c>
      <c r="S61">
        <f t="shared" si="15"/>
        <v>-1682.333333333333</v>
      </c>
      <c r="T61">
        <f t="shared" si="16"/>
        <v>1682.333333333333</v>
      </c>
      <c r="U61">
        <f t="shared" si="17"/>
        <v>32183.266666666666</v>
      </c>
      <c r="V61">
        <f t="shared" si="18"/>
        <v>84650.200000000012</v>
      </c>
      <c r="W61">
        <f t="shared" si="19"/>
        <v>1881.1155555555558</v>
      </c>
      <c r="X61">
        <f t="shared" si="20"/>
        <v>17.108606949540576</v>
      </c>
    </row>
    <row r="62" spans="1:24" x14ac:dyDescent="0.25">
      <c r="A62" s="1">
        <v>43946</v>
      </c>
      <c r="B62" s="2">
        <v>61</v>
      </c>
      <c r="C62">
        <v>2944</v>
      </c>
      <c r="D62">
        <f t="shared" si="1"/>
        <v>3975.2</v>
      </c>
      <c r="E62">
        <f t="shared" si="2"/>
        <v>-1031.1999999999998</v>
      </c>
      <c r="F62">
        <f t="shared" si="3"/>
        <v>1031.1999999999998</v>
      </c>
      <c r="G62">
        <f t="shared" si="4"/>
        <v>10398.200000000004</v>
      </c>
      <c r="H62">
        <f t="shared" si="0"/>
        <v>49917.39999999998</v>
      </c>
      <c r="I62">
        <f t="shared" si="5"/>
        <v>891.38214285714253</v>
      </c>
      <c r="J62">
        <f t="shared" si="6"/>
        <v>11.665255001262095</v>
      </c>
      <c r="K62">
        <f t="shared" si="7"/>
        <v>4412</v>
      </c>
      <c r="L62">
        <f t="shared" si="8"/>
        <v>-1468</v>
      </c>
      <c r="M62">
        <f t="shared" si="9"/>
        <v>1468</v>
      </c>
      <c r="N62">
        <f t="shared" si="10"/>
        <v>21062.800000000003</v>
      </c>
      <c r="O62">
        <f t="shared" si="11"/>
        <v>67574.599999999991</v>
      </c>
      <c r="P62">
        <f t="shared" si="12"/>
        <v>1324.9921568627449</v>
      </c>
      <c r="Q62">
        <f t="shared" si="13"/>
        <v>15.896546927395802</v>
      </c>
      <c r="R62">
        <f t="shared" si="14"/>
        <v>4281</v>
      </c>
      <c r="S62">
        <f t="shared" si="15"/>
        <v>-1337</v>
      </c>
      <c r="T62">
        <f t="shared" si="16"/>
        <v>1337</v>
      </c>
      <c r="U62">
        <f t="shared" si="17"/>
        <v>30846.266666666666</v>
      </c>
      <c r="V62">
        <f t="shared" si="18"/>
        <v>85987.200000000012</v>
      </c>
      <c r="W62">
        <f t="shared" si="19"/>
        <v>1869.2869565217393</v>
      </c>
      <c r="X62">
        <f t="shared" si="20"/>
        <v>16.501621946832394</v>
      </c>
    </row>
    <row r="63" spans="1:24" x14ac:dyDescent="0.25">
      <c r="A63" s="1">
        <v>43947</v>
      </c>
      <c r="B63" s="2">
        <v>62</v>
      </c>
      <c r="C63">
        <v>1729</v>
      </c>
      <c r="D63">
        <f t="shared" si="1"/>
        <v>3710.8</v>
      </c>
      <c r="E63">
        <f t="shared" si="2"/>
        <v>-1981.8000000000002</v>
      </c>
      <c r="F63">
        <f t="shared" si="3"/>
        <v>1981.8000000000002</v>
      </c>
      <c r="G63">
        <f t="shared" si="4"/>
        <v>8416.4000000000051</v>
      </c>
      <c r="H63">
        <f t="shared" si="0"/>
        <v>51899.199999999983</v>
      </c>
      <c r="I63">
        <f t="shared" si="5"/>
        <v>910.51228070175409</v>
      </c>
      <c r="J63">
        <f t="shared" si="6"/>
        <v>9.243587569750602</v>
      </c>
      <c r="K63">
        <f t="shared" si="7"/>
        <v>4197.2</v>
      </c>
      <c r="L63">
        <f t="shared" si="8"/>
        <v>-2468.1999999999998</v>
      </c>
      <c r="M63">
        <f t="shared" si="9"/>
        <v>2468.1999999999998</v>
      </c>
      <c r="N63">
        <f t="shared" si="10"/>
        <v>18594.600000000002</v>
      </c>
      <c r="O63">
        <f t="shared" si="11"/>
        <v>70042.799999999988</v>
      </c>
      <c r="P63">
        <f t="shared" si="12"/>
        <v>1346.976923076923</v>
      </c>
      <c r="Q63">
        <f t="shared" si="13"/>
        <v>13.804690846168345</v>
      </c>
      <c r="R63">
        <f t="shared" si="14"/>
        <v>4172.2</v>
      </c>
      <c r="S63">
        <f t="shared" si="15"/>
        <v>-2443.1999999999998</v>
      </c>
      <c r="T63">
        <f t="shared" si="16"/>
        <v>2443.1999999999998</v>
      </c>
      <c r="U63">
        <f t="shared" si="17"/>
        <v>28403.066666666666</v>
      </c>
      <c r="V63">
        <f t="shared" si="18"/>
        <v>88430.400000000009</v>
      </c>
      <c r="W63">
        <f t="shared" si="19"/>
        <v>1881.4978723404258</v>
      </c>
      <c r="X63">
        <f t="shared" si="20"/>
        <v>15.095986598877005</v>
      </c>
    </row>
    <row r="64" spans="1:24" x14ac:dyDescent="0.25">
      <c r="A64" s="1">
        <v>43948</v>
      </c>
      <c r="B64" s="2">
        <v>63</v>
      </c>
      <c r="C64">
        <v>1831</v>
      </c>
      <c r="D64">
        <f t="shared" si="1"/>
        <v>3263</v>
      </c>
      <c r="E64">
        <f t="shared" si="2"/>
        <v>-1432</v>
      </c>
      <c r="F64">
        <f t="shared" si="3"/>
        <v>1432</v>
      </c>
      <c r="G64">
        <f t="shared" si="4"/>
        <v>6984.4000000000051</v>
      </c>
      <c r="H64">
        <f t="shared" si="0"/>
        <v>53331.199999999983</v>
      </c>
      <c r="I64">
        <f t="shared" si="5"/>
        <v>919.50344827586173</v>
      </c>
      <c r="J64">
        <f t="shared" si="6"/>
        <v>7.5958388335533504</v>
      </c>
      <c r="K64">
        <f t="shared" si="7"/>
        <v>3851.8</v>
      </c>
      <c r="L64">
        <f t="shared" si="8"/>
        <v>-2020.8000000000002</v>
      </c>
      <c r="M64">
        <f t="shared" si="9"/>
        <v>2020.8000000000002</v>
      </c>
      <c r="N64">
        <f t="shared" si="10"/>
        <v>16573.800000000003</v>
      </c>
      <c r="O64">
        <f t="shared" si="11"/>
        <v>72063.599999999991</v>
      </c>
      <c r="P64">
        <f t="shared" si="12"/>
        <v>1359.6905660377356</v>
      </c>
      <c r="Q64">
        <f t="shared" si="13"/>
        <v>12.189391037916511</v>
      </c>
      <c r="R64">
        <f t="shared" si="14"/>
        <v>3965.4666666666667</v>
      </c>
      <c r="S64">
        <f t="shared" si="15"/>
        <v>-2134.4666666666667</v>
      </c>
      <c r="T64">
        <f t="shared" si="16"/>
        <v>2134.4666666666667</v>
      </c>
      <c r="U64">
        <f t="shared" si="17"/>
        <v>26268.6</v>
      </c>
      <c r="V64">
        <f t="shared" si="18"/>
        <v>90564.866666666669</v>
      </c>
      <c r="W64">
        <f t="shared" si="19"/>
        <v>1886.7680555555555</v>
      </c>
      <c r="X64">
        <f t="shared" si="20"/>
        <v>13.922538026151422</v>
      </c>
    </row>
    <row r="65" spans="1:24" x14ac:dyDescent="0.25">
      <c r="A65" s="1">
        <v>43949</v>
      </c>
      <c r="B65" s="2">
        <v>64</v>
      </c>
      <c r="C65">
        <v>1308</v>
      </c>
      <c r="D65">
        <f t="shared" si="1"/>
        <v>2787</v>
      </c>
      <c r="E65">
        <f t="shared" si="2"/>
        <v>-1479</v>
      </c>
      <c r="F65">
        <f t="shared" si="3"/>
        <v>1479</v>
      </c>
      <c r="G65">
        <f t="shared" si="4"/>
        <v>5505.4000000000051</v>
      </c>
      <c r="H65">
        <f t="shared" si="0"/>
        <v>54810.199999999983</v>
      </c>
      <c r="I65">
        <f t="shared" si="5"/>
        <v>928.98644067796579</v>
      </c>
      <c r="J65">
        <f t="shared" si="6"/>
        <v>5.9262436553780207</v>
      </c>
      <c r="K65">
        <f t="shared" si="7"/>
        <v>3509.7</v>
      </c>
      <c r="L65">
        <f t="shared" si="8"/>
        <v>-2201.6999999999998</v>
      </c>
      <c r="M65">
        <f t="shared" si="9"/>
        <v>2201.6999999999998</v>
      </c>
      <c r="N65">
        <f t="shared" si="10"/>
        <v>14372.100000000002</v>
      </c>
      <c r="O65">
        <f t="shared" si="11"/>
        <v>74265.299999999988</v>
      </c>
      <c r="P65">
        <f t="shared" si="12"/>
        <v>1375.2833333333331</v>
      </c>
      <c r="Q65">
        <f t="shared" si="13"/>
        <v>10.450282971993653</v>
      </c>
      <c r="R65">
        <f t="shared" si="14"/>
        <v>3809.7333333333331</v>
      </c>
      <c r="S65">
        <f t="shared" si="15"/>
        <v>-2501.7333333333331</v>
      </c>
      <c r="T65">
        <f t="shared" si="16"/>
        <v>2501.7333333333331</v>
      </c>
      <c r="U65">
        <f t="shared" si="17"/>
        <v>23766.866666666665</v>
      </c>
      <c r="V65">
        <f t="shared" si="18"/>
        <v>93066.6</v>
      </c>
      <c r="W65">
        <f t="shared" si="19"/>
        <v>1899.3183673469389</v>
      </c>
      <c r="X65">
        <f t="shared" si="20"/>
        <v>12.513366413586255</v>
      </c>
    </row>
    <row r="66" spans="1:24" x14ac:dyDescent="0.25">
      <c r="A66" s="1">
        <v>43950</v>
      </c>
      <c r="B66" s="2">
        <v>65</v>
      </c>
      <c r="C66">
        <v>2144</v>
      </c>
      <c r="D66">
        <f t="shared" si="1"/>
        <v>2121.6</v>
      </c>
      <c r="E66">
        <f t="shared" si="2"/>
        <v>22.400000000000091</v>
      </c>
      <c r="F66">
        <f t="shared" si="3"/>
        <v>22.400000000000091</v>
      </c>
      <c r="G66">
        <f t="shared" si="4"/>
        <v>5527.8000000000047</v>
      </c>
      <c r="H66">
        <f t="shared" si="0"/>
        <v>54832.599999999984</v>
      </c>
      <c r="I66">
        <f t="shared" si="5"/>
        <v>913.87666666666644</v>
      </c>
      <c r="J66">
        <f t="shared" si="6"/>
        <v>6.0487374299230821</v>
      </c>
      <c r="K66">
        <f t="shared" si="7"/>
        <v>3190.6</v>
      </c>
      <c r="L66">
        <f t="shared" si="8"/>
        <v>-1046.5999999999999</v>
      </c>
      <c r="M66">
        <f t="shared" si="9"/>
        <v>1046.5999999999999</v>
      </c>
      <c r="N66">
        <f t="shared" si="10"/>
        <v>13325.500000000002</v>
      </c>
      <c r="O66">
        <f t="shared" si="11"/>
        <v>75311.899999999994</v>
      </c>
      <c r="P66">
        <f t="shared" si="12"/>
        <v>1369.3072727272727</v>
      </c>
      <c r="Q66">
        <f t="shared" si="13"/>
        <v>9.731563006643043</v>
      </c>
      <c r="R66">
        <f t="shared" si="14"/>
        <v>3665.1333333333332</v>
      </c>
      <c r="S66">
        <f t="shared" si="15"/>
        <v>-1521.1333333333332</v>
      </c>
      <c r="T66">
        <f t="shared" si="16"/>
        <v>1521.1333333333332</v>
      </c>
      <c r="U66">
        <f t="shared" si="17"/>
        <v>22245.73333333333</v>
      </c>
      <c r="V66">
        <f t="shared" si="18"/>
        <v>94587.733333333337</v>
      </c>
      <c r="W66">
        <f t="shared" si="19"/>
        <v>1891.7546666666667</v>
      </c>
      <c r="X66">
        <f t="shared" si="20"/>
        <v>11.759311989715366</v>
      </c>
    </row>
    <row r="67" spans="1:24" x14ac:dyDescent="0.25">
      <c r="A67" s="1">
        <v>43951</v>
      </c>
      <c r="B67" s="2">
        <v>66</v>
      </c>
      <c r="C67">
        <v>1309</v>
      </c>
      <c r="D67">
        <f t="shared" si="1"/>
        <v>1991.2</v>
      </c>
      <c r="E67">
        <f t="shared" si="2"/>
        <v>-682.2</v>
      </c>
      <c r="F67">
        <f t="shared" si="3"/>
        <v>682.2</v>
      </c>
      <c r="G67">
        <f t="shared" si="4"/>
        <v>4845.6000000000049</v>
      </c>
      <c r="H67">
        <f t="shared" si="0"/>
        <v>55514.799999999981</v>
      </c>
      <c r="I67">
        <f t="shared" si="5"/>
        <v>910.07868852458989</v>
      </c>
      <c r="J67">
        <f t="shared" si="6"/>
        <v>5.3243747613249148</v>
      </c>
      <c r="K67">
        <f t="shared" si="7"/>
        <v>2983.2</v>
      </c>
      <c r="L67">
        <f t="shared" si="8"/>
        <v>-1674.1999999999998</v>
      </c>
      <c r="M67">
        <f t="shared" si="9"/>
        <v>1674.1999999999998</v>
      </c>
      <c r="N67">
        <f t="shared" si="10"/>
        <v>11651.300000000003</v>
      </c>
      <c r="O67">
        <f t="shared" si="11"/>
        <v>76986.099999999991</v>
      </c>
      <c r="P67">
        <f t="shared" si="12"/>
        <v>1374.7517857142855</v>
      </c>
      <c r="Q67">
        <f t="shared" si="13"/>
        <v>8.4752026664553775</v>
      </c>
      <c r="R67">
        <f t="shared" si="14"/>
        <v>3605.0666666666666</v>
      </c>
      <c r="S67">
        <f t="shared" si="15"/>
        <v>-2296.0666666666666</v>
      </c>
      <c r="T67">
        <f t="shared" si="16"/>
        <v>2296.0666666666666</v>
      </c>
      <c r="U67">
        <f t="shared" si="17"/>
        <v>19949.666666666664</v>
      </c>
      <c r="V67">
        <f t="shared" si="18"/>
        <v>96883.8</v>
      </c>
      <c r="W67">
        <f t="shared" si="19"/>
        <v>1899.6823529411765</v>
      </c>
      <c r="X67">
        <f t="shared" si="20"/>
        <v>10.501580243549487</v>
      </c>
    </row>
    <row r="68" spans="1:24" x14ac:dyDescent="0.25">
      <c r="A68" s="1">
        <v>43952</v>
      </c>
      <c r="B68" s="2">
        <v>67</v>
      </c>
      <c r="C68">
        <v>1175</v>
      </c>
      <c r="D68">
        <f t="shared" si="1"/>
        <v>1664.2</v>
      </c>
      <c r="E68">
        <f t="shared" si="2"/>
        <v>-489.20000000000005</v>
      </c>
      <c r="F68">
        <f t="shared" si="3"/>
        <v>489.20000000000005</v>
      </c>
      <c r="G68">
        <f t="shared" si="4"/>
        <v>4356.4000000000051</v>
      </c>
      <c r="H68">
        <f t="shared" si="0"/>
        <v>56003.999999999978</v>
      </c>
      <c r="I68">
        <f t="shared" si="5"/>
        <v>903.29032258064478</v>
      </c>
      <c r="J68">
        <f t="shared" si="6"/>
        <v>4.822812656238848</v>
      </c>
      <c r="K68">
        <f t="shared" si="7"/>
        <v>2687.5</v>
      </c>
      <c r="L68">
        <f t="shared" si="8"/>
        <v>-1512.5</v>
      </c>
      <c r="M68">
        <f t="shared" si="9"/>
        <v>1512.5</v>
      </c>
      <c r="N68">
        <f t="shared" si="10"/>
        <v>10138.800000000003</v>
      </c>
      <c r="O68">
        <f t="shared" si="11"/>
        <v>78498.599999999991</v>
      </c>
      <c r="P68">
        <f t="shared" si="12"/>
        <v>1377.1684210526314</v>
      </c>
      <c r="Q68">
        <f t="shared" si="13"/>
        <v>7.3620625081211672</v>
      </c>
      <c r="R68">
        <f t="shared" si="14"/>
        <v>3352.8666666666668</v>
      </c>
      <c r="S68">
        <f t="shared" si="15"/>
        <v>-2177.8666666666668</v>
      </c>
      <c r="T68">
        <f t="shared" si="16"/>
        <v>2177.8666666666668</v>
      </c>
      <c r="U68">
        <f t="shared" si="17"/>
        <v>17771.799999999996</v>
      </c>
      <c r="V68">
        <f t="shared" si="18"/>
        <v>99061.666666666672</v>
      </c>
      <c r="W68">
        <f t="shared" si="19"/>
        <v>1905.0320512820513</v>
      </c>
      <c r="X68">
        <f t="shared" si="20"/>
        <v>9.3288719148005423</v>
      </c>
    </row>
    <row r="69" spans="1:24" x14ac:dyDescent="0.25">
      <c r="A69" s="1">
        <v>43953</v>
      </c>
      <c r="B69" s="2">
        <v>68</v>
      </c>
      <c r="C69">
        <v>1147</v>
      </c>
      <c r="D69">
        <f t="shared" si="1"/>
        <v>1553.4</v>
      </c>
      <c r="E69">
        <f t="shared" si="2"/>
        <v>-406.40000000000009</v>
      </c>
      <c r="F69">
        <f t="shared" si="3"/>
        <v>406.40000000000009</v>
      </c>
      <c r="G69">
        <f t="shared" si="4"/>
        <v>3950.000000000005</v>
      </c>
      <c r="H69">
        <f t="shared" si="0"/>
        <v>56410.39999999998</v>
      </c>
      <c r="I69">
        <f t="shared" si="5"/>
        <v>895.40317460317431</v>
      </c>
      <c r="J69">
        <f t="shared" si="6"/>
        <v>4.411420589111235</v>
      </c>
      <c r="K69">
        <f t="shared" si="7"/>
        <v>2408.1999999999998</v>
      </c>
      <c r="L69">
        <f t="shared" si="8"/>
        <v>-1261.1999999999998</v>
      </c>
      <c r="M69">
        <f t="shared" si="9"/>
        <v>1261.1999999999998</v>
      </c>
      <c r="N69">
        <f t="shared" si="10"/>
        <v>8877.6000000000022</v>
      </c>
      <c r="O69">
        <f t="shared" si="11"/>
        <v>79759.799999999988</v>
      </c>
      <c r="P69">
        <f t="shared" si="12"/>
        <v>1375.1689655172411</v>
      </c>
      <c r="Q69">
        <f t="shared" si="13"/>
        <v>6.4556430683126118</v>
      </c>
      <c r="R69">
        <f t="shared" si="14"/>
        <v>3085.6666666666665</v>
      </c>
      <c r="S69">
        <f t="shared" si="15"/>
        <v>-1938.6666666666665</v>
      </c>
      <c r="T69">
        <f t="shared" si="16"/>
        <v>1938.6666666666665</v>
      </c>
      <c r="U69">
        <f t="shared" si="17"/>
        <v>15833.13333333333</v>
      </c>
      <c r="V69">
        <f t="shared" si="18"/>
        <v>101000.33333333334</v>
      </c>
      <c r="W69">
        <f t="shared" si="19"/>
        <v>1905.6666666666667</v>
      </c>
      <c r="X69">
        <f t="shared" si="20"/>
        <v>8.3084484869686879</v>
      </c>
    </row>
    <row r="70" spans="1:24" x14ac:dyDescent="0.25">
      <c r="A70" s="1">
        <v>43954</v>
      </c>
      <c r="B70" s="2">
        <v>69</v>
      </c>
      <c r="C70">
        <v>838</v>
      </c>
      <c r="D70">
        <f t="shared" si="1"/>
        <v>1416.6</v>
      </c>
      <c r="E70">
        <f t="shared" si="2"/>
        <v>-578.59999999999991</v>
      </c>
      <c r="F70">
        <f t="shared" si="3"/>
        <v>578.59999999999991</v>
      </c>
      <c r="G70">
        <f t="shared" si="4"/>
        <v>3371.4000000000051</v>
      </c>
      <c r="H70">
        <f t="shared" si="0"/>
        <v>56988.999999999978</v>
      </c>
      <c r="I70">
        <f t="shared" si="5"/>
        <v>890.45312499999966</v>
      </c>
      <c r="J70">
        <f t="shared" si="6"/>
        <v>3.7861622418361511</v>
      </c>
      <c r="K70">
        <f t="shared" si="7"/>
        <v>2101.8000000000002</v>
      </c>
      <c r="L70">
        <f t="shared" si="8"/>
        <v>-1263.8000000000002</v>
      </c>
      <c r="M70">
        <f t="shared" si="9"/>
        <v>1263.8000000000002</v>
      </c>
      <c r="N70">
        <f t="shared" si="10"/>
        <v>7613.800000000002</v>
      </c>
      <c r="O70">
        <f t="shared" si="11"/>
        <v>81023.599999999991</v>
      </c>
      <c r="P70">
        <f t="shared" si="12"/>
        <v>1373.2813559322033</v>
      </c>
      <c r="Q70">
        <f t="shared" si="13"/>
        <v>5.5442389624751325</v>
      </c>
      <c r="R70">
        <f t="shared" si="14"/>
        <v>2812</v>
      </c>
      <c r="S70">
        <f t="shared" si="15"/>
        <v>-1974</v>
      </c>
      <c r="T70">
        <f t="shared" si="16"/>
        <v>1974</v>
      </c>
      <c r="U70">
        <f t="shared" si="17"/>
        <v>13859.13333333333</v>
      </c>
      <c r="V70">
        <f t="shared" si="18"/>
        <v>102974.33333333334</v>
      </c>
      <c r="W70">
        <f t="shared" si="19"/>
        <v>1906.9320987654323</v>
      </c>
      <c r="X70">
        <f t="shared" si="20"/>
        <v>7.2677644591046935</v>
      </c>
    </row>
    <row r="71" spans="1:24" x14ac:dyDescent="0.25">
      <c r="A71" s="1">
        <v>43955</v>
      </c>
      <c r="B71" s="2">
        <v>70</v>
      </c>
      <c r="C71">
        <v>356</v>
      </c>
      <c r="D71">
        <f t="shared" si="1"/>
        <v>1322.6</v>
      </c>
      <c r="E71">
        <f t="shared" si="2"/>
        <v>-966.59999999999991</v>
      </c>
      <c r="F71">
        <f t="shared" si="3"/>
        <v>966.59999999999991</v>
      </c>
      <c r="G71">
        <f t="shared" si="4"/>
        <v>2404.8000000000052</v>
      </c>
      <c r="H71">
        <f t="shared" ref="H71:H115" si="21">F71+H70</f>
        <v>57955.599999999977</v>
      </c>
      <c r="I71">
        <f t="shared" si="5"/>
        <v>891.62461538461503</v>
      </c>
      <c r="J71">
        <f t="shared" si="6"/>
        <v>2.6970991586662962</v>
      </c>
      <c r="K71">
        <f t="shared" si="7"/>
        <v>1722.1</v>
      </c>
      <c r="L71">
        <f t="shared" si="8"/>
        <v>-1366.1</v>
      </c>
      <c r="M71">
        <f t="shared" si="9"/>
        <v>1366.1</v>
      </c>
      <c r="N71">
        <f t="shared" si="10"/>
        <v>6247.7000000000025</v>
      </c>
      <c r="O71">
        <f t="shared" si="11"/>
        <v>82389.7</v>
      </c>
      <c r="P71">
        <f t="shared" si="12"/>
        <v>1373.1616666666666</v>
      </c>
      <c r="Q71">
        <f t="shared" si="13"/>
        <v>4.5498648496110574</v>
      </c>
      <c r="R71">
        <f t="shared" si="14"/>
        <v>2567.9333333333334</v>
      </c>
      <c r="S71">
        <f t="shared" si="15"/>
        <v>-2211.9333333333334</v>
      </c>
      <c r="T71">
        <f t="shared" si="16"/>
        <v>2211.9333333333334</v>
      </c>
      <c r="U71">
        <f t="shared" si="17"/>
        <v>11647.199999999997</v>
      </c>
      <c r="V71">
        <f t="shared" si="18"/>
        <v>105186.26666666668</v>
      </c>
      <c r="W71">
        <f t="shared" si="19"/>
        <v>1912.477575757576</v>
      </c>
      <c r="X71">
        <f t="shared" si="20"/>
        <v>6.0901106228062698</v>
      </c>
    </row>
    <row r="72" spans="1:24" x14ac:dyDescent="0.25">
      <c r="A72" s="1">
        <v>43956</v>
      </c>
      <c r="B72" s="2">
        <v>71</v>
      </c>
      <c r="C72">
        <v>867</v>
      </c>
      <c r="D72">
        <f t="shared" ref="D72:D116" si="22">SUM(C67:C71)/5</f>
        <v>965</v>
      </c>
      <c r="E72">
        <f t="shared" ref="E72:E116" si="23">C72-D72</f>
        <v>-98</v>
      </c>
      <c r="F72">
        <f t="shared" ref="F72:F116" si="24">ABS(E72)</f>
        <v>98</v>
      </c>
      <c r="G72">
        <f t="shared" ref="G72:G116" si="25">E72+G71</f>
        <v>2306.8000000000052</v>
      </c>
      <c r="H72">
        <f t="shared" si="21"/>
        <v>58053.599999999977</v>
      </c>
      <c r="I72">
        <f t="shared" ref="I72:I116" si="26">H72/B67</f>
        <v>879.59999999999968</v>
      </c>
      <c r="J72">
        <f t="shared" ref="J72:J116" si="27">G72/I72</f>
        <v>2.6225557071396159</v>
      </c>
      <c r="K72">
        <f t="shared" si="7"/>
        <v>1478.1</v>
      </c>
      <c r="L72">
        <f t="shared" si="8"/>
        <v>-611.09999999999991</v>
      </c>
      <c r="M72">
        <f t="shared" si="9"/>
        <v>611.09999999999991</v>
      </c>
      <c r="N72">
        <f t="shared" si="10"/>
        <v>5636.6000000000022</v>
      </c>
      <c r="O72">
        <f t="shared" si="11"/>
        <v>83000.800000000003</v>
      </c>
      <c r="P72">
        <f t="shared" si="12"/>
        <v>1360.6688524590165</v>
      </c>
      <c r="Q72">
        <f t="shared" si="13"/>
        <v>4.1425215178648891</v>
      </c>
      <c r="R72">
        <f t="shared" si="14"/>
        <v>2310.4666666666667</v>
      </c>
      <c r="S72">
        <f t="shared" si="15"/>
        <v>-1443.4666666666667</v>
      </c>
      <c r="T72">
        <f t="shared" si="16"/>
        <v>1443.4666666666667</v>
      </c>
      <c r="U72">
        <f t="shared" si="17"/>
        <v>10203.73333333333</v>
      </c>
      <c r="V72">
        <f t="shared" si="18"/>
        <v>106629.73333333334</v>
      </c>
      <c r="W72">
        <f t="shared" si="19"/>
        <v>1904.1023809523811</v>
      </c>
      <c r="X72">
        <f t="shared" si="20"/>
        <v>5.3588154898633631</v>
      </c>
    </row>
    <row r="73" spans="1:24" x14ac:dyDescent="0.25">
      <c r="A73" s="1">
        <v>43957</v>
      </c>
      <c r="B73" s="2">
        <v>72</v>
      </c>
      <c r="C73">
        <v>685</v>
      </c>
      <c r="D73">
        <f t="shared" si="22"/>
        <v>876.6</v>
      </c>
      <c r="E73">
        <f t="shared" si="23"/>
        <v>-191.60000000000002</v>
      </c>
      <c r="F73">
        <f t="shared" si="24"/>
        <v>191.60000000000002</v>
      </c>
      <c r="G73">
        <f t="shared" si="25"/>
        <v>2115.2000000000053</v>
      </c>
      <c r="H73">
        <f t="shared" si="21"/>
        <v>58245.199999999975</v>
      </c>
      <c r="I73">
        <f t="shared" si="26"/>
        <v>869.33134328358176</v>
      </c>
      <c r="J73">
        <f t="shared" si="27"/>
        <v>2.4331344042084226</v>
      </c>
      <c r="K73">
        <f t="shared" si="7"/>
        <v>1270.4000000000001</v>
      </c>
      <c r="L73">
        <f t="shared" si="8"/>
        <v>-585.40000000000009</v>
      </c>
      <c r="M73">
        <f t="shared" si="9"/>
        <v>585.40000000000009</v>
      </c>
      <c r="N73">
        <f t="shared" si="10"/>
        <v>5051.2000000000025</v>
      </c>
      <c r="O73">
        <f t="shared" si="11"/>
        <v>83586.2</v>
      </c>
      <c r="P73">
        <f t="shared" si="12"/>
        <v>1348.1645161290321</v>
      </c>
      <c r="Q73">
        <f t="shared" si="13"/>
        <v>3.746723741478859</v>
      </c>
      <c r="R73">
        <f t="shared" si="14"/>
        <v>2083.8666666666668</v>
      </c>
      <c r="S73">
        <f t="shared" si="15"/>
        <v>-1398.8666666666668</v>
      </c>
      <c r="T73">
        <f t="shared" si="16"/>
        <v>1398.8666666666668</v>
      </c>
      <c r="U73">
        <f t="shared" si="17"/>
        <v>8804.8666666666631</v>
      </c>
      <c r="V73">
        <f t="shared" si="18"/>
        <v>108028.6</v>
      </c>
      <c r="W73">
        <f t="shared" si="19"/>
        <v>1895.2385964912282</v>
      </c>
      <c r="X73">
        <f t="shared" si="20"/>
        <v>4.6457826908800053</v>
      </c>
    </row>
    <row r="74" spans="1:24" x14ac:dyDescent="0.25">
      <c r="A74" s="1">
        <v>43958</v>
      </c>
      <c r="B74" s="2">
        <v>73</v>
      </c>
      <c r="C74">
        <v>754</v>
      </c>
      <c r="D74">
        <f t="shared" si="22"/>
        <v>778.6</v>
      </c>
      <c r="E74">
        <f t="shared" si="23"/>
        <v>-24.600000000000023</v>
      </c>
      <c r="F74">
        <f t="shared" si="24"/>
        <v>24.600000000000023</v>
      </c>
      <c r="G74">
        <f t="shared" si="25"/>
        <v>2090.6000000000054</v>
      </c>
      <c r="H74">
        <f t="shared" si="21"/>
        <v>58269.799999999974</v>
      </c>
      <c r="I74">
        <f t="shared" si="26"/>
        <v>856.90882352941139</v>
      </c>
      <c r="J74">
        <f t="shared" si="27"/>
        <v>2.4396994669623102</v>
      </c>
      <c r="K74">
        <f t="shared" si="7"/>
        <v>1166</v>
      </c>
      <c r="L74">
        <f t="shared" si="8"/>
        <v>-412</v>
      </c>
      <c r="M74">
        <f t="shared" si="9"/>
        <v>412</v>
      </c>
      <c r="N74">
        <f t="shared" si="10"/>
        <v>4639.2000000000025</v>
      </c>
      <c r="O74">
        <f t="shared" si="11"/>
        <v>83998.2</v>
      </c>
      <c r="P74">
        <f t="shared" si="12"/>
        <v>1333.3047619047618</v>
      </c>
      <c r="Q74">
        <f t="shared" si="13"/>
        <v>3.4794745601691486</v>
      </c>
      <c r="R74">
        <f t="shared" si="14"/>
        <v>1865</v>
      </c>
      <c r="S74">
        <f t="shared" si="15"/>
        <v>-1111</v>
      </c>
      <c r="T74">
        <f t="shared" si="16"/>
        <v>1111</v>
      </c>
      <c r="U74">
        <f t="shared" si="17"/>
        <v>7693.8666666666631</v>
      </c>
      <c r="V74">
        <f t="shared" si="18"/>
        <v>109139.6</v>
      </c>
      <c r="W74">
        <f t="shared" si="19"/>
        <v>1881.7172413793105</v>
      </c>
      <c r="X74">
        <f t="shared" si="20"/>
        <v>4.0887475001435449</v>
      </c>
    </row>
    <row r="75" spans="1:24" x14ac:dyDescent="0.25">
      <c r="A75" s="1">
        <v>43959</v>
      </c>
      <c r="B75" s="2">
        <v>74</v>
      </c>
      <c r="C75">
        <v>1095</v>
      </c>
      <c r="D75">
        <f t="shared" si="22"/>
        <v>700</v>
      </c>
      <c r="E75">
        <f t="shared" si="23"/>
        <v>395</v>
      </c>
      <c r="F75">
        <f t="shared" si="24"/>
        <v>395</v>
      </c>
      <c r="G75">
        <f t="shared" si="25"/>
        <v>2485.6000000000054</v>
      </c>
      <c r="H75">
        <f t="shared" si="21"/>
        <v>58664.799999999974</v>
      </c>
      <c r="I75">
        <f t="shared" si="26"/>
        <v>850.21449275362284</v>
      </c>
      <c r="J75">
        <f t="shared" si="27"/>
        <v>2.9234975658316475</v>
      </c>
      <c r="K75">
        <f t="shared" si="7"/>
        <v>1058.3</v>
      </c>
      <c r="L75">
        <f t="shared" si="8"/>
        <v>36.700000000000045</v>
      </c>
      <c r="M75">
        <f t="shared" si="9"/>
        <v>36.700000000000045</v>
      </c>
      <c r="N75">
        <f t="shared" si="10"/>
        <v>4675.9000000000024</v>
      </c>
      <c r="O75">
        <f t="shared" si="11"/>
        <v>84034.9</v>
      </c>
      <c r="P75">
        <f t="shared" si="12"/>
        <v>1313.0453124999999</v>
      </c>
      <c r="Q75">
        <f t="shared" si="13"/>
        <v>3.561110919391826</v>
      </c>
      <c r="R75">
        <f t="shared" si="14"/>
        <v>1634.5333333333333</v>
      </c>
      <c r="S75">
        <f t="shared" si="15"/>
        <v>-539.5333333333333</v>
      </c>
      <c r="T75">
        <f t="shared" si="16"/>
        <v>539.5333333333333</v>
      </c>
      <c r="U75">
        <f t="shared" si="17"/>
        <v>7154.3333333333303</v>
      </c>
      <c r="V75">
        <f t="shared" si="18"/>
        <v>109679.13333333335</v>
      </c>
      <c r="W75">
        <f t="shared" si="19"/>
        <v>1858.968361581921</v>
      </c>
      <c r="X75">
        <f t="shared" si="20"/>
        <v>3.8485503471641804</v>
      </c>
    </row>
    <row r="76" spans="1:24" x14ac:dyDescent="0.25">
      <c r="A76" s="1">
        <v>43960</v>
      </c>
      <c r="B76" s="2">
        <v>75</v>
      </c>
      <c r="C76">
        <v>604</v>
      </c>
      <c r="D76">
        <f t="shared" si="22"/>
        <v>751.4</v>
      </c>
      <c r="E76">
        <f t="shared" si="23"/>
        <v>-147.39999999999998</v>
      </c>
      <c r="F76">
        <f t="shared" si="24"/>
        <v>147.39999999999998</v>
      </c>
      <c r="G76">
        <f t="shared" si="25"/>
        <v>2338.2000000000053</v>
      </c>
      <c r="H76">
        <f t="shared" si="21"/>
        <v>58812.199999999975</v>
      </c>
      <c r="I76">
        <f t="shared" si="26"/>
        <v>840.17428571428536</v>
      </c>
      <c r="J76">
        <f t="shared" si="27"/>
        <v>2.7829940046453023</v>
      </c>
      <c r="K76">
        <f t="shared" si="7"/>
        <v>1037</v>
      </c>
      <c r="L76">
        <f t="shared" si="8"/>
        <v>-433</v>
      </c>
      <c r="M76">
        <f t="shared" si="9"/>
        <v>433</v>
      </c>
      <c r="N76">
        <f t="shared" si="10"/>
        <v>4242.9000000000024</v>
      </c>
      <c r="O76">
        <f t="shared" si="11"/>
        <v>84467.9</v>
      </c>
      <c r="P76">
        <f t="shared" si="12"/>
        <v>1299.5061538461537</v>
      </c>
      <c r="Q76">
        <f t="shared" si="13"/>
        <v>3.2650095480058128</v>
      </c>
      <c r="R76">
        <f t="shared" si="14"/>
        <v>1398.5333333333333</v>
      </c>
      <c r="S76">
        <f t="shared" si="15"/>
        <v>-794.5333333333333</v>
      </c>
      <c r="T76">
        <f t="shared" si="16"/>
        <v>794.5333333333333</v>
      </c>
      <c r="U76">
        <f t="shared" si="17"/>
        <v>6359.7999999999975</v>
      </c>
      <c r="V76">
        <f t="shared" si="18"/>
        <v>110473.66666666669</v>
      </c>
      <c r="W76">
        <f t="shared" si="19"/>
        <v>1841.2277777777781</v>
      </c>
      <c r="X76">
        <f t="shared" si="20"/>
        <v>3.4541082188515495</v>
      </c>
    </row>
    <row r="77" spans="1:24" x14ac:dyDescent="0.25">
      <c r="A77" s="1">
        <v>43961</v>
      </c>
      <c r="B77" s="2">
        <v>76</v>
      </c>
      <c r="C77">
        <v>621</v>
      </c>
      <c r="D77">
        <f t="shared" si="22"/>
        <v>801</v>
      </c>
      <c r="E77">
        <f t="shared" si="23"/>
        <v>-180</v>
      </c>
      <c r="F77">
        <f t="shared" si="24"/>
        <v>180</v>
      </c>
      <c r="G77">
        <f t="shared" si="25"/>
        <v>2158.2000000000053</v>
      </c>
      <c r="H77">
        <f t="shared" si="21"/>
        <v>58992.199999999975</v>
      </c>
      <c r="I77">
        <f t="shared" si="26"/>
        <v>830.87605633802787</v>
      </c>
      <c r="J77">
        <f t="shared" si="27"/>
        <v>2.5974993304199612</v>
      </c>
      <c r="K77">
        <f t="shared" ref="K77:K116" si="28">SUM(C67:C76)/10</f>
        <v>883</v>
      </c>
      <c r="L77">
        <f t="shared" ref="L77:L116" si="29">C77-K77</f>
        <v>-262</v>
      </c>
      <c r="M77">
        <f t="shared" ref="M77:M115" si="30">ABS(L77)</f>
        <v>262</v>
      </c>
      <c r="N77">
        <f t="shared" ref="N77:N116" si="31">L77+N76</f>
        <v>3980.9000000000024</v>
      </c>
      <c r="O77">
        <f t="shared" ref="O77:O116" si="32">M77+O76</f>
        <v>84729.9</v>
      </c>
      <c r="P77">
        <f t="shared" ref="P77:P116" si="33">O77/B67</f>
        <v>1283.7863636363636</v>
      </c>
      <c r="Q77">
        <f t="shared" ref="Q77:Q116" si="34">N77/P77</f>
        <v>3.1009053474629402</v>
      </c>
      <c r="R77">
        <f t="shared" si="14"/>
        <v>1252.4000000000001</v>
      </c>
      <c r="S77">
        <f t="shared" si="15"/>
        <v>-631.40000000000009</v>
      </c>
      <c r="T77">
        <f t="shared" si="16"/>
        <v>631.40000000000009</v>
      </c>
      <c r="U77">
        <f t="shared" si="17"/>
        <v>5728.3999999999978</v>
      </c>
      <c r="V77">
        <f t="shared" si="18"/>
        <v>111105.06666666668</v>
      </c>
      <c r="W77">
        <f t="shared" si="19"/>
        <v>1821.3945355191258</v>
      </c>
      <c r="X77">
        <f t="shared" si="20"/>
        <v>3.1450626914104114</v>
      </c>
    </row>
    <row r="78" spans="1:24" x14ac:dyDescent="0.25">
      <c r="A78" s="1">
        <v>43962</v>
      </c>
      <c r="B78" s="2">
        <v>77</v>
      </c>
      <c r="C78">
        <v>373</v>
      </c>
      <c r="D78">
        <f t="shared" si="22"/>
        <v>751.8</v>
      </c>
      <c r="E78">
        <f t="shared" si="23"/>
        <v>-378.79999999999995</v>
      </c>
      <c r="F78">
        <f t="shared" si="24"/>
        <v>378.79999999999995</v>
      </c>
      <c r="G78">
        <f t="shared" si="25"/>
        <v>1779.4000000000053</v>
      </c>
      <c r="H78">
        <f t="shared" si="21"/>
        <v>59370.999999999978</v>
      </c>
      <c r="I78">
        <f t="shared" si="26"/>
        <v>824.59722222222194</v>
      </c>
      <c r="J78">
        <f t="shared" si="27"/>
        <v>2.1579020060298872</v>
      </c>
      <c r="K78">
        <f t="shared" si="28"/>
        <v>814.2</v>
      </c>
      <c r="L78">
        <f t="shared" si="29"/>
        <v>-441.20000000000005</v>
      </c>
      <c r="M78">
        <f t="shared" si="30"/>
        <v>441.20000000000005</v>
      </c>
      <c r="N78">
        <f t="shared" si="31"/>
        <v>3539.7000000000025</v>
      </c>
      <c r="O78">
        <f t="shared" si="32"/>
        <v>85171.099999999991</v>
      </c>
      <c r="P78">
        <f t="shared" si="33"/>
        <v>1271.2104477611938</v>
      </c>
      <c r="Q78">
        <f t="shared" si="34"/>
        <v>2.7845114129088415</v>
      </c>
      <c r="R78">
        <f t="shared" si="14"/>
        <v>1097.5333333333333</v>
      </c>
      <c r="S78">
        <f t="shared" si="15"/>
        <v>-724.5333333333333</v>
      </c>
      <c r="T78">
        <f t="shared" si="16"/>
        <v>724.5333333333333</v>
      </c>
      <c r="U78">
        <f t="shared" si="17"/>
        <v>5003.866666666665</v>
      </c>
      <c r="V78">
        <f t="shared" si="18"/>
        <v>111829.60000000002</v>
      </c>
      <c r="W78">
        <f t="shared" si="19"/>
        <v>1803.7032258064519</v>
      </c>
      <c r="X78">
        <f t="shared" si="20"/>
        <v>2.7742183941758998</v>
      </c>
    </row>
    <row r="79" spans="1:24" x14ac:dyDescent="0.25">
      <c r="A79" s="1">
        <v>43963</v>
      </c>
      <c r="B79" s="2">
        <v>78</v>
      </c>
      <c r="C79">
        <v>426</v>
      </c>
      <c r="D79">
        <f t="shared" si="22"/>
        <v>689.4</v>
      </c>
      <c r="E79">
        <f t="shared" si="23"/>
        <v>-263.39999999999998</v>
      </c>
      <c r="F79">
        <f t="shared" si="24"/>
        <v>263.39999999999998</v>
      </c>
      <c r="G79">
        <f t="shared" si="25"/>
        <v>1516.0000000000055</v>
      </c>
      <c r="H79">
        <f t="shared" si="21"/>
        <v>59634.39999999998</v>
      </c>
      <c r="I79">
        <f t="shared" si="26"/>
        <v>816.90958904109561</v>
      </c>
      <c r="J79">
        <f t="shared" si="27"/>
        <v>1.8557745194049144</v>
      </c>
      <c r="K79">
        <f t="shared" si="28"/>
        <v>734</v>
      </c>
      <c r="L79">
        <f t="shared" si="29"/>
        <v>-308</v>
      </c>
      <c r="M79">
        <f t="shared" si="30"/>
        <v>308</v>
      </c>
      <c r="N79">
        <f t="shared" si="31"/>
        <v>3231.7000000000025</v>
      </c>
      <c r="O79">
        <f t="shared" si="32"/>
        <v>85479.099999999991</v>
      </c>
      <c r="P79">
        <f t="shared" si="33"/>
        <v>1257.045588235294</v>
      </c>
      <c r="Q79">
        <f t="shared" si="34"/>
        <v>2.5708693704075056</v>
      </c>
      <c r="R79">
        <f t="shared" si="14"/>
        <v>1007.1333333333333</v>
      </c>
      <c r="S79">
        <f t="shared" si="15"/>
        <v>-581.13333333333333</v>
      </c>
      <c r="T79">
        <f t="shared" si="16"/>
        <v>581.13333333333333</v>
      </c>
      <c r="U79">
        <f t="shared" si="17"/>
        <v>4422.7333333333318</v>
      </c>
      <c r="V79">
        <f t="shared" si="18"/>
        <v>112410.73333333335</v>
      </c>
      <c r="W79">
        <f t="shared" si="19"/>
        <v>1784.2973544973547</v>
      </c>
      <c r="X79">
        <f t="shared" si="20"/>
        <v>2.4786974672050879</v>
      </c>
    </row>
    <row r="80" spans="1:24" x14ac:dyDescent="0.25">
      <c r="A80" s="1">
        <v>43964</v>
      </c>
      <c r="B80" s="2">
        <v>79</v>
      </c>
      <c r="C80">
        <v>439</v>
      </c>
      <c r="D80">
        <f t="shared" si="22"/>
        <v>623.79999999999995</v>
      </c>
      <c r="E80">
        <f t="shared" si="23"/>
        <v>-184.79999999999995</v>
      </c>
      <c r="F80">
        <f t="shared" si="24"/>
        <v>184.79999999999995</v>
      </c>
      <c r="G80">
        <f t="shared" si="25"/>
        <v>1331.2000000000055</v>
      </c>
      <c r="H80">
        <f t="shared" si="21"/>
        <v>59819.199999999983</v>
      </c>
      <c r="I80">
        <f t="shared" si="26"/>
        <v>808.36756756756733</v>
      </c>
      <c r="J80">
        <f t="shared" si="27"/>
        <v>1.6467756171931494</v>
      </c>
      <c r="K80">
        <f t="shared" si="28"/>
        <v>661.9</v>
      </c>
      <c r="L80">
        <f t="shared" si="29"/>
        <v>-222.89999999999998</v>
      </c>
      <c r="M80">
        <f t="shared" si="30"/>
        <v>222.89999999999998</v>
      </c>
      <c r="N80">
        <f t="shared" si="31"/>
        <v>3008.8000000000025</v>
      </c>
      <c r="O80">
        <f t="shared" si="32"/>
        <v>85701.999999999985</v>
      </c>
      <c r="P80">
        <f t="shared" si="33"/>
        <v>1242.0579710144925</v>
      </c>
      <c r="Q80">
        <f t="shared" si="34"/>
        <v>2.4224312151408394</v>
      </c>
      <c r="R80">
        <f t="shared" si="14"/>
        <v>913.4666666666667</v>
      </c>
      <c r="S80">
        <f t="shared" si="15"/>
        <v>-474.4666666666667</v>
      </c>
      <c r="T80">
        <f t="shared" si="16"/>
        <v>474.4666666666667</v>
      </c>
      <c r="U80">
        <f t="shared" si="17"/>
        <v>3948.2666666666651</v>
      </c>
      <c r="V80">
        <f t="shared" si="18"/>
        <v>112885.20000000001</v>
      </c>
      <c r="W80">
        <f t="shared" si="19"/>
        <v>1763.8312500000002</v>
      </c>
      <c r="X80">
        <f t="shared" si="20"/>
        <v>2.2384605481202722</v>
      </c>
    </row>
    <row r="81" spans="1:24" x14ac:dyDescent="0.25">
      <c r="A81" s="1">
        <v>43965</v>
      </c>
      <c r="B81" s="2">
        <v>80</v>
      </c>
      <c r="C81">
        <v>506</v>
      </c>
      <c r="D81">
        <f t="shared" si="22"/>
        <v>492.6</v>
      </c>
      <c r="E81">
        <f t="shared" si="23"/>
        <v>13.399999999999977</v>
      </c>
      <c r="F81">
        <f t="shared" si="24"/>
        <v>13.399999999999977</v>
      </c>
      <c r="G81">
        <f t="shared" si="25"/>
        <v>1344.6000000000054</v>
      </c>
      <c r="H81">
        <f t="shared" si="21"/>
        <v>59832.599999999984</v>
      </c>
      <c r="I81">
        <f t="shared" si="26"/>
        <v>797.7679999999998</v>
      </c>
      <c r="J81">
        <f t="shared" si="27"/>
        <v>1.6854524122301291</v>
      </c>
      <c r="K81">
        <f t="shared" si="28"/>
        <v>622</v>
      </c>
      <c r="L81">
        <f t="shared" si="29"/>
        <v>-116</v>
      </c>
      <c r="M81">
        <f t="shared" si="30"/>
        <v>116</v>
      </c>
      <c r="N81">
        <f t="shared" si="31"/>
        <v>2892.8000000000025</v>
      </c>
      <c r="O81">
        <f t="shared" si="32"/>
        <v>85817.999999999985</v>
      </c>
      <c r="P81">
        <f t="shared" si="33"/>
        <v>1225.9714285714283</v>
      </c>
      <c r="Q81">
        <f t="shared" si="34"/>
        <v>2.3595982194877556</v>
      </c>
      <c r="R81">
        <f t="shared" si="14"/>
        <v>855.5333333333333</v>
      </c>
      <c r="S81">
        <f t="shared" si="15"/>
        <v>-349.5333333333333</v>
      </c>
      <c r="T81">
        <f t="shared" si="16"/>
        <v>349.5333333333333</v>
      </c>
      <c r="U81">
        <f t="shared" si="17"/>
        <v>3598.7333333333318</v>
      </c>
      <c r="V81">
        <f t="shared" si="18"/>
        <v>113234.73333333335</v>
      </c>
      <c r="W81">
        <f t="shared" si="19"/>
        <v>1742.0728205128207</v>
      </c>
      <c r="X81">
        <f t="shared" si="20"/>
        <v>2.065776637439277</v>
      </c>
    </row>
    <row r="82" spans="1:24" x14ac:dyDescent="0.25">
      <c r="A82" s="1">
        <v>43966</v>
      </c>
      <c r="B82" s="2">
        <v>81</v>
      </c>
      <c r="C82">
        <v>549</v>
      </c>
      <c r="D82">
        <f t="shared" si="22"/>
        <v>473</v>
      </c>
      <c r="E82">
        <f t="shared" si="23"/>
        <v>76</v>
      </c>
      <c r="F82">
        <f t="shared" si="24"/>
        <v>76</v>
      </c>
      <c r="G82">
        <f t="shared" si="25"/>
        <v>1420.6000000000054</v>
      </c>
      <c r="H82">
        <f t="shared" si="21"/>
        <v>59908.599999999984</v>
      </c>
      <c r="I82">
        <f t="shared" si="26"/>
        <v>788.27105263157875</v>
      </c>
      <c r="J82">
        <f t="shared" si="27"/>
        <v>1.8021719753090615</v>
      </c>
      <c r="K82">
        <f t="shared" si="28"/>
        <v>637</v>
      </c>
      <c r="L82">
        <f t="shared" si="29"/>
        <v>-88</v>
      </c>
      <c r="M82">
        <f t="shared" si="30"/>
        <v>88</v>
      </c>
      <c r="N82">
        <f t="shared" si="31"/>
        <v>2804.8000000000025</v>
      </c>
      <c r="O82">
        <f t="shared" si="32"/>
        <v>85905.999999999985</v>
      </c>
      <c r="P82">
        <f t="shared" si="33"/>
        <v>1209.9436619718308</v>
      </c>
      <c r="Q82">
        <f t="shared" si="34"/>
        <v>2.3181244616208438</v>
      </c>
      <c r="R82">
        <f t="shared" ref="R82:R116" si="35">SUM(C67:C81)/15</f>
        <v>746.33333333333337</v>
      </c>
      <c r="S82">
        <f t="shared" ref="S82:S116" si="36">C82-R82</f>
        <v>-197.33333333333337</v>
      </c>
      <c r="T82">
        <f t="shared" ref="T82:T116" si="37">ABS(S82)</f>
        <v>197.33333333333337</v>
      </c>
      <c r="U82">
        <f t="shared" ref="U82:U116" si="38">S82+U81</f>
        <v>3401.3999999999983</v>
      </c>
      <c r="V82">
        <f t="shared" ref="V82:V116" si="39">T82+V81</f>
        <v>113432.06666666668</v>
      </c>
      <c r="W82">
        <f t="shared" ref="W82:W116" si="40">V82/B67</f>
        <v>1718.667676767677</v>
      </c>
      <c r="X82">
        <f t="shared" ref="X82:X116" si="41">U82/W82</f>
        <v>1.9790911564689808</v>
      </c>
    </row>
    <row r="83" spans="1:24" x14ac:dyDescent="0.25">
      <c r="A83" s="1">
        <v>43967</v>
      </c>
      <c r="B83" s="2">
        <v>82</v>
      </c>
      <c r="C83">
        <v>539</v>
      </c>
      <c r="D83">
        <f t="shared" si="22"/>
        <v>458.6</v>
      </c>
      <c r="E83">
        <f t="shared" si="23"/>
        <v>80.399999999999977</v>
      </c>
      <c r="F83">
        <f t="shared" si="24"/>
        <v>80.399999999999977</v>
      </c>
      <c r="G83">
        <f t="shared" si="25"/>
        <v>1501.0000000000055</v>
      </c>
      <c r="H83">
        <f t="shared" si="21"/>
        <v>59988.999999999985</v>
      </c>
      <c r="I83">
        <f t="shared" si="26"/>
        <v>779.07792207792193</v>
      </c>
      <c r="J83">
        <f t="shared" si="27"/>
        <v>1.9266365500341802</v>
      </c>
      <c r="K83">
        <f t="shared" si="28"/>
        <v>605.20000000000005</v>
      </c>
      <c r="L83">
        <f t="shared" si="29"/>
        <v>-66.200000000000045</v>
      </c>
      <c r="M83">
        <f t="shared" si="30"/>
        <v>66.200000000000045</v>
      </c>
      <c r="N83">
        <f t="shared" si="31"/>
        <v>2738.6000000000022</v>
      </c>
      <c r="O83">
        <f t="shared" si="32"/>
        <v>85972.199999999983</v>
      </c>
      <c r="P83">
        <f t="shared" si="33"/>
        <v>1194.0583333333332</v>
      </c>
      <c r="Q83">
        <f t="shared" si="34"/>
        <v>2.2935227899251176</v>
      </c>
      <c r="R83">
        <f t="shared" si="35"/>
        <v>695.66666666666663</v>
      </c>
      <c r="S83">
        <f t="shared" si="36"/>
        <v>-156.66666666666663</v>
      </c>
      <c r="T83">
        <f t="shared" si="37"/>
        <v>156.66666666666663</v>
      </c>
      <c r="U83">
        <f t="shared" si="38"/>
        <v>3244.7333333333318</v>
      </c>
      <c r="V83">
        <f t="shared" si="39"/>
        <v>113588.73333333335</v>
      </c>
      <c r="W83">
        <f t="shared" si="40"/>
        <v>1695.3542288557217</v>
      </c>
      <c r="X83">
        <f t="shared" si="41"/>
        <v>1.9138969768715313</v>
      </c>
    </row>
    <row r="84" spans="1:24" x14ac:dyDescent="0.25">
      <c r="A84" s="1">
        <v>43968</v>
      </c>
      <c r="B84" s="2">
        <v>83</v>
      </c>
      <c r="C84">
        <v>421</v>
      </c>
      <c r="D84">
        <f t="shared" si="22"/>
        <v>491.8</v>
      </c>
      <c r="E84">
        <f t="shared" si="23"/>
        <v>-70.800000000000011</v>
      </c>
      <c r="F84">
        <f t="shared" si="24"/>
        <v>70.800000000000011</v>
      </c>
      <c r="G84">
        <f t="shared" si="25"/>
        <v>1430.2000000000055</v>
      </c>
      <c r="H84">
        <f t="shared" si="21"/>
        <v>60059.799999999988</v>
      </c>
      <c r="I84">
        <f t="shared" si="26"/>
        <v>769.99743589743571</v>
      </c>
      <c r="J84">
        <f t="shared" si="27"/>
        <v>1.8574087825800363</v>
      </c>
      <c r="K84">
        <f t="shared" si="28"/>
        <v>590.6</v>
      </c>
      <c r="L84">
        <f t="shared" si="29"/>
        <v>-169.60000000000002</v>
      </c>
      <c r="M84">
        <f t="shared" si="30"/>
        <v>169.60000000000002</v>
      </c>
      <c r="N84">
        <f t="shared" si="31"/>
        <v>2569.0000000000023</v>
      </c>
      <c r="O84">
        <f t="shared" si="32"/>
        <v>86141.799999999988</v>
      </c>
      <c r="P84">
        <f t="shared" si="33"/>
        <v>1180.0246575342464</v>
      </c>
      <c r="Q84">
        <f t="shared" si="34"/>
        <v>2.1770731514781465</v>
      </c>
      <c r="R84">
        <f t="shared" si="35"/>
        <v>653.26666666666665</v>
      </c>
      <c r="S84">
        <f t="shared" si="36"/>
        <v>-232.26666666666665</v>
      </c>
      <c r="T84">
        <f t="shared" si="37"/>
        <v>232.26666666666665</v>
      </c>
      <c r="U84">
        <f t="shared" si="38"/>
        <v>3012.4666666666653</v>
      </c>
      <c r="V84">
        <f t="shared" si="39"/>
        <v>113821.00000000001</v>
      </c>
      <c r="W84">
        <f t="shared" si="40"/>
        <v>1673.8382352941178</v>
      </c>
      <c r="X84">
        <f t="shared" si="41"/>
        <v>1.7997358425363792</v>
      </c>
    </row>
    <row r="85" spans="1:24" x14ac:dyDescent="0.25">
      <c r="A85" s="1">
        <v>43969</v>
      </c>
      <c r="B85" s="2">
        <v>84</v>
      </c>
      <c r="C85">
        <v>285</v>
      </c>
      <c r="D85">
        <f t="shared" si="22"/>
        <v>490.8</v>
      </c>
      <c r="E85">
        <f t="shared" si="23"/>
        <v>-205.8</v>
      </c>
      <c r="F85">
        <f t="shared" si="24"/>
        <v>205.8</v>
      </c>
      <c r="G85">
        <f t="shared" si="25"/>
        <v>1224.4000000000055</v>
      </c>
      <c r="H85">
        <f t="shared" si="21"/>
        <v>60265.599999999991</v>
      </c>
      <c r="I85">
        <f t="shared" si="26"/>
        <v>762.85569620253159</v>
      </c>
      <c r="J85">
        <f t="shared" si="27"/>
        <v>1.6050217702968268</v>
      </c>
      <c r="K85">
        <f t="shared" si="28"/>
        <v>557.29999999999995</v>
      </c>
      <c r="L85">
        <f t="shared" si="29"/>
        <v>-272.29999999999995</v>
      </c>
      <c r="M85">
        <f t="shared" si="30"/>
        <v>272.29999999999995</v>
      </c>
      <c r="N85">
        <f t="shared" si="31"/>
        <v>2296.7000000000025</v>
      </c>
      <c r="O85">
        <f t="shared" si="32"/>
        <v>86414.099999999991</v>
      </c>
      <c r="P85">
        <f t="shared" si="33"/>
        <v>1167.758108108108</v>
      </c>
      <c r="Q85">
        <f t="shared" si="34"/>
        <v>1.9667600542041195</v>
      </c>
      <c r="R85">
        <f t="shared" si="35"/>
        <v>604.86666666666667</v>
      </c>
      <c r="S85">
        <f t="shared" si="36"/>
        <v>-319.86666666666667</v>
      </c>
      <c r="T85">
        <f t="shared" si="37"/>
        <v>319.86666666666667</v>
      </c>
      <c r="U85">
        <f t="shared" si="38"/>
        <v>2692.5999999999985</v>
      </c>
      <c r="V85">
        <f t="shared" si="39"/>
        <v>114140.86666666668</v>
      </c>
      <c r="W85">
        <f t="shared" si="40"/>
        <v>1654.2154589371983</v>
      </c>
      <c r="X85">
        <f t="shared" si="41"/>
        <v>1.6277202497732324</v>
      </c>
    </row>
    <row r="86" spans="1:24" x14ac:dyDescent="0.25">
      <c r="A86" s="1">
        <v>43970</v>
      </c>
      <c r="B86" s="2">
        <v>85</v>
      </c>
      <c r="C86">
        <v>295</v>
      </c>
      <c r="D86">
        <f t="shared" si="22"/>
        <v>460</v>
      </c>
      <c r="E86">
        <f t="shared" si="23"/>
        <v>-165</v>
      </c>
      <c r="F86">
        <f t="shared" si="24"/>
        <v>165</v>
      </c>
      <c r="G86">
        <f t="shared" si="25"/>
        <v>1059.4000000000055</v>
      </c>
      <c r="H86">
        <f t="shared" si="21"/>
        <v>60430.599999999991</v>
      </c>
      <c r="I86">
        <f t="shared" si="26"/>
        <v>755.38249999999994</v>
      </c>
      <c r="J86">
        <f t="shared" si="27"/>
        <v>1.4024682859346167</v>
      </c>
      <c r="K86">
        <f t="shared" si="28"/>
        <v>476.3</v>
      </c>
      <c r="L86">
        <f t="shared" si="29"/>
        <v>-181.3</v>
      </c>
      <c r="M86">
        <f t="shared" si="30"/>
        <v>181.3</v>
      </c>
      <c r="N86">
        <f t="shared" si="31"/>
        <v>2115.4000000000024</v>
      </c>
      <c r="O86">
        <f t="shared" si="32"/>
        <v>86595.4</v>
      </c>
      <c r="P86">
        <f t="shared" si="33"/>
        <v>1154.6053333333332</v>
      </c>
      <c r="Q86">
        <f t="shared" si="34"/>
        <v>1.8321411991861023</v>
      </c>
      <c r="R86">
        <f t="shared" si="35"/>
        <v>568</v>
      </c>
      <c r="S86">
        <f t="shared" si="36"/>
        <v>-273</v>
      </c>
      <c r="T86">
        <f t="shared" si="37"/>
        <v>273</v>
      </c>
      <c r="U86">
        <f t="shared" si="38"/>
        <v>2419.5999999999985</v>
      </c>
      <c r="V86">
        <f t="shared" si="39"/>
        <v>114413.86666666668</v>
      </c>
      <c r="W86">
        <f t="shared" si="40"/>
        <v>1634.4838095238097</v>
      </c>
      <c r="X86">
        <f t="shared" si="41"/>
        <v>1.4803450397620792</v>
      </c>
    </row>
    <row r="87" spans="1:24" x14ac:dyDescent="0.25">
      <c r="A87" s="1">
        <v>43971</v>
      </c>
      <c r="B87" s="2">
        <v>86</v>
      </c>
      <c r="C87">
        <v>416</v>
      </c>
      <c r="D87">
        <f t="shared" si="22"/>
        <v>417.8</v>
      </c>
      <c r="E87">
        <f t="shared" si="23"/>
        <v>-1.8000000000000114</v>
      </c>
      <c r="F87">
        <f t="shared" si="24"/>
        <v>1.8000000000000114</v>
      </c>
      <c r="G87">
        <f t="shared" si="25"/>
        <v>1057.6000000000056</v>
      </c>
      <c r="H87">
        <f t="shared" si="21"/>
        <v>60432.399999999994</v>
      </c>
      <c r="I87">
        <f t="shared" si="26"/>
        <v>746.07901234567896</v>
      </c>
      <c r="J87">
        <f t="shared" si="27"/>
        <v>1.4175442312402033</v>
      </c>
      <c r="K87">
        <f t="shared" si="28"/>
        <v>445.4</v>
      </c>
      <c r="L87">
        <f t="shared" si="29"/>
        <v>-29.399999999999977</v>
      </c>
      <c r="M87">
        <f t="shared" si="30"/>
        <v>29.399999999999977</v>
      </c>
      <c r="N87">
        <f t="shared" si="31"/>
        <v>2086.0000000000023</v>
      </c>
      <c r="O87">
        <f t="shared" si="32"/>
        <v>86624.799999999988</v>
      </c>
      <c r="P87">
        <f t="shared" si="33"/>
        <v>1139.8</v>
      </c>
      <c r="Q87">
        <f t="shared" si="34"/>
        <v>1.8301456395858944</v>
      </c>
      <c r="R87">
        <f t="shared" si="35"/>
        <v>563.93333333333328</v>
      </c>
      <c r="S87">
        <f t="shared" si="36"/>
        <v>-147.93333333333328</v>
      </c>
      <c r="T87">
        <f t="shared" si="37"/>
        <v>147.93333333333328</v>
      </c>
      <c r="U87">
        <f t="shared" si="38"/>
        <v>2271.6666666666652</v>
      </c>
      <c r="V87">
        <f t="shared" si="39"/>
        <v>114561.80000000002</v>
      </c>
      <c r="W87">
        <f t="shared" si="40"/>
        <v>1613.5464788732397</v>
      </c>
      <c r="X87">
        <f t="shared" si="41"/>
        <v>1.4078718502444374</v>
      </c>
    </row>
    <row r="88" spans="1:24" x14ac:dyDescent="0.25">
      <c r="A88" s="1">
        <v>43972</v>
      </c>
      <c r="B88" s="2">
        <v>87</v>
      </c>
      <c r="C88">
        <v>344</v>
      </c>
      <c r="D88">
        <f t="shared" si="22"/>
        <v>391.2</v>
      </c>
      <c r="E88">
        <f t="shared" si="23"/>
        <v>-47.199999999999989</v>
      </c>
      <c r="F88">
        <f t="shared" si="24"/>
        <v>47.199999999999989</v>
      </c>
      <c r="G88">
        <f t="shared" si="25"/>
        <v>1010.4000000000055</v>
      </c>
      <c r="H88">
        <f t="shared" si="21"/>
        <v>60479.599999999991</v>
      </c>
      <c r="I88">
        <f t="shared" si="26"/>
        <v>737.55609756097556</v>
      </c>
      <c r="J88">
        <f t="shared" si="27"/>
        <v>1.3699296953022253</v>
      </c>
      <c r="K88">
        <f t="shared" si="28"/>
        <v>424.9</v>
      </c>
      <c r="L88">
        <f t="shared" si="29"/>
        <v>-80.899999999999977</v>
      </c>
      <c r="M88">
        <f t="shared" si="30"/>
        <v>80.899999999999977</v>
      </c>
      <c r="N88">
        <f t="shared" si="31"/>
        <v>2005.1000000000022</v>
      </c>
      <c r="O88">
        <f t="shared" si="32"/>
        <v>86705.699999999983</v>
      </c>
      <c r="P88">
        <f t="shared" si="33"/>
        <v>1126.0480519480518</v>
      </c>
      <c r="Q88">
        <f t="shared" si="34"/>
        <v>1.7806522523894068</v>
      </c>
      <c r="R88">
        <f t="shared" si="35"/>
        <v>533.86666666666667</v>
      </c>
      <c r="S88">
        <f t="shared" si="36"/>
        <v>-189.86666666666667</v>
      </c>
      <c r="T88">
        <f t="shared" si="37"/>
        <v>189.86666666666667</v>
      </c>
      <c r="U88">
        <f t="shared" si="38"/>
        <v>2081.7999999999984</v>
      </c>
      <c r="V88">
        <f t="shared" si="39"/>
        <v>114751.66666666669</v>
      </c>
      <c r="W88">
        <f t="shared" si="40"/>
        <v>1593.7731481481485</v>
      </c>
      <c r="X88">
        <f t="shared" si="41"/>
        <v>1.3062084791796766</v>
      </c>
    </row>
    <row r="89" spans="1:24" x14ac:dyDescent="0.25">
      <c r="A89" s="1">
        <v>43973</v>
      </c>
      <c r="B89" s="2">
        <v>88</v>
      </c>
      <c r="C89">
        <v>446</v>
      </c>
      <c r="D89">
        <f t="shared" si="22"/>
        <v>352.2</v>
      </c>
      <c r="E89">
        <f t="shared" si="23"/>
        <v>93.800000000000011</v>
      </c>
      <c r="F89">
        <f t="shared" si="24"/>
        <v>93.800000000000011</v>
      </c>
      <c r="G89">
        <f t="shared" si="25"/>
        <v>1104.2000000000055</v>
      </c>
      <c r="H89">
        <f t="shared" si="21"/>
        <v>60573.399999999994</v>
      </c>
      <c r="I89">
        <f t="shared" si="26"/>
        <v>729.8</v>
      </c>
      <c r="J89">
        <f t="shared" si="27"/>
        <v>1.5130172650041183</v>
      </c>
      <c r="K89">
        <f t="shared" si="28"/>
        <v>422</v>
      </c>
      <c r="L89">
        <f t="shared" si="29"/>
        <v>24</v>
      </c>
      <c r="M89">
        <f t="shared" si="30"/>
        <v>24</v>
      </c>
      <c r="N89">
        <f t="shared" si="31"/>
        <v>2029.1000000000022</v>
      </c>
      <c r="O89">
        <f t="shared" si="32"/>
        <v>86729.699999999983</v>
      </c>
      <c r="P89">
        <f t="shared" si="33"/>
        <v>1111.9192307692306</v>
      </c>
      <c r="Q89">
        <f t="shared" si="34"/>
        <v>1.8248627632748666</v>
      </c>
      <c r="R89">
        <f t="shared" si="35"/>
        <v>511.13333333333333</v>
      </c>
      <c r="S89">
        <f t="shared" si="36"/>
        <v>-65.133333333333326</v>
      </c>
      <c r="T89">
        <f t="shared" si="37"/>
        <v>65.133333333333326</v>
      </c>
      <c r="U89">
        <f t="shared" si="38"/>
        <v>2016.6666666666652</v>
      </c>
      <c r="V89">
        <f t="shared" si="39"/>
        <v>114816.80000000002</v>
      </c>
      <c r="W89">
        <f t="shared" si="40"/>
        <v>1572.8328767123289</v>
      </c>
      <c r="X89">
        <f t="shared" si="41"/>
        <v>1.2821875079837319</v>
      </c>
    </row>
    <row r="90" spans="1:24" x14ac:dyDescent="0.25">
      <c r="A90" s="1">
        <v>43974</v>
      </c>
      <c r="B90" s="2">
        <v>89</v>
      </c>
      <c r="C90">
        <v>361</v>
      </c>
      <c r="D90">
        <f t="shared" si="22"/>
        <v>357.2</v>
      </c>
      <c r="E90">
        <f t="shared" si="23"/>
        <v>3.8000000000000114</v>
      </c>
      <c r="F90">
        <f t="shared" si="24"/>
        <v>3.8000000000000114</v>
      </c>
      <c r="G90">
        <f t="shared" si="25"/>
        <v>1108.0000000000055</v>
      </c>
      <c r="H90">
        <f t="shared" si="21"/>
        <v>60577.2</v>
      </c>
      <c r="I90">
        <f t="shared" si="26"/>
        <v>721.15714285714284</v>
      </c>
      <c r="J90">
        <f t="shared" si="27"/>
        <v>1.5364196430340205</v>
      </c>
      <c r="K90">
        <f t="shared" si="28"/>
        <v>424</v>
      </c>
      <c r="L90">
        <f t="shared" si="29"/>
        <v>-63</v>
      </c>
      <c r="M90">
        <f t="shared" si="30"/>
        <v>63</v>
      </c>
      <c r="N90">
        <f t="shared" si="31"/>
        <v>1966.1000000000022</v>
      </c>
      <c r="O90">
        <f t="shared" si="32"/>
        <v>86792.699999999983</v>
      </c>
      <c r="P90">
        <f t="shared" si="33"/>
        <v>1098.6417721518985</v>
      </c>
      <c r="Q90">
        <f t="shared" si="34"/>
        <v>1.7895733166499048</v>
      </c>
      <c r="R90">
        <f t="shared" si="35"/>
        <v>490.6</v>
      </c>
      <c r="S90">
        <f t="shared" si="36"/>
        <v>-129.60000000000002</v>
      </c>
      <c r="T90">
        <f t="shared" si="37"/>
        <v>129.60000000000002</v>
      </c>
      <c r="U90">
        <f t="shared" si="38"/>
        <v>1887.0666666666652</v>
      </c>
      <c r="V90">
        <f t="shared" si="39"/>
        <v>114946.40000000002</v>
      </c>
      <c r="W90">
        <f t="shared" si="40"/>
        <v>1553.3297297297299</v>
      </c>
      <c r="X90">
        <f t="shared" si="41"/>
        <v>1.2148526037643042</v>
      </c>
    </row>
    <row r="91" spans="1:24" x14ac:dyDescent="0.25">
      <c r="A91" s="1">
        <v>43975</v>
      </c>
      <c r="B91" s="2">
        <v>90</v>
      </c>
      <c r="C91">
        <v>246</v>
      </c>
      <c r="D91">
        <f t="shared" si="22"/>
        <v>372.4</v>
      </c>
      <c r="E91">
        <f t="shared" si="23"/>
        <v>-126.39999999999998</v>
      </c>
      <c r="F91">
        <f t="shared" si="24"/>
        <v>126.39999999999998</v>
      </c>
      <c r="G91">
        <f t="shared" si="25"/>
        <v>981.60000000000548</v>
      </c>
      <c r="H91">
        <f t="shared" si="21"/>
        <v>60703.6</v>
      </c>
      <c r="I91">
        <f t="shared" si="26"/>
        <v>714.16</v>
      </c>
      <c r="J91">
        <f t="shared" si="27"/>
        <v>1.3744819088159594</v>
      </c>
      <c r="K91">
        <f t="shared" si="28"/>
        <v>416.2</v>
      </c>
      <c r="L91">
        <f t="shared" si="29"/>
        <v>-170.2</v>
      </c>
      <c r="M91">
        <f t="shared" si="30"/>
        <v>170.2</v>
      </c>
      <c r="N91">
        <f t="shared" si="31"/>
        <v>1795.9000000000021</v>
      </c>
      <c r="O91">
        <f t="shared" si="32"/>
        <v>86962.89999999998</v>
      </c>
      <c r="P91">
        <f t="shared" si="33"/>
        <v>1087.0362499999997</v>
      </c>
      <c r="Q91">
        <f t="shared" si="34"/>
        <v>1.6521068179649048</v>
      </c>
      <c r="R91">
        <f t="shared" si="35"/>
        <v>441.66666666666669</v>
      </c>
      <c r="S91">
        <f t="shared" si="36"/>
        <v>-195.66666666666669</v>
      </c>
      <c r="T91">
        <f t="shared" si="37"/>
        <v>195.66666666666669</v>
      </c>
      <c r="U91">
        <f t="shared" si="38"/>
        <v>1691.3999999999985</v>
      </c>
      <c r="V91">
        <f t="shared" si="39"/>
        <v>115142.06666666669</v>
      </c>
      <c r="W91">
        <f t="shared" si="40"/>
        <v>1535.2275555555559</v>
      </c>
      <c r="X91">
        <f t="shared" si="41"/>
        <v>1.1017259258272811</v>
      </c>
    </row>
    <row r="92" spans="1:24" x14ac:dyDescent="0.25">
      <c r="A92" s="1">
        <v>43976</v>
      </c>
      <c r="B92" s="2">
        <v>91</v>
      </c>
      <c r="C92">
        <v>132</v>
      </c>
      <c r="D92">
        <f t="shared" si="22"/>
        <v>362.6</v>
      </c>
      <c r="E92">
        <f t="shared" si="23"/>
        <v>-230.60000000000002</v>
      </c>
      <c r="F92">
        <f t="shared" si="24"/>
        <v>230.60000000000002</v>
      </c>
      <c r="G92">
        <f t="shared" si="25"/>
        <v>751.00000000000546</v>
      </c>
      <c r="H92">
        <f t="shared" si="21"/>
        <v>60934.2</v>
      </c>
      <c r="I92">
        <f t="shared" si="26"/>
        <v>708.53720930232555</v>
      </c>
      <c r="J92">
        <f t="shared" si="27"/>
        <v>1.0599302198108858</v>
      </c>
      <c r="K92">
        <f t="shared" si="28"/>
        <v>390.2</v>
      </c>
      <c r="L92">
        <f t="shared" si="29"/>
        <v>-258.2</v>
      </c>
      <c r="M92">
        <f t="shared" si="30"/>
        <v>258.2</v>
      </c>
      <c r="N92">
        <f t="shared" si="31"/>
        <v>1537.7000000000021</v>
      </c>
      <c r="O92">
        <f t="shared" si="32"/>
        <v>87221.099999999977</v>
      </c>
      <c r="P92">
        <f t="shared" si="33"/>
        <v>1076.8037037037034</v>
      </c>
      <c r="Q92">
        <f t="shared" si="34"/>
        <v>1.4280225771057715</v>
      </c>
      <c r="R92">
        <f t="shared" si="35"/>
        <v>417.8</v>
      </c>
      <c r="S92">
        <f t="shared" si="36"/>
        <v>-285.8</v>
      </c>
      <c r="T92">
        <f t="shared" si="37"/>
        <v>285.8</v>
      </c>
      <c r="U92">
        <f t="shared" si="38"/>
        <v>1405.5999999999985</v>
      </c>
      <c r="V92">
        <f t="shared" si="39"/>
        <v>115427.8666666667</v>
      </c>
      <c r="W92">
        <f t="shared" si="40"/>
        <v>1518.787719298246</v>
      </c>
      <c r="X92">
        <f t="shared" si="41"/>
        <v>0.92547495752036657</v>
      </c>
    </row>
    <row r="93" spans="1:24" x14ac:dyDescent="0.25">
      <c r="A93" s="1">
        <v>43977</v>
      </c>
      <c r="B93" s="2">
        <v>92</v>
      </c>
      <c r="C93">
        <v>194</v>
      </c>
      <c r="D93">
        <f t="shared" si="22"/>
        <v>305.8</v>
      </c>
      <c r="E93">
        <f t="shared" si="23"/>
        <v>-111.80000000000001</v>
      </c>
      <c r="F93">
        <f t="shared" si="24"/>
        <v>111.80000000000001</v>
      </c>
      <c r="G93">
        <f t="shared" si="25"/>
        <v>639.2000000000055</v>
      </c>
      <c r="H93">
        <f t="shared" si="21"/>
        <v>61046</v>
      </c>
      <c r="I93">
        <f t="shared" si="26"/>
        <v>701.67816091954023</v>
      </c>
      <c r="J93">
        <f t="shared" si="27"/>
        <v>0.91095894898929464</v>
      </c>
      <c r="K93">
        <f t="shared" si="28"/>
        <v>348.5</v>
      </c>
      <c r="L93">
        <f t="shared" si="29"/>
        <v>-154.5</v>
      </c>
      <c r="M93">
        <f t="shared" si="30"/>
        <v>154.5</v>
      </c>
      <c r="N93">
        <f t="shared" si="31"/>
        <v>1383.2000000000021</v>
      </c>
      <c r="O93">
        <f t="shared" si="32"/>
        <v>87375.599999999977</v>
      </c>
      <c r="P93">
        <f t="shared" si="33"/>
        <v>1065.5560975609753</v>
      </c>
      <c r="Q93">
        <f t="shared" si="34"/>
        <v>1.2981015294887841</v>
      </c>
      <c r="R93">
        <f t="shared" si="35"/>
        <v>385.2</v>
      </c>
      <c r="S93">
        <f t="shared" si="36"/>
        <v>-191.2</v>
      </c>
      <c r="T93">
        <f t="shared" si="37"/>
        <v>191.2</v>
      </c>
      <c r="U93">
        <f t="shared" si="38"/>
        <v>1214.3999999999985</v>
      </c>
      <c r="V93">
        <f t="shared" si="39"/>
        <v>115619.06666666669</v>
      </c>
      <c r="W93">
        <f t="shared" si="40"/>
        <v>1501.5463203463207</v>
      </c>
      <c r="X93">
        <f t="shared" si="41"/>
        <v>0.80876625885234499</v>
      </c>
    </row>
    <row r="94" spans="1:24" x14ac:dyDescent="0.25">
      <c r="A94" s="1">
        <v>43978</v>
      </c>
      <c r="B94" s="2">
        <v>93</v>
      </c>
      <c r="C94">
        <v>231</v>
      </c>
      <c r="D94">
        <f t="shared" si="22"/>
        <v>275.8</v>
      </c>
      <c r="E94">
        <f t="shared" si="23"/>
        <v>-44.800000000000011</v>
      </c>
      <c r="F94">
        <f t="shared" si="24"/>
        <v>44.800000000000011</v>
      </c>
      <c r="G94">
        <f t="shared" si="25"/>
        <v>594.40000000000555</v>
      </c>
      <c r="H94">
        <f t="shared" si="21"/>
        <v>61090.8</v>
      </c>
      <c r="I94">
        <f t="shared" si="26"/>
        <v>694.2136363636364</v>
      </c>
      <c r="J94">
        <f t="shared" si="27"/>
        <v>0.8562205765843709</v>
      </c>
      <c r="K94">
        <f t="shared" si="28"/>
        <v>314</v>
      </c>
      <c r="L94">
        <f t="shared" si="29"/>
        <v>-83</v>
      </c>
      <c r="M94">
        <f t="shared" si="30"/>
        <v>83</v>
      </c>
      <c r="N94">
        <f t="shared" si="31"/>
        <v>1300.2000000000021</v>
      </c>
      <c r="O94">
        <f t="shared" si="32"/>
        <v>87458.599999999977</v>
      </c>
      <c r="P94">
        <f t="shared" si="33"/>
        <v>1053.7180722891565</v>
      </c>
      <c r="Q94">
        <f t="shared" si="34"/>
        <v>1.2339163901548869</v>
      </c>
      <c r="R94">
        <f t="shared" si="35"/>
        <v>373.26666666666665</v>
      </c>
      <c r="S94">
        <f t="shared" si="36"/>
        <v>-142.26666666666665</v>
      </c>
      <c r="T94">
        <f t="shared" si="37"/>
        <v>142.26666666666665</v>
      </c>
      <c r="U94">
        <f t="shared" si="38"/>
        <v>1072.1333333333318</v>
      </c>
      <c r="V94">
        <f t="shared" si="39"/>
        <v>115761.33333333336</v>
      </c>
      <c r="W94">
        <f t="shared" si="40"/>
        <v>1484.1196581196584</v>
      </c>
      <c r="X94">
        <f t="shared" si="41"/>
        <v>0.72240356595754374</v>
      </c>
    </row>
    <row r="95" spans="1:24" x14ac:dyDescent="0.25">
      <c r="A95" s="1">
        <v>43979</v>
      </c>
      <c r="B95" s="2">
        <v>94</v>
      </c>
      <c r="C95">
        <v>182</v>
      </c>
      <c r="D95">
        <f t="shared" si="22"/>
        <v>232.8</v>
      </c>
      <c r="E95">
        <f t="shared" si="23"/>
        <v>-50.800000000000011</v>
      </c>
      <c r="F95">
        <f t="shared" si="24"/>
        <v>50.800000000000011</v>
      </c>
      <c r="G95">
        <f t="shared" si="25"/>
        <v>543.60000000000559</v>
      </c>
      <c r="H95">
        <f t="shared" si="21"/>
        <v>61141.600000000006</v>
      </c>
      <c r="I95">
        <f t="shared" si="26"/>
        <v>686.98426966292141</v>
      </c>
      <c r="J95">
        <f t="shared" si="27"/>
        <v>0.79128449369987852</v>
      </c>
      <c r="K95">
        <f t="shared" si="28"/>
        <v>295</v>
      </c>
      <c r="L95">
        <f t="shared" si="29"/>
        <v>-113</v>
      </c>
      <c r="M95">
        <f t="shared" si="30"/>
        <v>113</v>
      </c>
      <c r="N95">
        <f t="shared" si="31"/>
        <v>1187.2000000000021</v>
      </c>
      <c r="O95">
        <f t="shared" si="32"/>
        <v>87571.599999999977</v>
      </c>
      <c r="P95">
        <f t="shared" si="33"/>
        <v>1042.5190476190473</v>
      </c>
      <c r="Q95">
        <f t="shared" si="34"/>
        <v>1.1387801524695245</v>
      </c>
      <c r="R95">
        <f t="shared" si="35"/>
        <v>360.26666666666665</v>
      </c>
      <c r="S95">
        <f t="shared" si="36"/>
        <v>-178.26666666666665</v>
      </c>
      <c r="T95">
        <f t="shared" si="37"/>
        <v>178.26666666666665</v>
      </c>
      <c r="U95">
        <f t="shared" si="38"/>
        <v>893.8666666666652</v>
      </c>
      <c r="V95">
        <f t="shared" si="39"/>
        <v>115939.60000000002</v>
      </c>
      <c r="W95">
        <f t="shared" si="40"/>
        <v>1467.5898734177217</v>
      </c>
      <c r="X95">
        <f t="shared" si="41"/>
        <v>0.60907116004080175</v>
      </c>
    </row>
    <row r="96" spans="1:24" x14ac:dyDescent="0.25">
      <c r="A96" s="1">
        <v>43980</v>
      </c>
      <c r="B96" s="2">
        <v>95</v>
      </c>
      <c r="C96">
        <v>187</v>
      </c>
      <c r="D96">
        <f t="shared" si="22"/>
        <v>197</v>
      </c>
      <c r="E96">
        <f t="shared" si="23"/>
        <v>-10</v>
      </c>
      <c r="F96">
        <f t="shared" si="24"/>
        <v>10</v>
      </c>
      <c r="G96">
        <f t="shared" si="25"/>
        <v>533.60000000000559</v>
      </c>
      <c r="H96">
        <f t="shared" si="21"/>
        <v>61151.600000000006</v>
      </c>
      <c r="I96">
        <f t="shared" si="26"/>
        <v>679.46222222222229</v>
      </c>
      <c r="J96">
        <f t="shared" si="27"/>
        <v>0.78532695792097829</v>
      </c>
      <c r="K96">
        <f t="shared" si="28"/>
        <v>284.7</v>
      </c>
      <c r="L96">
        <f t="shared" si="29"/>
        <v>-97.699999999999989</v>
      </c>
      <c r="M96">
        <f t="shared" si="30"/>
        <v>97.699999999999989</v>
      </c>
      <c r="N96">
        <f t="shared" si="31"/>
        <v>1089.500000000002</v>
      </c>
      <c r="O96">
        <f t="shared" si="32"/>
        <v>87669.299999999974</v>
      </c>
      <c r="P96">
        <f t="shared" si="33"/>
        <v>1031.4035294117643</v>
      </c>
      <c r="Q96">
        <f t="shared" si="34"/>
        <v>1.0563275855972412</v>
      </c>
      <c r="R96">
        <f t="shared" si="35"/>
        <v>343.13333333333333</v>
      </c>
      <c r="S96">
        <f t="shared" si="36"/>
        <v>-156.13333333333333</v>
      </c>
      <c r="T96">
        <f t="shared" si="37"/>
        <v>156.13333333333333</v>
      </c>
      <c r="U96">
        <f t="shared" si="38"/>
        <v>737.73333333333187</v>
      </c>
      <c r="V96">
        <f t="shared" si="39"/>
        <v>116095.73333333335</v>
      </c>
      <c r="W96">
        <f t="shared" si="40"/>
        <v>1451.1966666666669</v>
      </c>
      <c r="X96">
        <f t="shared" si="41"/>
        <v>0.5083620644112089</v>
      </c>
    </row>
    <row r="97" spans="1:24" x14ac:dyDescent="0.25">
      <c r="A97" s="1">
        <v>43981</v>
      </c>
      <c r="B97" s="2">
        <v>96</v>
      </c>
      <c r="C97">
        <v>271</v>
      </c>
      <c r="D97">
        <f t="shared" si="22"/>
        <v>185.2</v>
      </c>
      <c r="E97">
        <f t="shared" si="23"/>
        <v>85.800000000000011</v>
      </c>
      <c r="F97">
        <f t="shared" si="24"/>
        <v>85.800000000000011</v>
      </c>
      <c r="G97">
        <f t="shared" si="25"/>
        <v>619.40000000000555</v>
      </c>
      <c r="H97">
        <f t="shared" si="21"/>
        <v>61237.400000000009</v>
      </c>
      <c r="I97">
        <f t="shared" si="26"/>
        <v>672.93846153846164</v>
      </c>
      <c r="J97">
        <f t="shared" si="27"/>
        <v>0.92044077638829369</v>
      </c>
      <c r="K97">
        <f t="shared" si="28"/>
        <v>273.89999999999998</v>
      </c>
      <c r="L97">
        <f t="shared" si="29"/>
        <v>-2.8999999999999773</v>
      </c>
      <c r="M97">
        <f t="shared" si="30"/>
        <v>2.8999999999999773</v>
      </c>
      <c r="N97">
        <f t="shared" si="31"/>
        <v>1086.6000000000022</v>
      </c>
      <c r="O97">
        <f t="shared" si="32"/>
        <v>87672.199999999968</v>
      </c>
      <c r="P97">
        <f t="shared" si="33"/>
        <v>1019.4441860465113</v>
      </c>
      <c r="Q97">
        <f t="shared" si="34"/>
        <v>1.0658749295671857</v>
      </c>
      <c r="R97">
        <f t="shared" si="35"/>
        <v>321.86666666666667</v>
      </c>
      <c r="S97">
        <f t="shared" si="36"/>
        <v>-50.866666666666674</v>
      </c>
      <c r="T97">
        <f t="shared" si="37"/>
        <v>50.866666666666674</v>
      </c>
      <c r="U97">
        <f t="shared" si="38"/>
        <v>686.8666666666652</v>
      </c>
      <c r="V97">
        <f t="shared" si="39"/>
        <v>116146.60000000002</v>
      </c>
      <c r="W97">
        <f t="shared" si="40"/>
        <v>1433.9086419753089</v>
      </c>
      <c r="X97">
        <f t="shared" si="41"/>
        <v>0.47901703536737084</v>
      </c>
    </row>
    <row r="98" spans="1:24" x14ac:dyDescent="0.25">
      <c r="A98" s="1">
        <v>43982</v>
      </c>
      <c r="B98" s="2">
        <v>97</v>
      </c>
      <c r="C98">
        <v>96</v>
      </c>
      <c r="D98">
        <f t="shared" si="22"/>
        <v>213</v>
      </c>
      <c r="E98">
        <f t="shared" si="23"/>
        <v>-117</v>
      </c>
      <c r="F98">
        <f t="shared" si="24"/>
        <v>117</v>
      </c>
      <c r="G98">
        <f t="shared" si="25"/>
        <v>502.40000000000555</v>
      </c>
      <c r="H98">
        <f t="shared" si="21"/>
        <v>61354.400000000009</v>
      </c>
      <c r="I98">
        <f t="shared" si="26"/>
        <v>666.89565217391316</v>
      </c>
      <c r="J98">
        <f t="shared" si="27"/>
        <v>0.7533412436597946</v>
      </c>
      <c r="K98">
        <f t="shared" si="28"/>
        <v>259.39999999999998</v>
      </c>
      <c r="L98">
        <f t="shared" si="29"/>
        <v>-163.39999999999998</v>
      </c>
      <c r="M98">
        <f t="shared" si="30"/>
        <v>163.39999999999998</v>
      </c>
      <c r="N98">
        <f t="shared" si="31"/>
        <v>923.20000000000221</v>
      </c>
      <c r="O98">
        <f t="shared" si="32"/>
        <v>87835.599999999962</v>
      </c>
      <c r="P98">
        <f t="shared" si="33"/>
        <v>1009.604597701149</v>
      </c>
      <c r="Q98">
        <f t="shared" si="34"/>
        <v>0.91441738884917079</v>
      </c>
      <c r="R98">
        <f t="shared" si="35"/>
        <v>303.33333333333331</v>
      </c>
      <c r="S98">
        <f t="shared" si="36"/>
        <v>-207.33333333333331</v>
      </c>
      <c r="T98">
        <f t="shared" si="37"/>
        <v>207.33333333333331</v>
      </c>
      <c r="U98">
        <f t="shared" si="38"/>
        <v>479.53333333333188</v>
      </c>
      <c r="V98">
        <f t="shared" si="39"/>
        <v>116353.93333333335</v>
      </c>
      <c r="W98">
        <f t="shared" si="40"/>
        <v>1418.9504065040653</v>
      </c>
      <c r="X98">
        <f t="shared" si="41"/>
        <v>0.33794932587868287</v>
      </c>
    </row>
    <row r="99" spans="1:24" x14ac:dyDescent="0.25">
      <c r="A99" s="1">
        <v>43983</v>
      </c>
      <c r="B99" s="2">
        <v>98</v>
      </c>
      <c r="C99">
        <v>71</v>
      </c>
      <c r="D99">
        <f t="shared" si="22"/>
        <v>193.4</v>
      </c>
      <c r="E99">
        <f t="shared" si="23"/>
        <v>-122.4</v>
      </c>
      <c r="F99">
        <f t="shared" si="24"/>
        <v>122.4</v>
      </c>
      <c r="G99">
        <f t="shared" si="25"/>
        <v>380.00000000000557</v>
      </c>
      <c r="H99">
        <f t="shared" si="21"/>
        <v>61476.80000000001</v>
      </c>
      <c r="I99">
        <f t="shared" si="26"/>
        <v>661.04086021505384</v>
      </c>
      <c r="J99">
        <f t="shared" si="27"/>
        <v>0.57485100070271244</v>
      </c>
      <c r="K99">
        <f t="shared" si="28"/>
        <v>234.6</v>
      </c>
      <c r="L99">
        <f t="shared" si="29"/>
        <v>-163.6</v>
      </c>
      <c r="M99">
        <f t="shared" si="30"/>
        <v>163.6</v>
      </c>
      <c r="N99">
        <f t="shared" si="31"/>
        <v>759.60000000000218</v>
      </c>
      <c r="O99">
        <f t="shared" si="32"/>
        <v>87999.199999999968</v>
      </c>
      <c r="P99">
        <f t="shared" si="33"/>
        <v>999.99090909090876</v>
      </c>
      <c r="Q99">
        <f t="shared" si="34"/>
        <v>0.75960690551732535</v>
      </c>
      <c r="R99">
        <f t="shared" si="35"/>
        <v>273.8</v>
      </c>
      <c r="S99">
        <f t="shared" si="36"/>
        <v>-202.8</v>
      </c>
      <c r="T99">
        <f t="shared" si="37"/>
        <v>202.8</v>
      </c>
      <c r="U99">
        <f t="shared" si="38"/>
        <v>276.73333333333187</v>
      </c>
      <c r="V99">
        <f t="shared" si="39"/>
        <v>116556.73333333335</v>
      </c>
      <c r="W99">
        <f t="shared" si="40"/>
        <v>1404.2979919678717</v>
      </c>
      <c r="X99">
        <f t="shared" si="41"/>
        <v>0.19706168841382429</v>
      </c>
    </row>
    <row r="100" spans="1:24" x14ac:dyDescent="0.25">
      <c r="A100" s="1">
        <v>43984</v>
      </c>
      <c r="B100" s="2">
        <v>99</v>
      </c>
      <c r="C100">
        <v>131</v>
      </c>
      <c r="D100">
        <f t="shared" si="22"/>
        <v>161.4</v>
      </c>
      <c r="E100">
        <f t="shared" si="23"/>
        <v>-30.400000000000006</v>
      </c>
      <c r="F100">
        <f t="shared" si="24"/>
        <v>30.400000000000006</v>
      </c>
      <c r="G100">
        <f t="shared" si="25"/>
        <v>349.60000000000559</v>
      </c>
      <c r="H100">
        <f t="shared" si="21"/>
        <v>61507.200000000012</v>
      </c>
      <c r="I100">
        <f t="shared" si="26"/>
        <v>654.33191489361718</v>
      </c>
      <c r="J100">
        <f t="shared" si="27"/>
        <v>0.53428541699184029</v>
      </c>
      <c r="K100">
        <f t="shared" si="28"/>
        <v>197.1</v>
      </c>
      <c r="L100">
        <f t="shared" si="29"/>
        <v>-66.099999999999994</v>
      </c>
      <c r="M100">
        <f t="shared" si="30"/>
        <v>66.099999999999994</v>
      </c>
      <c r="N100">
        <f t="shared" si="31"/>
        <v>693.50000000000216</v>
      </c>
      <c r="O100">
        <f t="shared" si="32"/>
        <v>88065.299999999974</v>
      </c>
      <c r="P100">
        <f t="shared" si="33"/>
        <v>989.49775280898848</v>
      </c>
      <c r="Q100">
        <f t="shared" si="34"/>
        <v>0.70086061138723432</v>
      </c>
      <c r="R100">
        <f t="shared" si="35"/>
        <v>250.46666666666667</v>
      </c>
      <c r="S100">
        <f t="shared" si="36"/>
        <v>-119.46666666666667</v>
      </c>
      <c r="T100">
        <f t="shared" si="37"/>
        <v>119.46666666666667</v>
      </c>
      <c r="U100">
        <f t="shared" si="38"/>
        <v>157.2666666666652</v>
      </c>
      <c r="V100">
        <f t="shared" si="39"/>
        <v>116676.20000000001</v>
      </c>
      <c r="W100">
        <f t="shared" si="40"/>
        <v>1389.0023809523811</v>
      </c>
      <c r="X100">
        <f t="shared" si="41"/>
        <v>0.11322274808401264</v>
      </c>
    </row>
    <row r="101" spans="1:24" x14ac:dyDescent="0.25">
      <c r="A101" s="1">
        <v>43985</v>
      </c>
      <c r="B101" s="2">
        <v>100</v>
      </c>
      <c r="C101">
        <v>219</v>
      </c>
      <c r="D101">
        <f t="shared" si="22"/>
        <v>151.19999999999999</v>
      </c>
      <c r="E101">
        <f t="shared" si="23"/>
        <v>67.800000000000011</v>
      </c>
      <c r="F101">
        <f t="shared" si="24"/>
        <v>67.800000000000011</v>
      </c>
      <c r="G101">
        <f t="shared" si="25"/>
        <v>417.4000000000056</v>
      </c>
      <c r="H101">
        <f t="shared" si="21"/>
        <v>61575.000000000015</v>
      </c>
      <c r="I101">
        <f t="shared" si="26"/>
        <v>648.15789473684231</v>
      </c>
      <c r="J101">
        <f t="shared" si="27"/>
        <v>0.64397888753553423</v>
      </c>
      <c r="K101">
        <f t="shared" si="28"/>
        <v>174.1</v>
      </c>
      <c r="L101">
        <f t="shared" si="29"/>
        <v>44.900000000000006</v>
      </c>
      <c r="M101">
        <f t="shared" si="30"/>
        <v>44.900000000000006</v>
      </c>
      <c r="N101">
        <f t="shared" si="31"/>
        <v>738.40000000000214</v>
      </c>
      <c r="O101">
        <f t="shared" si="32"/>
        <v>88110.199999999968</v>
      </c>
      <c r="P101">
        <f t="shared" si="33"/>
        <v>979.00222222222192</v>
      </c>
      <c r="Q101">
        <f t="shared" si="34"/>
        <v>0.7542373073719072</v>
      </c>
      <c r="R101">
        <f t="shared" si="35"/>
        <v>240.2</v>
      </c>
      <c r="S101">
        <f t="shared" si="36"/>
        <v>-21.199999999999989</v>
      </c>
      <c r="T101">
        <f t="shared" si="37"/>
        <v>21.199999999999989</v>
      </c>
      <c r="U101">
        <f t="shared" si="38"/>
        <v>136.06666666666521</v>
      </c>
      <c r="V101">
        <f t="shared" si="39"/>
        <v>116697.40000000001</v>
      </c>
      <c r="W101">
        <f t="shared" si="40"/>
        <v>1372.9105882352942</v>
      </c>
      <c r="X101">
        <f t="shared" si="41"/>
        <v>9.9108177788592905E-2</v>
      </c>
    </row>
    <row r="102" spans="1:24" x14ac:dyDescent="0.25">
      <c r="A102" s="1">
        <v>43986</v>
      </c>
      <c r="B102" s="2">
        <v>101</v>
      </c>
      <c r="C102">
        <v>195</v>
      </c>
      <c r="D102">
        <f t="shared" si="22"/>
        <v>157.6</v>
      </c>
      <c r="E102">
        <f t="shared" si="23"/>
        <v>37.400000000000006</v>
      </c>
      <c r="F102">
        <f t="shared" si="24"/>
        <v>37.400000000000006</v>
      </c>
      <c r="G102">
        <f t="shared" si="25"/>
        <v>454.80000000000564</v>
      </c>
      <c r="H102">
        <f t="shared" si="21"/>
        <v>61612.400000000016</v>
      </c>
      <c r="I102">
        <f t="shared" si="26"/>
        <v>641.79583333333346</v>
      </c>
      <c r="J102">
        <f t="shared" si="27"/>
        <v>0.70863657315736006</v>
      </c>
      <c r="K102">
        <f t="shared" si="28"/>
        <v>171.4</v>
      </c>
      <c r="L102">
        <f t="shared" si="29"/>
        <v>23.599999999999994</v>
      </c>
      <c r="M102">
        <f t="shared" si="30"/>
        <v>23.599999999999994</v>
      </c>
      <c r="N102">
        <f t="shared" si="31"/>
        <v>762.00000000000216</v>
      </c>
      <c r="O102">
        <f t="shared" si="32"/>
        <v>88133.799999999974</v>
      </c>
      <c r="P102">
        <f t="shared" si="33"/>
        <v>968.50329670329643</v>
      </c>
      <c r="Q102">
        <f t="shared" si="34"/>
        <v>0.78678100796743378</v>
      </c>
      <c r="R102">
        <f t="shared" si="35"/>
        <v>235.13333333333333</v>
      </c>
      <c r="S102">
        <f t="shared" si="36"/>
        <v>-40.133333333333326</v>
      </c>
      <c r="T102">
        <f t="shared" si="37"/>
        <v>40.133333333333326</v>
      </c>
      <c r="U102">
        <f t="shared" si="38"/>
        <v>95.933333333331888</v>
      </c>
      <c r="V102">
        <f t="shared" si="39"/>
        <v>116737.53333333334</v>
      </c>
      <c r="W102">
        <f t="shared" si="40"/>
        <v>1357.4131782945738</v>
      </c>
      <c r="X102">
        <f t="shared" si="41"/>
        <v>7.0673642239027445E-2</v>
      </c>
    </row>
    <row r="103" spans="1:24" x14ac:dyDescent="0.25">
      <c r="A103" s="1">
        <v>43987</v>
      </c>
      <c r="B103" s="2">
        <v>102</v>
      </c>
      <c r="C103">
        <v>177</v>
      </c>
      <c r="D103">
        <f t="shared" si="22"/>
        <v>142.4</v>
      </c>
      <c r="E103">
        <f t="shared" si="23"/>
        <v>34.599999999999994</v>
      </c>
      <c r="F103">
        <f t="shared" si="24"/>
        <v>34.599999999999994</v>
      </c>
      <c r="G103">
        <f t="shared" si="25"/>
        <v>489.40000000000566</v>
      </c>
      <c r="H103">
        <f t="shared" si="21"/>
        <v>61647.000000000015</v>
      </c>
      <c r="I103">
        <f t="shared" si="26"/>
        <v>635.53608247422699</v>
      </c>
      <c r="J103">
        <f t="shared" si="27"/>
        <v>0.77005855921619115</v>
      </c>
      <c r="K103">
        <f t="shared" si="28"/>
        <v>177.7</v>
      </c>
      <c r="L103">
        <f t="shared" si="29"/>
        <v>-0.69999999999998863</v>
      </c>
      <c r="M103">
        <f t="shared" si="30"/>
        <v>0.69999999999998863</v>
      </c>
      <c r="N103">
        <f t="shared" si="31"/>
        <v>761.30000000000223</v>
      </c>
      <c r="O103">
        <f t="shared" si="32"/>
        <v>88134.499999999971</v>
      </c>
      <c r="P103">
        <f t="shared" si="33"/>
        <v>957.98369565217365</v>
      </c>
      <c r="Q103">
        <f t="shared" si="34"/>
        <v>0.79468993413476252</v>
      </c>
      <c r="R103">
        <f t="shared" si="35"/>
        <v>220.4</v>
      </c>
      <c r="S103">
        <f t="shared" si="36"/>
        <v>-43.400000000000006</v>
      </c>
      <c r="T103">
        <f t="shared" si="37"/>
        <v>43.400000000000006</v>
      </c>
      <c r="U103">
        <f t="shared" si="38"/>
        <v>52.533333333331882</v>
      </c>
      <c r="V103">
        <f t="shared" si="39"/>
        <v>116780.93333333333</v>
      </c>
      <c r="W103">
        <f t="shared" si="40"/>
        <v>1342.3095785440614</v>
      </c>
      <c r="X103">
        <f t="shared" si="41"/>
        <v>3.9136525711387878E-2</v>
      </c>
    </row>
    <row r="104" spans="1:24" x14ac:dyDescent="0.25">
      <c r="A104" s="1">
        <v>43988</v>
      </c>
      <c r="B104" s="2">
        <v>103</v>
      </c>
      <c r="C104">
        <v>164</v>
      </c>
      <c r="D104">
        <f t="shared" si="22"/>
        <v>158.6</v>
      </c>
      <c r="E104">
        <f t="shared" si="23"/>
        <v>5.4000000000000057</v>
      </c>
      <c r="F104">
        <f t="shared" si="24"/>
        <v>5.4000000000000057</v>
      </c>
      <c r="G104">
        <f t="shared" si="25"/>
        <v>494.80000000000564</v>
      </c>
      <c r="H104">
        <f t="shared" si="21"/>
        <v>61652.400000000016</v>
      </c>
      <c r="I104">
        <f t="shared" si="26"/>
        <v>629.1061224489797</v>
      </c>
      <c r="J104">
        <f t="shared" si="27"/>
        <v>0.78651277160338517</v>
      </c>
      <c r="K104">
        <f t="shared" si="28"/>
        <v>176</v>
      </c>
      <c r="L104">
        <f t="shared" si="29"/>
        <v>-12</v>
      </c>
      <c r="M104">
        <f t="shared" si="30"/>
        <v>12</v>
      </c>
      <c r="N104">
        <f t="shared" si="31"/>
        <v>749.30000000000223</v>
      </c>
      <c r="O104">
        <f t="shared" si="32"/>
        <v>88146.499999999971</v>
      </c>
      <c r="P104">
        <f t="shared" si="33"/>
        <v>947.81182795698896</v>
      </c>
      <c r="Q104">
        <f t="shared" si="34"/>
        <v>0.79055776463047567</v>
      </c>
      <c r="R104">
        <f t="shared" si="35"/>
        <v>209.26666666666668</v>
      </c>
      <c r="S104">
        <f t="shared" si="36"/>
        <v>-45.26666666666668</v>
      </c>
      <c r="T104">
        <f t="shared" si="37"/>
        <v>45.26666666666668</v>
      </c>
      <c r="U104">
        <f t="shared" si="38"/>
        <v>7.266666666665202</v>
      </c>
      <c r="V104">
        <f t="shared" si="39"/>
        <v>116826.2</v>
      </c>
      <c r="W104">
        <f t="shared" si="40"/>
        <v>1327.5704545454546</v>
      </c>
      <c r="X104">
        <f t="shared" si="41"/>
        <v>5.4736580207739166E-3</v>
      </c>
    </row>
    <row r="105" spans="1:24" x14ac:dyDescent="0.25">
      <c r="A105" s="1">
        <v>43989</v>
      </c>
      <c r="B105" s="2">
        <v>104</v>
      </c>
      <c r="C105">
        <v>102</v>
      </c>
      <c r="D105">
        <f t="shared" si="22"/>
        <v>177.2</v>
      </c>
      <c r="E105">
        <f t="shared" si="23"/>
        <v>-75.199999999999989</v>
      </c>
      <c r="F105">
        <f t="shared" si="24"/>
        <v>75.199999999999989</v>
      </c>
      <c r="G105">
        <f t="shared" si="25"/>
        <v>419.60000000000565</v>
      </c>
      <c r="H105">
        <f t="shared" si="21"/>
        <v>61727.600000000013</v>
      </c>
      <c r="I105">
        <f t="shared" si="26"/>
        <v>623.51111111111129</v>
      </c>
      <c r="J105">
        <f t="shared" si="27"/>
        <v>0.67296314776535204</v>
      </c>
      <c r="K105">
        <f t="shared" si="28"/>
        <v>169.3</v>
      </c>
      <c r="L105">
        <f t="shared" si="29"/>
        <v>-67.300000000000011</v>
      </c>
      <c r="M105">
        <f t="shared" si="30"/>
        <v>67.300000000000011</v>
      </c>
      <c r="N105">
        <f t="shared" si="31"/>
        <v>682.00000000000227</v>
      </c>
      <c r="O105">
        <f t="shared" si="32"/>
        <v>88213.799999999974</v>
      </c>
      <c r="P105">
        <f t="shared" si="33"/>
        <v>938.44468085106359</v>
      </c>
      <c r="Q105">
        <f t="shared" si="34"/>
        <v>0.72673436582485085</v>
      </c>
      <c r="R105">
        <f t="shared" si="35"/>
        <v>190.46666666666667</v>
      </c>
      <c r="S105">
        <f t="shared" si="36"/>
        <v>-88.466666666666669</v>
      </c>
      <c r="T105">
        <f t="shared" si="37"/>
        <v>88.466666666666669</v>
      </c>
      <c r="U105">
        <f t="shared" si="38"/>
        <v>-81.200000000001467</v>
      </c>
      <c r="V105">
        <f t="shared" si="39"/>
        <v>116914.66666666666</v>
      </c>
      <c r="W105">
        <f t="shared" si="40"/>
        <v>1313.6479400749063</v>
      </c>
      <c r="X105">
        <f t="shared" si="41"/>
        <v>-6.1812604064504006E-2</v>
      </c>
    </row>
    <row r="106" spans="1:24" x14ac:dyDescent="0.25">
      <c r="A106" s="1">
        <v>43990</v>
      </c>
      <c r="B106" s="2">
        <v>105</v>
      </c>
      <c r="C106">
        <v>48</v>
      </c>
      <c r="D106">
        <f t="shared" si="22"/>
        <v>171.4</v>
      </c>
      <c r="E106">
        <f t="shared" si="23"/>
        <v>-123.4</v>
      </c>
      <c r="F106">
        <f t="shared" si="24"/>
        <v>123.4</v>
      </c>
      <c r="G106">
        <f t="shared" si="25"/>
        <v>296.20000000000562</v>
      </c>
      <c r="H106">
        <f t="shared" si="21"/>
        <v>61851.000000000015</v>
      </c>
      <c r="I106">
        <f t="shared" si="26"/>
        <v>618.5100000000001</v>
      </c>
      <c r="J106">
        <f t="shared" si="27"/>
        <v>0.47889282307481779</v>
      </c>
      <c r="K106">
        <f t="shared" si="28"/>
        <v>161.30000000000001</v>
      </c>
      <c r="L106">
        <f t="shared" si="29"/>
        <v>-113.30000000000001</v>
      </c>
      <c r="M106">
        <f t="shared" si="30"/>
        <v>113.30000000000001</v>
      </c>
      <c r="N106">
        <f t="shared" si="31"/>
        <v>568.70000000000232</v>
      </c>
      <c r="O106">
        <f t="shared" si="32"/>
        <v>88327.099999999977</v>
      </c>
      <c r="P106">
        <f t="shared" si="33"/>
        <v>929.75894736842076</v>
      </c>
      <c r="Q106">
        <f t="shared" si="34"/>
        <v>0.61166391741606185</v>
      </c>
      <c r="R106">
        <f t="shared" si="35"/>
        <v>173.2</v>
      </c>
      <c r="S106">
        <f t="shared" si="36"/>
        <v>-125.19999999999999</v>
      </c>
      <c r="T106">
        <f t="shared" si="37"/>
        <v>125.19999999999999</v>
      </c>
      <c r="U106">
        <f t="shared" si="38"/>
        <v>-206.40000000000146</v>
      </c>
      <c r="V106">
        <f t="shared" si="39"/>
        <v>117039.86666666665</v>
      </c>
      <c r="W106">
        <f t="shared" si="40"/>
        <v>1300.4429629629628</v>
      </c>
      <c r="X106">
        <f t="shared" si="41"/>
        <v>-0.1587151500514366</v>
      </c>
    </row>
    <row r="107" spans="1:24" x14ac:dyDescent="0.25">
      <c r="A107" s="1">
        <v>43991</v>
      </c>
      <c r="B107" s="2">
        <v>106</v>
      </c>
      <c r="C107">
        <v>84</v>
      </c>
      <c r="D107">
        <f t="shared" si="22"/>
        <v>137.19999999999999</v>
      </c>
      <c r="E107">
        <f t="shared" si="23"/>
        <v>-53.199999999999989</v>
      </c>
      <c r="F107">
        <f t="shared" si="24"/>
        <v>53.199999999999989</v>
      </c>
      <c r="G107">
        <f t="shared" si="25"/>
        <v>243.00000000000563</v>
      </c>
      <c r="H107">
        <f t="shared" si="21"/>
        <v>61904.200000000012</v>
      </c>
      <c r="I107">
        <f t="shared" si="26"/>
        <v>612.91287128712884</v>
      </c>
      <c r="J107">
        <f t="shared" si="27"/>
        <v>0.39646744485835472</v>
      </c>
      <c r="K107">
        <f t="shared" si="28"/>
        <v>147.4</v>
      </c>
      <c r="L107">
        <f t="shared" si="29"/>
        <v>-63.400000000000006</v>
      </c>
      <c r="M107">
        <f t="shared" si="30"/>
        <v>63.400000000000006</v>
      </c>
      <c r="N107">
        <f t="shared" si="31"/>
        <v>505.30000000000234</v>
      </c>
      <c r="O107">
        <f t="shared" si="32"/>
        <v>88390.499999999971</v>
      </c>
      <c r="P107">
        <f t="shared" si="33"/>
        <v>920.73437499999966</v>
      </c>
      <c r="Q107">
        <f t="shared" si="34"/>
        <v>0.548801058937332</v>
      </c>
      <c r="R107">
        <f t="shared" si="35"/>
        <v>160</v>
      </c>
      <c r="S107">
        <f t="shared" si="36"/>
        <v>-76</v>
      </c>
      <c r="T107">
        <f t="shared" si="37"/>
        <v>76</v>
      </c>
      <c r="U107">
        <f t="shared" si="38"/>
        <v>-282.40000000000146</v>
      </c>
      <c r="V107">
        <f t="shared" si="39"/>
        <v>117115.86666666665</v>
      </c>
      <c r="W107">
        <f t="shared" si="40"/>
        <v>1286.9875457875457</v>
      </c>
      <c r="X107">
        <f t="shared" si="41"/>
        <v>-0.21942714280672587</v>
      </c>
    </row>
    <row r="108" spans="1:24" x14ac:dyDescent="0.25">
      <c r="A108" s="1">
        <v>43992</v>
      </c>
      <c r="B108" s="2">
        <v>107</v>
      </c>
      <c r="C108">
        <v>167</v>
      </c>
      <c r="D108">
        <f t="shared" si="22"/>
        <v>115</v>
      </c>
      <c r="E108">
        <f t="shared" si="23"/>
        <v>52</v>
      </c>
      <c r="F108">
        <f t="shared" si="24"/>
        <v>52</v>
      </c>
      <c r="G108">
        <f t="shared" si="25"/>
        <v>295.00000000000563</v>
      </c>
      <c r="H108">
        <f t="shared" si="21"/>
        <v>61956.200000000012</v>
      </c>
      <c r="I108">
        <f t="shared" si="26"/>
        <v>607.41372549019616</v>
      </c>
      <c r="J108">
        <f t="shared" si="27"/>
        <v>0.48566567994810156</v>
      </c>
      <c r="K108">
        <f t="shared" si="28"/>
        <v>128.69999999999999</v>
      </c>
      <c r="L108">
        <f t="shared" si="29"/>
        <v>38.300000000000011</v>
      </c>
      <c r="M108">
        <f t="shared" si="30"/>
        <v>38.300000000000011</v>
      </c>
      <c r="N108">
        <f t="shared" si="31"/>
        <v>543.60000000000241</v>
      </c>
      <c r="O108">
        <f t="shared" si="32"/>
        <v>88428.799999999974</v>
      </c>
      <c r="P108">
        <f t="shared" si="33"/>
        <v>911.63711340206157</v>
      </c>
      <c r="Q108">
        <f t="shared" si="34"/>
        <v>0.59628989650430908</v>
      </c>
      <c r="R108">
        <f t="shared" si="35"/>
        <v>156.80000000000001</v>
      </c>
      <c r="S108">
        <f t="shared" si="36"/>
        <v>10.199999999999989</v>
      </c>
      <c r="T108">
        <f t="shared" si="37"/>
        <v>10.199999999999989</v>
      </c>
      <c r="U108">
        <f t="shared" si="38"/>
        <v>-272.20000000000147</v>
      </c>
      <c r="V108">
        <f t="shared" si="39"/>
        <v>117126.06666666665</v>
      </c>
      <c r="W108">
        <f t="shared" si="40"/>
        <v>1273.1094202898548</v>
      </c>
      <c r="X108">
        <f t="shared" si="41"/>
        <v>-0.21380723106897473</v>
      </c>
    </row>
    <row r="109" spans="1:24" x14ac:dyDescent="0.25">
      <c r="A109" s="1">
        <v>43993</v>
      </c>
      <c r="B109" s="2">
        <v>108</v>
      </c>
      <c r="C109">
        <v>156</v>
      </c>
      <c r="D109">
        <f t="shared" si="22"/>
        <v>113</v>
      </c>
      <c r="E109">
        <f t="shared" si="23"/>
        <v>43</v>
      </c>
      <c r="F109">
        <f t="shared" si="24"/>
        <v>43</v>
      </c>
      <c r="G109">
        <f t="shared" si="25"/>
        <v>338.00000000000563</v>
      </c>
      <c r="H109">
        <f t="shared" si="21"/>
        <v>61999.200000000012</v>
      </c>
      <c r="I109">
        <f t="shared" si="26"/>
        <v>601.93398058252444</v>
      </c>
      <c r="J109">
        <f t="shared" si="27"/>
        <v>0.56152337449516398</v>
      </c>
      <c r="K109">
        <f t="shared" si="28"/>
        <v>135.80000000000001</v>
      </c>
      <c r="L109">
        <f t="shared" si="29"/>
        <v>20.199999999999989</v>
      </c>
      <c r="M109">
        <f t="shared" si="30"/>
        <v>20.199999999999989</v>
      </c>
      <c r="N109">
        <f t="shared" si="31"/>
        <v>563.80000000000246</v>
      </c>
      <c r="O109">
        <f t="shared" si="32"/>
        <v>88448.999999999971</v>
      </c>
      <c r="P109">
        <f t="shared" si="33"/>
        <v>902.54081632653026</v>
      </c>
      <c r="Q109">
        <f t="shared" si="34"/>
        <v>0.62468088955217427</v>
      </c>
      <c r="R109">
        <f t="shared" si="35"/>
        <v>155</v>
      </c>
      <c r="S109">
        <f t="shared" si="36"/>
        <v>1</v>
      </c>
      <c r="T109">
        <f t="shared" si="37"/>
        <v>1</v>
      </c>
      <c r="U109">
        <f t="shared" si="38"/>
        <v>-271.20000000000147</v>
      </c>
      <c r="V109">
        <f t="shared" si="39"/>
        <v>117127.06666666665</v>
      </c>
      <c r="W109">
        <f t="shared" si="40"/>
        <v>1259.4308243727596</v>
      </c>
      <c r="X109">
        <f t="shared" si="41"/>
        <v>-0.21533536797074068</v>
      </c>
    </row>
    <row r="110" spans="1:24" x14ac:dyDescent="0.25">
      <c r="A110" s="1">
        <v>43994</v>
      </c>
      <c r="B110" s="2">
        <v>109</v>
      </c>
      <c r="C110">
        <v>155</v>
      </c>
      <c r="D110">
        <f t="shared" si="22"/>
        <v>111.4</v>
      </c>
      <c r="E110">
        <f t="shared" si="23"/>
        <v>43.599999999999994</v>
      </c>
      <c r="F110">
        <f t="shared" si="24"/>
        <v>43.599999999999994</v>
      </c>
      <c r="G110">
        <f t="shared" si="25"/>
        <v>381.60000000000559</v>
      </c>
      <c r="H110">
        <f t="shared" si="21"/>
        <v>62042.80000000001</v>
      </c>
      <c r="I110">
        <f t="shared" si="26"/>
        <v>596.56538461538469</v>
      </c>
      <c r="J110">
        <f t="shared" si="27"/>
        <v>0.63966165292347499</v>
      </c>
      <c r="K110">
        <f t="shared" si="28"/>
        <v>144.30000000000001</v>
      </c>
      <c r="L110">
        <f t="shared" si="29"/>
        <v>10.699999999999989</v>
      </c>
      <c r="M110">
        <f t="shared" si="30"/>
        <v>10.699999999999989</v>
      </c>
      <c r="N110">
        <f t="shared" si="31"/>
        <v>574.5000000000025</v>
      </c>
      <c r="O110">
        <f t="shared" si="32"/>
        <v>88459.699999999968</v>
      </c>
      <c r="P110">
        <f t="shared" si="33"/>
        <v>893.53232323232294</v>
      </c>
      <c r="Q110">
        <f t="shared" si="34"/>
        <v>0.64295379703978495</v>
      </c>
      <c r="R110">
        <f t="shared" si="35"/>
        <v>150</v>
      </c>
      <c r="S110">
        <f t="shared" si="36"/>
        <v>5</v>
      </c>
      <c r="T110">
        <f t="shared" si="37"/>
        <v>5</v>
      </c>
      <c r="U110">
        <f t="shared" si="38"/>
        <v>-266.20000000000147</v>
      </c>
      <c r="V110">
        <f t="shared" si="39"/>
        <v>117132.06666666665</v>
      </c>
      <c r="W110">
        <f t="shared" si="40"/>
        <v>1246.0858156028366</v>
      </c>
      <c r="X110">
        <f t="shared" si="41"/>
        <v>-0.21362894647124933</v>
      </c>
    </row>
    <row r="111" spans="1:24" x14ac:dyDescent="0.25">
      <c r="A111" s="1">
        <v>43995</v>
      </c>
      <c r="B111" s="2">
        <v>110</v>
      </c>
      <c r="C111">
        <v>130</v>
      </c>
      <c r="D111">
        <f t="shared" si="22"/>
        <v>122</v>
      </c>
      <c r="E111">
        <f t="shared" si="23"/>
        <v>8</v>
      </c>
      <c r="F111">
        <f t="shared" si="24"/>
        <v>8</v>
      </c>
      <c r="G111">
        <f t="shared" si="25"/>
        <v>389.60000000000559</v>
      </c>
      <c r="H111">
        <f t="shared" si="21"/>
        <v>62050.80000000001</v>
      </c>
      <c r="I111">
        <f t="shared" si="26"/>
        <v>590.96000000000015</v>
      </c>
      <c r="J111">
        <f t="shared" si="27"/>
        <v>0.6592662785975455</v>
      </c>
      <c r="K111">
        <f t="shared" si="28"/>
        <v>146.69999999999999</v>
      </c>
      <c r="L111">
        <f t="shared" si="29"/>
        <v>-16.699999999999989</v>
      </c>
      <c r="M111">
        <f t="shared" si="30"/>
        <v>16.699999999999989</v>
      </c>
      <c r="N111">
        <f t="shared" si="31"/>
        <v>557.80000000000246</v>
      </c>
      <c r="O111">
        <f t="shared" si="32"/>
        <v>88476.399999999965</v>
      </c>
      <c r="P111">
        <f t="shared" si="33"/>
        <v>884.76399999999967</v>
      </c>
      <c r="Q111">
        <f t="shared" si="34"/>
        <v>0.63045060603731917</v>
      </c>
      <c r="R111">
        <f t="shared" si="35"/>
        <v>148.19999999999999</v>
      </c>
      <c r="S111">
        <f t="shared" si="36"/>
        <v>-18.199999999999989</v>
      </c>
      <c r="T111">
        <f t="shared" si="37"/>
        <v>18.199999999999989</v>
      </c>
      <c r="U111">
        <f t="shared" si="38"/>
        <v>-284.40000000000146</v>
      </c>
      <c r="V111">
        <f t="shared" si="39"/>
        <v>117150.26666666665</v>
      </c>
      <c r="W111">
        <f t="shared" si="40"/>
        <v>1233.1607017543859</v>
      </c>
      <c r="X111">
        <f t="shared" si="41"/>
        <v>-0.23062687579598745</v>
      </c>
    </row>
    <row r="112" spans="1:24" x14ac:dyDescent="0.25">
      <c r="A112" s="1">
        <v>43996</v>
      </c>
      <c r="B112" s="2">
        <v>111</v>
      </c>
      <c r="C112">
        <v>48</v>
      </c>
      <c r="D112">
        <f t="shared" si="22"/>
        <v>138.4</v>
      </c>
      <c r="E112">
        <f t="shared" si="23"/>
        <v>-90.4</v>
      </c>
      <c r="F112">
        <f t="shared" si="24"/>
        <v>90.4</v>
      </c>
      <c r="G112">
        <f t="shared" si="25"/>
        <v>299.20000000000562</v>
      </c>
      <c r="H112">
        <f t="shared" si="21"/>
        <v>62141.200000000012</v>
      </c>
      <c r="I112">
        <f t="shared" si="26"/>
        <v>586.23773584905666</v>
      </c>
      <c r="J112">
        <f t="shared" si="27"/>
        <v>0.51037315018056606</v>
      </c>
      <c r="K112">
        <f t="shared" si="28"/>
        <v>137.80000000000001</v>
      </c>
      <c r="L112">
        <f t="shared" si="29"/>
        <v>-89.800000000000011</v>
      </c>
      <c r="M112">
        <f t="shared" si="30"/>
        <v>89.800000000000011</v>
      </c>
      <c r="N112">
        <f t="shared" si="31"/>
        <v>468.00000000000244</v>
      </c>
      <c r="O112">
        <f t="shared" si="32"/>
        <v>88566.199999999968</v>
      </c>
      <c r="P112">
        <f t="shared" si="33"/>
        <v>876.89306930693033</v>
      </c>
      <c r="Q112">
        <f t="shared" si="34"/>
        <v>0.53370247340407817</v>
      </c>
      <c r="R112">
        <f t="shared" si="35"/>
        <v>144.4</v>
      </c>
      <c r="S112">
        <f t="shared" si="36"/>
        <v>-96.4</v>
      </c>
      <c r="T112">
        <f t="shared" si="37"/>
        <v>96.4</v>
      </c>
      <c r="U112">
        <f t="shared" si="38"/>
        <v>-380.80000000000143</v>
      </c>
      <c r="V112">
        <f t="shared" si="39"/>
        <v>117246.66666666664</v>
      </c>
      <c r="W112">
        <f t="shared" si="40"/>
        <v>1221.3194444444441</v>
      </c>
      <c r="X112">
        <f t="shared" si="41"/>
        <v>-0.31179393870472633</v>
      </c>
    </row>
    <row r="113" spans="1:24" x14ac:dyDescent="0.25">
      <c r="A113" s="1">
        <v>43997</v>
      </c>
      <c r="B113" s="2">
        <v>112</v>
      </c>
      <c r="C113">
        <v>76</v>
      </c>
      <c r="D113">
        <f t="shared" si="22"/>
        <v>131.19999999999999</v>
      </c>
      <c r="E113">
        <f t="shared" si="23"/>
        <v>-55.199999999999989</v>
      </c>
      <c r="F113">
        <f t="shared" si="24"/>
        <v>55.199999999999989</v>
      </c>
      <c r="G113">
        <f t="shared" si="25"/>
        <v>244.00000000000563</v>
      </c>
      <c r="H113">
        <f t="shared" si="21"/>
        <v>62196.400000000009</v>
      </c>
      <c r="I113">
        <f t="shared" si="26"/>
        <v>581.27476635514029</v>
      </c>
      <c r="J113">
        <f t="shared" si="27"/>
        <v>0.41976706047296303</v>
      </c>
      <c r="K113">
        <f t="shared" si="28"/>
        <v>123.1</v>
      </c>
      <c r="L113">
        <f t="shared" si="29"/>
        <v>-47.099999999999994</v>
      </c>
      <c r="M113">
        <f t="shared" si="30"/>
        <v>47.099999999999994</v>
      </c>
      <c r="N113">
        <f t="shared" si="31"/>
        <v>420.90000000000248</v>
      </c>
      <c r="O113">
        <f t="shared" si="32"/>
        <v>88613.299999999974</v>
      </c>
      <c r="P113">
        <f t="shared" si="33"/>
        <v>868.75784313725467</v>
      </c>
      <c r="Q113">
        <f t="shared" si="34"/>
        <v>0.48448483466929076</v>
      </c>
      <c r="R113">
        <f t="shared" si="35"/>
        <v>129.53333333333333</v>
      </c>
      <c r="S113">
        <f t="shared" si="36"/>
        <v>-53.533333333333331</v>
      </c>
      <c r="T113">
        <f t="shared" si="37"/>
        <v>53.533333333333331</v>
      </c>
      <c r="U113">
        <f t="shared" si="38"/>
        <v>-434.33333333333474</v>
      </c>
      <c r="V113">
        <f t="shared" si="39"/>
        <v>117300.19999999998</v>
      </c>
      <c r="W113">
        <f t="shared" si="40"/>
        <v>1209.2804123711339</v>
      </c>
      <c r="X113">
        <f t="shared" si="41"/>
        <v>-0.3591667647057164</v>
      </c>
    </row>
    <row r="114" spans="1:24" x14ac:dyDescent="0.25">
      <c r="A114" s="1">
        <v>43998</v>
      </c>
      <c r="B114" s="2">
        <v>113</v>
      </c>
      <c r="C114">
        <v>141</v>
      </c>
      <c r="D114">
        <f t="shared" si="22"/>
        <v>113</v>
      </c>
      <c r="E114">
        <f t="shared" si="23"/>
        <v>28</v>
      </c>
      <c r="F114">
        <f t="shared" si="24"/>
        <v>28</v>
      </c>
      <c r="G114">
        <f t="shared" si="25"/>
        <v>272.00000000000563</v>
      </c>
      <c r="H114">
        <f t="shared" si="21"/>
        <v>62224.400000000009</v>
      </c>
      <c r="I114">
        <f t="shared" si="26"/>
        <v>576.15185185185192</v>
      </c>
      <c r="J114">
        <f t="shared" si="27"/>
        <v>0.47209776229261519</v>
      </c>
      <c r="K114">
        <f t="shared" si="28"/>
        <v>113</v>
      </c>
      <c r="L114">
        <f t="shared" si="29"/>
        <v>28</v>
      </c>
      <c r="M114">
        <f t="shared" si="30"/>
        <v>28</v>
      </c>
      <c r="N114">
        <f t="shared" si="31"/>
        <v>448.90000000000248</v>
      </c>
      <c r="O114">
        <f t="shared" si="32"/>
        <v>88641.299999999974</v>
      </c>
      <c r="P114">
        <f t="shared" si="33"/>
        <v>860.59514563106768</v>
      </c>
      <c r="Q114">
        <f t="shared" si="34"/>
        <v>0.52161577052683428</v>
      </c>
      <c r="R114">
        <f t="shared" si="35"/>
        <v>128.19999999999999</v>
      </c>
      <c r="S114">
        <f t="shared" si="36"/>
        <v>12.800000000000011</v>
      </c>
      <c r="T114">
        <f t="shared" si="37"/>
        <v>12.800000000000011</v>
      </c>
      <c r="U114">
        <f t="shared" si="38"/>
        <v>-421.53333333333472</v>
      </c>
      <c r="V114">
        <f t="shared" si="39"/>
        <v>117312.99999999999</v>
      </c>
      <c r="W114">
        <f t="shared" si="40"/>
        <v>1197.0714285714284</v>
      </c>
      <c r="X114">
        <f t="shared" si="41"/>
        <v>-0.35213716013286511</v>
      </c>
    </row>
    <row r="115" spans="1:24" x14ac:dyDescent="0.25">
      <c r="A115" s="1">
        <v>43999</v>
      </c>
      <c r="B115" s="2">
        <v>114</v>
      </c>
      <c r="C115">
        <v>143</v>
      </c>
      <c r="D115">
        <f t="shared" si="22"/>
        <v>110</v>
      </c>
      <c r="E115">
        <f t="shared" si="23"/>
        <v>33</v>
      </c>
      <c r="F115">
        <f t="shared" si="24"/>
        <v>33</v>
      </c>
      <c r="G115">
        <f t="shared" si="25"/>
        <v>305.00000000000563</v>
      </c>
      <c r="H115">
        <f t="shared" si="21"/>
        <v>62257.400000000009</v>
      </c>
      <c r="I115">
        <f t="shared" si="26"/>
        <v>571.16880733944959</v>
      </c>
      <c r="J115">
        <f t="shared" si="27"/>
        <v>0.53399274624382986</v>
      </c>
      <c r="K115">
        <f t="shared" si="28"/>
        <v>110.7</v>
      </c>
      <c r="L115">
        <f t="shared" si="29"/>
        <v>32.299999999999997</v>
      </c>
      <c r="M115">
        <f t="shared" si="30"/>
        <v>32.299999999999997</v>
      </c>
      <c r="N115">
        <f t="shared" si="31"/>
        <v>481.20000000000249</v>
      </c>
      <c r="O115">
        <f t="shared" si="32"/>
        <v>88673.599999999977</v>
      </c>
      <c r="P115">
        <f t="shared" si="33"/>
        <v>852.63076923076903</v>
      </c>
      <c r="Q115">
        <f t="shared" si="34"/>
        <v>0.56437090633514675</v>
      </c>
      <c r="R115">
        <f t="shared" si="35"/>
        <v>132.86666666666667</v>
      </c>
      <c r="S115">
        <f t="shared" si="36"/>
        <v>10.133333333333326</v>
      </c>
      <c r="T115">
        <f t="shared" si="37"/>
        <v>10.133333333333326</v>
      </c>
      <c r="U115">
        <f t="shared" si="38"/>
        <v>-411.4000000000014</v>
      </c>
      <c r="V115">
        <f t="shared" si="39"/>
        <v>117323.13333333332</v>
      </c>
      <c r="W115">
        <f t="shared" si="40"/>
        <v>1185.0821548821548</v>
      </c>
      <c r="X115">
        <f t="shared" si="41"/>
        <v>-0.34714892828751709</v>
      </c>
    </row>
    <row r="116" spans="1:24" x14ac:dyDescent="0.25">
      <c r="A116" s="1">
        <v>44000</v>
      </c>
      <c r="B116" s="2">
        <v>115</v>
      </c>
      <c r="C116">
        <v>154</v>
      </c>
      <c r="D116">
        <f t="shared" si="22"/>
        <v>107.6</v>
      </c>
      <c r="E116">
        <f t="shared" si="23"/>
        <v>46.400000000000006</v>
      </c>
      <c r="F116">
        <f t="shared" si="24"/>
        <v>46.400000000000006</v>
      </c>
      <c r="G116">
        <f t="shared" si="25"/>
        <v>351.40000000000566</v>
      </c>
      <c r="H116">
        <f>F116+H115</f>
        <v>62303.80000000001</v>
      </c>
      <c r="I116">
        <f t="shared" si="26"/>
        <v>566.39818181818191</v>
      </c>
      <c r="J116">
        <f t="shared" si="27"/>
        <v>0.62041159608243179</v>
      </c>
      <c r="K116">
        <f t="shared" si="28"/>
        <v>114.8</v>
      </c>
      <c r="L116">
        <f t="shared" si="29"/>
        <v>39.200000000000003</v>
      </c>
      <c r="M116">
        <f>ABS(L116)</f>
        <v>39.200000000000003</v>
      </c>
      <c r="N116">
        <f t="shared" si="31"/>
        <v>520.40000000000248</v>
      </c>
      <c r="O116">
        <f t="shared" si="32"/>
        <v>88712.799999999974</v>
      </c>
      <c r="P116">
        <f t="shared" si="33"/>
        <v>844.8838095238093</v>
      </c>
      <c r="Q116">
        <f t="shared" si="34"/>
        <v>0.61594268245394435</v>
      </c>
      <c r="R116">
        <f t="shared" si="35"/>
        <v>133.66666666666666</v>
      </c>
      <c r="S116">
        <f t="shared" si="36"/>
        <v>20.333333333333343</v>
      </c>
      <c r="T116">
        <f t="shared" si="37"/>
        <v>20.333333333333343</v>
      </c>
      <c r="U116">
        <f t="shared" si="38"/>
        <v>-391.06666666666808</v>
      </c>
      <c r="V116">
        <f t="shared" si="39"/>
        <v>117343.46666666665</v>
      </c>
      <c r="W116">
        <f t="shared" si="40"/>
        <v>1173.4346666666665</v>
      </c>
      <c r="X116">
        <f t="shared" si="41"/>
        <v>-0.33326667242374647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73E30-94C7-49B6-AAAD-68E25156B07C}">
  <sheetPr codeName="Hoja10">
    <tabColor theme="7"/>
  </sheetPr>
  <dimension ref="A1:X116"/>
  <sheetViews>
    <sheetView zoomScale="55" zoomScaleNormal="55" workbookViewId="0">
      <pane ySplit="1" topLeftCell="A2" activePane="bottomLeft" state="frozen"/>
      <selection activeCell="A1048576" sqref="A1048576"/>
      <selection pane="bottomLeft" activeCell="V21" sqref="V21"/>
    </sheetView>
  </sheetViews>
  <sheetFormatPr baseColWidth="10" defaultRowHeight="15" x14ac:dyDescent="0.25"/>
  <sheetData>
    <row r="1" spans="1:24" x14ac:dyDescent="0.25">
      <c r="A1" t="s">
        <v>13</v>
      </c>
      <c r="B1" t="s">
        <v>0</v>
      </c>
      <c r="C1" t="s">
        <v>2</v>
      </c>
      <c r="D1" t="s">
        <v>14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15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16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43886</v>
      </c>
      <c r="B2">
        <v>1</v>
      </c>
      <c r="C2">
        <v>4</v>
      </c>
    </row>
    <row r="3" spans="1:24" x14ac:dyDescent="0.25">
      <c r="A3" s="1">
        <v>43887</v>
      </c>
      <c r="B3">
        <v>2</v>
      </c>
      <c r="C3">
        <v>3</v>
      </c>
    </row>
    <row r="4" spans="1:24" x14ac:dyDescent="0.25">
      <c r="A4" s="1">
        <v>43888</v>
      </c>
      <c r="B4">
        <v>3</v>
      </c>
      <c r="C4">
        <v>3</v>
      </c>
    </row>
    <row r="5" spans="1:24" x14ac:dyDescent="0.25">
      <c r="A5" s="1">
        <v>43889</v>
      </c>
      <c r="B5">
        <v>4</v>
      </c>
      <c r="C5">
        <v>16</v>
      </c>
    </row>
    <row r="6" spans="1:24" x14ac:dyDescent="0.25">
      <c r="A6" s="1">
        <v>43890</v>
      </c>
      <c r="B6">
        <v>5</v>
      </c>
      <c r="C6">
        <v>25</v>
      </c>
    </row>
    <row r="7" spans="1:24" x14ac:dyDescent="0.25">
      <c r="A7" s="1">
        <v>43891</v>
      </c>
      <c r="B7">
        <v>6</v>
      </c>
      <c r="C7">
        <v>25</v>
      </c>
      <c r="D7">
        <f>C6*0.3+C5*0.2+C4*0.2+C3*0.15+C2*0.15</f>
        <v>12.349999999999998</v>
      </c>
      <c r="E7">
        <f>C7-D7</f>
        <v>12.650000000000002</v>
      </c>
      <c r="F7">
        <f>ABS(E7)</f>
        <v>12.650000000000002</v>
      </c>
      <c r="G7">
        <f>E7+G6</f>
        <v>12.650000000000002</v>
      </c>
      <c r="H7">
        <f>F7+H6</f>
        <v>12.650000000000002</v>
      </c>
      <c r="I7">
        <f>H7/B2</f>
        <v>12.650000000000002</v>
      </c>
      <c r="J7">
        <f>G7/I7</f>
        <v>1</v>
      </c>
    </row>
    <row r="8" spans="1:24" x14ac:dyDescent="0.25">
      <c r="A8" s="1">
        <v>43892</v>
      </c>
      <c r="B8">
        <v>7</v>
      </c>
      <c r="C8">
        <v>37</v>
      </c>
      <c r="D8">
        <f t="shared" ref="D8:D71" si="0">C7*0.3+C6*0.2+C5*0.2+C4*0.15+C3*0.15</f>
        <v>16.599999999999998</v>
      </c>
      <c r="E8">
        <f t="shared" ref="E8:E71" si="1">C8-D8</f>
        <v>20.400000000000002</v>
      </c>
      <c r="F8">
        <f t="shared" ref="F8:F71" si="2">ABS(E8)</f>
        <v>20.400000000000002</v>
      </c>
      <c r="G8">
        <f t="shared" ref="G8:G71" si="3">E8+G7</f>
        <v>33.050000000000004</v>
      </c>
      <c r="H8">
        <f t="shared" ref="H8:H71" si="4">F8+H7</f>
        <v>33.050000000000004</v>
      </c>
      <c r="I8">
        <f t="shared" ref="I8:I71" si="5">H8/B3</f>
        <v>16.525000000000002</v>
      </c>
      <c r="J8">
        <f t="shared" ref="J8:J71" si="6">G8/I8</f>
        <v>2</v>
      </c>
    </row>
    <row r="9" spans="1:24" x14ac:dyDescent="0.25">
      <c r="A9" s="1">
        <v>43893</v>
      </c>
      <c r="B9">
        <v>8</v>
      </c>
      <c r="C9">
        <v>36</v>
      </c>
      <c r="D9">
        <f t="shared" si="0"/>
        <v>23.95</v>
      </c>
      <c r="E9">
        <f t="shared" si="1"/>
        <v>12.05</v>
      </c>
      <c r="F9">
        <f t="shared" si="2"/>
        <v>12.05</v>
      </c>
      <c r="G9">
        <f t="shared" si="3"/>
        <v>45.100000000000009</v>
      </c>
      <c r="H9">
        <f t="shared" si="4"/>
        <v>45.100000000000009</v>
      </c>
      <c r="I9">
        <f t="shared" si="5"/>
        <v>15.033333333333337</v>
      </c>
      <c r="J9">
        <f t="shared" si="6"/>
        <v>3</v>
      </c>
    </row>
    <row r="10" spans="1:24" x14ac:dyDescent="0.25">
      <c r="A10" s="1">
        <v>43894</v>
      </c>
      <c r="B10">
        <v>9</v>
      </c>
      <c r="C10">
        <v>48</v>
      </c>
      <c r="D10">
        <f t="shared" si="0"/>
        <v>29.349999999999998</v>
      </c>
      <c r="E10">
        <f t="shared" si="1"/>
        <v>18.650000000000002</v>
      </c>
      <c r="F10">
        <f t="shared" si="2"/>
        <v>18.650000000000002</v>
      </c>
      <c r="G10">
        <f t="shared" si="3"/>
        <v>63.750000000000014</v>
      </c>
      <c r="H10">
        <f t="shared" si="4"/>
        <v>63.750000000000014</v>
      </c>
      <c r="I10">
        <f t="shared" si="5"/>
        <v>15.937500000000004</v>
      </c>
      <c r="J10">
        <f t="shared" si="6"/>
        <v>4</v>
      </c>
    </row>
    <row r="11" spans="1:24" x14ac:dyDescent="0.25">
      <c r="A11" s="1">
        <v>43895</v>
      </c>
      <c r="B11">
        <v>10</v>
      </c>
      <c r="C11">
        <v>39</v>
      </c>
      <c r="D11">
        <f t="shared" si="0"/>
        <v>36.5</v>
      </c>
      <c r="E11">
        <f t="shared" si="1"/>
        <v>2.5</v>
      </c>
      <c r="F11">
        <f t="shared" si="2"/>
        <v>2.5</v>
      </c>
      <c r="G11">
        <f t="shared" si="3"/>
        <v>66.250000000000014</v>
      </c>
      <c r="H11">
        <f t="shared" si="4"/>
        <v>66.250000000000014</v>
      </c>
      <c r="I11">
        <f t="shared" si="5"/>
        <v>13.250000000000004</v>
      </c>
      <c r="J11">
        <f t="shared" si="6"/>
        <v>5</v>
      </c>
    </row>
    <row r="12" spans="1:24" x14ac:dyDescent="0.25">
      <c r="A12" s="1">
        <v>43896</v>
      </c>
      <c r="B12">
        <v>11</v>
      </c>
      <c r="C12">
        <v>128</v>
      </c>
      <c r="D12">
        <f t="shared" si="0"/>
        <v>37.799999999999997</v>
      </c>
      <c r="E12">
        <f t="shared" si="1"/>
        <v>90.2</v>
      </c>
      <c r="F12">
        <f t="shared" si="2"/>
        <v>90.2</v>
      </c>
      <c r="G12">
        <f t="shared" si="3"/>
        <v>156.45000000000002</v>
      </c>
      <c r="H12">
        <f t="shared" si="4"/>
        <v>156.45000000000002</v>
      </c>
      <c r="I12">
        <f t="shared" si="5"/>
        <v>26.075000000000003</v>
      </c>
      <c r="J12">
        <f t="shared" si="6"/>
        <v>6</v>
      </c>
      <c r="K12">
        <f>$C11*0.2+$C10*0.2+$C9*0.1+$C8*0.1+$C7*0.1+$C6*0.075+$C5*0.075+$C4*0.05+$C3*0.05+$C2*0.05</f>
        <v>30.774999999999999</v>
      </c>
      <c r="L12">
        <f>$C12-K12</f>
        <v>97.224999999999994</v>
      </c>
      <c r="M12">
        <f>ABS(L12)</f>
        <v>97.224999999999994</v>
      </c>
      <c r="N12">
        <f>L12+N11</f>
        <v>97.224999999999994</v>
      </c>
      <c r="O12">
        <f>M12+O11</f>
        <v>97.224999999999994</v>
      </c>
      <c r="P12">
        <f>O12/$B2</f>
        <v>97.224999999999994</v>
      </c>
      <c r="Q12">
        <f>N12/P12</f>
        <v>1</v>
      </c>
    </row>
    <row r="13" spans="1:24" x14ac:dyDescent="0.25">
      <c r="A13" s="1">
        <v>43897</v>
      </c>
      <c r="B13">
        <v>12</v>
      </c>
      <c r="C13">
        <v>200</v>
      </c>
      <c r="D13">
        <f t="shared" si="0"/>
        <v>66.75</v>
      </c>
      <c r="E13">
        <f t="shared" si="1"/>
        <v>133.25</v>
      </c>
      <c r="F13">
        <f t="shared" si="2"/>
        <v>133.25</v>
      </c>
      <c r="G13">
        <f t="shared" si="3"/>
        <v>289.70000000000005</v>
      </c>
      <c r="H13">
        <f t="shared" si="4"/>
        <v>289.70000000000005</v>
      </c>
      <c r="I13">
        <f t="shared" si="5"/>
        <v>41.385714285714293</v>
      </c>
      <c r="J13">
        <f t="shared" si="6"/>
        <v>7</v>
      </c>
      <c r="K13">
        <f t="shared" ref="K13:K76" si="7">$C12*0.2+$C11*0.2+$C10*0.1+$C9*0.1+$C8*0.1+$C7*0.075+$C6*0.075+$C5*0.05+$C4*0.05+$C3*0.05</f>
        <v>50.35</v>
      </c>
      <c r="L13">
        <f t="shared" ref="L13:L76" si="8">$C13-K13</f>
        <v>149.65</v>
      </c>
      <c r="M13">
        <f t="shared" ref="M13:M76" si="9">ABS(L13)</f>
        <v>149.65</v>
      </c>
      <c r="N13">
        <f t="shared" ref="N13:N76" si="10">L13+N12</f>
        <v>246.875</v>
      </c>
      <c r="O13">
        <f t="shared" ref="O13:O76" si="11">M13+O12</f>
        <v>246.875</v>
      </c>
      <c r="P13">
        <f t="shared" ref="P13:P76" si="12">O13/$B3</f>
        <v>123.4375</v>
      </c>
      <c r="Q13">
        <f t="shared" ref="Q13:Q76" si="13">N13/P13</f>
        <v>2</v>
      </c>
    </row>
    <row r="14" spans="1:24" x14ac:dyDescent="0.25">
      <c r="A14" s="1">
        <v>43898</v>
      </c>
      <c r="B14">
        <v>13</v>
      </c>
      <c r="C14">
        <v>200</v>
      </c>
      <c r="D14">
        <f t="shared" si="0"/>
        <v>106</v>
      </c>
      <c r="E14">
        <f t="shared" si="1"/>
        <v>94</v>
      </c>
      <c r="F14">
        <f t="shared" si="2"/>
        <v>94</v>
      </c>
      <c r="G14">
        <f t="shared" si="3"/>
        <v>383.70000000000005</v>
      </c>
      <c r="H14">
        <f t="shared" si="4"/>
        <v>383.70000000000005</v>
      </c>
      <c r="I14">
        <f t="shared" si="5"/>
        <v>47.962500000000006</v>
      </c>
      <c r="J14">
        <f t="shared" si="6"/>
        <v>8</v>
      </c>
      <c r="K14">
        <f>$C13*0.2+$C12*0.2+$C11*0.1+$C10*0.1+$C9*0.1+$C8*0.075+$C7*0.075+$C6*0.05+$C5*0.05+$C4*0.05</f>
        <v>84.75</v>
      </c>
      <c r="L14">
        <f t="shared" si="8"/>
        <v>115.25</v>
      </c>
      <c r="M14">
        <f t="shared" si="9"/>
        <v>115.25</v>
      </c>
      <c r="N14">
        <f t="shared" si="10"/>
        <v>362.125</v>
      </c>
      <c r="O14">
        <f t="shared" si="11"/>
        <v>362.125</v>
      </c>
      <c r="P14">
        <f t="shared" si="12"/>
        <v>120.70833333333333</v>
      </c>
      <c r="Q14">
        <f t="shared" si="13"/>
        <v>3</v>
      </c>
    </row>
    <row r="15" spans="1:24" x14ac:dyDescent="0.25">
      <c r="A15" s="1">
        <v>43899</v>
      </c>
      <c r="B15">
        <v>14</v>
      </c>
      <c r="C15">
        <v>234</v>
      </c>
      <c r="D15">
        <f t="shared" si="0"/>
        <v>138.64999999999998</v>
      </c>
      <c r="E15">
        <f t="shared" si="1"/>
        <v>95.350000000000023</v>
      </c>
      <c r="F15">
        <f t="shared" si="2"/>
        <v>95.350000000000023</v>
      </c>
      <c r="G15">
        <f t="shared" si="3"/>
        <v>479.05000000000007</v>
      </c>
      <c r="H15">
        <f t="shared" si="4"/>
        <v>479.05000000000007</v>
      </c>
      <c r="I15">
        <f t="shared" si="5"/>
        <v>53.227777777777789</v>
      </c>
      <c r="J15">
        <f t="shared" si="6"/>
        <v>9</v>
      </c>
      <c r="K15">
        <f t="shared" si="7"/>
        <v>110.27500000000001</v>
      </c>
      <c r="L15">
        <f t="shared" si="8"/>
        <v>123.72499999999999</v>
      </c>
      <c r="M15">
        <f t="shared" si="9"/>
        <v>123.72499999999999</v>
      </c>
      <c r="N15">
        <f t="shared" si="10"/>
        <v>485.85</v>
      </c>
      <c r="O15">
        <f t="shared" si="11"/>
        <v>485.85</v>
      </c>
      <c r="P15">
        <f t="shared" si="12"/>
        <v>121.46250000000001</v>
      </c>
      <c r="Q15">
        <f t="shared" si="13"/>
        <v>4</v>
      </c>
    </row>
    <row r="16" spans="1:24" x14ac:dyDescent="0.25">
      <c r="A16" s="1">
        <v>43900</v>
      </c>
      <c r="B16">
        <v>15</v>
      </c>
      <c r="C16">
        <v>623</v>
      </c>
      <c r="D16">
        <f t="shared" si="0"/>
        <v>175.24999999999997</v>
      </c>
      <c r="E16">
        <f t="shared" si="1"/>
        <v>447.75</v>
      </c>
      <c r="F16">
        <f t="shared" si="2"/>
        <v>447.75</v>
      </c>
      <c r="G16">
        <f t="shared" si="3"/>
        <v>926.80000000000007</v>
      </c>
      <c r="H16">
        <f t="shared" si="4"/>
        <v>926.80000000000007</v>
      </c>
      <c r="I16">
        <f t="shared" si="5"/>
        <v>92.68</v>
      </c>
      <c r="J16">
        <f t="shared" si="6"/>
        <v>10</v>
      </c>
      <c r="K16">
        <f t="shared" si="7"/>
        <v>134.15</v>
      </c>
      <c r="L16">
        <f t="shared" si="8"/>
        <v>488.85</v>
      </c>
      <c r="M16">
        <f t="shared" si="9"/>
        <v>488.85</v>
      </c>
      <c r="N16">
        <f t="shared" si="10"/>
        <v>974.7</v>
      </c>
      <c r="O16">
        <f t="shared" si="11"/>
        <v>974.7</v>
      </c>
      <c r="P16">
        <f t="shared" si="12"/>
        <v>194.94</v>
      </c>
      <c r="Q16">
        <f t="shared" si="13"/>
        <v>5</v>
      </c>
    </row>
    <row r="17" spans="1:24" x14ac:dyDescent="0.25">
      <c r="A17" s="1">
        <v>43901</v>
      </c>
      <c r="B17">
        <v>16</v>
      </c>
      <c r="C17">
        <v>506</v>
      </c>
      <c r="D17">
        <f t="shared" si="0"/>
        <v>322.90000000000003</v>
      </c>
      <c r="E17">
        <f t="shared" si="1"/>
        <v>183.09999999999997</v>
      </c>
      <c r="F17">
        <f t="shared" si="2"/>
        <v>183.09999999999997</v>
      </c>
      <c r="G17">
        <f t="shared" si="3"/>
        <v>1109.9000000000001</v>
      </c>
      <c r="H17">
        <f t="shared" si="4"/>
        <v>1109.9000000000001</v>
      </c>
      <c r="I17">
        <f t="shared" si="5"/>
        <v>100.9</v>
      </c>
      <c r="J17">
        <f t="shared" si="6"/>
        <v>11</v>
      </c>
      <c r="K17">
        <f t="shared" si="7"/>
        <v>235.62500000000003</v>
      </c>
      <c r="L17">
        <f t="shared" si="8"/>
        <v>270.375</v>
      </c>
      <c r="M17">
        <f t="shared" si="9"/>
        <v>270.375</v>
      </c>
      <c r="N17">
        <f t="shared" si="10"/>
        <v>1245.075</v>
      </c>
      <c r="O17">
        <f t="shared" si="11"/>
        <v>1245.075</v>
      </c>
      <c r="P17">
        <f t="shared" si="12"/>
        <v>207.51250000000002</v>
      </c>
      <c r="Q17">
        <f t="shared" si="13"/>
        <v>6</v>
      </c>
      <c r="R17">
        <f>C16*0.25+C15*0.175+C14*0.15+C13*0.125+C12*0.075+C11*0.075+C10*0.025+C9*0.025+C8*0.02+C7*0.0175+C6*0.0175+C5*0.015+C4*0.015+C3*0.0075+C2*0.0075</f>
        <v>268.27749999999997</v>
      </c>
      <c r="S17">
        <f>C16-R17</f>
        <v>354.72250000000003</v>
      </c>
      <c r="T17">
        <f>ABS(S17)</f>
        <v>354.72250000000003</v>
      </c>
      <c r="U17">
        <f>S17+U16</f>
        <v>354.72250000000003</v>
      </c>
      <c r="V17">
        <f>T17+V16</f>
        <v>354.72250000000003</v>
      </c>
      <c r="W17">
        <f>V17/B2</f>
        <v>354.72250000000003</v>
      </c>
      <c r="X17">
        <f>U17/W17</f>
        <v>1</v>
      </c>
    </row>
    <row r="18" spans="1:24" x14ac:dyDescent="0.25">
      <c r="A18" s="1">
        <v>43902</v>
      </c>
      <c r="B18">
        <v>17</v>
      </c>
      <c r="C18">
        <v>822</v>
      </c>
      <c r="D18">
        <f t="shared" si="0"/>
        <v>383.2</v>
      </c>
      <c r="E18">
        <f t="shared" si="1"/>
        <v>438.8</v>
      </c>
      <c r="F18">
        <f t="shared" si="2"/>
        <v>438.8</v>
      </c>
      <c r="G18">
        <f t="shared" si="3"/>
        <v>1548.7</v>
      </c>
      <c r="H18">
        <f t="shared" si="4"/>
        <v>1548.7</v>
      </c>
      <c r="I18">
        <f t="shared" si="5"/>
        <v>129.05833333333334</v>
      </c>
      <c r="J18">
        <f t="shared" si="6"/>
        <v>12</v>
      </c>
      <c r="K18">
        <f t="shared" si="7"/>
        <v>307.77500000000009</v>
      </c>
      <c r="L18">
        <f t="shared" si="8"/>
        <v>514.22499999999991</v>
      </c>
      <c r="M18">
        <f t="shared" si="9"/>
        <v>514.22499999999991</v>
      </c>
      <c r="N18">
        <f t="shared" si="10"/>
        <v>1759.3</v>
      </c>
      <c r="O18">
        <f t="shared" si="11"/>
        <v>1759.3</v>
      </c>
      <c r="P18">
        <f t="shared" si="12"/>
        <v>251.32857142857142</v>
      </c>
      <c r="Q18">
        <f t="shared" si="13"/>
        <v>7</v>
      </c>
      <c r="R18">
        <f t="shared" ref="R18:R81" si="14">C17*0.25+C16*0.175+C15*0.15+C14*0.125+C13*0.075+C12*0.075+C11*0.025+C10*0.025+C9*0.02+C8*0.0175+C7*0.0175+C6*0.015+C5*0.015+C4*0.0075+C3*0.0075</f>
        <v>324.86500000000001</v>
      </c>
      <c r="S18">
        <f t="shared" ref="S18:S81" si="15">C17-R18</f>
        <v>181.13499999999999</v>
      </c>
      <c r="T18">
        <f t="shared" ref="T18:T81" si="16">ABS(S18)</f>
        <v>181.13499999999999</v>
      </c>
      <c r="U18">
        <f t="shared" ref="U18:U81" si="17">S18+U17</f>
        <v>535.85750000000007</v>
      </c>
      <c r="V18">
        <f t="shared" ref="V18:V81" si="18">T18+V17</f>
        <v>535.85750000000007</v>
      </c>
      <c r="W18">
        <f t="shared" ref="W18:W81" si="19">V18/B3</f>
        <v>267.92875000000004</v>
      </c>
      <c r="X18">
        <f t="shared" ref="X18:X81" si="20">U18/W18</f>
        <v>2</v>
      </c>
    </row>
    <row r="19" spans="1:24" x14ac:dyDescent="0.25">
      <c r="A19" s="1">
        <v>43903</v>
      </c>
      <c r="B19">
        <v>18</v>
      </c>
      <c r="C19">
        <v>1259</v>
      </c>
      <c r="D19">
        <f t="shared" si="0"/>
        <v>537.5</v>
      </c>
      <c r="E19">
        <f t="shared" si="1"/>
        <v>721.5</v>
      </c>
      <c r="F19">
        <f t="shared" si="2"/>
        <v>721.5</v>
      </c>
      <c r="G19">
        <f t="shared" si="3"/>
        <v>2270.1999999999998</v>
      </c>
      <c r="H19">
        <f t="shared" si="4"/>
        <v>2270.1999999999998</v>
      </c>
      <c r="I19">
        <f t="shared" si="5"/>
        <v>174.6307692307692</v>
      </c>
      <c r="J19">
        <f t="shared" si="6"/>
        <v>13.000000000000002</v>
      </c>
      <c r="K19">
        <f t="shared" si="7"/>
        <v>402.05</v>
      </c>
      <c r="L19">
        <f t="shared" si="8"/>
        <v>856.95</v>
      </c>
      <c r="M19">
        <f t="shared" si="9"/>
        <v>856.95</v>
      </c>
      <c r="N19">
        <f t="shared" si="10"/>
        <v>2616.25</v>
      </c>
      <c r="O19">
        <f t="shared" si="11"/>
        <v>2616.25</v>
      </c>
      <c r="P19">
        <f t="shared" si="12"/>
        <v>327.03125</v>
      </c>
      <c r="Q19">
        <f t="shared" si="13"/>
        <v>8</v>
      </c>
      <c r="R19">
        <f t="shared" si="14"/>
        <v>454.05499999999995</v>
      </c>
      <c r="S19">
        <f t="shared" si="15"/>
        <v>367.94500000000005</v>
      </c>
      <c r="T19">
        <f t="shared" si="16"/>
        <v>367.94500000000005</v>
      </c>
      <c r="U19">
        <f t="shared" si="17"/>
        <v>903.80250000000012</v>
      </c>
      <c r="V19">
        <f t="shared" si="18"/>
        <v>903.80250000000012</v>
      </c>
      <c r="W19">
        <f t="shared" si="19"/>
        <v>301.26750000000004</v>
      </c>
      <c r="X19">
        <f t="shared" si="20"/>
        <v>3</v>
      </c>
    </row>
    <row r="20" spans="1:24" x14ac:dyDescent="0.25">
      <c r="A20" s="1">
        <v>43904</v>
      </c>
      <c r="B20">
        <v>19</v>
      </c>
      <c r="C20">
        <v>1544</v>
      </c>
      <c r="D20">
        <f t="shared" si="0"/>
        <v>771.85000000000014</v>
      </c>
      <c r="E20">
        <f t="shared" si="1"/>
        <v>772.14999999999986</v>
      </c>
      <c r="F20">
        <f t="shared" si="2"/>
        <v>772.14999999999986</v>
      </c>
      <c r="G20">
        <f t="shared" si="3"/>
        <v>3042.3499999999995</v>
      </c>
      <c r="H20">
        <f t="shared" si="4"/>
        <v>3042.3499999999995</v>
      </c>
      <c r="I20">
        <f t="shared" si="5"/>
        <v>217.31071428571425</v>
      </c>
      <c r="J20">
        <f t="shared" si="6"/>
        <v>14</v>
      </c>
      <c r="K20">
        <f t="shared" si="7"/>
        <v>593.25</v>
      </c>
      <c r="L20">
        <f t="shared" si="8"/>
        <v>950.75</v>
      </c>
      <c r="M20">
        <f t="shared" si="9"/>
        <v>950.75</v>
      </c>
      <c r="N20">
        <f t="shared" si="10"/>
        <v>3567</v>
      </c>
      <c r="O20">
        <f t="shared" si="11"/>
        <v>3567</v>
      </c>
      <c r="P20">
        <f t="shared" si="12"/>
        <v>396.33333333333331</v>
      </c>
      <c r="Q20">
        <f t="shared" si="13"/>
        <v>9</v>
      </c>
      <c r="R20">
        <f t="shared" si="14"/>
        <v>656.61249999999995</v>
      </c>
      <c r="S20">
        <f t="shared" si="15"/>
        <v>602.38750000000005</v>
      </c>
      <c r="T20">
        <f t="shared" si="16"/>
        <v>602.38750000000005</v>
      </c>
      <c r="U20">
        <f t="shared" si="17"/>
        <v>1506.19</v>
      </c>
      <c r="V20">
        <f t="shared" si="18"/>
        <v>1506.19</v>
      </c>
      <c r="W20">
        <f t="shared" si="19"/>
        <v>376.54750000000001</v>
      </c>
      <c r="X20">
        <f t="shared" si="20"/>
        <v>4</v>
      </c>
    </row>
    <row r="21" spans="1:24" x14ac:dyDescent="0.25">
      <c r="A21" s="1">
        <v>43905</v>
      </c>
      <c r="B21">
        <v>20</v>
      </c>
      <c r="C21">
        <v>2000</v>
      </c>
      <c r="D21">
        <f t="shared" si="0"/>
        <v>1048.75</v>
      </c>
      <c r="E21">
        <f t="shared" si="1"/>
        <v>951.25</v>
      </c>
      <c r="F21">
        <f t="shared" si="2"/>
        <v>951.25</v>
      </c>
      <c r="G21">
        <f t="shared" si="3"/>
        <v>3993.5999999999995</v>
      </c>
      <c r="H21">
        <f t="shared" si="4"/>
        <v>3993.5999999999995</v>
      </c>
      <c r="I21">
        <f t="shared" si="5"/>
        <v>266.23999999999995</v>
      </c>
      <c r="J21">
        <f t="shared" si="6"/>
        <v>15</v>
      </c>
      <c r="K21">
        <f t="shared" si="7"/>
        <v>806.6</v>
      </c>
      <c r="L21">
        <f t="shared" si="8"/>
        <v>1193.4000000000001</v>
      </c>
      <c r="M21">
        <f t="shared" si="9"/>
        <v>1193.4000000000001</v>
      </c>
      <c r="N21">
        <f t="shared" si="10"/>
        <v>4760.3999999999996</v>
      </c>
      <c r="O21">
        <f t="shared" si="11"/>
        <v>4760.3999999999996</v>
      </c>
      <c r="P21">
        <f t="shared" si="12"/>
        <v>476.03999999999996</v>
      </c>
      <c r="Q21">
        <f t="shared" si="13"/>
        <v>10</v>
      </c>
      <c r="R21">
        <f t="shared" si="14"/>
        <v>872.70249999999987</v>
      </c>
      <c r="S21">
        <f t="shared" si="15"/>
        <v>671.29750000000013</v>
      </c>
      <c r="T21">
        <f t="shared" si="16"/>
        <v>671.29750000000013</v>
      </c>
      <c r="U21">
        <f t="shared" si="17"/>
        <v>2177.4875000000002</v>
      </c>
      <c r="V21">
        <f t="shared" si="18"/>
        <v>2177.4875000000002</v>
      </c>
      <c r="W21">
        <f t="shared" si="19"/>
        <v>435.49750000000006</v>
      </c>
      <c r="X21">
        <f t="shared" si="20"/>
        <v>5</v>
      </c>
    </row>
    <row r="22" spans="1:24" x14ac:dyDescent="0.25">
      <c r="A22" s="1">
        <v>43906</v>
      </c>
      <c r="B22">
        <v>21</v>
      </c>
      <c r="C22">
        <v>1438</v>
      </c>
      <c r="D22">
        <f t="shared" si="0"/>
        <v>1359.8</v>
      </c>
      <c r="E22">
        <f t="shared" si="1"/>
        <v>78.200000000000045</v>
      </c>
      <c r="F22">
        <f t="shared" si="2"/>
        <v>78.200000000000045</v>
      </c>
      <c r="G22">
        <f t="shared" si="3"/>
        <v>4071.7999999999993</v>
      </c>
      <c r="H22">
        <f t="shared" si="4"/>
        <v>4071.7999999999993</v>
      </c>
      <c r="I22">
        <f t="shared" si="5"/>
        <v>254.48749999999995</v>
      </c>
      <c r="J22">
        <f t="shared" si="6"/>
        <v>16</v>
      </c>
      <c r="K22">
        <f t="shared" si="7"/>
        <v>1058.1750000000002</v>
      </c>
      <c r="L22">
        <f t="shared" si="8"/>
        <v>379.82499999999982</v>
      </c>
      <c r="M22">
        <f t="shared" si="9"/>
        <v>379.82499999999982</v>
      </c>
      <c r="N22">
        <f t="shared" si="10"/>
        <v>5140.2249999999995</v>
      </c>
      <c r="O22">
        <f t="shared" si="11"/>
        <v>5140.2249999999995</v>
      </c>
      <c r="P22">
        <f t="shared" si="12"/>
        <v>467.29318181818178</v>
      </c>
      <c r="Q22">
        <f t="shared" si="13"/>
        <v>11</v>
      </c>
      <c r="R22">
        <f t="shared" si="14"/>
        <v>1165.9724999999999</v>
      </c>
      <c r="S22">
        <f t="shared" si="15"/>
        <v>834.02750000000015</v>
      </c>
      <c r="T22">
        <f t="shared" si="16"/>
        <v>834.02750000000015</v>
      </c>
      <c r="U22">
        <f t="shared" si="17"/>
        <v>3011.5150000000003</v>
      </c>
      <c r="V22">
        <f t="shared" si="18"/>
        <v>3011.5150000000003</v>
      </c>
      <c r="W22">
        <f t="shared" si="19"/>
        <v>501.91916666666674</v>
      </c>
      <c r="X22">
        <f t="shared" si="20"/>
        <v>6</v>
      </c>
    </row>
    <row r="23" spans="1:24" x14ac:dyDescent="0.25">
      <c r="A23" s="1">
        <v>43907</v>
      </c>
      <c r="B23">
        <v>22</v>
      </c>
      <c r="C23">
        <v>1987</v>
      </c>
      <c r="D23">
        <f t="shared" si="0"/>
        <v>1452.35</v>
      </c>
      <c r="E23">
        <f t="shared" si="1"/>
        <v>534.65000000000009</v>
      </c>
      <c r="F23">
        <f t="shared" si="2"/>
        <v>534.65000000000009</v>
      </c>
      <c r="G23">
        <f t="shared" si="3"/>
        <v>4606.4499999999989</v>
      </c>
      <c r="H23">
        <f t="shared" si="4"/>
        <v>4606.4499999999989</v>
      </c>
      <c r="I23">
        <f t="shared" si="5"/>
        <v>270.96764705882345</v>
      </c>
      <c r="J23">
        <f t="shared" si="6"/>
        <v>17</v>
      </c>
      <c r="K23">
        <f t="shared" si="7"/>
        <v>1166.4749999999999</v>
      </c>
      <c r="L23">
        <f t="shared" si="8"/>
        <v>820.52500000000009</v>
      </c>
      <c r="M23">
        <f t="shared" si="9"/>
        <v>820.52500000000009</v>
      </c>
      <c r="N23">
        <f t="shared" si="10"/>
        <v>5960.75</v>
      </c>
      <c r="O23">
        <f t="shared" si="11"/>
        <v>5960.75</v>
      </c>
      <c r="P23">
        <f t="shared" si="12"/>
        <v>496.72916666666669</v>
      </c>
      <c r="Q23">
        <f t="shared" si="13"/>
        <v>12</v>
      </c>
      <c r="R23">
        <f t="shared" si="14"/>
        <v>1231.0925</v>
      </c>
      <c r="S23">
        <f t="shared" si="15"/>
        <v>206.90750000000003</v>
      </c>
      <c r="T23">
        <f t="shared" si="16"/>
        <v>206.90750000000003</v>
      </c>
      <c r="U23">
        <f t="shared" si="17"/>
        <v>3218.4225000000006</v>
      </c>
      <c r="V23">
        <f t="shared" si="18"/>
        <v>3218.4225000000006</v>
      </c>
      <c r="W23">
        <f t="shared" si="19"/>
        <v>459.77464285714296</v>
      </c>
      <c r="X23">
        <f t="shared" si="20"/>
        <v>7</v>
      </c>
    </row>
    <row r="24" spans="1:24" x14ac:dyDescent="0.25">
      <c r="A24" s="1">
        <v>43908</v>
      </c>
      <c r="B24">
        <v>23</v>
      </c>
      <c r="C24">
        <v>2538</v>
      </c>
      <c r="D24">
        <f t="shared" si="0"/>
        <v>1704.1499999999999</v>
      </c>
      <c r="E24">
        <f t="shared" si="1"/>
        <v>833.85000000000014</v>
      </c>
      <c r="F24">
        <f t="shared" si="2"/>
        <v>833.85000000000014</v>
      </c>
      <c r="G24">
        <f t="shared" si="3"/>
        <v>5440.2999999999993</v>
      </c>
      <c r="H24">
        <f t="shared" si="4"/>
        <v>5440.2999999999993</v>
      </c>
      <c r="I24">
        <f t="shared" si="5"/>
        <v>302.23888888888882</v>
      </c>
      <c r="J24">
        <f t="shared" si="6"/>
        <v>18</v>
      </c>
      <c r="K24">
        <f t="shared" si="7"/>
        <v>1317.7500000000005</v>
      </c>
      <c r="L24">
        <f t="shared" si="8"/>
        <v>1220.2499999999995</v>
      </c>
      <c r="M24">
        <f t="shared" si="9"/>
        <v>1220.2499999999995</v>
      </c>
      <c r="N24">
        <f t="shared" si="10"/>
        <v>7181</v>
      </c>
      <c r="O24">
        <f t="shared" si="11"/>
        <v>7181</v>
      </c>
      <c r="P24">
        <f t="shared" si="12"/>
        <v>552.38461538461536</v>
      </c>
      <c r="Q24">
        <f t="shared" si="13"/>
        <v>13</v>
      </c>
      <c r="R24">
        <f t="shared" si="14"/>
        <v>1440.5150000000003</v>
      </c>
      <c r="S24">
        <f t="shared" si="15"/>
        <v>546.48499999999967</v>
      </c>
      <c r="T24">
        <f t="shared" si="16"/>
        <v>546.48499999999967</v>
      </c>
      <c r="U24">
        <f t="shared" si="17"/>
        <v>3764.9075000000003</v>
      </c>
      <c r="V24">
        <f t="shared" si="18"/>
        <v>3764.9075000000003</v>
      </c>
      <c r="W24">
        <f t="shared" si="19"/>
        <v>470.61343750000003</v>
      </c>
      <c r="X24">
        <f t="shared" si="20"/>
        <v>8</v>
      </c>
    </row>
    <row r="25" spans="1:24" x14ac:dyDescent="0.25">
      <c r="A25" s="1">
        <v>43909</v>
      </c>
      <c r="B25">
        <v>24</v>
      </c>
      <c r="C25">
        <v>3431</v>
      </c>
      <c r="D25">
        <f t="shared" si="0"/>
        <v>1978</v>
      </c>
      <c r="E25">
        <f t="shared" si="1"/>
        <v>1453</v>
      </c>
      <c r="F25">
        <f t="shared" si="2"/>
        <v>1453</v>
      </c>
      <c r="G25">
        <f t="shared" si="3"/>
        <v>6893.2999999999993</v>
      </c>
      <c r="H25">
        <f t="shared" si="4"/>
        <v>6893.2999999999993</v>
      </c>
      <c r="I25">
        <f t="shared" si="5"/>
        <v>362.80526315789467</v>
      </c>
      <c r="J25">
        <f t="shared" si="6"/>
        <v>19</v>
      </c>
      <c r="K25">
        <f t="shared" si="7"/>
        <v>1627.4250000000002</v>
      </c>
      <c r="L25">
        <f t="shared" si="8"/>
        <v>1803.5749999999998</v>
      </c>
      <c r="M25">
        <f t="shared" si="9"/>
        <v>1803.5749999999998</v>
      </c>
      <c r="N25">
        <f t="shared" si="10"/>
        <v>8984.5750000000007</v>
      </c>
      <c r="O25">
        <f t="shared" si="11"/>
        <v>8984.5750000000007</v>
      </c>
      <c r="P25">
        <f t="shared" si="12"/>
        <v>641.75535714285718</v>
      </c>
      <c r="Q25">
        <f t="shared" si="13"/>
        <v>14</v>
      </c>
      <c r="R25">
        <f t="shared" si="14"/>
        <v>1716.9775</v>
      </c>
      <c r="S25">
        <f t="shared" si="15"/>
        <v>821.02250000000004</v>
      </c>
      <c r="T25">
        <f t="shared" si="16"/>
        <v>821.02250000000004</v>
      </c>
      <c r="U25">
        <f t="shared" si="17"/>
        <v>4585.93</v>
      </c>
      <c r="V25">
        <f t="shared" si="18"/>
        <v>4585.93</v>
      </c>
      <c r="W25">
        <f t="shared" si="19"/>
        <v>509.54777777777781</v>
      </c>
      <c r="X25">
        <f t="shared" si="20"/>
        <v>9</v>
      </c>
    </row>
    <row r="26" spans="1:24" x14ac:dyDescent="0.25">
      <c r="A26" s="1">
        <v>43910</v>
      </c>
      <c r="B26">
        <v>25</v>
      </c>
      <c r="C26">
        <v>2833</v>
      </c>
      <c r="D26">
        <f t="shared" si="0"/>
        <v>2450</v>
      </c>
      <c r="E26">
        <f t="shared" si="1"/>
        <v>383</v>
      </c>
      <c r="F26">
        <f t="shared" si="2"/>
        <v>383</v>
      </c>
      <c r="G26">
        <f t="shared" si="3"/>
        <v>7276.2999999999993</v>
      </c>
      <c r="H26">
        <f t="shared" si="4"/>
        <v>7276.2999999999993</v>
      </c>
      <c r="I26">
        <f t="shared" si="5"/>
        <v>363.81499999999994</v>
      </c>
      <c r="J26">
        <f t="shared" si="6"/>
        <v>20</v>
      </c>
      <c r="K26">
        <f t="shared" si="7"/>
        <v>2044.075</v>
      </c>
      <c r="L26">
        <f t="shared" si="8"/>
        <v>788.92499999999995</v>
      </c>
      <c r="M26">
        <f t="shared" si="9"/>
        <v>788.92499999999995</v>
      </c>
      <c r="N26">
        <f t="shared" si="10"/>
        <v>9773.5</v>
      </c>
      <c r="O26">
        <f t="shared" si="11"/>
        <v>9773.5</v>
      </c>
      <c r="P26">
        <f t="shared" si="12"/>
        <v>651.56666666666672</v>
      </c>
      <c r="Q26">
        <f t="shared" si="13"/>
        <v>14.999999999999998</v>
      </c>
      <c r="R26">
        <f t="shared" si="14"/>
        <v>2129.895</v>
      </c>
      <c r="S26">
        <f t="shared" si="15"/>
        <v>1301.105</v>
      </c>
      <c r="T26">
        <f t="shared" si="16"/>
        <v>1301.105</v>
      </c>
      <c r="U26">
        <f t="shared" si="17"/>
        <v>5887.0349999999999</v>
      </c>
      <c r="V26">
        <f t="shared" si="18"/>
        <v>5887.0349999999999</v>
      </c>
      <c r="W26">
        <f t="shared" si="19"/>
        <v>588.70349999999996</v>
      </c>
      <c r="X26">
        <f t="shared" si="20"/>
        <v>10</v>
      </c>
    </row>
    <row r="27" spans="1:24" x14ac:dyDescent="0.25">
      <c r="A27" s="1">
        <v>43911</v>
      </c>
      <c r="B27">
        <v>26</v>
      </c>
      <c r="C27">
        <v>4946</v>
      </c>
      <c r="D27">
        <f t="shared" si="0"/>
        <v>2557.4499999999998</v>
      </c>
      <c r="E27">
        <f t="shared" si="1"/>
        <v>2388.5500000000002</v>
      </c>
      <c r="F27">
        <f t="shared" si="2"/>
        <v>2388.5500000000002</v>
      </c>
      <c r="G27">
        <f t="shared" si="3"/>
        <v>9664.8499999999985</v>
      </c>
      <c r="H27">
        <f t="shared" si="4"/>
        <v>9664.8499999999985</v>
      </c>
      <c r="I27">
        <f t="shared" si="5"/>
        <v>460.23095238095232</v>
      </c>
      <c r="J27">
        <f t="shared" si="6"/>
        <v>21</v>
      </c>
      <c r="K27">
        <f t="shared" si="7"/>
        <v>2244.25</v>
      </c>
      <c r="L27">
        <f t="shared" si="8"/>
        <v>2701.75</v>
      </c>
      <c r="M27">
        <f t="shared" si="9"/>
        <v>2701.75</v>
      </c>
      <c r="N27">
        <f t="shared" si="10"/>
        <v>12475.25</v>
      </c>
      <c r="O27">
        <f t="shared" si="11"/>
        <v>12475.25</v>
      </c>
      <c r="P27">
        <f t="shared" si="12"/>
        <v>779.703125</v>
      </c>
      <c r="Q27">
        <f t="shared" si="13"/>
        <v>16</v>
      </c>
      <c r="R27">
        <f t="shared" si="14"/>
        <v>2310.8425000000002</v>
      </c>
      <c r="S27">
        <f t="shared" si="15"/>
        <v>522.1574999999998</v>
      </c>
      <c r="T27">
        <f t="shared" si="16"/>
        <v>522.1574999999998</v>
      </c>
      <c r="U27">
        <f t="shared" si="17"/>
        <v>6409.1924999999992</v>
      </c>
      <c r="V27">
        <f t="shared" si="18"/>
        <v>6409.1924999999992</v>
      </c>
      <c r="W27">
        <f t="shared" si="19"/>
        <v>582.65386363636355</v>
      </c>
      <c r="X27">
        <f t="shared" si="20"/>
        <v>11</v>
      </c>
    </row>
    <row r="28" spans="1:24" x14ac:dyDescent="0.25">
      <c r="A28" s="1">
        <v>43912</v>
      </c>
      <c r="B28">
        <v>27</v>
      </c>
      <c r="C28">
        <v>3646</v>
      </c>
      <c r="D28">
        <f t="shared" si="0"/>
        <v>3415.3500000000004</v>
      </c>
      <c r="E28">
        <f t="shared" si="1"/>
        <v>230.64999999999964</v>
      </c>
      <c r="F28">
        <f t="shared" si="2"/>
        <v>230.64999999999964</v>
      </c>
      <c r="G28">
        <f t="shared" si="3"/>
        <v>9895.4999999999982</v>
      </c>
      <c r="H28">
        <f t="shared" si="4"/>
        <v>9895.4999999999982</v>
      </c>
      <c r="I28">
        <f t="shared" si="5"/>
        <v>449.79545454545445</v>
      </c>
      <c r="J28">
        <f t="shared" si="6"/>
        <v>22</v>
      </c>
      <c r="K28">
        <f t="shared" si="7"/>
        <v>2790.4999999999995</v>
      </c>
      <c r="L28">
        <f t="shared" si="8"/>
        <v>855.50000000000045</v>
      </c>
      <c r="M28">
        <f t="shared" si="9"/>
        <v>855.50000000000045</v>
      </c>
      <c r="N28">
        <f t="shared" si="10"/>
        <v>13330.75</v>
      </c>
      <c r="O28">
        <f t="shared" si="11"/>
        <v>13330.75</v>
      </c>
      <c r="P28">
        <f t="shared" si="12"/>
        <v>784.16176470588232</v>
      </c>
      <c r="Q28">
        <f t="shared" si="13"/>
        <v>17</v>
      </c>
      <c r="R28">
        <f t="shared" si="14"/>
        <v>2973.9250000000002</v>
      </c>
      <c r="S28">
        <f t="shared" si="15"/>
        <v>1972.0749999999998</v>
      </c>
      <c r="T28">
        <f t="shared" si="16"/>
        <v>1972.0749999999998</v>
      </c>
      <c r="U28">
        <f t="shared" si="17"/>
        <v>8381.2674999999981</v>
      </c>
      <c r="V28">
        <f t="shared" si="18"/>
        <v>8381.2674999999981</v>
      </c>
      <c r="W28">
        <f t="shared" si="19"/>
        <v>698.43895833333318</v>
      </c>
      <c r="X28">
        <f t="shared" si="20"/>
        <v>12</v>
      </c>
    </row>
    <row r="29" spans="1:24" x14ac:dyDescent="0.25">
      <c r="A29" s="1">
        <v>43913</v>
      </c>
      <c r="B29">
        <v>28</v>
      </c>
      <c r="C29">
        <v>4517</v>
      </c>
      <c r="D29">
        <f t="shared" si="0"/>
        <v>3544.95</v>
      </c>
      <c r="E29">
        <f t="shared" si="1"/>
        <v>972.05000000000018</v>
      </c>
      <c r="F29">
        <f t="shared" si="2"/>
        <v>972.05000000000018</v>
      </c>
      <c r="G29">
        <f t="shared" si="3"/>
        <v>10867.55</v>
      </c>
      <c r="H29">
        <f t="shared" si="4"/>
        <v>10867.55</v>
      </c>
      <c r="I29">
        <f t="shared" si="5"/>
        <v>472.50217391304346</v>
      </c>
      <c r="J29">
        <f t="shared" si="6"/>
        <v>23</v>
      </c>
      <c r="K29">
        <f t="shared" si="7"/>
        <v>3095.625</v>
      </c>
      <c r="L29">
        <f t="shared" si="8"/>
        <v>1421.375</v>
      </c>
      <c r="M29">
        <f t="shared" si="9"/>
        <v>1421.375</v>
      </c>
      <c r="N29">
        <f t="shared" si="10"/>
        <v>14752.125</v>
      </c>
      <c r="O29">
        <f t="shared" si="11"/>
        <v>14752.125</v>
      </c>
      <c r="P29">
        <f t="shared" si="12"/>
        <v>819.5625</v>
      </c>
      <c r="Q29">
        <f t="shared" si="13"/>
        <v>18</v>
      </c>
      <c r="R29">
        <f t="shared" si="14"/>
        <v>3143.6875</v>
      </c>
      <c r="S29">
        <f t="shared" si="15"/>
        <v>502.3125</v>
      </c>
      <c r="T29">
        <f t="shared" si="16"/>
        <v>502.3125</v>
      </c>
      <c r="U29">
        <f t="shared" si="17"/>
        <v>8883.5799999999981</v>
      </c>
      <c r="V29">
        <f t="shared" si="18"/>
        <v>8883.5799999999981</v>
      </c>
      <c r="W29">
        <f t="shared" si="19"/>
        <v>683.35230769230759</v>
      </c>
      <c r="X29">
        <f t="shared" si="20"/>
        <v>13</v>
      </c>
    </row>
    <row r="30" spans="1:24" x14ac:dyDescent="0.25">
      <c r="A30" s="1">
        <v>43914</v>
      </c>
      <c r="B30">
        <v>29</v>
      </c>
      <c r="C30">
        <v>6584</v>
      </c>
      <c r="D30">
        <f t="shared" si="0"/>
        <v>4013.1</v>
      </c>
      <c r="E30">
        <f t="shared" si="1"/>
        <v>2570.9</v>
      </c>
      <c r="F30">
        <f t="shared" si="2"/>
        <v>2570.9</v>
      </c>
      <c r="G30">
        <f t="shared" si="3"/>
        <v>13438.449999999999</v>
      </c>
      <c r="H30">
        <f t="shared" si="4"/>
        <v>13438.449999999999</v>
      </c>
      <c r="I30">
        <f t="shared" si="5"/>
        <v>559.93541666666658</v>
      </c>
      <c r="J30">
        <f t="shared" si="6"/>
        <v>24</v>
      </c>
      <c r="K30">
        <f t="shared" si="7"/>
        <v>3342.0750000000003</v>
      </c>
      <c r="L30">
        <f t="shared" si="8"/>
        <v>3241.9249999999997</v>
      </c>
      <c r="M30">
        <f t="shared" si="9"/>
        <v>3241.9249999999997</v>
      </c>
      <c r="N30">
        <f t="shared" si="10"/>
        <v>17994.05</v>
      </c>
      <c r="O30">
        <f t="shared" si="11"/>
        <v>17994.05</v>
      </c>
      <c r="P30">
        <f t="shared" si="12"/>
        <v>947.05526315789473</v>
      </c>
      <c r="Q30">
        <f t="shared" si="13"/>
        <v>19</v>
      </c>
      <c r="R30">
        <f t="shared" si="14"/>
        <v>3512.0249999999996</v>
      </c>
      <c r="S30">
        <f t="shared" si="15"/>
        <v>1004.9750000000004</v>
      </c>
      <c r="T30">
        <f t="shared" si="16"/>
        <v>1004.9750000000004</v>
      </c>
      <c r="U30">
        <f t="shared" si="17"/>
        <v>9888.5549999999985</v>
      </c>
      <c r="V30">
        <f t="shared" si="18"/>
        <v>9888.5549999999985</v>
      </c>
      <c r="W30">
        <f t="shared" si="19"/>
        <v>706.325357142857</v>
      </c>
      <c r="X30">
        <f t="shared" si="20"/>
        <v>14</v>
      </c>
    </row>
    <row r="31" spans="1:24" x14ac:dyDescent="0.25">
      <c r="A31" s="1">
        <v>43915</v>
      </c>
      <c r="B31">
        <v>30</v>
      </c>
      <c r="C31">
        <v>7937</v>
      </c>
      <c r="D31">
        <f t="shared" si="0"/>
        <v>4774.6499999999996</v>
      </c>
      <c r="E31">
        <f t="shared" si="1"/>
        <v>3162.3500000000004</v>
      </c>
      <c r="F31">
        <f t="shared" si="2"/>
        <v>3162.3500000000004</v>
      </c>
      <c r="G31">
        <f t="shared" si="3"/>
        <v>16600.8</v>
      </c>
      <c r="H31">
        <f t="shared" si="4"/>
        <v>16600.8</v>
      </c>
      <c r="I31">
        <f t="shared" si="5"/>
        <v>664.03199999999993</v>
      </c>
      <c r="J31">
        <f t="shared" si="6"/>
        <v>25</v>
      </c>
      <c r="K31">
        <f t="shared" si="7"/>
        <v>4081.625</v>
      </c>
      <c r="L31">
        <f t="shared" si="8"/>
        <v>3855.375</v>
      </c>
      <c r="M31">
        <f t="shared" si="9"/>
        <v>3855.375</v>
      </c>
      <c r="N31">
        <f t="shared" si="10"/>
        <v>21849.424999999999</v>
      </c>
      <c r="O31">
        <f t="shared" si="11"/>
        <v>21849.424999999999</v>
      </c>
      <c r="P31">
        <f t="shared" si="12"/>
        <v>1092.4712500000001</v>
      </c>
      <c r="Q31">
        <f t="shared" si="13"/>
        <v>20</v>
      </c>
      <c r="R31">
        <f t="shared" si="14"/>
        <v>4315.0125000000007</v>
      </c>
      <c r="S31">
        <f t="shared" si="15"/>
        <v>2268.9874999999993</v>
      </c>
      <c r="T31">
        <f t="shared" si="16"/>
        <v>2268.9874999999993</v>
      </c>
      <c r="U31">
        <f t="shared" si="17"/>
        <v>12157.542499999998</v>
      </c>
      <c r="V31">
        <f t="shared" si="18"/>
        <v>12157.542499999998</v>
      </c>
      <c r="W31">
        <f t="shared" si="19"/>
        <v>810.50283333333323</v>
      </c>
      <c r="X31">
        <f t="shared" si="20"/>
        <v>15</v>
      </c>
    </row>
    <row r="32" spans="1:24" x14ac:dyDescent="0.25">
      <c r="A32" s="1">
        <v>43916</v>
      </c>
      <c r="B32">
        <v>31</v>
      </c>
      <c r="C32">
        <v>8578</v>
      </c>
      <c r="D32">
        <f t="shared" si="0"/>
        <v>5890.0999999999995</v>
      </c>
      <c r="E32">
        <f t="shared" si="1"/>
        <v>2687.9000000000005</v>
      </c>
      <c r="F32">
        <f t="shared" si="2"/>
        <v>2687.9000000000005</v>
      </c>
      <c r="G32">
        <f t="shared" si="3"/>
        <v>19288.7</v>
      </c>
      <c r="H32">
        <f t="shared" si="4"/>
        <v>19288.7</v>
      </c>
      <c r="I32">
        <f t="shared" si="5"/>
        <v>741.87307692307695</v>
      </c>
      <c r="J32">
        <f t="shared" si="6"/>
        <v>26</v>
      </c>
      <c r="K32">
        <f t="shared" si="7"/>
        <v>4983.05</v>
      </c>
      <c r="L32">
        <f t="shared" si="8"/>
        <v>3594.95</v>
      </c>
      <c r="M32">
        <f t="shared" si="9"/>
        <v>3594.95</v>
      </c>
      <c r="N32">
        <f t="shared" si="10"/>
        <v>25444.375</v>
      </c>
      <c r="O32">
        <f t="shared" si="11"/>
        <v>25444.375</v>
      </c>
      <c r="P32">
        <f t="shared" si="12"/>
        <v>1211.6369047619048</v>
      </c>
      <c r="Q32">
        <f t="shared" si="13"/>
        <v>21</v>
      </c>
      <c r="R32">
        <f t="shared" si="14"/>
        <v>5154.3099999999995</v>
      </c>
      <c r="S32">
        <f t="shared" si="15"/>
        <v>2782.6900000000005</v>
      </c>
      <c r="T32">
        <f t="shared" si="16"/>
        <v>2782.6900000000005</v>
      </c>
      <c r="U32">
        <f t="shared" si="17"/>
        <v>14940.232499999998</v>
      </c>
      <c r="V32">
        <f t="shared" si="18"/>
        <v>14940.232499999998</v>
      </c>
      <c r="W32">
        <f t="shared" si="19"/>
        <v>933.76453124999989</v>
      </c>
      <c r="X32">
        <f t="shared" si="20"/>
        <v>16</v>
      </c>
    </row>
    <row r="33" spans="1:24" x14ac:dyDescent="0.25">
      <c r="A33" s="1">
        <v>43917</v>
      </c>
      <c r="B33">
        <v>32</v>
      </c>
      <c r="C33">
        <v>7871</v>
      </c>
      <c r="D33">
        <f t="shared" si="0"/>
        <v>6702.05</v>
      </c>
      <c r="E33">
        <f t="shared" si="1"/>
        <v>1168.9499999999998</v>
      </c>
      <c r="F33">
        <f t="shared" si="2"/>
        <v>1168.9499999999998</v>
      </c>
      <c r="G33">
        <f t="shared" si="3"/>
        <v>20457.650000000001</v>
      </c>
      <c r="H33">
        <f t="shared" si="4"/>
        <v>20457.650000000001</v>
      </c>
      <c r="I33">
        <f t="shared" si="5"/>
        <v>757.69074074074081</v>
      </c>
      <c r="J33">
        <f t="shared" si="6"/>
        <v>27</v>
      </c>
      <c r="K33">
        <f t="shared" si="7"/>
        <v>5758.9250000000011</v>
      </c>
      <c r="L33">
        <f t="shared" si="8"/>
        <v>2112.0749999999989</v>
      </c>
      <c r="M33">
        <f t="shared" si="9"/>
        <v>2112.0749999999989</v>
      </c>
      <c r="N33">
        <f t="shared" si="10"/>
        <v>27556.449999999997</v>
      </c>
      <c r="O33">
        <f t="shared" si="11"/>
        <v>27556.449999999997</v>
      </c>
      <c r="P33">
        <f t="shared" si="12"/>
        <v>1252.5659090909089</v>
      </c>
      <c r="Q33">
        <f t="shared" si="13"/>
        <v>22</v>
      </c>
      <c r="R33">
        <f t="shared" si="14"/>
        <v>6066.1649999999991</v>
      </c>
      <c r="S33">
        <f t="shared" si="15"/>
        <v>2511.8350000000009</v>
      </c>
      <c r="T33">
        <f t="shared" si="16"/>
        <v>2511.8350000000009</v>
      </c>
      <c r="U33">
        <f t="shared" si="17"/>
        <v>17452.067499999997</v>
      </c>
      <c r="V33">
        <f t="shared" si="18"/>
        <v>17452.067499999997</v>
      </c>
      <c r="W33">
        <f t="shared" si="19"/>
        <v>1026.5922058823528</v>
      </c>
      <c r="X33">
        <f t="shared" si="20"/>
        <v>17</v>
      </c>
    </row>
    <row r="34" spans="1:24" x14ac:dyDescent="0.25">
      <c r="A34" s="1">
        <v>43918</v>
      </c>
      <c r="B34">
        <v>33</v>
      </c>
      <c r="C34">
        <v>8189</v>
      </c>
      <c r="D34">
        <f t="shared" si="0"/>
        <v>7329.45</v>
      </c>
      <c r="E34">
        <f t="shared" si="1"/>
        <v>859.55000000000018</v>
      </c>
      <c r="F34">
        <f t="shared" si="2"/>
        <v>859.55000000000018</v>
      </c>
      <c r="G34">
        <f t="shared" si="3"/>
        <v>21317.200000000001</v>
      </c>
      <c r="H34">
        <f t="shared" si="4"/>
        <v>21317.200000000001</v>
      </c>
      <c r="I34">
        <f t="shared" si="5"/>
        <v>761.32857142857142</v>
      </c>
      <c r="J34">
        <f t="shared" si="6"/>
        <v>28</v>
      </c>
      <c r="K34">
        <f t="shared" si="7"/>
        <v>6278.0999999999985</v>
      </c>
      <c r="L34">
        <f t="shared" si="8"/>
        <v>1910.9000000000015</v>
      </c>
      <c r="M34">
        <f t="shared" si="9"/>
        <v>1910.9000000000015</v>
      </c>
      <c r="N34">
        <f t="shared" si="10"/>
        <v>29467.35</v>
      </c>
      <c r="O34">
        <f t="shared" si="11"/>
        <v>29467.35</v>
      </c>
      <c r="P34">
        <f t="shared" si="12"/>
        <v>1281.1891304347826</v>
      </c>
      <c r="Q34">
        <f t="shared" si="13"/>
        <v>23</v>
      </c>
      <c r="R34">
        <f t="shared" si="14"/>
        <v>6509.5499999999984</v>
      </c>
      <c r="S34">
        <f t="shared" si="15"/>
        <v>1361.4500000000016</v>
      </c>
      <c r="T34">
        <f t="shared" si="16"/>
        <v>1361.4500000000016</v>
      </c>
      <c r="U34">
        <f t="shared" si="17"/>
        <v>18813.517499999998</v>
      </c>
      <c r="V34">
        <f t="shared" si="18"/>
        <v>18813.517499999998</v>
      </c>
      <c r="W34">
        <f t="shared" si="19"/>
        <v>1045.1954166666665</v>
      </c>
      <c r="X34">
        <f t="shared" si="20"/>
        <v>18</v>
      </c>
    </row>
    <row r="35" spans="1:24" x14ac:dyDescent="0.25">
      <c r="A35" s="1">
        <v>43919</v>
      </c>
      <c r="B35">
        <v>34</v>
      </c>
      <c r="C35">
        <v>6549</v>
      </c>
      <c r="D35">
        <f t="shared" si="0"/>
        <v>7924.65</v>
      </c>
      <c r="E35">
        <f t="shared" si="1"/>
        <v>-1375.6499999999996</v>
      </c>
      <c r="F35">
        <f t="shared" si="2"/>
        <v>1375.6499999999996</v>
      </c>
      <c r="G35">
        <f t="shared" si="3"/>
        <v>19941.550000000003</v>
      </c>
      <c r="H35">
        <f t="shared" si="4"/>
        <v>22692.85</v>
      </c>
      <c r="I35">
        <f t="shared" si="5"/>
        <v>782.51206896551719</v>
      </c>
      <c r="J35">
        <f t="shared" si="6"/>
        <v>25.484015890467706</v>
      </c>
      <c r="K35">
        <f t="shared" si="7"/>
        <v>6694.6249999999991</v>
      </c>
      <c r="L35">
        <f t="shared" si="8"/>
        <v>-145.62499999999909</v>
      </c>
      <c r="M35">
        <f t="shared" si="9"/>
        <v>145.62499999999909</v>
      </c>
      <c r="N35">
        <f t="shared" si="10"/>
        <v>29321.724999999999</v>
      </c>
      <c r="O35">
        <f t="shared" si="11"/>
        <v>29612.974999999999</v>
      </c>
      <c r="P35">
        <f t="shared" si="12"/>
        <v>1233.8739583333333</v>
      </c>
      <c r="Q35">
        <f t="shared" si="13"/>
        <v>23.763954820479874</v>
      </c>
      <c r="R35">
        <f t="shared" si="14"/>
        <v>6989.9474999999984</v>
      </c>
      <c r="S35">
        <f t="shared" si="15"/>
        <v>1199.0525000000016</v>
      </c>
      <c r="T35">
        <f t="shared" si="16"/>
        <v>1199.0525000000016</v>
      </c>
      <c r="U35">
        <f t="shared" si="17"/>
        <v>20012.57</v>
      </c>
      <c r="V35">
        <f t="shared" si="18"/>
        <v>20012.57</v>
      </c>
      <c r="W35">
        <f t="shared" si="19"/>
        <v>1053.2931578947369</v>
      </c>
      <c r="X35">
        <f t="shared" si="20"/>
        <v>19</v>
      </c>
    </row>
    <row r="36" spans="1:24" x14ac:dyDescent="0.25">
      <c r="A36" s="1">
        <v>43920</v>
      </c>
      <c r="B36">
        <v>35</v>
      </c>
      <c r="C36">
        <v>6398</v>
      </c>
      <c r="D36">
        <f t="shared" si="0"/>
        <v>7653.95</v>
      </c>
      <c r="E36">
        <f t="shared" si="1"/>
        <v>-1255.9499999999998</v>
      </c>
      <c r="F36">
        <f t="shared" si="2"/>
        <v>1255.9499999999998</v>
      </c>
      <c r="G36">
        <f t="shared" si="3"/>
        <v>18685.600000000002</v>
      </c>
      <c r="H36">
        <f t="shared" si="4"/>
        <v>23948.799999999999</v>
      </c>
      <c r="I36">
        <f t="shared" si="5"/>
        <v>798.29333333333329</v>
      </c>
      <c r="J36">
        <f t="shared" si="6"/>
        <v>23.406934794227691</v>
      </c>
      <c r="K36">
        <f t="shared" si="7"/>
        <v>6790.0249999999996</v>
      </c>
      <c r="L36">
        <f t="shared" si="8"/>
        <v>-392.02499999999964</v>
      </c>
      <c r="M36">
        <f t="shared" si="9"/>
        <v>392.02499999999964</v>
      </c>
      <c r="N36">
        <f t="shared" si="10"/>
        <v>28929.699999999997</v>
      </c>
      <c r="O36">
        <f t="shared" si="11"/>
        <v>30005</v>
      </c>
      <c r="P36">
        <f t="shared" si="12"/>
        <v>1200.2</v>
      </c>
      <c r="Q36">
        <f t="shared" si="13"/>
        <v>24.104065989001828</v>
      </c>
      <c r="R36">
        <f t="shared" si="14"/>
        <v>6918.5749999999989</v>
      </c>
      <c r="S36">
        <f t="shared" si="15"/>
        <v>-369.57499999999891</v>
      </c>
      <c r="T36">
        <f t="shared" si="16"/>
        <v>369.57499999999891</v>
      </c>
      <c r="U36">
        <f t="shared" si="17"/>
        <v>19642.995000000003</v>
      </c>
      <c r="V36">
        <f t="shared" si="18"/>
        <v>20382.144999999997</v>
      </c>
      <c r="W36">
        <f t="shared" si="19"/>
        <v>1019.1072499999998</v>
      </c>
      <c r="X36">
        <f t="shared" si="20"/>
        <v>19.274708329275459</v>
      </c>
    </row>
    <row r="37" spans="1:24" x14ac:dyDescent="0.25">
      <c r="A37" s="1">
        <v>43921</v>
      </c>
      <c r="B37">
        <v>36</v>
      </c>
      <c r="C37">
        <v>9222</v>
      </c>
      <c r="D37">
        <f t="shared" si="0"/>
        <v>7334.3499999999995</v>
      </c>
      <c r="E37">
        <f t="shared" si="1"/>
        <v>1887.6500000000005</v>
      </c>
      <c r="F37">
        <f t="shared" si="2"/>
        <v>1887.6500000000005</v>
      </c>
      <c r="G37">
        <f t="shared" si="3"/>
        <v>20573.250000000004</v>
      </c>
      <c r="H37">
        <f t="shared" si="4"/>
        <v>25836.45</v>
      </c>
      <c r="I37">
        <f t="shared" si="5"/>
        <v>833.433870967742</v>
      </c>
      <c r="J37">
        <f t="shared" si="6"/>
        <v>24.684921883617914</v>
      </c>
      <c r="K37">
        <f t="shared" si="7"/>
        <v>6797.7250000000013</v>
      </c>
      <c r="L37">
        <f t="shared" si="8"/>
        <v>2424.2749999999987</v>
      </c>
      <c r="M37">
        <f t="shared" si="9"/>
        <v>2424.2749999999987</v>
      </c>
      <c r="N37">
        <f t="shared" si="10"/>
        <v>31353.974999999995</v>
      </c>
      <c r="O37">
        <f t="shared" si="11"/>
        <v>32429.274999999998</v>
      </c>
      <c r="P37">
        <f t="shared" si="12"/>
        <v>1247.2798076923077</v>
      </c>
      <c r="Q37">
        <f t="shared" si="13"/>
        <v>25.137883902739109</v>
      </c>
      <c r="R37">
        <f t="shared" si="14"/>
        <v>6798.2250000000004</v>
      </c>
      <c r="S37">
        <f t="shared" si="15"/>
        <v>-400.22500000000036</v>
      </c>
      <c r="T37">
        <f t="shared" si="16"/>
        <v>400.22500000000036</v>
      </c>
      <c r="U37">
        <f t="shared" si="17"/>
        <v>19242.770000000004</v>
      </c>
      <c r="V37">
        <f t="shared" si="18"/>
        <v>20782.369999999995</v>
      </c>
      <c r="W37">
        <f t="shared" si="19"/>
        <v>989.63666666666643</v>
      </c>
      <c r="X37">
        <f t="shared" si="20"/>
        <v>19.444277529463683</v>
      </c>
    </row>
    <row r="38" spans="1:24" x14ac:dyDescent="0.25">
      <c r="A38" s="1">
        <v>43922</v>
      </c>
      <c r="B38">
        <v>37</v>
      </c>
      <c r="C38">
        <v>7719</v>
      </c>
      <c r="D38">
        <f t="shared" si="0"/>
        <v>7765</v>
      </c>
      <c r="E38">
        <f t="shared" si="1"/>
        <v>-46</v>
      </c>
      <c r="F38">
        <f t="shared" si="2"/>
        <v>46</v>
      </c>
      <c r="G38">
        <f t="shared" si="3"/>
        <v>20527.250000000004</v>
      </c>
      <c r="H38">
        <f t="shared" si="4"/>
        <v>25882.45</v>
      </c>
      <c r="I38">
        <f t="shared" si="5"/>
        <v>808.82656250000002</v>
      </c>
      <c r="J38">
        <f t="shared" si="6"/>
        <v>25.379050283106896</v>
      </c>
      <c r="K38">
        <f t="shared" si="7"/>
        <v>7360.8750000000009</v>
      </c>
      <c r="L38">
        <f t="shared" si="8"/>
        <v>358.12499999999909</v>
      </c>
      <c r="M38">
        <f t="shared" si="9"/>
        <v>358.12499999999909</v>
      </c>
      <c r="N38">
        <f t="shared" si="10"/>
        <v>31712.099999999995</v>
      </c>
      <c r="O38">
        <f t="shared" si="11"/>
        <v>32787.399999999994</v>
      </c>
      <c r="P38">
        <f t="shared" si="12"/>
        <v>1214.3481481481479</v>
      </c>
      <c r="Q38">
        <f t="shared" si="13"/>
        <v>26.114504352281671</v>
      </c>
      <c r="R38">
        <f t="shared" si="14"/>
        <v>7396.4225000000015</v>
      </c>
      <c r="S38">
        <f t="shared" si="15"/>
        <v>1825.5774999999985</v>
      </c>
      <c r="T38">
        <f t="shared" si="16"/>
        <v>1825.5774999999985</v>
      </c>
      <c r="U38">
        <f t="shared" si="17"/>
        <v>21068.347500000003</v>
      </c>
      <c r="V38">
        <f t="shared" si="18"/>
        <v>22607.947499999995</v>
      </c>
      <c r="W38">
        <f t="shared" si="19"/>
        <v>1027.633977272727</v>
      </c>
      <c r="X38">
        <f t="shared" si="20"/>
        <v>20.50180119181541</v>
      </c>
    </row>
    <row r="39" spans="1:24" x14ac:dyDescent="0.25">
      <c r="A39" s="1">
        <v>43923</v>
      </c>
      <c r="B39">
        <v>38</v>
      </c>
      <c r="C39">
        <v>8102</v>
      </c>
      <c r="D39">
        <f t="shared" si="0"/>
        <v>7650.4000000000015</v>
      </c>
      <c r="E39">
        <f t="shared" si="1"/>
        <v>451.59999999999854</v>
      </c>
      <c r="F39">
        <f t="shared" si="2"/>
        <v>451.59999999999854</v>
      </c>
      <c r="G39">
        <f t="shared" si="3"/>
        <v>20978.850000000002</v>
      </c>
      <c r="H39">
        <f t="shared" si="4"/>
        <v>26334.05</v>
      </c>
      <c r="I39">
        <f t="shared" si="5"/>
        <v>798.00151515151515</v>
      </c>
      <c r="J39">
        <f t="shared" si="6"/>
        <v>26.289235799278885</v>
      </c>
      <c r="K39">
        <f t="shared" si="7"/>
        <v>7687.3750000000018</v>
      </c>
      <c r="L39">
        <f t="shared" si="8"/>
        <v>414.62499999999818</v>
      </c>
      <c r="M39">
        <f t="shared" si="9"/>
        <v>414.62499999999818</v>
      </c>
      <c r="N39">
        <f t="shared" si="10"/>
        <v>32126.724999999991</v>
      </c>
      <c r="O39">
        <f t="shared" si="11"/>
        <v>33202.024999999994</v>
      </c>
      <c r="P39">
        <f t="shared" si="12"/>
        <v>1185.7866071428568</v>
      </c>
      <c r="Q39">
        <f t="shared" si="13"/>
        <v>27.093175792741558</v>
      </c>
      <c r="R39">
        <f t="shared" si="14"/>
        <v>7375.2849999999999</v>
      </c>
      <c r="S39">
        <f t="shared" si="15"/>
        <v>343.71500000000015</v>
      </c>
      <c r="T39">
        <f t="shared" si="16"/>
        <v>343.71500000000015</v>
      </c>
      <c r="U39">
        <f t="shared" si="17"/>
        <v>21412.062500000004</v>
      </c>
      <c r="V39">
        <f t="shared" si="18"/>
        <v>22951.662499999995</v>
      </c>
      <c r="W39">
        <f t="shared" si="19"/>
        <v>997.89836956521719</v>
      </c>
      <c r="X39">
        <f t="shared" si="20"/>
        <v>21.457157515278041</v>
      </c>
    </row>
    <row r="40" spans="1:24" x14ac:dyDescent="0.25">
      <c r="A40" s="1">
        <v>43924</v>
      </c>
      <c r="B40">
        <v>39</v>
      </c>
      <c r="C40">
        <v>7472</v>
      </c>
      <c r="D40">
        <f t="shared" si="0"/>
        <v>7760.85</v>
      </c>
      <c r="E40">
        <f t="shared" si="1"/>
        <v>-288.85000000000036</v>
      </c>
      <c r="F40">
        <f t="shared" si="2"/>
        <v>288.85000000000036</v>
      </c>
      <c r="G40">
        <f t="shared" si="3"/>
        <v>20690</v>
      </c>
      <c r="H40">
        <f t="shared" si="4"/>
        <v>26622.9</v>
      </c>
      <c r="I40">
        <f t="shared" si="5"/>
        <v>783.02647058823538</v>
      </c>
      <c r="J40">
        <f t="shared" si="6"/>
        <v>26.423116940678888</v>
      </c>
      <c r="K40">
        <f t="shared" si="7"/>
        <v>7740.55</v>
      </c>
      <c r="L40">
        <f t="shared" si="8"/>
        <v>-268.55000000000018</v>
      </c>
      <c r="M40">
        <f t="shared" si="9"/>
        <v>268.55000000000018</v>
      </c>
      <c r="N40">
        <f t="shared" si="10"/>
        <v>31858.174999999992</v>
      </c>
      <c r="O40">
        <f t="shared" si="11"/>
        <v>33470.574999999997</v>
      </c>
      <c r="P40">
        <f t="shared" si="12"/>
        <v>1154.1577586206895</v>
      </c>
      <c r="Q40">
        <f t="shared" si="13"/>
        <v>27.602963946690487</v>
      </c>
      <c r="R40">
        <f t="shared" si="14"/>
        <v>7604.8174999999992</v>
      </c>
      <c r="S40">
        <f t="shared" si="15"/>
        <v>497.1825000000008</v>
      </c>
      <c r="T40">
        <f t="shared" si="16"/>
        <v>497.1825000000008</v>
      </c>
      <c r="U40">
        <f t="shared" si="17"/>
        <v>21909.245000000003</v>
      </c>
      <c r="V40">
        <f t="shared" si="18"/>
        <v>23448.844999999994</v>
      </c>
      <c r="W40">
        <f t="shared" si="19"/>
        <v>977.03520833333312</v>
      </c>
      <c r="X40">
        <f t="shared" si="20"/>
        <v>22.42421236525723</v>
      </c>
    </row>
    <row r="41" spans="1:24" x14ac:dyDescent="0.25">
      <c r="A41" s="1">
        <v>43925</v>
      </c>
      <c r="B41">
        <v>40</v>
      </c>
      <c r="C41">
        <v>7026</v>
      </c>
      <c r="D41">
        <f t="shared" si="0"/>
        <v>7748.8</v>
      </c>
      <c r="E41">
        <f t="shared" si="1"/>
        <v>-722.80000000000018</v>
      </c>
      <c r="F41">
        <f t="shared" si="2"/>
        <v>722.80000000000018</v>
      </c>
      <c r="G41">
        <f t="shared" si="3"/>
        <v>19967.2</v>
      </c>
      <c r="H41">
        <f t="shared" si="4"/>
        <v>27345.7</v>
      </c>
      <c r="I41">
        <f t="shared" si="5"/>
        <v>781.30571428571432</v>
      </c>
      <c r="J41">
        <f t="shared" si="6"/>
        <v>25.556193478316519</v>
      </c>
      <c r="K41">
        <f t="shared" si="7"/>
        <v>7773.3500000000013</v>
      </c>
      <c r="L41">
        <f t="shared" si="8"/>
        <v>-747.35000000000127</v>
      </c>
      <c r="M41">
        <f t="shared" si="9"/>
        <v>747.35000000000127</v>
      </c>
      <c r="N41">
        <f t="shared" si="10"/>
        <v>31110.82499999999</v>
      </c>
      <c r="O41">
        <f t="shared" si="11"/>
        <v>34217.924999999996</v>
      </c>
      <c r="P41">
        <f t="shared" si="12"/>
        <v>1140.5974999999999</v>
      </c>
      <c r="Q41">
        <f t="shared" si="13"/>
        <v>27.275901446391032</v>
      </c>
      <c r="R41">
        <f t="shared" si="14"/>
        <v>7575.4400000000014</v>
      </c>
      <c r="S41">
        <f t="shared" si="15"/>
        <v>-103.44000000000142</v>
      </c>
      <c r="T41">
        <f t="shared" si="16"/>
        <v>103.44000000000142</v>
      </c>
      <c r="U41">
        <f t="shared" si="17"/>
        <v>21805.805</v>
      </c>
      <c r="V41">
        <f t="shared" si="18"/>
        <v>23552.284999999996</v>
      </c>
      <c r="W41">
        <f t="shared" si="19"/>
        <v>942.09139999999979</v>
      </c>
      <c r="X41">
        <f t="shared" si="20"/>
        <v>23.146167134101855</v>
      </c>
    </row>
    <row r="42" spans="1:24" x14ac:dyDescent="0.25">
      <c r="A42" s="1">
        <v>43926</v>
      </c>
      <c r="B42">
        <v>41</v>
      </c>
      <c r="C42">
        <v>6023</v>
      </c>
      <c r="D42">
        <f t="shared" si="0"/>
        <v>7763.7500000000009</v>
      </c>
      <c r="E42">
        <f t="shared" si="1"/>
        <v>-1740.7500000000009</v>
      </c>
      <c r="F42">
        <f t="shared" si="2"/>
        <v>1740.7500000000009</v>
      </c>
      <c r="G42">
        <f t="shared" si="3"/>
        <v>18226.45</v>
      </c>
      <c r="H42">
        <f t="shared" si="4"/>
        <v>29086.45</v>
      </c>
      <c r="I42">
        <f t="shared" si="5"/>
        <v>807.9569444444445</v>
      </c>
      <c r="J42">
        <f t="shared" si="6"/>
        <v>22.558689699155448</v>
      </c>
      <c r="K42">
        <f t="shared" si="7"/>
        <v>7606.8250000000007</v>
      </c>
      <c r="L42">
        <f t="shared" si="8"/>
        <v>-1583.8250000000007</v>
      </c>
      <c r="M42">
        <f t="shared" si="9"/>
        <v>1583.8250000000007</v>
      </c>
      <c r="N42">
        <f t="shared" si="10"/>
        <v>29526.999999999989</v>
      </c>
      <c r="O42">
        <f t="shared" si="11"/>
        <v>35801.75</v>
      </c>
      <c r="P42">
        <f t="shared" si="12"/>
        <v>1154.8951612903227</v>
      </c>
      <c r="Q42">
        <f t="shared" si="13"/>
        <v>25.566822850838285</v>
      </c>
      <c r="R42">
        <f t="shared" si="14"/>
        <v>7461.6125000000011</v>
      </c>
      <c r="S42">
        <f t="shared" si="15"/>
        <v>-435.61250000000109</v>
      </c>
      <c r="T42">
        <f t="shared" si="16"/>
        <v>435.61250000000109</v>
      </c>
      <c r="U42">
        <f t="shared" si="17"/>
        <v>21370.192499999997</v>
      </c>
      <c r="V42">
        <f t="shared" si="18"/>
        <v>23987.897499999999</v>
      </c>
      <c r="W42">
        <f t="shared" si="19"/>
        <v>922.6114423076923</v>
      </c>
      <c r="X42">
        <f t="shared" si="20"/>
        <v>23.162722160205991</v>
      </c>
    </row>
    <row r="43" spans="1:24" x14ac:dyDescent="0.25">
      <c r="A43" s="1">
        <v>43927</v>
      </c>
      <c r="B43">
        <v>42</v>
      </c>
      <c r="C43">
        <v>4273</v>
      </c>
      <c r="D43">
        <f t="shared" si="0"/>
        <v>7079.65</v>
      </c>
      <c r="E43">
        <f t="shared" si="1"/>
        <v>-2806.6499999999996</v>
      </c>
      <c r="F43">
        <f t="shared" si="2"/>
        <v>2806.6499999999996</v>
      </c>
      <c r="G43">
        <f t="shared" si="3"/>
        <v>15419.800000000001</v>
      </c>
      <c r="H43">
        <f t="shared" si="4"/>
        <v>31893.1</v>
      </c>
      <c r="I43">
        <f t="shared" si="5"/>
        <v>861.97567567567569</v>
      </c>
      <c r="J43">
        <f t="shared" si="6"/>
        <v>17.888903869489013</v>
      </c>
      <c r="K43">
        <f t="shared" si="7"/>
        <v>7241.05</v>
      </c>
      <c r="L43">
        <f t="shared" si="8"/>
        <v>-2968.05</v>
      </c>
      <c r="M43">
        <f t="shared" si="9"/>
        <v>2968.05</v>
      </c>
      <c r="N43">
        <f t="shared" si="10"/>
        <v>26558.94999999999</v>
      </c>
      <c r="O43">
        <f t="shared" si="11"/>
        <v>38769.800000000003</v>
      </c>
      <c r="P43">
        <f t="shared" si="12"/>
        <v>1211.5562500000001</v>
      </c>
      <c r="Q43">
        <f t="shared" si="13"/>
        <v>21.921351154764782</v>
      </c>
      <c r="R43">
        <f t="shared" si="14"/>
        <v>7193.7750000000005</v>
      </c>
      <c r="S43">
        <f t="shared" si="15"/>
        <v>-1170.7750000000005</v>
      </c>
      <c r="T43">
        <f t="shared" si="16"/>
        <v>1170.7750000000005</v>
      </c>
      <c r="U43">
        <f t="shared" si="17"/>
        <v>20199.417499999996</v>
      </c>
      <c r="V43">
        <f t="shared" si="18"/>
        <v>25158.672500000001</v>
      </c>
      <c r="W43">
        <f t="shared" si="19"/>
        <v>931.80268518518517</v>
      </c>
      <c r="X43">
        <f t="shared" si="20"/>
        <v>21.677784171641008</v>
      </c>
    </row>
    <row r="44" spans="1:24" x14ac:dyDescent="0.25">
      <c r="A44" s="1">
        <v>43928</v>
      </c>
      <c r="B44">
        <v>43</v>
      </c>
      <c r="C44">
        <v>5478</v>
      </c>
      <c r="D44">
        <f t="shared" si="0"/>
        <v>6227.8</v>
      </c>
      <c r="E44">
        <f t="shared" si="1"/>
        <v>-749.80000000000018</v>
      </c>
      <c r="F44">
        <f t="shared" si="2"/>
        <v>749.80000000000018</v>
      </c>
      <c r="G44">
        <f t="shared" si="3"/>
        <v>14670</v>
      </c>
      <c r="H44">
        <f t="shared" si="4"/>
        <v>32642.899999999998</v>
      </c>
      <c r="I44">
        <f t="shared" si="5"/>
        <v>859.02368421052631</v>
      </c>
      <c r="J44">
        <f t="shared" si="6"/>
        <v>17.077526812875082</v>
      </c>
      <c r="K44">
        <f t="shared" si="7"/>
        <v>6646.5749999999989</v>
      </c>
      <c r="L44">
        <f t="shared" si="8"/>
        <v>-1168.5749999999989</v>
      </c>
      <c r="M44">
        <f t="shared" si="9"/>
        <v>1168.5749999999989</v>
      </c>
      <c r="N44">
        <f t="shared" si="10"/>
        <v>25390.374999999993</v>
      </c>
      <c r="O44">
        <f t="shared" si="11"/>
        <v>39938.375</v>
      </c>
      <c r="P44">
        <f t="shared" si="12"/>
        <v>1210.253787878788</v>
      </c>
      <c r="Q44">
        <f t="shared" si="13"/>
        <v>20.979380733442451</v>
      </c>
      <c r="R44">
        <f t="shared" si="14"/>
        <v>6430.2624999999989</v>
      </c>
      <c r="S44">
        <f t="shared" si="15"/>
        <v>-2157.2624999999989</v>
      </c>
      <c r="T44">
        <f t="shared" si="16"/>
        <v>2157.2624999999989</v>
      </c>
      <c r="U44">
        <f t="shared" si="17"/>
        <v>18042.154999999999</v>
      </c>
      <c r="V44">
        <f t="shared" si="18"/>
        <v>27315.934999999998</v>
      </c>
      <c r="W44">
        <f t="shared" si="19"/>
        <v>975.56910714285709</v>
      </c>
      <c r="X44">
        <f t="shared" si="20"/>
        <v>18.493979429955445</v>
      </c>
    </row>
    <row r="45" spans="1:24" x14ac:dyDescent="0.25">
      <c r="A45" s="1">
        <v>43929</v>
      </c>
      <c r="B45">
        <v>44</v>
      </c>
      <c r="C45">
        <v>6180</v>
      </c>
      <c r="D45">
        <f t="shared" si="0"/>
        <v>5877.3</v>
      </c>
      <c r="E45">
        <f t="shared" si="1"/>
        <v>302.69999999999982</v>
      </c>
      <c r="F45">
        <f t="shared" si="2"/>
        <v>302.69999999999982</v>
      </c>
      <c r="G45">
        <f t="shared" si="3"/>
        <v>14972.7</v>
      </c>
      <c r="H45">
        <f t="shared" si="4"/>
        <v>32945.599999999999</v>
      </c>
      <c r="I45">
        <f t="shared" si="5"/>
        <v>844.75897435897434</v>
      </c>
      <c r="J45">
        <f t="shared" si="6"/>
        <v>17.724227210917391</v>
      </c>
      <c r="K45">
        <f t="shared" si="7"/>
        <v>6297.3249999999998</v>
      </c>
      <c r="L45">
        <f t="shared" si="8"/>
        <v>-117.32499999999982</v>
      </c>
      <c r="M45">
        <f t="shared" si="9"/>
        <v>117.32499999999982</v>
      </c>
      <c r="N45">
        <f t="shared" si="10"/>
        <v>25273.049999999992</v>
      </c>
      <c r="O45">
        <f t="shared" si="11"/>
        <v>40055.699999999997</v>
      </c>
      <c r="P45">
        <f t="shared" si="12"/>
        <v>1178.1088235294117</v>
      </c>
      <c r="Q45">
        <f t="shared" si="13"/>
        <v>21.45222028325556</v>
      </c>
      <c r="R45">
        <f t="shared" si="14"/>
        <v>6232.0675000000001</v>
      </c>
      <c r="S45">
        <f t="shared" si="15"/>
        <v>-754.06750000000011</v>
      </c>
      <c r="T45">
        <f t="shared" si="16"/>
        <v>754.06750000000011</v>
      </c>
      <c r="U45">
        <f t="shared" si="17"/>
        <v>17288.087499999998</v>
      </c>
      <c r="V45">
        <f t="shared" si="18"/>
        <v>28070.002499999999</v>
      </c>
      <c r="W45">
        <f t="shared" si="19"/>
        <v>967.93112068965513</v>
      </c>
      <c r="X45">
        <f t="shared" si="20"/>
        <v>17.860865438113159</v>
      </c>
    </row>
    <row r="46" spans="1:24" x14ac:dyDescent="0.25">
      <c r="A46" s="1">
        <v>43930</v>
      </c>
      <c r="B46">
        <v>45</v>
      </c>
      <c r="C46">
        <v>5756</v>
      </c>
      <c r="D46">
        <f t="shared" si="0"/>
        <v>5761.55</v>
      </c>
      <c r="E46">
        <f t="shared" si="1"/>
        <v>-5.5500000000001819</v>
      </c>
      <c r="F46">
        <f t="shared" si="2"/>
        <v>5.5500000000001819</v>
      </c>
      <c r="G46">
        <f t="shared" si="3"/>
        <v>14967.150000000001</v>
      </c>
      <c r="H46">
        <f t="shared" si="4"/>
        <v>32951.15</v>
      </c>
      <c r="I46">
        <f t="shared" si="5"/>
        <v>823.77875000000006</v>
      </c>
      <c r="J46">
        <f t="shared" si="6"/>
        <v>18.168895471023013</v>
      </c>
      <c r="K46">
        <f t="shared" si="7"/>
        <v>6398.8</v>
      </c>
      <c r="L46">
        <f t="shared" si="8"/>
        <v>-642.80000000000018</v>
      </c>
      <c r="M46">
        <f t="shared" si="9"/>
        <v>642.80000000000018</v>
      </c>
      <c r="N46">
        <f t="shared" si="10"/>
        <v>24630.249999999993</v>
      </c>
      <c r="O46">
        <f t="shared" si="11"/>
        <v>40698.5</v>
      </c>
      <c r="P46">
        <f t="shared" si="12"/>
        <v>1162.8142857142857</v>
      </c>
      <c r="Q46">
        <f t="shared" si="13"/>
        <v>21.181585316412146</v>
      </c>
      <c r="R46">
        <f t="shared" si="14"/>
        <v>6156.125</v>
      </c>
      <c r="S46">
        <f t="shared" si="15"/>
        <v>23.875</v>
      </c>
      <c r="T46">
        <f t="shared" si="16"/>
        <v>23.875</v>
      </c>
      <c r="U46">
        <f t="shared" si="17"/>
        <v>17311.962499999998</v>
      </c>
      <c r="V46">
        <f t="shared" si="18"/>
        <v>28093.877499999999</v>
      </c>
      <c r="W46">
        <f t="shared" si="19"/>
        <v>936.46258333333333</v>
      </c>
      <c r="X46">
        <f t="shared" si="20"/>
        <v>18.486550138904818</v>
      </c>
    </row>
    <row r="47" spans="1:24" x14ac:dyDescent="0.25">
      <c r="A47" s="1">
        <v>43931</v>
      </c>
      <c r="B47">
        <v>46</v>
      </c>
      <c r="C47">
        <v>4576</v>
      </c>
      <c r="D47">
        <f t="shared" si="0"/>
        <v>5602.8</v>
      </c>
      <c r="E47">
        <f t="shared" si="1"/>
        <v>-1026.8000000000002</v>
      </c>
      <c r="F47">
        <f t="shared" si="2"/>
        <v>1026.8000000000002</v>
      </c>
      <c r="G47">
        <f t="shared" si="3"/>
        <v>13940.350000000002</v>
      </c>
      <c r="H47">
        <f t="shared" si="4"/>
        <v>33977.950000000004</v>
      </c>
      <c r="I47">
        <f t="shared" si="5"/>
        <v>828.73048780487818</v>
      </c>
      <c r="J47">
        <f t="shared" si="6"/>
        <v>16.821331186843231</v>
      </c>
      <c r="K47">
        <f t="shared" si="7"/>
        <v>6304.1</v>
      </c>
      <c r="L47">
        <f t="shared" si="8"/>
        <v>-1728.1000000000004</v>
      </c>
      <c r="M47">
        <f t="shared" si="9"/>
        <v>1728.1000000000004</v>
      </c>
      <c r="N47">
        <f t="shared" si="10"/>
        <v>22902.149999999994</v>
      </c>
      <c r="O47">
        <f t="shared" si="11"/>
        <v>42426.6</v>
      </c>
      <c r="P47">
        <f t="shared" si="12"/>
        <v>1178.5166666666667</v>
      </c>
      <c r="Q47">
        <f t="shared" si="13"/>
        <v>19.433030221606252</v>
      </c>
      <c r="R47">
        <f t="shared" si="14"/>
        <v>6016.5175000000008</v>
      </c>
      <c r="S47">
        <f t="shared" si="15"/>
        <v>-260.51750000000084</v>
      </c>
      <c r="T47">
        <f t="shared" si="16"/>
        <v>260.51750000000084</v>
      </c>
      <c r="U47">
        <f t="shared" si="17"/>
        <v>17051.444999999996</v>
      </c>
      <c r="V47">
        <f t="shared" si="18"/>
        <v>28354.395</v>
      </c>
      <c r="W47">
        <f t="shared" si="19"/>
        <v>914.65790322580642</v>
      </c>
      <c r="X47">
        <f t="shared" si="20"/>
        <v>18.64242897794151</v>
      </c>
    </row>
    <row r="48" spans="1:24" x14ac:dyDescent="0.25">
      <c r="A48" s="1">
        <v>43932</v>
      </c>
      <c r="B48">
        <v>47</v>
      </c>
      <c r="C48">
        <v>4830</v>
      </c>
      <c r="D48">
        <f t="shared" si="0"/>
        <v>5222.6499999999996</v>
      </c>
      <c r="E48">
        <f t="shared" si="1"/>
        <v>-392.64999999999964</v>
      </c>
      <c r="F48">
        <f t="shared" si="2"/>
        <v>392.64999999999964</v>
      </c>
      <c r="G48">
        <f t="shared" si="3"/>
        <v>13547.700000000003</v>
      </c>
      <c r="H48">
        <f t="shared" si="4"/>
        <v>34370.600000000006</v>
      </c>
      <c r="I48">
        <f t="shared" si="5"/>
        <v>818.34761904761922</v>
      </c>
      <c r="J48">
        <f t="shared" si="6"/>
        <v>16.554945214805677</v>
      </c>
      <c r="K48">
        <f t="shared" si="7"/>
        <v>5802.8250000000007</v>
      </c>
      <c r="L48">
        <f t="shared" si="8"/>
        <v>-972.82500000000073</v>
      </c>
      <c r="M48">
        <f t="shared" si="9"/>
        <v>972.82500000000073</v>
      </c>
      <c r="N48">
        <f t="shared" si="10"/>
        <v>21929.324999999993</v>
      </c>
      <c r="O48">
        <f t="shared" si="11"/>
        <v>43399.425000000003</v>
      </c>
      <c r="P48">
        <f t="shared" si="12"/>
        <v>1172.9574324324326</v>
      </c>
      <c r="Q48">
        <f t="shared" si="13"/>
        <v>18.695755185696576</v>
      </c>
      <c r="R48">
        <f t="shared" si="14"/>
        <v>5670.8625000000002</v>
      </c>
      <c r="S48">
        <f t="shared" si="15"/>
        <v>-1094.8625000000002</v>
      </c>
      <c r="T48">
        <f t="shared" si="16"/>
        <v>1094.8625000000002</v>
      </c>
      <c r="U48">
        <f t="shared" si="17"/>
        <v>15956.582499999997</v>
      </c>
      <c r="V48">
        <f t="shared" si="18"/>
        <v>29449.2575</v>
      </c>
      <c r="W48">
        <f t="shared" si="19"/>
        <v>920.28929687499999</v>
      </c>
      <c r="X48">
        <f t="shared" si="20"/>
        <v>17.338659217469232</v>
      </c>
    </row>
    <row r="49" spans="1:24" x14ac:dyDescent="0.25">
      <c r="A49" s="1">
        <v>43933</v>
      </c>
      <c r="B49">
        <v>48</v>
      </c>
      <c r="C49">
        <v>4167</v>
      </c>
      <c r="D49">
        <f t="shared" si="0"/>
        <v>5264.0999999999995</v>
      </c>
      <c r="E49">
        <f t="shared" si="1"/>
        <v>-1097.0999999999995</v>
      </c>
      <c r="F49">
        <f t="shared" si="2"/>
        <v>1097.0999999999995</v>
      </c>
      <c r="G49">
        <f t="shared" si="3"/>
        <v>12450.600000000002</v>
      </c>
      <c r="H49">
        <f t="shared" si="4"/>
        <v>35467.700000000004</v>
      </c>
      <c r="I49">
        <f t="shared" si="5"/>
        <v>824.83023255813964</v>
      </c>
      <c r="J49">
        <f t="shared" si="6"/>
        <v>15.094742540395909</v>
      </c>
      <c r="K49">
        <f t="shared" si="7"/>
        <v>5524.8000000000011</v>
      </c>
      <c r="L49">
        <f t="shared" si="8"/>
        <v>-1357.8000000000011</v>
      </c>
      <c r="M49">
        <f t="shared" si="9"/>
        <v>1357.8000000000011</v>
      </c>
      <c r="N49">
        <f t="shared" si="10"/>
        <v>20571.524999999994</v>
      </c>
      <c r="O49">
        <f t="shared" si="11"/>
        <v>44757.225000000006</v>
      </c>
      <c r="P49">
        <f t="shared" si="12"/>
        <v>1177.8217105263159</v>
      </c>
      <c r="Q49">
        <f t="shared" si="13"/>
        <v>17.465737654646812</v>
      </c>
      <c r="R49">
        <f t="shared" si="14"/>
        <v>5472.892499999999</v>
      </c>
      <c r="S49">
        <f t="shared" si="15"/>
        <v>-642.89249999999902</v>
      </c>
      <c r="T49">
        <f t="shared" si="16"/>
        <v>642.89249999999902</v>
      </c>
      <c r="U49">
        <f t="shared" si="17"/>
        <v>15313.689999999999</v>
      </c>
      <c r="V49">
        <f t="shared" si="18"/>
        <v>30092.149999999998</v>
      </c>
      <c r="W49">
        <f t="shared" si="19"/>
        <v>911.88333333333321</v>
      </c>
      <c r="X49">
        <f t="shared" si="20"/>
        <v>16.793475042494471</v>
      </c>
    </row>
    <row r="50" spans="1:24" x14ac:dyDescent="0.25">
      <c r="A50" s="1">
        <v>43934</v>
      </c>
      <c r="B50">
        <v>49</v>
      </c>
      <c r="C50">
        <v>3477</v>
      </c>
      <c r="D50">
        <f t="shared" si="0"/>
        <v>4921.7000000000007</v>
      </c>
      <c r="E50">
        <f t="shared" si="1"/>
        <v>-1444.7000000000007</v>
      </c>
      <c r="F50">
        <f t="shared" si="2"/>
        <v>1444.7000000000007</v>
      </c>
      <c r="G50">
        <f t="shared" si="3"/>
        <v>11005.900000000001</v>
      </c>
      <c r="H50">
        <f t="shared" si="4"/>
        <v>36912.400000000009</v>
      </c>
      <c r="I50">
        <f t="shared" si="5"/>
        <v>838.91818181818201</v>
      </c>
      <c r="J50">
        <f t="shared" si="6"/>
        <v>13.119157789794214</v>
      </c>
      <c r="K50">
        <f t="shared" si="7"/>
        <v>5207.9750000000004</v>
      </c>
      <c r="L50">
        <f t="shared" si="8"/>
        <v>-1730.9750000000004</v>
      </c>
      <c r="M50">
        <f t="shared" si="9"/>
        <v>1730.9750000000004</v>
      </c>
      <c r="N50">
        <f t="shared" si="10"/>
        <v>18840.549999999996</v>
      </c>
      <c r="O50">
        <f t="shared" si="11"/>
        <v>46488.200000000004</v>
      </c>
      <c r="P50">
        <f t="shared" si="12"/>
        <v>1192.0051282051284</v>
      </c>
      <c r="Q50">
        <f t="shared" si="13"/>
        <v>15.805762537590178</v>
      </c>
      <c r="R50">
        <f t="shared" si="14"/>
        <v>5188.9324999999999</v>
      </c>
      <c r="S50">
        <f t="shared" si="15"/>
        <v>-1021.9324999999999</v>
      </c>
      <c r="T50">
        <f t="shared" si="16"/>
        <v>1021.9324999999999</v>
      </c>
      <c r="U50">
        <f t="shared" si="17"/>
        <v>14291.7575</v>
      </c>
      <c r="V50">
        <f t="shared" si="18"/>
        <v>31114.082499999997</v>
      </c>
      <c r="W50">
        <f t="shared" si="19"/>
        <v>915.12007352941168</v>
      </c>
      <c r="X50">
        <f t="shared" si="20"/>
        <v>15.617357670758892</v>
      </c>
    </row>
    <row r="51" spans="1:24" x14ac:dyDescent="0.25">
      <c r="A51" s="1">
        <v>43935</v>
      </c>
      <c r="B51">
        <v>50</v>
      </c>
      <c r="C51">
        <v>3045</v>
      </c>
      <c r="D51">
        <f t="shared" si="0"/>
        <v>4392.3</v>
      </c>
      <c r="E51">
        <f t="shared" si="1"/>
        <v>-1347.3000000000002</v>
      </c>
      <c r="F51">
        <f t="shared" si="2"/>
        <v>1347.3000000000002</v>
      </c>
      <c r="G51">
        <f t="shared" si="3"/>
        <v>9658.6000000000022</v>
      </c>
      <c r="H51">
        <f t="shared" si="4"/>
        <v>38259.700000000012</v>
      </c>
      <c r="I51">
        <f t="shared" si="5"/>
        <v>850.21555555555585</v>
      </c>
      <c r="J51">
        <f t="shared" si="6"/>
        <v>11.360177941802993</v>
      </c>
      <c r="K51">
        <f t="shared" si="7"/>
        <v>4785.45</v>
      </c>
      <c r="L51">
        <f t="shared" si="8"/>
        <v>-1740.4499999999998</v>
      </c>
      <c r="M51">
        <f t="shared" si="9"/>
        <v>1740.4499999999998</v>
      </c>
      <c r="N51">
        <f t="shared" si="10"/>
        <v>17100.099999999995</v>
      </c>
      <c r="O51">
        <f t="shared" si="11"/>
        <v>48228.65</v>
      </c>
      <c r="P51">
        <f t="shared" si="12"/>
        <v>1205.7162499999999</v>
      </c>
      <c r="Q51">
        <f t="shared" si="13"/>
        <v>14.182524287949171</v>
      </c>
      <c r="R51">
        <f t="shared" si="14"/>
        <v>4762.5899999999983</v>
      </c>
      <c r="S51">
        <f t="shared" si="15"/>
        <v>-1285.5899999999983</v>
      </c>
      <c r="T51">
        <f t="shared" si="16"/>
        <v>1285.5899999999983</v>
      </c>
      <c r="U51">
        <f t="shared" si="17"/>
        <v>13006.167500000001</v>
      </c>
      <c r="V51">
        <f t="shared" si="18"/>
        <v>32399.672499999993</v>
      </c>
      <c r="W51">
        <f t="shared" si="19"/>
        <v>925.70492857142835</v>
      </c>
      <c r="X51">
        <f t="shared" si="20"/>
        <v>14.050014317274353</v>
      </c>
    </row>
    <row r="52" spans="1:24" x14ac:dyDescent="0.25">
      <c r="A52" s="1">
        <v>43936</v>
      </c>
      <c r="B52">
        <v>51</v>
      </c>
      <c r="C52">
        <v>5092</v>
      </c>
      <c r="D52">
        <f t="shared" si="0"/>
        <v>3853.2000000000003</v>
      </c>
      <c r="E52">
        <f t="shared" si="1"/>
        <v>1238.7999999999997</v>
      </c>
      <c r="F52">
        <f t="shared" si="2"/>
        <v>1238.7999999999997</v>
      </c>
      <c r="G52">
        <f t="shared" si="3"/>
        <v>10897.400000000001</v>
      </c>
      <c r="H52">
        <f t="shared" si="4"/>
        <v>39498.500000000015</v>
      </c>
      <c r="I52">
        <f t="shared" si="5"/>
        <v>858.66304347826122</v>
      </c>
      <c r="J52">
        <f t="shared" si="6"/>
        <v>12.691124979429595</v>
      </c>
      <c r="K52">
        <f t="shared" si="7"/>
        <v>4345.6000000000004</v>
      </c>
      <c r="L52">
        <f t="shared" si="8"/>
        <v>746.39999999999964</v>
      </c>
      <c r="M52">
        <f t="shared" si="9"/>
        <v>746.39999999999964</v>
      </c>
      <c r="N52">
        <f t="shared" si="10"/>
        <v>17846.499999999993</v>
      </c>
      <c r="O52">
        <f t="shared" si="11"/>
        <v>48975.05</v>
      </c>
      <c r="P52">
        <f t="shared" si="12"/>
        <v>1194.5134146341463</v>
      </c>
      <c r="Q52">
        <f t="shared" si="13"/>
        <v>14.940393118536882</v>
      </c>
      <c r="R52">
        <f t="shared" si="14"/>
        <v>4339.3599999999988</v>
      </c>
      <c r="S52">
        <f t="shared" si="15"/>
        <v>-1294.3599999999988</v>
      </c>
      <c r="T52">
        <f t="shared" si="16"/>
        <v>1294.3599999999988</v>
      </c>
      <c r="U52">
        <f t="shared" si="17"/>
        <v>11711.807500000003</v>
      </c>
      <c r="V52">
        <f t="shared" si="18"/>
        <v>33694.032499999994</v>
      </c>
      <c r="W52">
        <f t="shared" si="19"/>
        <v>935.94534722222204</v>
      </c>
      <c r="X52">
        <f t="shared" si="20"/>
        <v>12.513345501165531</v>
      </c>
    </row>
    <row r="53" spans="1:24" x14ac:dyDescent="0.25">
      <c r="A53" s="1">
        <v>43937</v>
      </c>
      <c r="B53">
        <v>52</v>
      </c>
      <c r="C53">
        <v>5183</v>
      </c>
      <c r="D53">
        <f t="shared" si="0"/>
        <v>4181.55</v>
      </c>
      <c r="E53">
        <f t="shared" si="1"/>
        <v>1001.4499999999998</v>
      </c>
      <c r="F53">
        <f t="shared" si="2"/>
        <v>1001.4499999999998</v>
      </c>
      <c r="G53">
        <f t="shared" si="3"/>
        <v>11898.850000000002</v>
      </c>
      <c r="H53">
        <f t="shared" si="4"/>
        <v>40499.950000000012</v>
      </c>
      <c r="I53">
        <f t="shared" si="5"/>
        <v>861.70106382978747</v>
      </c>
      <c r="J53">
        <f t="shared" si="6"/>
        <v>13.808559022912373</v>
      </c>
      <c r="K53">
        <f t="shared" si="7"/>
        <v>4446.2499999999991</v>
      </c>
      <c r="L53">
        <f t="shared" si="8"/>
        <v>736.75000000000091</v>
      </c>
      <c r="M53">
        <f t="shared" si="9"/>
        <v>736.75000000000091</v>
      </c>
      <c r="N53">
        <f t="shared" si="10"/>
        <v>18583.249999999993</v>
      </c>
      <c r="O53">
        <f t="shared" si="11"/>
        <v>49711.8</v>
      </c>
      <c r="P53">
        <f t="shared" si="12"/>
        <v>1183.6142857142859</v>
      </c>
      <c r="Q53">
        <f t="shared" si="13"/>
        <v>15.700427262742439</v>
      </c>
      <c r="R53">
        <f t="shared" si="14"/>
        <v>4478.0175000000008</v>
      </c>
      <c r="S53">
        <f t="shared" si="15"/>
        <v>613.98249999999916</v>
      </c>
      <c r="T53">
        <f t="shared" si="16"/>
        <v>613.98249999999916</v>
      </c>
      <c r="U53">
        <f t="shared" si="17"/>
        <v>12325.79</v>
      </c>
      <c r="V53">
        <f t="shared" si="18"/>
        <v>34308.014999999992</v>
      </c>
      <c r="W53">
        <f t="shared" si="19"/>
        <v>927.24364864864845</v>
      </c>
      <c r="X53">
        <f t="shared" si="20"/>
        <v>13.292935484609067</v>
      </c>
    </row>
    <row r="54" spans="1:24" x14ac:dyDescent="0.25">
      <c r="A54" s="1">
        <v>43938</v>
      </c>
      <c r="B54">
        <v>53</v>
      </c>
      <c r="C54">
        <v>5252</v>
      </c>
      <c r="D54">
        <f t="shared" si="0"/>
        <v>4328.9000000000005</v>
      </c>
      <c r="E54">
        <f t="shared" si="1"/>
        <v>923.09999999999945</v>
      </c>
      <c r="F54">
        <f t="shared" si="2"/>
        <v>923.09999999999945</v>
      </c>
      <c r="G54">
        <f t="shared" si="3"/>
        <v>12821.95</v>
      </c>
      <c r="H54">
        <f t="shared" si="4"/>
        <v>41423.05000000001</v>
      </c>
      <c r="I54">
        <f t="shared" si="5"/>
        <v>862.98020833333351</v>
      </c>
      <c r="J54">
        <f t="shared" si="6"/>
        <v>14.857756732061013</v>
      </c>
      <c r="K54">
        <f t="shared" si="7"/>
        <v>4700.0499999999993</v>
      </c>
      <c r="L54">
        <f t="shared" si="8"/>
        <v>551.95000000000073</v>
      </c>
      <c r="M54">
        <f t="shared" si="9"/>
        <v>551.95000000000073</v>
      </c>
      <c r="N54">
        <f t="shared" si="10"/>
        <v>19135.199999999993</v>
      </c>
      <c r="O54">
        <f t="shared" si="11"/>
        <v>50263.75</v>
      </c>
      <c r="P54">
        <f t="shared" si="12"/>
        <v>1168.9244186046512</v>
      </c>
      <c r="Q54">
        <f t="shared" si="13"/>
        <v>16.369920668473792</v>
      </c>
      <c r="R54">
        <f t="shared" si="14"/>
        <v>4618.0825000000013</v>
      </c>
      <c r="S54">
        <f t="shared" si="15"/>
        <v>564.91749999999865</v>
      </c>
      <c r="T54">
        <f t="shared" si="16"/>
        <v>564.91749999999865</v>
      </c>
      <c r="U54">
        <f t="shared" si="17"/>
        <v>12890.7075</v>
      </c>
      <c r="V54">
        <f t="shared" si="18"/>
        <v>34872.932499999988</v>
      </c>
      <c r="W54">
        <f t="shared" si="19"/>
        <v>917.70874999999967</v>
      </c>
      <c r="X54">
        <f t="shared" si="20"/>
        <v>14.046621545234265</v>
      </c>
    </row>
    <row r="55" spans="1:24" x14ac:dyDescent="0.25">
      <c r="A55" s="1">
        <v>43939</v>
      </c>
      <c r="B55">
        <v>54</v>
      </c>
      <c r="C55">
        <v>4499</v>
      </c>
      <c r="D55">
        <f t="shared" si="0"/>
        <v>4608.8999999999996</v>
      </c>
      <c r="E55">
        <f t="shared" si="1"/>
        <v>-109.89999999999964</v>
      </c>
      <c r="F55">
        <f t="shared" si="2"/>
        <v>109.89999999999964</v>
      </c>
      <c r="G55">
        <f t="shared" si="3"/>
        <v>12712.050000000001</v>
      </c>
      <c r="H55">
        <f t="shared" si="4"/>
        <v>41532.950000000012</v>
      </c>
      <c r="I55">
        <f t="shared" si="5"/>
        <v>847.6112244897962</v>
      </c>
      <c r="J55">
        <f t="shared" si="6"/>
        <v>14.997500779501573</v>
      </c>
      <c r="K55">
        <f t="shared" si="7"/>
        <v>4748.7749999999996</v>
      </c>
      <c r="L55">
        <f t="shared" si="8"/>
        <v>-249.77499999999964</v>
      </c>
      <c r="M55">
        <f t="shared" si="9"/>
        <v>249.77499999999964</v>
      </c>
      <c r="N55">
        <f t="shared" si="10"/>
        <v>18885.424999999996</v>
      </c>
      <c r="O55">
        <f t="shared" si="11"/>
        <v>50513.525000000001</v>
      </c>
      <c r="P55">
        <f t="shared" si="12"/>
        <v>1148.0346590909091</v>
      </c>
      <c r="Q55">
        <f t="shared" si="13"/>
        <v>16.450221995000344</v>
      </c>
      <c r="R55">
        <f t="shared" si="14"/>
        <v>4755.2099999999991</v>
      </c>
      <c r="S55">
        <f t="shared" si="15"/>
        <v>496.79000000000087</v>
      </c>
      <c r="T55">
        <f t="shared" si="16"/>
        <v>496.79000000000087</v>
      </c>
      <c r="U55">
        <f t="shared" si="17"/>
        <v>13387.497500000001</v>
      </c>
      <c r="V55">
        <f t="shared" si="18"/>
        <v>35369.722499999989</v>
      </c>
      <c r="W55">
        <f t="shared" si="19"/>
        <v>906.91596153846126</v>
      </c>
      <c r="X55">
        <f t="shared" si="20"/>
        <v>14.761563438898913</v>
      </c>
    </row>
    <row r="56" spans="1:24" x14ac:dyDescent="0.25">
      <c r="A56" s="1">
        <v>43940</v>
      </c>
      <c r="B56">
        <v>55</v>
      </c>
      <c r="C56">
        <v>4218</v>
      </c>
      <c r="D56">
        <f t="shared" si="0"/>
        <v>4657.2500000000009</v>
      </c>
      <c r="E56">
        <f t="shared" si="1"/>
        <v>-439.25000000000091</v>
      </c>
      <c r="F56">
        <f t="shared" si="2"/>
        <v>439.25000000000091</v>
      </c>
      <c r="G56">
        <f t="shared" si="3"/>
        <v>12272.8</v>
      </c>
      <c r="H56">
        <f t="shared" si="4"/>
        <v>41972.200000000012</v>
      </c>
      <c r="I56">
        <f t="shared" si="5"/>
        <v>839.44400000000019</v>
      </c>
      <c r="J56">
        <f t="shared" si="6"/>
        <v>14.62015333959144</v>
      </c>
      <c r="K56">
        <f t="shared" si="7"/>
        <v>4613.6000000000013</v>
      </c>
      <c r="L56">
        <f t="shared" si="8"/>
        <v>-395.60000000000127</v>
      </c>
      <c r="M56">
        <f t="shared" si="9"/>
        <v>395.60000000000127</v>
      </c>
      <c r="N56">
        <f t="shared" si="10"/>
        <v>18489.824999999993</v>
      </c>
      <c r="O56">
        <f t="shared" si="11"/>
        <v>50909.125</v>
      </c>
      <c r="P56">
        <f t="shared" si="12"/>
        <v>1131.3138888888889</v>
      </c>
      <c r="Q56">
        <f t="shared" si="13"/>
        <v>16.34367365378996</v>
      </c>
      <c r="R56">
        <f t="shared" si="14"/>
        <v>4716.4074999999993</v>
      </c>
      <c r="S56">
        <f t="shared" si="15"/>
        <v>-217.40749999999935</v>
      </c>
      <c r="T56">
        <f t="shared" si="16"/>
        <v>217.40749999999935</v>
      </c>
      <c r="U56">
        <f t="shared" si="17"/>
        <v>13170.090000000002</v>
      </c>
      <c r="V56">
        <f t="shared" si="18"/>
        <v>35587.12999999999</v>
      </c>
      <c r="W56">
        <f t="shared" si="19"/>
        <v>889.67824999999971</v>
      </c>
      <c r="X56">
        <f t="shared" si="20"/>
        <v>14.803205540879533</v>
      </c>
    </row>
    <row r="57" spans="1:24" x14ac:dyDescent="0.25">
      <c r="A57" s="1">
        <v>43941</v>
      </c>
      <c r="B57">
        <v>56</v>
      </c>
      <c r="C57">
        <v>4266</v>
      </c>
      <c r="D57">
        <f t="shared" si="0"/>
        <v>4756.8499999999995</v>
      </c>
      <c r="E57">
        <f t="shared" si="1"/>
        <v>-490.84999999999945</v>
      </c>
      <c r="F57">
        <f t="shared" si="2"/>
        <v>490.84999999999945</v>
      </c>
      <c r="G57">
        <f t="shared" si="3"/>
        <v>11781.95</v>
      </c>
      <c r="H57">
        <f t="shared" si="4"/>
        <v>42463.05000000001</v>
      </c>
      <c r="I57">
        <f t="shared" si="5"/>
        <v>832.60882352941201</v>
      </c>
      <c r="J57">
        <f t="shared" si="6"/>
        <v>14.150642735272193</v>
      </c>
      <c r="K57">
        <f t="shared" si="7"/>
        <v>4463.9000000000005</v>
      </c>
      <c r="L57">
        <f t="shared" si="8"/>
        <v>-197.90000000000055</v>
      </c>
      <c r="M57">
        <f t="shared" si="9"/>
        <v>197.90000000000055</v>
      </c>
      <c r="N57">
        <f t="shared" si="10"/>
        <v>18291.924999999992</v>
      </c>
      <c r="O57">
        <f t="shared" si="11"/>
        <v>51107.025000000001</v>
      </c>
      <c r="P57">
        <f t="shared" si="12"/>
        <v>1111.0222826086956</v>
      </c>
      <c r="Q57">
        <f t="shared" si="13"/>
        <v>16.464048729113067</v>
      </c>
      <c r="R57">
        <f t="shared" si="14"/>
        <v>4608.3749999999991</v>
      </c>
      <c r="S57">
        <f t="shared" si="15"/>
        <v>-390.37499999999909</v>
      </c>
      <c r="T57">
        <f t="shared" si="16"/>
        <v>390.37499999999909</v>
      </c>
      <c r="U57">
        <f t="shared" si="17"/>
        <v>12779.715000000004</v>
      </c>
      <c r="V57">
        <f t="shared" si="18"/>
        <v>35977.50499999999</v>
      </c>
      <c r="W57">
        <f t="shared" si="19"/>
        <v>877.50012195121928</v>
      </c>
      <c r="X57">
        <f t="shared" si="20"/>
        <v>14.563775753766146</v>
      </c>
    </row>
    <row r="58" spans="1:24" x14ac:dyDescent="0.25">
      <c r="A58" s="1">
        <v>43942</v>
      </c>
      <c r="B58">
        <v>57</v>
      </c>
      <c r="C58">
        <v>3968</v>
      </c>
      <c r="D58">
        <f t="shared" si="0"/>
        <v>4588.45</v>
      </c>
      <c r="E58">
        <f t="shared" si="1"/>
        <v>-620.44999999999982</v>
      </c>
      <c r="F58">
        <f t="shared" si="2"/>
        <v>620.44999999999982</v>
      </c>
      <c r="G58">
        <f t="shared" si="3"/>
        <v>11161.5</v>
      </c>
      <c r="H58">
        <f t="shared" si="4"/>
        <v>43083.500000000007</v>
      </c>
      <c r="I58">
        <f t="shared" si="5"/>
        <v>828.5288461538463</v>
      </c>
      <c r="J58">
        <f t="shared" si="6"/>
        <v>13.471468195480867</v>
      </c>
      <c r="K58">
        <f t="shared" si="7"/>
        <v>4424.1750000000011</v>
      </c>
      <c r="L58">
        <f t="shared" si="8"/>
        <v>-456.17500000000109</v>
      </c>
      <c r="M58">
        <f t="shared" si="9"/>
        <v>456.17500000000109</v>
      </c>
      <c r="N58">
        <f t="shared" si="10"/>
        <v>17835.749999999993</v>
      </c>
      <c r="O58">
        <f t="shared" si="11"/>
        <v>51563.200000000004</v>
      </c>
      <c r="P58">
        <f t="shared" si="12"/>
        <v>1097.0893617021277</v>
      </c>
      <c r="Q58">
        <f t="shared" si="13"/>
        <v>16.257335657988637</v>
      </c>
      <c r="R58">
        <f t="shared" si="14"/>
        <v>4569.7924999999996</v>
      </c>
      <c r="S58">
        <f t="shared" si="15"/>
        <v>-303.79249999999956</v>
      </c>
      <c r="T58">
        <f t="shared" si="16"/>
        <v>303.79249999999956</v>
      </c>
      <c r="U58">
        <f t="shared" si="17"/>
        <v>12475.922500000004</v>
      </c>
      <c r="V58">
        <f t="shared" si="18"/>
        <v>36281.297499999986</v>
      </c>
      <c r="W58">
        <f t="shared" si="19"/>
        <v>863.84041666666633</v>
      </c>
      <c r="X58">
        <f t="shared" si="20"/>
        <v>14.442392668013055</v>
      </c>
    </row>
    <row r="59" spans="1:24" x14ac:dyDescent="0.25">
      <c r="A59" s="1">
        <v>43943</v>
      </c>
      <c r="B59">
        <v>58</v>
      </c>
      <c r="C59">
        <v>4211</v>
      </c>
      <c r="D59">
        <f t="shared" si="0"/>
        <v>4349.8499999999995</v>
      </c>
      <c r="E59">
        <f t="shared" si="1"/>
        <v>-138.84999999999945</v>
      </c>
      <c r="F59">
        <f t="shared" si="2"/>
        <v>138.84999999999945</v>
      </c>
      <c r="G59">
        <f t="shared" si="3"/>
        <v>11022.650000000001</v>
      </c>
      <c r="H59">
        <f t="shared" si="4"/>
        <v>43222.350000000006</v>
      </c>
      <c r="I59">
        <f t="shared" si="5"/>
        <v>815.51603773584918</v>
      </c>
      <c r="J59">
        <f t="shared" si="6"/>
        <v>13.516165826244986</v>
      </c>
      <c r="K59">
        <f t="shared" si="7"/>
        <v>4348.7750000000015</v>
      </c>
      <c r="L59">
        <f t="shared" si="8"/>
        <v>-137.77500000000146</v>
      </c>
      <c r="M59">
        <f t="shared" si="9"/>
        <v>137.77500000000146</v>
      </c>
      <c r="N59">
        <f t="shared" si="10"/>
        <v>17697.974999999991</v>
      </c>
      <c r="O59">
        <f t="shared" si="11"/>
        <v>51700.975000000006</v>
      </c>
      <c r="P59">
        <f t="shared" si="12"/>
        <v>1077.1036458333335</v>
      </c>
      <c r="Q59">
        <f t="shared" si="13"/>
        <v>16.431078910987644</v>
      </c>
      <c r="R59">
        <f t="shared" si="14"/>
        <v>4389.0775000000012</v>
      </c>
      <c r="S59">
        <f t="shared" si="15"/>
        <v>-421.07750000000124</v>
      </c>
      <c r="T59">
        <f t="shared" si="16"/>
        <v>421.07750000000124</v>
      </c>
      <c r="U59">
        <f t="shared" si="17"/>
        <v>12054.845000000003</v>
      </c>
      <c r="V59">
        <f t="shared" si="18"/>
        <v>36702.374999999985</v>
      </c>
      <c r="W59">
        <f t="shared" si="19"/>
        <v>853.54360465116247</v>
      </c>
      <c r="X59">
        <f t="shared" si="20"/>
        <v>14.12329134013808</v>
      </c>
    </row>
    <row r="60" spans="1:24" x14ac:dyDescent="0.25">
      <c r="A60" s="1">
        <v>43944</v>
      </c>
      <c r="B60">
        <v>59</v>
      </c>
      <c r="C60">
        <v>4635</v>
      </c>
      <c r="D60">
        <f t="shared" si="0"/>
        <v>4217.6500000000005</v>
      </c>
      <c r="E60">
        <f t="shared" si="1"/>
        <v>417.34999999999945</v>
      </c>
      <c r="F60">
        <f t="shared" si="2"/>
        <v>417.34999999999945</v>
      </c>
      <c r="G60">
        <f t="shared" si="3"/>
        <v>11440</v>
      </c>
      <c r="H60">
        <f t="shared" si="4"/>
        <v>43639.700000000004</v>
      </c>
      <c r="I60">
        <f t="shared" si="5"/>
        <v>808.14259259259268</v>
      </c>
      <c r="J60">
        <f t="shared" si="6"/>
        <v>14.155917662128749</v>
      </c>
      <c r="K60">
        <f t="shared" si="7"/>
        <v>4297.4250000000011</v>
      </c>
      <c r="L60">
        <f t="shared" si="8"/>
        <v>337.57499999999891</v>
      </c>
      <c r="M60">
        <f t="shared" si="9"/>
        <v>337.57499999999891</v>
      </c>
      <c r="N60">
        <f t="shared" si="10"/>
        <v>18035.549999999988</v>
      </c>
      <c r="O60">
        <f t="shared" si="11"/>
        <v>52038.55</v>
      </c>
      <c r="P60">
        <f t="shared" si="12"/>
        <v>1062.0112244897959</v>
      </c>
      <c r="Q60">
        <f t="shared" si="13"/>
        <v>16.982447627768249</v>
      </c>
      <c r="R60">
        <f t="shared" si="14"/>
        <v>4327.7800000000007</v>
      </c>
      <c r="S60">
        <f t="shared" si="15"/>
        <v>-116.78000000000065</v>
      </c>
      <c r="T60">
        <f t="shared" si="16"/>
        <v>116.78000000000065</v>
      </c>
      <c r="U60">
        <f t="shared" si="17"/>
        <v>11938.065000000002</v>
      </c>
      <c r="V60">
        <f t="shared" si="18"/>
        <v>36819.154999999984</v>
      </c>
      <c r="W60">
        <f t="shared" si="19"/>
        <v>836.79897727272692</v>
      </c>
      <c r="X60">
        <f t="shared" si="20"/>
        <v>14.266347503086378</v>
      </c>
    </row>
    <row r="61" spans="1:24" x14ac:dyDescent="0.25">
      <c r="A61" s="1">
        <v>43945</v>
      </c>
      <c r="B61">
        <v>60</v>
      </c>
      <c r="C61">
        <v>2796</v>
      </c>
      <c r="D61">
        <f t="shared" si="0"/>
        <v>4298.8999999999996</v>
      </c>
      <c r="E61">
        <f t="shared" si="1"/>
        <v>-1502.8999999999996</v>
      </c>
      <c r="F61">
        <f t="shared" si="2"/>
        <v>1502.8999999999996</v>
      </c>
      <c r="G61">
        <f t="shared" si="3"/>
        <v>9937.1</v>
      </c>
      <c r="H61">
        <f t="shared" si="4"/>
        <v>45142.600000000006</v>
      </c>
      <c r="I61">
        <f t="shared" si="5"/>
        <v>820.77454545454555</v>
      </c>
      <c r="J61">
        <f t="shared" si="6"/>
        <v>12.106978773929724</v>
      </c>
      <c r="K61">
        <f t="shared" si="7"/>
        <v>4411.7250000000004</v>
      </c>
      <c r="L61">
        <f t="shared" si="8"/>
        <v>-1615.7250000000004</v>
      </c>
      <c r="M61">
        <f t="shared" si="9"/>
        <v>1615.7250000000004</v>
      </c>
      <c r="N61">
        <f t="shared" si="10"/>
        <v>16419.82499999999</v>
      </c>
      <c r="O61">
        <f t="shared" si="11"/>
        <v>53654.275000000001</v>
      </c>
      <c r="P61">
        <f t="shared" si="12"/>
        <v>1073.0855000000001</v>
      </c>
      <c r="Q61">
        <f t="shared" si="13"/>
        <v>15.301506729892434</v>
      </c>
      <c r="R61">
        <f t="shared" si="14"/>
        <v>4367.1949999999997</v>
      </c>
      <c r="S61">
        <f t="shared" si="15"/>
        <v>267.80500000000029</v>
      </c>
      <c r="T61">
        <f t="shared" si="16"/>
        <v>267.80500000000029</v>
      </c>
      <c r="U61">
        <f t="shared" si="17"/>
        <v>12205.870000000003</v>
      </c>
      <c r="V61">
        <f t="shared" si="18"/>
        <v>37086.959999999985</v>
      </c>
      <c r="W61">
        <f t="shared" si="19"/>
        <v>824.15466666666634</v>
      </c>
      <c r="X61">
        <f t="shared" si="20"/>
        <v>14.810169126830571</v>
      </c>
    </row>
    <row r="62" spans="1:24" x14ac:dyDescent="0.25">
      <c r="A62" s="1">
        <v>43946</v>
      </c>
      <c r="B62">
        <v>61</v>
      </c>
      <c r="C62">
        <v>2944</v>
      </c>
      <c r="D62">
        <f t="shared" si="0"/>
        <v>3843.1</v>
      </c>
      <c r="E62">
        <f t="shared" si="1"/>
        <v>-899.09999999999991</v>
      </c>
      <c r="F62">
        <f t="shared" si="2"/>
        <v>899.09999999999991</v>
      </c>
      <c r="G62">
        <f t="shared" si="3"/>
        <v>9038</v>
      </c>
      <c r="H62">
        <f t="shared" si="4"/>
        <v>46041.700000000004</v>
      </c>
      <c r="I62">
        <f t="shared" si="5"/>
        <v>822.17321428571438</v>
      </c>
      <c r="J62">
        <f t="shared" si="6"/>
        <v>10.992817380765697</v>
      </c>
      <c r="K62">
        <f t="shared" si="7"/>
        <v>4160.8250000000007</v>
      </c>
      <c r="L62">
        <f t="shared" si="8"/>
        <v>-1216.8250000000007</v>
      </c>
      <c r="M62">
        <f t="shared" si="9"/>
        <v>1216.8250000000007</v>
      </c>
      <c r="N62">
        <f t="shared" si="10"/>
        <v>15202.999999999989</v>
      </c>
      <c r="O62">
        <f t="shared" si="11"/>
        <v>54871.100000000006</v>
      </c>
      <c r="P62">
        <f t="shared" si="12"/>
        <v>1075.9039215686275</v>
      </c>
      <c r="Q62">
        <f t="shared" si="13"/>
        <v>14.130443894873611</v>
      </c>
      <c r="R62">
        <f t="shared" si="14"/>
        <v>3949.1125000000002</v>
      </c>
      <c r="S62">
        <f t="shared" si="15"/>
        <v>-1153.1125000000002</v>
      </c>
      <c r="T62">
        <f t="shared" si="16"/>
        <v>1153.1125000000002</v>
      </c>
      <c r="U62">
        <f t="shared" si="17"/>
        <v>11052.757500000003</v>
      </c>
      <c r="V62">
        <f t="shared" si="18"/>
        <v>38240.072499999987</v>
      </c>
      <c r="W62">
        <f t="shared" si="19"/>
        <v>831.30592391304322</v>
      </c>
      <c r="X62">
        <f t="shared" si="20"/>
        <v>13.29565588558966</v>
      </c>
    </row>
    <row r="63" spans="1:24" x14ac:dyDescent="0.25">
      <c r="A63" s="1">
        <v>43947</v>
      </c>
      <c r="B63">
        <v>62</v>
      </c>
      <c r="C63">
        <v>1729</v>
      </c>
      <c r="D63">
        <f t="shared" si="0"/>
        <v>3596.25</v>
      </c>
      <c r="E63">
        <f t="shared" si="1"/>
        <v>-1867.25</v>
      </c>
      <c r="F63">
        <f t="shared" si="2"/>
        <v>1867.25</v>
      </c>
      <c r="G63">
        <f t="shared" si="3"/>
        <v>7170.75</v>
      </c>
      <c r="H63">
        <f t="shared" si="4"/>
        <v>47908.950000000004</v>
      </c>
      <c r="I63">
        <f t="shared" si="5"/>
        <v>840.50789473684222</v>
      </c>
      <c r="J63">
        <f t="shared" si="6"/>
        <v>8.5314487167846504</v>
      </c>
      <c r="K63">
        <f t="shared" si="7"/>
        <v>3812.3999999999996</v>
      </c>
      <c r="L63">
        <f t="shared" si="8"/>
        <v>-2083.3999999999996</v>
      </c>
      <c r="M63">
        <f t="shared" si="9"/>
        <v>2083.3999999999996</v>
      </c>
      <c r="N63">
        <f t="shared" si="10"/>
        <v>13119.599999999989</v>
      </c>
      <c r="O63">
        <f t="shared" si="11"/>
        <v>56954.500000000007</v>
      </c>
      <c r="P63">
        <f t="shared" si="12"/>
        <v>1095.2788461538462</v>
      </c>
      <c r="Q63">
        <f t="shared" si="13"/>
        <v>11.978319535769771</v>
      </c>
      <c r="R63">
        <f t="shared" si="14"/>
        <v>3732.56</v>
      </c>
      <c r="S63">
        <f t="shared" si="15"/>
        <v>-788.56</v>
      </c>
      <c r="T63">
        <f t="shared" si="16"/>
        <v>788.56</v>
      </c>
      <c r="U63">
        <f t="shared" si="17"/>
        <v>10264.197500000004</v>
      </c>
      <c r="V63">
        <f t="shared" si="18"/>
        <v>39028.632499999985</v>
      </c>
      <c r="W63">
        <f t="shared" si="19"/>
        <v>830.3964361702125</v>
      </c>
      <c r="X63">
        <f t="shared" si="20"/>
        <v>12.360599170365509</v>
      </c>
    </row>
    <row r="64" spans="1:24" x14ac:dyDescent="0.25">
      <c r="A64" s="1">
        <v>43948</v>
      </c>
      <c r="B64">
        <v>63</v>
      </c>
      <c r="C64">
        <v>1831</v>
      </c>
      <c r="D64">
        <f t="shared" si="0"/>
        <v>2993.6</v>
      </c>
      <c r="E64">
        <f t="shared" si="1"/>
        <v>-1162.5999999999999</v>
      </c>
      <c r="F64">
        <f t="shared" si="2"/>
        <v>1162.5999999999999</v>
      </c>
      <c r="G64">
        <f t="shared" si="3"/>
        <v>6008.15</v>
      </c>
      <c r="H64">
        <f t="shared" si="4"/>
        <v>49071.55</v>
      </c>
      <c r="I64">
        <f t="shared" si="5"/>
        <v>846.06120689655177</v>
      </c>
      <c r="J64">
        <f t="shared" si="6"/>
        <v>7.1013183810171059</v>
      </c>
      <c r="K64">
        <f t="shared" si="7"/>
        <v>3414.7999999999997</v>
      </c>
      <c r="L64">
        <f t="shared" si="8"/>
        <v>-1583.7999999999997</v>
      </c>
      <c r="M64">
        <f t="shared" si="9"/>
        <v>1583.7999999999997</v>
      </c>
      <c r="N64">
        <f t="shared" si="10"/>
        <v>11535.79999999999</v>
      </c>
      <c r="O64">
        <f t="shared" si="11"/>
        <v>58538.30000000001</v>
      </c>
      <c r="P64">
        <f t="shared" si="12"/>
        <v>1104.4962264150945</v>
      </c>
      <c r="Q64">
        <f t="shared" si="13"/>
        <v>10.444399649460257</v>
      </c>
      <c r="R64">
        <f t="shared" si="14"/>
        <v>3223.7274999999995</v>
      </c>
      <c r="S64">
        <f t="shared" si="15"/>
        <v>-1494.7274999999995</v>
      </c>
      <c r="T64">
        <f t="shared" si="16"/>
        <v>1494.7274999999995</v>
      </c>
      <c r="U64">
        <f t="shared" si="17"/>
        <v>8769.4700000000048</v>
      </c>
      <c r="V64">
        <f t="shared" si="18"/>
        <v>40523.359999999986</v>
      </c>
      <c r="W64">
        <f t="shared" si="19"/>
        <v>844.23666666666634</v>
      </c>
      <c r="X64">
        <f t="shared" si="20"/>
        <v>10.387454544736675</v>
      </c>
    </row>
    <row r="65" spans="1:24" x14ac:dyDescent="0.25">
      <c r="A65" s="1">
        <v>43949</v>
      </c>
      <c r="B65">
        <v>64</v>
      </c>
      <c r="C65">
        <v>1308</v>
      </c>
      <c r="D65">
        <f t="shared" si="0"/>
        <v>2598.5500000000002</v>
      </c>
      <c r="E65">
        <f t="shared" si="1"/>
        <v>-1290.5500000000002</v>
      </c>
      <c r="F65">
        <f t="shared" si="2"/>
        <v>1290.5500000000002</v>
      </c>
      <c r="G65">
        <f t="shared" si="3"/>
        <v>4717.5999999999995</v>
      </c>
      <c r="H65">
        <f t="shared" si="4"/>
        <v>50362.100000000006</v>
      </c>
      <c r="I65">
        <f t="shared" si="5"/>
        <v>853.59491525423743</v>
      </c>
      <c r="J65">
        <f t="shared" si="6"/>
        <v>5.5267433248414966</v>
      </c>
      <c r="K65">
        <f t="shared" si="7"/>
        <v>3012.0749999999998</v>
      </c>
      <c r="L65">
        <f t="shared" si="8"/>
        <v>-1704.0749999999998</v>
      </c>
      <c r="M65">
        <f t="shared" si="9"/>
        <v>1704.0749999999998</v>
      </c>
      <c r="N65">
        <f t="shared" si="10"/>
        <v>9831.7249999999913</v>
      </c>
      <c r="O65">
        <f t="shared" si="11"/>
        <v>60242.375000000007</v>
      </c>
      <c r="P65">
        <f t="shared" si="12"/>
        <v>1115.5995370370372</v>
      </c>
      <c r="Q65">
        <f t="shared" si="13"/>
        <v>8.812951846602985</v>
      </c>
      <c r="R65">
        <f t="shared" si="14"/>
        <v>2878.7674999999999</v>
      </c>
      <c r="S65">
        <f t="shared" si="15"/>
        <v>-1047.7674999999999</v>
      </c>
      <c r="T65">
        <f t="shared" si="16"/>
        <v>1047.7674999999999</v>
      </c>
      <c r="U65">
        <f t="shared" si="17"/>
        <v>7721.7025000000049</v>
      </c>
      <c r="V65">
        <f t="shared" si="18"/>
        <v>41571.127499999988</v>
      </c>
      <c r="W65">
        <f t="shared" si="19"/>
        <v>848.39035714285694</v>
      </c>
      <c r="X65">
        <f t="shared" si="20"/>
        <v>9.101591543313333</v>
      </c>
    </row>
    <row r="66" spans="1:24" x14ac:dyDescent="0.25">
      <c r="A66" s="1">
        <v>43950</v>
      </c>
      <c r="B66">
        <v>65</v>
      </c>
      <c r="C66">
        <v>2144</v>
      </c>
      <c r="D66">
        <f t="shared" si="0"/>
        <v>1965.4</v>
      </c>
      <c r="E66">
        <f t="shared" si="1"/>
        <v>178.59999999999991</v>
      </c>
      <c r="F66">
        <f t="shared" si="2"/>
        <v>178.59999999999991</v>
      </c>
      <c r="G66">
        <f t="shared" si="3"/>
        <v>4896.1999999999989</v>
      </c>
      <c r="H66">
        <f t="shared" si="4"/>
        <v>50540.700000000004</v>
      </c>
      <c r="I66">
        <f t="shared" si="5"/>
        <v>842.34500000000003</v>
      </c>
      <c r="J66">
        <f t="shared" si="6"/>
        <v>5.8125827303539506</v>
      </c>
      <c r="K66">
        <f t="shared" si="7"/>
        <v>2660.7500000000005</v>
      </c>
      <c r="L66">
        <f t="shared" si="8"/>
        <v>-516.75000000000045</v>
      </c>
      <c r="M66">
        <f t="shared" si="9"/>
        <v>516.75000000000045</v>
      </c>
      <c r="N66">
        <f t="shared" si="10"/>
        <v>9314.9749999999913</v>
      </c>
      <c r="O66">
        <f t="shared" si="11"/>
        <v>60759.125000000007</v>
      </c>
      <c r="P66">
        <f t="shared" si="12"/>
        <v>1104.7113636363638</v>
      </c>
      <c r="Q66">
        <f t="shared" si="13"/>
        <v>8.4320441579762626</v>
      </c>
      <c r="R66">
        <f t="shared" si="14"/>
        <v>2491.9950000000003</v>
      </c>
      <c r="S66">
        <f t="shared" si="15"/>
        <v>-1183.9950000000003</v>
      </c>
      <c r="T66">
        <f t="shared" si="16"/>
        <v>1183.9950000000003</v>
      </c>
      <c r="U66">
        <f t="shared" si="17"/>
        <v>6537.7075000000041</v>
      </c>
      <c r="V66">
        <f t="shared" si="18"/>
        <v>42755.12249999999</v>
      </c>
      <c r="W66">
        <f t="shared" si="19"/>
        <v>855.10244999999986</v>
      </c>
      <c r="X66">
        <f t="shared" si="20"/>
        <v>7.6455253987402392</v>
      </c>
    </row>
    <row r="67" spans="1:24" x14ac:dyDescent="0.25">
      <c r="A67" s="1">
        <v>43951</v>
      </c>
      <c r="B67">
        <v>66</v>
      </c>
      <c r="C67">
        <v>1309</v>
      </c>
      <c r="D67">
        <f t="shared" si="0"/>
        <v>1971.9499999999998</v>
      </c>
      <c r="E67">
        <f t="shared" si="1"/>
        <v>-662.94999999999982</v>
      </c>
      <c r="F67">
        <f t="shared" si="2"/>
        <v>662.94999999999982</v>
      </c>
      <c r="G67">
        <f t="shared" si="3"/>
        <v>4233.2499999999991</v>
      </c>
      <c r="H67">
        <f t="shared" si="4"/>
        <v>51203.65</v>
      </c>
      <c r="I67">
        <f t="shared" si="5"/>
        <v>839.40409836065578</v>
      </c>
      <c r="J67">
        <f t="shared" si="6"/>
        <v>5.0431609855937989</v>
      </c>
      <c r="K67">
        <f t="shared" si="7"/>
        <v>2520.3750000000005</v>
      </c>
      <c r="L67">
        <f t="shared" si="8"/>
        <v>-1211.3750000000005</v>
      </c>
      <c r="M67">
        <f t="shared" si="9"/>
        <v>1211.3750000000005</v>
      </c>
      <c r="N67">
        <f t="shared" si="10"/>
        <v>8103.5999999999913</v>
      </c>
      <c r="O67">
        <f t="shared" si="11"/>
        <v>61970.500000000007</v>
      </c>
      <c r="P67">
        <f t="shared" si="12"/>
        <v>1106.6160714285716</v>
      </c>
      <c r="Q67">
        <f t="shared" si="13"/>
        <v>7.3228649115304778</v>
      </c>
      <c r="R67">
        <f t="shared" si="14"/>
        <v>2358.4825000000005</v>
      </c>
      <c r="S67">
        <f t="shared" si="15"/>
        <v>-214.48250000000053</v>
      </c>
      <c r="T67">
        <f t="shared" si="16"/>
        <v>214.48250000000053</v>
      </c>
      <c r="U67">
        <f t="shared" si="17"/>
        <v>6323.225000000004</v>
      </c>
      <c r="V67">
        <f t="shared" si="18"/>
        <v>42969.604999999989</v>
      </c>
      <c r="W67">
        <f t="shared" si="19"/>
        <v>842.54127450980366</v>
      </c>
      <c r="X67">
        <f t="shared" si="20"/>
        <v>7.5049439016253539</v>
      </c>
    </row>
    <row r="68" spans="1:24" x14ac:dyDescent="0.25">
      <c r="A68" s="1">
        <v>43952</v>
      </c>
      <c r="B68">
        <v>67</v>
      </c>
      <c r="C68">
        <v>1175</v>
      </c>
      <c r="D68">
        <f t="shared" si="0"/>
        <v>1617.1</v>
      </c>
      <c r="E68">
        <f t="shared" si="1"/>
        <v>-442.09999999999991</v>
      </c>
      <c r="F68">
        <f t="shared" si="2"/>
        <v>442.09999999999991</v>
      </c>
      <c r="G68">
        <f t="shared" si="3"/>
        <v>3791.1499999999992</v>
      </c>
      <c r="H68">
        <f t="shared" si="4"/>
        <v>51645.75</v>
      </c>
      <c r="I68">
        <f t="shared" si="5"/>
        <v>832.99596774193549</v>
      </c>
      <c r="J68">
        <f t="shared" si="6"/>
        <v>4.5512225110488265</v>
      </c>
      <c r="K68">
        <f t="shared" si="7"/>
        <v>2248.6000000000004</v>
      </c>
      <c r="L68">
        <f t="shared" si="8"/>
        <v>-1073.6000000000004</v>
      </c>
      <c r="M68">
        <f t="shared" si="9"/>
        <v>1073.6000000000004</v>
      </c>
      <c r="N68">
        <f t="shared" si="10"/>
        <v>7029.9999999999909</v>
      </c>
      <c r="O68">
        <f t="shared" si="11"/>
        <v>63044.100000000006</v>
      </c>
      <c r="P68">
        <f t="shared" si="12"/>
        <v>1106.0368421052633</v>
      </c>
      <c r="Q68">
        <f t="shared" si="13"/>
        <v>6.356026971596064</v>
      </c>
      <c r="R68">
        <f t="shared" si="14"/>
        <v>2101.1075000000001</v>
      </c>
      <c r="S68">
        <f t="shared" si="15"/>
        <v>-792.10750000000007</v>
      </c>
      <c r="T68">
        <f t="shared" si="16"/>
        <v>792.10750000000007</v>
      </c>
      <c r="U68">
        <f t="shared" si="17"/>
        <v>5531.1175000000039</v>
      </c>
      <c r="V68">
        <f t="shared" si="18"/>
        <v>43761.712499999987</v>
      </c>
      <c r="W68">
        <f t="shared" si="19"/>
        <v>841.57139423076899</v>
      </c>
      <c r="X68">
        <f t="shared" si="20"/>
        <v>6.5723687115763649</v>
      </c>
    </row>
    <row r="69" spans="1:24" x14ac:dyDescent="0.25">
      <c r="A69" s="1">
        <v>43953</v>
      </c>
      <c r="B69">
        <v>68</v>
      </c>
      <c r="C69">
        <v>1147</v>
      </c>
      <c r="D69">
        <f t="shared" si="0"/>
        <v>1513.9499999999998</v>
      </c>
      <c r="E69">
        <f t="shared" si="1"/>
        <v>-366.94999999999982</v>
      </c>
      <c r="F69">
        <f t="shared" si="2"/>
        <v>366.94999999999982</v>
      </c>
      <c r="G69">
        <f t="shared" si="3"/>
        <v>3424.1999999999994</v>
      </c>
      <c r="H69">
        <f t="shared" si="4"/>
        <v>52012.7</v>
      </c>
      <c r="I69">
        <f t="shared" si="5"/>
        <v>825.59841269841263</v>
      </c>
      <c r="J69">
        <f t="shared" si="6"/>
        <v>4.14753704383737</v>
      </c>
      <c r="K69">
        <f t="shared" si="7"/>
        <v>1957.6749999999997</v>
      </c>
      <c r="L69">
        <f t="shared" si="8"/>
        <v>-810.67499999999973</v>
      </c>
      <c r="M69">
        <f t="shared" si="9"/>
        <v>810.67499999999973</v>
      </c>
      <c r="N69">
        <f t="shared" si="10"/>
        <v>6219.3249999999916</v>
      </c>
      <c r="O69">
        <f t="shared" si="11"/>
        <v>63854.775000000009</v>
      </c>
      <c r="P69">
        <f t="shared" si="12"/>
        <v>1100.9443965517244</v>
      </c>
      <c r="Q69">
        <f t="shared" si="13"/>
        <v>5.6490818423524232</v>
      </c>
      <c r="R69">
        <f t="shared" si="14"/>
        <v>1854.6500000000003</v>
      </c>
      <c r="S69">
        <f t="shared" si="15"/>
        <v>-679.65000000000032</v>
      </c>
      <c r="T69">
        <f t="shared" si="16"/>
        <v>679.65000000000032</v>
      </c>
      <c r="U69">
        <f t="shared" si="17"/>
        <v>4851.4675000000034</v>
      </c>
      <c r="V69">
        <f t="shared" si="18"/>
        <v>44441.362499999988</v>
      </c>
      <c r="W69">
        <f t="shared" si="19"/>
        <v>838.51627358490543</v>
      </c>
      <c r="X69">
        <f t="shared" si="20"/>
        <v>5.7857762011684555</v>
      </c>
    </row>
    <row r="70" spans="1:24" x14ac:dyDescent="0.25">
      <c r="A70" s="1">
        <v>43954</v>
      </c>
      <c r="B70">
        <v>69</v>
      </c>
      <c r="C70">
        <v>838</v>
      </c>
      <c r="D70">
        <f t="shared" si="0"/>
        <v>1358.6999999999998</v>
      </c>
      <c r="E70">
        <f t="shared" si="1"/>
        <v>-520.69999999999982</v>
      </c>
      <c r="F70">
        <f t="shared" si="2"/>
        <v>520.69999999999982</v>
      </c>
      <c r="G70">
        <f t="shared" si="3"/>
        <v>2903.4999999999995</v>
      </c>
      <c r="H70">
        <f t="shared" si="4"/>
        <v>52533.399999999994</v>
      </c>
      <c r="I70">
        <f t="shared" si="5"/>
        <v>820.83437499999991</v>
      </c>
      <c r="J70">
        <f t="shared" si="6"/>
        <v>3.5372543943472152</v>
      </c>
      <c r="K70">
        <f t="shared" si="7"/>
        <v>1726.25</v>
      </c>
      <c r="L70">
        <f t="shared" si="8"/>
        <v>-888.25</v>
      </c>
      <c r="M70">
        <f t="shared" si="9"/>
        <v>888.25</v>
      </c>
      <c r="N70">
        <f t="shared" si="10"/>
        <v>5331.0749999999916</v>
      </c>
      <c r="O70">
        <f t="shared" si="11"/>
        <v>64743.025000000009</v>
      </c>
      <c r="P70">
        <f t="shared" si="12"/>
        <v>1097.3394067796612</v>
      </c>
      <c r="Q70">
        <f t="shared" si="13"/>
        <v>4.8581824065217756</v>
      </c>
      <c r="R70">
        <f t="shared" si="14"/>
        <v>1708.5875000000001</v>
      </c>
      <c r="S70">
        <f t="shared" si="15"/>
        <v>-561.58750000000009</v>
      </c>
      <c r="T70">
        <f t="shared" si="16"/>
        <v>561.58750000000009</v>
      </c>
      <c r="U70">
        <f t="shared" si="17"/>
        <v>4289.8800000000028</v>
      </c>
      <c r="V70">
        <f t="shared" si="18"/>
        <v>45002.94999999999</v>
      </c>
      <c r="W70">
        <f t="shared" si="19"/>
        <v>833.38796296296277</v>
      </c>
      <c r="X70">
        <f t="shared" si="20"/>
        <v>5.1475185515616246</v>
      </c>
    </row>
    <row r="71" spans="1:24" x14ac:dyDescent="0.25">
      <c r="A71" s="1">
        <v>43955</v>
      </c>
      <c r="B71">
        <v>70</v>
      </c>
      <c r="C71">
        <v>356</v>
      </c>
      <c r="D71">
        <f t="shared" si="0"/>
        <v>1233.75</v>
      </c>
      <c r="E71">
        <f t="shared" si="1"/>
        <v>-877.75</v>
      </c>
      <c r="F71">
        <f t="shared" si="2"/>
        <v>877.75</v>
      </c>
      <c r="G71">
        <f t="shared" si="3"/>
        <v>2025.7499999999995</v>
      </c>
      <c r="H71">
        <f t="shared" si="4"/>
        <v>53411.149999999994</v>
      </c>
      <c r="I71">
        <f t="shared" si="5"/>
        <v>821.70999999999992</v>
      </c>
      <c r="J71">
        <f t="shared" si="6"/>
        <v>2.4652858064280583</v>
      </c>
      <c r="K71">
        <f t="shared" si="7"/>
        <v>1468.675</v>
      </c>
      <c r="L71">
        <f t="shared" si="8"/>
        <v>-1112.675</v>
      </c>
      <c r="M71">
        <f t="shared" si="9"/>
        <v>1112.675</v>
      </c>
      <c r="N71">
        <f t="shared" si="10"/>
        <v>4218.3999999999915</v>
      </c>
      <c r="O71">
        <f t="shared" si="11"/>
        <v>65855.700000000012</v>
      </c>
      <c r="P71">
        <f t="shared" si="12"/>
        <v>1097.5950000000003</v>
      </c>
      <c r="Q71">
        <f t="shared" si="13"/>
        <v>3.8433119684400809</v>
      </c>
      <c r="R71">
        <f t="shared" si="14"/>
        <v>1473.2375</v>
      </c>
      <c r="S71">
        <f t="shared" si="15"/>
        <v>-635.23749999999995</v>
      </c>
      <c r="T71">
        <f t="shared" si="16"/>
        <v>635.23749999999995</v>
      </c>
      <c r="U71">
        <f t="shared" si="17"/>
        <v>3654.6425000000027</v>
      </c>
      <c r="V71">
        <f t="shared" si="18"/>
        <v>45638.187499999993</v>
      </c>
      <c r="W71">
        <f t="shared" si="19"/>
        <v>829.78522727272718</v>
      </c>
      <c r="X71">
        <f t="shared" si="20"/>
        <v>4.4043234078916953</v>
      </c>
    </row>
    <row r="72" spans="1:24" x14ac:dyDescent="0.25">
      <c r="A72" s="1">
        <v>43956</v>
      </c>
      <c r="B72">
        <v>71</v>
      </c>
      <c r="C72">
        <v>867</v>
      </c>
      <c r="D72">
        <f t="shared" ref="D72:D116" si="21">C71*0.3+C70*0.2+C69*0.2+C68*0.15+C67*0.15</f>
        <v>876.40000000000009</v>
      </c>
      <c r="E72">
        <f t="shared" ref="E72:E116" si="22">C72-D72</f>
        <v>-9.4000000000000909</v>
      </c>
      <c r="F72">
        <f t="shared" ref="F72:F116" si="23">ABS(E72)</f>
        <v>9.4000000000000909</v>
      </c>
      <c r="G72">
        <f t="shared" ref="G72:G116" si="24">E72+G71</f>
        <v>2016.3499999999995</v>
      </c>
      <c r="H72">
        <f t="shared" ref="H72:H116" si="25">F72+H71</f>
        <v>53420.549999999996</v>
      </c>
      <c r="I72">
        <f t="shared" ref="I72:I116" si="26">H72/B67</f>
        <v>809.4022727272727</v>
      </c>
      <c r="J72">
        <f t="shared" ref="J72:J116" si="27">G72/I72</f>
        <v>2.4911593010554922</v>
      </c>
      <c r="K72">
        <f t="shared" si="7"/>
        <v>1186</v>
      </c>
      <c r="L72">
        <f t="shared" si="8"/>
        <v>-319</v>
      </c>
      <c r="M72">
        <f t="shared" si="9"/>
        <v>319</v>
      </c>
      <c r="N72">
        <f t="shared" si="10"/>
        <v>3899.3999999999915</v>
      </c>
      <c r="O72">
        <f t="shared" si="11"/>
        <v>66174.700000000012</v>
      </c>
      <c r="P72">
        <f t="shared" si="12"/>
        <v>1084.8311475409837</v>
      </c>
      <c r="Q72">
        <f t="shared" si="13"/>
        <v>3.594476438880712</v>
      </c>
      <c r="R72">
        <f t="shared" si="14"/>
        <v>1221.4999999999998</v>
      </c>
      <c r="S72">
        <f t="shared" si="15"/>
        <v>-865.49999999999977</v>
      </c>
      <c r="T72">
        <f t="shared" si="16"/>
        <v>865.49999999999977</v>
      </c>
      <c r="U72">
        <f t="shared" si="17"/>
        <v>2789.1425000000027</v>
      </c>
      <c r="V72">
        <f t="shared" si="18"/>
        <v>46503.687499999993</v>
      </c>
      <c r="W72">
        <f t="shared" si="19"/>
        <v>830.42299107142844</v>
      </c>
      <c r="X72">
        <f t="shared" si="20"/>
        <v>3.3587009632300702</v>
      </c>
    </row>
    <row r="73" spans="1:24" x14ac:dyDescent="0.25">
      <c r="A73" s="1">
        <v>43957</v>
      </c>
      <c r="B73">
        <v>72</v>
      </c>
      <c r="C73">
        <v>685</v>
      </c>
      <c r="D73">
        <f t="shared" si="21"/>
        <v>847.19999999999993</v>
      </c>
      <c r="E73">
        <f t="shared" si="22"/>
        <v>-162.19999999999993</v>
      </c>
      <c r="F73">
        <f t="shared" si="23"/>
        <v>162.19999999999993</v>
      </c>
      <c r="G73">
        <f t="shared" si="24"/>
        <v>1854.1499999999996</v>
      </c>
      <c r="H73">
        <f t="shared" si="25"/>
        <v>53582.749999999993</v>
      </c>
      <c r="I73">
        <f t="shared" si="26"/>
        <v>799.74253731343276</v>
      </c>
      <c r="J73">
        <f t="shared" si="27"/>
        <v>2.3184336376912342</v>
      </c>
      <c r="K73">
        <f t="shared" si="7"/>
        <v>1062.9749999999999</v>
      </c>
      <c r="L73">
        <f t="shared" si="8"/>
        <v>-377.97499999999991</v>
      </c>
      <c r="M73">
        <f t="shared" si="9"/>
        <v>377.97499999999991</v>
      </c>
      <c r="N73">
        <f t="shared" si="10"/>
        <v>3521.4249999999915</v>
      </c>
      <c r="O73">
        <f t="shared" si="11"/>
        <v>66552.675000000017</v>
      </c>
      <c r="P73">
        <f t="shared" si="12"/>
        <v>1073.4302419354842</v>
      </c>
      <c r="Q73">
        <f t="shared" si="13"/>
        <v>3.2805345540205471</v>
      </c>
      <c r="R73">
        <f t="shared" si="14"/>
        <v>1111.93</v>
      </c>
      <c r="S73">
        <f t="shared" si="15"/>
        <v>-244.93000000000006</v>
      </c>
      <c r="T73">
        <f t="shared" si="16"/>
        <v>244.93000000000006</v>
      </c>
      <c r="U73">
        <f t="shared" si="17"/>
        <v>2544.2125000000024</v>
      </c>
      <c r="V73">
        <f t="shared" si="18"/>
        <v>46748.617499999993</v>
      </c>
      <c r="W73">
        <f t="shared" si="19"/>
        <v>820.15118421052614</v>
      </c>
      <c r="X73">
        <f t="shared" si="20"/>
        <v>3.1021262286526476</v>
      </c>
    </row>
    <row r="74" spans="1:24" x14ac:dyDescent="0.25">
      <c r="A74" s="1">
        <v>43958</v>
      </c>
      <c r="B74">
        <v>73</v>
      </c>
      <c r="C74">
        <v>754</v>
      </c>
      <c r="D74">
        <f t="shared" si="21"/>
        <v>747.84999999999991</v>
      </c>
      <c r="E74">
        <f t="shared" si="22"/>
        <v>6.1500000000000909</v>
      </c>
      <c r="F74">
        <f t="shared" si="23"/>
        <v>6.1500000000000909</v>
      </c>
      <c r="G74">
        <f t="shared" si="24"/>
        <v>1860.2999999999997</v>
      </c>
      <c r="H74">
        <f t="shared" si="25"/>
        <v>53588.899999999994</v>
      </c>
      <c r="I74">
        <f t="shared" si="26"/>
        <v>788.07205882352935</v>
      </c>
      <c r="J74">
        <f t="shared" si="27"/>
        <v>2.3605709391310512</v>
      </c>
      <c r="K74">
        <f t="shared" si="7"/>
        <v>994.95</v>
      </c>
      <c r="L74">
        <f t="shared" si="8"/>
        <v>-240.95000000000005</v>
      </c>
      <c r="M74">
        <f t="shared" si="9"/>
        <v>240.95000000000005</v>
      </c>
      <c r="N74">
        <f t="shared" si="10"/>
        <v>3280.4749999999913</v>
      </c>
      <c r="O74">
        <f t="shared" si="11"/>
        <v>66793.625000000015</v>
      </c>
      <c r="P74">
        <f t="shared" si="12"/>
        <v>1060.2162698412701</v>
      </c>
      <c r="Q74">
        <f t="shared" si="13"/>
        <v>3.0941564408279891</v>
      </c>
      <c r="R74">
        <f t="shared" si="14"/>
        <v>982.50500000000011</v>
      </c>
      <c r="S74">
        <f t="shared" si="15"/>
        <v>-297.50500000000011</v>
      </c>
      <c r="T74">
        <f t="shared" si="16"/>
        <v>297.50500000000011</v>
      </c>
      <c r="U74">
        <f t="shared" si="17"/>
        <v>2246.7075000000023</v>
      </c>
      <c r="V74">
        <f t="shared" si="18"/>
        <v>47046.12249999999</v>
      </c>
      <c r="W74">
        <f t="shared" si="19"/>
        <v>811.14004310344808</v>
      </c>
      <c r="X74">
        <f t="shared" si="20"/>
        <v>2.7698145580435489</v>
      </c>
    </row>
    <row r="75" spans="1:24" x14ac:dyDescent="0.25">
      <c r="A75" s="1">
        <v>43959</v>
      </c>
      <c r="B75">
        <v>74</v>
      </c>
      <c r="C75">
        <v>1095</v>
      </c>
      <c r="D75">
        <f t="shared" si="21"/>
        <v>715.7</v>
      </c>
      <c r="E75">
        <f t="shared" si="22"/>
        <v>379.29999999999995</v>
      </c>
      <c r="F75">
        <f t="shared" si="23"/>
        <v>379.29999999999995</v>
      </c>
      <c r="G75">
        <f t="shared" si="24"/>
        <v>2239.5999999999995</v>
      </c>
      <c r="H75">
        <f t="shared" si="25"/>
        <v>53968.2</v>
      </c>
      <c r="I75">
        <f t="shared" si="26"/>
        <v>782.14782608695646</v>
      </c>
      <c r="J75">
        <f t="shared" si="27"/>
        <v>2.8633973339855689</v>
      </c>
      <c r="K75">
        <f t="shared" si="7"/>
        <v>906.10000000000014</v>
      </c>
      <c r="L75">
        <f t="shared" si="8"/>
        <v>188.89999999999986</v>
      </c>
      <c r="M75">
        <f t="shared" si="9"/>
        <v>188.89999999999986</v>
      </c>
      <c r="N75">
        <f t="shared" si="10"/>
        <v>3469.3749999999909</v>
      </c>
      <c r="O75">
        <f t="shared" si="11"/>
        <v>66982.525000000009</v>
      </c>
      <c r="P75">
        <f t="shared" si="12"/>
        <v>1046.6019531250001</v>
      </c>
      <c r="Q75">
        <f t="shared" si="13"/>
        <v>3.3148944444838322</v>
      </c>
      <c r="R75">
        <f t="shared" si="14"/>
        <v>917.54</v>
      </c>
      <c r="S75">
        <f t="shared" si="15"/>
        <v>-163.53999999999996</v>
      </c>
      <c r="T75">
        <f t="shared" si="16"/>
        <v>163.53999999999996</v>
      </c>
      <c r="U75">
        <f t="shared" si="17"/>
        <v>2083.1675000000023</v>
      </c>
      <c r="V75">
        <f t="shared" si="18"/>
        <v>47209.662499999991</v>
      </c>
      <c r="W75">
        <f t="shared" si="19"/>
        <v>800.1637711864405</v>
      </c>
      <c r="X75">
        <f t="shared" si="20"/>
        <v>2.6034264172085568</v>
      </c>
    </row>
    <row r="76" spans="1:24" x14ac:dyDescent="0.25">
      <c r="A76" s="1">
        <v>43960</v>
      </c>
      <c r="B76">
        <v>75</v>
      </c>
      <c r="C76">
        <v>604</v>
      </c>
      <c r="D76">
        <f t="shared" si="21"/>
        <v>799.74999999999989</v>
      </c>
      <c r="E76">
        <f t="shared" si="22"/>
        <v>-195.74999999999989</v>
      </c>
      <c r="F76">
        <f t="shared" si="23"/>
        <v>195.74999999999989</v>
      </c>
      <c r="G76">
        <f t="shared" si="24"/>
        <v>2043.8499999999995</v>
      </c>
      <c r="H76">
        <f t="shared" si="25"/>
        <v>54163.95</v>
      </c>
      <c r="I76">
        <f t="shared" si="26"/>
        <v>773.77071428571423</v>
      </c>
      <c r="J76">
        <f t="shared" si="27"/>
        <v>2.6414155540724038</v>
      </c>
      <c r="K76">
        <f t="shared" si="7"/>
        <v>940.87500000000011</v>
      </c>
      <c r="L76">
        <f t="shared" si="8"/>
        <v>-336.87500000000011</v>
      </c>
      <c r="M76">
        <f t="shared" si="9"/>
        <v>336.87500000000011</v>
      </c>
      <c r="N76">
        <f t="shared" si="10"/>
        <v>3132.4999999999909</v>
      </c>
      <c r="O76">
        <f t="shared" si="11"/>
        <v>67319.400000000009</v>
      </c>
      <c r="P76">
        <f t="shared" si="12"/>
        <v>1035.6830769230771</v>
      </c>
      <c r="Q76">
        <f t="shared" si="13"/>
        <v>3.0245738969747111</v>
      </c>
      <c r="R76">
        <f t="shared" si="14"/>
        <v>947.46500000000003</v>
      </c>
      <c r="S76">
        <f t="shared" si="15"/>
        <v>147.53499999999997</v>
      </c>
      <c r="T76">
        <f t="shared" si="16"/>
        <v>147.53499999999997</v>
      </c>
      <c r="U76">
        <f t="shared" si="17"/>
        <v>2230.7025000000021</v>
      </c>
      <c r="V76">
        <f t="shared" si="18"/>
        <v>47357.197499999995</v>
      </c>
      <c r="W76">
        <f t="shared" si="19"/>
        <v>789.28662499999996</v>
      </c>
      <c r="X76">
        <f t="shared" si="20"/>
        <v>2.8262261507345348</v>
      </c>
    </row>
    <row r="77" spans="1:24" x14ac:dyDescent="0.25">
      <c r="A77" s="1">
        <v>43961</v>
      </c>
      <c r="B77">
        <v>76</v>
      </c>
      <c r="C77">
        <v>621</v>
      </c>
      <c r="D77">
        <f t="shared" si="21"/>
        <v>783.8</v>
      </c>
      <c r="E77">
        <f t="shared" si="22"/>
        <v>-162.79999999999995</v>
      </c>
      <c r="F77">
        <f t="shared" si="23"/>
        <v>162.79999999999995</v>
      </c>
      <c r="G77">
        <f t="shared" si="24"/>
        <v>1881.0499999999995</v>
      </c>
      <c r="H77">
        <f t="shared" si="25"/>
        <v>54326.75</v>
      </c>
      <c r="I77">
        <f t="shared" si="26"/>
        <v>765.16549295774644</v>
      </c>
      <c r="J77">
        <f t="shared" si="27"/>
        <v>2.4583570708720837</v>
      </c>
      <c r="K77">
        <f t="shared" ref="K77:K116" si="28">$C76*0.2+$C75*0.2+$C74*0.1+$C73*0.1+$C72*0.1+$C71*0.075+$C70*0.075+$C69*0.05+$C68*0.05+$C67*0.05</f>
        <v>841.50000000000023</v>
      </c>
      <c r="L77">
        <f t="shared" ref="L77:L116" si="29">$C77-K77</f>
        <v>-220.50000000000023</v>
      </c>
      <c r="M77">
        <f t="shared" ref="M77:M116" si="30">ABS(L77)</f>
        <v>220.50000000000023</v>
      </c>
      <c r="N77">
        <f t="shared" ref="N77:N116" si="31">L77+N76</f>
        <v>2911.9999999999909</v>
      </c>
      <c r="O77">
        <f t="shared" ref="O77:O116" si="32">M77+O76</f>
        <v>67539.900000000009</v>
      </c>
      <c r="P77">
        <f t="shared" ref="P77:P116" si="33">O77/$B67</f>
        <v>1023.3318181818183</v>
      </c>
      <c r="Q77">
        <f t="shared" ref="Q77:Q116" si="34">N77/P77</f>
        <v>2.8456068190802677</v>
      </c>
      <c r="R77">
        <f t="shared" si="14"/>
        <v>848.7600000000001</v>
      </c>
      <c r="S77">
        <f t="shared" si="15"/>
        <v>-244.7600000000001</v>
      </c>
      <c r="T77">
        <f t="shared" si="16"/>
        <v>244.7600000000001</v>
      </c>
      <c r="U77">
        <f t="shared" si="17"/>
        <v>1985.9425000000019</v>
      </c>
      <c r="V77">
        <f t="shared" si="18"/>
        <v>47601.957499999997</v>
      </c>
      <c r="W77">
        <f t="shared" si="19"/>
        <v>780.35995901639342</v>
      </c>
      <c r="X77">
        <f t="shared" si="20"/>
        <v>2.5449056900653741</v>
      </c>
    </row>
    <row r="78" spans="1:24" x14ac:dyDescent="0.25">
      <c r="A78" s="1">
        <v>43962</v>
      </c>
      <c r="B78">
        <v>77</v>
      </c>
      <c r="C78">
        <v>373</v>
      </c>
      <c r="D78">
        <f t="shared" si="21"/>
        <v>741.95</v>
      </c>
      <c r="E78">
        <f t="shared" si="22"/>
        <v>-368.95000000000005</v>
      </c>
      <c r="F78">
        <f t="shared" si="23"/>
        <v>368.95000000000005</v>
      </c>
      <c r="G78">
        <f t="shared" si="24"/>
        <v>1512.0999999999995</v>
      </c>
      <c r="H78">
        <f t="shared" si="25"/>
        <v>54695.7</v>
      </c>
      <c r="I78">
        <f t="shared" si="26"/>
        <v>759.66249999999991</v>
      </c>
      <c r="J78">
        <f t="shared" si="27"/>
        <v>1.9904891975054706</v>
      </c>
      <c r="K78">
        <f t="shared" si="28"/>
        <v>748.125</v>
      </c>
      <c r="L78">
        <f t="shared" si="29"/>
        <v>-375.125</v>
      </c>
      <c r="M78">
        <f t="shared" si="30"/>
        <v>375.125</v>
      </c>
      <c r="N78">
        <f t="shared" si="31"/>
        <v>2536.8749999999909</v>
      </c>
      <c r="O78">
        <f t="shared" si="32"/>
        <v>67915.025000000009</v>
      </c>
      <c r="P78">
        <f t="shared" si="33"/>
        <v>1013.657089552239</v>
      </c>
      <c r="Q78">
        <f t="shared" si="34"/>
        <v>2.5026954639271555</v>
      </c>
      <c r="R78">
        <f t="shared" si="14"/>
        <v>810.59</v>
      </c>
      <c r="S78">
        <f t="shared" si="15"/>
        <v>-189.59000000000003</v>
      </c>
      <c r="T78">
        <f t="shared" si="16"/>
        <v>189.59000000000003</v>
      </c>
      <c r="U78">
        <f t="shared" si="17"/>
        <v>1796.3525000000018</v>
      </c>
      <c r="V78">
        <f t="shared" si="18"/>
        <v>47791.547499999993</v>
      </c>
      <c r="W78">
        <f t="shared" si="19"/>
        <v>770.83141129032242</v>
      </c>
      <c r="X78">
        <f t="shared" si="20"/>
        <v>2.3304090540278097</v>
      </c>
    </row>
    <row r="79" spans="1:24" x14ac:dyDescent="0.25">
      <c r="A79" s="1">
        <v>43963</v>
      </c>
      <c r="B79">
        <v>78</v>
      </c>
      <c r="C79">
        <v>426</v>
      </c>
      <c r="D79">
        <f t="shared" si="21"/>
        <v>634.25</v>
      </c>
      <c r="E79">
        <f t="shared" si="22"/>
        <v>-208.25</v>
      </c>
      <c r="F79">
        <f t="shared" si="23"/>
        <v>208.25</v>
      </c>
      <c r="G79">
        <f t="shared" si="24"/>
        <v>1303.8499999999995</v>
      </c>
      <c r="H79">
        <f t="shared" si="25"/>
        <v>54903.95</v>
      </c>
      <c r="I79">
        <f t="shared" si="26"/>
        <v>752.10890410958905</v>
      </c>
      <c r="J79">
        <f t="shared" si="27"/>
        <v>1.733592027531716</v>
      </c>
      <c r="K79">
        <f t="shared" si="28"/>
        <v>677.55</v>
      </c>
      <c r="L79">
        <f t="shared" si="29"/>
        <v>-251.54999999999995</v>
      </c>
      <c r="M79">
        <f t="shared" si="30"/>
        <v>251.54999999999995</v>
      </c>
      <c r="N79">
        <f t="shared" si="31"/>
        <v>2285.3249999999907</v>
      </c>
      <c r="O79">
        <f t="shared" si="32"/>
        <v>68166.575000000012</v>
      </c>
      <c r="P79">
        <f t="shared" si="33"/>
        <v>1002.4496323529413</v>
      </c>
      <c r="Q79">
        <f t="shared" si="34"/>
        <v>2.2797404739786229</v>
      </c>
      <c r="R79">
        <f t="shared" si="14"/>
        <v>700.63249999999982</v>
      </c>
      <c r="S79">
        <f t="shared" si="15"/>
        <v>-327.63249999999982</v>
      </c>
      <c r="T79">
        <f t="shared" si="16"/>
        <v>327.63249999999982</v>
      </c>
      <c r="U79">
        <f t="shared" si="17"/>
        <v>1468.7200000000021</v>
      </c>
      <c r="V79">
        <f t="shared" si="18"/>
        <v>48119.179999999993</v>
      </c>
      <c r="W79">
        <f t="shared" si="19"/>
        <v>763.79650793650785</v>
      </c>
      <c r="X79">
        <f t="shared" si="20"/>
        <v>1.9229205485214034</v>
      </c>
    </row>
    <row r="80" spans="1:24" x14ac:dyDescent="0.25">
      <c r="A80" s="1">
        <v>43964</v>
      </c>
      <c r="B80">
        <v>79</v>
      </c>
      <c r="C80">
        <v>439</v>
      </c>
      <c r="D80">
        <f t="shared" si="21"/>
        <v>581.45000000000005</v>
      </c>
      <c r="E80">
        <f t="shared" si="22"/>
        <v>-142.45000000000005</v>
      </c>
      <c r="F80">
        <f t="shared" si="23"/>
        <v>142.45000000000005</v>
      </c>
      <c r="G80">
        <f t="shared" si="24"/>
        <v>1161.3999999999994</v>
      </c>
      <c r="H80">
        <f t="shared" si="25"/>
        <v>55046.399999999994</v>
      </c>
      <c r="I80">
        <f t="shared" si="26"/>
        <v>743.87027027027023</v>
      </c>
      <c r="J80">
        <f t="shared" si="27"/>
        <v>1.5612937449133815</v>
      </c>
      <c r="K80">
        <f t="shared" si="28"/>
        <v>602.77499999999998</v>
      </c>
      <c r="L80">
        <f t="shared" si="29"/>
        <v>-163.77499999999998</v>
      </c>
      <c r="M80">
        <f t="shared" si="30"/>
        <v>163.77499999999998</v>
      </c>
      <c r="N80">
        <f t="shared" si="31"/>
        <v>2121.5499999999906</v>
      </c>
      <c r="O80">
        <f t="shared" si="32"/>
        <v>68330.350000000006</v>
      </c>
      <c r="P80">
        <f t="shared" si="33"/>
        <v>990.29492753623197</v>
      </c>
      <c r="Q80">
        <f t="shared" si="34"/>
        <v>2.1423415802787393</v>
      </c>
      <c r="R80">
        <f t="shared" si="14"/>
        <v>622.90749999999991</v>
      </c>
      <c r="S80">
        <f t="shared" si="15"/>
        <v>-196.90749999999991</v>
      </c>
      <c r="T80">
        <f t="shared" si="16"/>
        <v>196.90749999999991</v>
      </c>
      <c r="U80">
        <f t="shared" si="17"/>
        <v>1271.8125000000023</v>
      </c>
      <c r="V80">
        <f t="shared" si="18"/>
        <v>48316.087499999994</v>
      </c>
      <c r="W80">
        <f t="shared" si="19"/>
        <v>754.93886718749991</v>
      </c>
      <c r="X80">
        <f t="shared" si="20"/>
        <v>1.6846562752002665</v>
      </c>
    </row>
    <row r="81" spans="1:24" x14ac:dyDescent="0.25">
      <c r="A81" s="1">
        <v>43965</v>
      </c>
      <c r="B81">
        <v>80</v>
      </c>
      <c r="C81">
        <v>506</v>
      </c>
      <c r="D81">
        <f t="shared" si="21"/>
        <v>475.25</v>
      </c>
      <c r="E81">
        <f t="shared" si="22"/>
        <v>30.75</v>
      </c>
      <c r="F81">
        <f t="shared" si="23"/>
        <v>30.75</v>
      </c>
      <c r="G81">
        <f t="shared" si="24"/>
        <v>1192.1499999999994</v>
      </c>
      <c r="H81">
        <f t="shared" si="25"/>
        <v>55077.149999999994</v>
      </c>
      <c r="I81">
        <f t="shared" si="26"/>
        <v>734.36199999999997</v>
      </c>
      <c r="J81">
        <f t="shared" si="27"/>
        <v>1.623381928803505</v>
      </c>
      <c r="K81">
        <f t="shared" si="28"/>
        <v>566.875</v>
      </c>
      <c r="L81">
        <f t="shared" si="29"/>
        <v>-60.875</v>
      </c>
      <c r="M81">
        <f t="shared" si="30"/>
        <v>60.875</v>
      </c>
      <c r="N81">
        <f t="shared" si="31"/>
        <v>2060.6749999999906</v>
      </c>
      <c r="O81">
        <f t="shared" si="32"/>
        <v>68391.225000000006</v>
      </c>
      <c r="P81">
        <f t="shared" si="33"/>
        <v>977.01750000000004</v>
      </c>
      <c r="Q81">
        <f t="shared" si="34"/>
        <v>2.1091485055282946</v>
      </c>
      <c r="R81">
        <f t="shared" si="14"/>
        <v>580.23750000000007</v>
      </c>
      <c r="S81">
        <f t="shared" si="15"/>
        <v>-141.23750000000007</v>
      </c>
      <c r="T81">
        <f t="shared" si="16"/>
        <v>141.23750000000007</v>
      </c>
      <c r="U81">
        <f t="shared" si="17"/>
        <v>1130.5750000000021</v>
      </c>
      <c r="V81">
        <f t="shared" si="18"/>
        <v>48457.324999999997</v>
      </c>
      <c r="W81">
        <f t="shared" si="19"/>
        <v>745.49730769230769</v>
      </c>
      <c r="X81">
        <f t="shared" si="20"/>
        <v>1.5165380053480075</v>
      </c>
    </row>
    <row r="82" spans="1:24" x14ac:dyDescent="0.25">
      <c r="A82" s="1">
        <v>43966</v>
      </c>
      <c r="B82">
        <v>81</v>
      </c>
      <c r="C82">
        <v>549</v>
      </c>
      <c r="D82">
        <f t="shared" si="21"/>
        <v>473.9</v>
      </c>
      <c r="E82">
        <f t="shared" si="22"/>
        <v>75.100000000000023</v>
      </c>
      <c r="F82">
        <f t="shared" si="23"/>
        <v>75.100000000000023</v>
      </c>
      <c r="G82">
        <f t="shared" si="24"/>
        <v>1267.2499999999995</v>
      </c>
      <c r="H82">
        <f t="shared" si="25"/>
        <v>55152.249999999993</v>
      </c>
      <c r="I82">
        <f t="shared" si="26"/>
        <v>725.68749999999989</v>
      </c>
      <c r="J82">
        <f t="shared" si="27"/>
        <v>1.7462750839720951</v>
      </c>
      <c r="K82">
        <f t="shared" si="28"/>
        <v>573.72500000000002</v>
      </c>
      <c r="L82">
        <f t="shared" si="29"/>
        <v>-24.725000000000023</v>
      </c>
      <c r="M82">
        <f t="shared" si="30"/>
        <v>24.725000000000023</v>
      </c>
      <c r="N82">
        <f t="shared" si="31"/>
        <v>2035.9499999999907</v>
      </c>
      <c r="O82">
        <f t="shared" si="32"/>
        <v>68415.950000000012</v>
      </c>
      <c r="P82">
        <f t="shared" si="33"/>
        <v>963.60492957746499</v>
      </c>
      <c r="Q82">
        <f t="shared" si="34"/>
        <v>2.1128472234910034</v>
      </c>
      <c r="R82">
        <f t="shared" ref="R82:R94" si="35">C81*0.25+C80*0.175+C79*0.15+C78*0.125+C77*0.075+C76*0.075+C75*0.025+C74*0.025+C73*0.02+C72*0.0175+C71*0.0175+C70*0.015+C69*0.015+C68*0.0075+C67*0.0075</f>
        <v>535.45749999999998</v>
      </c>
      <c r="S82">
        <f t="shared" ref="S82:S94" si="36">C81-R82</f>
        <v>-29.457499999999982</v>
      </c>
      <c r="T82">
        <f t="shared" ref="T82:T94" si="37">ABS(S82)</f>
        <v>29.457499999999982</v>
      </c>
      <c r="U82">
        <f t="shared" ref="U82:U94" si="38">S82+U81</f>
        <v>1101.1175000000021</v>
      </c>
      <c r="V82">
        <f t="shared" ref="V82:V94" si="39">T82+V81</f>
        <v>48486.782499999994</v>
      </c>
      <c r="W82">
        <f t="shared" ref="W82:W94" si="40">V82/B67</f>
        <v>734.64821969696959</v>
      </c>
      <c r="X82">
        <f t="shared" ref="X82:X94" si="41">U82/W82</f>
        <v>1.4988364096957794</v>
      </c>
    </row>
    <row r="83" spans="1:24" x14ac:dyDescent="0.25">
      <c r="A83" s="1">
        <v>43967</v>
      </c>
      <c r="B83">
        <v>82</v>
      </c>
      <c r="C83">
        <v>539</v>
      </c>
      <c r="D83">
        <f t="shared" si="21"/>
        <v>473.54999999999995</v>
      </c>
      <c r="E83">
        <f t="shared" si="22"/>
        <v>65.450000000000045</v>
      </c>
      <c r="F83">
        <f t="shared" si="23"/>
        <v>65.450000000000045</v>
      </c>
      <c r="G83">
        <f t="shared" si="24"/>
        <v>1332.6999999999996</v>
      </c>
      <c r="H83">
        <f t="shared" si="25"/>
        <v>55217.69999999999</v>
      </c>
      <c r="I83">
        <f t="shared" si="26"/>
        <v>717.11298701298688</v>
      </c>
      <c r="J83">
        <f t="shared" si="27"/>
        <v>1.8584240198342197</v>
      </c>
      <c r="K83">
        <f t="shared" si="28"/>
        <v>553.375</v>
      </c>
      <c r="L83">
        <f t="shared" si="29"/>
        <v>-14.375</v>
      </c>
      <c r="M83">
        <f t="shared" si="30"/>
        <v>14.375</v>
      </c>
      <c r="N83">
        <f t="shared" si="31"/>
        <v>2021.5749999999907</v>
      </c>
      <c r="O83">
        <f t="shared" si="32"/>
        <v>68430.325000000012</v>
      </c>
      <c r="P83">
        <f t="shared" si="33"/>
        <v>950.42118055555568</v>
      </c>
      <c r="Q83">
        <f t="shared" si="34"/>
        <v>2.1270306695167576</v>
      </c>
      <c r="R83">
        <f t="shared" si="35"/>
        <v>539.49</v>
      </c>
      <c r="S83">
        <f t="shared" si="36"/>
        <v>9.5099999999999909</v>
      </c>
      <c r="T83">
        <f t="shared" si="37"/>
        <v>9.5099999999999909</v>
      </c>
      <c r="U83">
        <f t="shared" si="38"/>
        <v>1110.6275000000021</v>
      </c>
      <c r="V83">
        <f t="shared" si="39"/>
        <v>48496.292499999996</v>
      </c>
      <c r="W83">
        <f t="shared" si="40"/>
        <v>723.82526119402974</v>
      </c>
      <c r="X83">
        <f t="shared" si="41"/>
        <v>1.5343862110696431</v>
      </c>
    </row>
    <row r="84" spans="1:24" x14ac:dyDescent="0.25">
      <c r="A84" s="1">
        <v>43968</v>
      </c>
      <c r="B84">
        <v>83</v>
      </c>
      <c r="C84">
        <v>421</v>
      </c>
      <c r="D84">
        <f t="shared" si="21"/>
        <v>502.44999999999993</v>
      </c>
      <c r="E84">
        <f t="shared" si="22"/>
        <v>-81.449999999999932</v>
      </c>
      <c r="F84">
        <f t="shared" si="23"/>
        <v>81.449999999999932</v>
      </c>
      <c r="G84">
        <f t="shared" si="24"/>
        <v>1251.2499999999995</v>
      </c>
      <c r="H84">
        <f t="shared" si="25"/>
        <v>55299.149999999987</v>
      </c>
      <c r="I84">
        <f t="shared" si="26"/>
        <v>708.96346153846139</v>
      </c>
      <c r="J84">
        <f t="shared" si="27"/>
        <v>1.7649005454875886</v>
      </c>
      <c r="K84">
        <f t="shared" si="28"/>
        <v>551.90000000000009</v>
      </c>
      <c r="L84">
        <f t="shared" si="29"/>
        <v>-130.90000000000009</v>
      </c>
      <c r="M84">
        <f t="shared" si="30"/>
        <v>130.90000000000009</v>
      </c>
      <c r="N84">
        <f t="shared" si="31"/>
        <v>1890.6749999999906</v>
      </c>
      <c r="O84">
        <f t="shared" si="32"/>
        <v>68561.225000000006</v>
      </c>
      <c r="P84">
        <f t="shared" si="33"/>
        <v>939.19486301369875</v>
      </c>
      <c r="Q84">
        <f t="shared" si="34"/>
        <v>2.0130806443437863</v>
      </c>
      <c r="R84">
        <f t="shared" si="35"/>
        <v>532.46499999999992</v>
      </c>
      <c r="S84">
        <f t="shared" si="36"/>
        <v>6.5350000000000819</v>
      </c>
      <c r="T84">
        <f t="shared" si="37"/>
        <v>6.5350000000000819</v>
      </c>
      <c r="U84">
        <f t="shared" si="38"/>
        <v>1117.1625000000022</v>
      </c>
      <c r="V84">
        <f t="shared" si="39"/>
        <v>48502.827499999999</v>
      </c>
      <c r="W84">
        <f t="shared" si="40"/>
        <v>713.27687500000002</v>
      </c>
      <c r="X84">
        <f t="shared" si="41"/>
        <v>1.5662396176800237</v>
      </c>
    </row>
    <row r="85" spans="1:24" x14ac:dyDescent="0.25">
      <c r="A85" s="1">
        <v>43969</v>
      </c>
      <c r="B85">
        <v>84</v>
      </c>
      <c r="C85">
        <v>285</v>
      </c>
      <c r="D85">
        <f t="shared" si="21"/>
        <v>485.65</v>
      </c>
      <c r="E85">
        <f t="shared" si="22"/>
        <v>-200.64999999999998</v>
      </c>
      <c r="F85">
        <f t="shared" si="23"/>
        <v>200.64999999999998</v>
      </c>
      <c r="G85">
        <f t="shared" si="24"/>
        <v>1050.5999999999995</v>
      </c>
      <c r="H85">
        <f t="shared" si="25"/>
        <v>55499.799999999988</v>
      </c>
      <c r="I85">
        <f t="shared" si="26"/>
        <v>702.52911392405053</v>
      </c>
      <c r="J85">
        <f t="shared" si="27"/>
        <v>1.4954540376722072</v>
      </c>
      <c r="K85">
        <f t="shared" si="28"/>
        <v>517.32500000000005</v>
      </c>
      <c r="L85">
        <f t="shared" si="29"/>
        <v>-232.32500000000005</v>
      </c>
      <c r="M85">
        <f t="shared" si="30"/>
        <v>232.32500000000005</v>
      </c>
      <c r="N85">
        <f t="shared" si="31"/>
        <v>1658.3499999999906</v>
      </c>
      <c r="O85">
        <f t="shared" si="32"/>
        <v>68793.55</v>
      </c>
      <c r="P85">
        <f t="shared" si="33"/>
        <v>929.64256756756765</v>
      </c>
      <c r="Q85">
        <f t="shared" si="34"/>
        <v>1.7838576436308242</v>
      </c>
      <c r="R85">
        <f t="shared" si="35"/>
        <v>511.57249999999993</v>
      </c>
      <c r="S85">
        <f t="shared" si="36"/>
        <v>-90.572499999999934</v>
      </c>
      <c r="T85">
        <f t="shared" si="37"/>
        <v>90.572499999999934</v>
      </c>
      <c r="U85">
        <f t="shared" si="38"/>
        <v>1026.5900000000022</v>
      </c>
      <c r="V85">
        <f t="shared" si="39"/>
        <v>48593.4</v>
      </c>
      <c r="W85">
        <f t="shared" si="40"/>
        <v>704.25217391304352</v>
      </c>
      <c r="X85">
        <f t="shared" si="41"/>
        <v>1.4577022805566218</v>
      </c>
    </row>
    <row r="86" spans="1:24" x14ac:dyDescent="0.25">
      <c r="A86" s="1">
        <v>43970</v>
      </c>
      <c r="B86">
        <v>85</v>
      </c>
      <c r="C86">
        <v>295</v>
      </c>
      <c r="D86">
        <f t="shared" si="21"/>
        <v>435.75</v>
      </c>
      <c r="E86">
        <f t="shared" si="22"/>
        <v>-140.75</v>
      </c>
      <c r="F86">
        <f t="shared" si="23"/>
        <v>140.75</v>
      </c>
      <c r="G86">
        <f t="shared" si="24"/>
        <v>909.84999999999945</v>
      </c>
      <c r="H86">
        <f t="shared" si="25"/>
        <v>55640.549999999988</v>
      </c>
      <c r="I86">
        <f t="shared" si="26"/>
        <v>695.50687499999981</v>
      </c>
      <c r="J86">
        <f t="shared" si="27"/>
        <v>1.3081826114227839</v>
      </c>
      <c r="K86">
        <f t="shared" si="28"/>
        <v>445.375</v>
      </c>
      <c r="L86">
        <f t="shared" si="29"/>
        <v>-150.375</v>
      </c>
      <c r="M86">
        <f t="shared" si="30"/>
        <v>150.375</v>
      </c>
      <c r="N86">
        <f t="shared" si="31"/>
        <v>1507.9749999999906</v>
      </c>
      <c r="O86">
        <f t="shared" si="32"/>
        <v>68943.925000000003</v>
      </c>
      <c r="P86">
        <f t="shared" si="33"/>
        <v>919.25233333333335</v>
      </c>
      <c r="Q86">
        <f t="shared" si="34"/>
        <v>1.6404364126353308</v>
      </c>
      <c r="R86">
        <f t="shared" si="35"/>
        <v>458.15999999999997</v>
      </c>
      <c r="S86">
        <f t="shared" si="36"/>
        <v>-173.15999999999997</v>
      </c>
      <c r="T86">
        <f t="shared" si="37"/>
        <v>173.15999999999997</v>
      </c>
      <c r="U86">
        <f t="shared" si="38"/>
        <v>853.43000000000222</v>
      </c>
      <c r="V86">
        <f t="shared" si="39"/>
        <v>48766.560000000005</v>
      </c>
      <c r="W86">
        <f t="shared" si="40"/>
        <v>696.66514285714288</v>
      </c>
      <c r="X86">
        <f t="shared" si="41"/>
        <v>1.225021818229544</v>
      </c>
    </row>
    <row r="87" spans="1:24" x14ac:dyDescent="0.25">
      <c r="A87" s="1">
        <v>43971</v>
      </c>
      <c r="B87">
        <v>86</v>
      </c>
      <c r="C87">
        <v>416</v>
      </c>
      <c r="D87">
        <f t="shared" si="21"/>
        <v>392.9</v>
      </c>
      <c r="E87">
        <f t="shared" si="22"/>
        <v>23.100000000000023</v>
      </c>
      <c r="F87">
        <f t="shared" si="23"/>
        <v>23.100000000000023</v>
      </c>
      <c r="G87">
        <f t="shared" si="24"/>
        <v>932.94999999999948</v>
      </c>
      <c r="H87">
        <f t="shared" si="25"/>
        <v>55663.649999999987</v>
      </c>
      <c r="I87">
        <f t="shared" si="26"/>
        <v>687.20555555555541</v>
      </c>
      <c r="J87">
        <f t="shared" si="27"/>
        <v>1.357599618422435</v>
      </c>
      <c r="K87">
        <f t="shared" si="28"/>
        <v>408.77499999999998</v>
      </c>
      <c r="L87">
        <f t="shared" si="29"/>
        <v>7.2250000000000227</v>
      </c>
      <c r="M87">
        <f t="shared" si="30"/>
        <v>7.2250000000000227</v>
      </c>
      <c r="N87">
        <f t="shared" si="31"/>
        <v>1515.1999999999907</v>
      </c>
      <c r="O87">
        <f t="shared" si="32"/>
        <v>68951.150000000009</v>
      </c>
      <c r="P87">
        <f t="shared" si="33"/>
        <v>907.25197368421061</v>
      </c>
      <c r="Q87">
        <f t="shared" si="34"/>
        <v>1.6700983232331772</v>
      </c>
      <c r="R87">
        <f t="shared" si="35"/>
        <v>423.17249999999996</v>
      </c>
      <c r="S87">
        <f t="shared" si="36"/>
        <v>-128.17249999999996</v>
      </c>
      <c r="T87">
        <f t="shared" si="37"/>
        <v>128.17249999999996</v>
      </c>
      <c r="U87">
        <f t="shared" si="38"/>
        <v>725.25750000000221</v>
      </c>
      <c r="V87">
        <f t="shared" si="39"/>
        <v>48894.732500000006</v>
      </c>
      <c r="W87">
        <f t="shared" si="40"/>
        <v>688.65820422535216</v>
      </c>
      <c r="X87">
        <f t="shared" si="41"/>
        <v>1.0531458066571926</v>
      </c>
    </row>
    <row r="88" spans="1:24" x14ac:dyDescent="0.25">
      <c r="A88" s="1">
        <v>43972</v>
      </c>
      <c r="B88">
        <v>87</v>
      </c>
      <c r="C88">
        <v>344</v>
      </c>
      <c r="D88">
        <f t="shared" si="21"/>
        <v>384.79999999999995</v>
      </c>
      <c r="E88">
        <f t="shared" si="22"/>
        <v>-40.799999999999955</v>
      </c>
      <c r="F88">
        <f t="shared" si="23"/>
        <v>40.799999999999955</v>
      </c>
      <c r="G88">
        <f t="shared" si="24"/>
        <v>892.14999999999952</v>
      </c>
      <c r="H88">
        <f t="shared" si="25"/>
        <v>55704.44999999999</v>
      </c>
      <c r="I88">
        <f t="shared" si="26"/>
        <v>679.32256097560958</v>
      </c>
      <c r="J88">
        <f t="shared" si="27"/>
        <v>1.3132936417108505</v>
      </c>
      <c r="K88">
        <f t="shared" si="28"/>
        <v>407.72499999999997</v>
      </c>
      <c r="L88">
        <f t="shared" si="29"/>
        <v>-63.724999999999966</v>
      </c>
      <c r="M88">
        <f t="shared" si="30"/>
        <v>63.724999999999966</v>
      </c>
      <c r="N88">
        <f t="shared" si="31"/>
        <v>1451.4749999999908</v>
      </c>
      <c r="O88">
        <f t="shared" si="32"/>
        <v>69014.875000000015</v>
      </c>
      <c r="P88">
        <f t="shared" si="33"/>
        <v>896.29707792207807</v>
      </c>
      <c r="Q88">
        <f t="shared" si="34"/>
        <v>1.6194128439702205</v>
      </c>
      <c r="R88">
        <f t="shared" si="35"/>
        <v>418.41749999999996</v>
      </c>
      <c r="S88">
        <f t="shared" si="36"/>
        <v>-2.4174999999999613</v>
      </c>
      <c r="T88">
        <f t="shared" si="37"/>
        <v>2.4174999999999613</v>
      </c>
      <c r="U88">
        <f t="shared" si="38"/>
        <v>722.84000000000219</v>
      </c>
      <c r="V88">
        <f t="shared" si="39"/>
        <v>48897.150000000009</v>
      </c>
      <c r="W88">
        <f t="shared" si="40"/>
        <v>679.12708333333342</v>
      </c>
      <c r="X88">
        <f t="shared" si="41"/>
        <v>1.06436632809888</v>
      </c>
    </row>
    <row r="89" spans="1:24" x14ac:dyDescent="0.25">
      <c r="A89" s="1">
        <v>43973</v>
      </c>
      <c r="B89">
        <v>88</v>
      </c>
      <c r="C89">
        <v>446</v>
      </c>
      <c r="D89">
        <f t="shared" si="21"/>
        <v>351.29999999999995</v>
      </c>
      <c r="E89">
        <f t="shared" si="22"/>
        <v>94.700000000000045</v>
      </c>
      <c r="F89">
        <f t="shared" si="23"/>
        <v>94.700000000000045</v>
      </c>
      <c r="G89">
        <f t="shared" si="24"/>
        <v>986.84999999999957</v>
      </c>
      <c r="H89">
        <f t="shared" si="25"/>
        <v>55799.149999999987</v>
      </c>
      <c r="I89">
        <f t="shared" si="26"/>
        <v>672.27891566265043</v>
      </c>
      <c r="J89">
        <f t="shared" si="27"/>
        <v>1.467917522041106</v>
      </c>
      <c r="K89">
        <f t="shared" si="28"/>
        <v>402.25</v>
      </c>
      <c r="L89">
        <f t="shared" si="29"/>
        <v>43.75</v>
      </c>
      <c r="M89">
        <f t="shared" si="30"/>
        <v>43.75</v>
      </c>
      <c r="N89">
        <f t="shared" si="31"/>
        <v>1495.2249999999908</v>
      </c>
      <c r="O89">
        <f t="shared" si="32"/>
        <v>69058.625000000015</v>
      </c>
      <c r="P89">
        <f t="shared" si="33"/>
        <v>885.36698717948741</v>
      </c>
      <c r="Q89">
        <f t="shared" si="34"/>
        <v>1.6888194631734885</v>
      </c>
      <c r="R89">
        <f t="shared" si="35"/>
        <v>392.05499999999989</v>
      </c>
      <c r="S89">
        <f t="shared" si="36"/>
        <v>-48.054999999999893</v>
      </c>
      <c r="T89">
        <f t="shared" si="37"/>
        <v>48.054999999999893</v>
      </c>
      <c r="U89">
        <f t="shared" si="38"/>
        <v>674.78500000000236</v>
      </c>
      <c r="V89">
        <f t="shared" si="39"/>
        <v>48945.205000000009</v>
      </c>
      <c r="W89">
        <f t="shared" si="40"/>
        <v>670.48226027397277</v>
      </c>
      <c r="X89">
        <f t="shared" si="41"/>
        <v>1.0064173804155108</v>
      </c>
    </row>
    <row r="90" spans="1:24" x14ac:dyDescent="0.25">
      <c r="A90" s="1">
        <v>43974</v>
      </c>
      <c r="B90">
        <v>89</v>
      </c>
      <c r="C90">
        <v>361</v>
      </c>
      <c r="D90">
        <f t="shared" si="21"/>
        <v>372.79999999999995</v>
      </c>
      <c r="E90">
        <f t="shared" si="22"/>
        <v>-11.799999999999955</v>
      </c>
      <c r="F90">
        <f t="shared" si="23"/>
        <v>11.799999999999955</v>
      </c>
      <c r="G90">
        <f t="shared" si="24"/>
        <v>975.04999999999961</v>
      </c>
      <c r="H90">
        <f t="shared" si="25"/>
        <v>55810.94999999999</v>
      </c>
      <c r="I90">
        <f t="shared" si="26"/>
        <v>664.41607142857129</v>
      </c>
      <c r="J90">
        <f t="shared" si="27"/>
        <v>1.4675292214162272</v>
      </c>
      <c r="K90">
        <f t="shared" si="28"/>
        <v>404.3</v>
      </c>
      <c r="L90">
        <f t="shared" si="29"/>
        <v>-43.300000000000011</v>
      </c>
      <c r="M90">
        <f t="shared" si="30"/>
        <v>43.300000000000011</v>
      </c>
      <c r="N90">
        <f t="shared" si="31"/>
        <v>1451.9249999999909</v>
      </c>
      <c r="O90">
        <f t="shared" si="32"/>
        <v>69101.925000000017</v>
      </c>
      <c r="P90">
        <f t="shared" si="33"/>
        <v>874.70791139240532</v>
      </c>
      <c r="Q90">
        <f t="shared" si="34"/>
        <v>1.6598969565608952</v>
      </c>
      <c r="R90">
        <f t="shared" si="35"/>
        <v>404.03500000000003</v>
      </c>
      <c r="S90">
        <f t="shared" si="36"/>
        <v>41.964999999999975</v>
      </c>
      <c r="T90">
        <f t="shared" si="37"/>
        <v>41.964999999999975</v>
      </c>
      <c r="U90">
        <f t="shared" si="38"/>
        <v>716.75000000000227</v>
      </c>
      <c r="V90">
        <f t="shared" si="39"/>
        <v>48987.170000000006</v>
      </c>
      <c r="W90">
        <f t="shared" si="40"/>
        <v>661.9887837837839</v>
      </c>
      <c r="X90">
        <f t="shared" si="41"/>
        <v>1.0827222719744816</v>
      </c>
    </row>
    <row r="91" spans="1:24" x14ac:dyDescent="0.25">
      <c r="A91" s="1">
        <v>43975</v>
      </c>
      <c r="B91">
        <v>90</v>
      </c>
      <c r="C91">
        <v>246</v>
      </c>
      <c r="D91">
        <f t="shared" si="21"/>
        <v>372.95</v>
      </c>
      <c r="E91">
        <f t="shared" si="22"/>
        <v>-126.94999999999999</v>
      </c>
      <c r="F91">
        <f t="shared" si="23"/>
        <v>126.94999999999999</v>
      </c>
      <c r="G91">
        <f t="shared" si="24"/>
        <v>848.09999999999968</v>
      </c>
      <c r="H91">
        <f t="shared" si="25"/>
        <v>55937.899999999987</v>
      </c>
      <c r="I91">
        <f t="shared" si="26"/>
        <v>658.09294117647039</v>
      </c>
      <c r="J91">
        <f t="shared" si="27"/>
        <v>1.2887237454391387</v>
      </c>
      <c r="K91">
        <f t="shared" si="28"/>
        <v>399.54999999999995</v>
      </c>
      <c r="L91">
        <f t="shared" si="29"/>
        <v>-153.54999999999995</v>
      </c>
      <c r="M91">
        <f t="shared" si="30"/>
        <v>153.54999999999995</v>
      </c>
      <c r="N91">
        <f t="shared" si="31"/>
        <v>1298.3749999999909</v>
      </c>
      <c r="O91">
        <f t="shared" si="32"/>
        <v>69255.47500000002</v>
      </c>
      <c r="P91">
        <f t="shared" si="33"/>
        <v>865.6934375000003</v>
      </c>
      <c r="Q91">
        <f t="shared" si="34"/>
        <v>1.4998092208594229</v>
      </c>
      <c r="R91">
        <f t="shared" si="35"/>
        <v>388.09000000000003</v>
      </c>
      <c r="S91">
        <f t="shared" si="36"/>
        <v>-27.090000000000032</v>
      </c>
      <c r="T91">
        <f t="shared" si="37"/>
        <v>27.090000000000032</v>
      </c>
      <c r="U91">
        <f t="shared" si="38"/>
        <v>689.66000000000224</v>
      </c>
      <c r="V91">
        <f t="shared" si="39"/>
        <v>49014.26</v>
      </c>
      <c r="W91">
        <f t="shared" si="40"/>
        <v>653.52346666666665</v>
      </c>
      <c r="X91">
        <f t="shared" si="41"/>
        <v>1.0552949284555182</v>
      </c>
    </row>
    <row r="92" spans="1:24" x14ac:dyDescent="0.25">
      <c r="A92" s="1">
        <v>43976</v>
      </c>
      <c r="B92">
        <v>91</v>
      </c>
      <c r="C92">
        <v>132</v>
      </c>
      <c r="D92">
        <f t="shared" si="21"/>
        <v>349.2</v>
      </c>
      <c r="E92">
        <f t="shared" si="22"/>
        <v>-217.2</v>
      </c>
      <c r="F92">
        <f t="shared" si="23"/>
        <v>217.2</v>
      </c>
      <c r="G92">
        <f t="shared" si="24"/>
        <v>630.89999999999964</v>
      </c>
      <c r="H92">
        <f t="shared" si="25"/>
        <v>56155.099999999984</v>
      </c>
      <c r="I92">
        <f t="shared" si="26"/>
        <v>652.96627906976721</v>
      </c>
      <c r="J92">
        <f t="shared" si="27"/>
        <v>0.9662060970419426</v>
      </c>
      <c r="K92">
        <f t="shared" si="28"/>
        <v>360.95</v>
      </c>
      <c r="L92">
        <f t="shared" si="29"/>
        <v>-228.95</v>
      </c>
      <c r="M92">
        <f t="shared" si="30"/>
        <v>228.95</v>
      </c>
      <c r="N92">
        <f t="shared" si="31"/>
        <v>1069.4249999999909</v>
      </c>
      <c r="O92">
        <f t="shared" si="32"/>
        <v>69484.425000000017</v>
      </c>
      <c r="P92">
        <f t="shared" si="33"/>
        <v>857.83240740740757</v>
      </c>
      <c r="Q92">
        <f t="shared" si="34"/>
        <v>1.2466595931390272</v>
      </c>
      <c r="R92">
        <f t="shared" si="35"/>
        <v>355.22249999999997</v>
      </c>
      <c r="S92">
        <f t="shared" si="36"/>
        <v>-109.22249999999997</v>
      </c>
      <c r="T92">
        <f t="shared" si="37"/>
        <v>109.22249999999997</v>
      </c>
      <c r="U92">
        <f t="shared" si="38"/>
        <v>580.43750000000227</v>
      </c>
      <c r="V92">
        <f t="shared" si="39"/>
        <v>49123.482500000006</v>
      </c>
      <c r="W92">
        <f t="shared" si="40"/>
        <v>646.36161184210539</v>
      </c>
      <c r="X92">
        <f t="shared" si="41"/>
        <v>0.89800738373954181</v>
      </c>
    </row>
    <row r="93" spans="1:24" x14ac:dyDescent="0.25">
      <c r="A93" s="1">
        <v>43977</v>
      </c>
      <c r="B93">
        <v>92</v>
      </c>
      <c r="C93">
        <v>194</v>
      </c>
      <c r="D93">
        <f t="shared" si="21"/>
        <v>279.5</v>
      </c>
      <c r="E93">
        <f t="shared" si="22"/>
        <v>-85.5</v>
      </c>
      <c r="F93">
        <f t="shared" si="23"/>
        <v>85.5</v>
      </c>
      <c r="G93">
        <f t="shared" si="24"/>
        <v>545.39999999999964</v>
      </c>
      <c r="H93">
        <f t="shared" si="25"/>
        <v>56240.599999999984</v>
      </c>
      <c r="I93">
        <f t="shared" si="26"/>
        <v>646.44367816091938</v>
      </c>
      <c r="J93">
        <f t="shared" si="27"/>
        <v>0.84369299047307422</v>
      </c>
      <c r="K93">
        <f t="shared" si="28"/>
        <v>306.27499999999998</v>
      </c>
      <c r="L93">
        <f t="shared" si="29"/>
        <v>-112.27499999999998</v>
      </c>
      <c r="M93">
        <f t="shared" si="30"/>
        <v>112.27499999999998</v>
      </c>
      <c r="N93">
        <f t="shared" si="31"/>
        <v>957.14999999999088</v>
      </c>
      <c r="O93">
        <f t="shared" si="32"/>
        <v>69596.700000000012</v>
      </c>
      <c r="P93">
        <f t="shared" si="33"/>
        <v>848.74024390243915</v>
      </c>
      <c r="Q93">
        <f t="shared" si="34"/>
        <v>1.1277301941040199</v>
      </c>
      <c r="R93">
        <f t="shared" si="35"/>
        <v>305.07749999999999</v>
      </c>
      <c r="S93">
        <f t="shared" si="36"/>
        <v>-173.07749999999999</v>
      </c>
      <c r="T93">
        <f t="shared" si="37"/>
        <v>173.07749999999999</v>
      </c>
      <c r="U93">
        <f t="shared" si="38"/>
        <v>407.36000000000229</v>
      </c>
      <c r="V93">
        <f t="shared" si="39"/>
        <v>49296.560000000005</v>
      </c>
      <c r="W93">
        <f t="shared" si="40"/>
        <v>640.21506493506502</v>
      </c>
      <c r="X93">
        <f t="shared" si="41"/>
        <v>0.63628618305212725</v>
      </c>
    </row>
    <row r="94" spans="1:24" x14ac:dyDescent="0.25">
      <c r="A94" s="1">
        <v>43978</v>
      </c>
      <c r="B94">
        <v>93</v>
      </c>
      <c r="C94">
        <v>231</v>
      </c>
      <c r="D94">
        <f t="shared" si="21"/>
        <v>254.85000000000002</v>
      </c>
      <c r="E94">
        <f t="shared" si="22"/>
        <v>-23.850000000000023</v>
      </c>
      <c r="F94">
        <f t="shared" si="23"/>
        <v>23.850000000000023</v>
      </c>
      <c r="G94">
        <f t="shared" si="24"/>
        <v>521.54999999999961</v>
      </c>
      <c r="H94">
        <f t="shared" si="25"/>
        <v>56264.449999999983</v>
      </c>
      <c r="I94">
        <f t="shared" si="26"/>
        <v>639.36874999999975</v>
      </c>
      <c r="J94">
        <f t="shared" si="27"/>
        <v>0.81572644893889457</v>
      </c>
      <c r="K94">
        <f t="shared" si="28"/>
        <v>277.55</v>
      </c>
      <c r="L94">
        <f t="shared" si="29"/>
        <v>-46.550000000000011</v>
      </c>
      <c r="M94">
        <f t="shared" si="30"/>
        <v>46.550000000000011</v>
      </c>
      <c r="N94">
        <f t="shared" si="31"/>
        <v>910.59999999999081</v>
      </c>
      <c r="O94">
        <f t="shared" si="32"/>
        <v>69643.250000000015</v>
      </c>
      <c r="P94">
        <f t="shared" si="33"/>
        <v>839.07530120481943</v>
      </c>
      <c r="Q94">
        <f t="shared" si="34"/>
        <v>1.0852422883768236</v>
      </c>
      <c r="R94">
        <f t="shared" si="35"/>
        <v>275.46249999999998</v>
      </c>
      <c r="S94">
        <f t="shared" si="36"/>
        <v>-81.462499999999977</v>
      </c>
      <c r="T94">
        <f t="shared" si="37"/>
        <v>81.462499999999977</v>
      </c>
      <c r="U94">
        <f t="shared" si="38"/>
        <v>325.89750000000231</v>
      </c>
      <c r="V94">
        <f t="shared" si="39"/>
        <v>49378.022500000006</v>
      </c>
      <c r="W94">
        <f t="shared" si="40"/>
        <v>633.0515705128206</v>
      </c>
      <c r="X94">
        <f t="shared" si="41"/>
        <v>0.51480403047732781</v>
      </c>
    </row>
    <row r="95" spans="1:24" x14ac:dyDescent="0.25">
      <c r="A95" s="1">
        <v>43979</v>
      </c>
      <c r="B95">
        <v>94</v>
      </c>
      <c r="C95">
        <v>182</v>
      </c>
      <c r="D95">
        <f t="shared" si="21"/>
        <v>225.55</v>
      </c>
      <c r="E95">
        <f t="shared" si="22"/>
        <v>-43.550000000000011</v>
      </c>
      <c r="F95">
        <f t="shared" si="23"/>
        <v>43.550000000000011</v>
      </c>
      <c r="G95">
        <f t="shared" si="24"/>
        <v>477.9999999999996</v>
      </c>
      <c r="H95">
        <f t="shared" si="25"/>
        <v>56307.999999999985</v>
      </c>
      <c r="I95">
        <f t="shared" si="26"/>
        <v>632.67415730337063</v>
      </c>
      <c r="J95">
        <f t="shared" si="27"/>
        <v>0.75552319386232814</v>
      </c>
      <c r="K95">
        <f t="shared" si="28"/>
        <v>267.95000000000005</v>
      </c>
      <c r="L95">
        <f t="shared" si="29"/>
        <v>-85.950000000000045</v>
      </c>
      <c r="M95">
        <f t="shared" si="30"/>
        <v>85.950000000000045</v>
      </c>
      <c r="N95">
        <f t="shared" si="31"/>
        <v>824.64999999999077</v>
      </c>
      <c r="O95">
        <f t="shared" si="32"/>
        <v>69729.200000000012</v>
      </c>
      <c r="P95">
        <f t="shared" si="33"/>
        <v>830.10952380952392</v>
      </c>
      <c r="Q95">
        <f t="shared" si="34"/>
        <v>0.9934231283307311</v>
      </c>
      <c r="R95">
        <f>C94*0.25+C93*0.175+C92*0.15+C91*0.125+C90*0.075+C89*0.075+C88*0.025+C87*0.025+C86*0.02+C85*0.0175+C84*0.0175+C83*0.015+C82*0.015+C81*0.0075+C80*0.0075</f>
        <v>263.43750000000006</v>
      </c>
      <c r="S95">
        <f>C94-R95</f>
        <v>-32.437500000000057</v>
      </c>
      <c r="T95">
        <f>ABS(S95)</f>
        <v>32.437500000000057</v>
      </c>
      <c r="U95">
        <f>S95+U94</f>
        <v>293.46000000000225</v>
      </c>
      <c r="V95">
        <f>T95+V94</f>
        <v>49410.460000000006</v>
      </c>
      <c r="W95">
        <f>V95/B80</f>
        <v>625.44886075949375</v>
      </c>
      <c r="X95">
        <f>U95/W95</f>
        <v>0.46919903194587087</v>
      </c>
    </row>
    <row r="96" spans="1:24" x14ac:dyDescent="0.25">
      <c r="A96" s="1">
        <v>43980</v>
      </c>
      <c r="B96">
        <v>95</v>
      </c>
      <c r="C96">
        <v>187</v>
      </c>
      <c r="D96">
        <f t="shared" si="21"/>
        <v>196.30000000000004</v>
      </c>
      <c r="E96">
        <f t="shared" si="22"/>
        <v>-9.3000000000000398</v>
      </c>
      <c r="F96">
        <f t="shared" si="23"/>
        <v>9.3000000000000398</v>
      </c>
      <c r="G96">
        <f t="shared" si="24"/>
        <v>468.69999999999959</v>
      </c>
      <c r="H96">
        <f t="shared" si="25"/>
        <v>56317.299999999988</v>
      </c>
      <c r="I96">
        <f t="shared" si="26"/>
        <v>625.74777777777763</v>
      </c>
      <c r="J96">
        <f t="shared" si="27"/>
        <v>0.74902383459434263</v>
      </c>
      <c r="K96">
        <f t="shared" si="28"/>
        <v>253.07499999999999</v>
      </c>
      <c r="L96">
        <f t="shared" si="29"/>
        <v>-66.074999999999989</v>
      </c>
      <c r="M96">
        <f t="shared" si="30"/>
        <v>66.074999999999989</v>
      </c>
      <c r="N96">
        <f t="shared" si="31"/>
        <v>758.57499999999072</v>
      </c>
      <c r="O96">
        <f t="shared" si="32"/>
        <v>69795.275000000009</v>
      </c>
      <c r="P96">
        <f t="shared" si="33"/>
        <v>821.12088235294129</v>
      </c>
      <c r="Q96">
        <f t="shared" si="34"/>
        <v>0.92382865459014529</v>
      </c>
      <c r="R96">
        <f t="shared" ref="R96:R116" si="42">C95*0.25+C94*0.175+C93*0.15+C92*0.125+C91*0.075+C90*0.075+C89*0.025+C88*0.025+C87*0.02+C86*0.0175+C85*0.0175+C84*0.015+C83*0.015+C82*0.0075+C81*0.0075</f>
        <v>237.58249999999995</v>
      </c>
      <c r="S96">
        <f t="shared" ref="S96:S116" si="43">C95-R96</f>
        <v>-55.582499999999953</v>
      </c>
      <c r="T96">
        <f t="shared" ref="T96:T116" si="44">ABS(S96)</f>
        <v>55.582499999999953</v>
      </c>
      <c r="U96">
        <f t="shared" ref="U96:U116" si="45">S96+U95</f>
        <v>237.8775000000023</v>
      </c>
      <c r="V96">
        <f t="shared" ref="V96:V116" si="46">T96+V95</f>
        <v>49466.042500000003</v>
      </c>
      <c r="W96">
        <f t="shared" ref="W96:W116" si="47">V96/B81</f>
        <v>618.32553125000004</v>
      </c>
      <c r="X96">
        <f t="shared" ref="X96:X116" si="48">U96/W96</f>
        <v>0.38471240144186153</v>
      </c>
    </row>
    <row r="97" spans="1:24" x14ac:dyDescent="0.25">
      <c r="A97" s="1">
        <v>43981</v>
      </c>
      <c r="B97">
        <v>96</v>
      </c>
      <c r="C97">
        <v>271</v>
      </c>
      <c r="D97">
        <f t="shared" si="21"/>
        <v>187.6</v>
      </c>
      <c r="E97">
        <f t="shared" si="22"/>
        <v>83.4</v>
      </c>
      <c r="F97">
        <f t="shared" si="23"/>
        <v>83.4</v>
      </c>
      <c r="G97">
        <f t="shared" si="24"/>
        <v>552.09999999999957</v>
      </c>
      <c r="H97">
        <f t="shared" si="25"/>
        <v>56400.69999999999</v>
      </c>
      <c r="I97">
        <f t="shared" si="26"/>
        <v>619.78791208791199</v>
      </c>
      <c r="J97">
        <f t="shared" si="27"/>
        <v>0.89078858950332118</v>
      </c>
      <c r="K97">
        <f t="shared" si="28"/>
        <v>235.32499999999999</v>
      </c>
      <c r="L97">
        <f t="shared" si="29"/>
        <v>35.675000000000011</v>
      </c>
      <c r="M97">
        <f t="shared" si="30"/>
        <v>35.675000000000011</v>
      </c>
      <c r="N97">
        <f t="shared" si="31"/>
        <v>794.24999999999068</v>
      </c>
      <c r="O97">
        <f t="shared" si="32"/>
        <v>69830.950000000012</v>
      </c>
      <c r="P97">
        <f t="shared" si="33"/>
        <v>811.98779069767454</v>
      </c>
      <c r="Q97">
        <f t="shared" si="34"/>
        <v>0.97815510171348363</v>
      </c>
      <c r="R97">
        <f t="shared" si="42"/>
        <v>224.0975</v>
      </c>
      <c r="S97">
        <f t="shared" si="43"/>
        <v>-37.097499999999997</v>
      </c>
      <c r="T97">
        <f t="shared" si="44"/>
        <v>37.097499999999997</v>
      </c>
      <c r="U97">
        <f t="shared" si="45"/>
        <v>200.7800000000023</v>
      </c>
      <c r="V97">
        <f t="shared" si="46"/>
        <v>49503.140000000007</v>
      </c>
      <c r="W97">
        <f t="shared" si="47"/>
        <v>611.14987654320998</v>
      </c>
      <c r="X97">
        <f t="shared" si="48"/>
        <v>0.32852825093519689</v>
      </c>
    </row>
    <row r="98" spans="1:24" x14ac:dyDescent="0.25">
      <c r="A98" s="1">
        <v>43982</v>
      </c>
      <c r="B98">
        <v>97</v>
      </c>
      <c r="C98">
        <v>96</v>
      </c>
      <c r="D98">
        <f t="shared" si="21"/>
        <v>218.85</v>
      </c>
      <c r="E98">
        <f t="shared" si="22"/>
        <v>-122.85</v>
      </c>
      <c r="F98">
        <f t="shared" si="23"/>
        <v>122.85</v>
      </c>
      <c r="G98">
        <f t="shared" si="24"/>
        <v>429.24999999999955</v>
      </c>
      <c r="H98">
        <f t="shared" si="25"/>
        <v>56523.549999999988</v>
      </c>
      <c r="I98">
        <f t="shared" si="26"/>
        <v>614.38641304347811</v>
      </c>
      <c r="J98">
        <f t="shared" si="27"/>
        <v>0.69866453893996339</v>
      </c>
      <c r="K98">
        <f t="shared" si="28"/>
        <v>238.20000000000002</v>
      </c>
      <c r="L98">
        <f t="shared" si="29"/>
        <v>-142.20000000000002</v>
      </c>
      <c r="M98">
        <f t="shared" si="30"/>
        <v>142.20000000000002</v>
      </c>
      <c r="N98">
        <f t="shared" si="31"/>
        <v>652.04999999999063</v>
      </c>
      <c r="O98">
        <f t="shared" si="32"/>
        <v>69973.150000000009</v>
      </c>
      <c r="P98">
        <f t="shared" si="33"/>
        <v>804.28908045977016</v>
      </c>
      <c r="Q98">
        <f t="shared" si="34"/>
        <v>0.81071596748180097</v>
      </c>
      <c r="R98">
        <f t="shared" si="42"/>
        <v>234.39500000000001</v>
      </c>
      <c r="S98">
        <f t="shared" si="43"/>
        <v>36.60499999999999</v>
      </c>
      <c r="T98">
        <f t="shared" si="44"/>
        <v>36.60499999999999</v>
      </c>
      <c r="U98">
        <f t="shared" si="45"/>
        <v>237.38500000000229</v>
      </c>
      <c r="V98">
        <f t="shared" si="46"/>
        <v>49539.74500000001</v>
      </c>
      <c r="W98">
        <f t="shared" si="47"/>
        <v>604.14323170731723</v>
      </c>
      <c r="X98">
        <f t="shared" si="48"/>
        <v>0.39292834470585553</v>
      </c>
    </row>
    <row r="99" spans="1:24" x14ac:dyDescent="0.25">
      <c r="A99" s="1">
        <v>43983</v>
      </c>
      <c r="B99">
        <v>98</v>
      </c>
      <c r="C99">
        <v>71</v>
      </c>
      <c r="D99">
        <f t="shared" si="21"/>
        <v>182.35000000000002</v>
      </c>
      <c r="E99">
        <f t="shared" si="22"/>
        <v>-111.35000000000002</v>
      </c>
      <c r="F99">
        <f t="shared" si="23"/>
        <v>111.35000000000002</v>
      </c>
      <c r="G99">
        <f t="shared" si="24"/>
        <v>317.89999999999952</v>
      </c>
      <c r="H99">
        <f t="shared" si="25"/>
        <v>56634.899999999987</v>
      </c>
      <c r="I99">
        <f t="shared" si="26"/>
        <v>608.97741935483862</v>
      </c>
      <c r="J99">
        <f t="shared" si="27"/>
        <v>0.52202263975040053</v>
      </c>
      <c r="K99">
        <f t="shared" si="28"/>
        <v>210.50000000000006</v>
      </c>
      <c r="L99">
        <f t="shared" si="29"/>
        <v>-139.50000000000006</v>
      </c>
      <c r="M99">
        <f t="shared" si="30"/>
        <v>139.50000000000006</v>
      </c>
      <c r="N99">
        <f t="shared" si="31"/>
        <v>512.54999999999063</v>
      </c>
      <c r="O99">
        <f t="shared" si="32"/>
        <v>70112.650000000009</v>
      </c>
      <c r="P99">
        <f t="shared" si="33"/>
        <v>796.73465909090919</v>
      </c>
      <c r="Q99">
        <f t="shared" si="34"/>
        <v>0.64331329653064273</v>
      </c>
      <c r="R99">
        <f t="shared" si="42"/>
        <v>200.55500000000004</v>
      </c>
      <c r="S99">
        <f t="shared" si="43"/>
        <v>-104.55500000000004</v>
      </c>
      <c r="T99">
        <f t="shared" si="44"/>
        <v>104.55500000000004</v>
      </c>
      <c r="U99">
        <f t="shared" si="45"/>
        <v>132.83000000000226</v>
      </c>
      <c r="V99">
        <f t="shared" si="46"/>
        <v>49644.30000000001</v>
      </c>
      <c r="W99">
        <f t="shared" si="47"/>
        <v>598.12409638554232</v>
      </c>
      <c r="X99">
        <f t="shared" si="48"/>
        <v>0.22207766047663446</v>
      </c>
    </row>
    <row r="100" spans="1:24" x14ac:dyDescent="0.25">
      <c r="A100" s="1">
        <v>43984</v>
      </c>
      <c r="B100">
        <v>99</v>
      </c>
      <c r="C100">
        <v>131</v>
      </c>
      <c r="D100">
        <f t="shared" si="21"/>
        <v>150.05000000000001</v>
      </c>
      <c r="E100">
        <f t="shared" si="22"/>
        <v>-19.050000000000011</v>
      </c>
      <c r="F100">
        <f t="shared" si="23"/>
        <v>19.050000000000011</v>
      </c>
      <c r="G100">
        <f t="shared" si="24"/>
        <v>298.84999999999951</v>
      </c>
      <c r="H100">
        <f t="shared" si="25"/>
        <v>56653.94999999999</v>
      </c>
      <c r="I100">
        <f t="shared" si="26"/>
        <v>602.70159574468073</v>
      </c>
      <c r="J100">
        <f t="shared" si="27"/>
        <v>0.49585068649229153</v>
      </c>
      <c r="K100">
        <f t="shared" si="28"/>
        <v>166.22500000000002</v>
      </c>
      <c r="L100">
        <f t="shared" si="29"/>
        <v>-35.225000000000023</v>
      </c>
      <c r="M100">
        <f t="shared" si="30"/>
        <v>35.225000000000023</v>
      </c>
      <c r="N100">
        <f t="shared" si="31"/>
        <v>477.32499999999061</v>
      </c>
      <c r="O100">
        <f t="shared" si="32"/>
        <v>70147.875000000015</v>
      </c>
      <c r="P100">
        <f t="shared" si="33"/>
        <v>788.17837078651701</v>
      </c>
      <c r="Q100">
        <f t="shared" si="34"/>
        <v>0.60560530165737958</v>
      </c>
      <c r="R100">
        <f t="shared" si="42"/>
        <v>172.49249999999998</v>
      </c>
      <c r="S100">
        <f t="shared" si="43"/>
        <v>-101.49249999999998</v>
      </c>
      <c r="T100">
        <f t="shared" si="44"/>
        <v>101.49249999999998</v>
      </c>
      <c r="U100">
        <f t="shared" si="45"/>
        <v>31.337500000002279</v>
      </c>
      <c r="V100">
        <f t="shared" si="46"/>
        <v>49745.79250000001</v>
      </c>
      <c r="W100">
        <f t="shared" si="47"/>
        <v>592.21181547619062</v>
      </c>
      <c r="X100">
        <f t="shared" si="48"/>
        <v>5.2916033049432085E-2</v>
      </c>
    </row>
    <row r="101" spans="1:24" x14ac:dyDescent="0.25">
      <c r="A101" s="1">
        <v>43985</v>
      </c>
      <c r="B101">
        <v>100</v>
      </c>
      <c r="C101">
        <v>219</v>
      </c>
      <c r="D101">
        <f t="shared" si="21"/>
        <v>141.4</v>
      </c>
      <c r="E101">
        <f t="shared" si="22"/>
        <v>77.599999999999994</v>
      </c>
      <c r="F101">
        <f t="shared" si="23"/>
        <v>77.599999999999994</v>
      </c>
      <c r="G101">
        <f t="shared" si="24"/>
        <v>376.44999999999948</v>
      </c>
      <c r="H101">
        <f t="shared" si="25"/>
        <v>56731.549999999988</v>
      </c>
      <c r="I101">
        <f t="shared" si="26"/>
        <v>597.17421052631562</v>
      </c>
      <c r="J101">
        <f t="shared" si="27"/>
        <v>0.63038556147328884</v>
      </c>
      <c r="K101">
        <f t="shared" si="28"/>
        <v>155.37500000000003</v>
      </c>
      <c r="L101">
        <f t="shared" si="29"/>
        <v>63.624999999999972</v>
      </c>
      <c r="M101">
        <f t="shared" si="30"/>
        <v>63.624999999999972</v>
      </c>
      <c r="N101">
        <f t="shared" si="31"/>
        <v>540.94999999999061</v>
      </c>
      <c r="O101">
        <f t="shared" si="32"/>
        <v>70211.500000000015</v>
      </c>
      <c r="P101">
        <f t="shared" si="33"/>
        <v>780.12777777777796</v>
      </c>
      <c r="Q101">
        <f t="shared" si="34"/>
        <v>0.69341204788388144</v>
      </c>
      <c r="R101">
        <f t="shared" si="42"/>
        <v>162.19499999999999</v>
      </c>
      <c r="S101">
        <f t="shared" si="43"/>
        <v>-31.194999999999993</v>
      </c>
      <c r="T101">
        <f t="shared" si="44"/>
        <v>31.194999999999993</v>
      </c>
      <c r="U101">
        <f t="shared" si="45"/>
        <v>0.14250000000228624</v>
      </c>
      <c r="V101">
        <f t="shared" si="46"/>
        <v>49776.98750000001</v>
      </c>
      <c r="W101">
        <f t="shared" si="47"/>
        <v>585.61161764705889</v>
      </c>
      <c r="X101">
        <f t="shared" si="48"/>
        <v>2.4333533643823522E-4</v>
      </c>
    </row>
    <row r="102" spans="1:24" x14ac:dyDescent="0.25">
      <c r="A102" s="1">
        <v>43986</v>
      </c>
      <c r="B102">
        <v>101</v>
      </c>
      <c r="C102">
        <v>195</v>
      </c>
      <c r="D102">
        <f t="shared" si="21"/>
        <v>161.15</v>
      </c>
      <c r="E102">
        <f t="shared" si="22"/>
        <v>33.849999999999994</v>
      </c>
      <c r="F102">
        <f t="shared" si="23"/>
        <v>33.849999999999994</v>
      </c>
      <c r="G102">
        <f t="shared" si="24"/>
        <v>410.2999999999995</v>
      </c>
      <c r="H102">
        <f t="shared" si="25"/>
        <v>56765.399999999987</v>
      </c>
      <c r="I102">
        <f t="shared" si="26"/>
        <v>591.30624999999986</v>
      </c>
      <c r="J102">
        <f t="shared" si="27"/>
        <v>0.69388747370757475</v>
      </c>
      <c r="K102">
        <f t="shared" si="28"/>
        <v>169.32499999999999</v>
      </c>
      <c r="L102">
        <f t="shared" si="29"/>
        <v>25.675000000000011</v>
      </c>
      <c r="M102">
        <f t="shared" si="30"/>
        <v>25.675000000000011</v>
      </c>
      <c r="N102">
        <f t="shared" si="31"/>
        <v>566.62499999999068</v>
      </c>
      <c r="O102">
        <f t="shared" si="32"/>
        <v>70237.175000000017</v>
      </c>
      <c r="P102">
        <f t="shared" si="33"/>
        <v>771.83708791208812</v>
      </c>
      <c r="Q102">
        <f t="shared" si="34"/>
        <v>0.73412512675800445</v>
      </c>
      <c r="R102">
        <f t="shared" si="42"/>
        <v>173.30000000000004</v>
      </c>
      <c r="S102">
        <f t="shared" si="43"/>
        <v>45.69999999999996</v>
      </c>
      <c r="T102">
        <f t="shared" si="44"/>
        <v>45.69999999999996</v>
      </c>
      <c r="U102">
        <f t="shared" si="45"/>
        <v>45.842500000002246</v>
      </c>
      <c r="V102">
        <f t="shared" si="46"/>
        <v>49822.687500000007</v>
      </c>
      <c r="W102">
        <f t="shared" si="47"/>
        <v>579.33357558139539</v>
      </c>
      <c r="X102">
        <f t="shared" si="48"/>
        <v>7.9129713747380509E-2</v>
      </c>
    </row>
    <row r="103" spans="1:24" x14ac:dyDescent="0.25">
      <c r="A103" s="1">
        <v>43987</v>
      </c>
      <c r="B103">
        <v>102</v>
      </c>
      <c r="C103">
        <v>177</v>
      </c>
      <c r="D103">
        <f t="shared" si="21"/>
        <v>153.55000000000001</v>
      </c>
      <c r="E103">
        <f t="shared" si="22"/>
        <v>23.449999999999989</v>
      </c>
      <c r="F103">
        <f t="shared" si="23"/>
        <v>23.449999999999989</v>
      </c>
      <c r="G103">
        <f t="shared" si="24"/>
        <v>433.74999999999949</v>
      </c>
      <c r="H103">
        <f t="shared" si="25"/>
        <v>56788.849999999984</v>
      </c>
      <c r="I103">
        <f t="shared" si="26"/>
        <v>585.45206185566997</v>
      </c>
      <c r="J103">
        <f t="shared" si="27"/>
        <v>0.74088047213493424</v>
      </c>
      <c r="K103">
        <f t="shared" si="28"/>
        <v>177.29999999999998</v>
      </c>
      <c r="L103">
        <f t="shared" si="29"/>
        <v>-0.29999999999998295</v>
      </c>
      <c r="M103">
        <f t="shared" si="30"/>
        <v>0.29999999999998295</v>
      </c>
      <c r="N103">
        <f t="shared" si="31"/>
        <v>566.32499999999072</v>
      </c>
      <c r="O103">
        <f t="shared" si="32"/>
        <v>70237.47500000002</v>
      </c>
      <c r="P103">
        <f t="shared" si="33"/>
        <v>763.45081521739155</v>
      </c>
      <c r="Q103">
        <f t="shared" si="34"/>
        <v>0.74179631315048167</v>
      </c>
      <c r="R103">
        <f t="shared" si="42"/>
        <v>177.70500000000004</v>
      </c>
      <c r="S103">
        <f t="shared" si="43"/>
        <v>17.294999999999959</v>
      </c>
      <c r="T103">
        <f t="shared" si="44"/>
        <v>17.294999999999959</v>
      </c>
      <c r="U103">
        <f t="shared" si="45"/>
        <v>63.137500000002206</v>
      </c>
      <c r="V103">
        <f t="shared" si="46"/>
        <v>49839.982500000006</v>
      </c>
      <c r="W103">
        <f t="shared" si="47"/>
        <v>572.87336206896555</v>
      </c>
      <c r="X103">
        <f t="shared" si="48"/>
        <v>0.11021196686817038</v>
      </c>
    </row>
    <row r="104" spans="1:24" x14ac:dyDescent="0.25">
      <c r="A104" s="1">
        <v>43988</v>
      </c>
      <c r="B104">
        <v>103</v>
      </c>
      <c r="C104">
        <v>164</v>
      </c>
      <c r="D104">
        <f t="shared" si="21"/>
        <v>166.20000000000002</v>
      </c>
      <c r="E104">
        <f t="shared" si="22"/>
        <v>-2.2000000000000171</v>
      </c>
      <c r="F104">
        <f t="shared" si="23"/>
        <v>2.2000000000000171</v>
      </c>
      <c r="G104">
        <f t="shared" si="24"/>
        <v>431.5499999999995</v>
      </c>
      <c r="H104">
        <f t="shared" si="25"/>
        <v>56791.049999999981</v>
      </c>
      <c r="I104">
        <f t="shared" si="26"/>
        <v>579.50051020408148</v>
      </c>
      <c r="J104">
        <f t="shared" si="27"/>
        <v>0.74469304582324081</v>
      </c>
      <c r="K104">
        <f t="shared" si="28"/>
        <v>174.02500000000001</v>
      </c>
      <c r="L104">
        <f t="shared" si="29"/>
        <v>-10.025000000000006</v>
      </c>
      <c r="M104">
        <f t="shared" si="30"/>
        <v>10.025000000000006</v>
      </c>
      <c r="N104">
        <f t="shared" si="31"/>
        <v>556.29999999999075</v>
      </c>
      <c r="O104">
        <f t="shared" si="32"/>
        <v>70247.500000000015</v>
      </c>
      <c r="P104">
        <f t="shared" si="33"/>
        <v>755.34946236559153</v>
      </c>
      <c r="Q104">
        <f t="shared" si="34"/>
        <v>0.73648030179008694</v>
      </c>
      <c r="R104">
        <f t="shared" si="42"/>
        <v>174.37499999999997</v>
      </c>
      <c r="S104">
        <f t="shared" si="43"/>
        <v>2.6250000000000284</v>
      </c>
      <c r="T104">
        <f t="shared" si="44"/>
        <v>2.6250000000000284</v>
      </c>
      <c r="U104">
        <f t="shared" si="45"/>
        <v>65.762500000002234</v>
      </c>
      <c r="V104">
        <f t="shared" si="46"/>
        <v>49842.607500000006</v>
      </c>
      <c r="W104">
        <f t="shared" si="47"/>
        <v>566.39326704545465</v>
      </c>
      <c r="X104">
        <f t="shared" si="48"/>
        <v>0.11610748895912389</v>
      </c>
    </row>
    <row r="105" spans="1:24" x14ac:dyDescent="0.25">
      <c r="A105" s="1">
        <v>43989</v>
      </c>
      <c r="B105">
        <v>104</v>
      </c>
      <c r="C105">
        <v>102</v>
      </c>
      <c r="D105">
        <f t="shared" si="21"/>
        <v>176.1</v>
      </c>
      <c r="E105">
        <f t="shared" si="22"/>
        <v>-74.099999999999994</v>
      </c>
      <c r="F105">
        <f t="shared" si="23"/>
        <v>74.099999999999994</v>
      </c>
      <c r="G105">
        <f t="shared" si="24"/>
        <v>357.44999999999948</v>
      </c>
      <c r="H105">
        <f t="shared" si="25"/>
        <v>56865.14999999998</v>
      </c>
      <c r="I105">
        <f t="shared" si="26"/>
        <v>574.3954545454543</v>
      </c>
      <c r="J105">
        <f t="shared" si="27"/>
        <v>0.62230645659072314</v>
      </c>
      <c r="K105">
        <f t="shared" si="28"/>
        <v>167.22499999999999</v>
      </c>
      <c r="L105">
        <f t="shared" si="29"/>
        <v>-65.224999999999994</v>
      </c>
      <c r="M105">
        <f t="shared" si="30"/>
        <v>65.224999999999994</v>
      </c>
      <c r="N105">
        <f t="shared" si="31"/>
        <v>491.07499999999072</v>
      </c>
      <c r="O105">
        <f t="shared" si="32"/>
        <v>70312.72500000002</v>
      </c>
      <c r="P105">
        <f t="shared" si="33"/>
        <v>748.00771276595765</v>
      </c>
      <c r="Q105">
        <f t="shared" si="34"/>
        <v>0.65651061027714563</v>
      </c>
      <c r="R105">
        <f t="shared" si="42"/>
        <v>173.33499999999998</v>
      </c>
      <c r="S105">
        <f t="shared" si="43"/>
        <v>-9.3349999999999795</v>
      </c>
      <c r="T105">
        <f t="shared" si="44"/>
        <v>9.3349999999999795</v>
      </c>
      <c r="U105">
        <f t="shared" si="45"/>
        <v>56.427500000002254</v>
      </c>
      <c r="V105">
        <f t="shared" si="46"/>
        <v>49851.942500000005</v>
      </c>
      <c r="W105">
        <f t="shared" si="47"/>
        <v>560.13418539325846</v>
      </c>
      <c r="X105">
        <f t="shared" si="48"/>
        <v>0.1007392540421108</v>
      </c>
    </row>
    <row r="106" spans="1:24" x14ac:dyDescent="0.25">
      <c r="A106" s="1">
        <v>43990</v>
      </c>
      <c r="B106">
        <v>105</v>
      </c>
      <c r="C106">
        <v>48</v>
      </c>
      <c r="D106">
        <f t="shared" si="21"/>
        <v>160.9</v>
      </c>
      <c r="E106">
        <f t="shared" si="22"/>
        <v>-112.9</v>
      </c>
      <c r="F106">
        <f t="shared" si="23"/>
        <v>112.9</v>
      </c>
      <c r="G106">
        <f t="shared" si="24"/>
        <v>244.54999999999947</v>
      </c>
      <c r="H106">
        <f t="shared" si="25"/>
        <v>56978.049999999981</v>
      </c>
      <c r="I106">
        <f t="shared" si="26"/>
        <v>569.78049999999985</v>
      </c>
      <c r="J106">
        <f t="shared" si="27"/>
        <v>0.42920036750994378</v>
      </c>
      <c r="K106">
        <f t="shared" si="28"/>
        <v>155.15000000000003</v>
      </c>
      <c r="L106">
        <f t="shared" si="29"/>
        <v>-107.15000000000003</v>
      </c>
      <c r="M106">
        <f t="shared" si="30"/>
        <v>107.15000000000003</v>
      </c>
      <c r="N106">
        <f t="shared" si="31"/>
        <v>383.92499999999069</v>
      </c>
      <c r="O106">
        <f t="shared" si="32"/>
        <v>70419.875000000015</v>
      </c>
      <c r="P106">
        <f t="shared" si="33"/>
        <v>741.26184210526333</v>
      </c>
      <c r="Q106">
        <f t="shared" si="34"/>
        <v>0.51793438997156849</v>
      </c>
      <c r="R106">
        <f t="shared" si="42"/>
        <v>156.63750000000002</v>
      </c>
      <c r="S106">
        <f t="shared" si="43"/>
        <v>-54.637500000000017</v>
      </c>
      <c r="T106">
        <f t="shared" si="44"/>
        <v>54.637500000000017</v>
      </c>
      <c r="U106">
        <f t="shared" si="45"/>
        <v>1.7900000000022374</v>
      </c>
      <c r="V106">
        <f t="shared" si="46"/>
        <v>49906.58</v>
      </c>
      <c r="W106">
        <f t="shared" si="47"/>
        <v>554.51755555555553</v>
      </c>
      <c r="X106">
        <f t="shared" si="48"/>
        <v>3.2280312535982502E-3</v>
      </c>
    </row>
    <row r="107" spans="1:24" x14ac:dyDescent="0.25">
      <c r="A107" s="1">
        <v>43991</v>
      </c>
      <c r="B107">
        <v>106</v>
      </c>
      <c r="C107">
        <v>84</v>
      </c>
      <c r="D107">
        <f t="shared" si="21"/>
        <v>123.39999999999999</v>
      </c>
      <c r="E107">
        <f t="shared" si="22"/>
        <v>-39.399999999999991</v>
      </c>
      <c r="F107">
        <f t="shared" si="23"/>
        <v>39.399999999999991</v>
      </c>
      <c r="G107">
        <f t="shared" si="24"/>
        <v>205.14999999999947</v>
      </c>
      <c r="H107">
        <f t="shared" si="25"/>
        <v>57017.449999999983</v>
      </c>
      <c r="I107">
        <f t="shared" si="26"/>
        <v>564.52920792079192</v>
      </c>
      <c r="J107">
        <f t="shared" si="27"/>
        <v>0.36340015205871101</v>
      </c>
      <c r="K107">
        <f t="shared" si="28"/>
        <v>131.75</v>
      </c>
      <c r="L107">
        <f t="shared" si="29"/>
        <v>-47.75</v>
      </c>
      <c r="M107">
        <f t="shared" si="30"/>
        <v>47.75</v>
      </c>
      <c r="N107">
        <f t="shared" si="31"/>
        <v>336.17499999999069</v>
      </c>
      <c r="O107">
        <f t="shared" si="32"/>
        <v>70467.625000000015</v>
      </c>
      <c r="P107">
        <f t="shared" si="33"/>
        <v>734.03776041666686</v>
      </c>
      <c r="Q107">
        <f t="shared" si="34"/>
        <v>0.45798052651837062</v>
      </c>
      <c r="R107">
        <f t="shared" si="42"/>
        <v>131.25000000000003</v>
      </c>
      <c r="S107">
        <f t="shared" si="43"/>
        <v>-83.250000000000028</v>
      </c>
      <c r="T107">
        <f t="shared" si="44"/>
        <v>83.250000000000028</v>
      </c>
      <c r="U107">
        <f t="shared" si="45"/>
        <v>-81.459999999997791</v>
      </c>
      <c r="V107">
        <f t="shared" si="46"/>
        <v>49989.83</v>
      </c>
      <c r="W107">
        <f t="shared" si="47"/>
        <v>549.33879120879124</v>
      </c>
      <c r="X107">
        <f t="shared" si="48"/>
        <v>-0.14828736164935546</v>
      </c>
    </row>
    <row r="108" spans="1:24" x14ac:dyDescent="0.25">
      <c r="A108" s="1">
        <v>43992</v>
      </c>
      <c r="B108">
        <v>107</v>
      </c>
      <c r="C108">
        <v>167</v>
      </c>
      <c r="D108">
        <f t="shared" si="21"/>
        <v>106.35</v>
      </c>
      <c r="E108">
        <f t="shared" si="22"/>
        <v>60.650000000000006</v>
      </c>
      <c r="F108">
        <f t="shared" si="23"/>
        <v>60.650000000000006</v>
      </c>
      <c r="G108">
        <f t="shared" si="24"/>
        <v>265.7999999999995</v>
      </c>
      <c r="H108">
        <f t="shared" si="25"/>
        <v>57078.099999999984</v>
      </c>
      <c r="I108">
        <f t="shared" si="26"/>
        <v>559.58921568627431</v>
      </c>
      <c r="J108">
        <f t="shared" si="27"/>
        <v>0.47499128387244771</v>
      </c>
      <c r="K108">
        <f t="shared" si="28"/>
        <v>116.64999999999999</v>
      </c>
      <c r="L108">
        <f t="shared" si="29"/>
        <v>50.350000000000009</v>
      </c>
      <c r="M108">
        <f t="shared" si="30"/>
        <v>50.350000000000009</v>
      </c>
      <c r="N108">
        <f t="shared" si="31"/>
        <v>386.52499999999071</v>
      </c>
      <c r="O108">
        <f t="shared" si="32"/>
        <v>70517.97500000002</v>
      </c>
      <c r="P108">
        <f t="shared" si="33"/>
        <v>726.98943298969095</v>
      </c>
      <c r="Q108">
        <f t="shared" si="34"/>
        <v>0.53167897972111489</v>
      </c>
      <c r="R108">
        <f t="shared" si="42"/>
        <v>118.41500000000001</v>
      </c>
      <c r="S108">
        <f t="shared" si="43"/>
        <v>-34.415000000000006</v>
      </c>
      <c r="T108">
        <f t="shared" si="44"/>
        <v>34.415000000000006</v>
      </c>
      <c r="U108">
        <f t="shared" si="45"/>
        <v>-115.8749999999978</v>
      </c>
      <c r="V108">
        <f t="shared" si="46"/>
        <v>50024.245000000003</v>
      </c>
      <c r="W108">
        <f t="shared" si="47"/>
        <v>543.74179347826089</v>
      </c>
      <c r="X108">
        <f t="shared" si="48"/>
        <v>-0.2131066645783419</v>
      </c>
    </row>
    <row r="109" spans="1:24" x14ac:dyDescent="0.25">
      <c r="A109" s="1">
        <v>43993</v>
      </c>
      <c r="B109">
        <v>108</v>
      </c>
      <c r="C109">
        <v>156</v>
      </c>
      <c r="D109">
        <f t="shared" si="21"/>
        <v>116.39999999999999</v>
      </c>
      <c r="E109">
        <f t="shared" si="22"/>
        <v>39.600000000000009</v>
      </c>
      <c r="F109">
        <f t="shared" si="23"/>
        <v>39.600000000000009</v>
      </c>
      <c r="G109">
        <f t="shared" si="24"/>
        <v>305.39999999999952</v>
      </c>
      <c r="H109">
        <f t="shared" si="25"/>
        <v>57117.699999999983</v>
      </c>
      <c r="I109">
        <f t="shared" si="26"/>
        <v>554.54077669902892</v>
      </c>
      <c r="J109">
        <f t="shared" si="27"/>
        <v>0.55072595710261374</v>
      </c>
      <c r="K109">
        <f t="shared" si="28"/>
        <v>130.55000000000001</v>
      </c>
      <c r="L109">
        <f t="shared" si="29"/>
        <v>25.449999999999989</v>
      </c>
      <c r="M109">
        <f t="shared" si="30"/>
        <v>25.449999999999989</v>
      </c>
      <c r="N109">
        <f t="shared" si="31"/>
        <v>411.9749999999907</v>
      </c>
      <c r="O109">
        <f t="shared" si="32"/>
        <v>70543.425000000017</v>
      </c>
      <c r="P109">
        <f t="shared" si="33"/>
        <v>719.83086734693893</v>
      </c>
      <c r="Q109">
        <f t="shared" si="34"/>
        <v>0.5723219421228708</v>
      </c>
      <c r="R109">
        <f t="shared" si="42"/>
        <v>127.83500000000001</v>
      </c>
      <c r="S109">
        <f t="shared" si="43"/>
        <v>39.164999999999992</v>
      </c>
      <c r="T109">
        <f t="shared" si="44"/>
        <v>39.164999999999992</v>
      </c>
      <c r="U109">
        <f t="shared" si="45"/>
        <v>-76.709999999997805</v>
      </c>
      <c r="V109">
        <f t="shared" si="46"/>
        <v>50063.41</v>
      </c>
      <c r="W109">
        <f t="shared" si="47"/>
        <v>538.31623655913984</v>
      </c>
      <c r="X109">
        <f t="shared" si="48"/>
        <v>-0.14249988165008726</v>
      </c>
    </row>
    <row r="110" spans="1:24" x14ac:dyDescent="0.25">
      <c r="A110" s="1">
        <v>43994</v>
      </c>
      <c r="B110">
        <v>109</v>
      </c>
      <c r="C110">
        <v>155</v>
      </c>
      <c r="D110">
        <f t="shared" si="21"/>
        <v>119.49999999999999</v>
      </c>
      <c r="E110">
        <f t="shared" si="22"/>
        <v>35.500000000000014</v>
      </c>
      <c r="F110">
        <f t="shared" si="23"/>
        <v>35.500000000000014</v>
      </c>
      <c r="G110">
        <f t="shared" si="24"/>
        <v>340.89999999999952</v>
      </c>
      <c r="H110">
        <f t="shared" si="25"/>
        <v>57153.199999999983</v>
      </c>
      <c r="I110">
        <f t="shared" si="26"/>
        <v>549.54999999999984</v>
      </c>
      <c r="J110">
        <f t="shared" si="27"/>
        <v>0.62032572104449024</v>
      </c>
      <c r="K110">
        <f t="shared" si="28"/>
        <v>140.82500000000002</v>
      </c>
      <c r="L110">
        <f t="shared" si="29"/>
        <v>14.174999999999983</v>
      </c>
      <c r="M110">
        <f t="shared" si="30"/>
        <v>14.174999999999983</v>
      </c>
      <c r="N110">
        <f t="shared" si="31"/>
        <v>426.14999999999065</v>
      </c>
      <c r="O110">
        <f t="shared" si="32"/>
        <v>70557.60000000002</v>
      </c>
      <c r="P110">
        <f t="shared" si="33"/>
        <v>712.70303030303046</v>
      </c>
      <c r="Q110">
        <f t="shared" si="34"/>
        <v>0.59793487873735873</v>
      </c>
      <c r="R110">
        <f t="shared" si="42"/>
        <v>132.26250000000002</v>
      </c>
      <c r="S110">
        <f t="shared" si="43"/>
        <v>23.737499999999983</v>
      </c>
      <c r="T110">
        <f t="shared" si="44"/>
        <v>23.737499999999983</v>
      </c>
      <c r="U110">
        <f t="shared" si="45"/>
        <v>-52.972499999997822</v>
      </c>
      <c r="V110">
        <f t="shared" si="46"/>
        <v>50087.147500000006</v>
      </c>
      <c r="W110">
        <f t="shared" si="47"/>
        <v>532.84199468085114</v>
      </c>
      <c r="X110">
        <f t="shared" si="48"/>
        <v>-9.9415024582899122E-2</v>
      </c>
    </row>
    <row r="111" spans="1:24" x14ac:dyDescent="0.25">
      <c r="A111" s="1">
        <v>43995</v>
      </c>
      <c r="B111">
        <v>110</v>
      </c>
      <c r="C111">
        <v>130</v>
      </c>
      <c r="D111">
        <f t="shared" si="21"/>
        <v>130.89999999999998</v>
      </c>
      <c r="E111">
        <f t="shared" si="22"/>
        <v>-0.89999999999997726</v>
      </c>
      <c r="F111">
        <f t="shared" si="23"/>
        <v>0.89999999999997726</v>
      </c>
      <c r="G111">
        <f t="shared" si="24"/>
        <v>339.99999999999955</v>
      </c>
      <c r="H111">
        <f t="shared" si="25"/>
        <v>57154.099999999984</v>
      </c>
      <c r="I111">
        <f t="shared" si="26"/>
        <v>544.32476190476177</v>
      </c>
      <c r="J111">
        <f t="shared" si="27"/>
        <v>0.62462710461716586</v>
      </c>
      <c r="K111">
        <f t="shared" si="28"/>
        <v>141.6</v>
      </c>
      <c r="L111">
        <f t="shared" si="29"/>
        <v>-11.599999999999994</v>
      </c>
      <c r="M111">
        <f t="shared" si="30"/>
        <v>11.599999999999994</v>
      </c>
      <c r="N111">
        <f t="shared" si="31"/>
        <v>414.54999999999063</v>
      </c>
      <c r="O111">
        <f t="shared" si="32"/>
        <v>70569.200000000026</v>
      </c>
      <c r="P111">
        <f t="shared" si="33"/>
        <v>705.69200000000023</v>
      </c>
      <c r="Q111">
        <f t="shared" si="34"/>
        <v>0.58743757900045701</v>
      </c>
      <c r="R111">
        <f t="shared" si="42"/>
        <v>137.33999999999997</v>
      </c>
      <c r="S111">
        <f t="shared" si="43"/>
        <v>17.660000000000025</v>
      </c>
      <c r="T111">
        <f t="shared" si="44"/>
        <v>17.660000000000025</v>
      </c>
      <c r="U111">
        <f t="shared" si="45"/>
        <v>-35.312499999997797</v>
      </c>
      <c r="V111">
        <f t="shared" si="46"/>
        <v>50104.80750000001</v>
      </c>
      <c r="W111">
        <f t="shared" si="47"/>
        <v>527.41902631578955</v>
      </c>
      <c r="X111">
        <f t="shared" si="48"/>
        <v>-6.6953405618807943E-2</v>
      </c>
    </row>
    <row r="112" spans="1:24" x14ac:dyDescent="0.25">
      <c r="A112" s="1">
        <v>43996</v>
      </c>
      <c r="B112">
        <v>111</v>
      </c>
      <c r="C112">
        <v>48</v>
      </c>
      <c r="D112">
        <f t="shared" si="21"/>
        <v>138.85</v>
      </c>
      <c r="E112">
        <f t="shared" si="22"/>
        <v>-90.85</v>
      </c>
      <c r="F112">
        <f t="shared" si="23"/>
        <v>90.85</v>
      </c>
      <c r="G112">
        <f t="shared" si="24"/>
        <v>249.14999999999955</v>
      </c>
      <c r="H112">
        <f t="shared" si="25"/>
        <v>57244.949999999983</v>
      </c>
      <c r="I112">
        <f t="shared" si="26"/>
        <v>540.04669811320741</v>
      </c>
      <c r="J112">
        <f t="shared" si="27"/>
        <v>0.46134899235653032</v>
      </c>
      <c r="K112">
        <f t="shared" si="28"/>
        <v>135.75</v>
      </c>
      <c r="L112">
        <f t="shared" si="29"/>
        <v>-87.75</v>
      </c>
      <c r="M112">
        <f t="shared" si="30"/>
        <v>87.75</v>
      </c>
      <c r="N112">
        <f t="shared" si="31"/>
        <v>326.79999999999063</v>
      </c>
      <c r="O112">
        <f t="shared" si="32"/>
        <v>70656.950000000026</v>
      </c>
      <c r="P112">
        <f t="shared" si="33"/>
        <v>699.57376237623794</v>
      </c>
      <c r="Q112">
        <f t="shared" si="34"/>
        <v>0.46714159045924059</v>
      </c>
      <c r="R112">
        <f t="shared" si="42"/>
        <v>137.01749999999998</v>
      </c>
      <c r="S112">
        <f t="shared" si="43"/>
        <v>-7.0174999999999841</v>
      </c>
      <c r="T112">
        <f t="shared" si="44"/>
        <v>7.0174999999999841</v>
      </c>
      <c r="U112">
        <f t="shared" si="45"/>
        <v>-42.329999999997781</v>
      </c>
      <c r="V112">
        <f t="shared" si="46"/>
        <v>50111.825000000012</v>
      </c>
      <c r="W112">
        <f t="shared" si="47"/>
        <v>521.99817708333342</v>
      </c>
      <c r="X112">
        <f t="shared" si="48"/>
        <v>-8.1092237211472268E-2</v>
      </c>
    </row>
    <row r="113" spans="1:24" x14ac:dyDescent="0.25">
      <c r="A113" s="1">
        <v>43997</v>
      </c>
      <c r="B113">
        <v>112</v>
      </c>
      <c r="C113">
        <v>76</v>
      </c>
      <c r="D113">
        <f t="shared" si="21"/>
        <v>119.85000000000001</v>
      </c>
      <c r="E113">
        <f t="shared" si="22"/>
        <v>-43.850000000000009</v>
      </c>
      <c r="F113">
        <f t="shared" si="23"/>
        <v>43.850000000000009</v>
      </c>
      <c r="G113">
        <f t="shared" si="24"/>
        <v>205.29999999999956</v>
      </c>
      <c r="H113">
        <f t="shared" si="25"/>
        <v>57288.799999999981</v>
      </c>
      <c r="I113">
        <f t="shared" si="26"/>
        <v>535.40934579439238</v>
      </c>
      <c r="J113">
        <f t="shared" si="27"/>
        <v>0.38344493164457905</v>
      </c>
      <c r="K113">
        <f t="shared" si="28"/>
        <v>115.44999999999999</v>
      </c>
      <c r="L113">
        <f t="shared" si="29"/>
        <v>-39.449999999999989</v>
      </c>
      <c r="M113">
        <f t="shared" si="30"/>
        <v>39.449999999999989</v>
      </c>
      <c r="N113">
        <f t="shared" si="31"/>
        <v>287.34999999999064</v>
      </c>
      <c r="O113">
        <f t="shared" si="32"/>
        <v>70696.400000000023</v>
      </c>
      <c r="P113">
        <f t="shared" si="33"/>
        <v>693.10196078431397</v>
      </c>
      <c r="Q113">
        <f t="shared" si="34"/>
        <v>0.41458546686958653</v>
      </c>
      <c r="R113">
        <f t="shared" si="42"/>
        <v>116.36749999999999</v>
      </c>
      <c r="S113">
        <f t="shared" si="43"/>
        <v>-68.367499999999993</v>
      </c>
      <c r="T113">
        <f t="shared" si="44"/>
        <v>68.367499999999993</v>
      </c>
      <c r="U113">
        <f t="shared" si="45"/>
        <v>-110.69749999999777</v>
      </c>
      <c r="V113">
        <f t="shared" si="46"/>
        <v>50180.192500000012</v>
      </c>
      <c r="W113">
        <f t="shared" si="47"/>
        <v>517.32157216494852</v>
      </c>
      <c r="X113">
        <f t="shared" si="48"/>
        <v>-0.2139819910017241</v>
      </c>
    </row>
    <row r="114" spans="1:24" x14ac:dyDescent="0.25">
      <c r="A114" s="1">
        <v>43998</v>
      </c>
      <c r="B114">
        <v>113</v>
      </c>
      <c r="C114">
        <v>141</v>
      </c>
      <c r="D114">
        <f t="shared" si="21"/>
        <v>105.05000000000001</v>
      </c>
      <c r="E114">
        <f t="shared" si="22"/>
        <v>35.949999999999989</v>
      </c>
      <c r="F114">
        <f t="shared" si="23"/>
        <v>35.949999999999989</v>
      </c>
      <c r="G114">
        <f t="shared" si="24"/>
        <v>241.24999999999955</v>
      </c>
      <c r="H114">
        <f t="shared" si="25"/>
        <v>57324.749999999978</v>
      </c>
      <c r="I114">
        <f t="shared" si="26"/>
        <v>530.78472222222206</v>
      </c>
      <c r="J114">
        <f t="shared" si="27"/>
        <v>0.45451571964988874</v>
      </c>
      <c r="K114">
        <f t="shared" si="28"/>
        <v>103.42500000000001</v>
      </c>
      <c r="L114">
        <f t="shared" si="29"/>
        <v>37.574999999999989</v>
      </c>
      <c r="M114">
        <f t="shared" si="30"/>
        <v>37.574999999999989</v>
      </c>
      <c r="N114">
        <f t="shared" si="31"/>
        <v>324.92499999999063</v>
      </c>
      <c r="O114">
        <f t="shared" si="32"/>
        <v>70733.97500000002</v>
      </c>
      <c r="P114">
        <f t="shared" si="33"/>
        <v>686.73762135922345</v>
      </c>
      <c r="Q114">
        <f t="shared" si="34"/>
        <v>0.47314285673891548</v>
      </c>
      <c r="R114">
        <f t="shared" si="42"/>
        <v>109.53250000000001</v>
      </c>
      <c r="S114">
        <f t="shared" si="43"/>
        <v>-33.532500000000013</v>
      </c>
      <c r="T114">
        <f t="shared" si="44"/>
        <v>33.532500000000013</v>
      </c>
      <c r="U114">
        <f t="shared" si="45"/>
        <v>-144.2299999999978</v>
      </c>
      <c r="V114">
        <f t="shared" si="46"/>
        <v>50213.725000000013</v>
      </c>
      <c r="W114">
        <f t="shared" si="47"/>
        <v>512.38494897959197</v>
      </c>
      <c r="X114">
        <f t="shared" si="48"/>
        <v>-0.2814875813335852</v>
      </c>
    </row>
    <row r="115" spans="1:24" x14ac:dyDescent="0.25">
      <c r="A115" s="1">
        <v>43999</v>
      </c>
      <c r="B115">
        <v>114</v>
      </c>
      <c r="C115">
        <v>143</v>
      </c>
      <c r="D115">
        <f t="shared" si="21"/>
        <v>109.85</v>
      </c>
      <c r="E115">
        <f t="shared" si="22"/>
        <v>33.150000000000006</v>
      </c>
      <c r="F115">
        <f t="shared" si="23"/>
        <v>33.150000000000006</v>
      </c>
      <c r="G115">
        <f t="shared" si="24"/>
        <v>274.39999999999952</v>
      </c>
      <c r="H115">
        <f t="shared" si="25"/>
        <v>57357.89999999998</v>
      </c>
      <c r="I115">
        <f t="shared" si="26"/>
        <v>526.21926605504564</v>
      </c>
      <c r="J115">
        <f t="shared" si="27"/>
        <v>0.5214556320925271</v>
      </c>
      <c r="K115">
        <f t="shared" si="28"/>
        <v>112.62500000000001</v>
      </c>
      <c r="L115">
        <f t="shared" si="29"/>
        <v>30.374999999999986</v>
      </c>
      <c r="M115">
        <f t="shared" si="30"/>
        <v>30.374999999999986</v>
      </c>
      <c r="N115">
        <f t="shared" si="31"/>
        <v>355.29999999999063</v>
      </c>
      <c r="O115">
        <f t="shared" si="32"/>
        <v>70764.35000000002</v>
      </c>
      <c r="P115">
        <f t="shared" si="33"/>
        <v>680.42644230769247</v>
      </c>
      <c r="Q115">
        <f t="shared" si="34"/>
        <v>0.52217253461663982</v>
      </c>
      <c r="R115">
        <f t="shared" si="42"/>
        <v>115.41999999999999</v>
      </c>
      <c r="S115">
        <f t="shared" si="43"/>
        <v>25.580000000000013</v>
      </c>
      <c r="T115">
        <f t="shared" si="44"/>
        <v>25.580000000000013</v>
      </c>
      <c r="U115">
        <f t="shared" si="45"/>
        <v>-118.64999999999779</v>
      </c>
      <c r="V115">
        <f t="shared" si="46"/>
        <v>50239.305000000015</v>
      </c>
      <c r="W115">
        <f t="shared" si="47"/>
        <v>507.46772727272742</v>
      </c>
      <c r="X115">
        <f t="shared" si="48"/>
        <v>-0.23380797166680109</v>
      </c>
    </row>
    <row r="116" spans="1:24" x14ac:dyDescent="0.25">
      <c r="A116" s="1">
        <v>44000</v>
      </c>
      <c r="B116">
        <v>115</v>
      </c>
      <c r="C116">
        <v>154</v>
      </c>
      <c r="D116">
        <f t="shared" si="21"/>
        <v>113</v>
      </c>
      <c r="E116">
        <f t="shared" si="22"/>
        <v>41</v>
      </c>
      <c r="F116">
        <f t="shared" si="23"/>
        <v>41</v>
      </c>
      <c r="G116">
        <f t="shared" si="24"/>
        <v>315.39999999999952</v>
      </c>
      <c r="H116">
        <f t="shared" si="25"/>
        <v>57398.89999999998</v>
      </c>
      <c r="I116">
        <f t="shared" si="26"/>
        <v>521.80818181818165</v>
      </c>
      <c r="J116">
        <f t="shared" si="27"/>
        <v>0.60443667038915305</v>
      </c>
      <c r="K116">
        <f t="shared" si="28"/>
        <v>120.47500000000001</v>
      </c>
      <c r="L116">
        <f t="shared" si="29"/>
        <v>33.524999999999991</v>
      </c>
      <c r="M116">
        <f t="shared" si="30"/>
        <v>33.524999999999991</v>
      </c>
      <c r="N116">
        <f t="shared" si="31"/>
        <v>388.82499999999061</v>
      </c>
      <c r="O116">
        <f t="shared" si="32"/>
        <v>70797.875000000015</v>
      </c>
      <c r="P116">
        <f t="shared" si="33"/>
        <v>674.26547619047631</v>
      </c>
      <c r="Q116">
        <f t="shared" si="34"/>
        <v>0.57666455384429272</v>
      </c>
      <c r="R116">
        <f t="shared" si="42"/>
        <v>119.80000000000001</v>
      </c>
      <c r="S116">
        <f t="shared" si="43"/>
        <v>23.199999999999989</v>
      </c>
      <c r="T116">
        <f t="shared" si="44"/>
        <v>23.199999999999989</v>
      </c>
      <c r="U116">
        <f t="shared" si="45"/>
        <v>-95.4499999999978</v>
      </c>
      <c r="V116">
        <f t="shared" si="46"/>
        <v>50262.505000000012</v>
      </c>
      <c r="W116">
        <f t="shared" si="47"/>
        <v>502.6250500000001</v>
      </c>
      <c r="X116">
        <f t="shared" si="48"/>
        <v>-0.18990299031056607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DB15-28DE-4077-824C-B34476D23C53}">
  <sheetPr codeName="Hoja11">
    <tabColor theme="7"/>
  </sheetPr>
  <dimension ref="A1:AE122"/>
  <sheetViews>
    <sheetView zoomScale="55" zoomScaleNormal="55" workbookViewId="0">
      <pane ySplit="1" topLeftCell="A86" activePane="bottomLeft" state="frozen"/>
      <selection activeCell="A1048576" sqref="A1048576"/>
      <selection pane="bottomLeft" activeCell="A116" sqref="A116"/>
    </sheetView>
  </sheetViews>
  <sheetFormatPr baseColWidth="10" defaultRowHeight="15" x14ac:dyDescent="0.25"/>
  <sheetData>
    <row r="1" spans="1:31" x14ac:dyDescent="0.25">
      <c r="A1" t="s">
        <v>13</v>
      </c>
      <c r="B1" t="s">
        <v>0</v>
      </c>
      <c r="C1" t="s">
        <v>2</v>
      </c>
      <c r="D1" t="s">
        <v>55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54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56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  <c r="Y1" t="s">
        <v>57</v>
      </c>
      <c r="Z1" t="s">
        <v>4</v>
      </c>
      <c r="AA1" t="s">
        <v>5</v>
      </c>
      <c r="AB1" t="s">
        <v>6</v>
      </c>
      <c r="AC1" s="3" t="s">
        <v>9</v>
      </c>
      <c r="AD1" s="3" t="s">
        <v>7</v>
      </c>
      <c r="AE1" s="3" t="s">
        <v>8</v>
      </c>
    </row>
    <row r="2" spans="1:31" x14ac:dyDescent="0.25">
      <c r="A2" s="1">
        <v>43886</v>
      </c>
      <c r="B2">
        <v>1</v>
      </c>
      <c r="C2">
        <v>4</v>
      </c>
    </row>
    <row r="3" spans="1:31" x14ac:dyDescent="0.25">
      <c r="A3" s="1">
        <v>43887</v>
      </c>
      <c r="B3">
        <v>2</v>
      </c>
      <c r="C3">
        <v>3</v>
      </c>
    </row>
    <row r="4" spans="1:31" x14ac:dyDescent="0.25">
      <c r="A4" s="1">
        <v>43888</v>
      </c>
      <c r="B4">
        <v>3</v>
      </c>
      <c r="C4">
        <v>3</v>
      </c>
    </row>
    <row r="5" spans="1:31" x14ac:dyDescent="0.25">
      <c r="A5" s="1">
        <v>43889</v>
      </c>
      <c r="B5">
        <v>4</v>
      </c>
      <c r="C5">
        <v>16</v>
      </c>
    </row>
    <row r="6" spans="1:31" x14ac:dyDescent="0.25">
      <c r="A6" s="1">
        <v>43890</v>
      </c>
      <c r="B6">
        <v>5</v>
      </c>
      <c r="C6">
        <v>25</v>
      </c>
    </row>
    <row r="7" spans="1:31" x14ac:dyDescent="0.25">
      <c r="A7" s="1">
        <v>43891</v>
      </c>
      <c r="B7">
        <v>6</v>
      </c>
      <c r="C7">
        <v>25</v>
      </c>
      <c r="D7">
        <f t="shared" ref="D7:D70" si="0">$C6*$H$119+$C5*$I$119+$C4*$J$119+$C3*$K$119+$C2*$L$119</f>
        <v>23.725617341513146</v>
      </c>
      <c r="E7">
        <f>$C7-D7</f>
        <v>1.2743826584868536</v>
      </c>
      <c r="F7">
        <f>ABS(E7)</f>
        <v>1.2743826584868536</v>
      </c>
      <c r="G7">
        <f>E7+G6</f>
        <v>1.2743826584868536</v>
      </c>
      <c r="H7">
        <f>F7+H6</f>
        <v>1.2743826584868536</v>
      </c>
      <c r="I7">
        <f>H7/$B2</f>
        <v>1.2743826584868536</v>
      </c>
      <c r="J7">
        <f>G7/I7</f>
        <v>1</v>
      </c>
      <c r="K7">
        <f t="shared" ref="K7:K70" si="1">$G$122+$C6*$H$122+$C5*$I$122+$C4*$J$122+$C3*$K$122+$C2*$L$122</f>
        <v>98.8443397606068</v>
      </c>
      <c r="L7">
        <f>$C7-K7</f>
        <v>-73.8443397606068</v>
      </c>
      <c r="M7">
        <f>ABS(L7)</f>
        <v>73.8443397606068</v>
      </c>
      <c r="N7">
        <f>L7+N6</f>
        <v>-73.8443397606068</v>
      </c>
      <c r="O7">
        <f>M7+O6</f>
        <v>73.8443397606068</v>
      </c>
      <c r="P7">
        <f>O7/$B2</f>
        <v>73.8443397606068</v>
      </c>
      <c r="Q7">
        <f>N7/P7</f>
        <v>-1</v>
      </c>
    </row>
    <row r="8" spans="1:31" x14ac:dyDescent="0.25">
      <c r="A8" s="1">
        <v>43892</v>
      </c>
      <c r="B8">
        <v>7</v>
      </c>
      <c r="C8">
        <v>37</v>
      </c>
      <c r="D8">
        <f t="shared" si="0"/>
        <v>24.779986265656362</v>
      </c>
      <c r="E8">
        <f t="shared" ref="E8:E71" si="2">$C8-D8</f>
        <v>12.220013734343638</v>
      </c>
      <c r="F8">
        <f t="shared" ref="F8:F71" si="3">ABS(E8)</f>
        <v>12.220013734343638</v>
      </c>
      <c r="G8">
        <f t="shared" ref="G8:G71" si="4">E8+G7</f>
        <v>13.494396392830492</v>
      </c>
      <c r="H8">
        <f t="shared" ref="H8:H71" si="5">F8+H7</f>
        <v>13.494396392830492</v>
      </c>
      <c r="I8">
        <f t="shared" ref="I8:I71" si="6">H8/$B3</f>
        <v>6.7471981964152459</v>
      </c>
      <c r="J8">
        <f t="shared" ref="J8:J71" si="7">G8/I8</f>
        <v>2</v>
      </c>
      <c r="K8">
        <f t="shared" si="1"/>
        <v>99.900662215249582</v>
      </c>
      <c r="L8">
        <f t="shared" ref="L8:L71" si="8">$C8-K8</f>
        <v>-62.900662215249582</v>
      </c>
      <c r="M8">
        <f t="shared" ref="M8:M71" si="9">ABS(L8)</f>
        <v>62.900662215249582</v>
      </c>
      <c r="N8">
        <f t="shared" ref="N8:N71" si="10">L8+N7</f>
        <v>-136.74500197585638</v>
      </c>
      <c r="O8">
        <f t="shared" ref="O8:O71" si="11">M8+O7</f>
        <v>136.74500197585638</v>
      </c>
      <c r="P8">
        <f t="shared" ref="P8:P71" si="12">O8/$B3</f>
        <v>68.372500987928191</v>
      </c>
      <c r="Q8">
        <f t="shared" ref="Q8:Q71" si="13">N8/P8</f>
        <v>-2</v>
      </c>
    </row>
    <row r="9" spans="1:31" x14ac:dyDescent="0.25">
      <c r="A9" s="1">
        <v>43893</v>
      </c>
      <c r="B9">
        <v>8</v>
      </c>
      <c r="C9">
        <v>36</v>
      </c>
      <c r="D9">
        <f t="shared" si="0"/>
        <v>34.87787936520062</v>
      </c>
      <c r="E9">
        <f t="shared" si="2"/>
        <v>1.12212063479938</v>
      </c>
      <c r="F9">
        <f t="shared" si="3"/>
        <v>1.12212063479938</v>
      </c>
      <c r="G9">
        <f t="shared" si="4"/>
        <v>14.616517027629872</v>
      </c>
      <c r="H9">
        <f t="shared" si="5"/>
        <v>14.616517027629872</v>
      </c>
      <c r="I9">
        <f t="shared" si="6"/>
        <v>4.8721723425432906</v>
      </c>
      <c r="J9">
        <f t="shared" si="7"/>
        <v>3</v>
      </c>
      <c r="K9">
        <f t="shared" si="1"/>
        <v>109.9080463602679</v>
      </c>
      <c r="L9">
        <f t="shared" si="8"/>
        <v>-73.908046360267903</v>
      </c>
      <c r="M9">
        <f t="shared" si="9"/>
        <v>73.908046360267903</v>
      </c>
      <c r="N9">
        <f t="shared" si="10"/>
        <v>-210.6530483361243</v>
      </c>
      <c r="O9">
        <f t="shared" si="11"/>
        <v>210.6530483361243</v>
      </c>
      <c r="P9">
        <f t="shared" si="12"/>
        <v>70.217682778708095</v>
      </c>
      <c r="Q9">
        <f t="shared" si="13"/>
        <v>-3</v>
      </c>
    </row>
    <row r="10" spans="1:31" x14ac:dyDescent="0.25">
      <c r="A10" s="1">
        <v>43894</v>
      </c>
      <c r="B10">
        <v>9</v>
      </c>
      <c r="C10">
        <v>48</v>
      </c>
      <c r="D10">
        <f t="shared" si="0"/>
        <v>35.960278233209657</v>
      </c>
      <c r="E10">
        <f t="shared" si="2"/>
        <v>12.039721766790343</v>
      </c>
      <c r="F10">
        <f t="shared" si="3"/>
        <v>12.039721766790343</v>
      </c>
      <c r="G10">
        <f t="shared" si="4"/>
        <v>26.656238794420215</v>
      </c>
      <c r="H10">
        <f t="shared" si="5"/>
        <v>26.656238794420215</v>
      </c>
      <c r="I10">
        <f t="shared" si="6"/>
        <v>6.6640596986050538</v>
      </c>
      <c r="J10">
        <f t="shared" si="7"/>
        <v>4</v>
      </c>
      <c r="K10">
        <f t="shared" si="1"/>
        <v>110.89137056756267</v>
      </c>
      <c r="L10">
        <f t="shared" si="8"/>
        <v>-62.891370567562674</v>
      </c>
      <c r="M10">
        <f t="shared" si="9"/>
        <v>62.891370567562674</v>
      </c>
      <c r="N10">
        <f t="shared" si="10"/>
        <v>-273.54441890368696</v>
      </c>
      <c r="O10">
        <f t="shared" si="11"/>
        <v>273.54441890368696</v>
      </c>
      <c r="P10">
        <f t="shared" si="12"/>
        <v>68.38610472592174</v>
      </c>
      <c r="Q10">
        <f t="shared" si="13"/>
        <v>-4</v>
      </c>
    </row>
    <row r="11" spans="1:31" x14ac:dyDescent="0.25">
      <c r="A11" s="1">
        <v>43895</v>
      </c>
      <c r="B11">
        <v>10</v>
      </c>
      <c r="C11">
        <v>39</v>
      </c>
      <c r="D11">
        <f t="shared" si="0"/>
        <v>45.461449036361479</v>
      </c>
      <c r="E11">
        <f t="shared" si="2"/>
        <v>-6.4614490363614792</v>
      </c>
      <c r="F11">
        <f t="shared" si="3"/>
        <v>6.4614490363614792</v>
      </c>
      <c r="G11">
        <f t="shared" si="4"/>
        <v>20.194789758058736</v>
      </c>
      <c r="H11">
        <f t="shared" si="5"/>
        <v>33.117687830781691</v>
      </c>
      <c r="I11">
        <f t="shared" si="6"/>
        <v>6.6235375661563385</v>
      </c>
      <c r="J11">
        <f t="shared" si="7"/>
        <v>3.0489431903045494</v>
      </c>
      <c r="K11">
        <f t="shared" si="1"/>
        <v>120.25829195833779</v>
      </c>
      <c r="L11">
        <f t="shared" si="8"/>
        <v>-81.258291958337793</v>
      </c>
      <c r="M11">
        <f t="shared" si="9"/>
        <v>81.258291958337793</v>
      </c>
      <c r="N11">
        <f t="shared" si="10"/>
        <v>-354.80271086202475</v>
      </c>
      <c r="O11">
        <f t="shared" si="11"/>
        <v>354.80271086202475</v>
      </c>
      <c r="P11">
        <f t="shared" si="12"/>
        <v>70.960542172404956</v>
      </c>
      <c r="Q11">
        <f t="shared" si="13"/>
        <v>-5</v>
      </c>
    </row>
    <row r="12" spans="1:31" x14ac:dyDescent="0.25">
      <c r="A12" s="1">
        <v>43896</v>
      </c>
      <c r="B12">
        <v>11</v>
      </c>
      <c r="C12">
        <v>128</v>
      </c>
      <c r="D12">
        <f t="shared" si="0"/>
        <v>40.013298466620483</v>
      </c>
      <c r="E12">
        <f t="shared" si="2"/>
        <v>87.986701533379517</v>
      </c>
      <c r="F12">
        <f t="shared" si="3"/>
        <v>87.986701533379517</v>
      </c>
      <c r="G12">
        <f t="shared" si="4"/>
        <v>108.18149129143825</v>
      </c>
      <c r="H12">
        <f t="shared" si="5"/>
        <v>121.10438936416121</v>
      </c>
      <c r="I12">
        <f t="shared" si="6"/>
        <v>20.184064894026868</v>
      </c>
      <c r="J12">
        <f t="shared" si="7"/>
        <v>5.359747496821254</v>
      </c>
      <c r="K12">
        <f t="shared" si="1"/>
        <v>114.8465576155271</v>
      </c>
      <c r="L12">
        <f t="shared" si="8"/>
        <v>13.153442384472896</v>
      </c>
      <c r="M12">
        <f t="shared" si="9"/>
        <v>13.153442384472896</v>
      </c>
      <c r="N12">
        <f t="shared" si="10"/>
        <v>-341.64926847755186</v>
      </c>
      <c r="O12">
        <f t="shared" si="11"/>
        <v>367.95615324649765</v>
      </c>
      <c r="P12">
        <f t="shared" si="12"/>
        <v>61.326025541082942</v>
      </c>
      <c r="Q12">
        <f t="shared" si="13"/>
        <v>-5.5710322895240854</v>
      </c>
      <c r="R12">
        <f t="shared" ref="R12:R75" si="14">$C11*$V$119+$C10*$W$119+$C9*$X$119+$C8*$Y$119+$C7*$Z$119+$C6*$AA$119+$C5*$AB$119+$C4*$AC$119+$C3*$AD$119+$C2*$AE$119</f>
        <v>47.025924953302827</v>
      </c>
      <c r="S12">
        <f t="shared" ref="S12:S75" si="15">$C12-R12</f>
        <v>80.97407504669718</v>
      </c>
      <c r="T12">
        <f t="shared" ref="T12:T75" si="16">ABS(S12)</f>
        <v>80.97407504669718</v>
      </c>
      <c r="U12">
        <f t="shared" ref="U12:U75" si="17">S12+U11</f>
        <v>80.97407504669718</v>
      </c>
      <c r="V12">
        <f t="shared" ref="V12:V75" si="18">T12+V11</f>
        <v>80.97407504669718</v>
      </c>
      <c r="W12">
        <f t="shared" ref="W12:W75" si="19">V12/$B2</f>
        <v>80.97407504669718</v>
      </c>
      <c r="X12">
        <f t="shared" ref="X12:X75" si="20">U12/W12</f>
        <v>1</v>
      </c>
      <c r="Y12">
        <f t="shared" ref="Y12:Y75" si="21">$U$122+$C11*$V$122+$C10*$W$122+$C9*$X$122+$C8*$Y$122+$C7*$Z$122+$C6*$AA$122+$C5*$AB$122+$C4*$AC$122+$C3*$AD$122+$C2*$AE$122</f>
        <v>186.3364597569236</v>
      </c>
      <c r="Z12">
        <f>$C12-Y12</f>
        <v>-58.336459756923603</v>
      </c>
      <c r="AA12">
        <f>ABS(Z12)</f>
        <v>58.336459756923603</v>
      </c>
      <c r="AB12">
        <f>Z12+AB11</f>
        <v>-58.336459756923603</v>
      </c>
      <c r="AC12">
        <f>AA12+AC11</f>
        <v>58.336459756923603</v>
      </c>
      <c r="AD12">
        <f>AC12/$B2</f>
        <v>58.336459756923603</v>
      </c>
      <c r="AE12">
        <f>AB12/AD12</f>
        <v>-1</v>
      </c>
    </row>
    <row r="13" spans="1:31" x14ac:dyDescent="0.25">
      <c r="A13" s="1">
        <v>43897</v>
      </c>
      <c r="B13">
        <v>12</v>
      </c>
      <c r="C13">
        <v>200</v>
      </c>
      <c r="D13">
        <f t="shared" si="0"/>
        <v>113.49474801513891</v>
      </c>
      <c r="E13">
        <f t="shared" si="2"/>
        <v>86.50525198486109</v>
      </c>
      <c r="F13">
        <f t="shared" si="3"/>
        <v>86.50525198486109</v>
      </c>
      <c r="G13">
        <f t="shared" si="4"/>
        <v>194.68674327629935</v>
      </c>
      <c r="H13">
        <f t="shared" si="5"/>
        <v>207.6096413490223</v>
      </c>
      <c r="I13">
        <f t="shared" si="6"/>
        <v>29.658520192717472</v>
      </c>
      <c r="J13">
        <f t="shared" si="7"/>
        <v>6.5642770445473504</v>
      </c>
      <c r="K13">
        <f t="shared" si="1"/>
        <v>187.66109772043896</v>
      </c>
      <c r="L13">
        <f t="shared" si="8"/>
        <v>12.33890227956104</v>
      </c>
      <c r="M13">
        <f t="shared" si="9"/>
        <v>12.33890227956104</v>
      </c>
      <c r="N13">
        <f t="shared" si="10"/>
        <v>-329.31036619799079</v>
      </c>
      <c r="O13">
        <f t="shared" si="11"/>
        <v>380.29505552605872</v>
      </c>
      <c r="P13">
        <f t="shared" si="12"/>
        <v>54.327865075151244</v>
      </c>
      <c r="Q13">
        <f t="shared" si="13"/>
        <v>-6.061537035229688</v>
      </c>
      <c r="R13">
        <f t="shared" si="14"/>
        <v>112.49407602406063</v>
      </c>
      <c r="S13">
        <f t="shared" si="15"/>
        <v>87.505923975939368</v>
      </c>
      <c r="T13">
        <f t="shared" si="16"/>
        <v>87.505923975939368</v>
      </c>
      <c r="U13">
        <f t="shared" si="17"/>
        <v>168.47999902263655</v>
      </c>
      <c r="V13">
        <f t="shared" si="18"/>
        <v>168.47999902263655</v>
      </c>
      <c r="W13">
        <f t="shared" si="19"/>
        <v>84.239999511318274</v>
      </c>
      <c r="X13">
        <f t="shared" si="20"/>
        <v>2</v>
      </c>
      <c r="Y13">
        <f t="shared" si="21"/>
        <v>249.47442490820748</v>
      </c>
      <c r="Z13">
        <f t="shared" ref="Z13:Z76" si="22">$C13-Y13</f>
        <v>-49.474424908207482</v>
      </c>
      <c r="AA13">
        <f t="shared" ref="AA13:AA76" si="23">ABS(Z13)</f>
        <v>49.474424908207482</v>
      </c>
      <c r="AB13">
        <f t="shared" ref="AB13:AC76" si="24">Z13+AB12</f>
        <v>-107.81088466513108</v>
      </c>
      <c r="AC13">
        <f t="shared" si="24"/>
        <v>107.81088466513108</v>
      </c>
      <c r="AD13">
        <f t="shared" ref="AD13:AD76" si="25">AC13/$B3</f>
        <v>53.905442332565542</v>
      </c>
      <c r="AE13">
        <f t="shared" ref="AE13:AE76" si="26">AB13/AD13</f>
        <v>-2</v>
      </c>
    </row>
    <row r="14" spans="1:31" x14ac:dyDescent="0.25">
      <c r="A14" s="1">
        <v>43898</v>
      </c>
      <c r="B14">
        <v>13</v>
      </c>
      <c r="C14">
        <v>200</v>
      </c>
      <c r="D14">
        <f t="shared" si="0"/>
        <v>189.64587035933866</v>
      </c>
      <c r="E14">
        <f t="shared" si="2"/>
        <v>10.354129640661341</v>
      </c>
      <c r="F14">
        <f t="shared" si="3"/>
        <v>10.354129640661341</v>
      </c>
      <c r="G14">
        <f t="shared" si="4"/>
        <v>205.04087291696069</v>
      </c>
      <c r="H14">
        <f t="shared" si="5"/>
        <v>217.96377098968364</v>
      </c>
      <c r="I14">
        <f t="shared" si="6"/>
        <v>27.245471373710455</v>
      </c>
      <c r="J14">
        <f t="shared" si="7"/>
        <v>7.525686383051811</v>
      </c>
      <c r="K14">
        <f t="shared" si="1"/>
        <v>263.22065120264284</v>
      </c>
      <c r="L14">
        <f t="shared" si="8"/>
        <v>-63.220651202642841</v>
      </c>
      <c r="M14">
        <f t="shared" si="9"/>
        <v>63.220651202642841</v>
      </c>
      <c r="N14">
        <f t="shared" si="10"/>
        <v>-392.53101740063363</v>
      </c>
      <c r="O14">
        <f t="shared" si="11"/>
        <v>443.51570672870156</v>
      </c>
      <c r="P14">
        <f t="shared" si="12"/>
        <v>55.439463341087695</v>
      </c>
      <c r="Q14">
        <f t="shared" si="13"/>
        <v>-7.0803538444377079</v>
      </c>
      <c r="R14">
        <f t="shared" si="14"/>
        <v>186.42069481295061</v>
      </c>
      <c r="S14">
        <f t="shared" si="15"/>
        <v>13.579305187049385</v>
      </c>
      <c r="T14">
        <f t="shared" si="16"/>
        <v>13.579305187049385</v>
      </c>
      <c r="U14">
        <f t="shared" si="17"/>
        <v>182.05930420968593</v>
      </c>
      <c r="V14">
        <f t="shared" si="18"/>
        <v>182.05930420968593</v>
      </c>
      <c r="W14">
        <f t="shared" si="19"/>
        <v>60.686434736561978</v>
      </c>
      <c r="X14">
        <f t="shared" si="20"/>
        <v>3</v>
      </c>
      <c r="Y14">
        <f t="shared" si="21"/>
        <v>321.37127517808449</v>
      </c>
      <c r="Z14">
        <f t="shared" si="22"/>
        <v>-121.37127517808449</v>
      </c>
      <c r="AA14">
        <f t="shared" si="23"/>
        <v>121.37127517808449</v>
      </c>
      <c r="AB14">
        <f t="shared" si="24"/>
        <v>-229.18215984321557</v>
      </c>
      <c r="AC14">
        <f t="shared" si="24"/>
        <v>229.18215984321557</v>
      </c>
      <c r="AD14">
        <f t="shared" si="25"/>
        <v>76.394053281071862</v>
      </c>
      <c r="AE14">
        <f t="shared" si="26"/>
        <v>-3</v>
      </c>
    </row>
    <row r="15" spans="1:31" x14ac:dyDescent="0.25">
      <c r="A15" s="1">
        <v>43899</v>
      </c>
      <c r="B15">
        <v>14</v>
      </c>
      <c r="C15">
        <v>234</v>
      </c>
      <c r="D15">
        <f t="shared" si="0"/>
        <v>198.15850930612902</v>
      </c>
      <c r="E15">
        <f t="shared" si="2"/>
        <v>35.841490693870981</v>
      </c>
      <c r="F15">
        <f t="shared" si="3"/>
        <v>35.841490693870981</v>
      </c>
      <c r="G15">
        <f t="shared" si="4"/>
        <v>240.88236361083167</v>
      </c>
      <c r="H15">
        <f t="shared" si="5"/>
        <v>253.80526168355462</v>
      </c>
      <c r="I15">
        <f t="shared" si="6"/>
        <v>28.200584631506068</v>
      </c>
      <c r="J15">
        <f t="shared" si="7"/>
        <v>8.5417507033423234</v>
      </c>
      <c r="K15">
        <f t="shared" si="1"/>
        <v>271.62186988205298</v>
      </c>
      <c r="L15">
        <f t="shared" si="8"/>
        <v>-37.621869882052977</v>
      </c>
      <c r="M15">
        <f t="shared" si="9"/>
        <v>37.621869882052977</v>
      </c>
      <c r="N15">
        <f t="shared" si="10"/>
        <v>-430.15288728268661</v>
      </c>
      <c r="O15">
        <f t="shared" si="11"/>
        <v>481.13757661075454</v>
      </c>
      <c r="P15">
        <f t="shared" si="12"/>
        <v>53.459730734528279</v>
      </c>
      <c r="Q15">
        <f t="shared" si="13"/>
        <v>-8.0462973040165693</v>
      </c>
      <c r="R15">
        <f t="shared" si="14"/>
        <v>203.49040232095263</v>
      </c>
      <c r="S15">
        <f t="shared" si="15"/>
        <v>30.509597679047374</v>
      </c>
      <c r="T15">
        <f t="shared" si="16"/>
        <v>30.509597679047374</v>
      </c>
      <c r="U15">
        <f t="shared" si="17"/>
        <v>212.56890188873331</v>
      </c>
      <c r="V15">
        <f t="shared" si="18"/>
        <v>212.56890188873331</v>
      </c>
      <c r="W15">
        <f t="shared" si="19"/>
        <v>53.142225472183327</v>
      </c>
      <c r="X15">
        <f t="shared" si="20"/>
        <v>4</v>
      </c>
      <c r="Y15">
        <f t="shared" si="21"/>
        <v>339.23017356970547</v>
      </c>
      <c r="Z15">
        <f t="shared" si="22"/>
        <v>-105.23017356970547</v>
      </c>
      <c r="AA15">
        <f t="shared" si="23"/>
        <v>105.23017356970547</v>
      </c>
      <c r="AB15">
        <f t="shared" si="24"/>
        <v>-334.41233341292104</v>
      </c>
      <c r="AC15">
        <f t="shared" si="24"/>
        <v>334.41233341292104</v>
      </c>
      <c r="AD15">
        <f t="shared" si="25"/>
        <v>83.603083353230261</v>
      </c>
      <c r="AE15">
        <f t="shared" si="26"/>
        <v>-4</v>
      </c>
    </row>
    <row r="16" spans="1:31" x14ac:dyDescent="0.25">
      <c r="A16" s="1">
        <v>43900</v>
      </c>
      <c r="B16">
        <v>15</v>
      </c>
      <c r="C16">
        <v>623</v>
      </c>
      <c r="D16">
        <f t="shared" si="0"/>
        <v>226.2042596694665</v>
      </c>
      <c r="E16">
        <f t="shared" si="2"/>
        <v>396.79574033053348</v>
      </c>
      <c r="F16">
        <f t="shared" si="3"/>
        <v>396.79574033053348</v>
      </c>
      <c r="G16">
        <f t="shared" si="4"/>
        <v>637.67810394136518</v>
      </c>
      <c r="H16">
        <f t="shared" si="5"/>
        <v>650.60100201408807</v>
      </c>
      <c r="I16">
        <f t="shared" si="6"/>
        <v>65.060100201408801</v>
      </c>
      <c r="J16">
        <f t="shared" si="7"/>
        <v>9.8013698406132637</v>
      </c>
      <c r="K16">
        <f t="shared" si="1"/>
        <v>299.43728209179329</v>
      </c>
      <c r="L16">
        <f t="shared" si="8"/>
        <v>323.56271790820671</v>
      </c>
      <c r="M16">
        <f t="shared" si="9"/>
        <v>323.56271790820671</v>
      </c>
      <c r="N16">
        <f t="shared" si="10"/>
        <v>-106.5901693744799</v>
      </c>
      <c r="O16">
        <f t="shared" si="11"/>
        <v>804.7002945189613</v>
      </c>
      <c r="P16">
        <f t="shared" si="12"/>
        <v>80.470029451896124</v>
      </c>
      <c r="Q16">
        <f t="shared" si="13"/>
        <v>-1.3245946360464307</v>
      </c>
      <c r="R16">
        <f t="shared" si="14"/>
        <v>226.30003120521417</v>
      </c>
      <c r="S16">
        <f t="shared" si="15"/>
        <v>396.69996879478583</v>
      </c>
      <c r="T16">
        <f t="shared" si="16"/>
        <v>396.69996879478583</v>
      </c>
      <c r="U16">
        <f t="shared" si="17"/>
        <v>609.26887068351914</v>
      </c>
      <c r="V16">
        <f t="shared" si="18"/>
        <v>609.26887068351914</v>
      </c>
      <c r="W16">
        <f t="shared" si="19"/>
        <v>121.85377413670383</v>
      </c>
      <c r="X16">
        <f t="shared" si="20"/>
        <v>5</v>
      </c>
      <c r="Y16">
        <f t="shared" si="21"/>
        <v>361.9233962983987</v>
      </c>
      <c r="Z16">
        <f t="shared" si="22"/>
        <v>261.0766037016013</v>
      </c>
      <c r="AA16">
        <f t="shared" si="23"/>
        <v>261.0766037016013</v>
      </c>
      <c r="AB16">
        <f t="shared" si="24"/>
        <v>-73.335729711319743</v>
      </c>
      <c r="AC16">
        <f t="shared" si="24"/>
        <v>595.48893711452229</v>
      </c>
      <c r="AD16">
        <f t="shared" si="25"/>
        <v>119.09778742290446</v>
      </c>
      <c r="AE16">
        <f t="shared" si="26"/>
        <v>-0.61576063920408386</v>
      </c>
    </row>
    <row r="17" spans="1:31" x14ac:dyDescent="0.25">
      <c r="A17" s="1">
        <v>43901</v>
      </c>
      <c r="B17">
        <v>16</v>
      </c>
      <c r="C17">
        <v>506</v>
      </c>
      <c r="D17">
        <f t="shared" si="0"/>
        <v>561.84239745719879</v>
      </c>
      <c r="E17">
        <f t="shared" si="2"/>
        <v>-55.842397457198786</v>
      </c>
      <c r="F17">
        <f t="shared" si="3"/>
        <v>55.842397457198786</v>
      </c>
      <c r="G17">
        <f t="shared" si="4"/>
        <v>581.83570648416639</v>
      </c>
      <c r="H17">
        <f t="shared" si="5"/>
        <v>706.44339947128685</v>
      </c>
      <c r="I17">
        <f t="shared" si="6"/>
        <v>64.222127224662444</v>
      </c>
      <c r="J17">
        <f t="shared" si="7"/>
        <v>9.0597389346631783</v>
      </c>
      <c r="K17">
        <f t="shared" si="1"/>
        <v>631.75151251258978</v>
      </c>
      <c r="L17">
        <f t="shared" si="8"/>
        <v>-125.75151251258978</v>
      </c>
      <c r="M17">
        <f t="shared" si="9"/>
        <v>125.75151251258978</v>
      </c>
      <c r="N17">
        <f t="shared" si="10"/>
        <v>-232.34168188706968</v>
      </c>
      <c r="O17">
        <f t="shared" si="11"/>
        <v>930.45180703155108</v>
      </c>
      <c r="P17">
        <f t="shared" si="12"/>
        <v>84.586527911959195</v>
      </c>
      <c r="Q17">
        <f t="shared" si="13"/>
        <v>-2.7467929896460528</v>
      </c>
      <c r="R17">
        <f t="shared" si="14"/>
        <v>529.04892717660948</v>
      </c>
      <c r="S17">
        <f t="shared" si="15"/>
        <v>-23.048927176609482</v>
      </c>
      <c r="T17">
        <f t="shared" si="16"/>
        <v>23.048927176609482</v>
      </c>
      <c r="U17">
        <f t="shared" si="17"/>
        <v>586.21994350690966</v>
      </c>
      <c r="V17">
        <f t="shared" si="18"/>
        <v>632.31779786012862</v>
      </c>
      <c r="W17">
        <f t="shared" si="19"/>
        <v>105.38629964335477</v>
      </c>
      <c r="X17">
        <f t="shared" si="20"/>
        <v>5.562582095497973</v>
      </c>
      <c r="Y17">
        <f t="shared" si="21"/>
        <v>653.17876687445198</v>
      </c>
      <c r="Z17">
        <f t="shared" si="22"/>
        <v>-147.17876687445198</v>
      </c>
      <c r="AA17">
        <f t="shared" si="23"/>
        <v>147.17876687445198</v>
      </c>
      <c r="AB17">
        <f t="shared" si="24"/>
        <v>-220.51449658577172</v>
      </c>
      <c r="AC17">
        <f t="shared" si="24"/>
        <v>742.66770398897427</v>
      </c>
      <c r="AD17">
        <f t="shared" si="25"/>
        <v>123.77795066482905</v>
      </c>
      <c r="AE17">
        <f t="shared" si="26"/>
        <v>-1.7815329418636912</v>
      </c>
    </row>
    <row r="18" spans="1:31" x14ac:dyDescent="0.25">
      <c r="A18" s="1">
        <v>43902</v>
      </c>
      <c r="B18">
        <v>17</v>
      </c>
      <c r="C18">
        <v>822</v>
      </c>
      <c r="D18">
        <f t="shared" si="0"/>
        <v>524.0148656132759</v>
      </c>
      <c r="E18">
        <f t="shared" si="2"/>
        <v>297.9851343867241</v>
      </c>
      <c r="F18">
        <f t="shared" si="3"/>
        <v>297.9851343867241</v>
      </c>
      <c r="G18">
        <f t="shared" si="4"/>
        <v>879.82084087089049</v>
      </c>
      <c r="H18">
        <f t="shared" si="5"/>
        <v>1004.428533858011</v>
      </c>
      <c r="I18">
        <f t="shared" si="6"/>
        <v>83.702377821500917</v>
      </c>
      <c r="J18">
        <f t="shared" si="7"/>
        <v>10.51130044055795</v>
      </c>
      <c r="K18">
        <f t="shared" si="1"/>
        <v>593.85086964633047</v>
      </c>
      <c r="L18">
        <f t="shared" si="8"/>
        <v>228.14913035366953</v>
      </c>
      <c r="M18">
        <f t="shared" si="9"/>
        <v>228.14913035366953</v>
      </c>
      <c r="N18">
        <f t="shared" si="10"/>
        <v>-4.1925515334001489</v>
      </c>
      <c r="O18">
        <f t="shared" si="11"/>
        <v>1158.6009373852207</v>
      </c>
      <c r="P18">
        <f t="shared" si="12"/>
        <v>96.550078115435056</v>
      </c>
      <c r="Q18">
        <f t="shared" si="13"/>
        <v>-4.3423595456728102E-2</v>
      </c>
      <c r="R18">
        <f t="shared" si="14"/>
        <v>548.03406226650407</v>
      </c>
      <c r="S18">
        <f t="shared" si="15"/>
        <v>273.96593773349593</v>
      </c>
      <c r="T18">
        <f t="shared" si="16"/>
        <v>273.96593773349593</v>
      </c>
      <c r="U18">
        <f t="shared" si="17"/>
        <v>860.18588124040559</v>
      </c>
      <c r="V18">
        <f t="shared" si="18"/>
        <v>906.28373559362456</v>
      </c>
      <c r="W18">
        <f t="shared" si="19"/>
        <v>129.46910508480352</v>
      </c>
      <c r="X18">
        <f t="shared" si="20"/>
        <v>6.6439470688931968</v>
      </c>
      <c r="Y18">
        <f t="shared" si="21"/>
        <v>676.2244550393026</v>
      </c>
      <c r="Z18">
        <f t="shared" si="22"/>
        <v>145.7755449606974</v>
      </c>
      <c r="AA18">
        <f t="shared" si="23"/>
        <v>145.7755449606974</v>
      </c>
      <c r="AB18">
        <f t="shared" si="24"/>
        <v>-74.738951625074321</v>
      </c>
      <c r="AC18">
        <f t="shared" si="24"/>
        <v>888.44324894967167</v>
      </c>
      <c r="AD18">
        <f t="shared" si="25"/>
        <v>126.92046413566739</v>
      </c>
      <c r="AE18">
        <f t="shared" si="26"/>
        <v>-0.58886446826403516</v>
      </c>
    </row>
    <row r="19" spans="1:31" x14ac:dyDescent="0.25">
      <c r="A19" s="1">
        <v>43903</v>
      </c>
      <c r="B19">
        <v>18</v>
      </c>
      <c r="C19">
        <v>1259</v>
      </c>
      <c r="D19">
        <f t="shared" si="0"/>
        <v>760.75577321862477</v>
      </c>
      <c r="E19">
        <f t="shared" si="2"/>
        <v>498.24422678137523</v>
      </c>
      <c r="F19">
        <f t="shared" si="3"/>
        <v>498.24422678137523</v>
      </c>
      <c r="G19">
        <f t="shared" si="4"/>
        <v>1378.0650676522657</v>
      </c>
      <c r="H19">
        <f t="shared" si="5"/>
        <v>1502.6727606393861</v>
      </c>
      <c r="I19">
        <f t="shared" si="6"/>
        <v>115.59021235687585</v>
      </c>
      <c r="J19">
        <f t="shared" si="7"/>
        <v>11.921987507018295</v>
      </c>
      <c r="K19">
        <f t="shared" si="1"/>
        <v>828.68791069848692</v>
      </c>
      <c r="L19">
        <f t="shared" si="8"/>
        <v>430.31208930151308</v>
      </c>
      <c r="M19">
        <f t="shared" si="9"/>
        <v>430.31208930151308</v>
      </c>
      <c r="N19">
        <f t="shared" si="10"/>
        <v>426.11953776811293</v>
      </c>
      <c r="O19">
        <f t="shared" si="11"/>
        <v>1588.9130266867337</v>
      </c>
      <c r="P19">
        <f t="shared" si="12"/>
        <v>122.22407897590259</v>
      </c>
      <c r="Q19">
        <f t="shared" si="13"/>
        <v>3.4863796179812137</v>
      </c>
      <c r="R19">
        <f t="shared" si="14"/>
        <v>767.51006600686264</v>
      </c>
      <c r="S19">
        <f t="shared" si="15"/>
        <v>491.48993399313736</v>
      </c>
      <c r="T19">
        <f t="shared" si="16"/>
        <v>491.48993399313736</v>
      </c>
      <c r="U19">
        <f t="shared" si="17"/>
        <v>1351.6758152335428</v>
      </c>
      <c r="V19">
        <f t="shared" si="18"/>
        <v>1397.773669586762</v>
      </c>
      <c r="W19">
        <f t="shared" si="19"/>
        <v>174.72170869834525</v>
      </c>
      <c r="X19">
        <f t="shared" si="20"/>
        <v>7.736164128106104</v>
      </c>
      <c r="Y19">
        <f t="shared" si="21"/>
        <v>890.99864972399439</v>
      </c>
      <c r="Z19">
        <f t="shared" si="22"/>
        <v>368.00135027600561</v>
      </c>
      <c r="AA19">
        <f t="shared" si="23"/>
        <v>368.00135027600561</v>
      </c>
      <c r="AB19">
        <f t="shared" si="24"/>
        <v>293.26239865093129</v>
      </c>
      <c r="AC19">
        <f t="shared" si="24"/>
        <v>1256.4445992256774</v>
      </c>
      <c r="AD19">
        <f t="shared" si="25"/>
        <v>157.05557490320967</v>
      </c>
      <c r="AE19">
        <f t="shared" si="26"/>
        <v>1.8672523966860983</v>
      </c>
    </row>
    <row r="20" spans="1:31" x14ac:dyDescent="0.25">
      <c r="A20" s="1">
        <v>43904</v>
      </c>
      <c r="B20">
        <v>19</v>
      </c>
      <c r="C20">
        <v>1544</v>
      </c>
      <c r="D20">
        <f t="shared" si="0"/>
        <v>1192.9909443979914</v>
      </c>
      <c r="E20">
        <f t="shared" si="2"/>
        <v>351.00905560200863</v>
      </c>
      <c r="F20">
        <f t="shared" si="3"/>
        <v>351.00905560200863</v>
      </c>
      <c r="G20">
        <f t="shared" si="4"/>
        <v>1729.0741232542744</v>
      </c>
      <c r="H20">
        <f t="shared" si="5"/>
        <v>1853.6818162413947</v>
      </c>
      <c r="I20">
        <f t="shared" si="6"/>
        <v>132.40584401724249</v>
      </c>
      <c r="J20">
        <f t="shared" si="7"/>
        <v>13.0588958220689</v>
      </c>
      <c r="K20">
        <f t="shared" si="1"/>
        <v>1256.9813753490666</v>
      </c>
      <c r="L20">
        <f t="shared" si="8"/>
        <v>287.01862465093336</v>
      </c>
      <c r="M20">
        <f t="shared" si="9"/>
        <v>287.01862465093336</v>
      </c>
      <c r="N20">
        <f t="shared" si="10"/>
        <v>713.13816241904624</v>
      </c>
      <c r="O20">
        <f t="shared" si="11"/>
        <v>1875.9316513376671</v>
      </c>
      <c r="P20">
        <f t="shared" si="12"/>
        <v>133.99511795269049</v>
      </c>
      <c r="Q20">
        <f t="shared" si="13"/>
        <v>5.3221204870376928</v>
      </c>
      <c r="R20">
        <f t="shared" si="14"/>
        <v>1212.3019630987405</v>
      </c>
      <c r="S20">
        <f t="shared" si="15"/>
        <v>331.69803690125946</v>
      </c>
      <c r="T20">
        <f t="shared" si="16"/>
        <v>331.69803690125946</v>
      </c>
      <c r="U20">
        <f t="shared" si="17"/>
        <v>1683.3738521348023</v>
      </c>
      <c r="V20">
        <f t="shared" si="18"/>
        <v>1729.4717064880215</v>
      </c>
      <c r="W20">
        <f t="shared" si="19"/>
        <v>192.16352294311349</v>
      </c>
      <c r="X20">
        <f t="shared" si="20"/>
        <v>8.7601113174488088</v>
      </c>
      <c r="Y20">
        <f t="shared" si="21"/>
        <v>1323.0339784744974</v>
      </c>
      <c r="Z20">
        <f t="shared" si="22"/>
        <v>220.96602152550258</v>
      </c>
      <c r="AA20">
        <f t="shared" si="23"/>
        <v>220.96602152550258</v>
      </c>
      <c r="AB20">
        <f t="shared" si="24"/>
        <v>514.22842017643393</v>
      </c>
      <c r="AC20">
        <f t="shared" si="24"/>
        <v>1477.41062075118</v>
      </c>
      <c r="AD20">
        <f t="shared" si="25"/>
        <v>164.15673563901998</v>
      </c>
      <c r="AE20">
        <f t="shared" si="26"/>
        <v>3.1325453577928122</v>
      </c>
    </row>
    <row r="21" spans="1:31" x14ac:dyDescent="0.25">
      <c r="A21" s="1">
        <v>43905</v>
      </c>
      <c r="B21">
        <v>20</v>
      </c>
      <c r="C21">
        <v>2000</v>
      </c>
      <c r="D21">
        <f t="shared" si="0"/>
        <v>1488.6201738377174</v>
      </c>
      <c r="E21">
        <f t="shared" si="2"/>
        <v>511.3798261622826</v>
      </c>
      <c r="F21">
        <f t="shared" si="3"/>
        <v>511.3798261622826</v>
      </c>
      <c r="G21">
        <f t="shared" si="4"/>
        <v>2240.453949416557</v>
      </c>
      <c r="H21">
        <f t="shared" si="5"/>
        <v>2365.0616424036771</v>
      </c>
      <c r="I21">
        <f t="shared" si="6"/>
        <v>157.67077616024514</v>
      </c>
      <c r="J21">
        <f t="shared" si="7"/>
        <v>14.209696964639294</v>
      </c>
      <c r="K21">
        <f t="shared" si="1"/>
        <v>1547.9195788638413</v>
      </c>
      <c r="L21">
        <f t="shared" si="8"/>
        <v>452.08042113615875</v>
      </c>
      <c r="M21">
        <f t="shared" si="9"/>
        <v>452.08042113615875</v>
      </c>
      <c r="N21">
        <f t="shared" si="10"/>
        <v>1165.218583555205</v>
      </c>
      <c r="O21">
        <f t="shared" si="11"/>
        <v>2328.0120724738258</v>
      </c>
      <c r="P21">
        <f t="shared" si="12"/>
        <v>155.20080483158839</v>
      </c>
      <c r="Q21">
        <f t="shared" si="13"/>
        <v>7.5078127643706996</v>
      </c>
      <c r="R21">
        <f t="shared" si="14"/>
        <v>1483.0019417403757</v>
      </c>
      <c r="S21">
        <f t="shared" si="15"/>
        <v>516.99805825962426</v>
      </c>
      <c r="T21">
        <f t="shared" si="16"/>
        <v>516.99805825962426</v>
      </c>
      <c r="U21">
        <f t="shared" si="17"/>
        <v>2200.3719103944268</v>
      </c>
      <c r="V21">
        <f t="shared" si="18"/>
        <v>2246.469764747646</v>
      </c>
      <c r="W21">
        <f t="shared" si="19"/>
        <v>224.64697647476459</v>
      </c>
      <c r="X21">
        <f t="shared" si="20"/>
        <v>9.7947986878051871</v>
      </c>
      <c r="Y21">
        <f t="shared" si="21"/>
        <v>1590.5024103771239</v>
      </c>
      <c r="Z21">
        <f t="shared" si="22"/>
        <v>409.49758962287615</v>
      </c>
      <c r="AA21">
        <f t="shared" si="23"/>
        <v>409.49758962287615</v>
      </c>
      <c r="AB21">
        <f t="shared" si="24"/>
        <v>923.72600979931008</v>
      </c>
      <c r="AC21">
        <f t="shared" si="24"/>
        <v>1886.9082103740561</v>
      </c>
      <c r="AD21">
        <f t="shared" si="25"/>
        <v>188.69082103740561</v>
      </c>
      <c r="AE21">
        <f t="shared" si="26"/>
        <v>4.8954475088970693</v>
      </c>
    </row>
    <row r="22" spans="1:31" x14ac:dyDescent="0.25">
      <c r="A22" s="1">
        <v>43906</v>
      </c>
      <c r="B22">
        <v>21</v>
      </c>
      <c r="C22">
        <v>1438</v>
      </c>
      <c r="D22">
        <f t="shared" si="0"/>
        <v>1914.4562242056936</v>
      </c>
      <c r="E22">
        <f t="shared" si="2"/>
        <v>-476.45622420569362</v>
      </c>
      <c r="F22">
        <f t="shared" si="3"/>
        <v>476.45622420569362</v>
      </c>
      <c r="G22">
        <f t="shared" si="4"/>
        <v>1763.9977252108633</v>
      </c>
      <c r="H22">
        <f t="shared" si="5"/>
        <v>2841.5178666093707</v>
      </c>
      <c r="I22">
        <f t="shared" si="6"/>
        <v>177.59486666308567</v>
      </c>
      <c r="J22">
        <f t="shared" si="7"/>
        <v>9.9327067181358046</v>
      </c>
      <c r="K22">
        <f t="shared" si="1"/>
        <v>1970.9823155170086</v>
      </c>
      <c r="L22">
        <f t="shared" si="8"/>
        <v>-532.9823155170086</v>
      </c>
      <c r="M22">
        <f t="shared" si="9"/>
        <v>532.9823155170086</v>
      </c>
      <c r="N22">
        <f t="shared" si="10"/>
        <v>632.23626803819639</v>
      </c>
      <c r="O22">
        <f t="shared" si="11"/>
        <v>2860.9943879908342</v>
      </c>
      <c r="P22">
        <f t="shared" si="12"/>
        <v>178.81214924942714</v>
      </c>
      <c r="Q22">
        <f t="shared" si="13"/>
        <v>3.5357567743133758</v>
      </c>
      <c r="R22">
        <f t="shared" si="14"/>
        <v>1907.5834047362216</v>
      </c>
      <c r="S22">
        <f t="shared" si="15"/>
        <v>-469.58340473622161</v>
      </c>
      <c r="T22">
        <f t="shared" si="16"/>
        <v>469.58340473622161</v>
      </c>
      <c r="U22">
        <f t="shared" si="17"/>
        <v>1730.7885056582052</v>
      </c>
      <c r="V22">
        <f t="shared" si="18"/>
        <v>2716.0531694838674</v>
      </c>
      <c r="W22">
        <f t="shared" si="19"/>
        <v>246.91392449853339</v>
      </c>
      <c r="X22">
        <f t="shared" si="20"/>
        <v>7.0096836748811455</v>
      </c>
      <c r="Y22">
        <f t="shared" si="21"/>
        <v>2005.0692816010228</v>
      </c>
      <c r="Z22">
        <f t="shared" si="22"/>
        <v>-567.06928160102279</v>
      </c>
      <c r="AA22">
        <f t="shared" si="23"/>
        <v>567.06928160102279</v>
      </c>
      <c r="AB22">
        <f t="shared" si="24"/>
        <v>356.65672819828728</v>
      </c>
      <c r="AC22">
        <f t="shared" si="24"/>
        <v>2453.9774919750789</v>
      </c>
      <c r="AD22">
        <f t="shared" si="25"/>
        <v>223.08886290682537</v>
      </c>
      <c r="AE22">
        <f t="shared" si="26"/>
        <v>1.5987204540427797</v>
      </c>
    </row>
    <row r="23" spans="1:31" x14ac:dyDescent="0.25">
      <c r="A23" s="1">
        <v>43907</v>
      </c>
      <c r="B23">
        <v>22</v>
      </c>
      <c r="C23">
        <v>1987</v>
      </c>
      <c r="D23">
        <f t="shared" si="0"/>
        <v>1505.4471131617595</v>
      </c>
      <c r="E23">
        <f t="shared" si="2"/>
        <v>481.55288683824051</v>
      </c>
      <c r="F23">
        <f t="shared" si="3"/>
        <v>481.55288683824051</v>
      </c>
      <c r="G23">
        <f t="shared" si="4"/>
        <v>2245.5506120491036</v>
      </c>
      <c r="H23">
        <f t="shared" si="5"/>
        <v>3323.0707534476114</v>
      </c>
      <c r="I23">
        <f t="shared" si="6"/>
        <v>195.47475020280066</v>
      </c>
      <c r="J23">
        <f t="shared" si="7"/>
        <v>11.48767607949055</v>
      </c>
      <c r="K23">
        <f t="shared" si="1"/>
        <v>1562.9394863740595</v>
      </c>
      <c r="L23">
        <f t="shared" si="8"/>
        <v>424.06051362594053</v>
      </c>
      <c r="M23">
        <f t="shared" si="9"/>
        <v>424.06051362594053</v>
      </c>
      <c r="N23">
        <f t="shared" si="10"/>
        <v>1056.2967816641369</v>
      </c>
      <c r="O23">
        <f t="shared" si="11"/>
        <v>3285.0549016167747</v>
      </c>
      <c r="P23">
        <f t="shared" si="12"/>
        <v>193.23852362451615</v>
      </c>
      <c r="Q23">
        <f t="shared" si="13"/>
        <v>5.4662846820162967</v>
      </c>
      <c r="R23">
        <f t="shared" si="14"/>
        <v>1723.2654801346994</v>
      </c>
      <c r="S23">
        <f t="shared" si="15"/>
        <v>263.73451986530063</v>
      </c>
      <c r="T23">
        <f t="shared" si="16"/>
        <v>263.73451986530063</v>
      </c>
      <c r="U23">
        <f t="shared" si="17"/>
        <v>1994.5230255235058</v>
      </c>
      <c r="V23">
        <f t="shared" si="18"/>
        <v>2979.787689349168</v>
      </c>
      <c r="W23">
        <f t="shared" si="19"/>
        <v>248.31564077909732</v>
      </c>
      <c r="X23">
        <f t="shared" si="20"/>
        <v>8.0322086005764017</v>
      </c>
      <c r="Y23">
        <f t="shared" si="21"/>
        <v>1841.0486514062791</v>
      </c>
      <c r="Z23">
        <f t="shared" si="22"/>
        <v>145.95134859372092</v>
      </c>
      <c r="AA23">
        <f t="shared" si="23"/>
        <v>145.95134859372092</v>
      </c>
      <c r="AB23">
        <f t="shared" si="24"/>
        <v>502.60807679200821</v>
      </c>
      <c r="AC23">
        <f t="shared" si="24"/>
        <v>2599.9288405687998</v>
      </c>
      <c r="AD23">
        <f t="shared" si="25"/>
        <v>216.66073671406664</v>
      </c>
      <c r="AE23">
        <f t="shared" si="26"/>
        <v>2.3197930756384091</v>
      </c>
    </row>
    <row r="24" spans="1:31" x14ac:dyDescent="0.25">
      <c r="A24" s="1">
        <v>43908</v>
      </c>
      <c r="B24">
        <v>23</v>
      </c>
      <c r="C24">
        <v>2538</v>
      </c>
      <c r="D24">
        <f t="shared" si="0"/>
        <v>1863.1463466738273</v>
      </c>
      <c r="E24">
        <f t="shared" si="2"/>
        <v>674.85365332617266</v>
      </c>
      <c r="F24">
        <f t="shared" si="3"/>
        <v>674.85365332617266</v>
      </c>
      <c r="G24">
        <f t="shared" si="4"/>
        <v>2920.4042653752763</v>
      </c>
      <c r="H24">
        <f t="shared" si="5"/>
        <v>3997.9244067737841</v>
      </c>
      <c r="I24">
        <f t="shared" si="6"/>
        <v>222.10691148743246</v>
      </c>
      <c r="J24">
        <f t="shared" si="7"/>
        <v>13.148642002257199</v>
      </c>
      <c r="K24">
        <f t="shared" si="1"/>
        <v>1914.5698210725125</v>
      </c>
      <c r="L24">
        <f t="shared" si="8"/>
        <v>623.43017892748753</v>
      </c>
      <c r="M24">
        <f t="shared" si="9"/>
        <v>623.43017892748753</v>
      </c>
      <c r="N24">
        <f t="shared" si="10"/>
        <v>1679.7269605916244</v>
      </c>
      <c r="O24">
        <f t="shared" si="11"/>
        <v>3908.485080544262</v>
      </c>
      <c r="P24">
        <f t="shared" si="12"/>
        <v>217.13806003023677</v>
      </c>
      <c r="Q24">
        <f t="shared" si="13"/>
        <v>7.7357555849845951</v>
      </c>
      <c r="R24">
        <f t="shared" si="14"/>
        <v>1873.5724293332119</v>
      </c>
      <c r="S24">
        <f t="shared" si="15"/>
        <v>664.42757066678814</v>
      </c>
      <c r="T24">
        <f t="shared" si="16"/>
        <v>664.42757066678814</v>
      </c>
      <c r="U24">
        <f t="shared" si="17"/>
        <v>2658.9505961902942</v>
      </c>
      <c r="V24">
        <f t="shared" si="18"/>
        <v>3644.2152600159561</v>
      </c>
      <c r="W24">
        <f t="shared" si="19"/>
        <v>280.32425077045815</v>
      </c>
      <c r="X24">
        <f t="shared" si="20"/>
        <v>9.4852678242509967</v>
      </c>
      <c r="Y24">
        <f t="shared" si="21"/>
        <v>1984.8653313414161</v>
      </c>
      <c r="Z24">
        <f t="shared" si="22"/>
        <v>553.13466865858391</v>
      </c>
      <c r="AA24">
        <f t="shared" si="23"/>
        <v>553.13466865858391</v>
      </c>
      <c r="AB24">
        <f t="shared" si="24"/>
        <v>1055.7427454505921</v>
      </c>
      <c r="AC24">
        <f t="shared" si="24"/>
        <v>3153.0635092273837</v>
      </c>
      <c r="AD24">
        <f t="shared" si="25"/>
        <v>242.5433468636449</v>
      </c>
      <c r="AE24">
        <f t="shared" si="26"/>
        <v>4.3528002689107721</v>
      </c>
    </row>
    <row r="25" spans="1:31" x14ac:dyDescent="0.25">
      <c r="A25" s="1">
        <v>43909</v>
      </c>
      <c r="B25">
        <v>24</v>
      </c>
      <c r="C25">
        <v>3431</v>
      </c>
      <c r="D25">
        <f t="shared" si="0"/>
        <v>2442.5962987105954</v>
      </c>
      <c r="E25">
        <f t="shared" si="2"/>
        <v>988.40370128940458</v>
      </c>
      <c r="F25">
        <f t="shared" si="3"/>
        <v>988.40370128940458</v>
      </c>
      <c r="G25">
        <f t="shared" si="4"/>
        <v>3908.8079666646809</v>
      </c>
      <c r="H25">
        <f t="shared" si="5"/>
        <v>4986.3281080631887</v>
      </c>
      <c r="I25">
        <f t="shared" si="6"/>
        <v>262.43832147700994</v>
      </c>
      <c r="J25">
        <f t="shared" si="7"/>
        <v>14.894196642722772</v>
      </c>
      <c r="K25">
        <f t="shared" si="1"/>
        <v>2487.1907340508337</v>
      </c>
      <c r="L25">
        <f t="shared" si="8"/>
        <v>943.80926594916627</v>
      </c>
      <c r="M25">
        <f t="shared" si="9"/>
        <v>943.80926594916627</v>
      </c>
      <c r="N25">
        <f t="shared" si="10"/>
        <v>2623.5362265407907</v>
      </c>
      <c r="O25">
        <f t="shared" si="11"/>
        <v>4852.2943464934287</v>
      </c>
      <c r="P25">
        <f t="shared" si="12"/>
        <v>255.38391297333837</v>
      </c>
      <c r="Q25">
        <f t="shared" si="13"/>
        <v>10.272911069440319</v>
      </c>
      <c r="R25">
        <f t="shared" si="14"/>
        <v>2471.6753600897264</v>
      </c>
      <c r="S25">
        <f t="shared" si="15"/>
        <v>959.32463991027362</v>
      </c>
      <c r="T25">
        <f t="shared" si="16"/>
        <v>959.32463991027362</v>
      </c>
      <c r="U25">
        <f t="shared" si="17"/>
        <v>3618.2752361005678</v>
      </c>
      <c r="V25">
        <f t="shared" si="18"/>
        <v>4603.5398999262297</v>
      </c>
      <c r="W25">
        <f t="shared" si="19"/>
        <v>328.82427856615925</v>
      </c>
      <c r="X25">
        <f t="shared" si="20"/>
        <v>11.003674217360361</v>
      </c>
      <c r="Y25">
        <f t="shared" si="21"/>
        <v>2559.4112672779011</v>
      </c>
      <c r="Z25">
        <f t="shared" si="22"/>
        <v>871.58873272209894</v>
      </c>
      <c r="AA25">
        <f t="shared" si="23"/>
        <v>871.58873272209894</v>
      </c>
      <c r="AB25">
        <f t="shared" si="24"/>
        <v>1927.331478172691</v>
      </c>
      <c r="AC25">
        <f t="shared" si="24"/>
        <v>4024.6522419494827</v>
      </c>
      <c r="AD25">
        <f t="shared" si="25"/>
        <v>287.47516013924877</v>
      </c>
      <c r="AE25">
        <f t="shared" si="26"/>
        <v>6.7043409150172133</v>
      </c>
    </row>
    <row r="26" spans="1:31" x14ac:dyDescent="0.25">
      <c r="A26" s="1">
        <v>43910</v>
      </c>
      <c r="B26">
        <v>25</v>
      </c>
      <c r="C26">
        <v>2833</v>
      </c>
      <c r="D26">
        <f t="shared" si="0"/>
        <v>3256.9530451280298</v>
      </c>
      <c r="E26">
        <f t="shared" si="2"/>
        <v>-423.95304512802977</v>
      </c>
      <c r="F26">
        <f t="shared" si="3"/>
        <v>423.95304512802977</v>
      </c>
      <c r="G26">
        <f t="shared" si="4"/>
        <v>3484.8549215366511</v>
      </c>
      <c r="H26">
        <f t="shared" si="5"/>
        <v>5410.2811531912184</v>
      </c>
      <c r="I26">
        <f t="shared" si="6"/>
        <v>270.51405765956093</v>
      </c>
      <c r="J26">
        <f t="shared" si="7"/>
        <v>12.882343164296119</v>
      </c>
      <c r="K26">
        <f t="shared" si="1"/>
        <v>3292.6919171367786</v>
      </c>
      <c r="L26">
        <f t="shared" si="8"/>
        <v>-459.69191713677856</v>
      </c>
      <c r="M26">
        <f t="shared" si="9"/>
        <v>459.69191713677856</v>
      </c>
      <c r="N26">
        <f t="shared" si="10"/>
        <v>2163.8443094040122</v>
      </c>
      <c r="O26">
        <f t="shared" si="11"/>
        <v>5311.9862636302078</v>
      </c>
      <c r="P26">
        <f t="shared" si="12"/>
        <v>265.59931318151041</v>
      </c>
      <c r="Q26">
        <f t="shared" si="13"/>
        <v>8.1470252444713296</v>
      </c>
      <c r="R26">
        <f t="shared" si="14"/>
        <v>3484.612093790563</v>
      </c>
      <c r="S26">
        <f t="shared" si="15"/>
        <v>-651.61209379056299</v>
      </c>
      <c r="T26">
        <f t="shared" si="16"/>
        <v>651.61209379056299</v>
      </c>
      <c r="U26">
        <f t="shared" si="17"/>
        <v>2966.6631423100048</v>
      </c>
      <c r="V26">
        <f t="shared" si="18"/>
        <v>5255.1519937167923</v>
      </c>
      <c r="W26">
        <f t="shared" si="19"/>
        <v>350.34346624778613</v>
      </c>
      <c r="X26">
        <f t="shared" si="20"/>
        <v>8.4678706130394445</v>
      </c>
      <c r="Y26">
        <f t="shared" si="21"/>
        <v>3544.6247223656442</v>
      </c>
      <c r="Z26">
        <f t="shared" si="22"/>
        <v>-711.62472236564417</v>
      </c>
      <c r="AA26">
        <f t="shared" si="23"/>
        <v>711.62472236564417</v>
      </c>
      <c r="AB26">
        <f t="shared" si="24"/>
        <v>1215.7067558070469</v>
      </c>
      <c r="AC26">
        <f t="shared" si="24"/>
        <v>4736.2769643151269</v>
      </c>
      <c r="AD26">
        <f t="shared" si="25"/>
        <v>315.75179762100845</v>
      </c>
      <c r="AE26">
        <f t="shared" si="26"/>
        <v>3.8501974176129288</v>
      </c>
    </row>
    <row r="27" spans="1:31" x14ac:dyDescent="0.25">
      <c r="A27" s="1">
        <v>43911</v>
      </c>
      <c r="B27">
        <v>26</v>
      </c>
      <c r="C27">
        <v>4946</v>
      </c>
      <c r="D27">
        <f t="shared" si="0"/>
        <v>2893.7535007376387</v>
      </c>
      <c r="E27">
        <f t="shared" si="2"/>
        <v>2052.2464992623613</v>
      </c>
      <c r="F27">
        <f t="shared" si="3"/>
        <v>2052.2464992623613</v>
      </c>
      <c r="G27">
        <f t="shared" si="4"/>
        <v>5537.101420799012</v>
      </c>
      <c r="H27">
        <f t="shared" si="5"/>
        <v>7462.5276524535802</v>
      </c>
      <c r="I27">
        <f t="shared" si="6"/>
        <v>355.35845964064669</v>
      </c>
      <c r="J27">
        <f t="shared" si="7"/>
        <v>15.581735204498466</v>
      </c>
      <c r="K27">
        <f t="shared" si="1"/>
        <v>2935.9388605621957</v>
      </c>
      <c r="L27">
        <f t="shared" si="8"/>
        <v>2010.0611394378043</v>
      </c>
      <c r="M27">
        <f t="shared" si="9"/>
        <v>2010.0611394378043</v>
      </c>
      <c r="N27">
        <f t="shared" si="10"/>
        <v>4173.9054488418169</v>
      </c>
      <c r="O27">
        <f t="shared" si="11"/>
        <v>7322.0474030680125</v>
      </c>
      <c r="P27">
        <f t="shared" si="12"/>
        <v>348.66892395561962</v>
      </c>
      <c r="Q27">
        <f t="shared" si="13"/>
        <v>11.97097063165025</v>
      </c>
      <c r="R27">
        <f t="shared" si="14"/>
        <v>3185.24526483212</v>
      </c>
      <c r="S27">
        <f t="shared" si="15"/>
        <v>1760.75473516788</v>
      </c>
      <c r="T27">
        <f t="shared" si="16"/>
        <v>1760.75473516788</v>
      </c>
      <c r="U27">
        <f t="shared" si="17"/>
        <v>4727.4178774778848</v>
      </c>
      <c r="V27">
        <f t="shared" si="18"/>
        <v>7015.9067288846727</v>
      </c>
      <c r="W27">
        <f t="shared" si="19"/>
        <v>438.49417055529204</v>
      </c>
      <c r="X27">
        <f t="shared" si="20"/>
        <v>10.781027878868414</v>
      </c>
      <c r="Y27">
        <f t="shared" si="21"/>
        <v>3281.4633323760345</v>
      </c>
      <c r="Z27">
        <f t="shared" si="22"/>
        <v>1664.5366676239655</v>
      </c>
      <c r="AA27">
        <f t="shared" si="23"/>
        <v>1664.5366676239655</v>
      </c>
      <c r="AB27">
        <f t="shared" si="24"/>
        <v>2880.2434234310122</v>
      </c>
      <c r="AC27">
        <f t="shared" si="24"/>
        <v>6400.8136319390924</v>
      </c>
      <c r="AD27">
        <f t="shared" si="25"/>
        <v>400.05085199619327</v>
      </c>
      <c r="AE27">
        <f t="shared" si="26"/>
        <v>7.1996932616416958</v>
      </c>
    </row>
    <row r="28" spans="1:31" x14ac:dyDescent="0.25">
      <c r="A28" s="1">
        <v>43912</v>
      </c>
      <c r="B28">
        <v>27</v>
      </c>
      <c r="C28">
        <v>3646</v>
      </c>
      <c r="D28">
        <f t="shared" si="0"/>
        <v>4561.1940762685645</v>
      </c>
      <c r="E28">
        <f t="shared" si="2"/>
        <v>-915.19407626856446</v>
      </c>
      <c r="F28">
        <f t="shared" si="3"/>
        <v>915.19407626856446</v>
      </c>
      <c r="G28">
        <f t="shared" si="4"/>
        <v>4621.9073445304475</v>
      </c>
      <c r="H28">
        <f t="shared" si="5"/>
        <v>8377.7217287221447</v>
      </c>
      <c r="I28">
        <f t="shared" si="6"/>
        <v>380.80553312373382</v>
      </c>
      <c r="J28">
        <f t="shared" si="7"/>
        <v>12.137185367599864</v>
      </c>
      <c r="K28">
        <f t="shared" si="1"/>
        <v>4585.9176149681743</v>
      </c>
      <c r="L28">
        <f t="shared" si="8"/>
        <v>-939.91761496817435</v>
      </c>
      <c r="M28">
        <f t="shared" si="9"/>
        <v>939.91761496817435</v>
      </c>
      <c r="N28">
        <f t="shared" si="10"/>
        <v>3233.9878338736426</v>
      </c>
      <c r="O28">
        <f t="shared" si="11"/>
        <v>8261.9650180361859</v>
      </c>
      <c r="P28">
        <f t="shared" si="12"/>
        <v>375.54386445619025</v>
      </c>
      <c r="Q28">
        <f t="shared" si="13"/>
        <v>8.6114782851176344</v>
      </c>
      <c r="R28">
        <f t="shared" si="14"/>
        <v>4517.4176844786434</v>
      </c>
      <c r="S28">
        <f t="shared" si="15"/>
        <v>-871.41768447864342</v>
      </c>
      <c r="T28">
        <f t="shared" si="16"/>
        <v>871.41768447864342</v>
      </c>
      <c r="U28">
        <f t="shared" si="17"/>
        <v>3856.0001929992413</v>
      </c>
      <c r="V28">
        <f t="shared" si="18"/>
        <v>7887.3244133633161</v>
      </c>
      <c r="W28">
        <f t="shared" si="19"/>
        <v>463.96025960960685</v>
      </c>
      <c r="X28">
        <f t="shared" si="20"/>
        <v>8.3110570639041832</v>
      </c>
      <c r="Y28">
        <f t="shared" si="21"/>
        <v>4556.9317610187272</v>
      </c>
      <c r="Z28">
        <f t="shared" si="22"/>
        <v>-910.93176101872723</v>
      </c>
      <c r="AA28">
        <f t="shared" si="23"/>
        <v>910.93176101872723</v>
      </c>
      <c r="AB28">
        <f t="shared" si="24"/>
        <v>1969.3116624122849</v>
      </c>
      <c r="AC28">
        <f t="shared" si="24"/>
        <v>7311.7453929578196</v>
      </c>
      <c r="AD28">
        <f t="shared" si="25"/>
        <v>430.1026701739894</v>
      </c>
      <c r="AE28">
        <f t="shared" si="26"/>
        <v>4.5787013170963098</v>
      </c>
    </row>
    <row r="29" spans="1:31" x14ac:dyDescent="0.25">
      <c r="A29" s="1">
        <v>43913</v>
      </c>
      <c r="B29">
        <v>28</v>
      </c>
      <c r="C29">
        <v>4517</v>
      </c>
      <c r="D29">
        <f t="shared" si="0"/>
        <v>3830.0946021244563</v>
      </c>
      <c r="E29">
        <f t="shared" si="2"/>
        <v>686.90539787554371</v>
      </c>
      <c r="F29">
        <f t="shared" si="3"/>
        <v>686.90539787554371</v>
      </c>
      <c r="G29">
        <f t="shared" si="4"/>
        <v>5308.8127424059912</v>
      </c>
      <c r="H29">
        <f t="shared" si="5"/>
        <v>9064.6271265976884</v>
      </c>
      <c r="I29">
        <f t="shared" si="6"/>
        <v>394.11422289555168</v>
      </c>
      <c r="J29">
        <f t="shared" si="7"/>
        <v>13.47023891551596</v>
      </c>
      <c r="K29">
        <f t="shared" si="1"/>
        <v>3856.7306791796955</v>
      </c>
      <c r="L29">
        <f t="shared" si="8"/>
        <v>660.26932082030453</v>
      </c>
      <c r="M29">
        <f t="shared" si="9"/>
        <v>660.26932082030453</v>
      </c>
      <c r="N29">
        <f t="shared" si="10"/>
        <v>3894.2571546939471</v>
      </c>
      <c r="O29">
        <f t="shared" si="11"/>
        <v>8922.2343388564914</v>
      </c>
      <c r="P29">
        <f t="shared" si="12"/>
        <v>387.92323212419529</v>
      </c>
      <c r="Q29">
        <f t="shared" si="13"/>
        <v>10.038731460783415</v>
      </c>
      <c r="R29">
        <f t="shared" si="14"/>
        <v>3863.5094423636465</v>
      </c>
      <c r="S29">
        <f t="shared" si="15"/>
        <v>653.49055763635351</v>
      </c>
      <c r="T29">
        <f t="shared" si="16"/>
        <v>653.49055763635351</v>
      </c>
      <c r="U29">
        <f t="shared" si="17"/>
        <v>4509.4907506355948</v>
      </c>
      <c r="V29">
        <f t="shared" si="18"/>
        <v>8540.8149709996687</v>
      </c>
      <c r="W29">
        <f t="shared" si="19"/>
        <v>474.48972061109271</v>
      </c>
      <c r="X29">
        <f t="shared" si="20"/>
        <v>9.5038744882140893</v>
      </c>
      <c r="Y29">
        <f t="shared" si="21"/>
        <v>3930.1617332125925</v>
      </c>
      <c r="Z29">
        <f t="shared" si="22"/>
        <v>586.83826678740752</v>
      </c>
      <c r="AA29">
        <f t="shared" si="23"/>
        <v>586.83826678740752</v>
      </c>
      <c r="AB29">
        <f t="shared" si="24"/>
        <v>2556.1499291996925</v>
      </c>
      <c r="AC29">
        <f t="shared" si="24"/>
        <v>7898.5836597452271</v>
      </c>
      <c r="AD29">
        <f t="shared" si="25"/>
        <v>438.81020331917927</v>
      </c>
      <c r="AE29">
        <f t="shared" si="26"/>
        <v>5.8251834389101811</v>
      </c>
    </row>
    <row r="30" spans="1:31" x14ac:dyDescent="0.25">
      <c r="A30" s="1">
        <v>43914</v>
      </c>
      <c r="B30">
        <v>29</v>
      </c>
      <c r="C30">
        <v>6584</v>
      </c>
      <c r="D30">
        <f t="shared" si="0"/>
        <v>4265.0862153680764</v>
      </c>
      <c r="E30">
        <f t="shared" si="2"/>
        <v>2318.9137846319236</v>
      </c>
      <c r="F30">
        <f t="shared" si="3"/>
        <v>2318.9137846319236</v>
      </c>
      <c r="G30">
        <f t="shared" si="4"/>
        <v>7627.7265270379148</v>
      </c>
      <c r="H30">
        <f t="shared" si="5"/>
        <v>11383.540911229611</v>
      </c>
      <c r="I30">
        <f t="shared" si="6"/>
        <v>474.31420463456715</v>
      </c>
      <c r="J30">
        <f t="shared" si="7"/>
        <v>16.081589909192484</v>
      </c>
      <c r="K30">
        <f t="shared" si="1"/>
        <v>4282.7753497759986</v>
      </c>
      <c r="L30">
        <f t="shared" si="8"/>
        <v>2301.2246502240014</v>
      </c>
      <c r="M30">
        <f t="shared" si="9"/>
        <v>2301.2246502240014</v>
      </c>
      <c r="N30">
        <f t="shared" si="10"/>
        <v>6195.4818049179485</v>
      </c>
      <c r="O30">
        <f t="shared" si="11"/>
        <v>11223.458989080493</v>
      </c>
      <c r="P30">
        <f t="shared" si="12"/>
        <v>467.64412454502053</v>
      </c>
      <c r="Q30">
        <f t="shared" si="13"/>
        <v>13.248283213107072</v>
      </c>
      <c r="R30">
        <f t="shared" si="14"/>
        <v>4196.1803424843756</v>
      </c>
      <c r="S30">
        <f t="shared" si="15"/>
        <v>2387.8196575156244</v>
      </c>
      <c r="T30">
        <f t="shared" si="16"/>
        <v>2387.8196575156244</v>
      </c>
      <c r="U30">
        <f t="shared" si="17"/>
        <v>6897.3104081512192</v>
      </c>
      <c r="V30">
        <f t="shared" si="18"/>
        <v>10928.634628515294</v>
      </c>
      <c r="W30">
        <f t="shared" si="19"/>
        <v>575.19129623764707</v>
      </c>
      <c r="X30">
        <f t="shared" si="20"/>
        <v>11.991333063046758</v>
      </c>
      <c r="Y30">
        <f t="shared" si="21"/>
        <v>4246.2909013261315</v>
      </c>
      <c r="Z30">
        <f t="shared" si="22"/>
        <v>2337.7090986738685</v>
      </c>
      <c r="AA30">
        <f t="shared" si="23"/>
        <v>2337.7090986738685</v>
      </c>
      <c r="AB30">
        <f t="shared" si="24"/>
        <v>4893.859027873561</v>
      </c>
      <c r="AC30">
        <f t="shared" si="24"/>
        <v>10236.292758419095</v>
      </c>
      <c r="AD30">
        <f t="shared" si="25"/>
        <v>538.75225044311026</v>
      </c>
      <c r="AE30">
        <f t="shared" si="26"/>
        <v>9.0836911100575151</v>
      </c>
    </row>
    <row r="31" spans="1:31" x14ac:dyDescent="0.25">
      <c r="A31" s="1">
        <v>43915</v>
      </c>
      <c r="B31">
        <v>30</v>
      </c>
      <c r="C31">
        <v>7937</v>
      </c>
      <c r="D31">
        <f t="shared" si="0"/>
        <v>6247.0789917552393</v>
      </c>
      <c r="E31">
        <f t="shared" si="2"/>
        <v>1689.9210082447607</v>
      </c>
      <c r="F31">
        <f t="shared" si="3"/>
        <v>1689.9210082447607</v>
      </c>
      <c r="G31">
        <f t="shared" si="4"/>
        <v>9317.6475352826747</v>
      </c>
      <c r="H31">
        <f t="shared" si="5"/>
        <v>13073.461919474372</v>
      </c>
      <c r="I31">
        <f t="shared" si="6"/>
        <v>522.93847677897486</v>
      </c>
      <c r="J31">
        <f t="shared" si="7"/>
        <v>17.817865674513889</v>
      </c>
      <c r="K31">
        <f t="shared" si="1"/>
        <v>6251.1655748183157</v>
      </c>
      <c r="L31">
        <f t="shared" si="8"/>
        <v>1685.8344251816843</v>
      </c>
      <c r="M31">
        <f t="shared" si="9"/>
        <v>1685.8344251816843</v>
      </c>
      <c r="N31">
        <f t="shared" si="10"/>
        <v>7881.3162300996328</v>
      </c>
      <c r="O31">
        <f t="shared" si="11"/>
        <v>12909.293414262178</v>
      </c>
      <c r="P31">
        <f t="shared" si="12"/>
        <v>516.37173657048709</v>
      </c>
      <c r="Q31">
        <f t="shared" si="13"/>
        <v>15.262872988447921</v>
      </c>
      <c r="R31">
        <f t="shared" si="14"/>
        <v>6550.0836200284029</v>
      </c>
      <c r="S31">
        <f t="shared" si="15"/>
        <v>1386.9163799715971</v>
      </c>
      <c r="T31">
        <f t="shared" si="16"/>
        <v>1386.9163799715971</v>
      </c>
      <c r="U31">
        <f t="shared" si="17"/>
        <v>8284.2267881228163</v>
      </c>
      <c r="V31">
        <f t="shared" si="18"/>
        <v>12315.551008486891</v>
      </c>
      <c r="W31">
        <f t="shared" si="19"/>
        <v>615.77755042434455</v>
      </c>
      <c r="X31">
        <f t="shared" si="20"/>
        <v>13.453278350946686</v>
      </c>
      <c r="Y31">
        <f t="shared" si="21"/>
        <v>6519.8635660883356</v>
      </c>
      <c r="Z31">
        <f t="shared" si="22"/>
        <v>1417.1364339116644</v>
      </c>
      <c r="AA31">
        <f t="shared" si="23"/>
        <v>1417.1364339116644</v>
      </c>
      <c r="AB31">
        <f t="shared" si="24"/>
        <v>6310.9954617852254</v>
      </c>
      <c r="AC31">
        <f t="shared" si="24"/>
        <v>11653.429192330759</v>
      </c>
      <c r="AD31">
        <f t="shared" si="25"/>
        <v>582.67145961653796</v>
      </c>
      <c r="AE31">
        <f t="shared" si="26"/>
        <v>10.831138813523758</v>
      </c>
    </row>
    <row r="32" spans="1:31" x14ac:dyDescent="0.25">
      <c r="A32" s="1">
        <v>43916</v>
      </c>
      <c r="B32">
        <v>31</v>
      </c>
      <c r="C32">
        <v>8578</v>
      </c>
      <c r="D32">
        <f t="shared" si="0"/>
        <v>7654.348736418644</v>
      </c>
      <c r="E32">
        <f t="shared" si="2"/>
        <v>923.65126358135603</v>
      </c>
      <c r="F32">
        <f t="shared" si="3"/>
        <v>923.65126358135603</v>
      </c>
      <c r="G32">
        <f t="shared" si="4"/>
        <v>10241.298798864031</v>
      </c>
      <c r="H32">
        <f t="shared" si="5"/>
        <v>13997.113183055728</v>
      </c>
      <c r="I32">
        <f t="shared" si="6"/>
        <v>538.35050704060495</v>
      </c>
      <c r="J32">
        <f t="shared" si="7"/>
        <v>19.023477576276498</v>
      </c>
      <c r="K32">
        <f t="shared" si="1"/>
        <v>7634.9185599161056</v>
      </c>
      <c r="L32">
        <f t="shared" si="8"/>
        <v>943.08144008389445</v>
      </c>
      <c r="M32">
        <f t="shared" si="9"/>
        <v>943.08144008389445</v>
      </c>
      <c r="N32">
        <f t="shared" si="10"/>
        <v>8824.3976701835272</v>
      </c>
      <c r="O32">
        <f t="shared" si="11"/>
        <v>13852.374854346072</v>
      </c>
      <c r="P32">
        <f t="shared" si="12"/>
        <v>532.7836482440797</v>
      </c>
      <c r="Q32">
        <f t="shared" si="13"/>
        <v>16.562816256216781</v>
      </c>
      <c r="R32">
        <f t="shared" si="14"/>
        <v>7971.1530927440472</v>
      </c>
      <c r="S32">
        <f t="shared" si="15"/>
        <v>606.84690725595283</v>
      </c>
      <c r="T32">
        <f t="shared" si="16"/>
        <v>606.84690725595283</v>
      </c>
      <c r="U32">
        <f t="shared" si="17"/>
        <v>8891.0736953787691</v>
      </c>
      <c r="V32">
        <f t="shared" si="18"/>
        <v>12922.397915742844</v>
      </c>
      <c r="W32">
        <f t="shared" si="19"/>
        <v>615.35228170204016</v>
      </c>
      <c r="X32">
        <f t="shared" si="20"/>
        <v>14.448753924802894</v>
      </c>
      <c r="Y32">
        <f t="shared" si="21"/>
        <v>7936.2412848988888</v>
      </c>
      <c r="Z32">
        <f t="shared" si="22"/>
        <v>641.75871510111119</v>
      </c>
      <c r="AA32">
        <f t="shared" si="23"/>
        <v>641.75871510111119</v>
      </c>
      <c r="AB32">
        <f t="shared" si="24"/>
        <v>6952.7541768863366</v>
      </c>
      <c r="AC32">
        <f t="shared" si="24"/>
        <v>12295.187907431871</v>
      </c>
      <c r="AD32">
        <f t="shared" si="25"/>
        <v>585.48513844913668</v>
      </c>
      <c r="AE32">
        <f t="shared" si="26"/>
        <v>11.875201811788342</v>
      </c>
    </row>
    <row r="33" spans="1:31" x14ac:dyDescent="0.25">
      <c r="A33" s="1">
        <v>43917</v>
      </c>
      <c r="B33">
        <v>32</v>
      </c>
      <c r="C33">
        <v>7871</v>
      </c>
      <c r="D33">
        <f t="shared" si="0"/>
        <v>8382.9117776042021</v>
      </c>
      <c r="E33">
        <f t="shared" si="2"/>
        <v>-511.91177760420214</v>
      </c>
      <c r="F33">
        <f t="shared" si="3"/>
        <v>511.91177760420214</v>
      </c>
      <c r="G33">
        <f t="shared" si="4"/>
        <v>9729.3870212598285</v>
      </c>
      <c r="H33">
        <f t="shared" si="5"/>
        <v>14509.02496065993</v>
      </c>
      <c r="I33">
        <f t="shared" si="6"/>
        <v>537.37129483925662</v>
      </c>
      <c r="J33">
        <f t="shared" si="7"/>
        <v>18.105520549195266</v>
      </c>
      <c r="K33">
        <f t="shared" si="1"/>
        <v>8366.0989467507898</v>
      </c>
      <c r="L33">
        <f t="shared" si="8"/>
        <v>-495.09894675078976</v>
      </c>
      <c r="M33">
        <f t="shared" si="9"/>
        <v>495.09894675078976</v>
      </c>
      <c r="N33">
        <f t="shared" si="10"/>
        <v>8329.2987234327375</v>
      </c>
      <c r="O33">
        <f t="shared" si="11"/>
        <v>14347.473801096861</v>
      </c>
      <c r="P33">
        <f t="shared" si="12"/>
        <v>531.38791855914303</v>
      </c>
      <c r="Q33">
        <f t="shared" si="13"/>
        <v>15.674610642292375</v>
      </c>
      <c r="R33">
        <f t="shared" si="14"/>
        <v>8399.0585722741471</v>
      </c>
      <c r="S33">
        <f t="shared" si="15"/>
        <v>-528.05857227414708</v>
      </c>
      <c r="T33">
        <f t="shared" si="16"/>
        <v>528.05857227414708</v>
      </c>
      <c r="U33">
        <f t="shared" si="17"/>
        <v>8363.015123104622</v>
      </c>
      <c r="V33">
        <f t="shared" si="18"/>
        <v>13450.456488016991</v>
      </c>
      <c r="W33">
        <f t="shared" si="19"/>
        <v>611.38438581895412</v>
      </c>
      <c r="X33">
        <f t="shared" si="20"/>
        <v>13.678816988272114</v>
      </c>
      <c r="Y33">
        <f t="shared" si="21"/>
        <v>8367.511187956803</v>
      </c>
      <c r="Z33">
        <f t="shared" si="22"/>
        <v>-496.51118795680304</v>
      </c>
      <c r="AA33">
        <f t="shared" si="23"/>
        <v>496.51118795680304</v>
      </c>
      <c r="AB33">
        <f t="shared" si="24"/>
        <v>6456.2429889295336</v>
      </c>
      <c r="AC33">
        <f t="shared" si="24"/>
        <v>12791.699095388674</v>
      </c>
      <c r="AD33">
        <f t="shared" si="25"/>
        <v>581.44086797221246</v>
      </c>
      <c r="AE33">
        <f t="shared" si="26"/>
        <v>11.103868586750394</v>
      </c>
    </row>
    <row r="34" spans="1:31" x14ac:dyDescent="0.25">
      <c r="A34" s="1">
        <v>43918</v>
      </c>
      <c r="B34">
        <v>33</v>
      </c>
      <c r="C34">
        <v>8189</v>
      </c>
      <c r="D34">
        <f t="shared" si="0"/>
        <v>7864.8017524686265</v>
      </c>
      <c r="E34">
        <f t="shared" si="2"/>
        <v>324.19824753137345</v>
      </c>
      <c r="F34">
        <f t="shared" si="3"/>
        <v>324.19824753137345</v>
      </c>
      <c r="G34">
        <f t="shared" si="4"/>
        <v>10053.585268791201</v>
      </c>
      <c r="H34">
        <f t="shared" si="5"/>
        <v>14833.223208191303</v>
      </c>
      <c r="I34">
        <f t="shared" si="6"/>
        <v>529.757971721118</v>
      </c>
      <c r="J34">
        <f t="shared" si="7"/>
        <v>18.977695108821766</v>
      </c>
      <c r="K34">
        <f t="shared" si="1"/>
        <v>7844.9774793730494</v>
      </c>
      <c r="L34">
        <f t="shared" si="8"/>
        <v>344.02252062695061</v>
      </c>
      <c r="M34">
        <f t="shared" si="9"/>
        <v>344.02252062695061</v>
      </c>
      <c r="N34">
        <f t="shared" si="10"/>
        <v>8673.3212440596872</v>
      </c>
      <c r="O34">
        <f t="shared" si="11"/>
        <v>14691.496321723811</v>
      </c>
      <c r="P34">
        <f t="shared" si="12"/>
        <v>524.69629720442185</v>
      </c>
      <c r="Q34">
        <f t="shared" si="13"/>
        <v>16.530174293722066</v>
      </c>
      <c r="R34">
        <f t="shared" si="14"/>
        <v>8404.7893295943686</v>
      </c>
      <c r="S34">
        <f t="shared" si="15"/>
        <v>-215.78932959436861</v>
      </c>
      <c r="T34">
        <f t="shared" si="16"/>
        <v>215.78932959436861</v>
      </c>
      <c r="U34">
        <f t="shared" si="17"/>
        <v>8147.2257935102534</v>
      </c>
      <c r="V34">
        <f t="shared" si="18"/>
        <v>13666.24581761136</v>
      </c>
      <c r="W34">
        <f t="shared" si="19"/>
        <v>594.18460076571125</v>
      </c>
      <c r="X34">
        <f t="shared" si="20"/>
        <v>13.711607104948735</v>
      </c>
      <c r="Y34">
        <f t="shared" si="21"/>
        <v>8395.818388796175</v>
      </c>
      <c r="Z34">
        <f t="shared" si="22"/>
        <v>-206.81838879617499</v>
      </c>
      <c r="AA34">
        <f t="shared" si="23"/>
        <v>206.81838879617499</v>
      </c>
      <c r="AB34">
        <f t="shared" si="24"/>
        <v>6249.4246001333586</v>
      </c>
      <c r="AC34">
        <f t="shared" si="24"/>
        <v>12998.517484184849</v>
      </c>
      <c r="AD34">
        <f t="shared" si="25"/>
        <v>565.1529340949935</v>
      </c>
      <c r="AE34">
        <f t="shared" si="26"/>
        <v>11.057935335929667</v>
      </c>
    </row>
    <row r="35" spans="1:31" x14ac:dyDescent="0.25">
      <c r="A35" s="1">
        <v>43919</v>
      </c>
      <c r="B35">
        <v>34</v>
      </c>
      <c r="C35">
        <v>6549</v>
      </c>
      <c r="D35">
        <f t="shared" si="0"/>
        <v>7991.9324460807911</v>
      </c>
      <c r="E35">
        <f t="shared" si="2"/>
        <v>-1442.9324460807911</v>
      </c>
      <c r="F35">
        <f t="shared" si="3"/>
        <v>1442.9324460807911</v>
      </c>
      <c r="G35">
        <f t="shared" si="4"/>
        <v>8610.65282271041</v>
      </c>
      <c r="H35">
        <f t="shared" si="5"/>
        <v>16276.155654272094</v>
      </c>
      <c r="I35">
        <f t="shared" si="6"/>
        <v>561.24674669903766</v>
      </c>
      <c r="J35">
        <f t="shared" si="7"/>
        <v>15.342009327187739</v>
      </c>
      <c r="K35">
        <f t="shared" si="1"/>
        <v>7956.2121641681324</v>
      </c>
      <c r="L35">
        <f t="shared" si="8"/>
        <v>-1407.2121641681324</v>
      </c>
      <c r="M35">
        <f t="shared" si="9"/>
        <v>1407.2121641681324</v>
      </c>
      <c r="N35">
        <f t="shared" si="10"/>
        <v>7266.1090798915548</v>
      </c>
      <c r="O35">
        <f t="shared" si="11"/>
        <v>16098.708485891944</v>
      </c>
      <c r="P35">
        <f t="shared" si="12"/>
        <v>555.1278788238601</v>
      </c>
      <c r="Q35">
        <f t="shared" si="13"/>
        <v>13.089072548988415</v>
      </c>
      <c r="R35">
        <f t="shared" si="14"/>
        <v>8083.2557163953243</v>
      </c>
      <c r="S35">
        <f t="shared" si="15"/>
        <v>-1534.2557163953243</v>
      </c>
      <c r="T35">
        <f t="shared" si="16"/>
        <v>1534.2557163953243</v>
      </c>
      <c r="U35">
        <f t="shared" si="17"/>
        <v>6612.9700771149292</v>
      </c>
      <c r="V35">
        <f t="shared" si="18"/>
        <v>15200.501534006684</v>
      </c>
      <c r="W35">
        <f t="shared" si="19"/>
        <v>633.35423058361187</v>
      </c>
      <c r="X35">
        <f t="shared" si="20"/>
        <v>10.441187186862757</v>
      </c>
      <c r="Y35">
        <f t="shared" si="21"/>
        <v>8069.8369743279873</v>
      </c>
      <c r="Z35">
        <f t="shared" si="22"/>
        <v>-1520.8369743279873</v>
      </c>
      <c r="AA35">
        <f t="shared" si="23"/>
        <v>1520.8369743279873</v>
      </c>
      <c r="AB35">
        <f t="shared" si="24"/>
        <v>4728.5876258053713</v>
      </c>
      <c r="AC35">
        <f t="shared" si="24"/>
        <v>14519.354458512837</v>
      </c>
      <c r="AD35">
        <f t="shared" si="25"/>
        <v>604.97310243803486</v>
      </c>
      <c r="AE35">
        <f t="shared" si="26"/>
        <v>7.8161948138672876</v>
      </c>
    </row>
    <row r="36" spans="1:31" x14ac:dyDescent="0.25">
      <c r="A36" s="1">
        <v>43920</v>
      </c>
      <c r="B36">
        <v>35</v>
      </c>
      <c r="C36">
        <v>6398</v>
      </c>
      <c r="D36">
        <f t="shared" si="0"/>
        <v>6667.5944420520145</v>
      </c>
      <c r="E36">
        <f t="shared" si="2"/>
        <v>-269.59444205201453</v>
      </c>
      <c r="F36">
        <f t="shared" si="3"/>
        <v>269.59444205201453</v>
      </c>
      <c r="G36">
        <f t="shared" si="4"/>
        <v>8341.0583806583963</v>
      </c>
      <c r="H36">
        <f t="shared" si="5"/>
        <v>16545.750096324107</v>
      </c>
      <c r="I36">
        <f t="shared" si="6"/>
        <v>551.52500321080356</v>
      </c>
      <c r="J36">
        <f t="shared" si="7"/>
        <v>15.123626911018361</v>
      </c>
      <c r="K36">
        <f t="shared" si="1"/>
        <v>6632.9874355957554</v>
      </c>
      <c r="L36">
        <f t="shared" si="8"/>
        <v>-234.98743559575541</v>
      </c>
      <c r="M36">
        <f t="shared" si="9"/>
        <v>234.98743559575541</v>
      </c>
      <c r="N36">
        <f t="shared" si="10"/>
        <v>7031.1216442957993</v>
      </c>
      <c r="O36">
        <f t="shared" si="11"/>
        <v>16333.695921487699</v>
      </c>
      <c r="P36">
        <f t="shared" si="12"/>
        <v>544.45653071625668</v>
      </c>
      <c r="Q36">
        <f t="shared" si="13"/>
        <v>12.914018379109251</v>
      </c>
      <c r="R36">
        <f t="shared" si="14"/>
        <v>6638.4519474993085</v>
      </c>
      <c r="S36">
        <f t="shared" si="15"/>
        <v>-240.45194749930852</v>
      </c>
      <c r="T36">
        <f t="shared" si="16"/>
        <v>240.45194749930852</v>
      </c>
      <c r="U36">
        <f t="shared" si="17"/>
        <v>6372.5181296156206</v>
      </c>
      <c r="V36">
        <f t="shared" si="18"/>
        <v>15440.953481505992</v>
      </c>
      <c r="W36">
        <f t="shared" si="19"/>
        <v>617.63813926023965</v>
      </c>
      <c r="X36">
        <f t="shared" si="20"/>
        <v>10.317559303005709</v>
      </c>
      <c r="Y36">
        <f t="shared" si="21"/>
        <v>6672.8086240690627</v>
      </c>
      <c r="Z36">
        <f t="shared" si="22"/>
        <v>-274.80862406906272</v>
      </c>
      <c r="AA36">
        <f t="shared" si="23"/>
        <v>274.80862406906272</v>
      </c>
      <c r="AB36">
        <f t="shared" si="24"/>
        <v>4453.7790017363086</v>
      </c>
      <c r="AC36">
        <f t="shared" si="24"/>
        <v>14794.163082581899</v>
      </c>
      <c r="AD36">
        <f t="shared" si="25"/>
        <v>591.76652330327602</v>
      </c>
      <c r="AE36">
        <f t="shared" si="26"/>
        <v>7.5262435882230188</v>
      </c>
    </row>
    <row r="37" spans="1:31" x14ac:dyDescent="0.25">
      <c r="A37" s="1">
        <v>43921</v>
      </c>
      <c r="B37">
        <v>36</v>
      </c>
      <c r="C37">
        <v>9222</v>
      </c>
      <c r="D37">
        <f t="shared" si="0"/>
        <v>6240.7251907510235</v>
      </c>
      <c r="E37">
        <f t="shared" si="2"/>
        <v>2981.2748092489765</v>
      </c>
      <c r="F37">
        <f t="shared" si="3"/>
        <v>2981.2748092489765</v>
      </c>
      <c r="G37">
        <f t="shared" si="4"/>
        <v>11322.333189907373</v>
      </c>
      <c r="H37">
        <f t="shared" si="5"/>
        <v>19527.024905573082</v>
      </c>
      <c r="I37">
        <f t="shared" si="6"/>
        <v>629.90402921203486</v>
      </c>
      <c r="J37">
        <f t="shared" si="7"/>
        <v>17.974695612077298</v>
      </c>
      <c r="K37">
        <f t="shared" si="1"/>
        <v>6205.5204114313892</v>
      </c>
      <c r="L37">
        <f t="shared" si="8"/>
        <v>3016.4795885686108</v>
      </c>
      <c r="M37">
        <f t="shared" si="9"/>
        <v>3016.4795885686108</v>
      </c>
      <c r="N37">
        <f t="shared" si="10"/>
        <v>10047.60123286441</v>
      </c>
      <c r="O37">
        <f t="shared" si="11"/>
        <v>19350.17551005631</v>
      </c>
      <c r="P37">
        <f t="shared" si="12"/>
        <v>624.19921000181648</v>
      </c>
      <c r="Q37">
        <f t="shared" si="13"/>
        <v>16.096786205216713</v>
      </c>
      <c r="R37">
        <f t="shared" si="14"/>
        <v>7512.7203725545669</v>
      </c>
      <c r="S37">
        <f t="shared" si="15"/>
        <v>1709.2796274454331</v>
      </c>
      <c r="T37">
        <f t="shared" si="16"/>
        <v>1709.2796274454331</v>
      </c>
      <c r="U37">
        <f t="shared" si="17"/>
        <v>8081.7977570610537</v>
      </c>
      <c r="V37">
        <f t="shared" si="18"/>
        <v>17150.233108951426</v>
      </c>
      <c r="W37">
        <f t="shared" si="19"/>
        <v>659.62435034428563</v>
      </c>
      <c r="X37">
        <f t="shared" si="20"/>
        <v>12.252121609584037</v>
      </c>
      <c r="Y37">
        <f t="shared" si="21"/>
        <v>7501.503223993398</v>
      </c>
      <c r="Z37">
        <f t="shared" si="22"/>
        <v>1720.496776006602</v>
      </c>
      <c r="AA37">
        <f t="shared" si="23"/>
        <v>1720.496776006602</v>
      </c>
      <c r="AB37">
        <f t="shared" si="24"/>
        <v>6174.2757777429106</v>
      </c>
      <c r="AC37">
        <f t="shared" si="24"/>
        <v>16514.6598585885</v>
      </c>
      <c r="AD37">
        <f t="shared" si="25"/>
        <v>635.17922533032697</v>
      </c>
      <c r="AE37">
        <f t="shared" si="26"/>
        <v>9.7205253753882754</v>
      </c>
    </row>
    <row r="38" spans="1:31" x14ac:dyDescent="0.25">
      <c r="A38" s="1">
        <v>43922</v>
      </c>
      <c r="B38">
        <v>37</v>
      </c>
      <c r="C38">
        <v>7719</v>
      </c>
      <c r="D38">
        <f t="shared" si="0"/>
        <v>8681.5944173038406</v>
      </c>
      <c r="E38">
        <f t="shared" si="2"/>
        <v>-962.5944173038406</v>
      </c>
      <c r="F38">
        <f t="shared" si="3"/>
        <v>962.5944173038406</v>
      </c>
      <c r="G38">
        <f t="shared" si="4"/>
        <v>10359.738772603532</v>
      </c>
      <c r="H38">
        <f t="shared" si="5"/>
        <v>20489.619322876923</v>
      </c>
      <c r="I38">
        <f t="shared" si="6"/>
        <v>640.30060383990383</v>
      </c>
      <c r="J38">
        <f t="shared" si="7"/>
        <v>16.17949242976789</v>
      </c>
      <c r="K38">
        <f t="shared" si="1"/>
        <v>8631.0395241859023</v>
      </c>
      <c r="L38">
        <f t="shared" si="8"/>
        <v>-912.03952418590234</v>
      </c>
      <c r="M38">
        <f t="shared" si="9"/>
        <v>912.03952418590234</v>
      </c>
      <c r="N38">
        <f t="shared" si="10"/>
        <v>9135.5617086785078</v>
      </c>
      <c r="O38">
        <f t="shared" si="11"/>
        <v>20262.21503424221</v>
      </c>
      <c r="P38">
        <f t="shared" si="12"/>
        <v>633.19421982006907</v>
      </c>
      <c r="Q38">
        <f t="shared" si="13"/>
        <v>14.427740214170788</v>
      </c>
      <c r="R38">
        <f t="shared" si="14"/>
        <v>9421.3507317921121</v>
      </c>
      <c r="S38">
        <f t="shared" si="15"/>
        <v>-1702.3507317921121</v>
      </c>
      <c r="T38">
        <f t="shared" si="16"/>
        <v>1702.3507317921121</v>
      </c>
      <c r="U38">
        <f t="shared" si="17"/>
        <v>6379.4470252689416</v>
      </c>
      <c r="V38">
        <f t="shared" si="18"/>
        <v>18852.583840743537</v>
      </c>
      <c r="W38">
        <f t="shared" si="19"/>
        <v>698.2438459534643</v>
      </c>
      <c r="X38">
        <f t="shared" si="20"/>
        <v>9.1364171159399099</v>
      </c>
      <c r="Y38">
        <f t="shared" si="21"/>
        <v>9373.1017323520773</v>
      </c>
      <c r="Z38">
        <f t="shared" si="22"/>
        <v>-1654.1017323520773</v>
      </c>
      <c r="AA38">
        <f t="shared" si="23"/>
        <v>1654.1017323520773</v>
      </c>
      <c r="AB38">
        <f t="shared" si="24"/>
        <v>4520.1740453908333</v>
      </c>
      <c r="AC38">
        <f t="shared" si="24"/>
        <v>18168.761590940579</v>
      </c>
      <c r="AD38">
        <f t="shared" si="25"/>
        <v>672.91709596076225</v>
      </c>
      <c r="AE38">
        <f t="shared" si="26"/>
        <v>6.7172822217232007</v>
      </c>
    </row>
    <row r="39" spans="1:31" x14ac:dyDescent="0.25">
      <c r="A39" s="1">
        <v>43923</v>
      </c>
      <c r="B39">
        <v>38</v>
      </c>
      <c r="C39">
        <v>8102</v>
      </c>
      <c r="D39">
        <f t="shared" si="0"/>
        <v>7841.4966437585681</v>
      </c>
      <c r="E39">
        <f t="shared" si="2"/>
        <v>260.5033562414319</v>
      </c>
      <c r="F39">
        <f t="shared" si="3"/>
        <v>260.5033562414319</v>
      </c>
      <c r="G39">
        <f t="shared" si="4"/>
        <v>10620.242128844964</v>
      </c>
      <c r="H39">
        <f t="shared" si="5"/>
        <v>20750.122679118354</v>
      </c>
      <c r="I39">
        <f t="shared" si="6"/>
        <v>628.79159633691984</v>
      </c>
      <c r="J39">
        <f t="shared" si="7"/>
        <v>16.889923769201289</v>
      </c>
      <c r="K39">
        <f t="shared" si="1"/>
        <v>7797.6041604462253</v>
      </c>
      <c r="L39">
        <f t="shared" si="8"/>
        <v>304.39583955377475</v>
      </c>
      <c r="M39">
        <f t="shared" si="9"/>
        <v>304.39583955377475</v>
      </c>
      <c r="N39">
        <f t="shared" si="10"/>
        <v>9439.9575482322834</v>
      </c>
      <c r="O39">
        <f t="shared" si="11"/>
        <v>20566.610873795984</v>
      </c>
      <c r="P39">
        <f t="shared" si="12"/>
        <v>623.23063253927228</v>
      </c>
      <c r="Q39">
        <f t="shared" si="13"/>
        <v>15.146812520704257</v>
      </c>
      <c r="R39">
        <f t="shared" si="14"/>
        <v>8305.1132298281427</v>
      </c>
      <c r="S39">
        <f t="shared" si="15"/>
        <v>-203.11322982814272</v>
      </c>
      <c r="T39">
        <f t="shared" si="16"/>
        <v>203.11322982814272</v>
      </c>
      <c r="U39">
        <f t="shared" si="17"/>
        <v>6176.3337954407989</v>
      </c>
      <c r="V39">
        <f t="shared" si="18"/>
        <v>19055.697070571681</v>
      </c>
      <c r="W39">
        <f t="shared" si="19"/>
        <v>680.56060966327436</v>
      </c>
      <c r="X39">
        <f t="shared" si="20"/>
        <v>9.075361852777089</v>
      </c>
      <c r="Y39">
        <f t="shared" si="21"/>
        <v>8294.8654223868944</v>
      </c>
      <c r="Z39">
        <f t="shared" si="22"/>
        <v>-192.86542238689435</v>
      </c>
      <c r="AA39">
        <f t="shared" si="23"/>
        <v>192.86542238689435</v>
      </c>
      <c r="AB39">
        <f t="shared" si="24"/>
        <v>4327.3086230039389</v>
      </c>
      <c r="AC39">
        <f t="shared" si="24"/>
        <v>18361.627013327474</v>
      </c>
      <c r="AD39">
        <f t="shared" si="25"/>
        <v>655.77239333312411</v>
      </c>
      <c r="AE39">
        <f t="shared" si="26"/>
        <v>6.5987965748441022</v>
      </c>
    </row>
    <row r="40" spans="1:31" x14ac:dyDescent="0.25">
      <c r="A40" s="1">
        <v>43924</v>
      </c>
      <c r="B40">
        <v>39</v>
      </c>
      <c r="C40">
        <v>7472</v>
      </c>
      <c r="D40">
        <f t="shared" si="0"/>
        <v>7847.3583906877939</v>
      </c>
      <c r="E40">
        <f t="shared" si="2"/>
        <v>-375.35839068779387</v>
      </c>
      <c r="F40">
        <f t="shared" si="3"/>
        <v>375.35839068779387</v>
      </c>
      <c r="G40">
        <f t="shared" si="4"/>
        <v>10244.88373815717</v>
      </c>
      <c r="H40">
        <f t="shared" si="5"/>
        <v>21125.481069806148</v>
      </c>
      <c r="I40">
        <f t="shared" si="6"/>
        <v>621.33767852371022</v>
      </c>
      <c r="J40">
        <f t="shared" si="7"/>
        <v>16.488431479801569</v>
      </c>
      <c r="K40">
        <f t="shared" si="1"/>
        <v>7814.3473962285334</v>
      </c>
      <c r="L40">
        <f t="shared" si="8"/>
        <v>-342.3473962285334</v>
      </c>
      <c r="M40">
        <f t="shared" si="9"/>
        <v>342.3473962285334</v>
      </c>
      <c r="N40">
        <f t="shared" si="10"/>
        <v>9097.61015200375</v>
      </c>
      <c r="O40">
        <f t="shared" si="11"/>
        <v>20908.958270024516</v>
      </c>
      <c r="P40">
        <f t="shared" si="12"/>
        <v>614.96936088307393</v>
      </c>
      <c r="Q40">
        <f t="shared" si="13"/>
        <v>14.793599048479274</v>
      </c>
      <c r="R40">
        <f t="shared" si="14"/>
        <v>7442.4549332883153</v>
      </c>
      <c r="S40">
        <f t="shared" si="15"/>
        <v>29.54506671168474</v>
      </c>
      <c r="T40">
        <f t="shared" si="16"/>
        <v>29.54506671168474</v>
      </c>
      <c r="U40">
        <f t="shared" si="17"/>
        <v>6205.8788621524836</v>
      </c>
      <c r="V40">
        <f t="shared" si="18"/>
        <v>19085.242137283367</v>
      </c>
      <c r="W40">
        <f t="shared" si="19"/>
        <v>658.11179783735747</v>
      </c>
      <c r="X40">
        <f t="shared" si="20"/>
        <v>9.4298246628396925</v>
      </c>
      <c r="Y40">
        <f t="shared" si="21"/>
        <v>7401.144370134808</v>
      </c>
      <c r="Z40">
        <f t="shared" si="22"/>
        <v>70.855629865191986</v>
      </c>
      <c r="AA40">
        <f t="shared" si="23"/>
        <v>70.855629865191986</v>
      </c>
      <c r="AB40">
        <f t="shared" si="24"/>
        <v>4398.1642528691309</v>
      </c>
      <c r="AC40">
        <f t="shared" si="24"/>
        <v>18432.482643192667</v>
      </c>
      <c r="AD40">
        <f t="shared" si="25"/>
        <v>635.60284976526441</v>
      </c>
      <c r="AE40">
        <f t="shared" si="26"/>
        <v>6.9196735894016594</v>
      </c>
    </row>
    <row r="41" spans="1:31" x14ac:dyDescent="0.25">
      <c r="A41" s="1">
        <v>43925</v>
      </c>
      <c r="B41">
        <v>40</v>
      </c>
      <c r="C41">
        <v>7026</v>
      </c>
      <c r="D41">
        <f t="shared" si="0"/>
        <v>7473.085985783373</v>
      </c>
      <c r="E41">
        <f t="shared" si="2"/>
        <v>-447.08598578337296</v>
      </c>
      <c r="F41">
        <f t="shared" si="3"/>
        <v>447.08598578337296</v>
      </c>
      <c r="G41">
        <f t="shared" si="4"/>
        <v>9797.7977523737973</v>
      </c>
      <c r="H41">
        <f t="shared" si="5"/>
        <v>21572.567055589519</v>
      </c>
      <c r="I41">
        <f t="shared" si="6"/>
        <v>616.35905873112915</v>
      </c>
      <c r="J41">
        <f t="shared" si="7"/>
        <v>15.896250105488976</v>
      </c>
      <c r="K41">
        <f t="shared" si="1"/>
        <v>7441.6275200607106</v>
      </c>
      <c r="L41">
        <f t="shared" si="8"/>
        <v>-415.62752006071059</v>
      </c>
      <c r="M41">
        <f t="shared" si="9"/>
        <v>415.62752006071059</v>
      </c>
      <c r="N41">
        <f t="shared" si="10"/>
        <v>8681.9826319430395</v>
      </c>
      <c r="O41">
        <f t="shared" si="11"/>
        <v>21324.585790085228</v>
      </c>
      <c r="P41">
        <f t="shared" si="12"/>
        <v>609.27387971672078</v>
      </c>
      <c r="Q41">
        <f t="shared" si="13"/>
        <v>14.249720726546967</v>
      </c>
      <c r="R41">
        <f t="shared" si="14"/>
        <v>7170.1466004563572</v>
      </c>
      <c r="S41">
        <f t="shared" si="15"/>
        <v>-144.14660045635719</v>
      </c>
      <c r="T41">
        <f t="shared" si="16"/>
        <v>144.14660045635719</v>
      </c>
      <c r="U41">
        <f t="shared" si="17"/>
        <v>6061.7322616961264</v>
      </c>
      <c r="V41">
        <f t="shared" si="18"/>
        <v>19229.388737739726</v>
      </c>
      <c r="W41">
        <f t="shared" si="19"/>
        <v>640.97962459132418</v>
      </c>
      <c r="X41">
        <f t="shared" si="20"/>
        <v>9.4569812036708125</v>
      </c>
      <c r="Y41">
        <f t="shared" si="21"/>
        <v>7087.1055735616328</v>
      </c>
      <c r="Z41">
        <f t="shared" si="22"/>
        <v>-61.105573561632809</v>
      </c>
      <c r="AA41">
        <f t="shared" si="23"/>
        <v>61.105573561632809</v>
      </c>
      <c r="AB41">
        <f t="shared" si="24"/>
        <v>4337.0586793074981</v>
      </c>
      <c r="AC41">
        <f t="shared" si="24"/>
        <v>18493.588216754299</v>
      </c>
      <c r="AD41">
        <f t="shared" si="25"/>
        <v>616.4529405584766</v>
      </c>
      <c r="AE41">
        <f t="shared" si="26"/>
        <v>7.0355065147038349</v>
      </c>
    </row>
    <row r="42" spans="1:31" x14ac:dyDescent="0.25">
      <c r="A42" s="1">
        <v>43926</v>
      </c>
      <c r="B42">
        <v>41</v>
      </c>
      <c r="C42">
        <v>6023</v>
      </c>
      <c r="D42">
        <f t="shared" si="0"/>
        <v>6916.1410359680913</v>
      </c>
      <c r="E42">
        <f t="shared" si="2"/>
        <v>-893.14103596809127</v>
      </c>
      <c r="F42">
        <f t="shared" si="3"/>
        <v>893.14103596809127</v>
      </c>
      <c r="G42">
        <f t="shared" si="4"/>
        <v>8904.6567164057051</v>
      </c>
      <c r="H42">
        <f t="shared" si="5"/>
        <v>22465.708091557612</v>
      </c>
      <c r="I42">
        <f t="shared" si="6"/>
        <v>624.0474469877114</v>
      </c>
      <c r="J42">
        <f t="shared" si="7"/>
        <v>14.2691982146368</v>
      </c>
      <c r="K42">
        <f t="shared" si="1"/>
        <v>6871.6237935851077</v>
      </c>
      <c r="L42">
        <f t="shared" si="8"/>
        <v>-848.62379358510771</v>
      </c>
      <c r="M42">
        <f t="shared" si="9"/>
        <v>848.62379358510771</v>
      </c>
      <c r="N42">
        <f t="shared" si="10"/>
        <v>7833.3588383579317</v>
      </c>
      <c r="O42">
        <f t="shared" si="11"/>
        <v>22173.209583670337</v>
      </c>
      <c r="P42">
        <f t="shared" si="12"/>
        <v>615.92248843528716</v>
      </c>
      <c r="Q42">
        <f t="shared" si="13"/>
        <v>12.718091944098507</v>
      </c>
      <c r="R42">
        <f t="shared" si="14"/>
        <v>6346.4881048996212</v>
      </c>
      <c r="S42">
        <f t="shared" si="15"/>
        <v>-323.48810489962125</v>
      </c>
      <c r="T42">
        <f t="shared" si="16"/>
        <v>323.48810489962125</v>
      </c>
      <c r="U42">
        <f t="shared" si="17"/>
        <v>5738.2441567965052</v>
      </c>
      <c r="V42">
        <f t="shared" si="18"/>
        <v>19552.876842639347</v>
      </c>
      <c r="W42">
        <f t="shared" si="19"/>
        <v>630.7379626657854</v>
      </c>
      <c r="X42">
        <f t="shared" si="20"/>
        <v>9.0976673300970763</v>
      </c>
      <c r="Y42">
        <f t="shared" si="21"/>
        <v>6259.0946596223075</v>
      </c>
      <c r="Z42">
        <f t="shared" si="22"/>
        <v>-236.09465962230752</v>
      </c>
      <c r="AA42">
        <f t="shared" si="23"/>
        <v>236.09465962230752</v>
      </c>
      <c r="AB42">
        <f t="shared" si="24"/>
        <v>4100.9640196851906</v>
      </c>
      <c r="AC42">
        <f t="shared" si="24"/>
        <v>18729.682876376606</v>
      </c>
      <c r="AD42">
        <f t="shared" si="25"/>
        <v>604.18331859279374</v>
      </c>
      <c r="AE42">
        <f t="shared" si="26"/>
        <v>6.7876154363823975</v>
      </c>
    </row>
    <row r="43" spans="1:31" x14ac:dyDescent="0.25">
      <c r="A43" s="1">
        <v>43927</v>
      </c>
      <c r="B43">
        <v>42</v>
      </c>
      <c r="C43">
        <v>4273</v>
      </c>
      <c r="D43">
        <f t="shared" si="0"/>
        <v>6039.5699254650444</v>
      </c>
      <c r="E43">
        <f t="shared" si="2"/>
        <v>-1766.5699254650444</v>
      </c>
      <c r="F43">
        <f t="shared" si="3"/>
        <v>1766.5699254650444</v>
      </c>
      <c r="G43">
        <f t="shared" si="4"/>
        <v>7138.0867909406606</v>
      </c>
      <c r="H43">
        <f t="shared" si="5"/>
        <v>24232.278017022654</v>
      </c>
      <c r="I43">
        <f t="shared" si="6"/>
        <v>654.92643289250418</v>
      </c>
      <c r="J43">
        <f t="shared" si="7"/>
        <v>10.899066570599487</v>
      </c>
      <c r="K43">
        <f t="shared" si="1"/>
        <v>6011.4877148505821</v>
      </c>
      <c r="L43">
        <f t="shared" si="8"/>
        <v>-1738.4877148505821</v>
      </c>
      <c r="M43">
        <f t="shared" si="9"/>
        <v>1738.4877148505821</v>
      </c>
      <c r="N43">
        <f t="shared" si="10"/>
        <v>6094.8711235073497</v>
      </c>
      <c r="O43">
        <f t="shared" si="11"/>
        <v>23911.697298520921</v>
      </c>
      <c r="P43">
        <f t="shared" si="12"/>
        <v>646.26208914921403</v>
      </c>
      <c r="Q43">
        <f t="shared" si="13"/>
        <v>9.430958779480747</v>
      </c>
      <c r="R43">
        <f t="shared" si="14"/>
        <v>5657.3707589920787</v>
      </c>
      <c r="S43">
        <f t="shared" si="15"/>
        <v>-1384.3707589920787</v>
      </c>
      <c r="T43">
        <f t="shared" si="16"/>
        <v>1384.3707589920787</v>
      </c>
      <c r="U43">
        <f t="shared" si="17"/>
        <v>4353.8733978044265</v>
      </c>
      <c r="V43">
        <f t="shared" si="18"/>
        <v>20937.247601631425</v>
      </c>
      <c r="W43">
        <f t="shared" si="19"/>
        <v>654.28898755098203</v>
      </c>
      <c r="X43">
        <f t="shared" si="20"/>
        <v>6.6543583655611718</v>
      </c>
      <c r="Y43">
        <f t="shared" si="21"/>
        <v>5593.8214547109956</v>
      </c>
      <c r="Z43">
        <f t="shared" si="22"/>
        <v>-1320.8214547109956</v>
      </c>
      <c r="AA43">
        <f t="shared" si="23"/>
        <v>1320.8214547109956</v>
      </c>
      <c r="AB43">
        <f t="shared" si="24"/>
        <v>2780.142564974195</v>
      </c>
      <c r="AC43">
        <f t="shared" si="24"/>
        <v>20050.504331087603</v>
      </c>
      <c r="AD43">
        <f t="shared" si="25"/>
        <v>626.57826034648758</v>
      </c>
      <c r="AE43">
        <f t="shared" si="26"/>
        <v>4.437023658364434</v>
      </c>
    </row>
    <row r="44" spans="1:31" x14ac:dyDescent="0.25">
      <c r="A44" s="1">
        <v>43928</v>
      </c>
      <c r="B44">
        <v>43</v>
      </c>
      <c r="C44">
        <v>5478</v>
      </c>
      <c r="D44">
        <f t="shared" si="0"/>
        <v>4389.8490613506792</v>
      </c>
      <c r="E44">
        <f t="shared" si="2"/>
        <v>1088.1509386493208</v>
      </c>
      <c r="F44">
        <f t="shared" si="3"/>
        <v>1088.1509386493208</v>
      </c>
      <c r="G44">
        <f t="shared" si="4"/>
        <v>8226.2377295899823</v>
      </c>
      <c r="H44">
        <f t="shared" si="5"/>
        <v>25320.428955671974</v>
      </c>
      <c r="I44">
        <f t="shared" si="6"/>
        <v>666.32707778084148</v>
      </c>
      <c r="J44">
        <f t="shared" si="7"/>
        <v>12.345645260263062</v>
      </c>
      <c r="K44">
        <f t="shared" si="1"/>
        <v>4372.6547747102904</v>
      </c>
      <c r="L44">
        <f t="shared" si="8"/>
        <v>1105.3452252897096</v>
      </c>
      <c r="M44">
        <f t="shared" si="9"/>
        <v>1105.3452252897096</v>
      </c>
      <c r="N44">
        <f t="shared" si="10"/>
        <v>7200.2163487970593</v>
      </c>
      <c r="O44">
        <f t="shared" si="11"/>
        <v>25017.042523810633</v>
      </c>
      <c r="P44">
        <f t="shared" si="12"/>
        <v>658.34322431080614</v>
      </c>
      <c r="Q44">
        <f t="shared" si="13"/>
        <v>10.936873173312728</v>
      </c>
      <c r="R44">
        <f t="shared" si="14"/>
        <v>5667.7626416830735</v>
      </c>
      <c r="S44">
        <f t="shared" si="15"/>
        <v>-189.76264168307353</v>
      </c>
      <c r="T44">
        <f t="shared" si="16"/>
        <v>189.76264168307353</v>
      </c>
      <c r="U44">
        <f t="shared" si="17"/>
        <v>4164.110756121353</v>
      </c>
      <c r="V44">
        <f t="shared" si="18"/>
        <v>21127.0102433145</v>
      </c>
      <c r="W44">
        <f t="shared" si="19"/>
        <v>640.21243161559096</v>
      </c>
      <c r="X44">
        <f t="shared" si="20"/>
        <v>6.5042641324741579</v>
      </c>
      <c r="Y44">
        <f t="shared" si="21"/>
        <v>5639.83417816766</v>
      </c>
      <c r="Z44">
        <f t="shared" si="22"/>
        <v>-161.83417816765996</v>
      </c>
      <c r="AA44">
        <f t="shared" si="23"/>
        <v>161.83417816765996</v>
      </c>
      <c r="AB44">
        <f t="shared" si="24"/>
        <v>2618.3083868065351</v>
      </c>
      <c r="AC44">
        <f t="shared" si="24"/>
        <v>20212.338509255263</v>
      </c>
      <c r="AD44">
        <f t="shared" si="25"/>
        <v>612.49510634106855</v>
      </c>
      <c r="AE44">
        <f t="shared" si="26"/>
        <v>4.274823357280062</v>
      </c>
    </row>
    <row r="45" spans="1:31" x14ac:dyDescent="0.25">
      <c r="A45" s="1">
        <v>43929</v>
      </c>
      <c r="B45">
        <v>44</v>
      </c>
      <c r="C45">
        <v>6180</v>
      </c>
      <c r="D45">
        <f t="shared" si="0"/>
        <v>5160.9406668951451</v>
      </c>
      <c r="E45">
        <f t="shared" si="2"/>
        <v>1019.0593331048549</v>
      </c>
      <c r="F45">
        <f t="shared" si="3"/>
        <v>1019.0593331048549</v>
      </c>
      <c r="G45">
        <f t="shared" si="4"/>
        <v>9245.2970626948372</v>
      </c>
      <c r="H45">
        <f t="shared" si="5"/>
        <v>26339.488288776829</v>
      </c>
      <c r="I45">
        <f t="shared" si="6"/>
        <v>675.37149458402121</v>
      </c>
      <c r="J45">
        <f t="shared" si="7"/>
        <v>13.689202367638059</v>
      </c>
      <c r="K45">
        <f t="shared" si="1"/>
        <v>5141.5607936480346</v>
      </c>
      <c r="L45">
        <f t="shared" si="8"/>
        <v>1038.4392063519654</v>
      </c>
      <c r="M45">
        <f t="shared" si="9"/>
        <v>1038.4392063519654</v>
      </c>
      <c r="N45">
        <f t="shared" si="10"/>
        <v>8238.6555551490237</v>
      </c>
      <c r="O45">
        <f t="shared" si="11"/>
        <v>26055.481730162599</v>
      </c>
      <c r="P45">
        <f t="shared" si="12"/>
        <v>668.08927513237438</v>
      </c>
      <c r="Q45">
        <f t="shared" si="13"/>
        <v>12.331668628442849</v>
      </c>
      <c r="R45">
        <f t="shared" si="14"/>
        <v>5140.0368539101628</v>
      </c>
      <c r="S45">
        <f t="shared" si="15"/>
        <v>1039.9631460898372</v>
      </c>
      <c r="T45">
        <f t="shared" si="16"/>
        <v>1039.9631460898372</v>
      </c>
      <c r="U45">
        <f t="shared" si="17"/>
        <v>5204.0739022111902</v>
      </c>
      <c r="V45">
        <f t="shared" si="18"/>
        <v>22166.973389404338</v>
      </c>
      <c r="W45">
        <f t="shared" si="19"/>
        <v>651.96980557071583</v>
      </c>
      <c r="X45">
        <f t="shared" si="20"/>
        <v>7.9820780927970922</v>
      </c>
      <c r="Y45">
        <f t="shared" si="21"/>
        <v>5141.915448338088</v>
      </c>
      <c r="Z45">
        <f t="shared" si="22"/>
        <v>1038.084551661912</v>
      </c>
      <c r="AA45">
        <f t="shared" si="23"/>
        <v>1038.084551661912</v>
      </c>
      <c r="AB45">
        <f t="shared" si="24"/>
        <v>3656.392938468447</v>
      </c>
      <c r="AC45">
        <f t="shared" si="24"/>
        <v>21250.423060917175</v>
      </c>
      <c r="AD45">
        <f t="shared" si="25"/>
        <v>625.01244296815219</v>
      </c>
      <c r="AE45">
        <f t="shared" si="26"/>
        <v>5.8501122331331894</v>
      </c>
    </row>
    <row r="46" spans="1:31" x14ac:dyDescent="0.25">
      <c r="A46" s="1">
        <v>43930</v>
      </c>
      <c r="B46">
        <v>45</v>
      </c>
      <c r="C46">
        <v>5756</v>
      </c>
      <c r="D46">
        <f t="shared" si="0"/>
        <v>6001.1511987564627</v>
      </c>
      <c r="E46">
        <f t="shared" si="2"/>
        <v>-245.15119875646269</v>
      </c>
      <c r="F46">
        <f t="shared" si="3"/>
        <v>245.15119875646269</v>
      </c>
      <c r="G46">
        <f t="shared" si="4"/>
        <v>9000.1458639383745</v>
      </c>
      <c r="H46">
        <f t="shared" si="5"/>
        <v>26584.639487533292</v>
      </c>
      <c r="I46">
        <f t="shared" si="6"/>
        <v>664.61598718833227</v>
      </c>
      <c r="J46">
        <f t="shared" si="7"/>
        <v>13.541873860142342</v>
      </c>
      <c r="K46">
        <f t="shared" si="1"/>
        <v>5978.9202526367681</v>
      </c>
      <c r="L46">
        <f t="shared" si="8"/>
        <v>-222.92025263676805</v>
      </c>
      <c r="M46">
        <f t="shared" si="9"/>
        <v>222.92025263676805</v>
      </c>
      <c r="N46">
        <f t="shared" si="10"/>
        <v>8015.7353025122557</v>
      </c>
      <c r="O46">
        <f t="shared" si="11"/>
        <v>26278.401982799369</v>
      </c>
      <c r="P46">
        <f t="shared" si="12"/>
        <v>656.96004956998422</v>
      </c>
      <c r="Q46">
        <f t="shared" si="13"/>
        <v>12.201252279737538</v>
      </c>
      <c r="R46">
        <f t="shared" si="14"/>
        <v>5216.907322332323</v>
      </c>
      <c r="S46">
        <f t="shared" si="15"/>
        <v>539.09267766767698</v>
      </c>
      <c r="T46">
        <f t="shared" si="16"/>
        <v>539.09267766767698</v>
      </c>
      <c r="U46">
        <f t="shared" si="17"/>
        <v>5743.1665798788672</v>
      </c>
      <c r="V46">
        <f t="shared" si="18"/>
        <v>22706.066067072017</v>
      </c>
      <c r="W46">
        <f t="shared" si="19"/>
        <v>648.74474477348622</v>
      </c>
      <c r="X46">
        <f t="shared" si="20"/>
        <v>8.8527369603342745</v>
      </c>
      <c r="Y46">
        <f t="shared" si="21"/>
        <v>5167.1019660575857</v>
      </c>
      <c r="Z46">
        <f t="shared" si="22"/>
        <v>588.89803394241426</v>
      </c>
      <c r="AA46">
        <f t="shared" si="23"/>
        <v>588.89803394241426</v>
      </c>
      <c r="AB46">
        <f t="shared" si="24"/>
        <v>4245.2909724108613</v>
      </c>
      <c r="AC46">
        <f t="shared" si="24"/>
        <v>21839.321094859588</v>
      </c>
      <c r="AD46">
        <f t="shared" si="25"/>
        <v>623.98060271027396</v>
      </c>
      <c r="AE46">
        <f t="shared" si="26"/>
        <v>6.8035624087853748</v>
      </c>
    </row>
    <row r="47" spans="1:31" x14ac:dyDescent="0.25">
      <c r="A47" s="1">
        <v>43931</v>
      </c>
      <c r="B47">
        <v>46</v>
      </c>
      <c r="C47">
        <v>4576</v>
      </c>
      <c r="D47">
        <f t="shared" si="0"/>
        <v>5701.2910840440636</v>
      </c>
      <c r="E47">
        <f t="shared" si="2"/>
        <v>-1125.2910840440636</v>
      </c>
      <c r="F47">
        <f t="shared" si="3"/>
        <v>1125.2910840440636</v>
      </c>
      <c r="G47">
        <f t="shared" si="4"/>
        <v>7874.8547798943109</v>
      </c>
      <c r="H47">
        <f t="shared" si="5"/>
        <v>27709.930571577355</v>
      </c>
      <c r="I47">
        <f t="shared" si="6"/>
        <v>675.85196516042333</v>
      </c>
      <c r="J47">
        <f t="shared" si="7"/>
        <v>11.651745035653036</v>
      </c>
      <c r="K47">
        <f t="shared" si="1"/>
        <v>5689.8597955981895</v>
      </c>
      <c r="L47">
        <f t="shared" si="8"/>
        <v>-1113.8597955981895</v>
      </c>
      <c r="M47">
        <f t="shared" si="9"/>
        <v>1113.8597955981895</v>
      </c>
      <c r="N47">
        <f t="shared" si="10"/>
        <v>6901.8755069140661</v>
      </c>
      <c r="O47">
        <f t="shared" si="11"/>
        <v>27392.261778397558</v>
      </c>
      <c r="P47">
        <f t="shared" si="12"/>
        <v>668.10394581457456</v>
      </c>
      <c r="Q47">
        <f t="shared" si="13"/>
        <v>10.330541452646369</v>
      </c>
      <c r="R47">
        <f t="shared" si="14"/>
        <v>5676.8631425472704</v>
      </c>
      <c r="S47">
        <f t="shared" si="15"/>
        <v>-1100.8631425472704</v>
      </c>
      <c r="T47">
        <f t="shared" si="16"/>
        <v>1100.8631425472704</v>
      </c>
      <c r="U47">
        <f t="shared" si="17"/>
        <v>4642.3034373315968</v>
      </c>
      <c r="V47">
        <f t="shared" si="18"/>
        <v>23806.929209619288</v>
      </c>
      <c r="W47">
        <f t="shared" si="19"/>
        <v>661.30358915609133</v>
      </c>
      <c r="X47">
        <f t="shared" si="20"/>
        <v>7.0199277812113117</v>
      </c>
      <c r="Y47">
        <f t="shared" si="21"/>
        <v>5570.1795290143727</v>
      </c>
      <c r="Z47">
        <f t="shared" si="22"/>
        <v>-994.17952901437275</v>
      </c>
      <c r="AA47">
        <f t="shared" si="23"/>
        <v>994.17952901437275</v>
      </c>
      <c r="AB47">
        <f t="shared" si="24"/>
        <v>3251.1114433964885</v>
      </c>
      <c r="AC47">
        <f t="shared" si="24"/>
        <v>22833.500623873959</v>
      </c>
      <c r="AD47">
        <f t="shared" si="25"/>
        <v>634.2639062187211</v>
      </c>
      <c r="AE47">
        <f t="shared" si="26"/>
        <v>5.1258023852856089</v>
      </c>
    </row>
    <row r="48" spans="1:31" x14ac:dyDescent="0.25">
      <c r="A48" s="1">
        <v>43932</v>
      </c>
      <c r="B48">
        <v>47</v>
      </c>
      <c r="C48">
        <v>4830</v>
      </c>
      <c r="D48">
        <f t="shared" si="0"/>
        <v>4650.8180260321942</v>
      </c>
      <c r="E48">
        <f t="shared" si="2"/>
        <v>179.18197396780579</v>
      </c>
      <c r="F48">
        <f t="shared" si="3"/>
        <v>179.18197396780579</v>
      </c>
      <c r="G48">
        <f t="shared" si="4"/>
        <v>8054.0367538621167</v>
      </c>
      <c r="H48">
        <f t="shared" si="5"/>
        <v>27889.112545545162</v>
      </c>
      <c r="I48">
        <f t="shared" si="6"/>
        <v>664.02648917964666</v>
      </c>
      <c r="J48">
        <f t="shared" si="7"/>
        <v>12.129089554563185</v>
      </c>
      <c r="K48">
        <f t="shared" si="1"/>
        <v>4658.3249864344834</v>
      </c>
      <c r="L48">
        <f t="shared" si="8"/>
        <v>171.67501356551656</v>
      </c>
      <c r="M48">
        <f t="shared" si="9"/>
        <v>171.67501356551656</v>
      </c>
      <c r="N48">
        <f t="shared" si="10"/>
        <v>7073.5505204795827</v>
      </c>
      <c r="O48">
        <f t="shared" si="11"/>
        <v>27563.936791963075</v>
      </c>
      <c r="P48">
        <f t="shared" si="12"/>
        <v>656.28420933245411</v>
      </c>
      <c r="Q48">
        <f t="shared" si="13"/>
        <v>10.778181799733554</v>
      </c>
      <c r="R48">
        <f t="shared" si="14"/>
        <v>4184.0904586567194</v>
      </c>
      <c r="S48">
        <f t="shared" si="15"/>
        <v>645.90954134328058</v>
      </c>
      <c r="T48">
        <f t="shared" si="16"/>
        <v>645.90954134328058</v>
      </c>
      <c r="U48">
        <f t="shared" si="17"/>
        <v>5288.2129786748774</v>
      </c>
      <c r="V48">
        <f t="shared" si="18"/>
        <v>24452.838750962568</v>
      </c>
      <c r="W48">
        <f t="shared" si="19"/>
        <v>660.88753380979915</v>
      </c>
      <c r="X48">
        <f t="shared" si="20"/>
        <v>8.0016836574145529</v>
      </c>
      <c r="Y48">
        <f t="shared" si="21"/>
        <v>4160.1879564302426</v>
      </c>
      <c r="Z48">
        <f t="shared" si="22"/>
        <v>669.81204356975741</v>
      </c>
      <c r="AA48">
        <f t="shared" si="23"/>
        <v>669.81204356975741</v>
      </c>
      <c r="AB48">
        <f t="shared" si="24"/>
        <v>3920.9234869662459</v>
      </c>
      <c r="AC48">
        <f t="shared" si="24"/>
        <v>23503.312667443715</v>
      </c>
      <c r="AD48">
        <f t="shared" si="25"/>
        <v>635.22466668766799</v>
      </c>
      <c r="AE48">
        <f t="shared" si="26"/>
        <v>6.1724987907217317</v>
      </c>
    </row>
    <row r="49" spans="1:31" x14ac:dyDescent="0.25">
      <c r="A49" s="1">
        <v>43933</v>
      </c>
      <c r="B49">
        <v>48</v>
      </c>
      <c r="C49">
        <v>4167</v>
      </c>
      <c r="D49">
        <f t="shared" si="0"/>
        <v>4682.6537157878511</v>
      </c>
      <c r="E49">
        <f t="shared" si="2"/>
        <v>-515.65371578785107</v>
      </c>
      <c r="F49">
        <f t="shared" si="3"/>
        <v>515.65371578785107</v>
      </c>
      <c r="G49">
        <f t="shared" si="4"/>
        <v>7538.3830380742656</v>
      </c>
      <c r="H49">
        <f t="shared" si="5"/>
        <v>28404.766261333014</v>
      </c>
      <c r="I49">
        <f t="shared" si="6"/>
        <v>660.57595956588409</v>
      </c>
      <c r="J49">
        <f t="shared" si="7"/>
        <v>11.411833762506774</v>
      </c>
      <c r="K49">
        <f t="shared" si="1"/>
        <v>4681.019068231305</v>
      </c>
      <c r="L49">
        <f t="shared" si="8"/>
        <v>-514.01906823130503</v>
      </c>
      <c r="M49">
        <f t="shared" si="9"/>
        <v>514.01906823130503</v>
      </c>
      <c r="N49">
        <f t="shared" si="10"/>
        <v>6559.5314522482777</v>
      </c>
      <c r="O49">
        <f t="shared" si="11"/>
        <v>28077.955860194379</v>
      </c>
      <c r="P49">
        <f t="shared" si="12"/>
        <v>652.97571767893908</v>
      </c>
      <c r="Q49">
        <f t="shared" si="13"/>
        <v>10.045597829525303</v>
      </c>
      <c r="R49">
        <f t="shared" si="14"/>
        <v>3968.4443383582011</v>
      </c>
      <c r="S49">
        <f t="shared" si="15"/>
        <v>198.55566164179891</v>
      </c>
      <c r="T49">
        <f t="shared" si="16"/>
        <v>198.55566164179891</v>
      </c>
      <c r="U49">
        <f t="shared" si="17"/>
        <v>5486.7686403166763</v>
      </c>
      <c r="V49">
        <f t="shared" si="18"/>
        <v>24651.394412604368</v>
      </c>
      <c r="W49">
        <f t="shared" si="19"/>
        <v>648.72090559485184</v>
      </c>
      <c r="X49">
        <f t="shared" si="20"/>
        <v>8.4578261514256621</v>
      </c>
      <c r="Y49">
        <f t="shared" si="21"/>
        <v>3912.3274452122464</v>
      </c>
      <c r="Z49">
        <f t="shared" si="22"/>
        <v>254.6725547877536</v>
      </c>
      <c r="AA49">
        <f t="shared" si="23"/>
        <v>254.6725547877536</v>
      </c>
      <c r="AB49">
        <f t="shared" si="24"/>
        <v>4175.5960417539991</v>
      </c>
      <c r="AC49">
        <f t="shared" si="24"/>
        <v>23757.985222231469</v>
      </c>
      <c r="AD49">
        <f t="shared" si="25"/>
        <v>625.21013742714388</v>
      </c>
      <c r="AE49">
        <f t="shared" si="26"/>
        <v>6.6787081523299578</v>
      </c>
    </row>
    <row r="50" spans="1:31" x14ac:dyDescent="0.25">
      <c r="A50" s="1">
        <v>43934</v>
      </c>
      <c r="B50">
        <v>49</v>
      </c>
      <c r="C50">
        <v>3477</v>
      </c>
      <c r="D50">
        <f t="shared" si="0"/>
        <v>4184.0890011165957</v>
      </c>
      <c r="E50">
        <f t="shared" si="2"/>
        <v>-707.08900111659568</v>
      </c>
      <c r="F50">
        <f t="shared" si="3"/>
        <v>707.08900111659568</v>
      </c>
      <c r="G50">
        <f t="shared" si="4"/>
        <v>6831.29403695767</v>
      </c>
      <c r="H50">
        <f t="shared" si="5"/>
        <v>29111.855262449608</v>
      </c>
      <c r="I50">
        <f t="shared" si="6"/>
        <v>661.63307414658198</v>
      </c>
      <c r="J50">
        <f t="shared" si="7"/>
        <v>10.324898049827882</v>
      </c>
      <c r="K50">
        <f t="shared" si="1"/>
        <v>4182.0783839542019</v>
      </c>
      <c r="L50">
        <f t="shared" si="8"/>
        <v>-705.07838395420185</v>
      </c>
      <c r="M50">
        <f t="shared" si="9"/>
        <v>705.07838395420185</v>
      </c>
      <c r="N50">
        <f t="shared" si="10"/>
        <v>5854.4530682940758</v>
      </c>
      <c r="O50">
        <f t="shared" si="11"/>
        <v>28783.034244148581</v>
      </c>
      <c r="P50">
        <f t="shared" si="12"/>
        <v>654.15986918519502</v>
      </c>
      <c r="Q50">
        <f t="shared" si="13"/>
        <v>8.9495753929176889</v>
      </c>
      <c r="R50">
        <f t="shared" si="14"/>
        <v>3304.610014836896</v>
      </c>
      <c r="S50">
        <f t="shared" si="15"/>
        <v>172.38998516310403</v>
      </c>
      <c r="T50">
        <f t="shared" si="16"/>
        <v>172.38998516310403</v>
      </c>
      <c r="U50">
        <f t="shared" si="17"/>
        <v>5659.1586254797803</v>
      </c>
      <c r="V50">
        <f t="shared" si="18"/>
        <v>24823.784397767471</v>
      </c>
      <c r="W50">
        <f t="shared" si="19"/>
        <v>636.50729225044802</v>
      </c>
      <c r="X50">
        <f t="shared" si="20"/>
        <v>8.8909564656693014</v>
      </c>
      <c r="Y50">
        <f t="shared" si="21"/>
        <v>3256.3831959860104</v>
      </c>
      <c r="Z50">
        <f t="shared" si="22"/>
        <v>220.61680401398962</v>
      </c>
      <c r="AA50">
        <f t="shared" si="23"/>
        <v>220.61680401398962</v>
      </c>
      <c r="AB50">
        <f t="shared" si="24"/>
        <v>4396.2128457679883</v>
      </c>
      <c r="AC50">
        <f t="shared" si="24"/>
        <v>23978.602026245459</v>
      </c>
      <c r="AD50">
        <f t="shared" si="25"/>
        <v>614.83594939090915</v>
      </c>
      <c r="AE50">
        <f t="shared" si="26"/>
        <v>7.150220884323895</v>
      </c>
    </row>
    <row r="51" spans="1:31" x14ac:dyDescent="0.25">
      <c r="A51" s="1">
        <v>43935</v>
      </c>
      <c r="B51">
        <v>50</v>
      </c>
      <c r="C51">
        <v>3045</v>
      </c>
      <c r="D51">
        <f t="shared" si="0"/>
        <v>3468.3209729642795</v>
      </c>
      <c r="E51">
        <f t="shared" si="2"/>
        <v>-423.32097296427946</v>
      </c>
      <c r="F51">
        <f t="shared" si="3"/>
        <v>423.32097296427946</v>
      </c>
      <c r="G51">
        <f t="shared" si="4"/>
        <v>6407.9730639933905</v>
      </c>
      <c r="H51">
        <f t="shared" si="5"/>
        <v>29535.176235413888</v>
      </c>
      <c r="I51">
        <f t="shared" si="6"/>
        <v>656.3372496758642</v>
      </c>
      <c r="J51">
        <f t="shared" si="7"/>
        <v>9.7632323430644892</v>
      </c>
      <c r="K51">
        <f t="shared" si="1"/>
        <v>3475.685873610319</v>
      </c>
      <c r="L51">
        <f t="shared" si="8"/>
        <v>-430.68587361031905</v>
      </c>
      <c r="M51">
        <f t="shared" si="9"/>
        <v>430.68587361031905</v>
      </c>
      <c r="N51">
        <f t="shared" si="10"/>
        <v>5423.7671946837563</v>
      </c>
      <c r="O51">
        <f t="shared" si="11"/>
        <v>29213.720117758901</v>
      </c>
      <c r="P51">
        <f t="shared" si="12"/>
        <v>649.1937803946422</v>
      </c>
      <c r="Q51">
        <f t="shared" si="13"/>
        <v>8.3546197737548731</v>
      </c>
      <c r="R51">
        <f t="shared" si="14"/>
        <v>3634.8461741775855</v>
      </c>
      <c r="S51">
        <f t="shared" si="15"/>
        <v>-589.84617417758545</v>
      </c>
      <c r="T51">
        <f t="shared" si="16"/>
        <v>589.84617417758545</v>
      </c>
      <c r="U51">
        <f t="shared" si="17"/>
        <v>5069.3124513021949</v>
      </c>
      <c r="V51">
        <f t="shared" si="18"/>
        <v>25413.630571945057</v>
      </c>
      <c r="W51">
        <f t="shared" si="19"/>
        <v>635.34076429862648</v>
      </c>
      <c r="X51">
        <f t="shared" si="20"/>
        <v>7.9788874508916097</v>
      </c>
      <c r="Y51">
        <f t="shared" si="21"/>
        <v>3600.1643765255003</v>
      </c>
      <c r="Z51">
        <f t="shared" si="22"/>
        <v>-555.1643765255003</v>
      </c>
      <c r="AA51">
        <f t="shared" si="23"/>
        <v>555.1643765255003</v>
      </c>
      <c r="AB51">
        <f t="shared" si="24"/>
        <v>3841.048469242488</v>
      </c>
      <c r="AC51">
        <f t="shared" si="24"/>
        <v>24533.766402770958</v>
      </c>
      <c r="AD51">
        <f t="shared" si="25"/>
        <v>613.34416006927393</v>
      </c>
      <c r="AE51">
        <f t="shared" si="26"/>
        <v>6.2624684790487972</v>
      </c>
    </row>
    <row r="52" spans="1:31" x14ac:dyDescent="0.25">
      <c r="A52" s="1">
        <v>43936</v>
      </c>
      <c r="B52">
        <v>51</v>
      </c>
      <c r="C52">
        <v>5092</v>
      </c>
      <c r="D52">
        <f t="shared" si="0"/>
        <v>3031.0496287481774</v>
      </c>
      <c r="E52">
        <f t="shared" si="2"/>
        <v>2060.9503712518226</v>
      </c>
      <c r="F52">
        <f t="shared" si="3"/>
        <v>2060.9503712518226</v>
      </c>
      <c r="G52">
        <f t="shared" si="4"/>
        <v>8468.9234352452131</v>
      </c>
      <c r="H52">
        <f t="shared" si="5"/>
        <v>31596.126606665712</v>
      </c>
      <c r="I52">
        <f t="shared" si="6"/>
        <v>686.87231753621109</v>
      </c>
      <c r="J52">
        <f t="shared" si="7"/>
        <v>12.329691005197253</v>
      </c>
      <c r="K52">
        <f t="shared" si="1"/>
        <v>3049.2456733693734</v>
      </c>
      <c r="L52">
        <f t="shared" si="8"/>
        <v>2042.7543266306266</v>
      </c>
      <c r="M52">
        <f t="shared" si="9"/>
        <v>2042.7543266306266</v>
      </c>
      <c r="N52">
        <f t="shared" si="10"/>
        <v>7466.5215213143829</v>
      </c>
      <c r="O52">
        <f t="shared" si="11"/>
        <v>31256.474444389529</v>
      </c>
      <c r="P52">
        <f t="shared" si="12"/>
        <v>679.48857487803321</v>
      </c>
      <c r="Q52">
        <f t="shared" si="13"/>
        <v>10.988443069340214</v>
      </c>
      <c r="R52">
        <f t="shared" si="14"/>
        <v>3805.0402713100912</v>
      </c>
      <c r="S52">
        <f t="shared" si="15"/>
        <v>1286.9597286899088</v>
      </c>
      <c r="T52">
        <f t="shared" si="16"/>
        <v>1286.9597286899088</v>
      </c>
      <c r="U52">
        <f t="shared" si="17"/>
        <v>6356.2721799921037</v>
      </c>
      <c r="V52">
        <f t="shared" si="18"/>
        <v>26700.590300634965</v>
      </c>
      <c r="W52">
        <f t="shared" si="19"/>
        <v>651.23390977158454</v>
      </c>
      <c r="X52">
        <f t="shared" si="20"/>
        <v>9.7603519789402835</v>
      </c>
      <c r="Y52">
        <f t="shared" si="21"/>
        <v>3818.1322217575521</v>
      </c>
      <c r="Z52">
        <f t="shared" si="22"/>
        <v>1273.8677782424479</v>
      </c>
      <c r="AA52">
        <f t="shared" si="23"/>
        <v>1273.8677782424479</v>
      </c>
      <c r="AB52">
        <f t="shared" si="24"/>
        <v>5114.9162474849363</v>
      </c>
      <c r="AC52">
        <f t="shared" si="24"/>
        <v>25807.634181013407</v>
      </c>
      <c r="AD52">
        <f t="shared" si="25"/>
        <v>629.45449221983915</v>
      </c>
      <c r="AE52">
        <f t="shared" si="26"/>
        <v>8.1259508204423678</v>
      </c>
    </row>
    <row r="53" spans="1:31" x14ac:dyDescent="0.25">
      <c r="A53" s="1">
        <v>43937</v>
      </c>
      <c r="B53">
        <v>52</v>
      </c>
      <c r="C53">
        <v>5183</v>
      </c>
      <c r="D53">
        <f t="shared" si="0"/>
        <v>4706.1640313264661</v>
      </c>
      <c r="E53">
        <f t="shared" si="2"/>
        <v>476.8359686735339</v>
      </c>
      <c r="F53">
        <f t="shared" si="3"/>
        <v>476.8359686735339</v>
      </c>
      <c r="G53">
        <f t="shared" si="4"/>
        <v>8945.7594039187461</v>
      </c>
      <c r="H53">
        <f t="shared" si="5"/>
        <v>32072.962575339247</v>
      </c>
      <c r="I53">
        <f t="shared" si="6"/>
        <v>682.40345904977119</v>
      </c>
      <c r="J53">
        <f t="shared" si="7"/>
        <v>13.109194106922436</v>
      </c>
      <c r="K53">
        <f t="shared" si="1"/>
        <v>4709.6477629502006</v>
      </c>
      <c r="L53">
        <f t="shared" si="8"/>
        <v>473.35223704979944</v>
      </c>
      <c r="M53">
        <f t="shared" si="9"/>
        <v>473.35223704979944</v>
      </c>
      <c r="N53">
        <f t="shared" si="10"/>
        <v>7939.8737583641823</v>
      </c>
      <c r="O53">
        <f t="shared" si="11"/>
        <v>31729.826681439328</v>
      </c>
      <c r="P53">
        <f t="shared" si="12"/>
        <v>675.10269534977294</v>
      </c>
      <c r="Q53">
        <f t="shared" si="13"/>
        <v>11.760986607008741</v>
      </c>
      <c r="R53">
        <f t="shared" si="14"/>
        <v>4243.5393375196827</v>
      </c>
      <c r="S53">
        <f t="shared" si="15"/>
        <v>939.4606624803173</v>
      </c>
      <c r="T53">
        <f t="shared" si="16"/>
        <v>939.4606624803173</v>
      </c>
      <c r="U53">
        <f t="shared" si="17"/>
        <v>7295.732842472421</v>
      </c>
      <c r="V53">
        <f t="shared" si="18"/>
        <v>27640.050963115282</v>
      </c>
      <c r="W53">
        <f t="shared" si="19"/>
        <v>658.0964515027448</v>
      </c>
      <c r="X53">
        <f t="shared" si="20"/>
        <v>11.086114848078605</v>
      </c>
      <c r="Y53">
        <f t="shared" si="21"/>
        <v>4247.1166778017241</v>
      </c>
      <c r="Z53">
        <f t="shared" si="22"/>
        <v>935.88332219827589</v>
      </c>
      <c r="AA53">
        <f t="shared" si="23"/>
        <v>935.88332219827589</v>
      </c>
      <c r="AB53">
        <f t="shared" si="24"/>
        <v>6050.7995696832122</v>
      </c>
      <c r="AC53">
        <f t="shared" si="24"/>
        <v>26743.517503211682</v>
      </c>
      <c r="AD53">
        <f t="shared" si="25"/>
        <v>636.75041674313525</v>
      </c>
      <c r="AE53">
        <f t="shared" si="26"/>
        <v>9.5026236506164725</v>
      </c>
    </row>
    <row r="54" spans="1:31" x14ac:dyDescent="0.25">
      <c r="A54" s="1">
        <v>43938</v>
      </c>
      <c r="B54">
        <v>53</v>
      </c>
      <c r="C54">
        <v>5252</v>
      </c>
      <c r="D54">
        <f t="shared" si="0"/>
        <v>5129.9165642438265</v>
      </c>
      <c r="E54">
        <f t="shared" si="2"/>
        <v>122.08343575617346</v>
      </c>
      <c r="F54">
        <f t="shared" si="3"/>
        <v>122.08343575617346</v>
      </c>
      <c r="G54">
        <f t="shared" si="4"/>
        <v>9067.8428396749187</v>
      </c>
      <c r="H54">
        <f t="shared" si="5"/>
        <v>32195.046011095419</v>
      </c>
      <c r="I54">
        <f t="shared" si="6"/>
        <v>670.7301252311546</v>
      </c>
      <c r="J54">
        <f t="shared" si="7"/>
        <v>13.519361213349192</v>
      </c>
      <c r="K54">
        <f t="shared" si="1"/>
        <v>5135.4186515063202</v>
      </c>
      <c r="L54">
        <f t="shared" si="8"/>
        <v>116.5813484936798</v>
      </c>
      <c r="M54">
        <f t="shared" si="9"/>
        <v>116.5813484936798</v>
      </c>
      <c r="N54">
        <f t="shared" si="10"/>
        <v>8056.4551068578621</v>
      </c>
      <c r="O54">
        <f t="shared" si="11"/>
        <v>31846.408029933009</v>
      </c>
      <c r="P54">
        <f t="shared" si="12"/>
        <v>663.46683395693765</v>
      </c>
      <c r="Q54">
        <f t="shared" si="13"/>
        <v>12.142965849263184</v>
      </c>
      <c r="R54">
        <f t="shared" si="14"/>
        <v>4426.9292363065188</v>
      </c>
      <c r="S54">
        <f t="shared" si="15"/>
        <v>825.07076369348124</v>
      </c>
      <c r="T54">
        <f t="shared" si="16"/>
        <v>825.07076369348124</v>
      </c>
      <c r="U54">
        <f t="shared" si="17"/>
        <v>8120.8036061659022</v>
      </c>
      <c r="V54">
        <f t="shared" si="18"/>
        <v>28465.121726808764</v>
      </c>
      <c r="W54">
        <f t="shared" si="19"/>
        <v>661.97957504206431</v>
      </c>
      <c r="X54">
        <f t="shared" si="20"/>
        <v>12.267453426565133</v>
      </c>
      <c r="Y54">
        <f t="shared" si="21"/>
        <v>4381.8255358679153</v>
      </c>
      <c r="Z54">
        <f t="shared" si="22"/>
        <v>870.17446413208472</v>
      </c>
      <c r="AA54">
        <f t="shared" si="23"/>
        <v>870.17446413208472</v>
      </c>
      <c r="AB54">
        <f t="shared" si="24"/>
        <v>6920.9740338152969</v>
      </c>
      <c r="AC54">
        <f t="shared" si="24"/>
        <v>27613.691967343766</v>
      </c>
      <c r="AD54">
        <f t="shared" si="25"/>
        <v>642.17888296148294</v>
      </c>
      <c r="AE54">
        <f t="shared" si="26"/>
        <v>10.77733045642737</v>
      </c>
    </row>
    <row r="55" spans="1:31" x14ac:dyDescent="0.25">
      <c r="A55" s="1">
        <v>43939</v>
      </c>
      <c r="B55">
        <v>54</v>
      </c>
      <c r="C55">
        <v>4499</v>
      </c>
      <c r="D55">
        <f t="shared" si="0"/>
        <v>5137.9851632772925</v>
      </c>
      <c r="E55">
        <f t="shared" si="2"/>
        <v>-638.98516327729249</v>
      </c>
      <c r="F55">
        <f t="shared" si="3"/>
        <v>638.98516327729249</v>
      </c>
      <c r="G55">
        <f t="shared" si="4"/>
        <v>8428.8576763976271</v>
      </c>
      <c r="H55">
        <f t="shared" si="5"/>
        <v>32834.031174372714</v>
      </c>
      <c r="I55">
        <f t="shared" si="6"/>
        <v>670.08226886474927</v>
      </c>
      <c r="J55">
        <f t="shared" si="7"/>
        <v>12.578840044040808</v>
      </c>
      <c r="K55">
        <f t="shared" si="1"/>
        <v>5148.6090351884695</v>
      </c>
      <c r="L55">
        <f t="shared" si="8"/>
        <v>-649.60903518846953</v>
      </c>
      <c r="M55">
        <f t="shared" si="9"/>
        <v>649.60903518846953</v>
      </c>
      <c r="N55">
        <f t="shared" si="10"/>
        <v>7406.8460716693926</v>
      </c>
      <c r="O55">
        <f t="shared" si="11"/>
        <v>32496.017065121479</v>
      </c>
      <c r="P55">
        <f t="shared" si="12"/>
        <v>663.184021737173</v>
      </c>
      <c r="Q55">
        <f t="shared" si="13"/>
        <v>11.168613580688477</v>
      </c>
      <c r="R55">
        <f t="shared" si="14"/>
        <v>4864.312358275909</v>
      </c>
      <c r="S55">
        <f t="shared" si="15"/>
        <v>-365.31235827590899</v>
      </c>
      <c r="T55">
        <f t="shared" si="16"/>
        <v>365.31235827590899</v>
      </c>
      <c r="U55">
        <f t="shared" si="17"/>
        <v>7755.4912478899932</v>
      </c>
      <c r="V55">
        <f t="shared" si="18"/>
        <v>28830.434085084671</v>
      </c>
      <c r="W55">
        <f t="shared" si="19"/>
        <v>655.23713829737892</v>
      </c>
      <c r="X55">
        <f t="shared" si="20"/>
        <v>11.836159452198464</v>
      </c>
      <c r="Y55">
        <f t="shared" si="21"/>
        <v>4806.324332809656</v>
      </c>
      <c r="Z55">
        <f t="shared" si="22"/>
        <v>-307.32433280965597</v>
      </c>
      <c r="AA55">
        <f t="shared" si="23"/>
        <v>307.32433280965597</v>
      </c>
      <c r="AB55">
        <f t="shared" si="24"/>
        <v>6613.649701005641</v>
      </c>
      <c r="AC55">
        <f t="shared" si="24"/>
        <v>27921.016300153424</v>
      </c>
      <c r="AD55">
        <f t="shared" si="25"/>
        <v>634.56855227621418</v>
      </c>
      <c r="AE55">
        <f t="shared" si="26"/>
        <v>10.422277746481928</v>
      </c>
    </row>
    <row r="56" spans="1:31" x14ac:dyDescent="0.25">
      <c r="A56" s="1">
        <v>43940</v>
      </c>
      <c r="B56">
        <v>55</v>
      </c>
      <c r="C56">
        <v>4218</v>
      </c>
      <c r="D56">
        <f t="shared" si="0"/>
        <v>4546.4665386006318</v>
      </c>
      <c r="E56">
        <f t="shared" si="2"/>
        <v>-328.46653860063179</v>
      </c>
      <c r="F56">
        <f t="shared" si="3"/>
        <v>328.46653860063179</v>
      </c>
      <c r="G56">
        <f t="shared" si="4"/>
        <v>8100.3911377969953</v>
      </c>
      <c r="H56">
        <f t="shared" si="5"/>
        <v>33162.497712973345</v>
      </c>
      <c r="I56">
        <f t="shared" si="6"/>
        <v>663.2499542594669</v>
      </c>
      <c r="J56">
        <f t="shared" si="7"/>
        <v>12.213180092626255</v>
      </c>
      <c r="K56">
        <f t="shared" si="1"/>
        <v>4562.9979627977209</v>
      </c>
      <c r="L56">
        <f t="shared" si="8"/>
        <v>-344.9979627977209</v>
      </c>
      <c r="M56">
        <f t="shared" si="9"/>
        <v>344.9979627977209</v>
      </c>
      <c r="N56">
        <f t="shared" si="10"/>
        <v>7061.8481088716717</v>
      </c>
      <c r="O56">
        <f t="shared" si="11"/>
        <v>32841.015027919202</v>
      </c>
      <c r="P56">
        <f t="shared" si="12"/>
        <v>656.82030055838402</v>
      </c>
      <c r="Q56">
        <f t="shared" si="13"/>
        <v>10.751567975088724</v>
      </c>
      <c r="R56">
        <f t="shared" si="14"/>
        <v>4448.0321537633981</v>
      </c>
      <c r="S56">
        <f t="shared" si="15"/>
        <v>-230.03215376339813</v>
      </c>
      <c r="T56">
        <f t="shared" si="16"/>
        <v>230.03215376339813</v>
      </c>
      <c r="U56">
        <f t="shared" si="17"/>
        <v>7525.4590941265951</v>
      </c>
      <c r="V56">
        <f t="shared" si="18"/>
        <v>29060.466238848068</v>
      </c>
      <c r="W56">
        <f t="shared" si="19"/>
        <v>645.78813864106814</v>
      </c>
      <c r="X56">
        <f t="shared" si="20"/>
        <v>11.653139232260315</v>
      </c>
      <c r="Y56">
        <f t="shared" si="21"/>
        <v>4430.1502522009941</v>
      </c>
      <c r="Z56">
        <f t="shared" si="22"/>
        <v>-212.15025220099415</v>
      </c>
      <c r="AA56">
        <f t="shared" si="23"/>
        <v>212.15025220099415</v>
      </c>
      <c r="AB56">
        <f t="shared" si="24"/>
        <v>6401.4994488046468</v>
      </c>
      <c r="AC56">
        <f t="shared" si="24"/>
        <v>28133.166552354418</v>
      </c>
      <c r="AD56">
        <f t="shared" si="25"/>
        <v>625.18147894120932</v>
      </c>
      <c r="AE56">
        <f t="shared" si="26"/>
        <v>10.239425933804142</v>
      </c>
    </row>
    <row r="57" spans="1:31" x14ac:dyDescent="0.25">
      <c r="A57" s="1">
        <v>43941</v>
      </c>
      <c r="B57">
        <v>56</v>
      </c>
      <c r="C57">
        <v>4266</v>
      </c>
      <c r="D57">
        <f t="shared" si="0"/>
        <v>4156.3639515710938</v>
      </c>
      <c r="E57">
        <f t="shared" si="2"/>
        <v>109.63604842890618</v>
      </c>
      <c r="F57">
        <f t="shared" si="3"/>
        <v>109.63604842890618</v>
      </c>
      <c r="G57">
        <f t="shared" si="4"/>
        <v>8210.0271862259015</v>
      </c>
      <c r="H57">
        <f t="shared" si="5"/>
        <v>33272.133761402249</v>
      </c>
      <c r="I57">
        <f t="shared" si="6"/>
        <v>652.39477963533818</v>
      </c>
      <c r="J57">
        <f t="shared" si="7"/>
        <v>12.584446477047178</v>
      </c>
      <c r="K57">
        <f t="shared" si="1"/>
        <v>4162.239406668682</v>
      </c>
      <c r="L57">
        <f t="shared" si="8"/>
        <v>103.76059333131798</v>
      </c>
      <c r="M57">
        <f t="shared" si="9"/>
        <v>103.76059333131798</v>
      </c>
      <c r="N57">
        <f t="shared" si="10"/>
        <v>7165.6087022029897</v>
      </c>
      <c r="O57">
        <f t="shared" si="11"/>
        <v>32944.775621250519</v>
      </c>
      <c r="P57">
        <f t="shared" si="12"/>
        <v>645.97599257353954</v>
      </c>
      <c r="Q57">
        <f t="shared" si="13"/>
        <v>11.092685772509167</v>
      </c>
      <c r="R57">
        <f t="shared" si="14"/>
        <v>3582.847367737304</v>
      </c>
      <c r="S57">
        <f t="shared" si="15"/>
        <v>683.15263226269599</v>
      </c>
      <c r="T57">
        <f t="shared" si="16"/>
        <v>683.15263226269599</v>
      </c>
      <c r="U57">
        <f t="shared" si="17"/>
        <v>8208.611726389292</v>
      </c>
      <c r="V57">
        <f t="shared" si="18"/>
        <v>29743.618871110764</v>
      </c>
      <c r="W57">
        <f t="shared" si="19"/>
        <v>646.60041024153838</v>
      </c>
      <c r="X57">
        <f t="shared" si="20"/>
        <v>12.695030186143796</v>
      </c>
      <c r="Y57">
        <f t="shared" si="21"/>
        <v>3599.5313638665261</v>
      </c>
      <c r="Z57">
        <f t="shared" si="22"/>
        <v>666.46863613347386</v>
      </c>
      <c r="AA57">
        <f t="shared" si="23"/>
        <v>666.46863613347386</v>
      </c>
      <c r="AB57">
        <f t="shared" si="24"/>
        <v>7067.9680849381202</v>
      </c>
      <c r="AC57">
        <f t="shared" si="24"/>
        <v>28799.635188487893</v>
      </c>
      <c r="AD57">
        <f t="shared" si="25"/>
        <v>626.07902583669329</v>
      </c>
      <c r="AE57">
        <f t="shared" si="26"/>
        <v>11.289258693009996</v>
      </c>
    </row>
    <row r="58" spans="1:31" x14ac:dyDescent="0.25">
      <c r="A58" s="1">
        <v>43942</v>
      </c>
      <c r="B58">
        <v>57</v>
      </c>
      <c r="C58">
        <v>3968</v>
      </c>
      <c r="D58">
        <f t="shared" si="0"/>
        <v>4175.9687630549406</v>
      </c>
      <c r="E58">
        <f t="shared" si="2"/>
        <v>-207.96876305494061</v>
      </c>
      <c r="F58">
        <f t="shared" si="3"/>
        <v>207.96876305494061</v>
      </c>
      <c r="G58">
        <f t="shared" si="4"/>
        <v>8002.0584231709609</v>
      </c>
      <c r="H58">
        <f t="shared" si="5"/>
        <v>33480.102524457187</v>
      </c>
      <c r="I58">
        <f t="shared" si="6"/>
        <v>643.8481254703305</v>
      </c>
      <c r="J58">
        <f t="shared" si="7"/>
        <v>12.428487568128686</v>
      </c>
      <c r="K58">
        <f t="shared" si="1"/>
        <v>4180.8690873673004</v>
      </c>
      <c r="L58">
        <f t="shared" si="8"/>
        <v>-212.86908736730038</v>
      </c>
      <c r="M58">
        <f t="shared" si="9"/>
        <v>212.86908736730038</v>
      </c>
      <c r="N58">
        <f t="shared" si="10"/>
        <v>6952.7396148356893</v>
      </c>
      <c r="O58">
        <f t="shared" si="11"/>
        <v>33157.644708617823</v>
      </c>
      <c r="P58">
        <f t="shared" si="12"/>
        <v>637.64701362726578</v>
      </c>
      <c r="Q58">
        <f t="shared" si="13"/>
        <v>10.903743711250074</v>
      </c>
      <c r="R58">
        <f t="shared" si="14"/>
        <v>3961.634270646593</v>
      </c>
      <c r="S58">
        <f t="shared" si="15"/>
        <v>6.365729353407005</v>
      </c>
      <c r="T58">
        <f t="shared" si="16"/>
        <v>6.365729353407005</v>
      </c>
      <c r="U58">
        <f t="shared" si="17"/>
        <v>8214.977455742699</v>
      </c>
      <c r="V58">
        <f t="shared" si="18"/>
        <v>29749.984600464173</v>
      </c>
      <c r="W58">
        <f t="shared" si="19"/>
        <v>632.97839575455691</v>
      </c>
      <c r="X58">
        <f t="shared" si="20"/>
        <v>12.978290429564883</v>
      </c>
      <c r="Y58">
        <f t="shared" si="21"/>
        <v>3949.6938486726831</v>
      </c>
      <c r="Z58">
        <f t="shared" si="22"/>
        <v>18.306151327316911</v>
      </c>
      <c r="AA58">
        <f t="shared" si="23"/>
        <v>18.306151327316911</v>
      </c>
      <c r="AB58">
        <f t="shared" si="24"/>
        <v>7086.2742362654371</v>
      </c>
      <c r="AC58">
        <f t="shared" si="24"/>
        <v>28817.94133981521</v>
      </c>
      <c r="AD58">
        <f t="shared" si="25"/>
        <v>613.14768808117469</v>
      </c>
      <c r="AE58">
        <f t="shared" si="26"/>
        <v>11.557206157690485</v>
      </c>
    </row>
    <row r="59" spans="1:31" x14ac:dyDescent="0.25">
      <c r="A59" s="1">
        <v>43943</v>
      </c>
      <c r="B59">
        <v>58</v>
      </c>
      <c r="C59">
        <v>4211</v>
      </c>
      <c r="D59">
        <f t="shared" si="0"/>
        <v>3926.9999671338469</v>
      </c>
      <c r="E59">
        <f t="shared" si="2"/>
        <v>284.00003286615311</v>
      </c>
      <c r="F59">
        <f t="shared" si="3"/>
        <v>284.00003286615311</v>
      </c>
      <c r="G59">
        <f t="shared" si="4"/>
        <v>8286.0584560371135</v>
      </c>
      <c r="H59">
        <f t="shared" si="5"/>
        <v>33764.102557323342</v>
      </c>
      <c r="I59">
        <f t="shared" si="6"/>
        <v>637.05853881742155</v>
      </c>
      <c r="J59">
        <f t="shared" si="7"/>
        <v>13.006745771618744</v>
      </c>
      <c r="K59">
        <f t="shared" si="1"/>
        <v>3934.0409932930074</v>
      </c>
      <c r="L59">
        <f t="shared" si="8"/>
        <v>276.95900670699257</v>
      </c>
      <c r="M59">
        <f t="shared" si="9"/>
        <v>276.95900670699257</v>
      </c>
      <c r="N59">
        <f t="shared" si="10"/>
        <v>7229.6986215426823</v>
      </c>
      <c r="O59">
        <f t="shared" si="11"/>
        <v>33434.603715324818</v>
      </c>
      <c r="P59">
        <f t="shared" si="12"/>
        <v>630.84157953443048</v>
      </c>
      <c r="Q59">
        <f t="shared" si="13"/>
        <v>11.460402827090594</v>
      </c>
      <c r="R59">
        <f t="shared" si="14"/>
        <v>4727.2875182516318</v>
      </c>
      <c r="S59">
        <f t="shared" si="15"/>
        <v>-516.28751825163181</v>
      </c>
      <c r="T59">
        <f t="shared" si="16"/>
        <v>516.28751825163181</v>
      </c>
      <c r="U59">
        <f t="shared" si="17"/>
        <v>7698.6899374910672</v>
      </c>
      <c r="V59">
        <f t="shared" si="18"/>
        <v>30266.272118715806</v>
      </c>
      <c r="W59">
        <f t="shared" si="19"/>
        <v>630.54733580657933</v>
      </c>
      <c r="X59">
        <f t="shared" si="20"/>
        <v>12.209535272467861</v>
      </c>
      <c r="Y59">
        <f t="shared" si="21"/>
        <v>4736.2117319620656</v>
      </c>
      <c r="Z59">
        <f t="shared" si="22"/>
        <v>-525.21173196206564</v>
      </c>
      <c r="AA59">
        <f t="shared" si="23"/>
        <v>525.21173196206564</v>
      </c>
      <c r="AB59">
        <f t="shared" si="24"/>
        <v>6561.0625043033715</v>
      </c>
      <c r="AC59">
        <f t="shared" si="24"/>
        <v>29343.153071777277</v>
      </c>
      <c r="AD59">
        <f t="shared" si="25"/>
        <v>611.31568899535989</v>
      </c>
      <c r="AE59">
        <f t="shared" si="26"/>
        <v>10.732691181353228</v>
      </c>
    </row>
    <row r="60" spans="1:31" x14ac:dyDescent="0.25">
      <c r="A60" s="1">
        <v>43944</v>
      </c>
      <c r="B60">
        <v>59</v>
      </c>
      <c r="C60">
        <v>4635</v>
      </c>
      <c r="D60">
        <f t="shared" si="0"/>
        <v>4088.5800742631441</v>
      </c>
      <c r="E60">
        <f t="shared" si="2"/>
        <v>546.41992573685593</v>
      </c>
      <c r="F60">
        <f t="shared" si="3"/>
        <v>546.41992573685593</v>
      </c>
      <c r="G60">
        <f t="shared" si="4"/>
        <v>8832.4783817739699</v>
      </c>
      <c r="H60">
        <f t="shared" si="5"/>
        <v>34310.522483060195</v>
      </c>
      <c r="I60">
        <f t="shared" si="6"/>
        <v>635.38004598259624</v>
      </c>
      <c r="J60">
        <f t="shared" si="7"/>
        <v>13.901095002306542</v>
      </c>
      <c r="K60">
        <f t="shared" si="1"/>
        <v>4099.4695894077213</v>
      </c>
      <c r="L60">
        <f t="shared" si="8"/>
        <v>535.53041059227871</v>
      </c>
      <c r="M60">
        <f t="shared" si="9"/>
        <v>535.53041059227871</v>
      </c>
      <c r="N60">
        <f t="shared" si="10"/>
        <v>7765.229032134961</v>
      </c>
      <c r="O60">
        <f t="shared" si="11"/>
        <v>33970.134125917095</v>
      </c>
      <c r="P60">
        <f t="shared" si="12"/>
        <v>629.0765578873536</v>
      </c>
      <c r="Q60">
        <f t="shared" si="13"/>
        <v>12.343853756390413</v>
      </c>
      <c r="R60">
        <f t="shared" si="14"/>
        <v>4681.9803413276959</v>
      </c>
      <c r="S60">
        <f t="shared" si="15"/>
        <v>-46.980341327695896</v>
      </c>
      <c r="T60">
        <f t="shared" si="16"/>
        <v>46.980341327695896</v>
      </c>
      <c r="U60">
        <f t="shared" si="17"/>
        <v>7651.7095961633713</v>
      </c>
      <c r="V60">
        <f t="shared" si="18"/>
        <v>30313.252460043503</v>
      </c>
      <c r="W60">
        <f t="shared" si="19"/>
        <v>618.63780530701024</v>
      </c>
      <c r="X60">
        <f t="shared" si="20"/>
        <v>12.368642088347755</v>
      </c>
      <c r="Y60">
        <f t="shared" si="21"/>
        <v>4728.513364084487</v>
      </c>
      <c r="Z60">
        <f t="shared" si="22"/>
        <v>-93.513364084486966</v>
      </c>
      <c r="AA60">
        <f t="shared" si="23"/>
        <v>93.513364084486966</v>
      </c>
      <c r="AB60">
        <f t="shared" si="24"/>
        <v>6467.5491402188845</v>
      </c>
      <c r="AC60">
        <f t="shared" si="24"/>
        <v>29436.666435861764</v>
      </c>
      <c r="AD60">
        <f t="shared" si="25"/>
        <v>600.74829460942374</v>
      </c>
      <c r="AE60">
        <f t="shared" si="26"/>
        <v>10.765821889554857</v>
      </c>
    </row>
    <row r="61" spans="1:31" x14ac:dyDescent="0.25">
      <c r="A61" s="1">
        <v>43945</v>
      </c>
      <c r="B61">
        <v>60</v>
      </c>
      <c r="C61">
        <v>2796</v>
      </c>
      <c r="D61">
        <f t="shared" si="0"/>
        <v>4502.558080510863</v>
      </c>
      <c r="E61">
        <f t="shared" si="2"/>
        <v>-1706.558080510863</v>
      </c>
      <c r="F61">
        <f t="shared" si="3"/>
        <v>1706.558080510863</v>
      </c>
      <c r="G61">
        <f t="shared" si="4"/>
        <v>7125.9203012631069</v>
      </c>
      <c r="H61">
        <f t="shared" si="5"/>
        <v>36017.080563571057</v>
      </c>
      <c r="I61">
        <f t="shared" si="6"/>
        <v>654.85601024674645</v>
      </c>
      <c r="J61">
        <f t="shared" si="7"/>
        <v>10.881659769111833</v>
      </c>
      <c r="K61">
        <f t="shared" si="1"/>
        <v>4511.977150054091</v>
      </c>
      <c r="L61">
        <f t="shared" si="8"/>
        <v>-1715.977150054091</v>
      </c>
      <c r="M61">
        <f t="shared" si="9"/>
        <v>1715.977150054091</v>
      </c>
      <c r="N61">
        <f t="shared" si="10"/>
        <v>6049.25188208087</v>
      </c>
      <c r="O61">
        <f t="shared" si="11"/>
        <v>35686.111275971183</v>
      </c>
      <c r="P61">
        <f t="shared" si="12"/>
        <v>648.83838683583974</v>
      </c>
      <c r="Q61">
        <f t="shared" si="13"/>
        <v>9.3232028264865434</v>
      </c>
      <c r="R61">
        <f t="shared" si="14"/>
        <v>4165.0074596427312</v>
      </c>
      <c r="S61">
        <f t="shared" si="15"/>
        <v>-1369.0074596427312</v>
      </c>
      <c r="T61">
        <f t="shared" si="16"/>
        <v>1369.0074596427312</v>
      </c>
      <c r="U61">
        <f t="shared" si="17"/>
        <v>6282.7021365206401</v>
      </c>
      <c r="V61">
        <f t="shared" si="18"/>
        <v>31682.259919686236</v>
      </c>
      <c r="W61">
        <f t="shared" si="19"/>
        <v>633.64519839372474</v>
      </c>
      <c r="X61">
        <f t="shared" si="20"/>
        <v>9.9151735899634978</v>
      </c>
      <c r="Y61">
        <f t="shared" si="21"/>
        <v>4212.7452863712906</v>
      </c>
      <c r="Z61">
        <f t="shared" si="22"/>
        <v>-1416.7452863712906</v>
      </c>
      <c r="AA61">
        <f t="shared" si="23"/>
        <v>1416.7452863712906</v>
      </c>
      <c r="AB61">
        <f t="shared" si="24"/>
        <v>5050.8038538475939</v>
      </c>
      <c r="AC61">
        <f t="shared" si="24"/>
        <v>30853.411722233053</v>
      </c>
      <c r="AD61">
        <f t="shared" si="25"/>
        <v>617.06823444466102</v>
      </c>
      <c r="AE61">
        <f t="shared" si="26"/>
        <v>8.1851626318005728</v>
      </c>
    </row>
    <row r="62" spans="1:31" x14ac:dyDescent="0.25">
      <c r="A62" s="1">
        <v>43946</v>
      </c>
      <c r="B62">
        <v>61</v>
      </c>
      <c r="C62">
        <v>2944</v>
      </c>
      <c r="D62">
        <f t="shared" si="0"/>
        <v>2997.6655885797322</v>
      </c>
      <c r="E62">
        <f t="shared" si="2"/>
        <v>-53.66558857973223</v>
      </c>
      <c r="F62">
        <f t="shared" si="3"/>
        <v>53.66558857973223</v>
      </c>
      <c r="G62">
        <f t="shared" si="4"/>
        <v>7072.2547126833742</v>
      </c>
      <c r="H62">
        <f t="shared" si="5"/>
        <v>36070.746152150787</v>
      </c>
      <c r="I62">
        <f t="shared" si="6"/>
        <v>644.12046700269264</v>
      </c>
      <c r="J62">
        <f t="shared" si="7"/>
        <v>10.97970810583451</v>
      </c>
      <c r="K62">
        <f t="shared" si="1"/>
        <v>3019.1853530309832</v>
      </c>
      <c r="L62">
        <f t="shared" si="8"/>
        <v>-75.185353030983151</v>
      </c>
      <c r="M62">
        <f t="shared" si="9"/>
        <v>75.185353030983151</v>
      </c>
      <c r="N62">
        <f t="shared" si="10"/>
        <v>5974.0665290498873</v>
      </c>
      <c r="O62">
        <f t="shared" si="11"/>
        <v>35761.296629002165</v>
      </c>
      <c r="P62">
        <f t="shared" si="12"/>
        <v>638.59458266075296</v>
      </c>
      <c r="Q62">
        <f t="shared" si="13"/>
        <v>9.3550222492625661</v>
      </c>
      <c r="R62">
        <f t="shared" si="14"/>
        <v>2795.2463192478526</v>
      </c>
      <c r="S62">
        <f t="shared" si="15"/>
        <v>148.75368075214737</v>
      </c>
      <c r="T62">
        <f t="shared" si="16"/>
        <v>148.75368075214737</v>
      </c>
      <c r="U62">
        <f t="shared" si="17"/>
        <v>6431.4558172727875</v>
      </c>
      <c r="V62">
        <f t="shared" si="18"/>
        <v>31831.013600438382</v>
      </c>
      <c r="W62">
        <f t="shared" si="19"/>
        <v>624.1375215772232</v>
      </c>
      <c r="X62">
        <f t="shared" si="20"/>
        <v>10.304549229823923</v>
      </c>
      <c r="Y62">
        <f t="shared" si="21"/>
        <v>2839.9939691749569</v>
      </c>
      <c r="Z62">
        <f t="shared" si="22"/>
        <v>104.00603082504313</v>
      </c>
      <c r="AA62">
        <f t="shared" si="23"/>
        <v>104.00603082504313</v>
      </c>
      <c r="AB62">
        <f t="shared" si="24"/>
        <v>5154.8098846726371</v>
      </c>
      <c r="AC62">
        <f t="shared" si="24"/>
        <v>30957.417753058096</v>
      </c>
      <c r="AD62">
        <f t="shared" si="25"/>
        <v>607.00819123643328</v>
      </c>
      <c r="AE62">
        <f t="shared" si="26"/>
        <v>8.4921586876326156</v>
      </c>
    </row>
    <row r="63" spans="1:31" x14ac:dyDescent="0.25">
      <c r="A63" s="1">
        <v>43947</v>
      </c>
      <c r="B63">
        <v>62</v>
      </c>
      <c r="C63">
        <v>1729</v>
      </c>
      <c r="D63">
        <f t="shared" si="0"/>
        <v>2816.7511432306951</v>
      </c>
      <c r="E63">
        <f t="shared" si="2"/>
        <v>-1087.7511432306951</v>
      </c>
      <c r="F63">
        <f t="shared" si="3"/>
        <v>1087.7511432306951</v>
      </c>
      <c r="G63">
        <f t="shared" si="4"/>
        <v>5984.5035694526796</v>
      </c>
      <c r="H63">
        <f t="shared" si="5"/>
        <v>37158.497295381479</v>
      </c>
      <c r="I63">
        <f t="shared" si="6"/>
        <v>651.90346132248214</v>
      </c>
      <c r="J63">
        <f t="shared" si="7"/>
        <v>9.1800457038719099</v>
      </c>
      <c r="K63">
        <f t="shared" si="1"/>
        <v>2841.0815384833736</v>
      </c>
      <c r="L63">
        <f t="shared" si="8"/>
        <v>-1112.0815384833736</v>
      </c>
      <c r="M63">
        <f t="shared" si="9"/>
        <v>1112.0815384833736</v>
      </c>
      <c r="N63">
        <f t="shared" si="10"/>
        <v>4861.9849905665142</v>
      </c>
      <c r="O63">
        <f t="shared" si="11"/>
        <v>36873.378167485542</v>
      </c>
      <c r="P63">
        <f t="shared" si="12"/>
        <v>646.90137135939551</v>
      </c>
      <c r="Q63">
        <f t="shared" si="13"/>
        <v>7.5158056634654544</v>
      </c>
      <c r="R63">
        <f t="shared" si="14"/>
        <v>2376.2282605123942</v>
      </c>
      <c r="S63">
        <f t="shared" si="15"/>
        <v>-647.22826051239417</v>
      </c>
      <c r="T63">
        <f t="shared" si="16"/>
        <v>647.22826051239417</v>
      </c>
      <c r="U63">
        <f t="shared" si="17"/>
        <v>5784.2275567603938</v>
      </c>
      <c r="V63">
        <f t="shared" si="18"/>
        <v>32478.241860950777</v>
      </c>
      <c r="W63">
        <f t="shared" si="19"/>
        <v>624.58157424905335</v>
      </c>
      <c r="X63">
        <f t="shared" si="20"/>
        <v>9.260964132211047</v>
      </c>
      <c r="Y63">
        <f t="shared" si="21"/>
        <v>2408.1382273134973</v>
      </c>
      <c r="Z63">
        <f t="shared" si="22"/>
        <v>-679.13822731349728</v>
      </c>
      <c r="AA63">
        <f t="shared" si="23"/>
        <v>679.13822731349728</v>
      </c>
      <c r="AB63">
        <f t="shared" si="24"/>
        <v>4475.6716573591402</v>
      </c>
      <c r="AC63">
        <f t="shared" si="24"/>
        <v>31636.555980371595</v>
      </c>
      <c r="AD63">
        <f t="shared" si="25"/>
        <v>608.39530731483842</v>
      </c>
      <c r="AE63">
        <f t="shared" si="26"/>
        <v>7.356519032194023</v>
      </c>
    </row>
    <row r="64" spans="1:31" x14ac:dyDescent="0.25">
      <c r="A64" s="1">
        <v>43948</v>
      </c>
      <c r="B64">
        <v>63</v>
      </c>
      <c r="C64">
        <v>1831</v>
      </c>
      <c r="D64">
        <f t="shared" si="0"/>
        <v>1874.2674016476246</v>
      </c>
      <c r="E64">
        <f t="shared" si="2"/>
        <v>-43.267401647624638</v>
      </c>
      <c r="F64">
        <f t="shared" si="3"/>
        <v>43.267401647624638</v>
      </c>
      <c r="G64">
        <f t="shared" si="4"/>
        <v>5941.2361678050547</v>
      </c>
      <c r="H64">
        <f t="shared" si="5"/>
        <v>37201.764697029103</v>
      </c>
      <c r="I64">
        <f t="shared" si="6"/>
        <v>641.40973615567418</v>
      </c>
      <c r="J64">
        <f t="shared" si="7"/>
        <v>9.2627782724568419</v>
      </c>
      <c r="K64">
        <f t="shared" si="1"/>
        <v>1903.9927979562713</v>
      </c>
      <c r="L64">
        <f t="shared" si="8"/>
        <v>-72.992797956271261</v>
      </c>
      <c r="M64">
        <f t="shared" si="9"/>
        <v>72.992797956271261</v>
      </c>
      <c r="N64">
        <f t="shared" si="10"/>
        <v>4788.9921926102434</v>
      </c>
      <c r="O64">
        <f t="shared" si="11"/>
        <v>36946.370965441813</v>
      </c>
      <c r="P64">
        <f t="shared" si="12"/>
        <v>637.00639595589337</v>
      </c>
      <c r="Q64">
        <f t="shared" si="13"/>
        <v>7.5179656327058852</v>
      </c>
      <c r="R64">
        <f t="shared" si="14"/>
        <v>1940.1935808723797</v>
      </c>
      <c r="S64">
        <f t="shared" si="15"/>
        <v>-109.1935808723797</v>
      </c>
      <c r="T64">
        <f t="shared" si="16"/>
        <v>109.1935808723797</v>
      </c>
      <c r="U64">
        <f t="shared" si="17"/>
        <v>5675.0339758880145</v>
      </c>
      <c r="V64">
        <f t="shared" si="18"/>
        <v>32587.435441823156</v>
      </c>
      <c r="W64">
        <f t="shared" si="19"/>
        <v>614.85727248722935</v>
      </c>
      <c r="X64">
        <f t="shared" si="20"/>
        <v>9.2298395576119425</v>
      </c>
      <c r="Y64">
        <f t="shared" si="21"/>
        <v>1980.3007959379438</v>
      </c>
      <c r="Z64">
        <f t="shared" si="22"/>
        <v>-149.3007959379438</v>
      </c>
      <c r="AA64">
        <f t="shared" si="23"/>
        <v>149.3007959379438</v>
      </c>
      <c r="AB64">
        <f t="shared" si="24"/>
        <v>4326.3708614211964</v>
      </c>
      <c r="AC64">
        <f t="shared" si="24"/>
        <v>31785.856776309538</v>
      </c>
      <c r="AD64">
        <f t="shared" si="25"/>
        <v>599.73314672282152</v>
      </c>
      <c r="AE64">
        <f t="shared" si="26"/>
        <v>7.2138264911022398</v>
      </c>
    </row>
    <row r="65" spans="1:31" x14ac:dyDescent="0.25">
      <c r="A65" s="1">
        <v>43949</v>
      </c>
      <c r="B65">
        <v>64</v>
      </c>
      <c r="C65">
        <v>1308</v>
      </c>
      <c r="D65">
        <f t="shared" si="0"/>
        <v>1721.6633442635843</v>
      </c>
      <c r="E65">
        <f t="shared" si="2"/>
        <v>-413.66334426358435</v>
      </c>
      <c r="F65">
        <f t="shared" si="3"/>
        <v>413.66334426358435</v>
      </c>
      <c r="G65">
        <f t="shared" si="4"/>
        <v>5527.5728235414699</v>
      </c>
      <c r="H65">
        <f t="shared" si="5"/>
        <v>37615.428041292689</v>
      </c>
      <c r="I65">
        <f t="shared" si="6"/>
        <v>637.54962781852021</v>
      </c>
      <c r="J65">
        <f t="shared" si="7"/>
        <v>8.6700275278254963</v>
      </c>
      <c r="K65">
        <f t="shared" si="1"/>
        <v>1751.0582755607072</v>
      </c>
      <c r="L65">
        <f t="shared" si="8"/>
        <v>-443.05827556070722</v>
      </c>
      <c r="M65">
        <f t="shared" si="9"/>
        <v>443.05827556070722</v>
      </c>
      <c r="N65">
        <f t="shared" si="10"/>
        <v>4345.9339170495359</v>
      </c>
      <c r="O65">
        <f t="shared" si="11"/>
        <v>37389.429241002523</v>
      </c>
      <c r="P65">
        <f t="shared" si="12"/>
        <v>633.7191396780089</v>
      </c>
      <c r="Q65">
        <f t="shared" si="13"/>
        <v>6.8578233557182662</v>
      </c>
      <c r="R65">
        <f t="shared" si="14"/>
        <v>1587.0993125092532</v>
      </c>
      <c r="S65">
        <f t="shared" si="15"/>
        <v>-279.0993125092532</v>
      </c>
      <c r="T65">
        <f t="shared" si="16"/>
        <v>279.0993125092532</v>
      </c>
      <c r="U65">
        <f t="shared" si="17"/>
        <v>5395.9346633787609</v>
      </c>
      <c r="V65">
        <f t="shared" si="18"/>
        <v>32866.53475433241</v>
      </c>
      <c r="W65">
        <f t="shared" si="19"/>
        <v>608.63953248763721</v>
      </c>
      <c r="X65">
        <f t="shared" si="20"/>
        <v>8.8655671795166615</v>
      </c>
      <c r="Y65">
        <f t="shared" si="21"/>
        <v>1643.7379070696184</v>
      </c>
      <c r="Z65">
        <f t="shared" si="22"/>
        <v>-335.73790706961836</v>
      </c>
      <c r="AA65">
        <f t="shared" si="23"/>
        <v>335.73790706961836</v>
      </c>
      <c r="AB65">
        <f t="shared" si="24"/>
        <v>3990.6329543515781</v>
      </c>
      <c r="AC65">
        <f t="shared" si="24"/>
        <v>32121.594683379157</v>
      </c>
      <c r="AD65">
        <f t="shared" si="25"/>
        <v>594.84434598850294</v>
      </c>
      <c r="AE65">
        <f t="shared" si="26"/>
        <v>6.7087011606708762</v>
      </c>
    </row>
    <row r="66" spans="1:31" x14ac:dyDescent="0.25">
      <c r="A66" s="1">
        <v>43950</v>
      </c>
      <c r="B66">
        <v>65</v>
      </c>
      <c r="C66">
        <v>2144</v>
      </c>
      <c r="D66">
        <f t="shared" si="0"/>
        <v>1362.0550872521633</v>
      </c>
      <c r="E66">
        <f t="shared" si="2"/>
        <v>781.94491274783672</v>
      </c>
      <c r="F66">
        <f t="shared" si="3"/>
        <v>781.94491274783672</v>
      </c>
      <c r="G66">
        <f t="shared" si="4"/>
        <v>6309.5177362893064</v>
      </c>
      <c r="H66">
        <f t="shared" si="5"/>
        <v>38397.372954040526</v>
      </c>
      <c r="I66">
        <f t="shared" si="6"/>
        <v>639.95621590067537</v>
      </c>
      <c r="J66">
        <f t="shared" si="7"/>
        <v>9.8592959635672592</v>
      </c>
      <c r="K66">
        <f t="shared" si="1"/>
        <v>1406.2307573143398</v>
      </c>
      <c r="L66">
        <f t="shared" si="8"/>
        <v>737.76924268566017</v>
      </c>
      <c r="M66">
        <f t="shared" si="9"/>
        <v>737.76924268566017</v>
      </c>
      <c r="N66">
        <f t="shared" si="10"/>
        <v>5083.7031597351961</v>
      </c>
      <c r="O66">
        <f t="shared" si="11"/>
        <v>38127.198483688182</v>
      </c>
      <c r="P66">
        <f t="shared" si="12"/>
        <v>635.45330806146967</v>
      </c>
      <c r="Q66">
        <f t="shared" si="13"/>
        <v>8.0001206937511622</v>
      </c>
      <c r="R66">
        <f t="shared" si="14"/>
        <v>1398.6161046440998</v>
      </c>
      <c r="S66">
        <f t="shared" si="15"/>
        <v>745.38389535590022</v>
      </c>
      <c r="T66">
        <f t="shared" si="16"/>
        <v>745.38389535590022</v>
      </c>
      <c r="U66">
        <f t="shared" si="17"/>
        <v>6141.3185587346616</v>
      </c>
      <c r="V66">
        <f t="shared" si="18"/>
        <v>33611.918649688312</v>
      </c>
      <c r="W66">
        <f t="shared" si="19"/>
        <v>611.12579363069653</v>
      </c>
      <c r="X66">
        <f t="shared" si="20"/>
        <v>10.049188927616859</v>
      </c>
      <c r="Y66">
        <f t="shared" si="21"/>
        <v>1461.9191021666525</v>
      </c>
      <c r="Z66">
        <f t="shared" si="22"/>
        <v>682.08089783334754</v>
      </c>
      <c r="AA66">
        <f t="shared" si="23"/>
        <v>682.08089783334754</v>
      </c>
      <c r="AB66">
        <f t="shared" si="24"/>
        <v>4672.7138521849256</v>
      </c>
      <c r="AC66">
        <f t="shared" si="24"/>
        <v>32803.675581212505</v>
      </c>
      <c r="AD66">
        <f t="shared" si="25"/>
        <v>596.43046511295461</v>
      </c>
      <c r="AE66">
        <f t="shared" si="26"/>
        <v>7.8344654163498957</v>
      </c>
    </row>
    <row r="67" spans="1:31" x14ac:dyDescent="0.25">
      <c r="A67" s="1">
        <v>43951</v>
      </c>
      <c r="B67">
        <v>66</v>
      </c>
      <c r="C67">
        <v>1309</v>
      </c>
      <c r="D67">
        <f t="shared" si="0"/>
        <v>1960.8619289843825</v>
      </c>
      <c r="E67">
        <f t="shared" si="2"/>
        <v>-651.86192898438253</v>
      </c>
      <c r="F67">
        <f t="shared" si="3"/>
        <v>651.86192898438253</v>
      </c>
      <c r="G67">
        <f t="shared" si="4"/>
        <v>5657.6558073049237</v>
      </c>
      <c r="H67">
        <f t="shared" si="5"/>
        <v>39049.23488302491</v>
      </c>
      <c r="I67">
        <f t="shared" si="6"/>
        <v>640.15139152499853</v>
      </c>
      <c r="J67">
        <f t="shared" si="7"/>
        <v>8.8379965773830342</v>
      </c>
      <c r="K67">
        <f t="shared" si="1"/>
        <v>2000.1661059657488</v>
      </c>
      <c r="L67">
        <f t="shared" si="8"/>
        <v>-691.16610596574878</v>
      </c>
      <c r="M67">
        <f t="shared" si="9"/>
        <v>691.16610596574878</v>
      </c>
      <c r="N67">
        <f t="shared" si="10"/>
        <v>4392.5370537694471</v>
      </c>
      <c r="O67">
        <f t="shared" si="11"/>
        <v>38818.364589653931</v>
      </c>
      <c r="P67">
        <f t="shared" si="12"/>
        <v>636.36663261727756</v>
      </c>
      <c r="Q67">
        <f t="shared" si="13"/>
        <v>6.9025257275096612</v>
      </c>
      <c r="R67">
        <f t="shared" si="14"/>
        <v>1989.7173330706514</v>
      </c>
      <c r="S67">
        <f t="shared" si="15"/>
        <v>-680.71733307065142</v>
      </c>
      <c r="T67">
        <f t="shared" si="16"/>
        <v>680.71733307065142</v>
      </c>
      <c r="U67">
        <f t="shared" si="17"/>
        <v>5460.6012256640097</v>
      </c>
      <c r="V67">
        <f t="shared" si="18"/>
        <v>34292.635982758962</v>
      </c>
      <c r="W67">
        <f t="shared" si="19"/>
        <v>612.36849969212437</v>
      </c>
      <c r="X67">
        <f t="shared" si="20"/>
        <v>8.9171817760211258</v>
      </c>
      <c r="Y67">
        <f t="shared" si="21"/>
        <v>2028.6298605080558</v>
      </c>
      <c r="Z67">
        <f t="shared" si="22"/>
        <v>-719.6298605080558</v>
      </c>
      <c r="AA67">
        <f t="shared" si="23"/>
        <v>719.6298605080558</v>
      </c>
      <c r="AB67">
        <f t="shared" si="24"/>
        <v>3953.08399167687</v>
      </c>
      <c r="AC67">
        <f t="shared" si="24"/>
        <v>33523.305441720564</v>
      </c>
      <c r="AD67">
        <f t="shared" si="25"/>
        <v>598.63045431643866</v>
      </c>
      <c r="AE67">
        <f t="shared" si="26"/>
        <v>6.6035464169473288</v>
      </c>
    </row>
    <row r="68" spans="1:31" x14ac:dyDescent="0.25">
      <c r="A68" s="1">
        <v>43952</v>
      </c>
      <c r="B68">
        <v>67</v>
      </c>
      <c r="C68">
        <v>1175</v>
      </c>
      <c r="D68">
        <f t="shared" si="0"/>
        <v>1424.31532188911</v>
      </c>
      <c r="E68">
        <f t="shared" si="2"/>
        <v>-249.31532188911001</v>
      </c>
      <c r="F68">
        <f t="shared" si="3"/>
        <v>249.31532188911001</v>
      </c>
      <c r="G68">
        <f t="shared" si="4"/>
        <v>5408.3404854158134</v>
      </c>
      <c r="H68">
        <f t="shared" si="5"/>
        <v>39298.55020491402</v>
      </c>
      <c r="I68">
        <f t="shared" si="6"/>
        <v>633.84758395022607</v>
      </c>
      <c r="J68">
        <f t="shared" si="7"/>
        <v>8.532556757115465</v>
      </c>
      <c r="K68">
        <f t="shared" si="1"/>
        <v>1475.9955113645665</v>
      </c>
      <c r="L68">
        <f t="shared" si="8"/>
        <v>-300.99551136456648</v>
      </c>
      <c r="M68">
        <f t="shared" si="9"/>
        <v>300.99551136456648</v>
      </c>
      <c r="N68">
        <f t="shared" si="10"/>
        <v>4091.5415424048806</v>
      </c>
      <c r="O68">
        <f t="shared" si="11"/>
        <v>39119.360101018494</v>
      </c>
      <c r="P68">
        <f t="shared" si="12"/>
        <v>630.95742098416929</v>
      </c>
      <c r="Q68">
        <f t="shared" si="13"/>
        <v>6.4846555509607633</v>
      </c>
      <c r="R68">
        <f t="shared" si="14"/>
        <v>809.67677270631384</v>
      </c>
      <c r="S68">
        <f t="shared" si="15"/>
        <v>365.32322729368616</v>
      </c>
      <c r="T68">
        <f t="shared" si="16"/>
        <v>365.32322729368616</v>
      </c>
      <c r="U68">
        <f t="shared" si="17"/>
        <v>5825.9244529576954</v>
      </c>
      <c r="V68">
        <f t="shared" si="18"/>
        <v>34657.95921005265</v>
      </c>
      <c r="W68">
        <f t="shared" si="19"/>
        <v>608.03437210618688</v>
      </c>
      <c r="X68">
        <f t="shared" si="20"/>
        <v>9.5815709114883028</v>
      </c>
      <c r="Y68">
        <f t="shared" si="21"/>
        <v>879.98969135105381</v>
      </c>
      <c r="Z68">
        <f t="shared" si="22"/>
        <v>295.01030864894619</v>
      </c>
      <c r="AA68">
        <f t="shared" si="23"/>
        <v>295.01030864894619</v>
      </c>
      <c r="AB68">
        <f t="shared" si="24"/>
        <v>4248.0943003258162</v>
      </c>
      <c r="AC68">
        <f t="shared" si="24"/>
        <v>33818.315750369511</v>
      </c>
      <c r="AD68">
        <f t="shared" si="25"/>
        <v>593.303785094202</v>
      </c>
      <c r="AE68">
        <f t="shared" si="26"/>
        <v>7.1600660691071161</v>
      </c>
    </row>
    <row r="69" spans="1:31" x14ac:dyDescent="0.25">
      <c r="A69" s="1">
        <v>43953</v>
      </c>
      <c r="B69">
        <v>68</v>
      </c>
      <c r="C69">
        <v>1147</v>
      </c>
      <c r="D69">
        <f t="shared" si="0"/>
        <v>1136.603712713626</v>
      </c>
      <c r="E69">
        <f t="shared" si="2"/>
        <v>10.39628728637399</v>
      </c>
      <c r="F69">
        <f t="shared" si="3"/>
        <v>10.39628728637399</v>
      </c>
      <c r="G69">
        <f t="shared" si="4"/>
        <v>5418.7367727021874</v>
      </c>
      <c r="H69">
        <f t="shared" si="5"/>
        <v>39308.946492200397</v>
      </c>
      <c r="I69">
        <f t="shared" si="6"/>
        <v>623.95153162222857</v>
      </c>
      <c r="J69">
        <f t="shared" si="7"/>
        <v>8.6845475939675421</v>
      </c>
      <c r="K69">
        <f t="shared" si="1"/>
        <v>1190.2412934165798</v>
      </c>
      <c r="L69">
        <f t="shared" si="8"/>
        <v>-43.241293416579765</v>
      </c>
      <c r="M69">
        <f t="shared" si="9"/>
        <v>43.241293416579765</v>
      </c>
      <c r="N69">
        <f t="shared" si="10"/>
        <v>4048.3002489883011</v>
      </c>
      <c r="O69">
        <f t="shared" si="11"/>
        <v>39162.601394435071</v>
      </c>
      <c r="P69">
        <f t="shared" si="12"/>
        <v>621.62859356246145</v>
      </c>
      <c r="Q69">
        <f t="shared" si="13"/>
        <v>6.512409967804234</v>
      </c>
      <c r="R69">
        <f t="shared" si="14"/>
        <v>507.59908582379609</v>
      </c>
      <c r="S69">
        <f t="shared" si="15"/>
        <v>639.40091417620397</v>
      </c>
      <c r="T69">
        <f t="shared" si="16"/>
        <v>639.40091417620397</v>
      </c>
      <c r="U69">
        <f t="shared" si="17"/>
        <v>6465.3253671338989</v>
      </c>
      <c r="V69">
        <f t="shared" si="18"/>
        <v>35297.360124228857</v>
      </c>
      <c r="W69">
        <f t="shared" si="19"/>
        <v>608.57517455566995</v>
      </c>
      <c r="X69">
        <f t="shared" si="20"/>
        <v>10.623708684558702</v>
      </c>
      <c r="Y69">
        <f t="shared" si="21"/>
        <v>561.82727481576899</v>
      </c>
      <c r="Z69">
        <f t="shared" si="22"/>
        <v>585.17272518423101</v>
      </c>
      <c r="AA69">
        <f t="shared" si="23"/>
        <v>585.17272518423101</v>
      </c>
      <c r="AB69">
        <f t="shared" si="24"/>
        <v>4833.2670255100475</v>
      </c>
      <c r="AC69">
        <f t="shared" si="24"/>
        <v>34403.488475553742</v>
      </c>
      <c r="AD69">
        <f t="shared" si="25"/>
        <v>593.16359440609904</v>
      </c>
      <c r="AE69">
        <f t="shared" si="26"/>
        <v>8.148286697111482</v>
      </c>
    </row>
    <row r="70" spans="1:31" x14ac:dyDescent="0.25">
      <c r="A70" s="1">
        <v>43954</v>
      </c>
      <c r="B70">
        <v>69</v>
      </c>
      <c r="C70">
        <v>838</v>
      </c>
      <c r="D70">
        <f t="shared" si="0"/>
        <v>1139.2846445298119</v>
      </c>
      <c r="E70">
        <f t="shared" si="2"/>
        <v>-301.28464452981189</v>
      </c>
      <c r="F70">
        <f t="shared" si="3"/>
        <v>301.28464452981189</v>
      </c>
      <c r="G70">
        <f t="shared" si="4"/>
        <v>5117.4521281723755</v>
      </c>
      <c r="H70">
        <f t="shared" si="5"/>
        <v>39610.23113673021</v>
      </c>
      <c r="I70">
        <f t="shared" si="6"/>
        <v>618.90986151140953</v>
      </c>
      <c r="J70">
        <f t="shared" si="7"/>
        <v>8.2684934372758185</v>
      </c>
      <c r="K70">
        <f t="shared" si="1"/>
        <v>1195.5261251625784</v>
      </c>
      <c r="L70">
        <f t="shared" si="8"/>
        <v>-357.52612516257841</v>
      </c>
      <c r="M70">
        <f t="shared" si="9"/>
        <v>357.52612516257841</v>
      </c>
      <c r="N70">
        <f t="shared" si="10"/>
        <v>3690.7741238257227</v>
      </c>
      <c r="O70">
        <f t="shared" si="11"/>
        <v>39520.127519597649</v>
      </c>
      <c r="P70">
        <f t="shared" si="12"/>
        <v>617.50199249371326</v>
      </c>
      <c r="Q70">
        <f t="shared" si="13"/>
        <v>5.9769428579832447</v>
      </c>
      <c r="R70">
        <f t="shared" si="14"/>
        <v>871.00936064383961</v>
      </c>
      <c r="S70">
        <f t="shared" si="15"/>
        <v>-33.009360643839614</v>
      </c>
      <c r="T70">
        <f t="shared" si="16"/>
        <v>33.009360643839614</v>
      </c>
      <c r="U70">
        <f t="shared" si="17"/>
        <v>6432.3160064900594</v>
      </c>
      <c r="V70">
        <f t="shared" si="18"/>
        <v>35330.369484872695</v>
      </c>
      <c r="W70">
        <f t="shared" si="19"/>
        <v>598.81982177750331</v>
      </c>
      <c r="X70">
        <f t="shared" si="20"/>
        <v>10.74165512323345</v>
      </c>
      <c r="Y70">
        <f t="shared" si="21"/>
        <v>901.77895412971111</v>
      </c>
      <c r="Z70">
        <f t="shared" si="22"/>
        <v>-63.77895412971111</v>
      </c>
      <c r="AA70">
        <f t="shared" si="23"/>
        <v>63.77895412971111</v>
      </c>
      <c r="AB70">
        <f t="shared" si="24"/>
        <v>4769.4880713803359</v>
      </c>
      <c r="AC70">
        <f t="shared" si="24"/>
        <v>34467.267429683452</v>
      </c>
      <c r="AD70">
        <f t="shared" si="25"/>
        <v>584.19097338446534</v>
      </c>
      <c r="AE70">
        <f t="shared" si="26"/>
        <v>8.1642618401798899</v>
      </c>
    </row>
    <row r="71" spans="1:31" x14ac:dyDescent="0.25">
      <c r="A71" s="1">
        <v>43955</v>
      </c>
      <c r="B71">
        <v>70</v>
      </c>
      <c r="C71">
        <v>356</v>
      </c>
      <c r="D71">
        <f t="shared" ref="D71:D115" si="27">$C70*$H$119+$C69*$I$119+$C68*$J$119+$C67*$K$119+$C66*$L$119</f>
        <v>851.94990452772311</v>
      </c>
      <c r="E71">
        <f t="shared" si="2"/>
        <v>-495.94990452772311</v>
      </c>
      <c r="F71">
        <f t="shared" si="3"/>
        <v>495.94990452772311</v>
      </c>
      <c r="G71">
        <f t="shared" si="4"/>
        <v>4621.5022236446521</v>
      </c>
      <c r="H71">
        <f t="shared" si="5"/>
        <v>40106.181041257936</v>
      </c>
      <c r="I71">
        <f t="shared" si="6"/>
        <v>617.01816986550671</v>
      </c>
      <c r="J71">
        <f t="shared" si="7"/>
        <v>7.490058558003267</v>
      </c>
      <c r="K71">
        <f t="shared" ref="K71:K115" si="28">$G$122+$C70*$H$122+$C69*$I$122+$C68*$J$122+$C67*$K$122+$C66*$L$122</f>
        <v>905.63924009954371</v>
      </c>
      <c r="L71">
        <f t="shared" si="8"/>
        <v>-549.63924009954371</v>
      </c>
      <c r="M71">
        <f t="shared" si="9"/>
        <v>549.63924009954371</v>
      </c>
      <c r="N71">
        <f t="shared" si="10"/>
        <v>3141.1348837261789</v>
      </c>
      <c r="O71">
        <f t="shared" si="11"/>
        <v>40069.766759697195</v>
      </c>
      <c r="P71">
        <f t="shared" si="12"/>
        <v>616.45795014918758</v>
      </c>
      <c r="Q71">
        <f t="shared" si="13"/>
        <v>5.0954568482181148</v>
      </c>
      <c r="R71">
        <f t="shared" si="14"/>
        <v>504.19506829771052</v>
      </c>
      <c r="S71">
        <f t="shared" si="15"/>
        <v>-148.19506829771052</v>
      </c>
      <c r="T71">
        <f t="shared" si="16"/>
        <v>148.19506829771052</v>
      </c>
      <c r="U71">
        <f t="shared" si="17"/>
        <v>6284.1209381923491</v>
      </c>
      <c r="V71">
        <f t="shared" si="18"/>
        <v>35478.564553170407</v>
      </c>
      <c r="W71">
        <f t="shared" si="19"/>
        <v>591.30940921950673</v>
      </c>
      <c r="X71">
        <f t="shared" si="20"/>
        <v>10.627466500976224</v>
      </c>
      <c r="Y71">
        <f t="shared" si="21"/>
        <v>581.30904856588882</v>
      </c>
      <c r="Z71">
        <f t="shared" si="22"/>
        <v>-225.30904856588882</v>
      </c>
      <c r="AA71">
        <f t="shared" si="23"/>
        <v>225.30904856588882</v>
      </c>
      <c r="AB71">
        <f t="shared" si="24"/>
        <v>4544.1790228144473</v>
      </c>
      <c r="AC71">
        <f t="shared" si="24"/>
        <v>34692.576478249342</v>
      </c>
      <c r="AD71">
        <f t="shared" si="25"/>
        <v>578.20960797082239</v>
      </c>
      <c r="AE71">
        <f t="shared" si="26"/>
        <v>7.8590513892736205</v>
      </c>
    </row>
    <row r="72" spans="1:31" x14ac:dyDescent="0.25">
      <c r="A72" s="1">
        <v>43956</v>
      </c>
      <c r="B72">
        <v>71</v>
      </c>
      <c r="C72">
        <v>867</v>
      </c>
      <c r="D72">
        <f t="shared" si="27"/>
        <v>402.49811911616951</v>
      </c>
      <c r="E72">
        <f t="shared" ref="E72:E116" si="29">$C72-D72</f>
        <v>464.50188088383049</v>
      </c>
      <c r="F72">
        <f t="shared" ref="F72:F116" si="30">ABS(E72)</f>
        <v>464.50188088383049</v>
      </c>
      <c r="G72">
        <f t="shared" ref="G72:G116" si="31">E72+G71</f>
        <v>5086.0041045284825</v>
      </c>
      <c r="H72">
        <f t="shared" ref="H72:H116" si="32">F72+H71</f>
        <v>40570.682922141765</v>
      </c>
      <c r="I72">
        <f t="shared" ref="I72:I116" si="33">H72/$B67</f>
        <v>614.70731700214799</v>
      </c>
      <c r="J72">
        <f t="shared" ref="J72:J116" si="34">G72/I72</f>
        <v>8.2738629651137057</v>
      </c>
      <c r="K72">
        <f t="shared" si="28"/>
        <v>465.33027921226756</v>
      </c>
      <c r="L72">
        <f t="shared" ref="L72:L116" si="35">$C72-K72</f>
        <v>401.66972078773244</v>
      </c>
      <c r="M72">
        <f t="shared" ref="M72:M116" si="36">ABS(L72)</f>
        <v>401.66972078773244</v>
      </c>
      <c r="N72">
        <f t="shared" ref="N72:N116" si="37">L72+N71</f>
        <v>3542.8046045139113</v>
      </c>
      <c r="O72">
        <f t="shared" ref="O72:O116" si="38">M72+O71</f>
        <v>40471.436480484925</v>
      </c>
      <c r="P72">
        <f t="shared" ref="P72:P116" si="39">O72/$B67</f>
        <v>613.20358303765033</v>
      </c>
      <c r="Q72">
        <f t="shared" ref="Q72:Q116" si="40">N72/P72</f>
        <v>5.7775340890276325</v>
      </c>
      <c r="R72">
        <f t="shared" si="14"/>
        <v>435.87269971548443</v>
      </c>
      <c r="S72">
        <f t="shared" si="15"/>
        <v>431.12730028451557</v>
      </c>
      <c r="T72">
        <f t="shared" si="16"/>
        <v>431.12730028451557</v>
      </c>
      <c r="U72">
        <f t="shared" si="17"/>
        <v>6715.2482384768646</v>
      </c>
      <c r="V72">
        <f t="shared" si="18"/>
        <v>35909.691853454926</v>
      </c>
      <c r="W72">
        <f t="shared" si="19"/>
        <v>588.68347300745779</v>
      </c>
      <c r="X72">
        <f t="shared" si="20"/>
        <v>11.407230789357987</v>
      </c>
      <c r="Y72">
        <f t="shared" si="21"/>
        <v>520.87980561456254</v>
      </c>
      <c r="Z72">
        <f t="shared" si="22"/>
        <v>346.12019438543746</v>
      </c>
      <c r="AA72">
        <f t="shared" si="23"/>
        <v>346.12019438543746</v>
      </c>
      <c r="AB72">
        <f t="shared" si="24"/>
        <v>4890.2992171998849</v>
      </c>
      <c r="AC72">
        <f t="shared" si="24"/>
        <v>35038.696672634782</v>
      </c>
      <c r="AD72">
        <f t="shared" si="25"/>
        <v>574.40486348581612</v>
      </c>
      <c r="AE72">
        <f t="shared" si="26"/>
        <v>8.5136800331438032</v>
      </c>
    </row>
    <row r="73" spans="1:31" x14ac:dyDescent="0.25">
      <c r="A73" s="1">
        <v>43957</v>
      </c>
      <c r="B73">
        <v>72</v>
      </c>
      <c r="C73">
        <v>685</v>
      </c>
      <c r="D73">
        <f t="shared" si="27"/>
        <v>768.96785469475924</v>
      </c>
      <c r="E73">
        <f t="shared" si="29"/>
        <v>-83.967854694759239</v>
      </c>
      <c r="F73">
        <f t="shared" si="30"/>
        <v>83.967854694759239</v>
      </c>
      <c r="G73">
        <f t="shared" si="31"/>
        <v>5002.0362498337236</v>
      </c>
      <c r="H73">
        <f t="shared" si="32"/>
        <v>40654.650776836526</v>
      </c>
      <c r="I73">
        <f t="shared" si="33"/>
        <v>606.78583249009739</v>
      </c>
      <c r="J73">
        <f t="shared" si="34"/>
        <v>8.2434954509511496</v>
      </c>
      <c r="K73">
        <f t="shared" si="28"/>
        <v>829.62166010332544</v>
      </c>
      <c r="L73">
        <f t="shared" si="35"/>
        <v>-144.62166010332544</v>
      </c>
      <c r="M73">
        <f t="shared" si="36"/>
        <v>144.62166010332544</v>
      </c>
      <c r="N73">
        <f t="shared" si="37"/>
        <v>3398.1829444105861</v>
      </c>
      <c r="O73">
        <f t="shared" si="38"/>
        <v>40616.058140588248</v>
      </c>
      <c r="P73">
        <f t="shared" si="39"/>
        <v>606.20982299385446</v>
      </c>
      <c r="Q73">
        <f t="shared" si="40"/>
        <v>5.6056217097046872</v>
      </c>
      <c r="R73">
        <f t="shared" si="14"/>
        <v>822.64081989871397</v>
      </c>
      <c r="S73">
        <f t="shared" si="15"/>
        <v>-137.64081989871397</v>
      </c>
      <c r="T73">
        <f t="shared" si="16"/>
        <v>137.64081989871397</v>
      </c>
      <c r="U73">
        <f t="shared" si="17"/>
        <v>6577.6074185781508</v>
      </c>
      <c r="V73">
        <f t="shared" si="18"/>
        <v>36047.332673353638</v>
      </c>
      <c r="W73">
        <f t="shared" si="19"/>
        <v>581.40859150570384</v>
      </c>
      <c r="X73">
        <f t="shared" si="20"/>
        <v>11.313227074171335</v>
      </c>
      <c r="Y73">
        <f t="shared" si="21"/>
        <v>919.31847374786321</v>
      </c>
      <c r="Z73">
        <f t="shared" si="22"/>
        <v>-234.31847374786321</v>
      </c>
      <c r="AA73">
        <f t="shared" si="23"/>
        <v>234.31847374786321</v>
      </c>
      <c r="AB73">
        <f t="shared" si="24"/>
        <v>4655.9807434520217</v>
      </c>
      <c r="AC73">
        <f t="shared" si="24"/>
        <v>35273.015146382648</v>
      </c>
      <c r="AD73">
        <f t="shared" si="25"/>
        <v>568.91959913520395</v>
      </c>
      <c r="AE73">
        <f t="shared" si="26"/>
        <v>8.1838993603479739</v>
      </c>
    </row>
    <row r="74" spans="1:31" x14ac:dyDescent="0.25">
      <c r="A74" s="1">
        <v>43958</v>
      </c>
      <c r="B74">
        <v>73</v>
      </c>
      <c r="C74">
        <v>754</v>
      </c>
      <c r="D74">
        <f t="shared" si="27"/>
        <v>709.29708156779714</v>
      </c>
      <c r="E74">
        <f t="shared" si="29"/>
        <v>44.702918432202864</v>
      </c>
      <c r="F74">
        <f t="shared" si="30"/>
        <v>44.702918432202864</v>
      </c>
      <c r="G74">
        <f t="shared" si="31"/>
        <v>5046.7391682659263</v>
      </c>
      <c r="H74">
        <f t="shared" si="32"/>
        <v>40699.353695268728</v>
      </c>
      <c r="I74">
        <f t="shared" si="33"/>
        <v>598.51990728336364</v>
      </c>
      <c r="J74">
        <f t="shared" si="34"/>
        <v>8.4320322630080788</v>
      </c>
      <c r="K74">
        <f t="shared" si="28"/>
        <v>770.93859540249684</v>
      </c>
      <c r="L74">
        <f t="shared" si="35"/>
        <v>-16.938595402496844</v>
      </c>
      <c r="M74">
        <f t="shared" si="36"/>
        <v>16.938595402496844</v>
      </c>
      <c r="N74">
        <f t="shared" si="37"/>
        <v>3381.2443490080891</v>
      </c>
      <c r="O74">
        <f t="shared" si="38"/>
        <v>40632.996735990746</v>
      </c>
      <c r="P74">
        <f t="shared" si="39"/>
        <v>597.54406964692271</v>
      </c>
      <c r="Q74">
        <f t="shared" si="40"/>
        <v>5.6585690006194875</v>
      </c>
      <c r="R74">
        <f t="shared" si="14"/>
        <v>662.40444504668949</v>
      </c>
      <c r="S74">
        <f t="shared" si="15"/>
        <v>91.595554953310511</v>
      </c>
      <c r="T74">
        <f t="shared" si="16"/>
        <v>91.595554953310511</v>
      </c>
      <c r="U74">
        <f t="shared" si="17"/>
        <v>6669.2029735314609</v>
      </c>
      <c r="V74">
        <f t="shared" si="18"/>
        <v>36138.928228306948</v>
      </c>
      <c r="W74">
        <f t="shared" si="19"/>
        <v>573.63378140169755</v>
      </c>
      <c r="X74">
        <f t="shared" si="20"/>
        <v>11.626238184987974</v>
      </c>
      <c r="Y74">
        <f t="shared" si="21"/>
        <v>763.74859981329087</v>
      </c>
      <c r="Z74">
        <f t="shared" si="22"/>
        <v>-9.7485998132908662</v>
      </c>
      <c r="AA74">
        <f t="shared" si="23"/>
        <v>9.7485998132908662</v>
      </c>
      <c r="AB74">
        <f t="shared" si="24"/>
        <v>4646.232143638731</v>
      </c>
      <c r="AC74">
        <f t="shared" si="24"/>
        <v>35282.763746195938</v>
      </c>
      <c r="AD74">
        <f t="shared" si="25"/>
        <v>560.04386898723715</v>
      </c>
      <c r="AE74">
        <f t="shared" si="26"/>
        <v>8.2961932107940175</v>
      </c>
    </row>
    <row r="75" spans="1:31" x14ac:dyDescent="0.25">
      <c r="A75" s="1">
        <v>43959</v>
      </c>
      <c r="B75">
        <v>74</v>
      </c>
      <c r="C75">
        <v>1095</v>
      </c>
      <c r="D75">
        <f t="shared" si="27"/>
        <v>717.55567049280728</v>
      </c>
      <c r="E75">
        <f t="shared" si="29"/>
        <v>377.44432950719272</v>
      </c>
      <c r="F75">
        <f t="shared" si="30"/>
        <v>377.44432950719272</v>
      </c>
      <c r="G75">
        <f t="shared" si="31"/>
        <v>5424.1834977731187</v>
      </c>
      <c r="H75">
        <f t="shared" si="32"/>
        <v>41076.798024775919</v>
      </c>
      <c r="I75">
        <f t="shared" si="33"/>
        <v>595.31591340254954</v>
      </c>
      <c r="J75">
        <f t="shared" si="34"/>
        <v>9.1114370969373262</v>
      </c>
      <c r="K75">
        <f t="shared" si="28"/>
        <v>781.59040901419905</v>
      </c>
      <c r="L75">
        <f t="shared" si="35"/>
        <v>313.40959098580095</v>
      </c>
      <c r="M75">
        <f t="shared" si="36"/>
        <v>313.40959098580095</v>
      </c>
      <c r="N75">
        <f t="shared" si="37"/>
        <v>3694.6539399938902</v>
      </c>
      <c r="O75">
        <f t="shared" si="38"/>
        <v>40946.406326976547</v>
      </c>
      <c r="P75">
        <f t="shared" si="39"/>
        <v>593.42617865183399</v>
      </c>
      <c r="Q75">
        <f t="shared" si="40"/>
        <v>6.22597059736652</v>
      </c>
      <c r="R75">
        <f t="shared" si="14"/>
        <v>299.9825325503333</v>
      </c>
      <c r="S75">
        <f t="shared" si="15"/>
        <v>795.0174674496667</v>
      </c>
      <c r="T75">
        <f t="shared" si="16"/>
        <v>795.0174674496667</v>
      </c>
      <c r="U75">
        <f t="shared" si="17"/>
        <v>7464.2204409811275</v>
      </c>
      <c r="V75">
        <f t="shared" si="18"/>
        <v>36933.945695756614</v>
      </c>
      <c r="W75">
        <f t="shared" si="19"/>
        <v>577.0929014961971</v>
      </c>
      <c r="X75">
        <f t="shared" si="20"/>
        <v>12.934174760474532</v>
      </c>
      <c r="Y75">
        <f t="shared" si="21"/>
        <v>411.03265029059139</v>
      </c>
      <c r="Z75">
        <f t="shared" si="22"/>
        <v>683.96734970940861</v>
      </c>
      <c r="AA75">
        <f t="shared" si="23"/>
        <v>683.96734970940861</v>
      </c>
      <c r="AB75">
        <f t="shared" si="24"/>
        <v>5330.1994933481401</v>
      </c>
      <c r="AC75">
        <f t="shared" si="24"/>
        <v>35966.73109590535</v>
      </c>
      <c r="AD75">
        <f t="shared" si="25"/>
        <v>561.9801733735211</v>
      </c>
      <c r="AE75">
        <f t="shared" si="26"/>
        <v>9.4846753424616175</v>
      </c>
    </row>
    <row r="76" spans="1:31" x14ac:dyDescent="0.25">
      <c r="A76" s="1">
        <v>43960</v>
      </c>
      <c r="B76">
        <v>75</v>
      </c>
      <c r="C76">
        <v>604</v>
      </c>
      <c r="D76">
        <f t="shared" si="27"/>
        <v>1039.1062336277273</v>
      </c>
      <c r="E76">
        <f t="shared" si="29"/>
        <v>-435.10623362772731</v>
      </c>
      <c r="F76">
        <f t="shared" si="30"/>
        <v>435.10623362772731</v>
      </c>
      <c r="G76">
        <f t="shared" si="31"/>
        <v>4989.0772641453914</v>
      </c>
      <c r="H76">
        <f t="shared" si="32"/>
        <v>41511.904258403643</v>
      </c>
      <c r="I76">
        <f t="shared" si="33"/>
        <v>593.02720369148062</v>
      </c>
      <c r="J76">
        <f t="shared" si="34"/>
        <v>8.4128978115832496</v>
      </c>
      <c r="K76">
        <f t="shared" si="28"/>
        <v>1103.3229397069106</v>
      </c>
      <c r="L76">
        <f t="shared" si="35"/>
        <v>-499.32293970691057</v>
      </c>
      <c r="M76">
        <f t="shared" si="36"/>
        <v>499.32293970691057</v>
      </c>
      <c r="N76">
        <f t="shared" si="37"/>
        <v>3195.3310002869794</v>
      </c>
      <c r="O76">
        <f t="shared" si="38"/>
        <v>41445.729266683455</v>
      </c>
      <c r="P76">
        <f t="shared" si="39"/>
        <v>592.08184666690647</v>
      </c>
      <c r="Q76">
        <f t="shared" si="40"/>
        <v>5.3967724534621802</v>
      </c>
      <c r="R76">
        <f t="shared" ref="R76:R115" si="41">$C75*$V$119+$C74*$W$119+$C73*$X$119+$C72*$Y$119+$C71*$Z$119+$C70*$AA$119+$C69*$AB$119+$C68*$AC$119+$C67*$AD$119+$C66*$AE$119</f>
        <v>1024.15695732837</v>
      </c>
      <c r="S76">
        <f t="shared" ref="S76:S115" si="42">$C76-R76</f>
        <v>-420.15695732837003</v>
      </c>
      <c r="T76">
        <f t="shared" ref="T76:T115" si="43">ABS(S76)</f>
        <v>420.15695732837003</v>
      </c>
      <c r="U76">
        <f t="shared" ref="U76:U115" si="44">S76+U75</f>
        <v>7044.063483652757</v>
      </c>
      <c r="V76">
        <f t="shared" ref="V76:V115" si="45">T76+V75</f>
        <v>37354.102653084985</v>
      </c>
      <c r="W76">
        <f t="shared" ref="W76:W115" si="46">V76/$B66</f>
        <v>574.67850235515357</v>
      </c>
      <c r="X76">
        <f t="shared" ref="X76:X115" si="47">U76/W76</f>
        <v>12.257398623377595</v>
      </c>
      <c r="Y76">
        <f t="shared" ref="Y76:Y115" si="48">$U$122+$C75*$V$122+$C74*$W$122+$C73*$X$122+$C72*$Y$122+$C71*$Z$122+$C70*$AA$122+$C69*$AB$122+$C68*$AC$122+$C67*$AD$122+$C66*$AE$122</f>
        <v>1096.0425318001564</v>
      </c>
      <c r="Z76">
        <f t="shared" si="22"/>
        <v>-492.04253180015644</v>
      </c>
      <c r="AA76">
        <f t="shared" si="23"/>
        <v>492.04253180015644</v>
      </c>
      <c r="AB76">
        <f t="shared" si="24"/>
        <v>4838.1569615479839</v>
      </c>
      <c r="AC76">
        <f t="shared" si="24"/>
        <v>36458.773627705508</v>
      </c>
      <c r="AD76">
        <f t="shared" si="25"/>
        <v>560.90420965700787</v>
      </c>
      <c r="AE76">
        <f t="shared" si="26"/>
        <v>8.6256385283799357</v>
      </c>
    </row>
    <row r="77" spans="1:31" x14ac:dyDescent="0.25">
      <c r="A77" s="1">
        <v>43961</v>
      </c>
      <c r="B77">
        <v>76</v>
      </c>
      <c r="C77">
        <v>621</v>
      </c>
      <c r="D77">
        <f t="shared" si="27"/>
        <v>665.96228829453491</v>
      </c>
      <c r="E77">
        <f t="shared" si="29"/>
        <v>-44.962288294534915</v>
      </c>
      <c r="F77">
        <f t="shared" si="30"/>
        <v>44.962288294534915</v>
      </c>
      <c r="G77">
        <f t="shared" si="31"/>
        <v>4944.1149758508564</v>
      </c>
      <c r="H77">
        <f t="shared" si="32"/>
        <v>41556.866546698177</v>
      </c>
      <c r="I77">
        <f t="shared" si="33"/>
        <v>585.30797953096021</v>
      </c>
      <c r="J77">
        <f t="shared" si="34"/>
        <v>8.4470315607397843</v>
      </c>
      <c r="K77">
        <f t="shared" si="28"/>
        <v>730.03155494097416</v>
      </c>
      <c r="L77">
        <f t="shared" si="35"/>
        <v>-109.03155494097416</v>
      </c>
      <c r="M77">
        <f t="shared" si="36"/>
        <v>109.03155494097416</v>
      </c>
      <c r="N77">
        <f t="shared" si="37"/>
        <v>3086.2994453460051</v>
      </c>
      <c r="O77">
        <f t="shared" si="38"/>
        <v>41554.760821624426</v>
      </c>
      <c r="P77">
        <f t="shared" si="39"/>
        <v>585.27832143132991</v>
      </c>
      <c r="Q77">
        <f t="shared" si="40"/>
        <v>5.2732167454934809</v>
      </c>
      <c r="R77">
        <f t="shared" si="41"/>
        <v>554.67393238540183</v>
      </c>
      <c r="S77">
        <f t="shared" si="42"/>
        <v>66.326067614598173</v>
      </c>
      <c r="T77">
        <f t="shared" si="43"/>
        <v>66.326067614598173</v>
      </c>
      <c r="U77">
        <f t="shared" si="44"/>
        <v>7110.3895512673553</v>
      </c>
      <c r="V77">
        <f t="shared" si="45"/>
        <v>37420.42872069958</v>
      </c>
      <c r="W77">
        <f t="shared" si="46"/>
        <v>566.97619273787245</v>
      </c>
      <c r="X77">
        <f t="shared" si="47"/>
        <v>12.540896147564823</v>
      </c>
      <c r="Y77">
        <f t="shared" si="48"/>
        <v>665.886438234362</v>
      </c>
      <c r="Z77">
        <f t="shared" ref="Z77:Z116" si="49">$C77-Y77</f>
        <v>-44.886438234362004</v>
      </c>
      <c r="AA77">
        <f t="shared" ref="AA77:AA116" si="50">ABS(Z77)</f>
        <v>44.886438234362004</v>
      </c>
      <c r="AB77">
        <f t="shared" ref="AB77:AC116" si="51">Z77+AB76</f>
        <v>4793.2705233136221</v>
      </c>
      <c r="AC77">
        <f t="shared" si="51"/>
        <v>36503.660065939868</v>
      </c>
      <c r="AD77">
        <f t="shared" ref="AD77:AD116" si="52">AC77/$B67</f>
        <v>553.08575857484652</v>
      </c>
      <c r="AE77">
        <f t="shared" ref="AE77:AE116" si="53">AB77/AD77</f>
        <v>8.6664146545096248</v>
      </c>
    </row>
    <row r="78" spans="1:31" x14ac:dyDescent="0.25">
      <c r="A78" s="1">
        <v>43962</v>
      </c>
      <c r="B78">
        <v>77</v>
      </c>
      <c r="C78">
        <v>373</v>
      </c>
      <c r="D78">
        <f t="shared" si="27"/>
        <v>592.47863161904911</v>
      </c>
      <c r="E78">
        <f t="shared" si="29"/>
        <v>-219.47863161904911</v>
      </c>
      <c r="F78">
        <f t="shared" si="30"/>
        <v>219.47863161904911</v>
      </c>
      <c r="G78">
        <f t="shared" si="31"/>
        <v>4724.636344231807</v>
      </c>
      <c r="H78">
        <f t="shared" si="32"/>
        <v>41776.345178317228</v>
      </c>
      <c r="I78">
        <f t="shared" si="33"/>
        <v>580.2270163655171</v>
      </c>
      <c r="J78">
        <f t="shared" si="34"/>
        <v>8.1427376026480935</v>
      </c>
      <c r="K78">
        <f t="shared" si="28"/>
        <v>658.20033573905573</v>
      </c>
      <c r="L78">
        <f t="shared" si="35"/>
        <v>-285.20033573905573</v>
      </c>
      <c r="M78">
        <f t="shared" si="36"/>
        <v>285.20033573905573</v>
      </c>
      <c r="N78">
        <f t="shared" si="37"/>
        <v>2801.0991096069492</v>
      </c>
      <c r="O78">
        <f t="shared" si="38"/>
        <v>41839.961157363483</v>
      </c>
      <c r="P78">
        <f t="shared" si="39"/>
        <v>581.11057163004841</v>
      </c>
      <c r="Q78">
        <f t="shared" si="40"/>
        <v>4.8202515086753728</v>
      </c>
      <c r="R78">
        <f t="shared" si="41"/>
        <v>322.5115085695702</v>
      </c>
      <c r="S78">
        <f t="shared" si="42"/>
        <v>50.488491430429804</v>
      </c>
      <c r="T78">
        <f t="shared" si="43"/>
        <v>50.488491430429804</v>
      </c>
      <c r="U78">
        <f t="shared" si="44"/>
        <v>7160.8780426977846</v>
      </c>
      <c r="V78">
        <f t="shared" si="45"/>
        <v>37470.917212130007</v>
      </c>
      <c r="W78">
        <f t="shared" si="46"/>
        <v>559.2674210765673</v>
      </c>
      <c r="X78">
        <f t="shared" si="47"/>
        <v>12.804032154981211</v>
      </c>
      <c r="Y78">
        <f t="shared" si="48"/>
        <v>436.43007804246372</v>
      </c>
      <c r="Z78">
        <f t="shared" si="49"/>
        <v>-63.43007804246372</v>
      </c>
      <c r="AA78">
        <f t="shared" si="50"/>
        <v>63.43007804246372</v>
      </c>
      <c r="AB78">
        <f t="shared" si="51"/>
        <v>4729.8404452711584</v>
      </c>
      <c r="AC78">
        <f t="shared" si="51"/>
        <v>36567.090143982336</v>
      </c>
      <c r="AD78">
        <f t="shared" si="52"/>
        <v>545.77746483555723</v>
      </c>
      <c r="AE78">
        <f t="shared" si="53"/>
        <v>8.6662435699800451</v>
      </c>
    </row>
    <row r="79" spans="1:31" x14ac:dyDescent="0.25">
      <c r="A79" s="1">
        <v>43963</v>
      </c>
      <c r="B79">
        <v>78</v>
      </c>
      <c r="C79">
        <v>426</v>
      </c>
      <c r="D79">
        <f t="shared" si="27"/>
        <v>405.65274972036298</v>
      </c>
      <c r="E79">
        <f t="shared" si="29"/>
        <v>20.347250279637024</v>
      </c>
      <c r="F79">
        <f t="shared" si="30"/>
        <v>20.347250279637024</v>
      </c>
      <c r="G79">
        <f t="shared" si="31"/>
        <v>4744.9835945114437</v>
      </c>
      <c r="H79">
        <f t="shared" si="32"/>
        <v>41796.692428596863</v>
      </c>
      <c r="I79">
        <f t="shared" si="33"/>
        <v>572.55743052872413</v>
      </c>
      <c r="J79">
        <f t="shared" si="34"/>
        <v>8.2873496028681739</v>
      </c>
      <c r="K79">
        <f t="shared" si="28"/>
        <v>472.07401802288626</v>
      </c>
      <c r="L79">
        <f t="shared" si="35"/>
        <v>-46.074018022886264</v>
      </c>
      <c r="M79">
        <f t="shared" si="36"/>
        <v>46.074018022886264</v>
      </c>
      <c r="N79">
        <f t="shared" si="37"/>
        <v>2755.0250915840629</v>
      </c>
      <c r="O79">
        <f t="shared" si="38"/>
        <v>41886.035175386372</v>
      </c>
      <c r="P79">
        <f t="shared" si="39"/>
        <v>573.78130377241609</v>
      </c>
      <c r="Q79">
        <f t="shared" si="40"/>
        <v>4.8015246810426095</v>
      </c>
      <c r="R79">
        <f t="shared" si="41"/>
        <v>518.06801082749348</v>
      </c>
      <c r="S79">
        <f t="shared" si="42"/>
        <v>-92.068010827493481</v>
      </c>
      <c r="T79">
        <f t="shared" si="43"/>
        <v>92.068010827493481</v>
      </c>
      <c r="U79">
        <f t="shared" si="44"/>
        <v>7068.8100318702909</v>
      </c>
      <c r="V79">
        <f t="shared" si="45"/>
        <v>37562.985222957497</v>
      </c>
      <c r="W79">
        <f t="shared" si="46"/>
        <v>552.39684151408085</v>
      </c>
      <c r="X79">
        <f t="shared" si="47"/>
        <v>12.796615586170226</v>
      </c>
      <c r="Y79">
        <f t="shared" si="48"/>
        <v>629.27579665361407</v>
      </c>
      <c r="Z79">
        <f t="shared" si="49"/>
        <v>-203.27579665361407</v>
      </c>
      <c r="AA79">
        <f t="shared" si="50"/>
        <v>203.27579665361407</v>
      </c>
      <c r="AB79">
        <f t="shared" si="51"/>
        <v>4526.5646486175447</v>
      </c>
      <c r="AC79">
        <f t="shared" si="51"/>
        <v>36770.365940635951</v>
      </c>
      <c r="AD79">
        <f t="shared" si="52"/>
        <v>540.74067559758748</v>
      </c>
      <c r="AE79">
        <f t="shared" si="53"/>
        <v>8.3710452216584468</v>
      </c>
    </row>
    <row r="80" spans="1:31" x14ac:dyDescent="0.25">
      <c r="A80" s="1">
        <v>43964</v>
      </c>
      <c r="B80">
        <v>79</v>
      </c>
      <c r="C80">
        <v>439</v>
      </c>
      <c r="D80">
        <f t="shared" si="27"/>
        <v>396.90968172246079</v>
      </c>
      <c r="E80">
        <f t="shared" si="29"/>
        <v>42.090318277539211</v>
      </c>
      <c r="F80">
        <f t="shared" si="30"/>
        <v>42.090318277539211</v>
      </c>
      <c r="G80">
        <f t="shared" si="31"/>
        <v>4787.0739127889829</v>
      </c>
      <c r="H80">
        <f t="shared" si="32"/>
        <v>41838.7827468744</v>
      </c>
      <c r="I80">
        <f t="shared" si="33"/>
        <v>565.38895603884328</v>
      </c>
      <c r="J80">
        <f t="shared" si="34"/>
        <v>8.4668684480991203</v>
      </c>
      <c r="K80">
        <f t="shared" si="28"/>
        <v>461.49806668622813</v>
      </c>
      <c r="L80">
        <f t="shared" si="35"/>
        <v>-22.498066686228128</v>
      </c>
      <c r="M80">
        <f t="shared" si="36"/>
        <v>22.498066686228128</v>
      </c>
      <c r="N80">
        <f t="shared" si="37"/>
        <v>2732.527024897835</v>
      </c>
      <c r="O80">
        <f t="shared" si="38"/>
        <v>41908.533242072597</v>
      </c>
      <c r="P80">
        <f t="shared" si="39"/>
        <v>566.33153029827838</v>
      </c>
      <c r="Q80">
        <f t="shared" si="40"/>
        <v>4.8249600785226523</v>
      </c>
      <c r="R80">
        <f t="shared" si="41"/>
        <v>513.00855865987751</v>
      </c>
      <c r="S80">
        <f t="shared" si="42"/>
        <v>-74.008558659877508</v>
      </c>
      <c r="T80">
        <f t="shared" si="43"/>
        <v>74.008558659877508</v>
      </c>
      <c r="U80">
        <f t="shared" si="44"/>
        <v>6994.801473210413</v>
      </c>
      <c r="V80">
        <f t="shared" si="45"/>
        <v>37636.993781617377</v>
      </c>
      <c r="W80">
        <f t="shared" si="46"/>
        <v>545.46367799445477</v>
      </c>
      <c r="X80">
        <f t="shared" si="47"/>
        <v>12.823587995682313</v>
      </c>
      <c r="Y80">
        <f t="shared" si="48"/>
        <v>636.11600171036071</v>
      </c>
      <c r="Z80">
        <f t="shared" si="49"/>
        <v>-197.11600171036071</v>
      </c>
      <c r="AA80">
        <f t="shared" si="50"/>
        <v>197.11600171036071</v>
      </c>
      <c r="AB80">
        <f t="shared" si="51"/>
        <v>4329.4486469071835</v>
      </c>
      <c r="AC80">
        <f t="shared" si="51"/>
        <v>36967.481942346312</v>
      </c>
      <c r="AD80">
        <f t="shared" si="52"/>
        <v>535.76060786009145</v>
      </c>
      <c r="AE80">
        <f t="shared" si="53"/>
        <v>8.0809387315720222</v>
      </c>
    </row>
    <row r="81" spans="1:31" x14ac:dyDescent="0.25">
      <c r="A81" s="1">
        <v>43965</v>
      </c>
      <c r="B81">
        <v>80</v>
      </c>
      <c r="C81">
        <v>506</v>
      </c>
      <c r="D81">
        <f t="shared" si="27"/>
        <v>431.74680713597525</v>
      </c>
      <c r="E81">
        <f t="shared" si="29"/>
        <v>74.253192864024754</v>
      </c>
      <c r="F81">
        <f t="shared" si="30"/>
        <v>74.253192864024754</v>
      </c>
      <c r="G81">
        <f t="shared" si="31"/>
        <v>4861.3271056530075</v>
      </c>
      <c r="H81">
        <f t="shared" si="32"/>
        <v>41913.035939738424</v>
      </c>
      <c r="I81">
        <f t="shared" si="33"/>
        <v>558.84047919651232</v>
      </c>
      <c r="J81">
        <f t="shared" si="34"/>
        <v>8.6989530762741261</v>
      </c>
      <c r="K81">
        <f t="shared" si="28"/>
        <v>499.26931233261564</v>
      </c>
      <c r="L81">
        <f t="shared" si="35"/>
        <v>6.730687667384359</v>
      </c>
      <c r="M81">
        <f t="shared" si="36"/>
        <v>6.730687667384359</v>
      </c>
      <c r="N81">
        <f t="shared" si="37"/>
        <v>2739.2577125652192</v>
      </c>
      <c r="O81">
        <f t="shared" si="38"/>
        <v>41915.26392973998</v>
      </c>
      <c r="P81">
        <f t="shared" si="39"/>
        <v>558.87018572986642</v>
      </c>
      <c r="Q81">
        <f t="shared" si="40"/>
        <v>4.9014203700772425</v>
      </c>
      <c r="R81">
        <f t="shared" si="41"/>
        <v>360.10757879180829</v>
      </c>
      <c r="S81">
        <f t="shared" si="42"/>
        <v>145.89242120819171</v>
      </c>
      <c r="T81">
        <f t="shared" si="43"/>
        <v>145.89242120819171</v>
      </c>
      <c r="U81">
        <f t="shared" si="44"/>
        <v>7140.6938944186049</v>
      </c>
      <c r="V81">
        <f t="shared" si="45"/>
        <v>37782.886202825568</v>
      </c>
      <c r="W81">
        <f t="shared" si="46"/>
        <v>539.75551718322242</v>
      </c>
      <c r="X81">
        <f t="shared" si="47"/>
        <v>13.229496813081512</v>
      </c>
      <c r="Y81">
        <f t="shared" si="48"/>
        <v>492.916925862921</v>
      </c>
      <c r="Z81">
        <f t="shared" si="49"/>
        <v>13.083074137078995</v>
      </c>
      <c r="AA81">
        <f t="shared" si="50"/>
        <v>13.083074137078995</v>
      </c>
      <c r="AB81">
        <f t="shared" si="51"/>
        <v>4342.5317210442627</v>
      </c>
      <c r="AC81">
        <f t="shared" si="51"/>
        <v>36980.565016483393</v>
      </c>
      <c r="AD81">
        <f t="shared" si="52"/>
        <v>528.29378594976276</v>
      </c>
      <c r="AE81">
        <f t="shared" si="53"/>
        <v>8.2199182283344303</v>
      </c>
    </row>
    <row r="82" spans="1:31" x14ac:dyDescent="0.25">
      <c r="A82" s="1">
        <v>43966</v>
      </c>
      <c r="B82">
        <v>81</v>
      </c>
      <c r="C82">
        <v>549</v>
      </c>
      <c r="D82">
        <f t="shared" si="27"/>
        <v>484.70337326072411</v>
      </c>
      <c r="E82">
        <f t="shared" si="29"/>
        <v>64.296626739275894</v>
      </c>
      <c r="F82">
        <f t="shared" si="30"/>
        <v>64.296626739275894</v>
      </c>
      <c r="G82">
        <f t="shared" si="31"/>
        <v>4925.6237323922833</v>
      </c>
      <c r="H82">
        <f t="shared" si="32"/>
        <v>41977.3325664777</v>
      </c>
      <c r="I82">
        <f t="shared" si="33"/>
        <v>552.33332324312767</v>
      </c>
      <c r="J82">
        <f t="shared" si="34"/>
        <v>8.9178463893334712</v>
      </c>
      <c r="K82">
        <f t="shared" si="28"/>
        <v>551.9061838549635</v>
      </c>
      <c r="L82">
        <f t="shared" si="35"/>
        <v>-2.9061838549635013</v>
      </c>
      <c r="M82">
        <f t="shared" si="36"/>
        <v>2.9061838549635013</v>
      </c>
      <c r="N82">
        <f t="shared" si="37"/>
        <v>2736.3515287102555</v>
      </c>
      <c r="O82">
        <f t="shared" si="38"/>
        <v>41918.170113594941</v>
      </c>
      <c r="P82">
        <f t="shared" si="39"/>
        <v>551.55486991572286</v>
      </c>
      <c r="Q82">
        <f t="shared" si="40"/>
        <v>4.9611592208919628</v>
      </c>
      <c r="R82">
        <f t="shared" si="41"/>
        <v>620.85354985861602</v>
      </c>
      <c r="S82">
        <f t="shared" si="42"/>
        <v>-71.85354985861602</v>
      </c>
      <c r="T82">
        <f t="shared" si="43"/>
        <v>71.85354985861602</v>
      </c>
      <c r="U82">
        <f t="shared" si="44"/>
        <v>7068.8403445599888</v>
      </c>
      <c r="V82">
        <f t="shared" si="45"/>
        <v>37854.739752684181</v>
      </c>
      <c r="W82">
        <f t="shared" si="46"/>
        <v>533.16534862935464</v>
      </c>
      <c r="X82">
        <f t="shared" si="47"/>
        <v>13.258251615061537</v>
      </c>
      <c r="Y82">
        <f t="shared" si="48"/>
        <v>737.87323290772451</v>
      </c>
      <c r="Z82">
        <f t="shared" si="49"/>
        <v>-188.87323290772451</v>
      </c>
      <c r="AA82">
        <f t="shared" si="50"/>
        <v>188.87323290772451</v>
      </c>
      <c r="AB82">
        <f t="shared" si="51"/>
        <v>4153.6584881365379</v>
      </c>
      <c r="AC82">
        <f t="shared" si="51"/>
        <v>37169.438249391118</v>
      </c>
      <c r="AD82">
        <f t="shared" si="52"/>
        <v>523.51321478015655</v>
      </c>
      <c r="AE82">
        <f t="shared" si="53"/>
        <v>7.93419988429675</v>
      </c>
    </row>
    <row r="83" spans="1:31" x14ac:dyDescent="0.25">
      <c r="A83" s="1">
        <v>43967</v>
      </c>
      <c r="B83">
        <v>82</v>
      </c>
      <c r="C83">
        <v>539</v>
      </c>
      <c r="D83">
        <f t="shared" si="27"/>
        <v>535.94423847413032</v>
      </c>
      <c r="E83">
        <f t="shared" si="29"/>
        <v>3.0557615258696842</v>
      </c>
      <c r="F83">
        <f t="shared" si="30"/>
        <v>3.0557615258696842</v>
      </c>
      <c r="G83">
        <f t="shared" si="31"/>
        <v>4928.6794939181527</v>
      </c>
      <c r="H83">
        <f t="shared" si="32"/>
        <v>41980.388328003573</v>
      </c>
      <c r="I83">
        <f t="shared" si="33"/>
        <v>545.19984841563087</v>
      </c>
      <c r="J83">
        <f t="shared" si="34"/>
        <v>9.0401336468472273</v>
      </c>
      <c r="K83">
        <f t="shared" si="28"/>
        <v>604.34948926772722</v>
      </c>
      <c r="L83">
        <f t="shared" si="35"/>
        <v>-65.349489267727222</v>
      </c>
      <c r="M83">
        <f t="shared" si="36"/>
        <v>65.349489267727222</v>
      </c>
      <c r="N83">
        <f t="shared" si="37"/>
        <v>2671.0020394425283</v>
      </c>
      <c r="O83">
        <f t="shared" si="38"/>
        <v>41983.519602862667</v>
      </c>
      <c r="P83">
        <f t="shared" si="39"/>
        <v>545.24051432289173</v>
      </c>
      <c r="Q83">
        <f t="shared" si="40"/>
        <v>4.8987592984712789</v>
      </c>
      <c r="R83">
        <f t="shared" si="41"/>
        <v>409.55107852250364</v>
      </c>
      <c r="S83">
        <f t="shared" si="42"/>
        <v>129.44892147749636</v>
      </c>
      <c r="T83">
        <f t="shared" si="43"/>
        <v>129.44892147749636</v>
      </c>
      <c r="U83">
        <f t="shared" si="44"/>
        <v>7198.2892660374855</v>
      </c>
      <c r="V83">
        <f t="shared" si="45"/>
        <v>37984.188674161676</v>
      </c>
      <c r="W83">
        <f t="shared" si="46"/>
        <v>527.55817603002333</v>
      </c>
      <c r="X83">
        <f t="shared" si="47"/>
        <v>13.644541195827911</v>
      </c>
      <c r="Y83">
        <f t="shared" si="48"/>
        <v>534.54774214055385</v>
      </c>
      <c r="Z83">
        <f t="shared" si="49"/>
        <v>4.4522578594461493</v>
      </c>
      <c r="AA83">
        <f t="shared" si="50"/>
        <v>4.4522578594461493</v>
      </c>
      <c r="AB83">
        <f t="shared" si="51"/>
        <v>4158.110745995984</v>
      </c>
      <c r="AC83">
        <f t="shared" si="51"/>
        <v>37173.890507250566</v>
      </c>
      <c r="AD83">
        <f t="shared" si="52"/>
        <v>516.30403482292456</v>
      </c>
      <c r="AE83">
        <f t="shared" si="53"/>
        <v>8.0536088535935626</v>
      </c>
    </row>
    <row r="84" spans="1:31" x14ac:dyDescent="0.25">
      <c r="A84" s="1">
        <v>43968</v>
      </c>
      <c r="B84">
        <v>83</v>
      </c>
      <c r="C84">
        <v>421</v>
      </c>
      <c r="D84">
        <f t="shared" si="27"/>
        <v>531.76117248499861</v>
      </c>
      <c r="E84">
        <f t="shared" si="29"/>
        <v>-110.76117248499861</v>
      </c>
      <c r="F84">
        <f t="shared" si="30"/>
        <v>110.76117248499861</v>
      </c>
      <c r="G84">
        <f t="shared" si="31"/>
        <v>4817.9183214331542</v>
      </c>
      <c r="H84">
        <f t="shared" si="32"/>
        <v>42091.149500488573</v>
      </c>
      <c r="I84">
        <f t="shared" si="33"/>
        <v>539.6301218011356</v>
      </c>
      <c r="J84">
        <f t="shared" si="34"/>
        <v>8.9281864128567907</v>
      </c>
      <c r="K84">
        <f t="shared" si="28"/>
        <v>599.85757196536156</v>
      </c>
      <c r="L84">
        <f t="shared" si="35"/>
        <v>-178.85757196536156</v>
      </c>
      <c r="M84">
        <f t="shared" si="36"/>
        <v>178.85757196536156</v>
      </c>
      <c r="N84">
        <f t="shared" si="37"/>
        <v>2492.1444674771665</v>
      </c>
      <c r="O84">
        <f t="shared" si="38"/>
        <v>42162.377174828027</v>
      </c>
      <c r="P84">
        <f t="shared" si="39"/>
        <v>540.54329711317985</v>
      </c>
      <c r="Q84">
        <f t="shared" si="40"/>
        <v>4.6104437531400135</v>
      </c>
      <c r="R84">
        <f t="shared" si="41"/>
        <v>335.73219254687001</v>
      </c>
      <c r="S84">
        <f t="shared" si="42"/>
        <v>85.26780745312999</v>
      </c>
      <c r="T84">
        <f t="shared" si="43"/>
        <v>85.26780745312999</v>
      </c>
      <c r="U84">
        <f t="shared" si="44"/>
        <v>7283.5570734906159</v>
      </c>
      <c r="V84">
        <f t="shared" si="45"/>
        <v>38069.456481614805</v>
      </c>
      <c r="W84">
        <f t="shared" si="46"/>
        <v>521.49940385773709</v>
      </c>
      <c r="X84">
        <f t="shared" si="47"/>
        <v>13.966568359640045</v>
      </c>
      <c r="Y84">
        <f t="shared" si="48"/>
        <v>454.43474622990846</v>
      </c>
      <c r="Z84">
        <f t="shared" si="49"/>
        <v>-33.434746229908455</v>
      </c>
      <c r="AA84">
        <f t="shared" si="50"/>
        <v>33.434746229908455</v>
      </c>
      <c r="AB84">
        <f t="shared" si="51"/>
        <v>4124.6759997660756</v>
      </c>
      <c r="AC84">
        <f t="shared" si="51"/>
        <v>37207.325253480478</v>
      </c>
      <c r="AD84">
        <f t="shared" si="52"/>
        <v>509.68938703397913</v>
      </c>
      <c r="AE84">
        <f t="shared" si="53"/>
        <v>8.0925287139461251</v>
      </c>
    </row>
    <row r="85" spans="1:31" x14ac:dyDescent="0.25">
      <c r="A85" s="1">
        <v>43969</v>
      </c>
      <c r="B85">
        <v>84</v>
      </c>
      <c r="C85">
        <v>285</v>
      </c>
      <c r="D85">
        <f t="shared" si="27"/>
        <v>429.48257578984459</v>
      </c>
      <c r="E85">
        <f t="shared" si="29"/>
        <v>-144.48257578984459</v>
      </c>
      <c r="F85">
        <f t="shared" si="30"/>
        <v>144.48257578984459</v>
      </c>
      <c r="G85">
        <f t="shared" si="31"/>
        <v>4673.4357456433099</v>
      </c>
      <c r="H85">
        <f t="shared" si="32"/>
        <v>42235.632076278416</v>
      </c>
      <c r="I85">
        <f t="shared" si="33"/>
        <v>534.62825413010648</v>
      </c>
      <c r="J85">
        <f t="shared" si="34"/>
        <v>8.7414679443896137</v>
      </c>
      <c r="K85">
        <f t="shared" si="28"/>
        <v>498.25798902314943</v>
      </c>
      <c r="L85">
        <f t="shared" si="35"/>
        <v>-213.25798902314943</v>
      </c>
      <c r="M85">
        <f t="shared" si="36"/>
        <v>213.25798902314943</v>
      </c>
      <c r="N85">
        <f t="shared" si="37"/>
        <v>2278.8864784540169</v>
      </c>
      <c r="O85">
        <f t="shared" si="38"/>
        <v>42375.635163851177</v>
      </c>
      <c r="P85">
        <f t="shared" si="39"/>
        <v>536.40044511204019</v>
      </c>
      <c r="Q85">
        <f t="shared" si="40"/>
        <v>4.2484798422902434</v>
      </c>
      <c r="R85">
        <f t="shared" si="41"/>
        <v>398.43256516027321</v>
      </c>
      <c r="S85">
        <f t="shared" si="42"/>
        <v>-113.43256516027321</v>
      </c>
      <c r="T85">
        <f t="shared" si="43"/>
        <v>113.43256516027321</v>
      </c>
      <c r="U85">
        <f t="shared" si="44"/>
        <v>7170.1245083303429</v>
      </c>
      <c r="V85">
        <f t="shared" si="45"/>
        <v>38182.889046775075</v>
      </c>
      <c r="W85">
        <f t="shared" si="46"/>
        <v>515.98498711858213</v>
      </c>
      <c r="X85">
        <f t="shared" si="47"/>
        <v>13.895994432649116</v>
      </c>
      <c r="Y85">
        <f t="shared" si="48"/>
        <v>510.24875506501212</v>
      </c>
      <c r="Z85">
        <f t="shared" si="49"/>
        <v>-225.24875506501212</v>
      </c>
      <c r="AA85">
        <f t="shared" si="50"/>
        <v>225.24875506501212</v>
      </c>
      <c r="AB85">
        <f t="shared" si="51"/>
        <v>3899.4272447010635</v>
      </c>
      <c r="AC85">
        <f t="shared" si="51"/>
        <v>37432.574008545489</v>
      </c>
      <c r="AD85">
        <f t="shared" si="52"/>
        <v>505.84559471007418</v>
      </c>
      <c r="AE85">
        <f t="shared" si="53"/>
        <v>7.7087302637003754</v>
      </c>
    </row>
    <row r="86" spans="1:31" x14ac:dyDescent="0.25">
      <c r="A86" s="1">
        <v>43970</v>
      </c>
      <c r="B86">
        <v>85</v>
      </c>
      <c r="C86">
        <v>295</v>
      </c>
      <c r="D86">
        <f t="shared" si="27"/>
        <v>294.90896417562112</v>
      </c>
      <c r="E86">
        <f t="shared" si="29"/>
        <v>9.1035824378877805E-2</v>
      </c>
      <c r="F86">
        <f t="shared" si="30"/>
        <v>9.1035824378877805E-2</v>
      </c>
      <c r="G86">
        <f t="shared" si="31"/>
        <v>4673.526781467689</v>
      </c>
      <c r="H86">
        <f t="shared" si="32"/>
        <v>42235.723112102794</v>
      </c>
      <c r="I86">
        <f t="shared" si="33"/>
        <v>527.94653890128495</v>
      </c>
      <c r="J86">
        <f t="shared" si="34"/>
        <v>8.8522727910932311</v>
      </c>
      <c r="K86">
        <f t="shared" si="28"/>
        <v>364.25194812093503</v>
      </c>
      <c r="L86">
        <f t="shared" si="35"/>
        <v>-69.251948120935026</v>
      </c>
      <c r="M86">
        <f t="shared" si="36"/>
        <v>69.251948120935026</v>
      </c>
      <c r="N86">
        <f t="shared" si="37"/>
        <v>2209.6345303330818</v>
      </c>
      <c r="O86">
        <f t="shared" si="38"/>
        <v>42444.887111972115</v>
      </c>
      <c r="P86">
        <f t="shared" si="39"/>
        <v>530.56108889965139</v>
      </c>
      <c r="Q86">
        <f t="shared" si="40"/>
        <v>4.1647127476229322</v>
      </c>
      <c r="R86">
        <f t="shared" si="41"/>
        <v>249.64847683721908</v>
      </c>
      <c r="S86">
        <f t="shared" si="42"/>
        <v>45.351523162780921</v>
      </c>
      <c r="T86">
        <f t="shared" si="43"/>
        <v>45.351523162780921</v>
      </c>
      <c r="U86">
        <f t="shared" si="44"/>
        <v>7215.4760314931236</v>
      </c>
      <c r="V86">
        <f t="shared" si="45"/>
        <v>38228.240569937858</v>
      </c>
      <c r="W86">
        <f t="shared" si="46"/>
        <v>509.7098742658381</v>
      </c>
      <c r="X86">
        <f t="shared" si="47"/>
        <v>14.156045224522975</v>
      </c>
      <c r="Y86">
        <f t="shared" si="48"/>
        <v>377.02793860132374</v>
      </c>
      <c r="Z86">
        <f t="shared" si="49"/>
        <v>-82.02793860132374</v>
      </c>
      <c r="AA86">
        <f t="shared" si="50"/>
        <v>82.02793860132374</v>
      </c>
      <c r="AB86">
        <f t="shared" si="51"/>
        <v>3817.39930609974</v>
      </c>
      <c r="AC86">
        <f t="shared" si="51"/>
        <v>37514.60194714681</v>
      </c>
      <c r="AD86">
        <f t="shared" si="52"/>
        <v>500.19469262862413</v>
      </c>
      <c r="AE86">
        <f t="shared" si="53"/>
        <v>7.6318268913221283</v>
      </c>
    </row>
    <row r="87" spans="1:31" x14ac:dyDescent="0.25">
      <c r="A87" s="1">
        <v>43971</v>
      </c>
      <c r="B87">
        <v>86</v>
      </c>
      <c r="C87">
        <v>416</v>
      </c>
      <c r="D87">
        <f t="shared" si="27"/>
        <v>284.32710249466959</v>
      </c>
      <c r="E87">
        <f t="shared" si="29"/>
        <v>131.67289750533041</v>
      </c>
      <c r="F87">
        <f t="shared" si="30"/>
        <v>131.67289750533041</v>
      </c>
      <c r="G87">
        <f t="shared" si="31"/>
        <v>4805.1996789730192</v>
      </c>
      <c r="H87">
        <f t="shared" si="32"/>
        <v>42367.396009608128</v>
      </c>
      <c r="I87">
        <f t="shared" si="33"/>
        <v>523.05427172355712</v>
      </c>
      <c r="J87">
        <f t="shared" si="34"/>
        <v>9.1868089770857413</v>
      </c>
      <c r="K87">
        <f t="shared" si="28"/>
        <v>353.43128292317749</v>
      </c>
      <c r="L87">
        <f t="shared" si="35"/>
        <v>62.568717076822509</v>
      </c>
      <c r="M87">
        <f t="shared" si="36"/>
        <v>62.568717076822509</v>
      </c>
      <c r="N87">
        <f t="shared" si="37"/>
        <v>2272.2032474099042</v>
      </c>
      <c r="O87">
        <f t="shared" si="38"/>
        <v>42507.455829048937</v>
      </c>
      <c r="P87">
        <f t="shared" si="39"/>
        <v>524.78340529690047</v>
      </c>
      <c r="Q87">
        <f t="shared" si="40"/>
        <v>4.3297924905311875</v>
      </c>
      <c r="R87">
        <f t="shared" si="41"/>
        <v>329.98104816923058</v>
      </c>
      <c r="S87">
        <f t="shared" si="42"/>
        <v>86.018951830769424</v>
      </c>
      <c r="T87">
        <f t="shared" si="43"/>
        <v>86.018951830769424</v>
      </c>
      <c r="U87">
        <f t="shared" si="44"/>
        <v>7301.4949833238934</v>
      </c>
      <c r="V87">
        <f t="shared" si="45"/>
        <v>38314.259521768625</v>
      </c>
      <c r="W87">
        <f t="shared" si="46"/>
        <v>504.1349937074819</v>
      </c>
      <c r="X87">
        <f t="shared" si="47"/>
        <v>14.483213969392681</v>
      </c>
      <c r="Y87">
        <f t="shared" si="48"/>
        <v>455.24071698701761</v>
      </c>
      <c r="Z87">
        <f t="shared" si="49"/>
        <v>-39.240716987017606</v>
      </c>
      <c r="AA87">
        <f t="shared" si="50"/>
        <v>39.240716987017606</v>
      </c>
      <c r="AB87">
        <f t="shared" si="51"/>
        <v>3778.1585891127224</v>
      </c>
      <c r="AC87">
        <f t="shared" si="51"/>
        <v>37553.84266413383</v>
      </c>
      <c r="AD87">
        <f t="shared" si="52"/>
        <v>494.12950873860302</v>
      </c>
      <c r="AE87">
        <f t="shared" si="53"/>
        <v>7.6460897847559783</v>
      </c>
    </row>
    <row r="88" spans="1:31" x14ac:dyDescent="0.25">
      <c r="A88" s="1">
        <v>43972</v>
      </c>
      <c r="B88">
        <v>87</v>
      </c>
      <c r="C88">
        <v>344</v>
      </c>
      <c r="D88">
        <f t="shared" si="27"/>
        <v>391.35455338716542</v>
      </c>
      <c r="E88">
        <f t="shared" si="29"/>
        <v>-47.354553387165424</v>
      </c>
      <c r="F88">
        <f t="shared" si="30"/>
        <v>47.354553387165424</v>
      </c>
      <c r="G88">
        <f t="shared" si="31"/>
        <v>4757.8451255858536</v>
      </c>
      <c r="H88">
        <f t="shared" si="32"/>
        <v>42414.750562995294</v>
      </c>
      <c r="I88">
        <f t="shared" si="33"/>
        <v>517.25305564628411</v>
      </c>
      <c r="J88">
        <f t="shared" si="34"/>
        <v>9.1982929315731994</v>
      </c>
      <c r="K88">
        <f t="shared" si="28"/>
        <v>459.75323545332628</v>
      </c>
      <c r="L88">
        <f t="shared" si="35"/>
        <v>-115.75323545332628</v>
      </c>
      <c r="M88">
        <f t="shared" si="36"/>
        <v>115.75323545332628</v>
      </c>
      <c r="N88">
        <f t="shared" si="37"/>
        <v>2156.4500119565778</v>
      </c>
      <c r="O88">
        <f t="shared" si="38"/>
        <v>42623.209064502262</v>
      </c>
      <c r="P88">
        <f t="shared" si="39"/>
        <v>519.79523249393003</v>
      </c>
      <c r="Q88">
        <f t="shared" si="40"/>
        <v>4.1486529255186273</v>
      </c>
      <c r="R88">
        <f t="shared" si="41"/>
        <v>403.19835273831194</v>
      </c>
      <c r="S88">
        <f t="shared" si="42"/>
        <v>-59.198352738311939</v>
      </c>
      <c r="T88">
        <f t="shared" si="43"/>
        <v>59.198352738311939</v>
      </c>
      <c r="U88">
        <f t="shared" si="44"/>
        <v>7242.2966305855816</v>
      </c>
      <c r="V88">
        <f t="shared" si="45"/>
        <v>38373.457874506938</v>
      </c>
      <c r="W88">
        <f t="shared" si="46"/>
        <v>498.35659577281734</v>
      </c>
      <c r="X88">
        <f t="shared" si="47"/>
        <v>14.532358339423045</v>
      </c>
      <c r="Y88">
        <f t="shared" si="48"/>
        <v>530.69680737430269</v>
      </c>
      <c r="Z88">
        <f t="shared" si="49"/>
        <v>-186.69680737430269</v>
      </c>
      <c r="AA88">
        <f t="shared" si="50"/>
        <v>186.69680737430269</v>
      </c>
      <c r="AB88">
        <f t="shared" si="51"/>
        <v>3591.4617817384196</v>
      </c>
      <c r="AC88">
        <f t="shared" si="51"/>
        <v>37740.539471508135</v>
      </c>
      <c r="AD88">
        <f t="shared" si="52"/>
        <v>490.1368762533524</v>
      </c>
      <c r="AE88">
        <f t="shared" si="53"/>
        <v>7.327466990837042</v>
      </c>
    </row>
    <row r="89" spans="1:31" x14ac:dyDescent="0.25">
      <c r="A89" s="1">
        <v>43973</v>
      </c>
      <c r="B89">
        <v>88</v>
      </c>
      <c r="C89">
        <v>446</v>
      </c>
      <c r="D89">
        <f t="shared" si="27"/>
        <v>349.07977168167457</v>
      </c>
      <c r="E89">
        <f t="shared" si="29"/>
        <v>96.920228318325428</v>
      </c>
      <c r="F89">
        <f t="shared" si="30"/>
        <v>96.920228318325428</v>
      </c>
      <c r="G89">
        <f t="shared" si="31"/>
        <v>4854.7653539041794</v>
      </c>
      <c r="H89">
        <f t="shared" si="32"/>
        <v>42511.67079131362</v>
      </c>
      <c r="I89">
        <f t="shared" si="33"/>
        <v>512.18880471462194</v>
      </c>
      <c r="J89">
        <f t="shared" si="34"/>
        <v>9.47846830937495</v>
      </c>
      <c r="K89">
        <f t="shared" si="28"/>
        <v>418.74040194776524</v>
      </c>
      <c r="L89">
        <f t="shared" si="35"/>
        <v>27.259598052234765</v>
      </c>
      <c r="M89">
        <f t="shared" si="36"/>
        <v>27.259598052234765</v>
      </c>
      <c r="N89">
        <f t="shared" si="37"/>
        <v>2183.7096100088124</v>
      </c>
      <c r="O89">
        <f t="shared" si="38"/>
        <v>42650.4686625545</v>
      </c>
      <c r="P89">
        <f t="shared" si="39"/>
        <v>513.86106822354816</v>
      </c>
      <c r="Q89">
        <f t="shared" si="40"/>
        <v>4.2496109260778239</v>
      </c>
      <c r="R89">
        <f t="shared" si="41"/>
        <v>387.62751777749958</v>
      </c>
      <c r="S89">
        <f t="shared" si="42"/>
        <v>58.372482222500423</v>
      </c>
      <c r="T89">
        <f t="shared" si="43"/>
        <v>58.372482222500423</v>
      </c>
      <c r="U89">
        <f t="shared" si="44"/>
        <v>7300.669112808082</v>
      </c>
      <c r="V89">
        <f t="shared" si="45"/>
        <v>38431.830356729435</v>
      </c>
      <c r="W89">
        <f t="shared" si="46"/>
        <v>492.71577380422355</v>
      </c>
      <c r="X89">
        <f t="shared" si="47"/>
        <v>14.817201926457791</v>
      </c>
      <c r="Y89">
        <f t="shared" si="48"/>
        <v>516.65844929253774</v>
      </c>
      <c r="Z89">
        <f t="shared" si="49"/>
        <v>-70.658449292537739</v>
      </c>
      <c r="AA89">
        <f t="shared" si="50"/>
        <v>70.658449292537739</v>
      </c>
      <c r="AB89">
        <f t="shared" si="51"/>
        <v>3520.803332445882</v>
      </c>
      <c r="AC89">
        <f t="shared" si="51"/>
        <v>37811.197920800674</v>
      </c>
      <c r="AD89">
        <f t="shared" si="52"/>
        <v>484.75894770257275</v>
      </c>
      <c r="AE89">
        <f t="shared" si="53"/>
        <v>7.2629981336746683</v>
      </c>
    </row>
    <row r="90" spans="1:31" x14ac:dyDescent="0.25">
      <c r="A90" s="1">
        <v>43974</v>
      </c>
      <c r="B90">
        <v>89</v>
      </c>
      <c r="C90">
        <v>361</v>
      </c>
      <c r="D90">
        <f t="shared" si="27"/>
        <v>421.88387801853628</v>
      </c>
      <c r="E90">
        <f t="shared" si="29"/>
        <v>-60.883878018536279</v>
      </c>
      <c r="F90">
        <f t="shared" si="30"/>
        <v>60.883878018536279</v>
      </c>
      <c r="G90">
        <f t="shared" si="31"/>
        <v>4793.8814758856433</v>
      </c>
      <c r="H90">
        <f t="shared" si="32"/>
        <v>42572.554669332159</v>
      </c>
      <c r="I90">
        <f t="shared" si="33"/>
        <v>506.81612701585902</v>
      </c>
      <c r="J90">
        <f t="shared" si="34"/>
        <v>9.4588179427361343</v>
      </c>
      <c r="K90">
        <f t="shared" si="28"/>
        <v>491.84911718734031</v>
      </c>
      <c r="L90">
        <f t="shared" si="35"/>
        <v>-130.84911718734031</v>
      </c>
      <c r="M90">
        <f t="shared" si="36"/>
        <v>130.84911718734031</v>
      </c>
      <c r="N90">
        <f t="shared" si="37"/>
        <v>2052.8604928214722</v>
      </c>
      <c r="O90">
        <f t="shared" si="38"/>
        <v>42781.317779741839</v>
      </c>
      <c r="P90">
        <f t="shared" si="39"/>
        <v>509.30140213978382</v>
      </c>
      <c r="Q90">
        <f t="shared" si="40"/>
        <v>4.0307379563389469</v>
      </c>
      <c r="R90">
        <f t="shared" si="41"/>
        <v>397.52991376592581</v>
      </c>
      <c r="S90">
        <f t="shared" si="42"/>
        <v>-36.529913765925812</v>
      </c>
      <c r="T90">
        <f t="shared" si="43"/>
        <v>36.529913765925812</v>
      </c>
      <c r="U90">
        <f t="shared" si="44"/>
        <v>7264.1391990421562</v>
      </c>
      <c r="V90">
        <f t="shared" si="45"/>
        <v>38468.360270495359</v>
      </c>
      <c r="W90">
        <f t="shared" si="46"/>
        <v>486.9412692467767</v>
      </c>
      <c r="X90">
        <f t="shared" si="47"/>
        <v>14.917895971887253</v>
      </c>
      <c r="Y90">
        <f t="shared" si="48"/>
        <v>525.19077786209027</v>
      </c>
      <c r="Z90">
        <f t="shared" si="49"/>
        <v>-164.19077786209027</v>
      </c>
      <c r="AA90">
        <f t="shared" si="50"/>
        <v>164.19077786209027</v>
      </c>
      <c r="AB90">
        <f t="shared" si="51"/>
        <v>3356.6125545837917</v>
      </c>
      <c r="AC90">
        <f t="shared" si="51"/>
        <v>37975.388698662762</v>
      </c>
      <c r="AD90">
        <f t="shared" si="52"/>
        <v>480.70112276788308</v>
      </c>
      <c r="AE90">
        <f t="shared" si="53"/>
        <v>6.9827433213726957</v>
      </c>
    </row>
    <row r="91" spans="1:31" x14ac:dyDescent="0.25">
      <c r="A91" s="1">
        <v>43975</v>
      </c>
      <c r="B91">
        <v>90</v>
      </c>
      <c r="C91">
        <v>246</v>
      </c>
      <c r="D91">
        <f t="shared" si="27"/>
        <v>370.63479759597993</v>
      </c>
      <c r="E91">
        <f t="shared" si="29"/>
        <v>-124.63479759597993</v>
      </c>
      <c r="F91">
        <f t="shared" si="30"/>
        <v>124.63479759597993</v>
      </c>
      <c r="G91">
        <f t="shared" si="31"/>
        <v>4669.2466782896636</v>
      </c>
      <c r="H91">
        <f t="shared" si="32"/>
        <v>42697.189466928139</v>
      </c>
      <c r="I91">
        <f t="shared" si="33"/>
        <v>502.31987608150752</v>
      </c>
      <c r="J91">
        <f t="shared" si="34"/>
        <v>9.2953651659446201</v>
      </c>
      <c r="K91">
        <f t="shared" si="28"/>
        <v>440.85956946756363</v>
      </c>
      <c r="L91">
        <f t="shared" si="35"/>
        <v>-194.85956946756363</v>
      </c>
      <c r="M91">
        <f t="shared" si="36"/>
        <v>194.85956946756363</v>
      </c>
      <c r="N91">
        <f t="shared" si="37"/>
        <v>1858.0009233539085</v>
      </c>
      <c r="O91">
        <f t="shared" si="38"/>
        <v>42976.1773492094</v>
      </c>
      <c r="P91">
        <f t="shared" si="39"/>
        <v>505.60208646128706</v>
      </c>
      <c r="Q91">
        <f t="shared" si="40"/>
        <v>3.6748284334783339</v>
      </c>
      <c r="R91">
        <f t="shared" si="41"/>
        <v>307.9514958387075</v>
      </c>
      <c r="S91">
        <f t="shared" si="42"/>
        <v>-61.951495838707501</v>
      </c>
      <c r="T91">
        <f t="shared" si="43"/>
        <v>61.951495838707501</v>
      </c>
      <c r="U91">
        <f t="shared" si="44"/>
        <v>7202.187703203449</v>
      </c>
      <c r="V91">
        <f t="shared" si="45"/>
        <v>38530.311766334067</v>
      </c>
      <c r="W91">
        <f t="shared" si="46"/>
        <v>481.62889707917583</v>
      </c>
      <c r="X91">
        <f t="shared" si="47"/>
        <v>14.953811423859538</v>
      </c>
      <c r="Y91">
        <f t="shared" si="48"/>
        <v>435.35652493618613</v>
      </c>
      <c r="Z91">
        <f t="shared" si="49"/>
        <v>-189.35652493618613</v>
      </c>
      <c r="AA91">
        <f t="shared" si="50"/>
        <v>189.35652493618613</v>
      </c>
      <c r="AB91">
        <f t="shared" si="51"/>
        <v>3167.2560296476058</v>
      </c>
      <c r="AC91">
        <f t="shared" si="51"/>
        <v>38164.745223598948</v>
      </c>
      <c r="AD91">
        <f t="shared" si="52"/>
        <v>477.05931529498685</v>
      </c>
      <c r="AE91">
        <f t="shared" si="53"/>
        <v>6.6391241677969361</v>
      </c>
    </row>
    <row r="92" spans="1:31" x14ac:dyDescent="0.25">
      <c r="A92" s="1">
        <v>43976</v>
      </c>
      <c r="B92">
        <v>91</v>
      </c>
      <c r="C92">
        <v>132</v>
      </c>
      <c r="D92">
        <f t="shared" si="27"/>
        <v>252.96359696120078</v>
      </c>
      <c r="E92">
        <f t="shared" si="29"/>
        <v>-120.96359696120078</v>
      </c>
      <c r="F92">
        <f t="shared" si="30"/>
        <v>120.96359696120078</v>
      </c>
      <c r="G92">
        <f t="shared" si="31"/>
        <v>4548.2830813284627</v>
      </c>
      <c r="H92">
        <f t="shared" si="32"/>
        <v>42818.153063889338</v>
      </c>
      <c r="I92">
        <f t="shared" si="33"/>
        <v>497.8855007428993</v>
      </c>
      <c r="J92">
        <f t="shared" si="34"/>
        <v>9.13519890525418</v>
      </c>
      <c r="K92">
        <f t="shared" si="28"/>
        <v>323.38140274348285</v>
      </c>
      <c r="L92">
        <f t="shared" si="35"/>
        <v>-191.38140274348285</v>
      </c>
      <c r="M92">
        <f t="shared" si="36"/>
        <v>191.38140274348285</v>
      </c>
      <c r="N92">
        <f t="shared" si="37"/>
        <v>1666.6195206104258</v>
      </c>
      <c r="O92">
        <f t="shared" si="38"/>
        <v>43167.558751952885</v>
      </c>
      <c r="P92">
        <f t="shared" si="39"/>
        <v>501.94835758084753</v>
      </c>
      <c r="Q92">
        <f t="shared" si="40"/>
        <v>3.3203007748501054</v>
      </c>
      <c r="R92">
        <f t="shared" si="41"/>
        <v>169.55104994700298</v>
      </c>
      <c r="S92">
        <f t="shared" si="42"/>
        <v>-37.55104994700298</v>
      </c>
      <c r="T92">
        <f t="shared" si="43"/>
        <v>37.55104994700298</v>
      </c>
      <c r="U92">
        <f t="shared" si="44"/>
        <v>7164.6366532564462</v>
      </c>
      <c r="V92">
        <f t="shared" si="45"/>
        <v>38567.862816281071</v>
      </c>
      <c r="W92">
        <f t="shared" si="46"/>
        <v>476.14645452198852</v>
      </c>
      <c r="X92">
        <f t="shared" si="47"/>
        <v>15.047128011168635</v>
      </c>
      <c r="Y92">
        <f t="shared" si="48"/>
        <v>298.48198699785695</v>
      </c>
      <c r="Z92">
        <f t="shared" si="49"/>
        <v>-166.48198699785695</v>
      </c>
      <c r="AA92">
        <f t="shared" si="50"/>
        <v>166.48198699785695</v>
      </c>
      <c r="AB92">
        <f t="shared" si="51"/>
        <v>3000.7740426497489</v>
      </c>
      <c r="AC92">
        <f t="shared" si="51"/>
        <v>38331.227210596808</v>
      </c>
      <c r="AD92">
        <f t="shared" si="52"/>
        <v>473.22502729131861</v>
      </c>
      <c r="AE92">
        <f t="shared" si="53"/>
        <v>6.3411144161706909</v>
      </c>
    </row>
    <row r="93" spans="1:31" x14ac:dyDescent="0.25">
      <c r="A93" s="1">
        <v>43977</v>
      </c>
      <c r="B93">
        <v>92</v>
      </c>
      <c r="C93">
        <v>194</v>
      </c>
      <c r="D93">
        <f t="shared" si="27"/>
        <v>142.87917955617985</v>
      </c>
      <c r="E93">
        <f t="shared" si="29"/>
        <v>51.120820443820151</v>
      </c>
      <c r="F93">
        <f t="shared" si="30"/>
        <v>51.120820443820151</v>
      </c>
      <c r="G93">
        <f t="shared" si="31"/>
        <v>4599.4039017722826</v>
      </c>
      <c r="H93">
        <f t="shared" si="32"/>
        <v>42869.273884333161</v>
      </c>
      <c r="I93">
        <f t="shared" si="33"/>
        <v>492.75027453256507</v>
      </c>
      <c r="J93">
        <f t="shared" si="34"/>
        <v>9.3341478219071305</v>
      </c>
      <c r="K93">
        <f t="shared" si="28"/>
        <v>214.52953767560658</v>
      </c>
      <c r="L93">
        <f t="shared" si="35"/>
        <v>-20.529537675606576</v>
      </c>
      <c r="M93">
        <f t="shared" si="36"/>
        <v>20.529537675606576</v>
      </c>
      <c r="N93">
        <f t="shared" si="37"/>
        <v>1646.0899829348191</v>
      </c>
      <c r="O93">
        <f t="shared" si="38"/>
        <v>43188.088289628489</v>
      </c>
      <c r="P93">
        <f t="shared" si="39"/>
        <v>496.41480792676424</v>
      </c>
      <c r="Q93">
        <f t="shared" si="40"/>
        <v>3.3159566488549745</v>
      </c>
      <c r="R93">
        <f t="shared" si="41"/>
        <v>134.10791949495598</v>
      </c>
      <c r="S93">
        <f t="shared" si="42"/>
        <v>59.892080505044021</v>
      </c>
      <c r="T93">
        <f t="shared" si="43"/>
        <v>59.892080505044021</v>
      </c>
      <c r="U93">
        <f t="shared" si="44"/>
        <v>7224.52873376149</v>
      </c>
      <c r="V93">
        <f t="shared" si="45"/>
        <v>38627.754896786115</v>
      </c>
      <c r="W93">
        <f t="shared" si="46"/>
        <v>471.07018166812333</v>
      </c>
      <c r="X93">
        <f t="shared" si="47"/>
        <v>15.336416981814589</v>
      </c>
      <c r="Y93">
        <f t="shared" si="48"/>
        <v>263.94883300176167</v>
      </c>
      <c r="Z93">
        <f t="shared" si="49"/>
        <v>-69.94883300176167</v>
      </c>
      <c r="AA93">
        <f t="shared" si="50"/>
        <v>69.94883300176167</v>
      </c>
      <c r="AB93">
        <f t="shared" si="51"/>
        <v>2930.8252096479873</v>
      </c>
      <c r="AC93">
        <f t="shared" si="51"/>
        <v>38401.176043598571</v>
      </c>
      <c r="AD93">
        <f t="shared" si="52"/>
        <v>468.30702492193382</v>
      </c>
      <c r="AE93">
        <f t="shared" si="53"/>
        <v>6.2583413309602864</v>
      </c>
    </row>
    <row r="94" spans="1:31" x14ac:dyDescent="0.25">
      <c r="A94" s="1">
        <v>43978</v>
      </c>
      <c r="B94">
        <v>93</v>
      </c>
      <c r="C94">
        <v>231</v>
      </c>
      <c r="D94">
        <f t="shared" si="27"/>
        <v>177.89806386186754</v>
      </c>
      <c r="E94">
        <f t="shared" si="29"/>
        <v>53.101936138132459</v>
      </c>
      <c r="F94">
        <f t="shared" si="30"/>
        <v>53.101936138132459</v>
      </c>
      <c r="G94">
        <f t="shared" si="31"/>
        <v>4652.5058379104148</v>
      </c>
      <c r="H94">
        <f t="shared" si="32"/>
        <v>42922.375820471294</v>
      </c>
      <c r="I94">
        <f t="shared" si="33"/>
        <v>487.7542706871738</v>
      </c>
      <c r="J94">
        <f t="shared" si="34"/>
        <v>9.5386265533989487</v>
      </c>
      <c r="K94">
        <f t="shared" si="28"/>
        <v>248.62340759543147</v>
      </c>
      <c r="L94">
        <f t="shared" si="35"/>
        <v>-17.623407595431473</v>
      </c>
      <c r="M94">
        <f t="shared" si="36"/>
        <v>17.623407595431473</v>
      </c>
      <c r="N94">
        <f t="shared" si="37"/>
        <v>1628.4665753393876</v>
      </c>
      <c r="O94">
        <f t="shared" si="38"/>
        <v>43205.711697223924</v>
      </c>
      <c r="P94">
        <f t="shared" si="39"/>
        <v>490.97399655936277</v>
      </c>
      <c r="Q94">
        <f t="shared" si="40"/>
        <v>3.3168081950394956</v>
      </c>
      <c r="R94">
        <f t="shared" si="41"/>
        <v>230.52548832385989</v>
      </c>
      <c r="S94">
        <f t="shared" si="42"/>
        <v>0.47451167614011069</v>
      </c>
      <c r="T94">
        <f t="shared" si="43"/>
        <v>0.47451167614011069</v>
      </c>
      <c r="U94">
        <f t="shared" si="44"/>
        <v>7225.0032454376305</v>
      </c>
      <c r="V94">
        <f t="shared" si="45"/>
        <v>38628.229408462255</v>
      </c>
      <c r="W94">
        <f t="shared" si="46"/>
        <v>465.40035431882234</v>
      </c>
      <c r="X94">
        <f t="shared" si="47"/>
        <v>15.524275343563973</v>
      </c>
      <c r="Y94">
        <f t="shared" si="48"/>
        <v>360.44844045999673</v>
      </c>
      <c r="Z94">
        <f t="shared" si="49"/>
        <v>-129.44844045999673</v>
      </c>
      <c r="AA94">
        <f t="shared" si="50"/>
        <v>129.44844045999673</v>
      </c>
      <c r="AB94">
        <f t="shared" si="51"/>
        <v>2801.3767691879907</v>
      </c>
      <c r="AC94">
        <f t="shared" si="51"/>
        <v>38530.624484058564</v>
      </c>
      <c r="AD94">
        <f t="shared" si="52"/>
        <v>464.22439137419957</v>
      </c>
      <c r="AE94">
        <f t="shared" si="53"/>
        <v>6.0345316214327731</v>
      </c>
    </row>
    <row r="95" spans="1:31" x14ac:dyDescent="0.25">
      <c r="A95" s="1">
        <v>43979</v>
      </c>
      <c r="B95">
        <v>94</v>
      </c>
      <c r="C95">
        <v>182</v>
      </c>
      <c r="D95">
        <f t="shared" si="27"/>
        <v>222.4774527887611</v>
      </c>
      <c r="E95">
        <f t="shared" si="29"/>
        <v>-40.477452788761099</v>
      </c>
      <c r="F95">
        <f t="shared" si="30"/>
        <v>40.477452788761099</v>
      </c>
      <c r="G95">
        <f t="shared" si="31"/>
        <v>4612.0283851216536</v>
      </c>
      <c r="H95">
        <f t="shared" si="32"/>
        <v>42962.853273260058</v>
      </c>
      <c r="I95">
        <f t="shared" si="33"/>
        <v>482.72868846359614</v>
      </c>
      <c r="J95">
        <f t="shared" si="34"/>
        <v>9.5540797457068045</v>
      </c>
      <c r="K95">
        <f t="shared" si="28"/>
        <v>293.50516999945927</v>
      </c>
      <c r="L95">
        <f t="shared" si="35"/>
        <v>-111.50516999945927</v>
      </c>
      <c r="M95">
        <f t="shared" si="36"/>
        <v>111.50516999945927</v>
      </c>
      <c r="N95">
        <f t="shared" si="37"/>
        <v>1516.9614053399284</v>
      </c>
      <c r="O95">
        <f t="shared" si="38"/>
        <v>43317.216867223382</v>
      </c>
      <c r="P95">
        <f t="shared" si="39"/>
        <v>486.71030187891438</v>
      </c>
      <c r="Q95">
        <f t="shared" si="40"/>
        <v>3.1167645301194464</v>
      </c>
      <c r="R95">
        <f t="shared" si="41"/>
        <v>226.37808088570662</v>
      </c>
      <c r="S95">
        <f t="shared" si="42"/>
        <v>-44.378080885706623</v>
      </c>
      <c r="T95">
        <f t="shared" si="43"/>
        <v>44.378080885706623</v>
      </c>
      <c r="U95">
        <f t="shared" si="44"/>
        <v>7180.6251645519242</v>
      </c>
      <c r="V95">
        <f t="shared" si="45"/>
        <v>38672.60748934796</v>
      </c>
      <c r="W95">
        <f t="shared" si="46"/>
        <v>460.38818439699952</v>
      </c>
      <c r="X95">
        <f t="shared" si="47"/>
        <v>15.596892813304621</v>
      </c>
      <c r="Y95">
        <f t="shared" si="48"/>
        <v>359.10020842294369</v>
      </c>
      <c r="Z95">
        <f t="shared" si="49"/>
        <v>-177.10020842294369</v>
      </c>
      <c r="AA95">
        <f t="shared" si="50"/>
        <v>177.10020842294369</v>
      </c>
      <c r="AB95">
        <f t="shared" si="51"/>
        <v>2624.2765607650472</v>
      </c>
      <c r="AC95">
        <f t="shared" si="51"/>
        <v>38707.724692481504</v>
      </c>
      <c r="AD95">
        <f t="shared" si="52"/>
        <v>460.80624633906552</v>
      </c>
      <c r="AE95">
        <f t="shared" si="53"/>
        <v>5.6949674220216195</v>
      </c>
    </row>
    <row r="96" spans="1:31" x14ac:dyDescent="0.25">
      <c r="A96" s="1">
        <v>43980</v>
      </c>
      <c r="B96">
        <v>95</v>
      </c>
      <c r="C96">
        <v>187</v>
      </c>
      <c r="D96">
        <f t="shared" si="27"/>
        <v>184.59374358573945</v>
      </c>
      <c r="E96">
        <f t="shared" si="29"/>
        <v>2.4062564142605538</v>
      </c>
      <c r="F96">
        <f t="shared" si="30"/>
        <v>2.4062564142605538</v>
      </c>
      <c r="G96">
        <f t="shared" si="31"/>
        <v>4614.4346415359141</v>
      </c>
      <c r="H96">
        <f t="shared" si="32"/>
        <v>42965.259529674317</v>
      </c>
      <c r="I96">
        <f t="shared" si="33"/>
        <v>477.39177255193687</v>
      </c>
      <c r="J96">
        <f t="shared" si="34"/>
        <v>9.6659282937975135</v>
      </c>
      <c r="K96">
        <f t="shared" si="28"/>
        <v>256.79567952387907</v>
      </c>
      <c r="L96">
        <f t="shared" si="35"/>
        <v>-69.795679523879073</v>
      </c>
      <c r="M96">
        <f t="shared" si="36"/>
        <v>69.795679523879073</v>
      </c>
      <c r="N96">
        <f t="shared" si="37"/>
        <v>1447.1657258160494</v>
      </c>
      <c r="O96">
        <f t="shared" si="38"/>
        <v>43387.012546747261</v>
      </c>
      <c r="P96">
        <f t="shared" si="39"/>
        <v>482.0779171860807</v>
      </c>
      <c r="Q96">
        <f t="shared" si="40"/>
        <v>3.0019332440350044</v>
      </c>
      <c r="R96">
        <f t="shared" si="41"/>
        <v>187.7318717806491</v>
      </c>
      <c r="S96">
        <f t="shared" si="42"/>
        <v>-0.73187178064910086</v>
      </c>
      <c r="T96">
        <f t="shared" si="43"/>
        <v>0.73187178064910086</v>
      </c>
      <c r="U96">
        <f t="shared" si="44"/>
        <v>7179.8932927712749</v>
      </c>
      <c r="V96">
        <f t="shared" si="45"/>
        <v>38673.339361128608</v>
      </c>
      <c r="W96">
        <f t="shared" si="46"/>
        <v>454.98046307210126</v>
      </c>
      <c r="X96">
        <f t="shared" si="47"/>
        <v>15.780662853722291</v>
      </c>
      <c r="Y96">
        <f t="shared" si="48"/>
        <v>321.72927027020955</v>
      </c>
      <c r="Z96">
        <f t="shared" si="49"/>
        <v>-134.72927027020955</v>
      </c>
      <c r="AA96">
        <f t="shared" si="50"/>
        <v>134.72927027020955</v>
      </c>
      <c r="AB96">
        <f t="shared" si="51"/>
        <v>2489.5472904948374</v>
      </c>
      <c r="AC96">
        <f t="shared" si="51"/>
        <v>38842.453962751715</v>
      </c>
      <c r="AD96">
        <f t="shared" si="52"/>
        <v>456.9700466206084</v>
      </c>
      <c r="AE96">
        <f t="shared" si="53"/>
        <v>5.4479441462423503</v>
      </c>
    </row>
    <row r="97" spans="1:31" x14ac:dyDescent="0.25">
      <c r="A97" s="1">
        <v>43981</v>
      </c>
      <c r="B97">
        <v>96</v>
      </c>
      <c r="C97">
        <v>271</v>
      </c>
      <c r="D97">
        <f t="shared" si="27"/>
        <v>182.1653586070552</v>
      </c>
      <c r="E97">
        <f t="shared" si="29"/>
        <v>88.834641392944803</v>
      </c>
      <c r="F97">
        <f t="shared" si="30"/>
        <v>88.834641392944803</v>
      </c>
      <c r="G97">
        <f t="shared" si="31"/>
        <v>4703.269282928859</v>
      </c>
      <c r="H97">
        <f t="shared" si="32"/>
        <v>43054.094171067263</v>
      </c>
      <c r="I97">
        <f t="shared" si="33"/>
        <v>473.12191396777212</v>
      </c>
      <c r="J97">
        <f t="shared" si="34"/>
        <v>9.9409246202221659</v>
      </c>
      <c r="K97">
        <f t="shared" si="28"/>
        <v>255.08053333326797</v>
      </c>
      <c r="L97">
        <f t="shared" si="35"/>
        <v>15.919466666732035</v>
      </c>
      <c r="M97">
        <f t="shared" si="36"/>
        <v>15.919466666732035</v>
      </c>
      <c r="N97">
        <f t="shared" si="37"/>
        <v>1463.0851924827814</v>
      </c>
      <c r="O97">
        <f t="shared" si="38"/>
        <v>43402.932013413993</v>
      </c>
      <c r="P97">
        <f t="shared" si="39"/>
        <v>476.95529685070323</v>
      </c>
      <c r="Q97">
        <f t="shared" si="40"/>
        <v>3.0675520371477436</v>
      </c>
      <c r="R97">
        <f t="shared" si="41"/>
        <v>170.83876536756867</v>
      </c>
      <c r="S97">
        <f t="shared" si="42"/>
        <v>100.16123463243133</v>
      </c>
      <c r="T97">
        <f t="shared" si="43"/>
        <v>100.16123463243133</v>
      </c>
      <c r="U97">
        <f t="shared" si="44"/>
        <v>7280.0545274037058</v>
      </c>
      <c r="V97">
        <f t="shared" si="45"/>
        <v>38773.500595761041</v>
      </c>
      <c r="W97">
        <f t="shared" si="46"/>
        <v>450.85465809024464</v>
      </c>
      <c r="X97">
        <f t="shared" si="47"/>
        <v>16.147231478634307</v>
      </c>
      <c r="Y97">
        <f t="shared" si="48"/>
        <v>302.6330385897889</v>
      </c>
      <c r="Z97">
        <f t="shared" si="49"/>
        <v>-31.633038589788896</v>
      </c>
      <c r="AA97">
        <f t="shared" si="50"/>
        <v>31.633038589788896</v>
      </c>
      <c r="AB97">
        <f t="shared" si="51"/>
        <v>2457.9142519050483</v>
      </c>
      <c r="AC97">
        <f t="shared" si="51"/>
        <v>38874.087001341504</v>
      </c>
      <c r="AD97">
        <f t="shared" si="52"/>
        <v>452.02426745745936</v>
      </c>
      <c r="AE97">
        <f t="shared" si="53"/>
        <v>5.4375714510424293</v>
      </c>
    </row>
    <row r="98" spans="1:31" x14ac:dyDescent="0.25">
      <c r="A98" s="1">
        <v>43982</v>
      </c>
      <c r="B98">
        <v>97</v>
      </c>
      <c r="C98">
        <v>96</v>
      </c>
      <c r="D98">
        <f t="shared" si="27"/>
        <v>255.64876641727602</v>
      </c>
      <c r="E98">
        <f t="shared" si="29"/>
        <v>-159.64876641727602</v>
      </c>
      <c r="F98">
        <f t="shared" si="30"/>
        <v>159.64876641727602</v>
      </c>
      <c r="G98">
        <f t="shared" si="31"/>
        <v>4543.6205165115825</v>
      </c>
      <c r="H98">
        <f t="shared" si="32"/>
        <v>43213.742937484538</v>
      </c>
      <c r="I98">
        <f t="shared" si="33"/>
        <v>469.71459714657107</v>
      </c>
      <c r="J98">
        <f t="shared" si="34"/>
        <v>9.6731516203950942</v>
      </c>
      <c r="K98">
        <f t="shared" si="28"/>
        <v>327.53118327475079</v>
      </c>
      <c r="L98">
        <f t="shared" si="35"/>
        <v>-231.53118327475079</v>
      </c>
      <c r="M98">
        <f t="shared" si="36"/>
        <v>231.53118327475079</v>
      </c>
      <c r="N98">
        <f t="shared" si="37"/>
        <v>1231.5540092080305</v>
      </c>
      <c r="O98">
        <f t="shared" si="38"/>
        <v>43634.463196688746</v>
      </c>
      <c r="P98">
        <f t="shared" si="39"/>
        <v>474.28764344226897</v>
      </c>
      <c r="Q98">
        <f t="shared" si="40"/>
        <v>2.5966394575867486</v>
      </c>
      <c r="R98">
        <f t="shared" si="41"/>
        <v>152.23265946941751</v>
      </c>
      <c r="S98">
        <f t="shared" si="42"/>
        <v>-56.232659469417513</v>
      </c>
      <c r="T98">
        <f t="shared" si="43"/>
        <v>56.232659469417513</v>
      </c>
      <c r="U98">
        <f t="shared" si="44"/>
        <v>7223.8218679342881</v>
      </c>
      <c r="V98">
        <f t="shared" si="45"/>
        <v>38829.733255230458</v>
      </c>
      <c r="W98">
        <f t="shared" si="46"/>
        <v>446.31877304862593</v>
      </c>
      <c r="X98">
        <f t="shared" si="47"/>
        <v>16.18534174260974</v>
      </c>
      <c r="Y98">
        <f t="shared" si="48"/>
        <v>282.05441668897981</v>
      </c>
      <c r="Z98">
        <f t="shared" si="49"/>
        <v>-186.05441668897981</v>
      </c>
      <c r="AA98">
        <f t="shared" si="50"/>
        <v>186.05441668897981</v>
      </c>
      <c r="AB98">
        <f t="shared" si="51"/>
        <v>2271.8598352160684</v>
      </c>
      <c r="AC98">
        <f t="shared" si="51"/>
        <v>39060.141418030486</v>
      </c>
      <c r="AD98">
        <f t="shared" si="52"/>
        <v>448.96714273598258</v>
      </c>
      <c r="AE98">
        <f t="shared" si="53"/>
        <v>5.0601917578455113</v>
      </c>
    </row>
    <row r="99" spans="1:31" x14ac:dyDescent="0.25">
      <c r="A99" s="1">
        <v>43983</v>
      </c>
      <c r="B99">
        <v>98</v>
      </c>
      <c r="C99">
        <v>71</v>
      </c>
      <c r="D99">
        <f t="shared" si="27"/>
        <v>119.39786658462819</v>
      </c>
      <c r="E99">
        <f t="shared" si="29"/>
        <v>-48.39786658462819</v>
      </c>
      <c r="F99">
        <f t="shared" si="30"/>
        <v>48.39786658462819</v>
      </c>
      <c r="G99">
        <f t="shared" si="31"/>
        <v>4495.2226499269545</v>
      </c>
      <c r="H99">
        <f t="shared" si="32"/>
        <v>43262.140804069168</v>
      </c>
      <c r="I99">
        <f t="shared" si="33"/>
        <v>465.18430972117386</v>
      </c>
      <c r="J99">
        <f t="shared" si="34"/>
        <v>9.6633152838309169</v>
      </c>
      <c r="K99">
        <f t="shared" si="28"/>
        <v>192.18769201138846</v>
      </c>
      <c r="L99">
        <f t="shared" si="35"/>
        <v>-121.18769201138846</v>
      </c>
      <c r="M99">
        <f t="shared" si="36"/>
        <v>121.18769201138846</v>
      </c>
      <c r="N99">
        <f t="shared" si="37"/>
        <v>1110.3663171966421</v>
      </c>
      <c r="O99">
        <f t="shared" si="38"/>
        <v>43755.650888700133</v>
      </c>
      <c r="P99">
        <f t="shared" si="39"/>
        <v>470.4908697709692</v>
      </c>
      <c r="Q99">
        <f t="shared" si="40"/>
        <v>2.3600167155999405</v>
      </c>
      <c r="R99">
        <f t="shared" si="41"/>
        <v>69.073129467253921</v>
      </c>
      <c r="S99">
        <f t="shared" si="42"/>
        <v>1.9268705327460793</v>
      </c>
      <c r="T99">
        <f t="shared" si="43"/>
        <v>1.9268705327460793</v>
      </c>
      <c r="U99">
        <f t="shared" si="44"/>
        <v>7225.7487384670339</v>
      </c>
      <c r="V99">
        <f t="shared" si="45"/>
        <v>38831.660125763206</v>
      </c>
      <c r="W99">
        <f t="shared" si="46"/>
        <v>441.26886506549096</v>
      </c>
      <c r="X99">
        <f t="shared" si="47"/>
        <v>16.374934445906632</v>
      </c>
      <c r="Y99">
        <f t="shared" si="48"/>
        <v>199.45711629948534</v>
      </c>
      <c r="Z99">
        <f t="shared" si="49"/>
        <v>-128.45711629948534</v>
      </c>
      <c r="AA99">
        <f t="shared" si="50"/>
        <v>128.45711629948534</v>
      </c>
      <c r="AB99">
        <f t="shared" si="51"/>
        <v>2143.4027189165831</v>
      </c>
      <c r="AC99">
        <f t="shared" si="51"/>
        <v>39188.598534329969</v>
      </c>
      <c r="AD99">
        <f t="shared" si="52"/>
        <v>445.32498334465873</v>
      </c>
      <c r="AE99">
        <f t="shared" si="53"/>
        <v>4.8131203033307006</v>
      </c>
    </row>
    <row r="100" spans="1:31" x14ac:dyDescent="0.25">
      <c r="A100" s="1">
        <v>43984</v>
      </c>
      <c r="B100">
        <v>99</v>
      </c>
      <c r="C100">
        <v>131</v>
      </c>
      <c r="D100">
        <f t="shared" si="27"/>
        <v>67.555825380540938</v>
      </c>
      <c r="E100">
        <f t="shared" si="29"/>
        <v>63.444174619459062</v>
      </c>
      <c r="F100">
        <f t="shared" si="30"/>
        <v>63.444174619459062</v>
      </c>
      <c r="G100">
        <f t="shared" si="31"/>
        <v>4558.6668245464134</v>
      </c>
      <c r="H100">
        <f t="shared" si="32"/>
        <v>43325.584978688625</v>
      </c>
      <c r="I100">
        <f t="shared" si="33"/>
        <v>460.91047849668752</v>
      </c>
      <c r="J100">
        <f t="shared" si="34"/>
        <v>9.8905688571347508</v>
      </c>
      <c r="K100">
        <f t="shared" si="28"/>
        <v>141.04674856588863</v>
      </c>
      <c r="L100">
        <f t="shared" si="35"/>
        <v>-10.046748565888635</v>
      </c>
      <c r="M100">
        <f t="shared" si="36"/>
        <v>10.046748565888635</v>
      </c>
      <c r="N100">
        <f t="shared" si="37"/>
        <v>1100.3195686307533</v>
      </c>
      <c r="O100">
        <f t="shared" si="38"/>
        <v>43765.697637266021</v>
      </c>
      <c r="P100">
        <f t="shared" si="39"/>
        <v>465.59252805602148</v>
      </c>
      <c r="Q100">
        <f t="shared" si="40"/>
        <v>2.3632672397576786</v>
      </c>
      <c r="R100">
        <f t="shared" si="41"/>
        <v>74.021700809236705</v>
      </c>
      <c r="S100">
        <f t="shared" si="42"/>
        <v>56.978299190763295</v>
      </c>
      <c r="T100">
        <f t="shared" si="43"/>
        <v>56.978299190763295</v>
      </c>
      <c r="U100">
        <f t="shared" si="44"/>
        <v>7282.7270376577972</v>
      </c>
      <c r="V100">
        <f t="shared" si="45"/>
        <v>38888.63842495397</v>
      </c>
      <c r="W100">
        <f t="shared" si="46"/>
        <v>436.95099353880863</v>
      </c>
      <c r="X100">
        <f t="shared" si="47"/>
        <v>16.667148365257049</v>
      </c>
      <c r="Y100">
        <f t="shared" si="48"/>
        <v>207.0834242460715</v>
      </c>
      <c r="Z100">
        <f t="shared" si="49"/>
        <v>-76.083424246071502</v>
      </c>
      <c r="AA100">
        <f t="shared" si="50"/>
        <v>76.083424246071502</v>
      </c>
      <c r="AB100">
        <f t="shared" si="51"/>
        <v>2067.3192946705117</v>
      </c>
      <c r="AC100">
        <f t="shared" si="51"/>
        <v>39264.681958576039</v>
      </c>
      <c r="AD100">
        <f t="shared" si="52"/>
        <v>441.17620178175326</v>
      </c>
      <c r="AE100">
        <f t="shared" si="53"/>
        <v>4.6859265896966944</v>
      </c>
    </row>
    <row r="101" spans="1:31" x14ac:dyDescent="0.25">
      <c r="A101" s="1">
        <v>43985</v>
      </c>
      <c r="B101">
        <v>100</v>
      </c>
      <c r="C101">
        <v>219</v>
      </c>
      <c r="D101">
        <f t="shared" si="27"/>
        <v>121.47632455993406</v>
      </c>
      <c r="E101">
        <f t="shared" si="29"/>
        <v>97.523675440065944</v>
      </c>
      <c r="F101">
        <f t="shared" si="30"/>
        <v>97.523675440065944</v>
      </c>
      <c r="G101">
        <f t="shared" si="31"/>
        <v>4656.1904999864792</v>
      </c>
      <c r="H101">
        <f t="shared" si="32"/>
        <v>43423.108654128693</v>
      </c>
      <c r="I101">
        <f t="shared" si="33"/>
        <v>457.08535425398622</v>
      </c>
      <c r="J101">
        <f t="shared" si="34"/>
        <v>10.186698078712009</v>
      </c>
      <c r="K101">
        <f t="shared" si="28"/>
        <v>194.40582387000796</v>
      </c>
      <c r="L101">
        <f t="shared" si="35"/>
        <v>24.594176129992036</v>
      </c>
      <c r="M101">
        <f t="shared" si="36"/>
        <v>24.594176129992036</v>
      </c>
      <c r="N101">
        <f t="shared" si="37"/>
        <v>1124.9137447607454</v>
      </c>
      <c r="O101">
        <f t="shared" si="38"/>
        <v>43790.291813396012</v>
      </c>
      <c r="P101">
        <f t="shared" si="39"/>
        <v>460.95044014101063</v>
      </c>
      <c r="Q101">
        <f t="shared" si="40"/>
        <v>2.4404223248308861</v>
      </c>
      <c r="R101">
        <f t="shared" si="41"/>
        <v>155.6880640897588</v>
      </c>
      <c r="S101">
        <f t="shared" si="42"/>
        <v>63.311935910241203</v>
      </c>
      <c r="T101">
        <f t="shared" si="43"/>
        <v>63.311935910241203</v>
      </c>
      <c r="U101">
        <f t="shared" si="44"/>
        <v>7346.0389735680383</v>
      </c>
      <c r="V101">
        <f t="shared" si="45"/>
        <v>38951.950360864212</v>
      </c>
      <c r="W101">
        <f t="shared" si="46"/>
        <v>432.7994484540468</v>
      </c>
      <c r="X101">
        <f t="shared" si="47"/>
        <v>16.973309461941277</v>
      </c>
      <c r="Y101">
        <f t="shared" si="48"/>
        <v>288.98541027545042</v>
      </c>
      <c r="Z101">
        <f t="shared" si="49"/>
        <v>-69.98541027545042</v>
      </c>
      <c r="AA101">
        <f t="shared" si="50"/>
        <v>69.98541027545042</v>
      </c>
      <c r="AB101">
        <f t="shared" si="51"/>
        <v>1997.3338843950612</v>
      </c>
      <c r="AC101">
        <f t="shared" si="51"/>
        <v>39334.667368851486</v>
      </c>
      <c r="AD101">
        <f t="shared" si="52"/>
        <v>437.05185965390541</v>
      </c>
      <c r="AE101">
        <f t="shared" si="53"/>
        <v>4.570015755056434</v>
      </c>
    </row>
    <row r="102" spans="1:31" x14ac:dyDescent="0.25">
      <c r="A102" s="1">
        <v>43986</v>
      </c>
      <c r="B102">
        <v>101</v>
      </c>
      <c r="C102">
        <v>195</v>
      </c>
      <c r="D102">
        <f t="shared" si="27"/>
        <v>202.79336879145876</v>
      </c>
      <c r="E102">
        <f t="shared" si="29"/>
        <v>-7.7933687914587608</v>
      </c>
      <c r="F102">
        <f t="shared" si="30"/>
        <v>7.7933687914587608</v>
      </c>
      <c r="G102">
        <f t="shared" si="31"/>
        <v>4648.3971311950208</v>
      </c>
      <c r="H102">
        <f t="shared" si="32"/>
        <v>43430.902022920149</v>
      </c>
      <c r="I102">
        <f t="shared" si="33"/>
        <v>452.4052294054182</v>
      </c>
      <c r="J102">
        <f t="shared" si="34"/>
        <v>10.274852784757288</v>
      </c>
      <c r="K102">
        <f t="shared" si="28"/>
        <v>274.67515573484746</v>
      </c>
      <c r="L102">
        <f t="shared" si="35"/>
        <v>-79.675155734847465</v>
      </c>
      <c r="M102">
        <f t="shared" si="36"/>
        <v>79.675155734847465</v>
      </c>
      <c r="N102">
        <f t="shared" si="37"/>
        <v>1045.2385890258979</v>
      </c>
      <c r="O102">
        <f t="shared" si="38"/>
        <v>43869.966969130859</v>
      </c>
      <c r="P102">
        <f t="shared" si="39"/>
        <v>456.97882259511312</v>
      </c>
      <c r="Q102">
        <f t="shared" si="40"/>
        <v>2.2872801481043417</v>
      </c>
      <c r="R102">
        <f t="shared" si="41"/>
        <v>177.39919134290895</v>
      </c>
      <c r="S102">
        <f t="shared" si="42"/>
        <v>17.600808657091051</v>
      </c>
      <c r="T102">
        <f t="shared" si="43"/>
        <v>17.600808657091051</v>
      </c>
      <c r="U102">
        <f t="shared" si="44"/>
        <v>7363.6397822251292</v>
      </c>
      <c r="V102">
        <f t="shared" si="45"/>
        <v>38969.551169521306</v>
      </c>
      <c r="W102">
        <f t="shared" si="46"/>
        <v>428.23682603869565</v>
      </c>
      <c r="X102">
        <f t="shared" si="47"/>
        <v>17.195251165904512</v>
      </c>
      <c r="Y102">
        <f t="shared" si="48"/>
        <v>311.36860941453409</v>
      </c>
      <c r="Z102">
        <f t="shared" si="49"/>
        <v>-116.36860941453409</v>
      </c>
      <c r="AA102">
        <f t="shared" si="50"/>
        <v>116.36860941453409</v>
      </c>
      <c r="AB102">
        <f t="shared" si="51"/>
        <v>1880.9652749805271</v>
      </c>
      <c r="AC102">
        <f t="shared" si="51"/>
        <v>39451.035978266016</v>
      </c>
      <c r="AD102">
        <f t="shared" si="52"/>
        <v>433.52786789303315</v>
      </c>
      <c r="AE102">
        <f t="shared" si="53"/>
        <v>4.3387413227253679</v>
      </c>
    </row>
    <row r="103" spans="1:31" x14ac:dyDescent="0.25">
      <c r="A103" s="1">
        <v>43987</v>
      </c>
      <c r="B103">
        <v>102</v>
      </c>
      <c r="C103">
        <v>177</v>
      </c>
      <c r="D103">
        <f t="shared" si="27"/>
        <v>196.79067688508442</v>
      </c>
      <c r="E103">
        <f t="shared" si="29"/>
        <v>-19.790676885084423</v>
      </c>
      <c r="F103">
        <f t="shared" si="30"/>
        <v>19.790676885084423</v>
      </c>
      <c r="G103">
        <f t="shared" si="31"/>
        <v>4628.6064543099365</v>
      </c>
      <c r="H103">
        <f t="shared" si="32"/>
        <v>43450.692699805237</v>
      </c>
      <c r="I103">
        <f t="shared" si="33"/>
        <v>447.94528556500245</v>
      </c>
      <c r="J103">
        <f t="shared" si="34"/>
        <v>10.332972805979599</v>
      </c>
      <c r="K103">
        <f t="shared" si="28"/>
        <v>269.92627227565669</v>
      </c>
      <c r="L103">
        <f t="shared" si="35"/>
        <v>-92.926272275656686</v>
      </c>
      <c r="M103">
        <f t="shared" si="36"/>
        <v>92.926272275656686</v>
      </c>
      <c r="N103">
        <f t="shared" si="37"/>
        <v>952.31231675024128</v>
      </c>
      <c r="O103">
        <f t="shared" si="38"/>
        <v>43962.893241406513</v>
      </c>
      <c r="P103">
        <f t="shared" si="39"/>
        <v>453.22570351965476</v>
      </c>
      <c r="Q103">
        <f t="shared" si="40"/>
        <v>2.1011877952966604</v>
      </c>
      <c r="R103">
        <f t="shared" si="41"/>
        <v>188.28619282138791</v>
      </c>
      <c r="S103">
        <f t="shared" si="42"/>
        <v>-11.286192821387914</v>
      </c>
      <c r="T103">
        <f t="shared" si="43"/>
        <v>11.286192821387914</v>
      </c>
      <c r="U103">
        <f t="shared" si="44"/>
        <v>7352.3535894037414</v>
      </c>
      <c r="V103">
        <f t="shared" si="45"/>
        <v>38980.837362342696</v>
      </c>
      <c r="W103">
        <f t="shared" si="46"/>
        <v>423.70475393850757</v>
      </c>
      <c r="X103">
        <f t="shared" si="47"/>
        <v>17.352539760436088</v>
      </c>
      <c r="Y103">
        <f t="shared" si="48"/>
        <v>321.40954082339408</v>
      </c>
      <c r="Z103">
        <f t="shared" si="49"/>
        <v>-144.40954082339408</v>
      </c>
      <c r="AA103">
        <f t="shared" si="50"/>
        <v>144.40954082339408</v>
      </c>
      <c r="AB103">
        <f t="shared" si="51"/>
        <v>1736.555734157133</v>
      </c>
      <c r="AC103">
        <f t="shared" si="51"/>
        <v>39595.445519089408</v>
      </c>
      <c r="AD103">
        <f t="shared" si="52"/>
        <v>430.38527738140658</v>
      </c>
      <c r="AE103">
        <f t="shared" si="53"/>
        <v>4.0348864736332528</v>
      </c>
    </row>
    <row r="104" spans="1:31" x14ac:dyDescent="0.25">
      <c r="A104" s="1">
        <v>43988</v>
      </c>
      <c r="B104">
        <v>103</v>
      </c>
      <c r="C104">
        <v>164</v>
      </c>
      <c r="D104">
        <f t="shared" si="27"/>
        <v>176.00144184237755</v>
      </c>
      <c r="E104">
        <f t="shared" si="29"/>
        <v>-12.001441842377545</v>
      </c>
      <c r="F104">
        <f t="shared" si="30"/>
        <v>12.001441842377545</v>
      </c>
      <c r="G104">
        <f t="shared" si="31"/>
        <v>4616.6050124675585</v>
      </c>
      <c r="H104">
        <f t="shared" si="32"/>
        <v>43462.694141647611</v>
      </c>
      <c r="I104">
        <f t="shared" si="33"/>
        <v>443.49687899640418</v>
      </c>
      <c r="J104">
        <f t="shared" si="34"/>
        <v>10.409554680327275</v>
      </c>
      <c r="K104">
        <f t="shared" si="28"/>
        <v>249.42313027709332</v>
      </c>
      <c r="L104">
        <f t="shared" si="35"/>
        <v>-85.423130277093321</v>
      </c>
      <c r="M104">
        <f t="shared" si="36"/>
        <v>85.423130277093321</v>
      </c>
      <c r="N104">
        <f t="shared" si="37"/>
        <v>866.8891864731479</v>
      </c>
      <c r="O104">
        <f t="shared" si="38"/>
        <v>44048.316371683606</v>
      </c>
      <c r="P104">
        <f t="shared" si="39"/>
        <v>449.47261603758784</v>
      </c>
      <c r="Q104">
        <f t="shared" si="40"/>
        <v>1.9286807594984896</v>
      </c>
      <c r="R104">
        <f t="shared" si="41"/>
        <v>205.28123862881131</v>
      </c>
      <c r="S104">
        <f t="shared" si="42"/>
        <v>-41.281238628811309</v>
      </c>
      <c r="T104">
        <f t="shared" si="43"/>
        <v>41.281238628811309</v>
      </c>
      <c r="U104">
        <f t="shared" si="44"/>
        <v>7311.0723507749299</v>
      </c>
      <c r="V104">
        <f t="shared" si="45"/>
        <v>39022.118600971509</v>
      </c>
      <c r="W104">
        <f t="shared" si="46"/>
        <v>419.59267312872589</v>
      </c>
      <c r="X104">
        <f t="shared" si="47"/>
        <v>17.424213574225075</v>
      </c>
      <c r="Y104">
        <f t="shared" si="48"/>
        <v>339.13264573222949</v>
      </c>
      <c r="Z104">
        <f t="shared" si="49"/>
        <v>-175.13264573222949</v>
      </c>
      <c r="AA104">
        <f t="shared" si="50"/>
        <v>175.13264573222949</v>
      </c>
      <c r="AB104">
        <f t="shared" si="51"/>
        <v>1561.4230884249034</v>
      </c>
      <c r="AC104">
        <f t="shared" si="51"/>
        <v>39770.578164821636</v>
      </c>
      <c r="AD104">
        <f t="shared" si="52"/>
        <v>427.64062542818965</v>
      </c>
      <c r="AE104">
        <f t="shared" si="53"/>
        <v>3.6512505958980763</v>
      </c>
    </row>
    <row r="105" spans="1:31" x14ac:dyDescent="0.25">
      <c r="A105" s="1">
        <v>43989</v>
      </c>
      <c r="B105">
        <v>104</v>
      </c>
      <c r="C105">
        <v>102</v>
      </c>
      <c r="D105">
        <f t="shared" si="27"/>
        <v>163.44128197443976</v>
      </c>
      <c r="E105">
        <f t="shared" si="29"/>
        <v>-61.441281974439761</v>
      </c>
      <c r="F105">
        <f t="shared" si="30"/>
        <v>61.441281974439761</v>
      </c>
      <c r="G105">
        <f t="shared" si="31"/>
        <v>4555.1637304931191</v>
      </c>
      <c r="H105">
        <f t="shared" si="32"/>
        <v>43524.13542362205</v>
      </c>
      <c r="I105">
        <f t="shared" si="33"/>
        <v>439.63773155173789</v>
      </c>
      <c r="J105">
        <f t="shared" si="34"/>
        <v>10.361175585214879</v>
      </c>
      <c r="K105">
        <f t="shared" si="28"/>
        <v>236.48643455442038</v>
      </c>
      <c r="L105">
        <f t="shared" si="35"/>
        <v>-134.48643455442038</v>
      </c>
      <c r="M105">
        <f t="shared" si="36"/>
        <v>134.48643455442038</v>
      </c>
      <c r="N105">
        <f t="shared" si="37"/>
        <v>732.40275191872752</v>
      </c>
      <c r="O105">
        <f t="shared" si="38"/>
        <v>44182.802806238025</v>
      </c>
      <c r="P105">
        <f t="shared" si="39"/>
        <v>446.29093743674775</v>
      </c>
      <c r="Q105">
        <f t="shared" si="40"/>
        <v>1.6410881119953955</v>
      </c>
      <c r="R105">
        <f t="shared" si="41"/>
        <v>110.46774028496992</v>
      </c>
      <c r="S105">
        <f t="shared" si="42"/>
        <v>-8.4677402849699206</v>
      </c>
      <c r="T105">
        <f t="shared" si="43"/>
        <v>8.4677402849699206</v>
      </c>
      <c r="U105">
        <f t="shared" si="44"/>
        <v>7302.6046104899597</v>
      </c>
      <c r="V105">
        <f t="shared" si="45"/>
        <v>39030.586341256479</v>
      </c>
      <c r="W105">
        <f t="shared" si="46"/>
        <v>415.2190036303881</v>
      </c>
      <c r="X105">
        <f t="shared" si="47"/>
        <v>17.587356423094874</v>
      </c>
      <c r="Y105">
        <f t="shared" si="48"/>
        <v>246.74441597098524</v>
      </c>
      <c r="Z105">
        <f t="shared" si="49"/>
        <v>-144.74441597098524</v>
      </c>
      <c r="AA105">
        <f t="shared" si="50"/>
        <v>144.74441597098524</v>
      </c>
      <c r="AB105">
        <f t="shared" si="51"/>
        <v>1416.6786724539181</v>
      </c>
      <c r="AC105">
        <f t="shared" si="51"/>
        <v>39915.322580792621</v>
      </c>
      <c r="AD105">
        <f t="shared" si="52"/>
        <v>424.63109128502788</v>
      </c>
      <c r="AE105">
        <f t="shared" si="53"/>
        <v>3.3362575221864565</v>
      </c>
    </row>
    <row r="106" spans="1:31" x14ac:dyDescent="0.25">
      <c r="A106" s="1">
        <v>43990</v>
      </c>
      <c r="B106">
        <v>105</v>
      </c>
      <c r="C106">
        <v>48</v>
      </c>
      <c r="D106">
        <f t="shared" si="27"/>
        <v>107.71093835623192</v>
      </c>
      <c r="E106">
        <f t="shared" si="29"/>
        <v>-59.710938356231921</v>
      </c>
      <c r="F106">
        <f t="shared" si="30"/>
        <v>59.710938356231921</v>
      </c>
      <c r="G106">
        <f t="shared" si="31"/>
        <v>4495.4527921368872</v>
      </c>
      <c r="H106">
        <f t="shared" si="32"/>
        <v>43583.846361978285</v>
      </c>
      <c r="I106">
        <f t="shared" si="33"/>
        <v>435.83846361978283</v>
      </c>
      <c r="J106">
        <f t="shared" si="34"/>
        <v>10.314493022944012</v>
      </c>
      <c r="K106">
        <f t="shared" si="28"/>
        <v>180.63509622742581</v>
      </c>
      <c r="L106">
        <f t="shared" si="35"/>
        <v>-132.63509622742581</v>
      </c>
      <c r="M106">
        <f t="shared" si="36"/>
        <v>132.63509622742581</v>
      </c>
      <c r="N106">
        <f t="shared" si="37"/>
        <v>599.76765569130168</v>
      </c>
      <c r="O106">
        <f t="shared" si="38"/>
        <v>44315.437902465448</v>
      </c>
      <c r="P106">
        <f t="shared" si="39"/>
        <v>443.15437902465447</v>
      </c>
      <c r="Q106">
        <f t="shared" si="40"/>
        <v>1.3534056845186544</v>
      </c>
      <c r="R106">
        <f t="shared" si="41"/>
        <v>45.382521249172399</v>
      </c>
      <c r="S106">
        <f t="shared" si="42"/>
        <v>2.6174787508276012</v>
      </c>
      <c r="T106">
        <f t="shared" si="43"/>
        <v>2.6174787508276012</v>
      </c>
      <c r="U106">
        <f t="shared" si="44"/>
        <v>7305.2220892407877</v>
      </c>
      <c r="V106">
        <f t="shared" si="45"/>
        <v>39033.203820007308</v>
      </c>
      <c r="W106">
        <f t="shared" si="46"/>
        <v>410.87582968428745</v>
      </c>
      <c r="X106">
        <f t="shared" si="47"/>
        <v>17.779634530592958</v>
      </c>
      <c r="Y106">
        <f t="shared" si="48"/>
        <v>181.02869942431388</v>
      </c>
      <c r="Z106">
        <f t="shared" si="49"/>
        <v>-133.02869942431388</v>
      </c>
      <c r="AA106">
        <f t="shared" si="50"/>
        <v>133.02869942431388</v>
      </c>
      <c r="AB106">
        <f t="shared" si="51"/>
        <v>1283.6499730296043</v>
      </c>
      <c r="AC106">
        <f t="shared" si="51"/>
        <v>40048.351280216935</v>
      </c>
      <c r="AD106">
        <f t="shared" si="52"/>
        <v>421.56159242333615</v>
      </c>
      <c r="AE106">
        <f t="shared" si="53"/>
        <v>3.0449879592933855</v>
      </c>
    </row>
    <row r="107" spans="1:31" x14ac:dyDescent="0.25">
      <c r="A107" s="1">
        <v>43991</v>
      </c>
      <c r="B107">
        <v>106</v>
      </c>
      <c r="C107">
        <v>84</v>
      </c>
      <c r="D107">
        <f t="shared" si="27"/>
        <v>52.216170679528481</v>
      </c>
      <c r="E107">
        <f t="shared" si="29"/>
        <v>31.783829320471519</v>
      </c>
      <c r="F107">
        <f t="shared" si="30"/>
        <v>31.783829320471519</v>
      </c>
      <c r="G107">
        <f t="shared" si="31"/>
        <v>4527.2366214573585</v>
      </c>
      <c r="H107">
        <f t="shared" si="32"/>
        <v>43615.630191298755</v>
      </c>
      <c r="I107">
        <f t="shared" si="33"/>
        <v>431.83792268612626</v>
      </c>
      <c r="J107">
        <f t="shared" si="34"/>
        <v>10.483647645618888</v>
      </c>
      <c r="K107">
        <f t="shared" si="28"/>
        <v>125.74085838488625</v>
      </c>
      <c r="L107">
        <f t="shared" si="35"/>
        <v>-41.740858384886252</v>
      </c>
      <c r="M107">
        <f t="shared" si="36"/>
        <v>41.740858384886252</v>
      </c>
      <c r="N107">
        <f t="shared" si="37"/>
        <v>558.02679730641546</v>
      </c>
      <c r="O107">
        <f t="shared" si="38"/>
        <v>44357.178760850336</v>
      </c>
      <c r="P107">
        <f t="shared" si="39"/>
        <v>439.17998773119143</v>
      </c>
      <c r="Q107">
        <f t="shared" si="40"/>
        <v>1.2706107129088189</v>
      </c>
      <c r="R107">
        <f t="shared" si="41"/>
        <v>99.404630411681666</v>
      </c>
      <c r="S107">
        <f t="shared" si="42"/>
        <v>-15.404630411681666</v>
      </c>
      <c r="T107">
        <f t="shared" si="43"/>
        <v>15.404630411681666</v>
      </c>
      <c r="U107">
        <f t="shared" si="44"/>
        <v>7289.8174588291058</v>
      </c>
      <c r="V107">
        <f t="shared" si="45"/>
        <v>39048.608450418986</v>
      </c>
      <c r="W107">
        <f t="shared" si="46"/>
        <v>406.75633802519775</v>
      </c>
      <c r="X107">
        <f t="shared" si="47"/>
        <v>17.921828813341111</v>
      </c>
      <c r="Y107">
        <f t="shared" si="48"/>
        <v>233.4466640630105</v>
      </c>
      <c r="Z107">
        <f t="shared" si="49"/>
        <v>-149.4466640630105</v>
      </c>
      <c r="AA107">
        <f t="shared" si="50"/>
        <v>149.4466640630105</v>
      </c>
      <c r="AB107">
        <f t="shared" si="51"/>
        <v>1134.2033089665938</v>
      </c>
      <c r="AC107">
        <f t="shared" si="51"/>
        <v>40197.797944279948</v>
      </c>
      <c r="AD107">
        <f t="shared" si="52"/>
        <v>418.72706191958281</v>
      </c>
      <c r="AE107">
        <f t="shared" si="53"/>
        <v>2.7086935909206158</v>
      </c>
    </row>
    <row r="108" spans="1:31" x14ac:dyDescent="0.25">
      <c r="A108" s="1">
        <v>43992</v>
      </c>
      <c r="B108">
        <v>107</v>
      </c>
      <c r="C108">
        <v>167</v>
      </c>
      <c r="D108">
        <f t="shared" si="27"/>
        <v>76.025597075799908</v>
      </c>
      <c r="E108">
        <f t="shared" si="29"/>
        <v>90.974402924200092</v>
      </c>
      <c r="F108">
        <f t="shared" si="30"/>
        <v>90.974402924200092</v>
      </c>
      <c r="G108">
        <f t="shared" si="31"/>
        <v>4618.2110243815587</v>
      </c>
      <c r="H108">
        <f t="shared" si="32"/>
        <v>43706.604594222954</v>
      </c>
      <c r="I108">
        <f t="shared" si="33"/>
        <v>428.49612347277406</v>
      </c>
      <c r="J108">
        <f t="shared" si="34"/>
        <v>10.777719497093635</v>
      </c>
      <c r="K108">
        <f t="shared" si="28"/>
        <v>149.46884164495671</v>
      </c>
      <c r="L108">
        <f t="shared" si="35"/>
        <v>17.531158355043289</v>
      </c>
      <c r="M108">
        <f t="shared" si="36"/>
        <v>17.531158355043289</v>
      </c>
      <c r="N108">
        <f t="shared" si="37"/>
        <v>575.55795566145878</v>
      </c>
      <c r="O108">
        <f t="shared" si="38"/>
        <v>44374.709919205379</v>
      </c>
      <c r="P108">
        <f t="shared" si="39"/>
        <v>435.04617567848413</v>
      </c>
      <c r="Q108">
        <f t="shared" si="40"/>
        <v>1.3229813013844725</v>
      </c>
      <c r="R108">
        <f t="shared" si="41"/>
        <v>124.64500479131651</v>
      </c>
      <c r="S108">
        <f t="shared" si="42"/>
        <v>42.354995208683491</v>
      </c>
      <c r="T108">
        <f t="shared" si="43"/>
        <v>42.354995208683491</v>
      </c>
      <c r="U108">
        <f t="shared" si="44"/>
        <v>7332.1724540377891</v>
      </c>
      <c r="V108">
        <f t="shared" si="45"/>
        <v>39090.963445627669</v>
      </c>
      <c r="W108">
        <f t="shared" si="46"/>
        <v>402.99962315080069</v>
      </c>
      <c r="X108">
        <f t="shared" si="47"/>
        <v>18.193993326128055</v>
      </c>
      <c r="Y108">
        <f t="shared" si="48"/>
        <v>262.80903004237746</v>
      </c>
      <c r="Z108">
        <f t="shared" si="49"/>
        <v>-95.809030042377458</v>
      </c>
      <c r="AA108">
        <f t="shared" si="50"/>
        <v>95.809030042377458</v>
      </c>
      <c r="AB108">
        <f t="shared" si="51"/>
        <v>1038.3942789242165</v>
      </c>
      <c r="AC108">
        <f t="shared" si="51"/>
        <v>40293.606974322327</v>
      </c>
      <c r="AD108">
        <f t="shared" si="52"/>
        <v>415.39801004456007</v>
      </c>
      <c r="AE108">
        <f t="shared" si="53"/>
        <v>2.4997574707034036</v>
      </c>
    </row>
    <row r="109" spans="1:31" x14ac:dyDescent="0.25">
      <c r="A109" s="1">
        <v>43993</v>
      </c>
      <c r="B109">
        <v>108</v>
      </c>
      <c r="C109">
        <v>156</v>
      </c>
      <c r="D109">
        <f t="shared" si="27"/>
        <v>153.29584916238903</v>
      </c>
      <c r="E109">
        <f t="shared" si="29"/>
        <v>2.7041508376109675</v>
      </c>
      <c r="F109">
        <f t="shared" si="30"/>
        <v>2.7041508376109675</v>
      </c>
      <c r="G109">
        <f t="shared" si="31"/>
        <v>4620.9151752191692</v>
      </c>
      <c r="H109">
        <f t="shared" si="32"/>
        <v>43709.308745060567</v>
      </c>
      <c r="I109">
        <f t="shared" si="33"/>
        <v>424.36222082583078</v>
      </c>
      <c r="J109">
        <f t="shared" si="34"/>
        <v>10.889082365123432</v>
      </c>
      <c r="K109">
        <f t="shared" si="28"/>
        <v>226.26101674281691</v>
      </c>
      <c r="L109">
        <f t="shared" si="35"/>
        <v>-70.261016742816906</v>
      </c>
      <c r="M109">
        <f t="shared" si="36"/>
        <v>70.261016742816906</v>
      </c>
      <c r="N109">
        <f t="shared" si="37"/>
        <v>505.2969389186419</v>
      </c>
      <c r="O109">
        <f t="shared" si="38"/>
        <v>44444.970935948193</v>
      </c>
      <c r="P109">
        <f t="shared" si="39"/>
        <v>431.50457219367178</v>
      </c>
      <c r="Q109">
        <f t="shared" si="40"/>
        <v>1.1710117840694627</v>
      </c>
      <c r="R109">
        <f t="shared" si="41"/>
        <v>150.99598649463695</v>
      </c>
      <c r="S109">
        <f t="shared" si="42"/>
        <v>5.0040135053630479</v>
      </c>
      <c r="T109">
        <f t="shared" si="43"/>
        <v>5.0040135053630479</v>
      </c>
      <c r="U109">
        <f t="shared" si="44"/>
        <v>7337.1764675431523</v>
      </c>
      <c r="V109">
        <f t="shared" si="45"/>
        <v>39095.967459133033</v>
      </c>
      <c r="W109">
        <f t="shared" si="46"/>
        <v>398.93844346054118</v>
      </c>
      <c r="X109">
        <f t="shared" si="47"/>
        <v>18.391750877397879</v>
      </c>
      <c r="Y109">
        <f t="shared" si="48"/>
        <v>287.82014215965518</v>
      </c>
      <c r="Z109">
        <f t="shared" si="49"/>
        <v>-131.82014215965518</v>
      </c>
      <c r="AA109">
        <f t="shared" si="50"/>
        <v>131.82014215965518</v>
      </c>
      <c r="AB109">
        <f t="shared" si="51"/>
        <v>906.57413676456122</v>
      </c>
      <c r="AC109">
        <f t="shared" si="51"/>
        <v>40425.42711648198</v>
      </c>
      <c r="AD109">
        <f t="shared" si="52"/>
        <v>412.50435833144877</v>
      </c>
      <c r="AE109">
        <f t="shared" si="53"/>
        <v>2.1977322625913338</v>
      </c>
    </row>
    <row r="110" spans="1:31" x14ac:dyDescent="0.25">
      <c r="A110" s="1">
        <v>43994</v>
      </c>
      <c r="B110">
        <v>109</v>
      </c>
      <c r="C110">
        <v>155</v>
      </c>
      <c r="D110">
        <f t="shared" si="27"/>
        <v>156.29474352596864</v>
      </c>
      <c r="E110">
        <f t="shared" si="29"/>
        <v>-1.2947435259686415</v>
      </c>
      <c r="F110">
        <f t="shared" si="30"/>
        <v>1.2947435259686415</v>
      </c>
      <c r="G110">
        <f t="shared" si="31"/>
        <v>4619.6204316932008</v>
      </c>
      <c r="H110">
        <f t="shared" si="32"/>
        <v>43710.603488586537</v>
      </c>
      <c r="I110">
        <f t="shared" si="33"/>
        <v>420.29426431333206</v>
      </c>
      <c r="J110">
        <f t="shared" si="34"/>
        <v>10.991395372098735</v>
      </c>
      <c r="K110">
        <f t="shared" si="28"/>
        <v>229.71527456044035</v>
      </c>
      <c r="L110">
        <f t="shared" si="35"/>
        <v>-74.715274560440349</v>
      </c>
      <c r="M110">
        <f t="shared" si="36"/>
        <v>74.715274560440349</v>
      </c>
      <c r="N110">
        <f t="shared" si="37"/>
        <v>430.58166435820158</v>
      </c>
      <c r="O110">
        <f t="shared" si="38"/>
        <v>44519.686210508633</v>
      </c>
      <c r="P110">
        <f t="shared" si="39"/>
        <v>428.07390587027533</v>
      </c>
      <c r="Q110">
        <f t="shared" si="40"/>
        <v>1.0058582372191736</v>
      </c>
      <c r="R110">
        <f t="shared" si="41"/>
        <v>131.49029609497012</v>
      </c>
      <c r="S110">
        <f t="shared" si="42"/>
        <v>23.50970390502988</v>
      </c>
      <c r="T110">
        <f t="shared" si="43"/>
        <v>23.50970390502988</v>
      </c>
      <c r="U110">
        <f t="shared" si="44"/>
        <v>7360.686171448182</v>
      </c>
      <c r="V110">
        <f t="shared" si="45"/>
        <v>39119.477163038064</v>
      </c>
      <c r="W110">
        <f t="shared" si="46"/>
        <v>395.14623397008143</v>
      </c>
      <c r="X110">
        <f t="shared" si="47"/>
        <v>18.627752307024387</v>
      </c>
      <c r="Y110">
        <f t="shared" si="48"/>
        <v>267.12327620327522</v>
      </c>
      <c r="Z110">
        <f t="shared" si="49"/>
        <v>-112.12327620327522</v>
      </c>
      <c r="AA110">
        <f t="shared" si="50"/>
        <v>112.12327620327522</v>
      </c>
      <c r="AB110">
        <f t="shared" si="51"/>
        <v>794.45086056128594</v>
      </c>
      <c r="AC110">
        <f t="shared" si="51"/>
        <v>40537.550392685254</v>
      </c>
      <c r="AD110">
        <f t="shared" si="52"/>
        <v>409.47020598671975</v>
      </c>
      <c r="AE110">
        <f t="shared" si="53"/>
        <v>1.9401921042017209</v>
      </c>
    </row>
    <row r="111" spans="1:31" x14ac:dyDescent="0.25">
      <c r="A111" s="1">
        <v>43995</v>
      </c>
      <c r="B111">
        <v>110</v>
      </c>
      <c r="C111">
        <v>130</v>
      </c>
      <c r="D111">
        <f t="shared" si="27"/>
        <v>152.22437034584712</v>
      </c>
      <c r="E111">
        <f t="shared" si="29"/>
        <v>-22.22437034584712</v>
      </c>
      <c r="F111">
        <f t="shared" si="30"/>
        <v>22.22437034584712</v>
      </c>
      <c r="G111">
        <f t="shared" si="31"/>
        <v>4597.3960613473537</v>
      </c>
      <c r="H111">
        <f t="shared" si="32"/>
        <v>43732.827858932382</v>
      </c>
      <c r="I111">
        <f t="shared" si="33"/>
        <v>416.50312246602266</v>
      </c>
      <c r="J111">
        <f t="shared" si="34"/>
        <v>11.038083061964075</v>
      </c>
      <c r="K111">
        <f t="shared" si="28"/>
        <v>226.01145428398678</v>
      </c>
      <c r="L111">
        <f t="shared" si="35"/>
        <v>-96.01145428398678</v>
      </c>
      <c r="M111">
        <f t="shared" si="36"/>
        <v>96.01145428398678</v>
      </c>
      <c r="N111">
        <f t="shared" si="37"/>
        <v>334.5702100742148</v>
      </c>
      <c r="O111">
        <f t="shared" si="38"/>
        <v>44615.69766479262</v>
      </c>
      <c r="P111">
        <f t="shared" si="39"/>
        <v>424.91140633135831</v>
      </c>
      <c r="Q111">
        <f t="shared" si="40"/>
        <v>0.78738815924679417</v>
      </c>
      <c r="R111">
        <f t="shared" si="41"/>
        <v>138.52051416678668</v>
      </c>
      <c r="S111">
        <f t="shared" si="42"/>
        <v>-8.5205141667866826</v>
      </c>
      <c r="T111">
        <f t="shared" si="43"/>
        <v>8.5205141667866826</v>
      </c>
      <c r="U111">
        <f t="shared" si="44"/>
        <v>7352.1656572813954</v>
      </c>
      <c r="V111">
        <f t="shared" si="45"/>
        <v>39127.997677204854</v>
      </c>
      <c r="W111">
        <f t="shared" si="46"/>
        <v>391.27997677204854</v>
      </c>
      <c r="X111">
        <f t="shared" si="47"/>
        <v>18.790038064136905</v>
      </c>
      <c r="Y111">
        <f t="shared" si="48"/>
        <v>272.37368392731685</v>
      </c>
      <c r="Z111">
        <f t="shared" si="49"/>
        <v>-142.37368392731685</v>
      </c>
      <c r="AA111">
        <f t="shared" si="50"/>
        <v>142.37368392731685</v>
      </c>
      <c r="AB111">
        <f t="shared" si="51"/>
        <v>652.07717663396909</v>
      </c>
      <c r="AC111">
        <f t="shared" si="51"/>
        <v>40679.924076612573</v>
      </c>
      <c r="AD111">
        <f t="shared" si="52"/>
        <v>406.79924076612571</v>
      </c>
      <c r="AE111">
        <f t="shared" si="53"/>
        <v>1.6029459037482741</v>
      </c>
    </row>
    <row r="112" spans="1:31" x14ac:dyDescent="0.25">
      <c r="A112" s="1">
        <v>43996</v>
      </c>
      <c r="B112">
        <v>111</v>
      </c>
      <c r="C112">
        <v>48</v>
      </c>
      <c r="D112">
        <f t="shared" si="27"/>
        <v>132.07305646498554</v>
      </c>
      <c r="E112">
        <f t="shared" si="29"/>
        <v>-84.073056464985541</v>
      </c>
      <c r="F112">
        <f t="shared" si="30"/>
        <v>84.073056464985541</v>
      </c>
      <c r="G112">
        <f t="shared" si="31"/>
        <v>4513.323004882368</v>
      </c>
      <c r="H112">
        <f t="shared" si="32"/>
        <v>43816.900915397367</v>
      </c>
      <c r="I112">
        <f t="shared" si="33"/>
        <v>413.36698976789967</v>
      </c>
      <c r="J112">
        <f t="shared" si="34"/>
        <v>10.91844079619551</v>
      </c>
      <c r="K112">
        <f t="shared" si="28"/>
        <v>205.7127818034939</v>
      </c>
      <c r="L112">
        <f t="shared" si="35"/>
        <v>-157.7127818034939</v>
      </c>
      <c r="M112">
        <f t="shared" si="36"/>
        <v>157.7127818034939</v>
      </c>
      <c r="N112">
        <f t="shared" si="37"/>
        <v>176.8574282707209</v>
      </c>
      <c r="O112">
        <f t="shared" si="38"/>
        <v>44773.410446596114</v>
      </c>
      <c r="P112">
        <f t="shared" si="39"/>
        <v>422.39066459052935</v>
      </c>
      <c r="Q112">
        <f t="shared" si="40"/>
        <v>0.41870581690570419</v>
      </c>
      <c r="R112">
        <f t="shared" si="41"/>
        <v>101.39295574975876</v>
      </c>
      <c r="S112">
        <f t="shared" si="42"/>
        <v>-53.392955749758755</v>
      </c>
      <c r="T112">
        <f t="shared" si="43"/>
        <v>53.392955749758755</v>
      </c>
      <c r="U112">
        <f t="shared" si="44"/>
        <v>7298.7727015316368</v>
      </c>
      <c r="V112">
        <f t="shared" si="45"/>
        <v>39181.390632954615</v>
      </c>
      <c r="W112">
        <f t="shared" si="46"/>
        <v>387.93456072232294</v>
      </c>
      <c r="X112">
        <f t="shared" si="47"/>
        <v>18.814443054368585</v>
      </c>
      <c r="Y112">
        <f t="shared" si="48"/>
        <v>236.42356186470789</v>
      </c>
      <c r="Z112">
        <f t="shared" si="49"/>
        <v>-188.42356186470789</v>
      </c>
      <c r="AA112">
        <f t="shared" si="50"/>
        <v>188.42356186470789</v>
      </c>
      <c r="AB112">
        <f t="shared" si="51"/>
        <v>463.6536147692612</v>
      </c>
      <c r="AC112">
        <f t="shared" si="51"/>
        <v>40868.34763847728</v>
      </c>
      <c r="AD112">
        <f t="shared" si="52"/>
        <v>404.6371053314582</v>
      </c>
      <c r="AE112">
        <f t="shared" si="53"/>
        <v>1.1458504636876039</v>
      </c>
    </row>
    <row r="113" spans="1:31" x14ac:dyDescent="0.25">
      <c r="A113" s="1">
        <v>43997</v>
      </c>
      <c r="B113">
        <v>112</v>
      </c>
      <c r="C113">
        <v>76</v>
      </c>
      <c r="D113">
        <f t="shared" si="27"/>
        <v>57.126957320951995</v>
      </c>
      <c r="E113">
        <f t="shared" si="29"/>
        <v>18.873042679048005</v>
      </c>
      <c r="F113">
        <f t="shared" si="30"/>
        <v>18.873042679048005</v>
      </c>
      <c r="G113">
        <f t="shared" si="31"/>
        <v>4532.196047561416</v>
      </c>
      <c r="H113">
        <f t="shared" si="32"/>
        <v>43835.773958076417</v>
      </c>
      <c r="I113">
        <f t="shared" si="33"/>
        <v>409.68013044931229</v>
      </c>
      <c r="J113">
        <f t="shared" si="34"/>
        <v>11.062767536689609</v>
      </c>
      <c r="K113">
        <f t="shared" si="28"/>
        <v>130.82065662481662</v>
      </c>
      <c r="L113">
        <f t="shared" si="35"/>
        <v>-54.820656624816621</v>
      </c>
      <c r="M113">
        <f t="shared" si="36"/>
        <v>54.820656624816621</v>
      </c>
      <c r="N113">
        <f t="shared" si="37"/>
        <v>122.03677164590428</v>
      </c>
      <c r="O113">
        <f t="shared" si="38"/>
        <v>44828.231103220933</v>
      </c>
      <c r="P113">
        <f t="shared" si="39"/>
        <v>418.95543087122365</v>
      </c>
      <c r="Q113">
        <f t="shared" si="40"/>
        <v>0.29128819595947741</v>
      </c>
      <c r="R113">
        <f t="shared" si="41"/>
        <v>26.844163037906597</v>
      </c>
      <c r="S113">
        <f t="shared" si="42"/>
        <v>49.155836962093403</v>
      </c>
      <c r="T113">
        <f t="shared" si="43"/>
        <v>49.155836962093403</v>
      </c>
      <c r="U113">
        <f t="shared" si="44"/>
        <v>7347.9285384937302</v>
      </c>
      <c r="V113">
        <f t="shared" si="45"/>
        <v>39230.546469916706</v>
      </c>
      <c r="W113">
        <f t="shared" si="46"/>
        <v>384.61320068545791</v>
      </c>
      <c r="X113">
        <f t="shared" si="47"/>
        <v>19.10472268086027</v>
      </c>
      <c r="Y113">
        <f t="shared" si="48"/>
        <v>163.9324856123456</v>
      </c>
      <c r="Z113">
        <f t="shared" si="49"/>
        <v>-87.932485612345602</v>
      </c>
      <c r="AA113">
        <f t="shared" si="50"/>
        <v>87.932485612345602</v>
      </c>
      <c r="AB113">
        <f t="shared" si="51"/>
        <v>375.72112915691559</v>
      </c>
      <c r="AC113">
        <f t="shared" si="51"/>
        <v>40956.280124089622</v>
      </c>
      <c r="AD113">
        <f t="shared" si="52"/>
        <v>401.53215807931002</v>
      </c>
      <c r="AE113">
        <f t="shared" si="53"/>
        <v>0.93571865066584214</v>
      </c>
    </row>
    <row r="114" spans="1:31" x14ac:dyDescent="0.25">
      <c r="A114" s="1">
        <v>43998</v>
      </c>
      <c r="B114">
        <v>113</v>
      </c>
      <c r="C114">
        <v>141</v>
      </c>
      <c r="D114">
        <f t="shared" si="27"/>
        <v>68.449181682873757</v>
      </c>
      <c r="E114">
        <f t="shared" si="29"/>
        <v>72.550818317126243</v>
      </c>
      <c r="F114">
        <f t="shared" si="30"/>
        <v>72.550818317126243</v>
      </c>
      <c r="G114">
        <f t="shared" si="31"/>
        <v>4604.7468658785419</v>
      </c>
      <c r="H114">
        <f t="shared" si="32"/>
        <v>43908.324776393543</v>
      </c>
      <c r="I114">
        <f t="shared" si="33"/>
        <v>406.55856274438469</v>
      </c>
      <c r="J114">
        <f t="shared" si="34"/>
        <v>11.32615885592276</v>
      </c>
      <c r="K114">
        <f t="shared" si="28"/>
        <v>142.10260880856714</v>
      </c>
      <c r="L114">
        <f t="shared" si="35"/>
        <v>-1.1026088085671404</v>
      </c>
      <c r="M114">
        <f t="shared" si="36"/>
        <v>1.1026088085671404</v>
      </c>
      <c r="N114">
        <f t="shared" si="37"/>
        <v>120.93416283733714</v>
      </c>
      <c r="O114">
        <f t="shared" si="38"/>
        <v>44829.333712029496</v>
      </c>
      <c r="P114">
        <f t="shared" si="39"/>
        <v>415.08642325953235</v>
      </c>
      <c r="Q114">
        <f t="shared" si="40"/>
        <v>0.29134694863706295</v>
      </c>
      <c r="R114">
        <f t="shared" si="41"/>
        <v>75.798460680343311</v>
      </c>
      <c r="S114">
        <f t="shared" si="42"/>
        <v>65.201539319656689</v>
      </c>
      <c r="T114">
        <f t="shared" si="43"/>
        <v>65.201539319656689</v>
      </c>
      <c r="U114">
        <f t="shared" si="44"/>
        <v>7413.1300778133873</v>
      </c>
      <c r="V114">
        <f t="shared" si="45"/>
        <v>39295.748009236362</v>
      </c>
      <c r="W114">
        <f t="shared" si="46"/>
        <v>381.51211659452781</v>
      </c>
      <c r="X114">
        <f t="shared" si="47"/>
        <v>19.430916490896365</v>
      </c>
      <c r="Y114">
        <f t="shared" si="48"/>
        <v>211.34535945159882</v>
      </c>
      <c r="Z114">
        <f t="shared" si="49"/>
        <v>-70.345359451598824</v>
      </c>
      <c r="AA114">
        <f t="shared" si="50"/>
        <v>70.345359451598824</v>
      </c>
      <c r="AB114">
        <f t="shared" si="51"/>
        <v>305.37576970531677</v>
      </c>
      <c r="AC114">
        <f t="shared" si="51"/>
        <v>41026.625483541218</v>
      </c>
      <c r="AD114">
        <f t="shared" si="52"/>
        <v>398.31675226739048</v>
      </c>
      <c r="AE114">
        <f t="shared" si="53"/>
        <v>0.7666656447839223</v>
      </c>
    </row>
    <row r="115" spans="1:31" x14ac:dyDescent="0.25">
      <c r="A115" s="1">
        <v>43999</v>
      </c>
      <c r="B115">
        <v>114</v>
      </c>
      <c r="C115">
        <v>143</v>
      </c>
      <c r="D115">
        <f t="shared" si="27"/>
        <v>130.50286242323938</v>
      </c>
      <c r="E115">
        <f t="shared" si="29"/>
        <v>12.497137576760622</v>
      </c>
      <c r="F115">
        <f t="shared" si="30"/>
        <v>12.497137576760622</v>
      </c>
      <c r="G115">
        <f t="shared" si="31"/>
        <v>4617.2440034553028</v>
      </c>
      <c r="H115">
        <f t="shared" si="32"/>
        <v>43920.821913970307</v>
      </c>
      <c r="I115">
        <f t="shared" si="33"/>
        <v>402.94332031165419</v>
      </c>
      <c r="J115">
        <f t="shared" si="34"/>
        <v>11.45879276490828</v>
      </c>
      <c r="K115">
        <f t="shared" si="28"/>
        <v>203.68448356751088</v>
      </c>
      <c r="L115">
        <f t="shared" si="35"/>
        <v>-60.684483567510881</v>
      </c>
      <c r="M115">
        <f t="shared" si="36"/>
        <v>60.684483567510881</v>
      </c>
      <c r="N115">
        <f t="shared" si="37"/>
        <v>60.24967926982626</v>
      </c>
      <c r="O115">
        <f t="shared" si="38"/>
        <v>44890.018195597004</v>
      </c>
      <c r="P115">
        <f t="shared" si="39"/>
        <v>411.83502931740372</v>
      </c>
      <c r="Q115">
        <f t="shared" si="40"/>
        <v>0.14629566447926282</v>
      </c>
      <c r="R115">
        <f t="shared" si="41"/>
        <v>174.21169492097533</v>
      </c>
      <c r="S115">
        <f t="shared" si="42"/>
        <v>-31.211694920975333</v>
      </c>
      <c r="T115">
        <f t="shared" si="43"/>
        <v>31.211694920975333</v>
      </c>
      <c r="U115">
        <f t="shared" si="44"/>
        <v>7381.9183828924124</v>
      </c>
      <c r="V115">
        <f t="shared" si="45"/>
        <v>39326.959704157336</v>
      </c>
      <c r="W115">
        <f t="shared" si="46"/>
        <v>378.14384330920518</v>
      </c>
      <c r="X115">
        <f t="shared" si="47"/>
        <v>19.521455957849028</v>
      </c>
      <c r="Y115">
        <f t="shared" si="48"/>
        <v>309.12566559497111</v>
      </c>
      <c r="Z115">
        <f t="shared" si="49"/>
        <v>-166.12566559497111</v>
      </c>
      <c r="AA115">
        <f t="shared" si="50"/>
        <v>166.12566559497111</v>
      </c>
      <c r="AB115">
        <f t="shared" si="51"/>
        <v>139.25010411034566</v>
      </c>
      <c r="AC115">
        <f t="shared" si="51"/>
        <v>41192.751149136187</v>
      </c>
      <c r="AD115">
        <f t="shared" si="52"/>
        <v>396.08414566477103</v>
      </c>
      <c r="AE115">
        <f t="shared" si="53"/>
        <v>0.35156697291337963</v>
      </c>
    </row>
    <row r="116" spans="1:31" x14ac:dyDescent="0.25">
      <c r="A116" s="1">
        <v>44000</v>
      </c>
      <c r="B116">
        <v>115</v>
      </c>
      <c r="C116">
        <v>154</v>
      </c>
      <c r="D116">
        <f>$C115*$H$119+$C114*$I$119+$C113*$J$119+$C112*$K$119+$C111*$L$119</f>
        <v>140.89835379110804</v>
      </c>
      <c r="E116">
        <f t="shared" si="29"/>
        <v>13.101646208891964</v>
      </c>
      <c r="F116">
        <f t="shared" si="30"/>
        <v>13.101646208891964</v>
      </c>
      <c r="G116">
        <f t="shared" si="31"/>
        <v>4630.3456496641948</v>
      </c>
      <c r="H116">
        <f t="shared" si="32"/>
        <v>43933.923560179202</v>
      </c>
      <c r="I116">
        <f t="shared" si="33"/>
        <v>399.39930509253821</v>
      </c>
      <c r="J116">
        <f t="shared" si="34"/>
        <v>11.593274176056401</v>
      </c>
      <c r="K116">
        <f>$G$122+$C115*$H$122+$C114*$I$122+$C113*$J$122+$C112*$K$122+$C111*$L$122</f>
        <v>214.24967926982103</v>
      </c>
      <c r="L116">
        <f t="shared" si="35"/>
        <v>-60.24967926982103</v>
      </c>
      <c r="M116">
        <f t="shared" si="36"/>
        <v>60.24967926982103</v>
      </c>
      <c r="N116">
        <f t="shared" si="37"/>
        <v>5.2295945351943374E-12</v>
      </c>
      <c r="O116">
        <f t="shared" si="38"/>
        <v>44950.267874866826</v>
      </c>
      <c r="P116">
        <f t="shared" si="39"/>
        <v>408.63879886242569</v>
      </c>
      <c r="Q116">
        <f t="shared" si="40"/>
        <v>1.2797596678907032E-14</v>
      </c>
      <c r="R116">
        <f>$C115*$V$119+$C114*$W$119+$C113*$X$119+$C112*$Y$119+$C111*$Z$119+$C110*$AA$119+$C109*$AB$119+$C108*$AC$119+$C107*$AD$119+$C106*$AE$119</f>
        <v>155.46474230682014</v>
      </c>
      <c r="S116">
        <f t="shared" ref="S116" si="54">$C116-R116</f>
        <v>-1.4647423068201419</v>
      </c>
      <c r="T116">
        <f t="shared" ref="T116" si="55">ABS(S116)</f>
        <v>1.4647423068201419</v>
      </c>
      <c r="U116">
        <f t="shared" ref="U116:V116" si="56">S116+U115</f>
        <v>7380.4536405855924</v>
      </c>
      <c r="V116">
        <f t="shared" si="56"/>
        <v>39328.42444646416</v>
      </c>
      <c r="W116">
        <f t="shared" ref="W116" si="57">V116/$B106</f>
        <v>374.55642329965866</v>
      </c>
      <c r="X116">
        <f t="shared" ref="X116" si="58">U116/W116</f>
        <v>19.704517614642434</v>
      </c>
      <c r="Y116">
        <f>$U$122+$C115*$V$122+$C114*$W$122+$C113*$X$122+$C112*$Y$122+$C111*$Z$122+$C110*$AA$122+$C109*$AB$122+$C108*$AC$122+$C107*$AD$122+$C106*$AE$122</f>
        <v>293.25010411036152</v>
      </c>
      <c r="Z116">
        <f t="shared" si="49"/>
        <v>-139.25010411036152</v>
      </c>
      <c r="AA116">
        <f t="shared" si="50"/>
        <v>139.25010411036152</v>
      </c>
      <c r="AB116">
        <f t="shared" si="51"/>
        <v>-1.5859313862165436E-11</v>
      </c>
      <c r="AC116">
        <f t="shared" si="51"/>
        <v>41332.001253246548</v>
      </c>
      <c r="AD116">
        <f t="shared" si="52"/>
        <v>393.63810717377663</v>
      </c>
      <c r="AE116">
        <f t="shared" si="53"/>
        <v>-4.02890715434828E-14</v>
      </c>
    </row>
    <row r="117" spans="1:31" ht="15.75" thickBot="1" x14ac:dyDescent="0.3"/>
    <row r="118" spans="1:31" ht="15.75" thickBot="1" x14ac:dyDescent="0.3">
      <c r="E118" s="10" t="s">
        <v>51</v>
      </c>
      <c r="F118" s="11"/>
      <c r="G118" s="12" t="s">
        <v>38</v>
      </c>
      <c r="H118" s="12" t="s">
        <v>40</v>
      </c>
      <c r="I118" s="12" t="s">
        <v>41</v>
      </c>
      <c r="J118" s="12" t="s">
        <v>42</v>
      </c>
      <c r="K118" s="12" t="s">
        <v>43</v>
      </c>
      <c r="L118" s="13" t="s">
        <v>44</v>
      </c>
      <c r="S118" s="10" t="s">
        <v>51</v>
      </c>
      <c r="T118" s="11"/>
      <c r="U118" s="12" t="s">
        <v>38</v>
      </c>
      <c r="V118" s="12" t="s">
        <v>40</v>
      </c>
      <c r="W118" s="12" t="s">
        <v>41</v>
      </c>
      <c r="X118" s="12" t="s">
        <v>42</v>
      </c>
      <c r="Y118" s="12" t="s">
        <v>43</v>
      </c>
      <c r="Z118" s="12" t="s">
        <v>44</v>
      </c>
      <c r="AA118" s="12" t="s">
        <v>46</v>
      </c>
      <c r="AB118" s="12" t="s">
        <v>47</v>
      </c>
      <c r="AC118" s="12" t="s">
        <v>48</v>
      </c>
      <c r="AD118" s="12" t="s">
        <v>49</v>
      </c>
      <c r="AE118" s="13" t="s">
        <v>50</v>
      </c>
    </row>
    <row r="119" spans="1:31" ht="15.75" thickBot="1" x14ac:dyDescent="0.3">
      <c r="E119" s="10"/>
      <c r="F119" s="11" t="s">
        <v>39</v>
      </c>
      <c r="G119" s="12">
        <v>0</v>
      </c>
      <c r="H119" s="12">
        <v>0.8486304954195093</v>
      </c>
      <c r="I119" s="12">
        <v>0.16340394151635698</v>
      </c>
      <c r="J119" s="12">
        <v>-3.3065039890712355E-2</v>
      </c>
      <c r="K119" s="12">
        <v>1.6300962578966197E-2</v>
      </c>
      <c r="L119" s="13">
        <v>-1.3578969075264444E-2</v>
      </c>
      <c r="S119" s="10"/>
      <c r="T119" s="11" t="s">
        <v>39</v>
      </c>
      <c r="U119" s="12">
        <v>0</v>
      </c>
      <c r="V119" s="12">
        <v>0.75807040050607555</v>
      </c>
      <c r="W119" s="12">
        <v>0.27521143271444898</v>
      </c>
      <c r="X119" s="12">
        <v>-5.0979066902207951E-2</v>
      </c>
      <c r="Y119" s="12">
        <v>7.9534660962276866E-3</v>
      </c>
      <c r="Z119" s="12">
        <v>-9.6750702050329221E-3</v>
      </c>
      <c r="AA119" s="12">
        <v>6.6604345818554456E-2</v>
      </c>
      <c r="AB119" s="12">
        <v>0.34458738827547819</v>
      </c>
      <c r="AC119" s="12">
        <v>-0.13598547564716582</v>
      </c>
      <c r="AD119" s="12">
        <v>-0.40673682258547916</v>
      </c>
      <c r="AE119" s="13">
        <v>0.12088387953590836</v>
      </c>
    </row>
    <row r="120" spans="1:31" ht="15.75" thickBot="1" x14ac:dyDescent="0.3">
      <c r="E120" s="10"/>
      <c r="F120" s="10"/>
      <c r="G120" s="10"/>
      <c r="H120" s="10"/>
      <c r="I120" s="10"/>
      <c r="J120" s="10"/>
      <c r="K120" s="10"/>
      <c r="L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spans="1:31" ht="15.75" thickBot="1" x14ac:dyDescent="0.3">
      <c r="E121" s="10" t="s">
        <v>45</v>
      </c>
      <c r="F121" s="11"/>
      <c r="G121" s="12" t="s">
        <v>38</v>
      </c>
      <c r="H121" s="12" t="s">
        <v>40</v>
      </c>
      <c r="I121" s="12" t="s">
        <v>41</v>
      </c>
      <c r="J121" s="12" t="s">
        <v>42</v>
      </c>
      <c r="K121" s="12" t="s">
        <v>43</v>
      </c>
      <c r="L121" s="13" t="s">
        <v>44</v>
      </c>
      <c r="S121" s="10" t="s">
        <v>45</v>
      </c>
      <c r="T121" s="11"/>
      <c r="U121" s="12" t="s">
        <v>38</v>
      </c>
      <c r="V121" s="12" t="s">
        <v>40</v>
      </c>
      <c r="W121" s="12" t="s">
        <v>41</v>
      </c>
      <c r="X121" s="12" t="s">
        <v>42</v>
      </c>
      <c r="Y121" s="12" t="s">
        <v>43</v>
      </c>
      <c r="Z121" s="12" t="s">
        <v>44</v>
      </c>
      <c r="AA121" s="12" t="s">
        <v>46</v>
      </c>
      <c r="AB121" s="12" t="s">
        <v>47</v>
      </c>
      <c r="AC121" s="12" t="s">
        <v>48</v>
      </c>
      <c r="AD121" s="12" t="s">
        <v>49</v>
      </c>
      <c r="AE121" s="13" t="s">
        <v>50</v>
      </c>
    </row>
    <row r="122" spans="1:31" ht="15.75" thickBot="1" x14ac:dyDescent="0.3">
      <c r="E122" s="10"/>
      <c r="F122" s="11" t="s">
        <v>39</v>
      </c>
      <c r="G122" s="12">
        <v>75.33309371773484</v>
      </c>
      <c r="H122" s="12">
        <v>0.84184330969644405</v>
      </c>
      <c r="I122" s="12">
        <v>0.16234362503349331</v>
      </c>
      <c r="J122" s="12">
        <v>-3.2680513461058491E-2</v>
      </c>
      <c r="K122" s="12">
        <v>1.5337619216194823E-2</v>
      </c>
      <c r="L122" s="13">
        <v>-2.0076504335113522E-2</v>
      </c>
      <c r="S122" s="10"/>
      <c r="T122" s="11" t="s">
        <v>39</v>
      </c>
      <c r="U122" s="12">
        <v>139.99138161062837</v>
      </c>
      <c r="V122" s="12">
        <v>0.7281215241793757</v>
      </c>
      <c r="W122" s="12">
        <v>0.2762152376020463</v>
      </c>
      <c r="X122" s="12">
        <v>-3.8751698424108652E-2</v>
      </c>
      <c r="Y122" s="12">
        <v>9.5677910671611473E-3</v>
      </c>
      <c r="Z122" s="12">
        <v>-9.8863905536548703E-3</v>
      </c>
      <c r="AA122" s="12">
        <v>6.6507760899151211E-2</v>
      </c>
      <c r="AB122" s="12">
        <v>0.34612704220184964</v>
      </c>
      <c r="AC122" s="12">
        <v>-0.12381977337150715</v>
      </c>
      <c r="AD122" s="12">
        <v>-0.40524891978791794</v>
      </c>
      <c r="AE122" s="13">
        <v>9.1174829448904302E-2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09D7-838C-4C17-B62D-6FD17C6741D2}">
  <sheetPr codeName="Hoja12">
    <tabColor theme="7"/>
  </sheetPr>
  <dimension ref="A1:X116"/>
  <sheetViews>
    <sheetView zoomScale="55" zoomScaleNormal="55" workbookViewId="0">
      <pane ySplit="1" topLeftCell="A2" activePane="bottomLeft" state="frozen"/>
      <selection activeCell="A1048576" sqref="A1048576"/>
      <selection pane="bottomLeft" activeCell="AA55" sqref="AA55"/>
    </sheetView>
  </sheetViews>
  <sheetFormatPr baseColWidth="10" defaultRowHeight="15" x14ac:dyDescent="0.25"/>
  <sheetData>
    <row r="1" spans="1:24" x14ac:dyDescent="0.25">
      <c r="A1" t="s">
        <v>17</v>
      </c>
      <c r="B1" t="s">
        <v>0</v>
      </c>
      <c r="C1" t="s">
        <v>2</v>
      </c>
      <c r="D1" t="s">
        <v>19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18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20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43886</v>
      </c>
      <c r="B2">
        <v>1</v>
      </c>
      <c r="C2">
        <v>4</v>
      </c>
      <c r="D2">
        <v>4</v>
      </c>
      <c r="E2">
        <f>$C2-D2</f>
        <v>0</v>
      </c>
      <c r="F2">
        <f>ABS(E2)</f>
        <v>0</v>
      </c>
      <c r="G2">
        <f>E2</f>
        <v>0</v>
      </c>
      <c r="H2">
        <f>F2</f>
        <v>0</v>
      </c>
      <c r="I2">
        <f>H2/$B2</f>
        <v>0</v>
      </c>
      <c r="J2" t="e">
        <f>G2/I2</f>
        <v>#DIV/0!</v>
      </c>
      <c r="K2">
        <v>4</v>
      </c>
      <c r="L2">
        <f t="shared" ref="L2" si="0">$C2-K2</f>
        <v>0</v>
      </c>
      <c r="M2">
        <f t="shared" ref="M2" si="1">ABS(L2)</f>
        <v>0</v>
      </c>
      <c r="N2">
        <f t="shared" ref="N2:O2" si="2">L2</f>
        <v>0</v>
      </c>
      <c r="O2">
        <f t="shared" si="2"/>
        <v>0</v>
      </c>
      <c r="P2">
        <f t="shared" ref="P2" si="3">O2/$B2</f>
        <v>0</v>
      </c>
      <c r="Q2" t="e">
        <f t="shared" ref="Q2:Q3" si="4">N2/P2</f>
        <v>#DIV/0!</v>
      </c>
      <c r="R2">
        <v>4</v>
      </c>
      <c r="S2">
        <f t="shared" ref="S2" si="5">$C2-R2</f>
        <v>0</v>
      </c>
      <c r="T2">
        <f t="shared" ref="T2" si="6">ABS(S2)</f>
        <v>0</v>
      </c>
      <c r="U2">
        <f t="shared" ref="U2:V2" si="7">S2</f>
        <v>0</v>
      </c>
      <c r="V2">
        <f t="shared" si="7"/>
        <v>0</v>
      </c>
      <c r="W2">
        <f t="shared" ref="W2" si="8">V2/$B2</f>
        <v>0</v>
      </c>
      <c r="X2" t="e">
        <f t="shared" ref="X2:X3" si="9">U2/W2</f>
        <v>#DIV/0!</v>
      </c>
    </row>
    <row r="3" spans="1:24" x14ac:dyDescent="0.25">
      <c r="A3" s="1">
        <v>43887</v>
      </c>
      <c r="B3">
        <v>2</v>
      </c>
      <c r="C3">
        <v>3</v>
      </c>
      <c r="D3">
        <f>D2+0.2*($C2-D2)</f>
        <v>4</v>
      </c>
      <c r="E3">
        <f>$C3-D3</f>
        <v>-1</v>
      </c>
      <c r="F3">
        <f>ABS(E3)</f>
        <v>1</v>
      </c>
      <c r="G3">
        <f>E3+G2</f>
        <v>-1</v>
      </c>
      <c r="H3">
        <f>F3+H2</f>
        <v>1</v>
      </c>
      <c r="I3">
        <f>H3/$B3</f>
        <v>0.5</v>
      </c>
      <c r="J3">
        <f>G3/I3</f>
        <v>-2</v>
      </c>
      <c r="K3">
        <f>K2+0.5*($C2-K2)</f>
        <v>4</v>
      </c>
      <c r="L3">
        <f t="shared" ref="L3" si="10">$C3-K3</f>
        <v>-1</v>
      </c>
      <c r="M3">
        <f t="shared" ref="M3" si="11">ABS(L3)</f>
        <v>1</v>
      </c>
      <c r="N3">
        <f t="shared" ref="N3:O3" si="12">L3+N2</f>
        <v>-1</v>
      </c>
      <c r="O3">
        <f t="shared" si="12"/>
        <v>1</v>
      </c>
      <c r="P3">
        <f t="shared" ref="P3" si="13">O3/$B3</f>
        <v>0.5</v>
      </c>
      <c r="Q3">
        <f t="shared" si="4"/>
        <v>-2</v>
      </c>
      <c r="R3">
        <f>R2+0.8*($C2-R2)</f>
        <v>4</v>
      </c>
      <c r="S3">
        <f t="shared" ref="S3" si="14">$C3-R3</f>
        <v>-1</v>
      </c>
      <c r="T3">
        <f t="shared" ref="T3" si="15">ABS(S3)</f>
        <v>1</v>
      </c>
      <c r="U3">
        <f t="shared" ref="U3:V3" si="16">S3+U2</f>
        <v>-1</v>
      </c>
      <c r="V3">
        <f t="shared" si="16"/>
        <v>1</v>
      </c>
      <c r="W3">
        <f t="shared" ref="W3" si="17">V3/$B3</f>
        <v>0.5</v>
      </c>
      <c r="X3">
        <f t="shared" si="9"/>
        <v>-2</v>
      </c>
    </row>
    <row r="4" spans="1:24" x14ac:dyDescent="0.25">
      <c r="A4" s="1">
        <v>43888</v>
      </c>
      <c r="B4">
        <v>3</v>
      </c>
      <c r="C4">
        <v>3</v>
      </c>
      <c r="D4">
        <f t="shared" ref="D4:D67" si="18">D3+0.2*($C3-D3)</f>
        <v>3.8</v>
      </c>
      <c r="E4">
        <f t="shared" ref="E4:E67" si="19">$C4-D4</f>
        <v>-0.79999999999999982</v>
      </c>
      <c r="F4">
        <f t="shared" ref="F4:F67" si="20">ABS(E4)</f>
        <v>0.79999999999999982</v>
      </c>
      <c r="G4">
        <f t="shared" ref="G4:G67" si="21">E4+G3</f>
        <v>-1.7999999999999998</v>
      </c>
      <c r="H4">
        <f t="shared" ref="H4:H67" si="22">F4+H3</f>
        <v>1.7999999999999998</v>
      </c>
      <c r="I4">
        <f t="shared" ref="I4:I67" si="23">H4/$B4</f>
        <v>0.6</v>
      </c>
      <c r="J4">
        <f t="shared" ref="J4:J67" si="24">G4/I4</f>
        <v>-3</v>
      </c>
      <c r="K4">
        <f t="shared" ref="K4:K67" si="25">K3+0.5*($C3-K3)</f>
        <v>3.5</v>
      </c>
      <c r="L4">
        <f t="shared" ref="L4" si="26">$C4-K4</f>
        <v>-0.5</v>
      </c>
      <c r="M4">
        <f t="shared" ref="M4" si="27">ABS(L4)</f>
        <v>0.5</v>
      </c>
      <c r="N4">
        <f t="shared" ref="N4:N67" si="28">L4+N3</f>
        <v>-1.5</v>
      </c>
      <c r="O4">
        <f t="shared" ref="O4:O67" si="29">M4+O3</f>
        <v>1.5</v>
      </c>
      <c r="P4">
        <f t="shared" ref="P4" si="30">O4/$B4</f>
        <v>0.5</v>
      </c>
      <c r="Q4">
        <f t="shared" ref="Q4:Q67" si="31">N4/P4</f>
        <v>-3</v>
      </c>
      <c r="R4">
        <f t="shared" ref="R4:R67" si="32">R3+0.8*($C3-R3)</f>
        <v>3.2</v>
      </c>
      <c r="S4">
        <f t="shared" ref="S4" si="33">$C4-R4</f>
        <v>-0.20000000000000018</v>
      </c>
      <c r="T4">
        <f t="shared" ref="T4" si="34">ABS(S4)</f>
        <v>0.20000000000000018</v>
      </c>
      <c r="U4">
        <f t="shared" ref="U4:U67" si="35">S4+U3</f>
        <v>-1.2000000000000002</v>
      </c>
      <c r="V4">
        <f t="shared" ref="V4:V67" si="36">T4+V3</f>
        <v>1.2000000000000002</v>
      </c>
      <c r="W4">
        <f t="shared" ref="W4" si="37">V4/$B4</f>
        <v>0.40000000000000008</v>
      </c>
      <c r="X4">
        <f t="shared" ref="X4:X67" si="38">U4/W4</f>
        <v>-3</v>
      </c>
    </row>
    <row r="5" spans="1:24" x14ac:dyDescent="0.25">
      <c r="A5" s="1">
        <v>43889</v>
      </c>
      <c r="B5">
        <v>4</v>
      </c>
      <c r="C5">
        <v>16</v>
      </c>
      <c r="D5">
        <f t="shared" si="18"/>
        <v>3.6399999999999997</v>
      </c>
      <c r="E5">
        <f t="shared" si="19"/>
        <v>12.36</v>
      </c>
      <c r="F5">
        <f t="shared" si="20"/>
        <v>12.36</v>
      </c>
      <c r="G5">
        <f t="shared" si="21"/>
        <v>10.559999999999999</v>
      </c>
      <c r="H5">
        <f t="shared" si="22"/>
        <v>14.16</v>
      </c>
      <c r="I5">
        <f t="shared" si="23"/>
        <v>3.54</v>
      </c>
      <c r="J5">
        <f t="shared" si="24"/>
        <v>2.9830508474576267</v>
      </c>
      <c r="K5">
        <f t="shared" si="25"/>
        <v>3.25</v>
      </c>
      <c r="L5">
        <f t="shared" ref="L5" si="39">$C5-K5</f>
        <v>12.75</v>
      </c>
      <c r="M5">
        <f t="shared" ref="M5" si="40">ABS(L5)</f>
        <v>12.75</v>
      </c>
      <c r="N5">
        <f t="shared" si="28"/>
        <v>11.25</v>
      </c>
      <c r="O5">
        <f t="shared" si="29"/>
        <v>14.25</v>
      </c>
      <c r="P5">
        <f t="shared" ref="P5" si="41">O5/$B5</f>
        <v>3.5625</v>
      </c>
      <c r="Q5">
        <f t="shared" si="31"/>
        <v>3.1578947368421053</v>
      </c>
      <c r="R5">
        <f t="shared" si="32"/>
        <v>3.04</v>
      </c>
      <c r="S5">
        <f t="shared" ref="S5" si="42">$C5-R5</f>
        <v>12.96</v>
      </c>
      <c r="T5">
        <f t="shared" ref="T5" si="43">ABS(S5)</f>
        <v>12.96</v>
      </c>
      <c r="U5">
        <f t="shared" si="35"/>
        <v>11.760000000000002</v>
      </c>
      <c r="V5">
        <f t="shared" si="36"/>
        <v>14.16</v>
      </c>
      <c r="W5">
        <f t="shared" ref="W5" si="44">V5/$B5</f>
        <v>3.54</v>
      </c>
      <c r="X5">
        <f t="shared" si="38"/>
        <v>3.3220338983050852</v>
      </c>
    </row>
    <row r="6" spans="1:24" x14ac:dyDescent="0.25">
      <c r="A6" s="1">
        <v>43890</v>
      </c>
      <c r="B6">
        <v>5</v>
      </c>
      <c r="C6">
        <v>25</v>
      </c>
      <c r="D6">
        <f t="shared" si="18"/>
        <v>6.1120000000000001</v>
      </c>
      <c r="E6">
        <f t="shared" si="19"/>
        <v>18.887999999999998</v>
      </c>
      <c r="F6">
        <f t="shared" si="20"/>
        <v>18.887999999999998</v>
      </c>
      <c r="G6">
        <f t="shared" si="21"/>
        <v>29.447999999999997</v>
      </c>
      <c r="H6">
        <f t="shared" si="22"/>
        <v>33.048000000000002</v>
      </c>
      <c r="I6">
        <f t="shared" si="23"/>
        <v>6.6096000000000004</v>
      </c>
      <c r="J6">
        <f t="shared" si="24"/>
        <v>4.4553376906318078</v>
      </c>
      <c r="K6">
        <f t="shared" si="25"/>
        <v>9.625</v>
      </c>
      <c r="L6">
        <f t="shared" ref="L6" si="45">$C6-K6</f>
        <v>15.375</v>
      </c>
      <c r="M6">
        <f t="shared" ref="M6" si="46">ABS(L6)</f>
        <v>15.375</v>
      </c>
      <c r="N6">
        <f t="shared" si="28"/>
        <v>26.625</v>
      </c>
      <c r="O6">
        <f t="shared" si="29"/>
        <v>29.625</v>
      </c>
      <c r="P6">
        <f t="shared" ref="P6" si="47">O6/$B6</f>
        <v>5.9249999999999998</v>
      </c>
      <c r="Q6">
        <f t="shared" si="31"/>
        <v>4.4936708860759493</v>
      </c>
      <c r="R6">
        <f t="shared" si="32"/>
        <v>13.408000000000001</v>
      </c>
      <c r="S6">
        <f t="shared" ref="S6" si="48">$C6-R6</f>
        <v>11.591999999999999</v>
      </c>
      <c r="T6">
        <f t="shared" ref="T6" si="49">ABS(S6)</f>
        <v>11.591999999999999</v>
      </c>
      <c r="U6">
        <f t="shared" si="35"/>
        <v>23.352</v>
      </c>
      <c r="V6">
        <f t="shared" si="36"/>
        <v>25.751999999999999</v>
      </c>
      <c r="W6">
        <f t="shared" ref="W6" si="50">V6/$B6</f>
        <v>5.1503999999999994</v>
      </c>
      <c r="X6">
        <f t="shared" si="38"/>
        <v>4.5340167753960863</v>
      </c>
    </row>
    <row r="7" spans="1:24" x14ac:dyDescent="0.25">
      <c r="A7" s="1">
        <v>43891</v>
      </c>
      <c r="B7">
        <v>6</v>
      </c>
      <c r="C7">
        <v>25</v>
      </c>
      <c r="D7">
        <f t="shared" si="18"/>
        <v>9.8895999999999997</v>
      </c>
      <c r="E7">
        <f t="shared" si="19"/>
        <v>15.1104</v>
      </c>
      <c r="F7">
        <f t="shared" si="20"/>
        <v>15.1104</v>
      </c>
      <c r="G7">
        <f t="shared" si="21"/>
        <v>44.558399999999999</v>
      </c>
      <c r="H7">
        <f t="shared" si="22"/>
        <v>48.1584</v>
      </c>
      <c r="I7">
        <f t="shared" si="23"/>
        <v>8.0264000000000006</v>
      </c>
      <c r="J7">
        <f t="shared" si="24"/>
        <v>5.5514801156184586</v>
      </c>
      <c r="K7">
        <f t="shared" si="25"/>
        <v>17.3125</v>
      </c>
      <c r="L7">
        <f t="shared" ref="L7" si="51">$C7-K7</f>
        <v>7.6875</v>
      </c>
      <c r="M7">
        <f t="shared" ref="M7" si="52">ABS(L7)</f>
        <v>7.6875</v>
      </c>
      <c r="N7">
        <f t="shared" si="28"/>
        <v>34.3125</v>
      </c>
      <c r="O7">
        <f t="shared" si="29"/>
        <v>37.3125</v>
      </c>
      <c r="P7">
        <f t="shared" ref="P7" si="53">O7/$B7</f>
        <v>6.21875</v>
      </c>
      <c r="Q7">
        <f t="shared" si="31"/>
        <v>5.5175879396984921</v>
      </c>
      <c r="R7">
        <f t="shared" si="32"/>
        <v>22.681600000000003</v>
      </c>
      <c r="S7">
        <f t="shared" ref="S7" si="54">$C7-R7</f>
        <v>2.3183999999999969</v>
      </c>
      <c r="T7">
        <f t="shared" ref="T7" si="55">ABS(S7)</f>
        <v>2.3183999999999969</v>
      </c>
      <c r="U7">
        <f t="shared" si="35"/>
        <v>25.670399999999997</v>
      </c>
      <c r="V7">
        <f t="shared" si="36"/>
        <v>28.070399999999996</v>
      </c>
      <c r="W7">
        <f t="shared" ref="W7" si="56">V7/$B7</f>
        <v>4.678399999999999</v>
      </c>
      <c r="X7">
        <f t="shared" si="38"/>
        <v>5.4870041039671689</v>
      </c>
    </row>
    <row r="8" spans="1:24" x14ac:dyDescent="0.25">
      <c r="A8" s="1">
        <v>43892</v>
      </c>
      <c r="B8">
        <v>7</v>
      </c>
      <c r="C8">
        <v>37</v>
      </c>
      <c r="D8">
        <f t="shared" si="18"/>
        <v>12.91168</v>
      </c>
      <c r="E8">
        <f t="shared" si="19"/>
        <v>24.08832</v>
      </c>
      <c r="F8">
        <f t="shared" si="20"/>
        <v>24.08832</v>
      </c>
      <c r="G8">
        <f t="shared" si="21"/>
        <v>68.646720000000002</v>
      </c>
      <c r="H8">
        <f t="shared" si="22"/>
        <v>72.246719999999996</v>
      </c>
      <c r="I8">
        <f t="shared" si="23"/>
        <v>10.320959999999999</v>
      </c>
      <c r="J8">
        <f t="shared" si="24"/>
        <v>6.6511952376523116</v>
      </c>
      <c r="K8">
        <f t="shared" si="25"/>
        <v>21.15625</v>
      </c>
      <c r="L8">
        <f t="shared" ref="L8" si="57">$C8-K8</f>
        <v>15.84375</v>
      </c>
      <c r="M8">
        <f t="shared" ref="M8" si="58">ABS(L8)</f>
        <v>15.84375</v>
      </c>
      <c r="N8">
        <f t="shared" si="28"/>
        <v>50.15625</v>
      </c>
      <c r="O8">
        <f t="shared" si="29"/>
        <v>53.15625</v>
      </c>
      <c r="P8">
        <f t="shared" ref="P8" si="59">O8/$B8</f>
        <v>7.59375</v>
      </c>
      <c r="Q8">
        <f t="shared" si="31"/>
        <v>6.6049382716049383</v>
      </c>
      <c r="R8">
        <f t="shared" si="32"/>
        <v>24.53632</v>
      </c>
      <c r="S8">
        <f t="shared" ref="S8" si="60">$C8-R8</f>
        <v>12.46368</v>
      </c>
      <c r="T8">
        <f t="shared" ref="T8" si="61">ABS(S8)</f>
        <v>12.46368</v>
      </c>
      <c r="U8">
        <f t="shared" si="35"/>
        <v>38.134079999999997</v>
      </c>
      <c r="V8">
        <f t="shared" si="36"/>
        <v>40.534079999999996</v>
      </c>
      <c r="W8">
        <f t="shared" ref="W8" si="62">V8/$B8</f>
        <v>5.7905828571428568</v>
      </c>
      <c r="X8">
        <f t="shared" si="38"/>
        <v>6.5855339506903823</v>
      </c>
    </row>
    <row r="9" spans="1:24" x14ac:dyDescent="0.25">
      <c r="A9" s="1">
        <v>43893</v>
      </c>
      <c r="B9">
        <v>8</v>
      </c>
      <c r="C9">
        <v>36</v>
      </c>
      <c r="D9">
        <f t="shared" si="18"/>
        <v>17.729344000000001</v>
      </c>
      <c r="E9">
        <f t="shared" si="19"/>
        <v>18.270655999999999</v>
      </c>
      <c r="F9">
        <f t="shared" si="20"/>
        <v>18.270655999999999</v>
      </c>
      <c r="G9">
        <f t="shared" si="21"/>
        <v>86.917376000000004</v>
      </c>
      <c r="H9">
        <f t="shared" si="22"/>
        <v>90.517375999999999</v>
      </c>
      <c r="I9">
        <f t="shared" si="23"/>
        <v>11.314672</v>
      </c>
      <c r="J9">
        <f t="shared" si="24"/>
        <v>7.6818290446245374</v>
      </c>
      <c r="K9">
        <f t="shared" si="25"/>
        <v>29.078125</v>
      </c>
      <c r="L9">
        <f t="shared" ref="L9" si="63">$C9-K9</f>
        <v>6.921875</v>
      </c>
      <c r="M9">
        <f t="shared" ref="M9" si="64">ABS(L9)</f>
        <v>6.921875</v>
      </c>
      <c r="N9">
        <f t="shared" si="28"/>
        <v>57.078125</v>
      </c>
      <c r="O9">
        <f t="shared" si="29"/>
        <v>60.078125</v>
      </c>
      <c r="P9">
        <f t="shared" ref="P9" si="65">O9/$B9</f>
        <v>7.509765625</v>
      </c>
      <c r="Q9">
        <f t="shared" si="31"/>
        <v>7.6005201560468141</v>
      </c>
      <c r="R9">
        <f t="shared" si="32"/>
        <v>34.507263999999999</v>
      </c>
      <c r="S9">
        <f t="shared" ref="S9" si="66">$C9-R9</f>
        <v>1.4927360000000007</v>
      </c>
      <c r="T9">
        <f t="shared" ref="T9" si="67">ABS(S9)</f>
        <v>1.4927360000000007</v>
      </c>
      <c r="U9">
        <f t="shared" si="35"/>
        <v>39.626815999999998</v>
      </c>
      <c r="V9">
        <f t="shared" si="36"/>
        <v>42.026815999999997</v>
      </c>
      <c r="W9">
        <f t="shared" ref="W9" si="68">V9/$B9</f>
        <v>5.2533519999999996</v>
      </c>
      <c r="X9">
        <f t="shared" si="38"/>
        <v>7.5431488314508526</v>
      </c>
    </row>
    <row r="10" spans="1:24" x14ac:dyDescent="0.25">
      <c r="A10" s="1">
        <v>43894</v>
      </c>
      <c r="B10">
        <v>9</v>
      </c>
      <c r="C10">
        <v>48</v>
      </c>
      <c r="D10">
        <f t="shared" si="18"/>
        <v>21.383475199999999</v>
      </c>
      <c r="E10">
        <f t="shared" si="19"/>
        <v>26.616524800000001</v>
      </c>
      <c r="F10">
        <f t="shared" si="20"/>
        <v>26.616524800000001</v>
      </c>
      <c r="G10">
        <f t="shared" si="21"/>
        <v>113.5339008</v>
      </c>
      <c r="H10">
        <f t="shared" si="22"/>
        <v>117.13390079999999</v>
      </c>
      <c r="I10">
        <f t="shared" si="23"/>
        <v>13.014877866666666</v>
      </c>
      <c r="J10">
        <f t="shared" si="24"/>
        <v>8.7233934857567732</v>
      </c>
      <c r="K10">
        <f t="shared" si="25"/>
        <v>32.5390625</v>
      </c>
      <c r="L10">
        <f t="shared" ref="L10" si="69">$C10-K10</f>
        <v>15.4609375</v>
      </c>
      <c r="M10">
        <f t="shared" ref="M10" si="70">ABS(L10)</f>
        <v>15.4609375</v>
      </c>
      <c r="N10">
        <f t="shared" si="28"/>
        <v>72.5390625</v>
      </c>
      <c r="O10">
        <f t="shared" si="29"/>
        <v>75.5390625</v>
      </c>
      <c r="P10">
        <f t="shared" ref="P10" si="71">O10/$B10</f>
        <v>8.3932291666666661</v>
      </c>
      <c r="Q10">
        <f t="shared" si="31"/>
        <v>8.6425690350605038</v>
      </c>
      <c r="R10">
        <f t="shared" si="32"/>
        <v>35.701452799999998</v>
      </c>
      <c r="S10">
        <f t="shared" ref="S10" si="72">$C10-R10</f>
        <v>12.298547200000002</v>
      </c>
      <c r="T10">
        <f t="shared" ref="T10" si="73">ABS(S10)</f>
        <v>12.298547200000002</v>
      </c>
      <c r="U10">
        <f t="shared" si="35"/>
        <v>51.9253632</v>
      </c>
      <c r="V10">
        <f t="shared" si="36"/>
        <v>54.325363199999998</v>
      </c>
      <c r="W10">
        <f t="shared" ref="W10" si="74">V10/$B10</f>
        <v>6.0361514666666665</v>
      </c>
      <c r="X10">
        <f t="shared" si="38"/>
        <v>8.6023956633206637</v>
      </c>
    </row>
    <row r="11" spans="1:24" x14ac:dyDescent="0.25">
      <c r="A11" s="1">
        <v>43895</v>
      </c>
      <c r="B11">
        <v>10</v>
      </c>
      <c r="C11">
        <v>39</v>
      </c>
      <c r="D11">
        <f t="shared" si="18"/>
        <v>26.706780160000001</v>
      </c>
      <c r="E11">
        <f t="shared" si="19"/>
        <v>12.293219839999999</v>
      </c>
      <c r="F11">
        <f t="shared" si="20"/>
        <v>12.293219839999999</v>
      </c>
      <c r="G11">
        <f t="shared" si="21"/>
        <v>125.82712064</v>
      </c>
      <c r="H11">
        <f t="shared" si="22"/>
        <v>129.42712064</v>
      </c>
      <c r="I11">
        <f t="shared" si="23"/>
        <v>12.942712064</v>
      </c>
      <c r="J11">
        <f t="shared" si="24"/>
        <v>9.7218511868147512</v>
      </c>
      <c r="K11">
        <f t="shared" si="25"/>
        <v>40.26953125</v>
      </c>
      <c r="L11">
        <f t="shared" ref="L11" si="75">$C11-K11</f>
        <v>-1.26953125</v>
      </c>
      <c r="M11">
        <f t="shared" ref="M11" si="76">ABS(L11)</f>
        <v>1.26953125</v>
      </c>
      <c r="N11">
        <f t="shared" si="28"/>
        <v>71.26953125</v>
      </c>
      <c r="O11">
        <f t="shared" si="29"/>
        <v>76.80859375</v>
      </c>
      <c r="P11">
        <f t="shared" ref="P11" si="77">O11/$B11</f>
        <v>7.6808593749999998</v>
      </c>
      <c r="Q11">
        <f t="shared" si="31"/>
        <v>9.2788485988913187</v>
      </c>
      <c r="R11">
        <f t="shared" si="32"/>
        <v>45.540290560000003</v>
      </c>
      <c r="S11">
        <f t="shared" ref="S11" si="78">$C11-R11</f>
        <v>-6.5402905600000025</v>
      </c>
      <c r="T11">
        <f t="shared" ref="T11" si="79">ABS(S11)</f>
        <v>6.5402905600000025</v>
      </c>
      <c r="U11">
        <f t="shared" si="35"/>
        <v>45.385072639999997</v>
      </c>
      <c r="V11">
        <f t="shared" si="36"/>
        <v>60.865653760000001</v>
      </c>
      <c r="W11">
        <f t="shared" ref="W11" si="80">V11/$B11</f>
        <v>6.0865653760000002</v>
      </c>
      <c r="X11">
        <f t="shared" si="38"/>
        <v>7.456598235017462</v>
      </c>
    </row>
    <row r="12" spans="1:24" x14ac:dyDescent="0.25">
      <c r="A12" s="1">
        <v>43896</v>
      </c>
      <c r="B12">
        <v>11</v>
      </c>
      <c r="C12">
        <v>128</v>
      </c>
      <c r="D12">
        <f t="shared" si="18"/>
        <v>29.165424128000002</v>
      </c>
      <c r="E12">
        <f t="shared" si="19"/>
        <v>98.834575872000002</v>
      </c>
      <c r="F12">
        <f t="shared" si="20"/>
        <v>98.834575872000002</v>
      </c>
      <c r="G12">
        <f t="shared" si="21"/>
        <v>224.66169651199999</v>
      </c>
      <c r="H12">
        <f t="shared" si="22"/>
        <v>228.26169651200001</v>
      </c>
      <c r="I12">
        <f t="shared" si="23"/>
        <v>20.751063319272728</v>
      </c>
      <c r="J12">
        <f t="shared" si="24"/>
        <v>10.826514914218565</v>
      </c>
      <c r="K12">
        <f t="shared" si="25"/>
        <v>39.634765625</v>
      </c>
      <c r="L12">
        <f t="shared" ref="L12" si="81">$C12-K12</f>
        <v>88.365234375</v>
      </c>
      <c r="M12">
        <f t="shared" ref="M12" si="82">ABS(L12)</f>
        <v>88.365234375</v>
      </c>
      <c r="N12">
        <f t="shared" si="28"/>
        <v>159.634765625</v>
      </c>
      <c r="O12">
        <f t="shared" si="29"/>
        <v>165.173828125</v>
      </c>
      <c r="P12">
        <f t="shared" ref="P12" si="83">O12/$B12</f>
        <v>15.015802556818182</v>
      </c>
      <c r="Q12">
        <f t="shared" si="31"/>
        <v>10.631117785476947</v>
      </c>
      <c r="R12">
        <f t="shared" si="32"/>
        <v>40.308058111999998</v>
      </c>
      <c r="S12">
        <f t="shared" ref="S12" si="84">$C12-R12</f>
        <v>87.691941888000002</v>
      </c>
      <c r="T12">
        <f t="shared" ref="T12" si="85">ABS(S12)</f>
        <v>87.691941888000002</v>
      </c>
      <c r="U12">
        <f t="shared" si="35"/>
        <v>133.07701452800001</v>
      </c>
      <c r="V12">
        <f t="shared" si="36"/>
        <v>148.55759564800002</v>
      </c>
      <c r="W12">
        <f t="shared" ref="W12" si="86">V12/$B12</f>
        <v>13.505235968000001</v>
      </c>
      <c r="X12">
        <f t="shared" si="38"/>
        <v>9.8537348657453681</v>
      </c>
    </row>
    <row r="13" spans="1:24" x14ac:dyDescent="0.25">
      <c r="A13" s="1">
        <v>43897</v>
      </c>
      <c r="B13">
        <v>12</v>
      </c>
      <c r="C13">
        <v>200</v>
      </c>
      <c r="D13">
        <f t="shared" si="18"/>
        <v>48.932339302400003</v>
      </c>
      <c r="E13">
        <f t="shared" si="19"/>
        <v>151.06766069759999</v>
      </c>
      <c r="F13">
        <f t="shared" si="20"/>
        <v>151.06766069759999</v>
      </c>
      <c r="G13">
        <f t="shared" si="21"/>
        <v>375.72935720959998</v>
      </c>
      <c r="H13">
        <f t="shared" si="22"/>
        <v>379.3293572096</v>
      </c>
      <c r="I13">
        <f t="shared" si="23"/>
        <v>31.610779767466667</v>
      </c>
      <c r="J13">
        <f t="shared" si="24"/>
        <v>11.886114799239939</v>
      </c>
      <c r="K13">
        <f t="shared" si="25"/>
        <v>83.8173828125</v>
      </c>
      <c r="L13">
        <f t="shared" ref="L13" si="87">$C13-K13</f>
        <v>116.1826171875</v>
      </c>
      <c r="M13">
        <f t="shared" ref="M13" si="88">ABS(L13)</f>
        <v>116.1826171875</v>
      </c>
      <c r="N13">
        <f t="shared" si="28"/>
        <v>275.8173828125</v>
      </c>
      <c r="O13">
        <f t="shared" si="29"/>
        <v>281.3564453125</v>
      </c>
      <c r="P13">
        <f t="shared" ref="P13" si="89">O13/$B13</f>
        <v>23.446370442708332</v>
      </c>
      <c r="Q13">
        <f t="shared" si="31"/>
        <v>11.763756078428651</v>
      </c>
      <c r="R13">
        <f t="shared" si="32"/>
        <v>110.4616116224</v>
      </c>
      <c r="S13">
        <f t="shared" ref="S13" si="90">$C13-R13</f>
        <v>89.5383883776</v>
      </c>
      <c r="T13">
        <f t="shared" ref="T13" si="91">ABS(S13)</f>
        <v>89.5383883776</v>
      </c>
      <c r="U13">
        <f t="shared" si="35"/>
        <v>222.61540290560001</v>
      </c>
      <c r="V13">
        <f t="shared" si="36"/>
        <v>238.09598402560002</v>
      </c>
      <c r="W13">
        <f t="shared" ref="W13" si="92">V13/$B13</f>
        <v>19.841332002133335</v>
      </c>
      <c r="X13">
        <f t="shared" si="38"/>
        <v>11.219781155905483</v>
      </c>
    </row>
    <row r="14" spans="1:24" x14ac:dyDescent="0.25">
      <c r="A14" s="1">
        <v>43898</v>
      </c>
      <c r="B14">
        <v>13</v>
      </c>
      <c r="C14">
        <v>200</v>
      </c>
      <c r="D14">
        <f t="shared" si="18"/>
        <v>79.145871441920008</v>
      </c>
      <c r="E14">
        <f t="shared" si="19"/>
        <v>120.85412855807999</v>
      </c>
      <c r="F14">
        <f t="shared" si="20"/>
        <v>120.85412855807999</v>
      </c>
      <c r="G14">
        <f t="shared" si="21"/>
        <v>496.58348576767997</v>
      </c>
      <c r="H14">
        <f t="shared" si="22"/>
        <v>500.18348576768</v>
      </c>
      <c r="I14">
        <f t="shared" si="23"/>
        <v>38.475652751360002</v>
      </c>
      <c r="J14">
        <f t="shared" si="24"/>
        <v>12.906434335935398</v>
      </c>
      <c r="K14">
        <f t="shared" si="25"/>
        <v>141.90869140625</v>
      </c>
      <c r="L14">
        <f t="shared" ref="L14" si="93">$C14-K14</f>
        <v>58.09130859375</v>
      </c>
      <c r="M14">
        <f t="shared" ref="M14" si="94">ABS(L14)</f>
        <v>58.09130859375</v>
      </c>
      <c r="N14">
        <f t="shared" si="28"/>
        <v>333.90869140625</v>
      </c>
      <c r="O14">
        <f t="shared" si="29"/>
        <v>339.44775390625</v>
      </c>
      <c r="P14">
        <f t="shared" ref="P14" si="95">O14/$B14</f>
        <v>26.111365685096153</v>
      </c>
      <c r="Q14">
        <f t="shared" si="31"/>
        <v>12.787867759702758</v>
      </c>
      <c r="R14">
        <f t="shared" si="32"/>
        <v>182.09232232447999</v>
      </c>
      <c r="S14">
        <f t="shared" ref="S14" si="96">$C14-R14</f>
        <v>17.907677675520006</v>
      </c>
      <c r="T14">
        <f t="shared" ref="T14" si="97">ABS(S14)</f>
        <v>17.907677675520006</v>
      </c>
      <c r="U14">
        <f t="shared" si="35"/>
        <v>240.52308058112001</v>
      </c>
      <c r="V14">
        <f t="shared" si="36"/>
        <v>256.00366170112</v>
      </c>
      <c r="W14">
        <f t="shared" ref="W14" si="98">V14/$B14</f>
        <v>19.692589361624616</v>
      </c>
      <c r="X14">
        <f t="shared" si="38"/>
        <v>12.21388798416894</v>
      </c>
    </row>
    <row r="15" spans="1:24" x14ac:dyDescent="0.25">
      <c r="A15" s="1">
        <v>43899</v>
      </c>
      <c r="B15">
        <v>14</v>
      </c>
      <c r="C15">
        <v>234</v>
      </c>
      <c r="D15">
        <f t="shared" si="18"/>
        <v>103.31669715353601</v>
      </c>
      <c r="E15">
        <f t="shared" si="19"/>
        <v>130.68330284646399</v>
      </c>
      <c r="F15">
        <f t="shared" si="20"/>
        <v>130.68330284646399</v>
      </c>
      <c r="G15">
        <f t="shared" si="21"/>
        <v>627.26678861414393</v>
      </c>
      <c r="H15">
        <f t="shared" si="22"/>
        <v>630.86678861414396</v>
      </c>
      <c r="I15">
        <f t="shared" si="23"/>
        <v>45.061913472438853</v>
      </c>
      <c r="J15">
        <f t="shared" si="24"/>
        <v>13.920109917165371</v>
      </c>
      <c r="K15">
        <f t="shared" si="25"/>
        <v>170.954345703125</v>
      </c>
      <c r="L15">
        <f t="shared" ref="L15" si="99">$C15-K15</f>
        <v>63.045654296875</v>
      </c>
      <c r="M15">
        <f t="shared" ref="M15" si="100">ABS(L15)</f>
        <v>63.045654296875</v>
      </c>
      <c r="N15">
        <f t="shared" si="28"/>
        <v>396.954345703125</v>
      </c>
      <c r="O15">
        <f t="shared" si="29"/>
        <v>402.493408203125</v>
      </c>
      <c r="P15">
        <f t="shared" ref="P15" si="101">O15/$B15</f>
        <v>28.749529157366073</v>
      </c>
      <c r="Q15">
        <f t="shared" si="31"/>
        <v>13.807333801201374</v>
      </c>
      <c r="R15">
        <f t="shared" si="32"/>
        <v>196.418464464896</v>
      </c>
      <c r="S15">
        <f t="shared" ref="S15" si="102">$C15-R15</f>
        <v>37.581535535103995</v>
      </c>
      <c r="T15">
        <f t="shared" ref="T15" si="103">ABS(S15)</f>
        <v>37.581535535103995</v>
      </c>
      <c r="U15">
        <f t="shared" si="35"/>
        <v>278.10461611622401</v>
      </c>
      <c r="V15">
        <f t="shared" si="36"/>
        <v>293.58519723622396</v>
      </c>
      <c r="W15">
        <f t="shared" ref="W15" si="104">V15/$B15</f>
        <v>20.970371231158854</v>
      </c>
      <c r="X15">
        <f t="shared" si="38"/>
        <v>13.261787931679621</v>
      </c>
    </row>
    <row r="16" spans="1:24" x14ac:dyDescent="0.25">
      <c r="A16" s="1">
        <v>43900</v>
      </c>
      <c r="B16">
        <v>15</v>
      </c>
      <c r="C16">
        <v>623</v>
      </c>
      <c r="D16">
        <f t="shared" si="18"/>
        <v>129.4533577228288</v>
      </c>
      <c r="E16">
        <f t="shared" si="19"/>
        <v>493.5466422771712</v>
      </c>
      <c r="F16">
        <f t="shared" si="20"/>
        <v>493.5466422771712</v>
      </c>
      <c r="G16">
        <f t="shared" si="21"/>
        <v>1120.8134308913152</v>
      </c>
      <c r="H16">
        <f t="shared" si="22"/>
        <v>1124.4134308913151</v>
      </c>
      <c r="I16">
        <f t="shared" si="23"/>
        <v>74.960895392754338</v>
      </c>
      <c r="J16">
        <f t="shared" si="24"/>
        <v>14.951974959995637</v>
      </c>
      <c r="K16">
        <f t="shared" si="25"/>
        <v>202.4771728515625</v>
      </c>
      <c r="L16">
        <f t="shared" ref="L16" si="105">$C16-K16</f>
        <v>420.5228271484375</v>
      </c>
      <c r="M16">
        <f t="shared" ref="M16" si="106">ABS(L16)</f>
        <v>420.5228271484375</v>
      </c>
      <c r="N16">
        <f t="shared" si="28"/>
        <v>817.4771728515625</v>
      </c>
      <c r="O16">
        <f t="shared" si="29"/>
        <v>823.0162353515625</v>
      </c>
      <c r="P16">
        <f t="shared" ref="P16" si="107">O16/$B16</f>
        <v>54.867749023437497</v>
      </c>
      <c r="Q16">
        <f t="shared" si="31"/>
        <v>14.899047024917428</v>
      </c>
      <c r="R16">
        <f t="shared" si="32"/>
        <v>226.48369289297921</v>
      </c>
      <c r="S16">
        <f t="shared" ref="S16" si="108">$C16-R16</f>
        <v>396.51630710702079</v>
      </c>
      <c r="T16">
        <f t="shared" ref="T16" si="109">ABS(S16)</f>
        <v>396.51630710702079</v>
      </c>
      <c r="U16">
        <f t="shared" si="35"/>
        <v>674.62092322324474</v>
      </c>
      <c r="V16">
        <f t="shared" si="36"/>
        <v>690.10150434324476</v>
      </c>
      <c r="W16">
        <f t="shared" ref="W16" si="110">V16/$B16</f>
        <v>46.006766956216318</v>
      </c>
      <c r="X16">
        <f t="shared" si="38"/>
        <v>14.663515127356535</v>
      </c>
    </row>
    <row r="17" spans="1:24" x14ac:dyDescent="0.25">
      <c r="A17" s="1">
        <v>43901</v>
      </c>
      <c r="B17">
        <v>16</v>
      </c>
      <c r="C17">
        <v>506</v>
      </c>
      <c r="D17">
        <f t="shared" si="18"/>
        <v>228.16268617826304</v>
      </c>
      <c r="E17">
        <f t="shared" si="19"/>
        <v>277.83731382173698</v>
      </c>
      <c r="F17">
        <f t="shared" si="20"/>
        <v>277.83731382173698</v>
      </c>
      <c r="G17">
        <f t="shared" si="21"/>
        <v>1398.6507447130521</v>
      </c>
      <c r="H17">
        <f t="shared" si="22"/>
        <v>1402.250744713052</v>
      </c>
      <c r="I17">
        <f t="shared" si="23"/>
        <v>87.640671544565748</v>
      </c>
      <c r="J17">
        <f t="shared" si="24"/>
        <v>15.958923181023673</v>
      </c>
      <c r="K17">
        <f t="shared" si="25"/>
        <v>412.73858642578125</v>
      </c>
      <c r="L17">
        <f t="shared" ref="L17" si="111">$C17-K17</f>
        <v>93.26141357421875</v>
      </c>
      <c r="M17">
        <f t="shared" ref="M17" si="112">ABS(L17)</f>
        <v>93.26141357421875</v>
      </c>
      <c r="N17">
        <f t="shared" si="28"/>
        <v>910.73858642578125</v>
      </c>
      <c r="O17">
        <f t="shared" si="29"/>
        <v>916.27764892578125</v>
      </c>
      <c r="P17">
        <f t="shared" ref="P17" si="113">O17/$B17</f>
        <v>57.267353057861328</v>
      </c>
      <c r="Q17">
        <f t="shared" si="31"/>
        <v>15.90327713427922</v>
      </c>
      <c r="R17">
        <f t="shared" si="32"/>
        <v>543.69673857859584</v>
      </c>
      <c r="S17">
        <f t="shared" ref="S17" si="114">$C17-R17</f>
        <v>-37.696738578595841</v>
      </c>
      <c r="T17">
        <f t="shared" ref="T17" si="115">ABS(S17)</f>
        <v>37.696738578595841</v>
      </c>
      <c r="U17">
        <f t="shared" si="35"/>
        <v>636.9241846446489</v>
      </c>
      <c r="V17">
        <f t="shared" si="36"/>
        <v>727.7982429218406</v>
      </c>
      <c r="W17">
        <f t="shared" ref="W17" si="116">V17/$B17</f>
        <v>45.487390182615037</v>
      </c>
      <c r="X17">
        <f t="shared" si="38"/>
        <v>14.002214285929222</v>
      </c>
    </row>
    <row r="18" spans="1:24" x14ac:dyDescent="0.25">
      <c r="A18" s="1">
        <v>43902</v>
      </c>
      <c r="B18">
        <v>17</v>
      </c>
      <c r="C18">
        <v>822</v>
      </c>
      <c r="D18">
        <f t="shared" si="18"/>
        <v>283.73014894261041</v>
      </c>
      <c r="E18">
        <f t="shared" si="19"/>
        <v>538.26985105738959</v>
      </c>
      <c r="F18">
        <f t="shared" si="20"/>
        <v>538.26985105738959</v>
      </c>
      <c r="G18">
        <f t="shared" si="21"/>
        <v>1936.9205957704417</v>
      </c>
      <c r="H18">
        <f t="shared" si="22"/>
        <v>1940.5205957704416</v>
      </c>
      <c r="I18">
        <f t="shared" si="23"/>
        <v>114.14827033943774</v>
      </c>
      <c r="J18">
        <f t="shared" si="24"/>
        <v>16.968462071398061</v>
      </c>
      <c r="K18">
        <f t="shared" si="25"/>
        <v>459.36929321289063</v>
      </c>
      <c r="L18">
        <f t="shared" ref="L18" si="117">$C18-K18</f>
        <v>362.63070678710938</v>
      </c>
      <c r="M18">
        <f t="shared" ref="M18" si="118">ABS(L18)</f>
        <v>362.63070678710938</v>
      </c>
      <c r="N18">
        <f t="shared" si="28"/>
        <v>1273.3692932128906</v>
      </c>
      <c r="O18">
        <f t="shared" si="29"/>
        <v>1278.9083557128906</v>
      </c>
      <c r="P18">
        <f t="shared" ref="P18" si="119">O18/$B18</f>
        <v>75.229903277228857</v>
      </c>
      <c r="Q18">
        <f t="shared" si="31"/>
        <v>16.92637153234681</v>
      </c>
      <c r="R18">
        <f t="shared" si="32"/>
        <v>513.53934771571915</v>
      </c>
      <c r="S18">
        <f t="shared" ref="S18" si="120">$C18-R18</f>
        <v>308.46065228428085</v>
      </c>
      <c r="T18">
        <f t="shared" ref="T18" si="121">ABS(S18)</f>
        <v>308.46065228428085</v>
      </c>
      <c r="U18">
        <f t="shared" si="35"/>
        <v>945.38483692892976</v>
      </c>
      <c r="V18">
        <f t="shared" si="36"/>
        <v>1036.2588952061215</v>
      </c>
      <c r="W18">
        <f t="shared" ref="W18" si="122">V18/$B18</f>
        <v>60.956405600360085</v>
      </c>
      <c r="X18">
        <f t="shared" si="38"/>
        <v>15.509195918260396</v>
      </c>
    </row>
    <row r="19" spans="1:24" x14ac:dyDescent="0.25">
      <c r="A19" s="1">
        <v>43903</v>
      </c>
      <c r="B19">
        <v>18</v>
      </c>
      <c r="C19">
        <v>1259</v>
      </c>
      <c r="D19">
        <f t="shared" si="18"/>
        <v>391.38411915408835</v>
      </c>
      <c r="E19">
        <f t="shared" si="19"/>
        <v>867.61588084591165</v>
      </c>
      <c r="F19">
        <f t="shared" si="20"/>
        <v>867.61588084591165</v>
      </c>
      <c r="G19">
        <f t="shared" si="21"/>
        <v>2804.5364766163534</v>
      </c>
      <c r="H19">
        <f t="shared" si="22"/>
        <v>2808.1364766163533</v>
      </c>
      <c r="I19">
        <f t="shared" si="23"/>
        <v>156.00758203424186</v>
      </c>
      <c r="J19">
        <f t="shared" si="24"/>
        <v>17.976924198471263</v>
      </c>
      <c r="K19">
        <f t="shared" si="25"/>
        <v>640.68464660644531</v>
      </c>
      <c r="L19">
        <f t="shared" ref="L19" si="123">$C19-K19</f>
        <v>618.31535339355469</v>
      </c>
      <c r="M19">
        <f t="shared" ref="M19" si="124">ABS(L19)</f>
        <v>618.31535339355469</v>
      </c>
      <c r="N19">
        <f t="shared" si="28"/>
        <v>1891.6846466064453</v>
      </c>
      <c r="O19">
        <f t="shared" si="29"/>
        <v>1897.2237091064453</v>
      </c>
      <c r="P19">
        <f t="shared" ref="P19" si="125">O19/$B19</f>
        <v>105.40131717258029</v>
      </c>
      <c r="Q19">
        <f t="shared" si="31"/>
        <v>17.947447881595917</v>
      </c>
      <c r="R19">
        <f t="shared" si="32"/>
        <v>760.30786954314385</v>
      </c>
      <c r="S19">
        <f t="shared" ref="S19" si="126">$C19-R19</f>
        <v>498.69213045685615</v>
      </c>
      <c r="T19">
        <f t="shared" ref="T19" si="127">ABS(S19)</f>
        <v>498.69213045685615</v>
      </c>
      <c r="U19">
        <f t="shared" si="35"/>
        <v>1444.0769673857858</v>
      </c>
      <c r="V19">
        <f t="shared" si="36"/>
        <v>1534.9510256629776</v>
      </c>
      <c r="W19">
        <f t="shared" ref="W19" si="128">V19/$B19</f>
        <v>85.275056981276535</v>
      </c>
      <c r="X19">
        <f t="shared" si="38"/>
        <v>16.934341863915204</v>
      </c>
    </row>
    <row r="20" spans="1:24" x14ac:dyDescent="0.25">
      <c r="A20" s="1">
        <v>43904</v>
      </c>
      <c r="B20">
        <v>19</v>
      </c>
      <c r="C20">
        <v>1544</v>
      </c>
      <c r="D20">
        <f t="shared" si="18"/>
        <v>564.90729532327066</v>
      </c>
      <c r="E20">
        <f t="shared" si="19"/>
        <v>979.09270467672934</v>
      </c>
      <c r="F20">
        <f t="shared" si="20"/>
        <v>979.09270467672934</v>
      </c>
      <c r="G20">
        <f t="shared" si="21"/>
        <v>3783.6291812930826</v>
      </c>
      <c r="H20">
        <f t="shared" si="22"/>
        <v>3787.2291812930825</v>
      </c>
      <c r="I20">
        <f t="shared" si="23"/>
        <v>199.32785164700434</v>
      </c>
      <c r="J20">
        <f t="shared" si="24"/>
        <v>18.981939302660148</v>
      </c>
      <c r="K20">
        <f t="shared" si="25"/>
        <v>949.84232330322266</v>
      </c>
      <c r="L20">
        <f t="shared" ref="L20" si="129">$C20-K20</f>
        <v>594.15767669677734</v>
      </c>
      <c r="M20">
        <f t="shared" ref="M20" si="130">ABS(L20)</f>
        <v>594.15767669677734</v>
      </c>
      <c r="N20">
        <f t="shared" si="28"/>
        <v>2485.8423233032227</v>
      </c>
      <c r="O20">
        <f t="shared" si="29"/>
        <v>2491.3813858032227</v>
      </c>
      <c r="P20">
        <f t="shared" ref="P20" si="131">O20/$B20</f>
        <v>131.12533609490646</v>
      </c>
      <c r="Q20">
        <f t="shared" si="31"/>
        <v>18.957757496263035</v>
      </c>
      <c r="R20">
        <f t="shared" si="32"/>
        <v>1159.2615739086289</v>
      </c>
      <c r="S20">
        <f t="shared" ref="S20" si="132">$C20-R20</f>
        <v>384.73842609137114</v>
      </c>
      <c r="T20">
        <f t="shared" ref="T20" si="133">ABS(S20)</f>
        <v>384.73842609137114</v>
      </c>
      <c r="U20">
        <f t="shared" si="35"/>
        <v>1828.8153934771569</v>
      </c>
      <c r="V20">
        <f t="shared" si="36"/>
        <v>1919.6894517543487</v>
      </c>
      <c r="W20">
        <f t="shared" ref="W20" si="134">V20/$B20</f>
        <v>101.0362869344394</v>
      </c>
      <c r="X20">
        <f t="shared" si="38"/>
        <v>18.100579989284856</v>
      </c>
    </row>
    <row r="21" spans="1:24" x14ac:dyDescent="0.25">
      <c r="A21" s="1">
        <v>43905</v>
      </c>
      <c r="B21">
        <v>20</v>
      </c>
      <c r="C21">
        <v>2000</v>
      </c>
      <c r="D21">
        <f t="shared" si="18"/>
        <v>760.72583625861648</v>
      </c>
      <c r="E21">
        <f t="shared" si="19"/>
        <v>1239.2741637413835</v>
      </c>
      <c r="F21">
        <f t="shared" si="20"/>
        <v>1239.2741637413835</v>
      </c>
      <c r="G21">
        <f t="shared" si="21"/>
        <v>5022.9033450344659</v>
      </c>
      <c r="H21">
        <f t="shared" si="22"/>
        <v>5026.5033450344663</v>
      </c>
      <c r="I21">
        <f t="shared" si="23"/>
        <v>251.32516725172331</v>
      </c>
      <c r="J21">
        <f t="shared" si="24"/>
        <v>19.985675927168906</v>
      </c>
      <c r="K21">
        <f t="shared" si="25"/>
        <v>1246.9211616516113</v>
      </c>
      <c r="L21">
        <f t="shared" ref="L21" si="135">$C21-K21</f>
        <v>753.07883834838867</v>
      </c>
      <c r="M21">
        <f t="shared" ref="M21" si="136">ABS(L21)</f>
        <v>753.07883834838867</v>
      </c>
      <c r="N21">
        <f t="shared" si="28"/>
        <v>3238.9211616516113</v>
      </c>
      <c r="O21">
        <f t="shared" si="29"/>
        <v>3244.4602241516113</v>
      </c>
      <c r="P21">
        <f t="shared" ref="P21" si="137">O21/$B21</f>
        <v>162.22301120758056</v>
      </c>
      <c r="Q21">
        <f t="shared" si="31"/>
        <v>19.965855260244727</v>
      </c>
      <c r="R21">
        <f t="shared" si="32"/>
        <v>1467.0523147817257</v>
      </c>
      <c r="S21">
        <f t="shared" ref="S21" si="138">$C21-R21</f>
        <v>532.94768521827427</v>
      </c>
      <c r="T21">
        <f t="shared" ref="T21" si="139">ABS(S21)</f>
        <v>532.94768521827427</v>
      </c>
      <c r="U21">
        <f t="shared" si="35"/>
        <v>2361.7630786954314</v>
      </c>
      <c r="V21">
        <f t="shared" si="36"/>
        <v>2452.637136972623</v>
      </c>
      <c r="W21">
        <f t="shared" ref="W21" si="140">V21/$B21</f>
        <v>122.63185684863114</v>
      </c>
      <c r="X21">
        <f t="shared" si="38"/>
        <v>19.258968586039103</v>
      </c>
    </row>
    <row r="22" spans="1:24" x14ac:dyDescent="0.25">
      <c r="A22" s="1">
        <v>43906</v>
      </c>
      <c r="B22">
        <v>21</v>
      </c>
      <c r="C22">
        <v>1438</v>
      </c>
      <c r="D22">
        <f t="shared" si="18"/>
        <v>1008.5806690068932</v>
      </c>
      <c r="E22">
        <f t="shared" si="19"/>
        <v>429.41933099310677</v>
      </c>
      <c r="F22">
        <f t="shared" si="20"/>
        <v>429.41933099310677</v>
      </c>
      <c r="G22">
        <f t="shared" si="21"/>
        <v>5452.3226760275729</v>
      </c>
      <c r="H22">
        <f t="shared" si="22"/>
        <v>5455.9226760275733</v>
      </c>
      <c r="I22">
        <f t="shared" si="23"/>
        <v>259.80584171559872</v>
      </c>
      <c r="J22">
        <f t="shared" si="24"/>
        <v>20.986143498636412</v>
      </c>
      <c r="K22">
        <f t="shared" si="25"/>
        <v>1623.4605808258057</v>
      </c>
      <c r="L22">
        <f t="shared" ref="L22" si="141">$C22-K22</f>
        <v>-185.46058082580566</v>
      </c>
      <c r="M22">
        <f t="shared" ref="M22" si="142">ABS(L22)</f>
        <v>185.46058082580566</v>
      </c>
      <c r="N22">
        <f t="shared" si="28"/>
        <v>3053.4605808258057</v>
      </c>
      <c r="O22">
        <f t="shared" si="29"/>
        <v>3429.920804977417</v>
      </c>
      <c r="P22">
        <f t="shared" ref="P22" si="143">O22/$B22</f>
        <v>163.32956214178176</v>
      </c>
      <c r="Q22">
        <f t="shared" si="31"/>
        <v>18.695088266845307</v>
      </c>
      <c r="R22">
        <f t="shared" si="32"/>
        <v>1893.4104629563451</v>
      </c>
      <c r="S22">
        <f t="shared" ref="S22" si="144">$C22-R22</f>
        <v>-455.4104629563451</v>
      </c>
      <c r="T22">
        <f t="shared" ref="T22" si="145">ABS(S22)</f>
        <v>455.4104629563451</v>
      </c>
      <c r="U22">
        <f t="shared" si="35"/>
        <v>1906.3526157390863</v>
      </c>
      <c r="V22">
        <f t="shared" si="36"/>
        <v>2908.0475999289683</v>
      </c>
      <c r="W22">
        <f t="shared" ref="W22" si="146">V22/$B22</f>
        <v>138.47845713947467</v>
      </c>
      <c r="X22">
        <f t="shared" si="38"/>
        <v>13.766420099691171</v>
      </c>
    </row>
    <row r="23" spans="1:24" x14ac:dyDescent="0.25">
      <c r="A23" s="1">
        <v>43907</v>
      </c>
      <c r="B23">
        <v>22</v>
      </c>
      <c r="C23">
        <v>1987</v>
      </c>
      <c r="D23">
        <f t="shared" si="18"/>
        <v>1094.4645352055145</v>
      </c>
      <c r="E23">
        <f t="shared" si="19"/>
        <v>892.53546479448551</v>
      </c>
      <c r="F23">
        <f t="shared" si="20"/>
        <v>892.53546479448551</v>
      </c>
      <c r="G23">
        <f t="shared" si="21"/>
        <v>6344.858140822058</v>
      </c>
      <c r="H23">
        <f t="shared" si="22"/>
        <v>6348.4581408220583</v>
      </c>
      <c r="I23">
        <f t="shared" si="23"/>
        <v>288.56627912827537</v>
      </c>
      <c r="J23">
        <f t="shared" si="24"/>
        <v>21.98752452985541</v>
      </c>
      <c r="K23">
        <f t="shared" si="25"/>
        <v>1530.7302904129028</v>
      </c>
      <c r="L23">
        <f t="shared" ref="L23" si="147">$C23-K23</f>
        <v>456.26970958709717</v>
      </c>
      <c r="M23">
        <f t="shared" ref="M23" si="148">ABS(L23)</f>
        <v>456.26970958709717</v>
      </c>
      <c r="N23">
        <f t="shared" si="28"/>
        <v>3509.7302904129028</v>
      </c>
      <c r="O23">
        <f t="shared" si="29"/>
        <v>3886.1905145645142</v>
      </c>
      <c r="P23">
        <f t="shared" ref="P23" si="149">O23/$B23</f>
        <v>176.64502338929609</v>
      </c>
      <c r="Q23">
        <f t="shared" si="31"/>
        <v>19.868831983327627</v>
      </c>
      <c r="R23">
        <f t="shared" si="32"/>
        <v>1529.082092591269</v>
      </c>
      <c r="S23">
        <f t="shared" ref="S23" si="150">$C23-R23</f>
        <v>457.91790740873103</v>
      </c>
      <c r="T23">
        <f t="shared" ref="T23" si="151">ABS(S23)</f>
        <v>457.91790740873103</v>
      </c>
      <c r="U23">
        <f t="shared" si="35"/>
        <v>2364.2705231478176</v>
      </c>
      <c r="V23">
        <f t="shared" si="36"/>
        <v>3365.9655073376994</v>
      </c>
      <c r="W23">
        <f t="shared" ref="W23" si="152">V23/$B23</f>
        <v>152.99843215171362</v>
      </c>
      <c r="X23">
        <f t="shared" si="38"/>
        <v>15.452906869028574</v>
      </c>
    </row>
    <row r="24" spans="1:24" x14ac:dyDescent="0.25">
      <c r="A24" s="1">
        <v>43908</v>
      </c>
      <c r="B24">
        <v>23</v>
      </c>
      <c r="C24">
        <v>2538</v>
      </c>
      <c r="D24">
        <f t="shared" si="18"/>
        <v>1272.9716281644116</v>
      </c>
      <c r="E24">
        <f t="shared" si="19"/>
        <v>1265.0283718355884</v>
      </c>
      <c r="F24">
        <f t="shared" si="20"/>
        <v>1265.0283718355884</v>
      </c>
      <c r="G24">
        <f t="shared" si="21"/>
        <v>7609.8865126576466</v>
      </c>
      <c r="H24">
        <f t="shared" si="22"/>
        <v>7613.4865126576469</v>
      </c>
      <c r="I24">
        <f t="shared" si="23"/>
        <v>331.0211527242455</v>
      </c>
      <c r="J24">
        <f t="shared" si="24"/>
        <v>22.989124562069907</v>
      </c>
      <c r="K24">
        <f t="shared" si="25"/>
        <v>1758.8651452064514</v>
      </c>
      <c r="L24">
        <f t="shared" ref="L24" si="153">$C24-K24</f>
        <v>779.13485479354858</v>
      </c>
      <c r="M24">
        <f t="shared" ref="M24" si="154">ABS(L24)</f>
        <v>779.13485479354858</v>
      </c>
      <c r="N24">
        <f t="shared" si="28"/>
        <v>4288.8651452064514</v>
      </c>
      <c r="O24">
        <f t="shared" si="29"/>
        <v>4665.3253693580627</v>
      </c>
      <c r="P24">
        <f t="shared" ref="P24" si="155">O24/$B24</f>
        <v>202.84023345035055</v>
      </c>
      <c r="Q24">
        <f t="shared" si="31"/>
        <v>21.144055458091565</v>
      </c>
      <c r="R24">
        <f t="shared" si="32"/>
        <v>1895.4164185182537</v>
      </c>
      <c r="S24">
        <f t="shared" ref="S24" si="156">$C24-R24</f>
        <v>642.58358148174625</v>
      </c>
      <c r="T24">
        <f t="shared" ref="T24" si="157">ABS(S24)</f>
        <v>642.58358148174625</v>
      </c>
      <c r="U24">
        <f t="shared" si="35"/>
        <v>3006.8541046295641</v>
      </c>
      <c r="V24">
        <f t="shared" si="36"/>
        <v>4008.5490888194454</v>
      </c>
      <c r="W24">
        <f t="shared" ref="W24" si="158">V24/$B24</f>
        <v>174.2847429921498</v>
      </c>
      <c r="X24">
        <f t="shared" si="38"/>
        <v>17.252537732261509</v>
      </c>
    </row>
    <row r="25" spans="1:24" x14ac:dyDescent="0.25">
      <c r="A25" s="1">
        <v>43909</v>
      </c>
      <c r="B25">
        <v>24</v>
      </c>
      <c r="C25">
        <v>3431</v>
      </c>
      <c r="D25">
        <f t="shared" si="18"/>
        <v>1525.9773025315294</v>
      </c>
      <c r="E25">
        <f t="shared" si="19"/>
        <v>1905.0226974684706</v>
      </c>
      <c r="F25">
        <f t="shared" si="20"/>
        <v>1905.0226974684706</v>
      </c>
      <c r="G25">
        <f t="shared" si="21"/>
        <v>9514.9092101261176</v>
      </c>
      <c r="H25">
        <f t="shared" si="22"/>
        <v>9518.509210126118</v>
      </c>
      <c r="I25">
        <f t="shared" si="23"/>
        <v>396.6045504219216</v>
      </c>
      <c r="J25">
        <f t="shared" si="24"/>
        <v>23.990922948321771</v>
      </c>
      <c r="K25">
        <f t="shared" si="25"/>
        <v>2148.4325726032257</v>
      </c>
      <c r="L25">
        <f t="shared" ref="L25" si="159">$C25-K25</f>
        <v>1282.5674273967743</v>
      </c>
      <c r="M25">
        <f t="shared" ref="M25" si="160">ABS(L25)</f>
        <v>1282.5674273967743</v>
      </c>
      <c r="N25">
        <f t="shared" si="28"/>
        <v>5571.4325726032257</v>
      </c>
      <c r="O25">
        <f t="shared" si="29"/>
        <v>5947.892796754837</v>
      </c>
      <c r="P25">
        <f t="shared" ref="P25" si="161">O25/$B25</f>
        <v>247.82886653145155</v>
      </c>
      <c r="Q25">
        <f t="shared" si="31"/>
        <v>22.48096700993532</v>
      </c>
      <c r="R25">
        <f t="shared" si="32"/>
        <v>2409.4832837036506</v>
      </c>
      <c r="S25">
        <f t="shared" ref="S25" si="162">$C25-R25</f>
        <v>1021.5167162963494</v>
      </c>
      <c r="T25">
        <f t="shared" ref="T25" si="163">ABS(S25)</f>
        <v>1021.5167162963494</v>
      </c>
      <c r="U25">
        <f t="shared" si="35"/>
        <v>4028.3708209259134</v>
      </c>
      <c r="V25">
        <f t="shared" si="36"/>
        <v>5030.0658051157952</v>
      </c>
      <c r="W25">
        <f t="shared" ref="W25" si="164">V25/$B25</f>
        <v>209.58607521315813</v>
      </c>
      <c r="X25">
        <f t="shared" si="38"/>
        <v>19.220603357493506</v>
      </c>
    </row>
    <row r="26" spans="1:24" x14ac:dyDescent="0.25">
      <c r="A26" s="1">
        <v>43910</v>
      </c>
      <c r="B26">
        <v>25</v>
      </c>
      <c r="C26">
        <v>2833</v>
      </c>
      <c r="D26">
        <f t="shared" si="18"/>
        <v>1906.9818420252236</v>
      </c>
      <c r="E26">
        <f t="shared" si="19"/>
        <v>926.01815797477639</v>
      </c>
      <c r="F26">
        <f t="shared" si="20"/>
        <v>926.01815797477639</v>
      </c>
      <c r="G26">
        <f t="shared" si="21"/>
        <v>10440.927368100894</v>
      </c>
      <c r="H26">
        <f t="shared" si="22"/>
        <v>10444.527368100895</v>
      </c>
      <c r="I26">
        <f t="shared" si="23"/>
        <v>417.78109472403577</v>
      </c>
      <c r="J26">
        <f t="shared" si="24"/>
        <v>24.991383047137695</v>
      </c>
      <c r="K26">
        <f t="shared" si="25"/>
        <v>2789.7162863016129</v>
      </c>
      <c r="L26">
        <f t="shared" ref="L26" si="165">$C26-K26</f>
        <v>43.283713698387146</v>
      </c>
      <c r="M26">
        <f t="shared" ref="M26" si="166">ABS(L26)</f>
        <v>43.283713698387146</v>
      </c>
      <c r="N26">
        <f t="shared" si="28"/>
        <v>5614.7162863016129</v>
      </c>
      <c r="O26">
        <f t="shared" si="29"/>
        <v>5991.1765104532242</v>
      </c>
      <c r="P26">
        <f t="shared" ref="P26" si="167">O26/$B26</f>
        <v>239.64706041812897</v>
      </c>
      <c r="Q26">
        <f t="shared" si="31"/>
        <v>23.429105604321727</v>
      </c>
      <c r="R26">
        <f t="shared" si="32"/>
        <v>3226.6966567407303</v>
      </c>
      <c r="S26">
        <f t="shared" ref="S26" si="168">$C26-R26</f>
        <v>-393.6966567407303</v>
      </c>
      <c r="T26">
        <f t="shared" ref="T26" si="169">ABS(S26)</f>
        <v>393.6966567407303</v>
      </c>
      <c r="U26">
        <f t="shared" si="35"/>
        <v>3634.6741641851831</v>
      </c>
      <c r="V26">
        <f t="shared" si="36"/>
        <v>5423.762461856526</v>
      </c>
      <c r="W26">
        <f t="shared" ref="W26" si="170">V26/$B26</f>
        <v>216.95049847426105</v>
      </c>
      <c r="X26">
        <f t="shared" si="38"/>
        <v>16.753472288593979</v>
      </c>
    </row>
    <row r="27" spans="1:24" x14ac:dyDescent="0.25">
      <c r="A27" s="1">
        <v>43911</v>
      </c>
      <c r="B27">
        <v>26</v>
      </c>
      <c r="C27">
        <v>4946</v>
      </c>
      <c r="D27">
        <f t="shared" si="18"/>
        <v>2092.185473620179</v>
      </c>
      <c r="E27">
        <f t="shared" si="19"/>
        <v>2853.814526379821</v>
      </c>
      <c r="F27">
        <f t="shared" si="20"/>
        <v>2853.814526379821</v>
      </c>
      <c r="G27">
        <f t="shared" si="21"/>
        <v>13294.741894480716</v>
      </c>
      <c r="H27">
        <f t="shared" si="22"/>
        <v>13298.341894480716</v>
      </c>
      <c r="I27">
        <f t="shared" si="23"/>
        <v>511.47468824925829</v>
      </c>
      <c r="J27">
        <f t="shared" si="24"/>
        <v>25.992961528531701</v>
      </c>
      <c r="K27">
        <f t="shared" si="25"/>
        <v>2811.3581431508064</v>
      </c>
      <c r="L27">
        <f t="shared" ref="L27" si="171">$C27-K27</f>
        <v>2134.6418568491936</v>
      </c>
      <c r="M27">
        <f t="shared" ref="M27" si="172">ABS(L27)</f>
        <v>2134.6418568491936</v>
      </c>
      <c r="N27">
        <f t="shared" si="28"/>
        <v>7749.3581431508064</v>
      </c>
      <c r="O27">
        <f t="shared" si="29"/>
        <v>8125.8183673024178</v>
      </c>
      <c r="P27">
        <f t="shared" ref="P27" si="173">O27/$B27</f>
        <v>312.53147566547761</v>
      </c>
      <c r="Q27">
        <f t="shared" si="31"/>
        <v>24.795448607696201</v>
      </c>
      <c r="R27">
        <f t="shared" si="32"/>
        <v>2911.7393313481462</v>
      </c>
      <c r="S27">
        <f t="shared" ref="S27" si="174">$C27-R27</f>
        <v>2034.2606686518538</v>
      </c>
      <c r="T27">
        <f t="shared" ref="T27" si="175">ABS(S27)</f>
        <v>2034.2606686518538</v>
      </c>
      <c r="U27">
        <f t="shared" si="35"/>
        <v>5668.934832837037</v>
      </c>
      <c r="V27">
        <f t="shared" si="36"/>
        <v>7458.0231305083798</v>
      </c>
      <c r="W27">
        <f t="shared" ref="W27" si="176">V27/$B27</f>
        <v>286.84704348109153</v>
      </c>
      <c r="X27">
        <f t="shared" si="38"/>
        <v>19.762918815688344</v>
      </c>
    </row>
    <row r="28" spans="1:24" x14ac:dyDescent="0.25">
      <c r="A28" s="1">
        <v>43912</v>
      </c>
      <c r="B28">
        <v>27</v>
      </c>
      <c r="C28">
        <v>3646</v>
      </c>
      <c r="D28">
        <f t="shared" si="18"/>
        <v>2662.9483788961434</v>
      </c>
      <c r="E28">
        <f t="shared" si="19"/>
        <v>983.05162110385663</v>
      </c>
      <c r="F28">
        <f t="shared" si="20"/>
        <v>983.05162110385663</v>
      </c>
      <c r="G28">
        <f t="shared" si="21"/>
        <v>14277.793515584573</v>
      </c>
      <c r="H28">
        <f t="shared" si="22"/>
        <v>14281.393515584572</v>
      </c>
      <c r="I28">
        <f t="shared" si="23"/>
        <v>528.94050057720642</v>
      </c>
      <c r="J28">
        <f t="shared" si="24"/>
        <v>26.993193941480996</v>
      </c>
      <c r="K28">
        <f t="shared" si="25"/>
        <v>3878.6790715754032</v>
      </c>
      <c r="L28">
        <f t="shared" ref="L28" si="177">$C28-K28</f>
        <v>-232.67907157540321</v>
      </c>
      <c r="M28">
        <f t="shared" ref="M28" si="178">ABS(L28)</f>
        <v>232.67907157540321</v>
      </c>
      <c r="N28">
        <f t="shared" si="28"/>
        <v>7516.6790715754032</v>
      </c>
      <c r="O28">
        <f t="shared" si="29"/>
        <v>8358.497438877821</v>
      </c>
      <c r="P28">
        <f t="shared" ref="P28" si="179">O28/$B28</f>
        <v>309.57397921769706</v>
      </c>
      <c r="Q28">
        <f t="shared" si="31"/>
        <v>24.28071988017301</v>
      </c>
      <c r="R28">
        <f t="shared" si="32"/>
        <v>4539.147866269629</v>
      </c>
      <c r="S28">
        <f t="shared" ref="S28" si="180">$C28-R28</f>
        <v>-893.14786626962905</v>
      </c>
      <c r="T28">
        <f t="shared" ref="T28" si="181">ABS(S28)</f>
        <v>893.14786626962905</v>
      </c>
      <c r="U28">
        <f t="shared" si="35"/>
        <v>4775.7869665674079</v>
      </c>
      <c r="V28">
        <f t="shared" si="36"/>
        <v>8351.170996778008</v>
      </c>
      <c r="W28">
        <f t="shared" ref="W28" si="182">V28/$B28</f>
        <v>309.30262951029658</v>
      </c>
      <c r="X28">
        <f t="shared" si="38"/>
        <v>15.440499080556389</v>
      </c>
    </row>
    <row r="29" spans="1:24" x14ac:dyDescent="0.25">
      <c r="A29" s="1">
        <v>43913</v>
      </c>
      <c r="B29">
        <v>28</v>
      </c>
      <c r="C29">
        <v>4517</v>
      </c>
      <c r="D29">
        <f t="shared" si="18"/>
        <v>2859.5587031169148</v>
      </c>
      <c r="E29">
        <f t="shared" si="19"/>
        <v>1657.4412968830852</v>
      </c>
      <c r="F29">
        <f t="shared" si="20"/>
        <v>1657.4412968830852</v>
      </c>
      <c r="G29">
        <f t="shared" si="21"/>
        <v>15935.234812467659</v>
      </c>
      <c r="H29">
        <f t="shared" si="22"/>
        <v>15938.834812467658</v>
      </c>
      <c r="I29">
        <f t="shared" si="23"/>
        <v>569.24410044527349</v>
      </c>
      <c r="J29">
        <f t="shared" si="24"/>
        <v>27.993675823785996</v>
      </c>
      <c r="K29">
        <f t="shared" si="25"/>
        <v>3762.3395357877016</v>
      </c>
      <c r="L29">
        <f t="shared" ref="L29" si="183">$C29-K29</f>
        <v>754.66046421229839</v>
      </c>
      <c r="M29">
        <f t="shared" ref="M29" si="184">ABS(L29)</f>
        <v>754.66046421229839</v>
      </c>
      <c r="N29">
        <f t="shared" si="28"/>
        <v>8271.3395357877016</v>
      </c>
      <c r="O29">
        <f t="shared" si="29"/>
        <v>9113.1579030901194</v>
      </c>
      <c r="P29">
        <f t="shared" ref="P29" si="185">O29/$B29</f>
        <v>325.46992511036143</v>
      </c>
      <c r="Q29">
        <f t="shared" si="31"/>
        <v>25.413529477364239</v>
      </c>
      <c r="R29">
        <f t="shared" si="32"/>
        <v>3824.6295732539256</v>
      </c>
      <c r="S29">
        <f t="shared" ref="S29" si="186">$C29-R29</f>
        <v>692.37042674607437</v>
      </c>
      <c r="T29">
        <f t="shared" ref="T29" si="187">ABS(S29)</f>
        <v>692.37042674607437</v>
      </c>
      <c r="U29">
        <f t="shared" si="35"/>
        <v>5468.1573933134823</v>
      </c>
      <c r="V29">
        <f t="shared" si="36"/>
        <v>9043.5414235240823</v>
      </c>
      <c r="W29">
        <f t="shared" ref="W29" si="188">V29/$B29</f>
        <v>322.98362226871723</v>
      </c>
      <c r="X29">
        <f t="shared" si="38"/>
        <v>16.930138298975614</v>
      </c>
    </row>
    <row r="30" spans="1:24" x14ac:dyDescent="0.25">
      <c r="A30" s="1">
        <v>43914</v>
      </c>
      <c r="B30">
        <v>29</v>
      </c>
      <c r="C30">
        <v>6584</v>
      </c>
      <c r="D30">
        <f t="shared" si="18"/>
        <v>3191.0469624935317</v>
      </c>
      <c r="E30">
        <f t="shared" si="19"/>
        <v>3392.9530375064683</v>
      </c>
      <c r="F30">
        <f t="shared" si="20"/>
        <v>3392.9530375064683</v>
      </c>
      <c r="G30">
        <f t="shared" si="21"/>
        <v>19328.187849974129</v>
      </c>
      <c r="H30">
        <f t="shared" si="22"/>
        <v>19331.787849974127</v>
      </c>
      <c r="I30">
        <f t="shared" si="23"/>
        <v>666.61337413703882</v>
      </c>
      <c r="J30">
        <f t="shared" si="24"/>
        <v>28.994599568296003</v>
      </c>
      <c r="K30">
        <f t="shared" si="25"/>
        <v>4139.6697678938508</v>
      </c>
      <c r="L30">
        <f t="shared" ref="L30" si="189">$C30-K30</f>
        <v>2444.3302321061492</v>
      </c>
      <c r="M30">
        <f t="shared" ref="M30" si="190">ABS(L30)</f>
        <v>2444.3302321061492</v>
      </c>
      <c r="N30">
        <f t="shared" si="28"/>
        <v>10715.669767893851</v>
      </c>
      <c r="O30">
        <f t="shared" si="29"/>
        <v>11557.488135196269</v>
      </c>
      <c r="P30">
        <f t="shared" ref="P30" si="191">O30/$B30</f>
        <v>398.53407362745753</v>
      </c>
      <c r="Q30">
        <f t="shared" si="31"/>
        <v>26.88771293846926</v>
      </c>
      <c r="R30">
        <f t="shared" si="32"/>
        <v>4378.5259146507851</v>
      </c>
      <c r="S30">
        <f t="shared" ref="S30" si="192">$C30-R30</f>
        <v>2205.4740853492149</v>
      </c>
      <c r="T30">
        <f t="shared" ref="T30" si="193">ABS(S30)</f>
        <v>2205.4740853492149</v>
      </c>
      <c r="U30">
        <f t="shared" si="35"/>
        <v>7673.6314786626972</v>
      </c>
      <c r="V30">
        <f t="shared" si="36"/>
        <v>11249.015508873297</v>
      </c>
      <c r="W30">
        <f t="shared" ref="W30" si="194">V30/$B30</f>
        <v>387.89708651287231</v>
      </c>
      <c r="X30">
        <f t="shared" si="38"/>
        <v>19.782647886446679</v>
      </c>
    </row>
    <row r="31" spans="1:24" x14ac:dyDescent="0.25">
      <c r="A31" s="1">
        <v>43915</v>
      </c>
      <c r="B31">
        <v>30</v>
      </c>
      <c r="C31">
        <v>7937</v>
      </c>
      <c r="D31">
        <f t="shared" si="18"/>
        <v>3869.6375699948253</v>
      </c>
      <c r="E31">
        <f t="shared" si="19"/>
        <v>4067.3624300051747</v>
      </c>
      <c r="F31">
        <f t="shared" si="20"/>
        <v>4067.3624300051747</v>
      </c>
      <c r="G31">
        <f t="shared" si="21"/>
        <v>23395.550279979303</v>
      </c>
      <c r="H31">
        <f t="shared" si="22"/>
        <v>23399.150279979302</v>
      </c>
      <c r="I31">
        <f t="shared" si="23"/>
        <v>779.97167599931004</v>
      </c>
      <c r="J31">
        <f t="shared" si="24"/>
        <v>29.995384447780893</v>
      </c>
      <c r="K31">
        <f t="shared" si="25"/>
        <v>5361.8348839469254</v>
      </c>
      <c r="L31">
        <f t="shared" ref="L31" si="195">$C31-K31</f>
        <v>2575.1651160530746</v>
      </c>
      <c r="M31">
        <f t="shared" ref="M31" si="196">ABS(L31)</f>
        <v>2575.1651160530746</v>
      </c>
      <c r="N31">
        <f t="shared" si="28"/>
        <v>13290.834883946925</v>
      </c>
      <c r="O31">
        <f t="shared" si="29"/>
        <v>14132.653251249343</v>
      </c>
      <c r="P31">
        <f t="shared" ref="P31" si="197">O31/$B31</f>
        <v>471.08844170831145</v>
      </c>
      <c r="Q31">
        <f t="shared" si="31"/>
        <v>28.213035403183049</v>
      </c>
      <c r="R31">
        <f t="shared" si="32"/>
        <v>6142.905182930157</v>
      </c>
      <c r="S31">
        <f t="shared" ref="S31" si="198">$C31-R31</f>
        <v>1794.094817069843</v>
      </c>
      <c r="T31">
        <f t="shared" ref="T31" si="199">ABS(S31)</f>
        <v>1794.094817069843</v>
      </c>
      <c r="U31">
        <f t="shared" si="35"/>
        <v>9467.7262957325402</v>
      </c>
      <c r="V31">
        <f t="shared" si="36"/>
        <v>13043.11032594314</v>
      </c>
      <c r="W31">
        <f t="shared" ref="W31" si="200">V31/$B31</f>
        <v>434.77034419810468</v>
      </c>
      <c r="X31">
        <f t="shared" si="38"/>
        <v>21.776384755944939</v>
      </c>
    </row>
    <row r="32" spans="1:24" x14ac:dyDescent="0.25">
      <c r="A32" s="1">
        <v>43916</v>
      </c>
      <c r="B32">
        <v>31</v>
      </c>
      <c r="C32">
        <v>8578</v>
      </c>
      <c r="D32">
        <f t="shared" si="18"/>
        <v>4683.1100559958604</v>
      </c>
      <c r="E32">
        <f t="shared" si="19"/>
        <v>3894.8899440041396</v>
      </c>
      <c r="F32">
        <f t="shared" si="20"/>
        <v>3894.8899440041396</v>
      </c>
      <c r="G32">
        <f t="shared" si="21"/>
        <v>27290.440223983442</v>
      </c>
      <c r="H32">
        <f t="shared" si="22"/>
        <v>27294.04022398344</v>
      </c>
      <c r="I32">
        <f t="shared" si="23"/>
        <v>880.45291045107876</v>
      </c>
      <c r="J32">
        <f t="shared" si="24"/>
        <v>30.995911195298163</v>
      </c>
      <c r="K32">
        <f t="shared" si="25"/>
        <v>6649.4174419734627</v>
      </c>
      <c r="L32">
        <f t="shared" ref="L32" si="201">$C32-K32</f>
        <v>1928.5825580265373</v>
      </c>
      <c r="M32">
        <f t="shared" ref="M32" si="202">ABS(L32)</f>
        <v>1928.5825580265373</v>
      </c>
      <c r="N32">
        <f t="shared" si="28"/>
        <v>15219.417441973463</v>
      </c>
      <c r="O32">
        <f t="shared" si="29"/>
        <v>16061.23580927588</v>
      </c>
      <c r="P32">
        <f t="shared" ref="P32" si="203">O32/$B32</f>
        <v>518.10438094438325</v>
      </c>
      <c r="Q32">
        <f t="shared" si="31"/>
        <v>29.375195427284403</v>
      </c>
      <c r="R32">
        <f t="shared" si="32"/>
        <v>7578.181036586031</v>
      </c>
      <c r="S32">
        <f t="shared" ref="S32" si="204">$C32-R32</f>
        <v>999.81896341396896</v>
      </c>
      <c r="T32">
        <f t="shared" ref="T32" si="205">ABS(S32)</f>
        <v>999.81896341396896</v>
      </c>
      <c r="U32">
        <f t="shared" si="35"/>
        <v>10467.545259146509</v>
      </c>
      <c r="V32">
        <f t="shared" si="36"/>
        <v>14042.929289357109</v>
      </c>
      <c r="W32">
        <f t="shared" ref="W32" si="206">V32/$B32</f>
        <v>452.99771901151968</v>
      </c>
      <c r="X32">
        <f t="shared" si="38"/>
        <v>23.107280279440701</v>
      </c>
    </row>
    <row r="33" spans="1:24" x14ac:dyDescent="0.25">
      <c r="A33" s="1">
        <v>43917</v>
      </c>
      <c r="B33">
        <v>32</v>
      </c>
      <c r="C33">
        <v>7871</v>
      </c>
      <c r="D33">
        <f t="shared" si="18"/>
        <v>5462.0880447966883</v>
      </c>
      <c r="E33">
        <f t="shared" si="19"/>
        <v>2408.9119552033117</v>
      </c>
      <c r="F33">
        <f t="shared" si="20"/>
        <v>2408.9119552033117</v>
      </c>
      <c r="G33">
        <f t="shared" si="21"/>
        <v>29699.352179186753</v>
      </c>
      <c r="H33">
        <f t="shared" si="22"/>
        <v>29702.952179186752</v>
      </c>
      <c r="I33">
        <f t="shared" si="23"/>
        <v>928.217255599586</v>
      </c>
      <c r="J33">
        <f t="shared" si="24"/>
        <v>31.996121597634303</v>
      </c>
      <c r="K33">
        <f t="shared" si="25"/>
        <v>7613.7087209867314</v>
      </c>
      <c r="L33">
        <f t="shared" ref="L33" si="207">$C33-K33</f>
        <v>257.29127901326865</v>
      </c>
      <c r="M33">
        <f t="shared" ref="M33" si="208">ABS(L33)</f>
        <v>257.29127901326865</v>
      </c>
      <c r="N33">
        <f t="shared" si="28"/>
        <v>15476.708720986731</v>
      </c>
      <c r="O33">
        <f t="shared" si="29"/>
        <v>16318.527088289149</v>
      </c>
      <c r="P33">
        <f t="shared" ref="P33" si="209">O33/$B33</f>
        <v>509.95397150903591</v>
      </c>
      <c r="Q33">
        <f t="shared" si="31"/>
        <v>30.349226764895384</v>
      </c>
      <c r="R33">
        <f t="shared" si="32"/>
        <v>8378.0362073172055</v>
      </c>
      <c r="S33">
        <f t="shared" ref="S33" si="210">$C33-R33</f>
        <v>-507.03620731720548</v>
      </c>
      <c r="T33">
        <f t="shared" ref="T33" si="211">ABS(S33)</f>
        <v>507.03620731720548</v>
      </c>
      <c r="U33">
        <f t="shared" si="35"/>
        <v>9960.5090518293036</v>
      </c>
      <c r="V33">
        <f t="shared" si="36"/>
        <v>14549.965496674315</v>
      </c>
      <c r="W33">
        <f t="shared" ref="W33" si="212">V33/$B33</f>
        <v>454.68642177107233</v>
      </c>
      <c r="X33">
        <f t="shared" si="38"/>
        <v>21.906326151178245</v>
      </c>
    </row>
    <row r="34" spans="1:24" x14ac:dyDescent="0.25">
      <c r="A34" s="1">
        <v>43918</v>
      </c>
      <c r="B34">
        <v>33</v>
      </c>
      <c r="C34">
        <v>8189</v>
      </c>
      <c r="D34">
        <f t="shared" si="18"/>
        <v>5943.8704358373507</v>
      </c>
      <c r="E34">
        <f t="shared" si="19"/>
        <v>2245.1295641626493</v>
      </c>
      <c r="F34">
        <f t="shared" si="20"/>
        <v>2245.1295641626493</v>
      </c>
      <c r="G34">
        <f t="shared" si="21"/>
        <v>31944.481743349403</v>
      </c>
      <c r="H34">
        <f t="shared" si="22"/>
        <v>31948.081743349401</v>
      </c>
      <c r="I34">
        <f t="shared" si="23"/>
        <v>968.12368919240612</v>
      </c>
      <c r="J34">
        <f t="shared" si="24"/>
        <v>32.9962814668826</v>
      </c>
      <c r="K34">
        <f t="shared" si="25"/>
        <v>7742.3543604933657</v>
      </c>
      <c r="L34">
        <f t="shared" ref="L34" si="213">$C34-K34</f>
        <v>446.64563950663432</v>
      </c>
      <c r="M34">
        <f t="shared" ref="M34" si="214">ABS(L34)</f>
        <v>446.64563950663432</v>
      </c>
      <c r="N34">
        <f t="shared" si="28"/>
        <v>15923.354360493366</v>
      </c>
      <c r="O34">
        <f t="shared" si="29"/>
        <v>16765.172727795783</v>
      </c>
      <c r="P34">
        <f t="shared" ref="P34" si="215">O34/$B34</f>
        <v>508.03553720593283</v>
      </c>
      <c r="Q34">
        <f t="shared" si="31"/>
        <v>31.342993145849192</v>
      </c>
      <c r="R34">
        <f t="shared" si="32"/>
        <v>7972.4072414634411</v>
      </c>
      <c r="S34">
        <f t="shared" ref="S34" si="216">$C34-R34</f>
        <v>216.5927585365589</v>
      </c>
      <c r="T34">
        <f t="shared" ref="T34" si="217">ABS(S34)</f>
        <v>216.5927585365589</v>
      </c>
      <c r="U34">
        <f t="shared" si="35"/>
        <v>10177.101810365863</v>
      </c>
      <c r="V34">
        <f t="shared" si="36"/>
        <v>14766.558255210874</v>
      </c>
      <c r="W34">
        <f t="shared" ref="W34" si="218">V34/$B34</f>
        <v>447.47146227911736</v>
      </c>
      <c r="X34">
        <f t="shared" si="38"/>
        <v>22.743577341291399</v>
      </c>
    </row>
    <row r="35" spans="1:24" x14ac:dyDescent="0.25">
      <c r="A35" s="1">
        <v>43919</v>
      </c>
      <c r="B35">
        <v>34</v>
      </c>
      <c r="C35">
        <v>6549</v>
      </c>
      <c r="D35">
        <f t="shared" si="18"/>
        <v>6392.8963486698804</v>
      </c>
      <c r="E35">
        <f t="shared" si="19"/>
        <v>156.10365133011965</v>
      </c>
      <c r="F35">
        <f t="shared" si="20"/>
        <v>156.10365133011965</v>
      </c>
      <c r="G35">
        <f t="shared" si="21"/>
        <v>32100.585394679521</v>
      </c>
      <c r="H35">
        <f t="shared" si="22"/>
        <v>32104.18539467952</v>
      </c>
      <c r="I35">
        <f t="shared" si="23"/>
        <v>944.24074690233886</v>
      </c>
      <c r="J35">
        <f t="shared" si="24"/>
        <v>33.996187412996306</v>
      </c>
      <c r="K35">
        <f t="shared" si="25"/>
        <v>7965.6771802466828</v>
      </c>
      <c r="L35">
        <f t="shared" ref="L35" si="219">$C35-K35</f>
        <v>-1416.6771802466828</v>
      </c>
      <c r="M35">
        <f t="shared" ref="M35" si="220">ABS(L35)</f>
        <v>1416.6771802466828</v>
      </c>
      <c r="N35">
        <f t="shared" si="28"/>
        <v>14506.677180246683</v>
      </c>
      <c r="O35">
        <f t="shared" si="29"/>
        <v>18181.849908042466</v>
      </c>
      <c r="P35">
        <f t="shared" ref="P35" si="221">O35/$B35</f>
        <v>534.76029141301376</v>
      </c>
      <c r="Q35">
        <f t="shared" si="31"/>
        <v>27.127438991244542</v>
      </c>
      <c r="R35">
        <f t="shared" si="32"/>
        <v>8145.6814482926884</v>
      </c>
      <c r="S35">
        <f t="shared" ref="S35" si="222">$C35-R35</f>
        <v>-1596.6814482926884</v>
      </c>
      <c r="T35">
        <f t="shared" ref="T35" si="223">ABS(S35)</f>
        <v>1596.6814482926884</v>
      </c>
      <c r="U35">
        <f t="shared" si="35"/>
        <v>8580.4203620731751</v>
      </c>
      <c r="V35">
        <f t="shared" si="36"/>
        <v>16363.239703503561</v>
      </c>
      <c r="W35">
        <f t="shared" ref="W35" si="224">V35/$B35</f>
        <v>481.27175598539884</v>
      </c>
      <c r="X35">
        <f t="shared" si="38"/>
        <v>17.8286389246027</v>
      </c>
    </row>
    <row r="36" spans="1:24" x14ac:dyDescent="0.25">
      <c r="A36" s="1">
        <v>43920</v>
      </c>
      <c r="B36">
        <v>35</v>
      </c>
      <c r="C36">
        <v>6398</v>
      </c>
      <c r="D36">
        <f t="shared" si="18"/>
        <v>6424.1170789359039</v>
      </c>
      <c r="E36">
        <f t="shared" si="19"/>
        <v>-26.117078935903919</v>
      </c>
      <c r="F36">
        <f t="shared" si="20"/>
        <v>26.117078935903919</v>
      </c>
      <c r="G36">
        <f t="shared" si="21"/>
        <v>32074.468315743616</v>
      </c>
      <c r="H36">
        <f t="shared" si="22"/>
        <v>32130.302473615426</v>
      </c>
      <c r="I36">
        <f t="shared" si="23"/>
        <v>918.00864210329792</v>
      </c>
      <c r="J36">
        <f t="shared" si="24"/>
        <v>34.939179049835644</v>
      </c>
      <c r="K36">
        <f t="shared" si="25"/>
        <v>7257.3385901233414</v>
      </c>
      <c r="L36">
        <f t="shared" ref="L36" si="225">$C36-K36</f>
        <v>-859.33859012334142</v>
      </c>
      <c r="M36">
        <f t="shared" ref="M36" si="226">ABS(L36)</f>
        <v>859.33859012334142</v>
      </c>
      <c r="N36">
        <f t="shared" si="28"/>
        <v>13647.338590123341</v>
      </c>
      <c r="O36">
        <f t="shared" si="29"/>
        <v>19041.188498165808</v>
      </c>
      <c r="P36">
        <f t="shared" ref="P36" si="227">O36/$B36</f>
        <v>544.03395709045162</v>
      </c>
      <c r="Q36">
        <f t="shared" si="31"/>
        <v>25.085453604974738</v>
      </c>
      <c r="R36">
        <f t="shared" si="32"/>
        <v>6868.3362896585377</v>
      </c>
      <c r="S36">
        <f t="shared" ref="S36" si="228">$C36-R36</f>
        <v>-470.33628965853768</v>
      </c>
      <c r="T36">
        <f t="shared" ref="T36" si="229">ABS(S36)</f>
        <v>470.33628965853768</v>
      </c>
      <c r="U36">
        <f t="shared" si="35"/>
        <v>8110.0840724146374</v>
      </c>
      <c r="V36">
        <f t="shared" si="36"/>
        <v>16833.5759931621</v>
      </c>
      <c r="W36">
        <f t="shared" ref="W36" si="230">V36/$B36</f>
        <v>480.95931409034569</v>
      </c>
      <c r="X36">
        <f t="shared" si="38"/>
        <v>16.862307964143515</v>
      </c>
    </row>
    <row r="37" spans="1:24" x14ac:dyDescent="0.25">
      <c r="A37" s="1">
        <v>43921</v>
      </c>
      <c r="B37">
        <v>36</v>
      </c>
      <c r="C37">
        <v>9222</v>
      </c>
      <c r="D37">
        <f t="shared" si="18"/>
        <v>6418.8936631487231</v>
      </c>
      <c r="E37">
        <f t="shared" si="19"/>
        <v>2803.1063368512769</v>
      </c>
      <c r="F37">
        <f t="shared" si="20"/>
        <v>2803.1063368512769</v>
      </c>
      <c r="G37">
        <f t="shared" si="21"/>
        <v>34877.574652594893</v>
      </c>
      <c r="H37">
        <f t="shared" si="22"/>
        <v>34933.408810466703</v>
      </c>
      <c r="I37">
        <f t="shared" si="23"/>
        <v>970.37246695740839</v>
      </c>
      <c r="J37">
        <f t="shared" si="24"/>
        <v>35.942461106664666</v>
      </c>
      <c r="K37">
        <f t="shared" si="25"/>
        <v>6827.6692950616707</v>
      </c>
      <c r="L37">
        <f t="shared" ref="L37" si="231">$C37-K37</f>
        <v>2394.3307049383293</v>
      </c>
      <c r="M37">
        <f t="shared" ref="M37" si="232">ABS(L37)</f>
        <v>2394.3307049383293</v>
      </c>
      <c r="N37">
        <f t="shared" si="28"/>
        <v>16041.669295061671</v>
      </c>
      <c r="O37">
        <f t="shared" si="29"/>
        <v>21435.519203104137</v>
      </c>
      <c r="P37">
        <f t="shared" ref="P37" si="233">O37/$B37</f>
        <v>595.4310889751149</v>
      </c>
      <c r="Q37">
        <f t="shared" si="31"/>
        <v>26.941269262028921</v>
      </c>
      <c r="R37">
        <f t="shared" si="32"/>
        <v>6492.0672579317079</v>
      </c>
      <c r="S37">
        <f t="shared" ref="S37" si="234">$C37-R37</f>
        <v>2729.9327420682921</v>
      </c>
      <c r="T37">
        <f t="shared" ref="T37" si="235">ABS(S37)</f>
        <v>2729.9327420682921</v>
      </c>
      <c r="U37">
        <f t="shared" si="35"/>
        <v>10840.016814482929</v>
      </c>
      <c r="V37">
        <f t="shared" si="36"/>
        <v>19563.508735230393</v>
      </c>
      <c r="W37">
        <f t="shared" ref="W37" si="236">V37/$B37</f>
        <v>543.43079820084427</v>
      </c>
      <c r="X37">
        <f t="shared" si="38"/>
        <v>19.947372968869928</v>
      </c>
    </row>
    <row r="38" spans="1:24" x14ac:dyDescent="0.25">
      <c r="A38" s="1">
        <v>43922</v>
      </c>
      <c r="B38">
        <v>37</v>
      </c>
      <c r="C38">
        <v>7719</v>
      </c>
      <c r="D38">
        <f t="shared" si="18"/>
        <v>6979.5149305189789</v>
      </c>
      <c r="E38">
        <f t="shared" si="19"/>
        <v>739.48506948102113</v>
      </c>
      <c r="F38">
        <f t="shared" si="20"/>
        <v>739.48506948102113</v>
      </c>
      <c r="G38">
        <f t="shared" si="21"/>
        <v>35617.059722075915</v>
      </c>
      <c r="H38">
        <f t="shared" si="22"/>
        <v>35672.893879947726</v>
      </c>
      <c r="I38">
        <f t="shared" si="23"/>
        <v>964.13226702561417</v>
      </c>
      <c r="J38">
        <f t="shared" si="24"/>
        <v>36.94208869490069</v>
      </c>
      <c r="K38">
        <f t="shared" si="25"/>
        <v>8024.8346475308354</v>
      </c>
      <c r="L38">
        <f t="shared" ref="L38" si="237">$C38-K38</f>
        <v>-305.83464753083535</v>
      </c>
      <c r="M38">
        <f t="shared" ref="M38" si="238">ABS(L38)</f>
        <v>305.83464753083535</v>
      </c>
      <c r="N38">
        <f t="shared" si="28"/>
        <v>15735.834647530835</v>
      </c>
      <c r="O38">
        <f t="shared" si="29"/>
        <v>21741.353850634972</v>
      </c>
      <c r="P38">
        <f t="shared" ref="P38" si="239">O38/$B38</f>
        <v>587.60415812526958</v>
      </c>
      <c r="Q38">
        <f t="shared" si="31"/>
        <v>26.779651624208146</v>
      </c>
      <c r="R38">
        <f t="shared" si="32"/>
        <v>8676.013451586341</v>
      </c>
      <c r="S38">
        <f t="shared" ref="S38" si="240">$C38-R38</f>
        <v>-957.01345158634103</v>
      </c>
      <c r="T38">
        <f t="shared" ref="T38" si="241">ABS(S38)</f>
        <v>957.01345158634103</v>
      </c>
      <c r="U38">
        <f t="shared" si="35"/>
        <v>9883.0033628965884</v>
      </c>
      <c r="V38">
        <f t="shared" si="36"/>
        <v>20520.522186816735</v>
      </c>
      <c r="W38">
        <f t="shared" ref="W38" si="242">V38/$B38</f>
        <v>554.60870775180365</v>
      </c>
      <c r="X38">
        <f t="shared" si="38"/>
        <v>17.819776762898197</v>
      </c>
    </row>
    <row r="39" spans="1:24" x14ac:dyDescent="0.25">
      <c r="A39" s="1">
        <v>43923</v>
      </c>
      <c r="B39">
        <v>38</v>
      </c>
      <c r="C39">
        <v>8102</v>
      </c>
      <c r="D39">
        <f t="shared" si="18"/>
        <v>7127.4119444151829</v>
      </c>
      <c r="E39">
        <f t="shared" si="19"/>
        <v>974.58805558481708</v>
      </c>
      <c r="F39">
        <f t="shared" si="20"/>
        <v>974.58805558481708</v>
      </c>
      <c r="G39">
        <f t="shared" si="21"/>
        <v>36591.647777660735</v>
      </c>
      <c r="H39">
        <f t="shared" si="22"/>
        <v>36647.481935532545</v>
      </c>
      <c r="I39">
        <f t="shared" si="23"/>
        <v>964.40741935611959</v>
      </c>
      <c r="J39">
        <f t="shared" si="24"/>
        <v>37.942105217409996</v>
      </c>
      <c r="K39">
        <f t="shared" si="25"/>
        <v>7871.9173237654177</v>
      </c>
      <c r="L39">
        <f t="shared" ref="L39" si="243">$C39-K39</f>
        <v>230.08267623458232</v>
      </c>
      <c r="M39">
        <f t="shared" ref="M39" si="244">ABS(L39)</f>
        <v>230.08267623458232</v>
      </c>
      <c r="N39">
        <f t="shared" si="28"/>
        <v>15965.917323765418</v>
      </c>
      <c r="O39">
        <f t="shared" si="29"/>
        <v>21971.436526869555</v>
      </c>
      <c r="P39">
        <f t="shared" ref="P39" si="245">O39/$B39</f>
        <v>578.19569807551454</v>
      </c>
      <c r="Q39">
        <f t="shared" si="31"/>
        <v>27.613345061035389</v>
      </c>
      <c r="R39">
        <f t="shared" si="32"/>
        <v>7910.402690317268</v>
      </c>
      <c r="S39">
        <f t="shared" ref="S39" si="246">$C39-R39</f>
        <v>191.59730968273198</v>
      </c>
      <c r="T39">
        <f t="shared" ref="T39" si="247">ABS(S39)</f>
        <v>191.59730968273198</v>
      </c>
      <c r="U39">
        <f t="shared" si="35"/>
        <v>10074.60067257932</v>
      </c>
      <c r="V39">
        <f t="shared" si="36"/>
        <v>20712.119496499468</v>
      </c>
      <c r="W39">
        <f t="shared" ref="W39" si="248">V39/$B39</f>
        <v>545.05577622367025</v>
      </c>
      <c r="X39">
        <f t="shared" si="38"/>
        <v>18.483614176845425</v>
      </c>
    </row>
    <row r="40" spans="1:24" x14ac:dyDescent="0.25">
      <c r="A40" s="1">
        <v>43924</v>
      </c>
      <c r="B40">
        <v>39</v>
      </c>
      <c r="C40">
        <v>7472</v>
      </c>
      <c r="D40">
        <f t="shared" si="18"/>
        <v>7322.3295555321465</v>
      </c>
      <c r="E40">
        <f t="shared" si="19"/>
        <v>149.67044446785349</v>
      </c>
      <c r="F40">
        <f t="shared" si="20"/>
        <v>149.67044446785349</v>
      </c>
      <c r="G40">
        <f t="shared" si="21"/>
        <v>36741.31822212859</v>
      </c>
      <c r="H40">
        <f t="shared" si="22"/>
        <v>36797.1523800004</v>
      </c>
      <c r="I40">
        <f t="shared" si="23"/>
        <v>943.51672769231789</v>
      </c>
      <c r="J40">
        <f t="shared" si="24"/>
        <v>38.940823351369332</v>
      </c>
      <c r="K40">
        <f t="shared" si="25"/>
        <v>7986.9586618827088</v>
      </c>
      <c r="L40">
        <f t="shared" ref="L40" si="249">$C40-K40</f>
        <v>-514.95866188270884</v>
      </c>
      <c r="M40">
        <f t="shared" ref="M40" si="250">ABS(L40)</f>
        <v>514.95866188270884</v>
      </c>
      <c r="N40">
        <f t="shared" si="28"/>
        <v>15450.958661882709</v>
      </c>
      <c r="O40">
        <f t="shared" si="29"/>
        <v>22486.395188752263</v>
      </c>
      <c r="P40">
        <f t="shared" ref="P40" si="251">O40/$B40</f>
        <v>576.57423560903237</v>
      </c>
      <c r="Q40">
        <f t="shared" si="31"/>
        <v>26.797865231633082</v>
      </c>
      <c r="R40">
        <f t="shared" si="32"/>
        <v>8063.6805380634532</v>
      </c>
      <c r="S40">
        <f t="shared" ref="S40" si="252">$C40-R40</f>
        <v>-591.68053806345324</v>
      </c>
      <c r="T40">
        <f t="shared" ref="T40" si="253">ABS(S40)</f>
        <v>591.68053806345324</v>
      </c>
      <c r="U40">
        <f t="shared" si="35"/>
        <v>9482.9201345158654</v>
      </c>
      <c r="V40">
        <f t="shared" si="36"/>
        <v>21303.800034562923</v>
      </c>
      <c r="W40">
        <f t="shared" ref="W40" si="254">V40/$B40</f>
        <v>546.25128293751084</v>
      </c>
      <c r="X40">
        <f t="shared" si="38"/>
        <v>17.359996087369698</v>
      </c>
    </row>
    <row r="41" spans="1:24" x14ac:dyDescent="0.25">
      <c r="A41" s="1">
        <v>43925</v>
      </c>
      <c r="B41">
        <v>40</v>
      </c>
      <c r="C41">
        <v>7026</v>
      </c>
      <c r="D41">
        <f t="shared" si="18"/>
        <v>7352.2636444257168</v>
      </c>
      <c r="E41">
        <f t="shared" si="19"/>
        <v>-326.26364442571685</v>
      </c>
      <c r="F41">
        <f t="shared" si="20"/>
        <v>326.26364442571685</v>
      </c>
      <c r="G41">
        <f t="shared" si="21"/>
        <v>36415.054577702875</v>
      </c>
      <c r="H41">
        <f t="shared" si="22"/>
        <v>37123.416024426115</v>
      </c>
      <c r="I41">
        <f t="shared" si="23"/>
        <v>928.08540061065287</v>
      </c>
      <c r="J41">
        <f t="shared" si="24"/>
        <v>39.236749714781467</v>
      </c>
      <c r="K41">
        <f t="shared" si="25"/>
        <v>7729.4793309413544</v>
      </c>
      <c r="L41">
        <f t="shared" ref="L41" si="255">$C41-K41</f>
        <v>-703.47933094135442</v>
      </c>
      <c r="M41">
        <f t="shared" ref="M41" si="256">ABS(L41)</f>
        <v>703.47933094135442</v>
      </c>
      <c r="N41">
        <f t="shared" si="28"/>
        <v>14747.479330941354</v>
      </c>
      <c r="O41">
        <f t="shared" si="29"/>
        <v>23189.874519693618</v>
      </c>
      <c r="P41">
        <f t="shared" ref="P41" si="257">O41/$B41</f>
        <v>579.74686299234043</v>
      </c>
      <c r="Q41">
        <f t="shared" si="31"/>
        <v>25.437790650255227</v>
      </c>
      <c r="R41">
        <f t="shared" si="32"/>
        <v>7590.3361076126903</v>
      </c>
      <c r="S41">
        <f t="shared" ref="S41" si="258">$C41-R41</f>
        <v>-564.33610761269028</v>
      </c>
      <c r="T41">
        <f t="shared" ref="T41" si="259">ABS(S41)</f>
        <v>564.33610761269028</v>
      </c>
      <c r="U41">
        <f t="shared" si="35"/>
        <v>8918.584026903176</v>
      </c>
      <c r="V41">
        <f t="shared" si="36"/>
        <v>21868.136142175612</v>
      </c>
      <c r="W41">
        <f t="shared" ref="W41" si="260">V41/$B41</f>
        <v>546.70340355439032</v>
      </c>
      <c r="X41">
        <f t="shared" si="38"/>
        <v>16.313386689965771</v>
      </c>
    </row>
    <row r="42" spans="1:24" x14ac:dyDescent="0.25">
      <c r="A42" s="1">
        <v>43926</v>
      </c>
      <c r="B42">
        <v>41</v>
      </c>
      <c r="C42">
        <v>6023</v>
      </c>
      <c r="D42">
        <f t="shared" si="18"/>
        <v>7287.0109155405735</v>
      </c>
      <c r="E42">
        <f t="shared" si="19"/>
        <v>-1264.0109155405735</v>
      </c>
      <c r="F42">
        <f t="shared" si="20"/>
        <v>1264.0109155405735</v>
      </c>
      <c r="G42">
        <f t="shared" si="21"/>
        <v>35151.043662162301</v>
      </c>
      <c r="H42">
        <f t="shared" si="22"/>
        <v>38387.426939966688</v>
      </c>
      <c r="I42">
        <f t="shared" si="23"/>
        <v>936.27870585284609</v>
      </c>
      <c r="J42">
        <f t="shared" si="24"/>
        <v>37.543354817776823</v>
      </c>
      <c r="K42">
        <f t="shared" si="25"/>
        <v>7377.7396654706772</v>
      </c>
      <c r="L42">
        <f t="shared" ref="L42" si="261">$C42-K42</f>
        <v>-1354.7396654706772</v>
      </c>
      <c r="M42">
        <f t="shared" ref="M42" si="262">ABS(L42)</f>
        <v>1354.7396654706772</v>
      </c>
      <c r="N42">
        <f t="shared" si="28"/>
        <v>13392.739665470677</v>
      </c>
      <c r="O42">
        <f t="shared" si="29"/>
        <v>24544.614185164297</v>
      </c>
      <c r="P42">
        <f t="shared" ref="P42" si="263">O42/$B42</f>
        <v>598.64912646742187</v>
      </c>
      <c r="Q42">
        <f t="shared" si="31"/>
        <v>22.371601449583846</v>
      </c>
      <c r="R42">
        <f t="shared" si="32"/>
        <v>7138.8672215225379</v>
      </c>
      <c r="S42">
        <f t="shared" ref="S42" si="264">$C42-R42</f>
        <v>-1115.8672215225379</v>
      </c>
      <c r="T42">
        <f t="shared" ref="T42" si="265">ABS(S42)</f>
        <v>1115.8672215225379</v>
      </c>
      <c r="U42">
        <f t="shared" si="35"/>
        <v>7802.7168053806381</v>
      </c>
      <c r="V42">
        <f t="shared" si="36"/>
        <v>22984.00336369815</v>
      </c>
      <c r="W42">
        <f t="shared" ref="W42" si="266">V42/$B42</f>
        <v>560.58544789507687</v>
      </c>
      <c r="X42">
        <f t="shared" si="38"/>
        <v>13.918871484585967</v>
      </c>
    </row>
    <row r="43" spans="1:24" x14ac:dyDescent="0.25">
      <c r="A43" s="1">
        <v>43927</v>
      </c>
      <c r="B43">
        <v>42</v>
      </c>
      <c r="C43">
        <v>4273</v>
      </c>
      <c r="D43">
        <f t="shared" si="18"/>
        <v>7034.2087324324584</v>
      </c>
      <c r="E43">
        <f t="shared" si="19"/>
        <v>-2761.2087324324584</v>
      </c>
      <c r="F43">
        <f t="shared" si="20"/>
        <v>2761.2087324324584</v>
      </c>
      <c r="G43">
        <f t="shared" si="21"/>
        <v>32389.834929729841</v>
      </c>
      <c r="H43">
        <f t="shared" si="22"/>
        <v>41148.635672399148</v>
      </c>
      <c r="I43">
        <f t="shared" si="23"/>
        <v>979.72942077140829</v>
      </c>
      <c r="J43">
        <f t="shared" si="24"/>
        <v>33.059979871000607</v>
      </c>
      <c r="K43">
        <f t="shared" si="25"/>
        <v>6700.3698327353386</v>
      </c>
      <c r="L43">
        <f t="shared" ref="L43" si="267">$C43-K43</f>
        <v>-2427.3698327353386</v>
      </c>
      <c r="M43">
        <f t="shared" ref="M43" si="268">ABS(L43)</f>
        <v>2427.3698327353386</v>
      </c>
      <c r="N43">
        <f t="shared" si="28"/>
        <v>10965.369832735338</v>
      </c>
      <c r="O43">
        <f t="shared" si="29"/>
        <v>26971.984017899635</v>
      </c>
      <c r="P43">
        <f t="shared" ref="P43" si="269">O43/$B43</f>
        <v>642.19009566427701</v>
      </c>
      <c r="Q43">
        <f t="shared" si="31"/>
        <v>17.074959434546923</v>
      </c>
      <c r="R43">
        <f t="shared" si="32"/>
        <v>6246.1734443045079</v>
      </c>
      <c r="S43">
        <f t="shared" ref="S43" si="270">$C43-R43</f>
        <v>-1973.1734443045079</v>
      </c>
      <c r="T43">
        <f t="shared" ref="T43" si="271">ABS(S43)</f>
        <v>1973.1734443045079</v>
      </c>
      <c r="U43">
        <f t="shared" si="35"/>
        <v>5829.5433610761302</v>
      </c>
      <c r="V43">
        <f t="shared" si="36"/>
        <v>24957.17680800266</v>
      </c>
      <c r="W43">
        <f t="shared" ref="W43" si="272">V43/$B43</f>
        <v>594.2184954286347</v>
      </c>
      <c r="X43">
        <f t="shared" si="38"/>
        <v>9.8104374164103323</v>
      </c>
    </row>
    <row r="44" spans="1:24" x14ac:dyDescent="0.25">
      <c r="A44" s="1">
        <v>43928</v>
      </c>
      <c r="B44">
        <v>43</v>
      </c>
      <c r="C44">
        <v>5478</v>
      </c>
      <c r="D44">
        <f t="shared" si="18"/>
        <v>6481.9669859459664</v>
      </c>
      <c r="E44">
        <f t="shared" si="19"/>
        <v>-1003.9669859459664</v>
      </c>
      <c r="F44">
        <f t="shared" si="20"/>
        <v>1003.9669859459664</v>
      </c>
      <c r="G44">
        <f t="shared" si="21"/>
        <v>31385.867943783873</v>
      </c>
      <c r="H44">
        <f t="shared" si="22"/>
        <v>42152.602658345117</v>
      </c>
      <c r="I44">
        <f t="shared" si="23"/>
        <v>980.29308507779342</v>
      </c>
      <c r="J44">
        <f t="shared" si="24"/>
        <v>32.016820705506838</v>
      </c>
      <c r="K44">
        <f t="shared" si="25"/>
        <v>5486.6849163676688</v>
      </c>
      <c r="L44">
        <f t="shared" ref="L44" si="273">$C44-K44</f>
        <v>-8.6849163676688477</v>
      </c>
      <c r="M44">
        <f t="shared" ref="M44" si="274">ABS(L44)</f>
        <v>8.6849163676688477</v>
      </c>
      <c r="N44">
        <f t="shared" si="28"/>
        <v>10956.684916367669</v>
      </c>
      <c r="O44">
        <f t="shared" si="29"/>
        <v>26980.668934267305</v>
      </c>
      <c r="P44">
        <f t="shared" ref="P44" si="275">O44/$B44</f>
        <v>627.45741707598381</v>
      </c>
      <c r="Q44">
        <f t="shared" si="31"/>
        <v>17.462037451763578</v>
      </c>
      <c r="R44">
        <f t="shared" si="32"/>
        <v>4667.6346888609014</v>
      </c>
      <c r="S44">
        <f t="shared" ref="S44" si="276">$C44-R44</f>
        <v>810.36531113909859</v>
      </c>
      <c r="T44">
        <f t="shared" ref="T44" si="277">ABS(S44)</f>
        <v>810.36531113909859</v>
      </c>
      <c r="U44">
        <f t="shared" si="35"/>
        <v>6639.9086722152288</v>
      </c>
      <c r="V44">
        <f t="shared" si="36"/>
        <v>25767.542119141759</v>
      </c>
      <c r="W44">
        <f t="shared" ref="W44" si="278">V44/$B44</f>
        <v>599.24516556143624</v>
      </c>
      <c r="X44">
        <f t="shared" si="38"/>
        <v>11.080454301194504</v>
      </c>
    </row>
    <row r="45" spans="1:24" x14ac:dyDescent="0.25">
      <c r="A45" s="1">
        <v>43929</v>
      </c>
      <c r="B45">
        <v>44</v>
      </c>
      <c r="C45">
        <v>6180</v>
      </c>
      <c r="D45">
        <f t="shared" si="18"/>
        <v>6281.1735887567729</v>
      </c>
      <c r="E45">
        <f t="shared" si="19"/>
        <v>-101.17358875677292</v>
      </c>
      <c r="F45">
        <f t="shared" si="20"/>
        <v>101.17358875677292</v>
      </c>
      <c r="G45">
        <f t="shared" si="21"/>
        <v>31284.694355027099</v>
      </c>
      <c r="H45">
        <f t="shared" si="22"/>
        <v>42253.776247101887</v>
      </c>
      <c r="I45">
        <f t="shared" si="23"/>
        <v>960.31309652504285</v>
      </c>
      <c r="J45">
        <f t="shared" si="24"/>
        <v>32.577598356445264</v>
      </c>
      <c r="K45">
        <f t="shared" si="25"/>
        <v>5482.3424581838344</v>
      </c>
      <c r="L45">
        <f t="shared" ref="L45" si="279">$C45-K45</f>
        <v>697.65754181616558</v>
      </c>
      <c r="M45">
        <f t="shared" ref="M45" si="280">ABS(L45)</f>
        <v>697.65754181616558</v>
      </c>
      <c r="N45">
        <f t="shared" si="28"/>
        <v>11654.342458183834</v>
      </c>
      <c r="O45">
        <f t="shared" si="29"/>
        <v>27678.326476083472</v>
      </c>
      <c r="P45">
        <f t="shared" ref="P45" si="281">O45/$B45</f>
        <v>629.05287445644251</v>
      </c>
      <c r="Q45">
        <f t="shared" si="31"/>
        <v>18.526809003542379</v>
      </c>
      <c r="R45">
        <f t="shared" si="32"/>
        <v>5315.9269377721803</v>
      </c>
      <c r="S45">
        <f t="shared" ref="S45" si="282">$C45-R45</f>
        <v>864.07306222781972</v>
      </c>
      <c r="T45">
        <f t="shared" ref="T45" si="283">ABS(S45)</f>
        <v>864.07306222781972</v>
      </c>
      <c r="U45">
        <f t="shared" si="35"/>
        <v>7503.9817344430485</v>
      </c>
      <c r="V45">
        <f t="shared" si="36"/>
        <v>26631.61518136958</v>
      </c>
      <c r="W45">
        <f t="shared" ref="W45" si="284">V45/$B45</f>
        <v>605.26398139476316</v>
      </c>
      <c r="X45">
        <f t="shared" si="38"/>
        <v>12.397865997495773</v>
      </c>
    </row>
    <row r="46" spans="1:24" x14ac:dyDescent="0.25">
      <c r="A46" s="1">
        <v>43930</v>
      </c>
      <c r="B46">
        <v>45</v>
      </c>
      <c r="C46">
        <v>5756</v>
      </c>
      <c r="D46">
        <f t="shared" si="18"/>
        <v>6260.9388710054182</v>
      </c>
      <c r="E46">
        <f t="shared" si="19"/>
        <v>-504.93887100541815</v>
      </c>
      <c r="F46">
        <f t="shared" si="20"/>
        <v>504.93887100541815</v>
      </c>
      <c r="G46">
        <f t="shared" si="21"/>
        <v>30779.75548402168</v>
      </c>
      <c r="H46">
        <f t="shared" si="22"/>
        <v>42758.715118107306</v>
      </c>
      <c r="I46">
        <f t="shared" si="23"/>
        <v>950.19366929127341</v>
      </c>
      <c r="J46">
        <f t="shared" si="24"/>
        <v>32.393138871341414</v>
      </c>
      <c r="K46">
        <f t="shared" si="25"/>
        <v>5831.1712290919168</v>
      </c>
      <c r="L46">
        <f t="shared" ref="L46" si="285">$C46-K46</f>
        <v>-75.171229091916757</v>
      </c>
      <c r="M46">
        <f t="shared" ref="M46" si="286">ABS(L46)</f>
        <v>75.171229091916757</v>
      </c>
      <c r="N46">
        <f t="shared" si="28"/>
        <v>11579.171229091917</v>
      </c>
      <c r="O46">
        <f t="shared" si="29"/>
        <v>27753.497705175389</v>
      </c>
      <c r="P46">
        <f t="shared" ref="P46" si="287">O46/$B46</f>
        <v>616.74439344834195</v>
      </c>
      <c r="Q46">
        <f t="shared" si="31"/>
        <v>18.774668002007186</v>
      </c>
      <c r="R46">
        <f t="shared" si="32"/>
        <v>6007.1853875544366</v>
      </c>
      <c r="S46">
        <f t="shared" ref="S46" si="288">$C46-R46</f>
        <v>-251.1853875544366</v>
      </c>
      <c r="T46">
        <f t="shared" ref="T46" si="289">ABS(S46)</f>
        <v>251.1853875544366</v>
      </c>
      <c r="U46">
        <f t="shared" si="35"/>
        <v>7252.7963468886119</v>
      </c>
      <c r="V46">
        <f t="shared" si="36"/>
        <v>26882.800568924016</v>
      </c>
      <c r="W46">
        <f t="shared" ref="W46" si="290">V46/$B46</f>
        <v>597.39556819831148</v>
      </c>
      <c r="X46">
        <f t="shared" si="38"/>
        <v>12.140693257505006</v>
      </c>
    </row>
    <row r="47" spans="1:24" x14ac:dyDescent="0.25">
      <c r="A47" s="1">
        <v>43931</v>
      </c>
      <c r="B47">
        <v>46</v>
      </c>
      <c r="C47">
        <v>4576</v>
      </c>
      <c r="D47">
        <f t="shared" si="18"/>
        <v>6159.9510968043342</v>
      </c>
      <c r="E47">
        <f t="shared" si="19"/>
        <v>-1583.9510968043342</v>
      </c>
      <c r="F47">
        <f t="shared" si="20"/>
        <v>1583.9510968043342</v>
      </c>
      <c r="G47">
        <f t="shared" si="21"/>
        <v>29195.804387217344</v>
      </c>
      <c r="H47">
        <f t="shared" si="22"/>
        <v>44342.666214911638</v>
      </c>
      <c r="I47">
        <f t="shared" si="23"/>
        <v>963.97100467199209</v>
      </c>
      <c r="J47">
        <f t="shared" si="24"/>
        <v>30.287015113231259</v>
      </c>
      <c r="K47">
        <f t="shared" si="25"/>
        <v>5793.5856145459584</v>
      </c>
      <c r="L47">
        <f t="shared" ref="L47" si="291">$C47-K47</f>
        <v>-1217.5856145459584</v>
      </c>
      <c r="M47">
        <f t="shared" ref="M47" si="292">ABS(L47)</f>
        <v>1217.5856145459584</v>
      </c>
      <c r="N47">
        <f t="shared" si="28"/>
        <v>10361.585614545958</v>
      </c>
      <c r="O47">
        <f t="shared" si="29"/>
        <v>28971.083319721347</v>
      </c>
      <c r="P47">
        <f t="shared" ref="P47" si="293">O47/$B47</f>
        <v>629.80615912437713</v>
      </c>
      <c r="Q47">
        <f t="shared" si="31"/>
        <v>16.452023316113209</v>
      </c>
      <c r="R47">
        <f t="shared" si="32"/>
        <v>5806.2370775108875</v>
      </c>
      <c r="S47">
        <f t="shared" ref="S47" si="294">$C47-R47</f>
        <v>-1230.2370775108875</v>
      </c>
      <c r="T47">
        <f t="shared" ref="T47" si="295">ABS(S47)</f>
        <v>1230.2370775108875</v>
      </c>
      <c r="U47">
        <f t="shared" si="35"/>
        <v>6022.5592693777244</v>
      </c>
      <c r="V47">
        <f t="shared" si="36"/>
        <v>28113.037646434903</v>
      </c>
      <c r="W47">
        <f t="shared" ref="W47" si="296">V47/$B47</f>
        <v>611.1529923138022</v>
      </c>
      <c r="X47">
        <f t="shared" si="38"/>
        <v>9.8544216343873927</v>
      </c>
    </row>
    <row r="48" spans="1:24" x14ac:dyDescent="0.25">
      <c r="A48" s="1">
        <v>43932</v>
      </c>
      <c r="B48">
        <v>47</v>
      </c>
      <c r="C48">
        <v>4830</v>
      </c>
      <c r="D48">
        <f t="shared" si="18"/>
        <v>5843.1608774434671</v>
      </c>
      <c r="E48">
        <f t="shared" si="19"/>
        <v>-1013.1608774434671</v>
      </c>
      <c r="F48">
        <f t="shared" si="20"/>
        <v>1013.1608774434671</v>
      </c>
      <c r="G48">
        <f t="shared" si="21"/>
        <v>28182.643509773876</v>
      </c>
      <c r="H48">
        <f t="shared" si="22"/>
        <v>45355.827092355103</v>
      </c>
      <c r="I48">
        <f t="shared" si="23"/>
        <v>965.01759770968306</v>
      </c>
      <c r="J48">
        <f t="shared" si="24"/>
        <v>29.204279358905922</v>
      </c>
      <c r="K48">
        <f t="shared" si="25"/>
        <v>5184.7928072729792</v>
      </c>
      <c r="L48">
        <f t="shared" ref="L48" si="297">$C48-K48</f>
        <v>-354.79280727297919</v>
      </c>
      <c r="M48">
        <f t="shared" ref="M48" si="298">ABS(L48)</f>
        <v>354.79280727297919</v>
      </c>
      <c r="N48">
        <f t="shared" si="28"/>
        <v>10006.792807272979</v>
      </c>
      <c r="O48">
        <f t="shared" si="29"/>
        <v>29325.876126994328</v>
      </c>
      <c r="P48">
        <f t="shared" ref="P48" si="299">O48/$B48</f>
        <v>623.95481121264527</v>
      </c>
      <c r="Q48">
        <f t="shared" si="31"/>
        <v>16.037688350899888</v>
      </c>
      <c r="R48">
        <f t="shared" si="32"/>
        <v>4822.0474155021775</v>
      </c>
      <c r="S48">
        <f t="shared" ref="S48" si="300">$C48-R48</f>
        <v>7.9525844978224995</v>
      </c>
      <c r="T48">
        <f t="shared" ref="T48" si="301">ABS(S48)</f>
        <v>7.9525844978224995</v>
      </c>
      <c r="U48">
        <f t="shared" si="35"/>
        <v>6030.5118538755469</v>
      </c>
      <c r="V48">
        <f t="shared" si="36"/>
        <v>28120.990230932726</v>
      </c>
      <c r="W48">
        <f t="shared" ref="W48" si="302">V48/$B48</f>
        <v>598.31894108367499</v>
      </c>
      <c r="X48">
        <f t="shared" si="38"/>
        <v>10.079092336527214</v>
      </c>
    </row>
    <row r="49" spans="1:24" x14ac:dyDescent="0.25">
      <c r="A49" s="1">
        <v>43933</v>
      </c>
      <c r="B49">
        <v>48</v>
      </c>
      <c r="C49">
        <v>4167</v>
      </c>
      <c r="D49">
        <f t="shared" si="18"/>
        <v>5640.5287019547741</v>
      </c>
      <c r="E49">
        <f t="shared" si="19"/>
        <v>-1473.5287019547741</v>
      </c>
      <c r="F49">
        <f t="shared" si="20"/>
        <v>1473.5287019547741</v>
      </c>
      <c r="G49">
        <f t="shared" si="21"/>
        <v>26709.114807819104</v>
      </c>
      <c r="H49">
        <f t="shared" si="22"/>
        <v>46829.355794309879</v>
      </c>
      <c r="I49">
        <f t="shared" si="23"/>
        <v>975.61157904812251</v>
      </c>
      <c r="J49">
        <f t="shared" si="24"/>
        <v>27.376791523813662</v>
      </c>
      <c r="K49">
        <f t="shared" si="25"/>
        <v>5007.3964036364896</v>
      </c>
      <c r="L49">
        <f t="shared" ref="L49" si="303">$C49-K49</f>
        <v>-840.39640363648959</v>
      </c>
      <c r="M49">
        <f t="shared" ref="M49" si="304">ABS(L49)</f>
        <v>840.39640363648959</v>
      </c>
      <c r="N49">
        <f t="shared" si="28"/>
        <v>9166.3964036364887</v>
      </c>
      <c r="O49">
        <f t="shared" si="29"/>
        <v>30166.272530630817</v>
      </c>
      <c r="P49">
        <f t="shared" ref="P49" si="305">O49/$B49</f>
        <v>628.46401105480868</v>
      </c>
      <c r="Q49">
        <f t="shared" si="31"/>
        <v>14.585395889657526</v>
      </c>
      <c r="R49">
        <f t="shared" si="32"/>
        <v>4828.4094831004359</v>
      </c>
      <c r="S49">
        <f t="shared" ref="S49" si="306">$C49-R49</f>
        <v>-661.40948310043586</v>
      </c>
      <c r="T49">
        <f t="shared" ref="T49" si="307">ABS(S49)</f>
        <v>661.40948310043586</v>
      </c>
      <c r="U49">
        <f t="shared" si="35"/>
        <v>5369.102370775111</v>
      </c>
      <c r="V49">
        <f t="shared" si="36"/>
        <v>28782.399714033163</v>
      </c>
      <c r="W49">
        <f t="shared" ref="W49" si="308">V49/$B49</f>
        <v>599.6333273756909</v>
      </c>
      <c r="X49">
        <f t="shared" si="38"/>
        <v>8.9539759143693889</v>
      </c>
    </row>
    <row r="50" spans="1:24" x14ac:dyDescent="0.25">
      <c r="A50" s="1">
        <v>43934</v>
      </c>
      <c r="B50">
        <v>49</v>
      </c>
      <c r="C50">
        <v>3477</v>
      </c>
      <c r="D50">
        <f t="shared" si="18"/>
        <v>5345.8229615638193</v>
      </c>
      <c r="E50">
        <f t="shared" si="19"/>
        <v>-1868.8229615638193</v>
      </c>
      <c r="F50">
        <f t="shared" si="20"/>
        <v>1868.8229615638193</v>
      </c>
      <c r="G50">
        <f t="shared" si="21"/>
        <v>24840.291846255284</v>
      </c>
      <c r="H50">
        <f t="shared" si="22"/>
        <v>48698.178755873698</v>
      </c>
      <c r="I50">
        <f t="shared" si="23"/>
        <v>993.84038277293257</v>
      </c>
      <c r="J50">
        <f t="shared" si="24"/>
        <v>24.99424683966647</v>
      </c>
      <c r="K50">
        <f t="shared" si="25"/>
        <v>4587.1982018182443</v>
      </c>
      <c r="L50">
        <f t="shared" ref="L50" si="309">$C50-K50</f>
        <v>-1110.1982018182443</v>
      </c>
      <c r="M50">
        <f t="shared" ref="M50" si="310">ABS(L50)</f>
        <v>1110.1982018182443</v>
      </c>
      <c r="N50">
        <f t="shared" si="28"/>
        <v>8056.1982018182443</v>
      </c>
      <c r="O50">
        <f t="shared" si="29"/>
        <v>31276.470732449059</v>
      </c>
      <c r="P50">
        <f t="shared" ref="P50" si="311">O50/$B50</f>
        <v>638.29532107038892</v>
      </c>
      <c r="Q50">
        <f t="shared" si="31"/>
        <v>12.621427630565124</v>
      </c>
      <c r="R50">
        <f t="shared" si="32"/>
        <v>4299.2818966200875</v>
      </c>
      <c r="S50">
        <f t="shared" ref="S50" si="312">$C50-R50</f>
        <v>-822.28189662008754</v>
      </c>
      <c r="T50">
        <f t="shared" ref="T50" si="313">ABS(S50)</f>
        <v>822.28189662008754</v>
      </c>
      <c r="U50">
        <f t="shared" si="35"/>
        <v>4546.8204741550235</v>
      </c>
      <c r="V50">
        <f t="shared" si="36"/>
        <v>29604.68161065325</v>
      </c>
      <c r="W50">
        <f t="shared" ref="W50" si="314">V50/$B50</f>
        <v>604.1771757276174</v>
      </c>
      <c r="X50">
        <f t="shared" si="38"/>
        <v>7.5256409159767355</v>
      </c>
    </row>
    <row r="51" spans="1:24" x14ac:dyDescent="0.25">
      <c r="A51" s="1">
        <v>43935</v>
      </c>
      <c r="B51">
        <v>50</v>
      </c>
      <c r="C51">
        <v>3045</v>
      </c>
      <c r="D51">
        <f t="shared" si="18"/>
        <v>4972.0583692510554</v>
      </c>
      <c r="E51">
        <f t="shared" si="19"/>
        <v>-1927.0583692510554</v>
      </c>
      <c r="F51">
        <f t="shared" si="20"/>
        <v>1927.0583692510554</v>
      </c>
      <c r="G51">
        <f t="shared" si="21"/>
        <v>22913.233477004229</v>
      </c>
      <c r="H51">
        <f t="shared" si="22"/>
        <v>50625.237125124753</v>
      </c>
      <c r="I51">
        <f t="shared" si="23"/>
        <v>1012.5047425024951</v>
      </c>
      <c r="J51">
        <f t="shared" si="24"/>
        <v>22.6302480523421</v>
      </c>
      <c r="K51">
        <f t="shared" si="25"/>
        <v>4032.0991009091222</v>
      </c>
      <c r="L51">
        <f t="shared" ref="L51" si="315">$C51-K51</f>
        <v>-987.09910090912217</v>
      </c>
      <c r="M51">
        <f t="shared" ref="M51" si="316">ABS(L51)</f>
        <v>987.09910090912217</v>
      </c>
      <c r="N51">
        <f t="shared" si="28"/>
        <v>7069.0991009091222</v>
      </c>
      <c r="O51">
        <f t="shared" si="29"/>
        <v>32263.569833358182</v>
      </c>
      <c r="P51">
        <f t="shared" ref="P51" si="317">O51/$B51</f>
        <v>645.27139666716369</v>
      </c>
      <c r="Q51">
        <f t="shared" si="31"/>
        <v>10.955233933227358</v>
      </c>
      <c r="R51">
        <f t="shared" si="32"/>
        <v>3641.4563793240177</v>
      </c>
      <c r="S51">
        <f t="shared" ref="S51" si="318">$C51-R51</f>
        <v>-596.45637932401769</v>
      </c>
      <c r="T51">
        <f t="shared" ref="T51" si="319">ABS(S51)</f>
        <v>596.45637932401769</v>
      </c>
      <c r="U51">
        <f t="shared" si="35"/>
        <v>3950.3640948310058</v>
      </c>
      <c r="V51">
        <f t="shared" si="36"/>
        <v>30201.137989977266</v>
      </c>
      <c r="W51">
        <f t="shared" ref="W51" si="320">V51/$B51</f>
        <v>604.02275979954527</v>
      </c>
      <c r="X51">
        <f t="shared" si="38"/>
        <v>6.5400914630137414</v>
      </c>
    </row>
    <row r="52" spans="1:24" x14ac:dyDescent="0.25">
      <c r="A52" s="1">
        <v>43936</v>
      </c>
      <c r="B52">
        <v>51</v>
      </c>
      <c r="C52">
        <v>5092</v>
      </c>
      <c r="D52">
        <f t="shared" si="18"/>
        <v>4586.6466954008447</v>
      </c>
      <c r="E52">
        <f t="shared" si="19"/>
        <v>505.35330459915531</v>
      </c>
      <c r="F52">
        <f t="shared" si="20"/>
        <v>505.35330459915531</v>
      </c>
      <c r="G52">
        <f t="shared" si="21"/>
        <v>23418.586781603386</v>
      </c>
      <c r="H52">
        <f t="shared" si="22"/>
        <v>51130.59042972391</v>
      </c>
      <c r="I52">
        <f t="shared" si="23"/>
        <v>1002.5605966612532</v>
      </c>
      <c r="J52">
        <f t="shared" si="24"/>
        <v>23.358774381910102</v>
      </c>
      <c r="K52">
        <f t="shared" si="25"/>
        <v>3538.5495504545611</v>
      </c>
      <c r="L52">
        <f t="shared" ref="L52" si="321">$C52-K52</f>
        <v>1553.4504495454389</v>
      </c>
      <c r="M52">
        <f t="shared" ref="M52" si="322">ABS(L52)</f>
        <v>1553.4504495454389</v>
      </c>
      <c r="N52">
        <f t="shared" si="28"/>
        <v>8622.5495504545615</v>
      </c>
      <c r="O52">
        <f t="shared" si="29"/>
        <v>33817.020282903621</v>
      </c>
      <c r="P52">
        <f t="shared" ref="P52" si="323">O52/$B52</f>
        <v>663.07882907654164</v>
      </c>
      <c r="Q52">
        <f t="shared" si="31"/>
        <v>13.003807650536869</v>
      </c>
      <c r="R52">
        <f t="shared" si="32"/>
        <v>3164.2912758648035</v>
      </c>
      <c r="S52">
        <f t="shared" ref="S52" si="324">$C52-R52</f>
        <v>1927.7087241351965</v>
      </c>
      <c r="T52">
        <f t="shared" ref="T52" si="325">ABS(S52)</f>
        <v>1927.7087241351965</v>
      </c>
      <c r="U52">
        <f t="shared" si="35"/>
        <v>5878.0728189662022</v>
      </c>
      <c r="V52">
        <f t="shared" si="36"/>
        <v>32128.846714112464</v>
      </c>
      <c r="W52">
        <f t="shared" ref="W52" si="326">V52/$B52</f>
        <v>629.97738655122475</v>
      </c>
      <c r="X52">
        <f t="shared" si="38"/>
        <v>9.3306092320954193</v>
      </c>
    </row>
    <row r="53" spans="1:24" x14ac:dyDescent="0.25">
      <c r="A53" s="1">
        <v>43937</v>
      </c>
      <c r="B53">
        <v>52</v>
      </c>
      <c r="C53">
        <v>5183</v>
      </c>
      <c r="D53">
        <f t="shared" si="18"/>
        <v>4687.7173563206761</v>
      </c>
      <c r="E53">
        <f t="shared" si="19"/>
        <v>495.28264367932388</v>
      </c>
      <c r="F53">
        <f t="shared" si="20"/>
        <v>495.28264367932388</v>
      </c>
      <c r="G53">
        <f t="shared" si="21"/>
        <v>23913.869425282712</v>
      </c>
      <c r="H53">
        <f t="shared" si="22"/>
        <v>51625.873073403236</v>
      </c>
      <c r="I53">
        <f t="shared" si="23"/>
        <v>992.80525141160069</v>
      </c>
      <c r="J53">
        <f t="shared" si="24"/>
        <v>24.087170561679891</v>
      </c>
      <c r="K53">
        <f t="shared" si="25"/>
        <v>4315.2747752272808</v>
      </c>
      <c r="L53">
        <f t="shared" ref="L53" si="327">$C53-K53</f>
        <v>867.72522477271923</v>
      </c>
      <c r="M53">
        <f t="shared" ref="M53" si="328">ABS(L53)</f>
        <v>867.72522477271923</v>
      </c>
      <c r="N53">
        <f t="shared" si="28"/>
        <v>9490.2747752272808</v>
      </c>
      <c r="O53">
        <f t="shared" si="29"/>
        <v>34684.745507676344</v>
      </c>
      <c r="P53">
        <f t="shared" ref="P53" si="329">O53/$B53</f>
        <v>667.01433668608354</v>
      </c>
      <c r="Q53">
        <f t="shared" si="31"/>
        <v>14.22799219335773</v>
      </c>
      <c r="R53">
        <f t="shared" si="32"/>
        <v>4706.4582551729609</v>
      </c>
      <c r="S53">
        <f t="shared" ref="S53" si="330">$C53-R53</f>
        <v>476.54174482703911</v>
      </c>
      <c r="T53">
        <f t="shared" ref="T53" si="331">ABS(S53)</f>
        <v>476.54174482703911</v>
      </c>
      <c r="U53">
        <f t="shared" si="35"/>
        <v>6354.6145637932414</v>
      </c>
      <c r="V53">
        <f t="shared" si="36"/>
        <v>32605.388458939502</v>
      </c>
      <c r="W53">
        <f t="shared" ref="W53" si="332">V53/$B53</f>
        <v>627.02670113345198</v>
      </c>
      <c r="X53">
        <f t="shared" si="38"/>
        <v>10.134519873406107</v>
      </c>
    </row>
    <row r="54" spans="1:24" x14ac:dyDescent="0.25">
      <c r="A54" s="1">
        <v>43938</v>
      </c>
      <c r="B54">
        <v>53</v>
      </c>
      <c r="C54">
        <v>5252</v>
      </c>
      <c r="D54">
        <f t="shared" si="18"/>
        <v>4786.7738850565411</v>
      </c>
      <c r="E54">
        <f t="shared" si="19"/>
        <v>465.22611494345892</v>
      </c>
      <c r="F54">
        <f t="shared" si="20"/>
        <v>465.22611494345892</v>
      </c>
      <c r="G54">
        <f t="shared" si="21"/>
        <v>24379.095540226172</v>
      </c>
      <c r="H54">
        <f t="shared" si="22"/>
        <v>52091.099188346692</v>
      </c>
      <c r="I54">
        <f t="shared" si="23"/>
        <v>982.85092808201307</v>
      </c>
      <c r="J54">
        <f t="shared" si="24"/>
        <v>24.804469165838629</v>
      </c>
      <c r="K54">
        <f t="shared" si="25"/>
        <v>4749.1373876136404</v>
      </c>
      <c r="L54">
        <f t="shared" ref="L54" si="333">$C54-K54</f>
        <v>502.86261238635961</v>
      </c>
      <c r="M54">
        <f t="shared" ref="M54" si="334">ABS(L54)</f>
        <v>502.86261238635961</v>
      </c>
      <c r="N54">
        <f t="shared" si="28"/>
        <v>9993.1373876136404</v>
      </c>
      <c r="O54">
        <f t="shared" si="29"/>
        <v>35187.608120062701</v>
      </c>
      <c r="P54">
        <f t="shared" ref="P54" si="335">O54/$B54</f>
        <v>663.91713434080566</v>
      </c>
      <c r="Q54">
        <f t="shared" si="31"/>
        <v>15.051784131969558</v>
      </c>
      <c r="R54">
        <f t="shared" si="32"/>
        <v>5087.6916510345918</v>
      </c>
      <c r="S54">
        <f t="shared" ref="S54" si="336">$C54-R54</f>
        <v>164.30834896540819</v>
      </c>
      <c r="T54">
        <f t="shared" ref="T54" si="337">ABS(S54)</f>
        <v>164.30834896540819</v>
      </c>
      <c r="U54">
        <f t="shared" si="35"/>
        <v>6518.9229127586495</v>
      </c>
      <c r="V54">
        <f t="shared" si="36"/>
        <v>32769.696807904911</v>
      </c>
      <c r="W54">
        <f t="shared" ref="W54" si="338">V54/$B54</f>
        <v>618.2961661868851</v>
      </c>
      <c r="X54">
        <f t="shared" si="38"/>
        <v>10.543366220369304</v>
      </c>
    </row>
    <row r="55" spans="1:24" x14ac:dyDescent="0.25">
      <c r="A55" s="1">
        <v>43939</v>
      </c>
      <c r="B55">
        <v>54</v>
      </c>
      <c r="C55">
        <v>4499</v>
      </c>
      <c r="D55">
        <f t="shared" si="18"/>
        <v>4879.8191080452325</v>
      </c>
      <c r="E55">
        <f t="shared" si="19"/>
        <v>-380.8191080452325</v>
      </c>
      <c r="F55">
        <f t="shared" si="20"/>
        <v>380.8191080452325</v>
      </c>
      <c r="G55">
        <f t="shared" si="21"/>
        <v>23998.276432180937</v>
      </c>
      <c r="H55">
        <f t="shared" si="22"/>
        <v>52471.918296391923</v>
      </c>
      <c r="I55">
        <f t="shared" si="23"/>
        <v>971.70219067392452</v>
      </c>
      <c r="J55">
        <f t="shared" si="24"/>
        <v>24.697151722522023</v>
      </c>
      <c r="K55">
        <f t="shared" si="25"/>
        <v>5000.5686938068202</v>
      </c>
      <c r="L55">
        <f t="shared" ref="L55" si="339">$C55-K55</f>
        <v>-501.56869380682019</v>
      </c>
      <c r="M55">
        <f t="shared" ref="M55" si="340">ABS(L55)</f>
        <v>501.56869380682019</v>
      </c>
      <c r="N55">
        <f t="shared" si="28"/>
        <v>9491.5686938068211</v>
      </c>
      <c r="O55">
        <f t="shared" si="29"/>
        <v>35689.176813869519</v>
      </c>
      <c r="P55">
        <f t="shared" ref="P55" si="341">O55/$B55</f>
        <v>660.91068173832446</v>
      </c>
      <c r="Q55">
        <f t="shared" si="31"/>
        <v>14.361348599847316</v>
      </c>
      <c r="R55">
        <f t="shared" si="32"/>
        <v>5219.138330206918</v>
      </c>
      <c r="S55">
        <f t="shared" ref="S55" si="342">$C55-R55</f>
        <v>-720.138330206918</v>
      </c>
      <c r="T55">
        <f t="shared" ref="T55" si="343">ABS(S55)</f>
        <v>720.138330206918</v>
      </c>
      <c r="U55">
        <f t="shared" si="35"/>
        <v>5798.7845825517315</v>
      </c>
      <c r="V55">
        <f t="shared" si="36"/>
        <v>33489.835138111826</v>
      </c>
      <c r="W55">
        <f t="shared" ref="W55" si="344">V55/$B55</f>
        <v>620.182132187256</v>
      </c>
      <c r="X55">
        <f t="shared" si="38"/>
        <v>9.3501316493924129</v>
      </c>
    </row>
    <row r="56" spans="1:24" x14ac:dyDescent="0.25">
      <c r="A56" s="1">
        <v>43940</v>
      </c>
      <c r="B56">
        <v>55</v>
      </c>
      <c r="C56">
        <v>4218</v>
      </c>
      <c r="D56">
        <f t="shared" si="18"/>
        <v>4803.6552864361856</v>
      </c>
      <c r="E56">
        <f t="shared" si="19"/>
        <v>-585.65528643618563</v>
      </c>
      <c r="F56">
        <f t="shared" si="20"/>
        <v>585.65528643618563</v>
      </c>
      <c r="G56">
        <f t="shared" si="21"/>
        <v>23412.62114574475</v>
      </c>
      <c r="H56">
        <f t="shared" si="22"/>
        <v>53057.57358282811</v>
      </c>
      <c r="I56">
        <f t="shared" si="23"/>
        <v>964.68315605142016</v>
      </c>
      <c r="J56">
        <f t="shared" si="24"/>
        <v>24.269752196748001</v>
      </c>
      <c r="K56">
        <f t="shared" si="25"/>
        <v>4749.7843469034106</v>
      </c>
      <c r="L56">
        <f t="shared" ref="L56" si="345">$C56-K56</f>
        <v>-531.78434690341055</v>
      </c>
      <c r="M56">
        <f t="shared" ref="M56" si="346">ABS(L56)</f>
        <v>531.78434690341055</v>
      </c>
      <c r="N56">
        <f t="shared" si="28"/>
        <v>8959.7843469034106</v>
      </c>
      <c r="O56">
        <f t="shared" si="29"/>
        <v>36220.961160772931</v>
      </c>
      <c r="P56">
        <f t="shared" ref="P56" si="347">O56/$B56</f>
        <v>658.56293019587144</v>
      </c>
      <c r="Q56">
        <f t="shared" si="31"/>
        <v>13.605054180985512</v>
      </c>
      <c r="R56">
        <f t="shared" si="32"/>
        <v>4643.0276660413838</v>
      </c>
      <c r="S56">
        <f t="shared" ref="S56" si="348">$C56-R56</f>
        <v>-425.02766604138378</v>
      </c>
      <c r="T56">
        <f t="shared" ref="T56" si="349">ABS(S56)</f>
        <v>425.02766604138378</v>
      </c>
      <c r="U56">
        <f t="shared" si="35"/>
        <v>5373.7569165103478</v>
      </c>
      <c r="V56">
        <f t="shared" si="36"/>
        <v>33914.862804153207</v>
      </c>
      <c r="W56">
        <f t="shared" ref="W56" si="350">V56/$B56</f>
        <v>616.63386916642196</v>
      </c>
      <c r="X56">
        <f t="shared" si="38"/>
        <v>8.7146638957323255</v>
      </c>
    </row>
    <row r="57" spans="1:24" x14ac:dyDescent="0.25">
      <c r="A57" s="1">
        <v>43941</v>
      </c>
      <c r="B57">
        <v>56</v>
      </c>
      <c r="C57">
        <v>4266</v>
      </c>
      <c r="D57">
        <f t="shared" si="18"/>
        <v>4686.5242291489485</v>
      </c>
      <c r="E57">
        <f t="shared" si="19"/>
        <v>-420.52422914894851</v>
      </c>
      <c r="F57">
        <f t="shared" si="20"/>
        <v>420.52422914894851</v>
      </c>
      <c r="G57">
        <f t="shared" si="21"/>
        <v>22992.096916595801</v>
      </c>
      <c r="H57">
        <f t="shared" si="22"/>
        <v>53478.097811977059</v>
      </c>
      <c r="I57">
        <f t="shared" si="23"/>
        <v>954.96603235673319</v>
      </c>
      <c r="J57">
        <f t="shared" si="24"/>
        <v>24.076350506262791</v>
      </c>
      <c r="K57">
        <f t="shared" si="25"/>
        <v>4483.8921734517053</v>
      </c>
      <c r="L57">
        <f t="shared" ref="L57" si="351">$C57-K57</f>
        <v>-217.89217345170528</v>
      </c>
      <c r="M57">
        <f t="shared" ref="M57" si="352">ABS(L57)</f>
        <v>217.89217345170528</v>
      </c>
      <c r="N57">
        <f t="shared" si="28"/>
        <v>8741.8921734517062</v>
      </c>
      <c r="O57">
        <f t="shared" si="29"/>
        <v>36438.853334224637</v>
      </c>
      <c r="P57">
        <f t="shared" ref="P57" si="353">O57/$B57</f>
        <v>650.69380953972563</v>
      </c>
      <c r="Q57">
        <f t="shared" si="31"/>
        <v>13.434724666637548</v>
      </c>
      <c r="R57">
        <f t="shared" si="32"/>
        <v>4303.0055332082766</v>
      </c>
      <c r="S57">
        <f t="shared" ref="S57" si="354">$C57-R57</f>
        <v>-37.005533208276574</v>
      </c>
      <c r="T57">
        <f t="shared" ref="T57" si="355">ABS(S57)</f>
        <v>37.005533208276574</v>
      </c>
      <c r="U57">
        <f t="shared" si="35"/>
        <v>5336.7513833020712</v>
      </c>
      <c r="V57">
        <f t="shared" si="36"/>
        <v>33951.868337361484</v>
      </c>
      <c r="W57">
        <f t="shared" ref="W57" si="356">V57/$B57</f>
        <v>606.28336316716934</v>
      </c>
      <c r="X57">
        <f t="shared" si="38"/>
        <v>8.8024044655016844</v>
      </c>
    </row>
    <row r="58" spans="1:24" x14ac:dyDescent="0.25">
      <c r="A58" s="1">
        <v>43942</v>
      </c>
      <c r="B58">
        <v>57</v>
      </c>
      <c r="C58">
        <v>3968</v>
      </c>
      <c r="D58">
        <f t="shared" si="18"/>
        <v>4602.4193833191584</v>
      </c>
      <c r="E58">
        <f t="shared" si="19"/>
        <v>-634.41938331915844</v>
      </c>
      <c r="F58">
        <f t="shared" si="20"/>
        <v>634.41938331915844</v>
      </c>
      <c r="G58">
        <f t="shared" si="21"/>
        <v>22357.677533276641</v>
      </c>
      <c r="H58">
        <f t="shared" si="22"/>
        <v>54112.517195296219</v>
      </c>
      <c r="I58">
        <f t="shared" si="23"/>
        <v>949.34240693502136</v>
      </c>
      <c r="J58">
        <f t="shared" si="24"/>
        <v>23.550699273467654</v>
      </c>
      <c r="K58">
        <f t="shared" si="25"/>
        <v>4374.9460867258531</v>
      </c>
      <c r="L58">
        <f t="shared" ref="L58" si="357">$C58-K58</f>
        <v>-406.94608672585309</v>
      </c>
      <c r="M58">
        <f t="shared" ref="M58" si="358">ABS(L58)</f>
        <v>406.94608672585309</v>
      </c>
      <c r="N58">
        <f t="shared" si="28"/>
        <v>8334.9460867258531</v>
      </c>
      <c r="O58">
        <f t="shared" si="29"/>
        <v>36845.79942095049</v>
      </c>
      <c r="P58">
        <f t="shared" ref="P58" si="359">O58/$B58</f>
        <v>646.41753370088577</v>
      </c>
      <c r="Q58">
        <f t="shared" si="31"/>
        <v>12.894059415446874</v>
      </c>
      <c r="R58">
        <f t="shared" si="32"/>
        <v>4273.4011066416551</v>
      </c>
      <c r="S58">
        <f t="shared" ref="S58" si="360">$C58-R58</f>
        <v>-305.40110664165513</v>
      </c>
      <c r="T58">
        <f t="shared" ref="T58" si="361">ABS(S58)</f>
        <v>305.40110664165513</v>
      </c>
      <c r="U58">
        <f t="shared" si="35"/>
        <v>5031.3502766604161</v>
      </c>
      <c r="V58">
        <f t="shared" si="36"/>
        <v>34257.269444003141</v>
      </c>
      <c r="W58">
        <f t="shared" ref="W58" si="362">V58/$B58</f>
        <v>601.00472708777443</v>
      </c>
      <c r="X58">
        <f t="shared" si="38"/>
        <v>8.37156523051042</v>
      </c>
    </row>
    <row r="59" spans="1:24" x14ac:dyDescent="0.25">
      <c r="A59" s="1">
        <v>43943</v>
      </c>
      <c r="B59">
        <v>58</v>
      </c>
      <c r="C59">
        <v>4211</v>
      </c>
      <c r="D59">
        <f t="shared" si="18"/>
        <v>4475.5355066553266</v>
      </c>
      <c r="E59">
        <f t="shared" si="19"/>
        <v>-264.53550665532657</v>
      </c>
      <c r="F59">
        <f t="shared" si="20"/>
        <v>264.53550665532657</v>
      </c>
      <c r="G59">
        <f t="shared" si="21"/>
        <v>22093.142026621314</v>
      </c>
      <c r="H59">
        <f t="shared" si="22"/>
        <v>54377.052701951543</v>
      </c>
      <c r="I59">
        <f t="shared" si="23"/>
        <v>937.53539141295767</v>
      </c>
      <c r="J59">
        <f t="shared" si="24"/>
        <v>23.565128558320112</v>
      </c>
      <c r="K59">
        <f t="shared" si="25"/>
        <v>4171.4730433629265</v>
      </c>
      <c r="L59">
        <f t="shared" ref="L59" si="363">$C59-K59</f>
        <v>39.526956637073454</v>
      </c>
      <c r="M59">
        <f t="shared" ref="M59" si="364">ABS(L59)</f>
        <v>39.526956637073454</v>
      </c>
      <c r="N59">
        <f t="shared" si="28"/>
        <v>8374.4730433629265</v>
      </c>
      <c r="O59">
        <f t="shared" si="29"/>
        <v>36885.326377587568</v>
      </c>
      <c r="P59">
        <f t="shared" ref="P59" si="365">O59/$B59</f>
        <v>635.95390306185459</v>
      </c>
      <c r="Q59">
        <f t="shared" si="31"/>
        <v>13.168364881547715</v>
      </c>
      <c r="R59">
        <f t="shared" si="32"/>
        <v>4029.0802213283309</v>
      </c>
      <c r="S59">
        <f t="shared" ref="S59" si="366">$C59-R59</f>
        <v>181.91977867166906</v>
      </c>
      <c r="T59">
        <f t="shared" ref="T59" si="367">ABS(S59)</f>
        <v>181.91977867166906</v>
      </c>
      <c r="U59">
        <f t="shared" si="35"/>
        <v>5213.2700553320847</v>
      </c>
      <c r="V59">
        <f t="shared" si="36"/>
        <v>34439.18922267481</v>
      </c>
      <c r="W59">
        <f t="shared" ref="W59" si="368">V59/$B59</f>
        <v>593.77912452887608</v>
      </c>
      <c r="X59">
        <f t="shared" si="38"/>
        <v>8.7798136377200269</v>
      </c>
    </row>
    <row r="60" spans="1:24" x14ac:dyDescent="0.25">
      <c r="A60" s="1">
        <v>43944</v>
      </c>
      <c r="B60">
        <v>59</v>
      </c>
      <c r="C60">
        <v>4635</v>
      </c>
      <c r="D60">
        <f t="shared" si="18"/>
        <v>4422.6284053242616</v>
      </c>
      <c r="E60">
        <f t="shared" si="19"/>
        <v>212.37159467573838</v>
      </c>
      <c r="F60">
        <f t="shared" si="20"/>
        <v>212.37159467573838</v>
      </c>
      <c r="G60">
        <f t="shared" si="21"/>
        <v>22305.513621297054</v>
      </c>
      <c r="H60">
        <f t="shared" si="22"/>
        <v>54589.42429662728</v>
      </c>
      <c r="I60">
        <f t="shared" si="23"/>
        <v>925.24447960385214</v>
      </c>
      <c r="J60">
        <f t="shared" si="24"/>
        <v>24.107697060616093</v>
      </c>
      <c r="K60">
        <f t="shared" si="25"/>
        <v>4191.2365216814633</v>
      </c>
      <c r="L60">
        <f t="shared" ref="L60" si="369">$C60-K60</f>
        <v>443.76347831853673</v>
      </c>
      <c r="M60">
        <f t="shared" ref="M60" si="370">ABS(L60)</f>
        <v>443.76347831853673</v>
      </c>
      <c r="N60">
        <f t="shared" si="28"/>
        <v>8818.2365216814633</v>
      </c>
      <c r="O60">
        <f t="shared" si="29"/>
        <v>37329.089855906102</v>
      </c>
      <c r="P60">
        <f t="shared" ref="P60" si="371">O60/$B60</f>
        <v>632.69643823569663</v>
      </c>
      <c r="Q60">
        <f t="shared" si="31"/>
        <v>13.937547279816407</v>
      </c>
      <c r="R60">
        <f t="shared" si="32"/>
        <v>4174.6160442656665</v>
      </c>
      <c r="S60">
        <f t="shared" ref="S60" si="372">$C60-R60</f>
        <v>460.38395573433354</v>
      </c>
      <c r="T60">
        <f t="shared" ref="T60" si="373">ABS(S60)</f>
        <v>460.38395573433354</v>
      </c>
      <c r="U60">
        <f t="shared" si="35"/>
        <v>5673.6540110664182</v>
      </c>
      <c r="V60">
        <f t="shared" si="36"/>
        <v>34899.57317840914</v>
      </c>
      <c r="W60">
        <f t="shared" ref="W60" si="374">V60/$B60</f>
        <v>591.51818946456171</v>
      </c>
      <c r="X60">
        <f t="shared" si="38"/>
        <v>9.5916813922529958</v>
      </c>
    </row>
    <row r="61" spans="1:24" x14ac:dyDescent="0.25">
      <c r="A61" s="1">
        <v>43945</v>
      </c>
      <c r="B61">
        <v>60</v>
      </c>
      <c r="C61">
        <v>2796</v>
      </c>
      <c r="D61">
        <f t="shared" si="18"/>
        <v>4465.1027242594091</v>
      </c>
      <c r="E61">
        <f t="shared" si="19"/>
        <v>-1669.1027242594091</v>
      </c>
      <c r="F61">
        <f t="shared" si="20"/>
        <v>1669.1027242594091</v>
      </c>
      <c r="G61">
        <f t="shared" si="21"/>
        <v>20636.410897037644</v>
      </c>
      <c r="H61">
        <f t="shared" si="22"/>
        <v>56258.527020886686</v>
      </c>
      <c r="I61">
        <f t="shared" si="23"/>
        <v>937.64211701477814</v>
      </c>
      <c r="J61">
        <f t="shared" si="24"/>
        <v>22.00883527154145</v>
      </c>
      <c r="K61">
        <f t="shared" si="25"/>
        <v>4413.1182608407316</v>
      </c>
      <c r="L61">
        <f t="shared" ref="L61" si="375">$C61-K61</f>
        <v>-1617.1182608407316</v>
      </c>
      <c r="M61">
        <f t="shared" ref="M61" si="376">ABS(L61)</f>
        <v>1617.1182608407316</v>
      </c>
      <c r="N61">
        <f t="shared" si="28"/>
        <v>7201.1182608407316</v>
      </c>
      <c r="O61">
        <f t="shared" si="29"/>
        <v>38946.208116746835</v>
      </c>
      <c r="P61">
        <f t="shared" ref="P61" si="377">O61/$B61</f>
        <v>649.10346861244727</v>
      </c>
      <c r="Q61">
        <f t="shared" si="31"/>
        <v>11.093945124394676</v>
      </c>
      <c r="R61">
        <f t="shared" si="32"/>
        <v>4542.9232088531335</v>
      </c>
      <c r="S61">
        <f t="shared" ref="S61" si="378">$C61-R61</f>
        <v>-1746.9232088531335</v>
      </c>
      <c r="T61">
        <f t="shared" ref="T61" si="379">ABS(S61)</f>
        <v>1746.9232088531335</v>
      </c>
      <c r="U61">
        <f t="shared" si="35"/>
        <v>3926.7308022132847</v>
      </c>
      <c r="V61">
        <f t="shared" si="36"/>
        <v>36646.496387262276</v>
      </c>
      <c r="W61">
        <f t="shared" ref="W61" si="380">V61/$B61</f>
        <v>610.77493978770462</v>
      </c>
      <c r="X61">
        <f t="shared" si="38"/>
        <v>6.4290961308565677</v>
      </c>
    </row>
    <row r="62" spans="1:24" x14ac:dyDescent="0.25">
      <c r="A62" s="1">
        <v>43946</v>
      </c>
      <c r="B62">
        <v>61</v>
      </c>
      <c r="C62">
        <v>2944</v>
      </c>
      <c r="D62">
        <f t="shared" si="18"/>
        <v>4131.2821794075271</v>
      </c>
      <c r="E62">
        <f t="shared" si="19"/>
        <v>-1187.2821794075271</v>
      </c>
      <c r="F62">
        <f t="shared" si="20"/>
        <v>1187.2821794075271</v>
      </c>
      <c r="G62">
        <f t="shared" si="21"/>
        <v>19449.128717630116</v>
      </c>
      <c r="H62">
        <f t="shared" si="22"/>
        <v>57445.809200294214</v>
      </c>
      <c r="I62">
        <f t="shared" si="23"/>
        <v>941.73457705400347</v>
      </c>
      <c r="J62">
        <f t="shared" si="24"/>
        <v>20.652452603441798</v>
      </c>
      <c r="K62">
        <f t="shared" si="25"/>
        <v>3604.5591304203658</v>
      </c>
      <c r="L62">
        <f t="shared" ref="L62" si="381">$C62-K62</f>
        <v>-660.55913042036582</v>
      </c>
      <c r="M62">
        <f t="shared" ref="M62" si="382">ABS(L62)</f>
        <v>660.55913042036582</v>
      </c>
      <c r="N62">
        <f t="shared" si="28"/>
        <v>6540.5591304203663</v>
      </c>
      <c r="O62">
        <f t="shared" si="29"/>
        <v>39606.767247167198</v>
      </c>
      <c r="P62">
        <f t="shared" ref="P62" si="383">O62/$B62</f>
        <v>649.29126634700322</v>
      </c>
      <c r="Q62">
        <f t="shared" si="31"/>
        <v>10.0733822698993</v>
      </c>
      <c r="R62">
        <f t="shared" si="32"/>
        <v>3145.3846417706263</v>
      </c>
      <c r="S62">
        <f t="shared" ref="S62" si="384">$C62-R62</f>
        <v>-201.38464177062633</v>
      </c>
      <c r="T62">
        <f t="shared" ref="T62" si="385">ABS(S62)</f>
        <v>201.38464177062633</v>
      </c>
      <c r="U62">
        <f t="shared" si="35"/>
        <v>3725.3461604426584</v>
      </c>
      <c r="V62">
        <f t="shared" si="36"/>
        <v>36847.881029032898</v>
      </c>
      <c r="W62">
        <f t="shared" ref="W62" si="386">V62/$B62</f>
        <v>604.0636234267688</v>
      </c>
      <c r="X62">
        <f t="shared" si="38"/>
        <v>6.1671420293599013</v>
      </c>
    </row>
    <row r="63" spans="1:24" x14ac:dyDescent="0.25">
      <c r="A63" s="1">
        <v>43947</v>
      </c>
      <c r="B63">
        <v>62</v>
      </c>
      <c r="C63">
        <v>1729</v>
      </c>
      <c r="D63">
        <f t="shared" si="18"/>
        <v>3893.8257435260216</v>
      </c>
      <c r="E63">
        <f t="shared" si="19"/>
        <v>-2164.8257435260216</v>
      </c>
      <c r="F63">
        <f t="shared" si="20"/>
        <v>2164.8257435260216</v>
      </c>
      <c r="G63">
        <f t="shared" si="21"/>
        <v>17284.302974104095</v>
      </c>
      <c r="H63">
        <f t="shared" si="22"/>
        <v>59610.634943820238</v>
      </c>
      <c r="I63">
        <f t="shared" si="23"/>
        <v>961.46185393258452</v>
      </c>
      <c r="J63">
        <f t="shared" si="24"/>
        <v>17.977107363550203</v>
      </c>
      <c r="K63">
        <f t="shared" si="25"/>
        <v>3274.2795652101831</v>
      </c>
      <c r="L63">
        <f t="shared" ref="L63" si="387">$C63-K63</f>
        <v>-1545.2795652101831</v>
      </c>
      <c r="M63">
        <f t="shared" ref="M63" si="388">ABS(L63)</f>
        <v>1545.2795652101831</v>
      </c>
      <c r="N63">
        <f t="shared" si="28"/>
        <v>4995.2795652101831</v>
      </c>
      <c r="O63">
        <f t="shared" si="29"/>
        <v>41152.046812377383</v>
      </c>
      <c r="P63">
        <f t="shared" ref="P63" si="389">O63/$B63</f>
        <v>663.74269052221587</v>
      </c>
      <c r="Q63">
        <f t="shared" si="31"/>
        <v>7.5259277978338623</v>
      </c>
      <c r="R63">
        <f t="shared" si="32"/>
        <v>2984.2769283541252</v>
      </c>
      <c r="S63">
        <f t="shared" ref="S63" si="390">$C63-R63</f>
        <v>-1255.2769283541252</v>
      </c>
      <c r="T63">
        <f t="shared" ref="T63" si="391">ABS(S63)</f>
        <v>1255.2769283541252</v>
      </c>
      <c r="U63">
        <f t="shared" si="35"/>
        <v>2470.0692320885332</v>
      </c>
      <c r="V63">
        <f t="shared" si="36"/>
        <v>38103.157957387026</v>
      </c>
      <c r="W63">
        <f t="shared" ref="W63" si="392">V63/$B63</f>
        <v>614.56706382882305</v>
      </c>
      <c r="X63">
        <f t="shared" si="38"/>
        <v>4.0192020976518323</v>
      </c>
    </row>
    <row r="64" spans="1:24" x14ac:dyDescent="0.25">
      <c r="A64" s="1">
        <v>43948</v>
      </c>
      <c r="B64">
        <v>63</v>
      </c>
      <c r="C64">
        <v>1831</v>
      </c>
      <c r="D64">
        <f t="shared" si="18"/>
        <v>3460.8605948208174</v>
      </c>
      <c r="E64">
        <f t="shared" si="19"/>
        <v>-1629.8605948208174</v>
      </c>
      <c r="F64">
        <f t="shared" si="20"/>
        <v>1629.8605948208174</v>
      </c>
      <c r="G64">
        <f t="shared" si="21"/>
        <v>15654.442379283279</v>
      </c>
      <c r="H64">
        <f t="shared" si="22"/>
        <v>61240.495538641058</v>
      </c>
      <c r="I64">
        <f t="shared" si="23"/>
        <v>972.07135775620725</v>
      </c>
      <c r="J64">
        <f t="shared" si="24"/>
        <v>16.1042111305674</v>
      </c>
      <c r="K64">
        <f t="shared" si="25"/>
        <v>2501.6397826050916</v>
      </c>
      <c r="L64">
        <f t="shared" ref="L64" si="393">$C64-K64</f>
        <v>-670.63978260509157</v>
      </c>
      <c r="M64">
        <f t="shared" ref="M64" si="394">ABS(L64)</f>
        <v>670.63978260509157</v>
      </c>
      <c r="N64">
        <f t="shared" si="28"/>
        <v>4324.6397826050916</v>
      </c>
      <c r="O64">
        <f t="shared" si="29"/>
        <v>41822.686594982471</v>
      </c>
      <c r="P64">
        <f t="shared" ref="P64" si="395">O64/$B64</f>
        <v>663.8521681743249</v>
      </c>
      <c r="Q64">
        <f t="shared" si="31"/>
        <v>6.5144620895016168</v>
      </c>
      <c r="R64">
        <f t="shared" si="32"/>
        <v>1980.055385670825</v>
      </c>
      <c r="S64">
        <f t="shared" ref="S64" si="396">$C64-R64</f>
        <v>-149.05538567082499</v>
      </c>
      <c r="T64">
        <f t="shared" ref="T64" si="397">ABS(S64)</f>
        <v>149.05538567082499</v>
      </c>
      <c r="U64">
        <f t="shared" si="35"/>
        <v>2321.013846417708</v>
      </c>
      <c r="V64">
        <f t="shared" si="36"/>
        <v>38252.213343057854</v>
      </c>
      <c r="W64">
        <f t="shared" ref="W64" si="398">V64/$B64</f>
        <v>607.17798957234686</v>
      </c>
      <c r="X64">
        <f t="shared" si="38"/>
        <v>3.8226251383922292</v>
      </c>
    </row>
    <row r="65" spans="1:24" x14ac:dyDescent="0.25">
      <c r="A65" s="1">
        <v>43949</v>
      </c>
      <c r="B65">
        <v>64</v>
      </c>
      <c r="C65">
        <v>1308</v>
      </c>
      <c r="D65">
        <f t="shared" si="18"/>
        <v>3134.8884758566537</v>
      </c>
      <c r="E65">
        <f t="shared" si="19"/>
        <v>-1826.8884758566537</v>
      </c>
      <c r="F65">
        <f t="shared" si="20"/>
        <v>1826.8884758566537</v>
      </c>
      <c r="G65">
        <f t="shared" si="21"/>
        <v>13827.553903426626</v>
      </c>
      <c r="H65">
        <f t="shared" si="22"/>
        <v>63067.384014497715</v>
      </c>
      <c r="I65">
        <f t="shared" si="23"/>
        <v>985.42787522652679</v>
      </c>
      <c r="J65">
        <f t="shared" si="24"/>
        <v>14.03203040125894</v>
      </c>
      <c r="K65">
        <f t="shared" si="25"/>
        <v>2166.3198913025458</v>
      </c>
      <c r="L65">
        <f t="shared" ref="L65" si="399">$C65-K65</f>
        <v>-858.31989130254578</v>
      </c>
      <c r="M65">
        <f t="shared" ref="M65" si="400">ABS(L65)</f>
        <v>858.31989130254578</v>
      </c>
      <c r="N65">
        <f t="shared" si="28"/>
        <v>3466.3198913025458</v>
      </c>
      <c r="O65">
        <f t="shared" si="29"/>
        <v>42681.006486285019</v>
      </c>
      <c r="P65">
        <f t="shared" ref="P65" si="401">O65/$B65</f>
        <v>666.89072634820343</v>
      </c>
      <c r="Q65">
        <f t="shared" si="31"/>
        <v>5.1977329333751712</v>
      </c>
      <c r="R65">
        <f t="shared" si="32"/>
        <v>1860.8110771341651</v>
      </c>
      <c r="S65">
        <f t="shared" ref="S65" si="402">$C65-R65</f>
        <v>-552.81107713416509</v>
      </c>
      <c r="T65">
        <f t="shared" ref="T65" si="403">ABS(S65)</f>
        <v>552.81107713416509</v>
      </c>
      <c r="U65">
        <f t="shared" si="35"/>
        <v>1768.2027692835429</v>
      </c>
      <c r="V65">
        <f t="shared" si="36"/>
        <v>38805.024420192021</v>
      </c>
      <c r="W65">
        <f t="shared" ref="W65" si="404">V65/$B65</f>
        <v>606.32850656550033</v>
      </c>
      <c r="X65">
        <f t="shared" si="38"/>
        <v>2.9162454843157337</v>
      </c>
    </row>
    <row r="66" spans="1:24" x14ac:dyDescent="0.25">
      <c r="A66" s="1">
        <v>43950</v>
      </c>
      <c r="B66">
        <v>65</v>
      </c>
      <c r="C66">
        <v>2144</v>
      </c>
      <c r="D66">
        <f t="shared" si="18"/>
        <v>2769.510780685323</v>
      </c>
      <c r="E66">
        <f t="shared" si="19"/>
        <v>-625.51078068532297</v>
      </c>
      <c r="F66">
        <f t="shared" si="20"/>
        <v>625.51078068532297</v>
      </c>
      <c r="G66">
        <f t="shared" si="21"/>
        <v>13202.043122741303</v>
      </c>
      <c r="H66">
        <f t="shared" si="22"/>
        <v>63692.894795183034</v>
      </c>
      <c r="I66">
        <f t="shared" si="23"/>
        <v>979.89068915666212</v>
      </c>
      <c r="J66">
        <f t="shared" si="24"/>
        <v>13.472975372491367</v>
      </c>
      <c r="K66">
        <f t="shared" si="25"/>
        <v>1737.1599456512729</v>
      </c>
      <c r="L66">
        <f t="shared" ref="L66" si="405">$C66-K66</f>
        <v>406.84005434872711</v>
      </c>
      <c r="M66">
        <f t="shared" ref="M66" si="406">ABS(L66)</f>
        <v>406.84005434872711</v>
      </c>
      <c r="N66">
        <f t="shared" si="28"/>
        <v>3873.1599456512731</v>
      </c>
      <c r="O66">
        <f t="shared" si="29"/>
        <v>43087.846540633749</v>
      </c>
      <c r="P66">
        <f t="shared" ref="P66" si="407">O66/$B66</f>
        <v>662.88994677898074</v>
      </c>
      <c r="Q66">
        <f t="shared" si="31"/>
        <v>5.8428400739386284</v>
      </c>
      <c r="R66">
        <f t="shared" si="32"/>
        <v>1418.5622154268331</v>
      </c>
      <c r="S66">
        <f t="shared" ref="S66" si="408">$C66-R66</f>
        <v>725.43778457316694</v>
      </c>
      <c r="T66">
        <f t="shared" ref="T66" si="409">ABS(S66)</f>
        <v>725.43778457316694</v>
      </c>
      <c r="U66">
        <f t="shared" si="35"/>
        <v>2493.6405538567096</v>
      </c>
      <c r="V66">
        <f t="shared" si="36"/>
        <v>39530.462204765186</v>
      </c>
      <c r="W66">
        <f t="shared" ref="W66" si="410">V66/$B66</f>
        <v>608.16095699638754</v>
      </c>
      <c r="X66">
        <f t="shared" si="38"/>
        <v>4.1002970104697489</v>
      </c>
    </row>
    <row r="67" spans="1:24" x14ac:dyDescent="0.25">
      <c r="A67" s="1">
        <v>43951</v>
      </c>
      <c r="B67">
        <v>66</v>
      </c>
      <c r="C67">
        <v>1309</v>
      </c>
      <c r="D67">
        <f t="shared" si="18"/>
        <v>2644.4086245482586</v>
      </c>
      <c r="E67">
        <f t="shared" si="19"/>
        <v>-1335.4086245482586</v>
      </c>
      <c r="F67">
        <f t="shared" si="20"/>
        <v>1335.4086245482586</v>
      </c>
      <c r="G67">
        <f t="shared" si="21"/>
        <v>11866.634498193045</v>
      </c>
      <c r="H67">
        <f t="shared" si="22"/>
        <v>65028.303419731295</v>
      </c>
      <c r="I67">
        <f t="shared" si="23"/>
        <v>985.27732454138322</v>
      </c>
      <c r="J67">
        <f t="shared" si="24"/>
        <v>12.04395372005197</v>
      </c>
      <c r="K67">
        <f t="shared" si="25"/>
        <v>1940.5799728256366</v>
      </c>
      <c r="L67">
        <f t="shared" ref="L67" si="411">$C67-K67</f>
        <v>-631.57997282563656</v>
      </c>
      <c r="M67">
        <f t="shared" ref="M67" si="412">ABS(L67)</f>
        <v>631.57997282563656</v>
      </c>
      <c r="N67">
        <f t="shared" si="28"/>
        <v>3241.5799728256366</v>
      </c>
      <c r="O67">
        <f t="shared" si="29"/>
        <v>43719.426513459388</v>
      </c>
      <c r="P67">
        <f t="shared" ref="P67" si="413">O67/$B67</f>
        <v>662.41555323423313</v>
      </c>
      <c r="Q67">
        <f t="shared" si="31"/>
        <v>4.8935746707616925</v>
      </c>
      <c r="R67">
        <f t="shared" si="32"/>
        <v>1998.9124430853667</v>
      </c>
      <c r="S67">
        <f t="shared" ref="S67" si="414">$C67-R67</f>
        <v>-689.9124430853667</v>
      </c>
      <c r="T67">
        <f t="shared" ref="T67" si="415">ABS(S67)</f>
        <v>689.9124430853667</v>
      </c>
      <c r="U67">
        <f t="shared" si="35"/>
        <v>1803.7281107713429</v>
      </c>
      <c r="V67">
        <f t="shared" si="36"/>
        <v>40220.374647850556</v>
      </c>
      <c r="W67">
        <f t="shared" ref="W67" si="416">V67/$B67</f>
        <v>609.39961587652363</v>
      </c>
      <c r="X67">
        <f t="shared" si="38"/>
        <v>2.9598445154530815</v>
      </c>
    </row>
    <row r="68" spans="1:24" x14ac:dyDescent="0.25">
      <c r="A68" s="1">
        <v>43952</v>
      </c>
      <c r="B68">
        <v>67</v>
      </c>
      <c r="C68">
        <v>1175</v>
      </c>
      <c r="D68">
        <f t="shared" ref="D68:D116" si="417">D67+0.2*($C67-D67)</f>
        <v>2377.3268996386068</v>
      </c>
      <c r="E68">
        <f t="shared" ref="E68:E116" si="418">$C68-D68</f>
        <v>-1202.3268996386068</v>
      </c>
      <c r="F68">
        <f t="shared" ref="F68:F116" si="419">ABS(E68)</f>
        <v>1202.3268996386068</v>
      </c>
      <c r="G68">
        <f t="shared" ref="G68:G116" si="420">E68+G67</f>
        <v>10664.307598554438</v>
      </c>
      <c r="H68">
        <f t="shared" ref="H68:H116" si="421">F68+H67</f>
        <v>66230.630319369899</v>
      </c>
      <c r="I68">
        <f t="shared" ref="I68:I116" si="422">H68/$B68</f>
        <v>988.5168704383567</v>
      </c>
      <c r="J68">
        <f t="shared" ref="J68:J116" si="423">G68/I68</f>
        <v>10.788189779528359</v>
      </c>
      <c r="K68">
        <f t="shared" ref="K68:K116" si="424">K67+0.5*($C67-K67)</f>
        <v>1624.7899864128183</v>
      </c>
      <c r="L68">
        <f t="shared" ref="L68" si="425">$C68-K68</f>
        <v>-449.78998641281828</v>
      </c>
      <c r="M68">
        <f t="shared" ref="M68" si="426">ABS(L68)</f>
        <v>449.78998641281828</v>
      </c>
      <c r="N68">
        <f t="shared" ref="N68:N116" si="427">L68+N67</f>
        <v>2791.7899864128185</v>
      </c>
      <c r="O68">
        <f t="shared" ref="O68:O116" si="428">M68+O67</f>
        <v>44169.216499872207</v>
      </c>
      <c r="P68">
        <f t="shared" ref="P68" si="429">O68/$B68</f>
        <v>659.24203731152545</v>
      </c>
      <c r="Q68">
        <f t="shared" ref="Q68:Q116" si="430">N68/P68</f>
        <v>4.2348482475390981</v>
      </c>
      <c r="R68">
        <f t="shared" ref="R68:R116" si="431">R67+0.8*($C67-R67)</f>
        <v>1446.9824886170732</v>
      </c>
      <c r="S68">
        <f t="shared" ref="S68" si="432">$C68-R68</f>
        <v>-271.98248861707316</v>
      </c>
      <c r="T68">
        <f t="shared" ref="T68" si="433">ABS(S68)</f>
        <v>271.98248861707316</v>
      </c>
      <c r="U68">
        <f t="shared" ref="U68:U116" si="434">S68+U67</f>
        <v>1531.7456221542698</v>
      </c>
      <c r="V68">
        <f t="shared" ref="V68:V116" si="435">T68+V67</f>
        <v>40492.357136467632</v>
      </c>
      <c r="W68">
        <f t="shared" ref="W68" si="436">V68/$B68</f>
        <v>604.36353935026318</v>
      </c>
      <c r="X68">
        <f t="shared" ref="X68:X116" si="437">U68/W68</f>
        <v>2.534477218465252</v>
      </c>
    </row>
    <row r="69" spans="1:24" x14ac:dyDescent="0.25">
      <c r="A69" s="1">
        <v>43953</v>
      </c>
      <c r="B69">
        <v>68</v>
      </c>
      <c r="C69">
        <v>1147</v>
      </c>
      <c r="D69">
        <f t="shared" si="417"/>
        <v>2136.8615197108857</v>
      </c>
      <c r="E69">
        <f t="shared" si="418"/>
        <v>-989.86151971088566</v>
      </c>
      <c r="F69">
        <f t="shared" si="419"/>
        <v>989.86151971088566</v>
      </c>
      <c r="G69">
        <f t="shared" si="420"/>
        <v>9674.4460788435536</v>
      </c>
      <c r="H69">
        <f t="shared" si="421"/>
        <v>67220.491839080787</v>
      </c>
      <c r="I69">
        <f t="shared" si="422"/>
        <v>988.53664469236446</v>
      </c>
      <c r="J69">
        <f t="shared" si="423"/>
        <v>9.7866337386554552</v>
      </c>
      <c r="K69">
        <f t="shared" si="424"/>
        <v>1399.8949932064093</v>
      </c>
      <c r="L69">
        <f t="shared" ref="L69" si="438">$C69-K69</f>
        <v>-252.89499320640925</v>
      </c>
      <c r="M69">
        <f t="shared" ref="M69" si="439">ABS(L69)</f>
        <v>252.89499320640925</v>
      </c>
      <c r="N69">
        <f t="shared" si="427"/>
        <v>2538.8949932064093</v>
      </c>
      <c r="O69">
        <f t="shared" si="428"/>
        <v>44422.111493078613</v>
      </c>
      <c r="P69">
        <f t="shared" ref="P69" si="440">O69/$B69</f>
        <v>653.26634548645018</v>
      </c>
      <c r="Q69">
        <f t="shared" si="430"/>
        <v>3.886462253486882</v>
      </c>
      <c r="R69">
        <f t="shared" si="431"/>
        <v>1229.3964977234145</v>
      </c>
      <c r="S69">
        <f t="shared" ref="S69" si="441">$C69-R69</f>
        <v>-82.396497723414541</v>
      </c>
      <c r="T69">
        <f t="shared" ref="T69" si="442">ABS(S69)</f>
        <v>82.396497723414541</v>
      </c>
      <c r="U69">
        <f t="shared" si="434"/>
        <v>1449.3491244308552</v>
      </c>
      <c r="V69">
        <f t="shared" si="435"/>
        <v>40574.753634191045</v>
      </c>
      <c r="W69">
        <f t="shared" ref="W69" si="443">V69/$B69</f>
        <v>596.68755344398596</v>
      </c>
      <c r="X69">
        <f t="shared" si="437"/>
        <v>2.4289917161258718</v>
      </c>
    </row>
    <row r="70" spans="1:24" x14ac:dyDescent="0.25">
      <c r="A70" s="1">
        <v>43954</v>
      </c>
      <c r="B70">
        <v>69</v>
      </c>
      <c r="C70">
        <v>838</v>
      </c>
      <c r="D70">
        <f t="shared" si="417"/>
        <v>1938.8892157687085</v>
      </c>
      <c r="E70">
        <f t="shared" si="418"/>
        <v>-1100.8892157687085</v>
      </c>
      <c r="F70">
        <f t="shared" si="419"/>
        <v>1100.8892157687085</v>
      </c>
      <c r="G70">
        <f t="shared" si="420"/>
        <v>8573.5568630748458</v>
      </c>
      <c r="H70">
        <f t="shared" si="421"/>
        <v>68321.381054849495</v>
      </c>
      <c r="I70">
        <f t="shared" si="422"/>
        <v>990.16494282390568</v>
      </c>
      <c r="J70">
        <f t="shared" si="423"/>
        <v>8.6587158283179058</v>
      </c>
      <c r="K70">
        <f t="shared" si="424"/>
        <v>1273.4474966032046</v>
      </c>
      <c r="L70">
        <f t="shared" ref="L70" si="444">$C70-K70</f>
        <v>-435.44749660320463</v>
      </c>
      <c r="M70">
        <f t="shared" ref="M70" si="445">ABS(L70)</f>
        <v>435.44749660320463</v>
      </c>
      <c r="N70">
        <f t="shared" si="427"/>
        <v>2103.4474966032049</v>
      </c>
      <c r="O70">
        <f t="shared" si="428"/>
        <v>44857.55898968182</v>
      </c>
      <c r="P70">
        <f t="shared" ref="P70" si="446">O70/$B70</f>
        <v>650.10955057509887</v>
      </c>
      <c r="Q70">
        <f t="shared" si="430"/>
        <v>3.2355277579639563</v>
      </c>
      <c r="R70">
        <f t="shared" si="431"/>
        <v>1163.4792995446828</v>
      </c>
      <c r="S70">
        <f t="shared" ref="S70" si="447">$C70-R70</f>
        <v>-325.47929954468282</v>
      </c>
      <c r="T70">
        <f t="shared" ref="T70" si="448">ABS(S70)</f>
        <v>325.47929954468282</v>
      </c>
      <c r="U70">
        <f t="shared" si="434"/>
        <v>1123.8698248861724</v>
      </c>
      <c r="V70">
        <f t="shared" si="435"/>
        <v>40900.23293373573</v>
      </c>
      <c r="W70">
        <f t="shared" ref="W70" si="449">V70/$B70</f>
        <v>592.75699903964824</v>
      </c>
      <c r="X70">
        <f t="shared" si="437"/>
        <v>1.8960043098723482</v>
      </c>
    </row>
    <row r="71" spans="1:24" x14ac:dyDescent="0.25">
      <c r="A71" s="1">
        <v>43955</v>
      </c>
      <c r="B71">
        <v>70</v>
      </c>
      <c r="C71">
        <v>356</v>
      </c>
      <c r="D71">
        <f t="shared" si="417"/>
        <v>1718.7113726149669</v>
      </c>
      <c r="E71">
        <f t="shared" si="418"/>
        <v>-1362.7113726149669</v>
      </c>
      <c r="F71">
        <f t="shared" si="419"/>
        <v>1362.7113726149669</v>
      </c>
      <c r="G71">
        <f t="shared" si="420"/>
        <v>7210.8454904598784</v>
      </c>
      <c r="H71">
        <f t="shared" si="421"/>
        <v>69684.092427464464</v>
      </c>
      <c r="I71">
        <f t="shared" si="422"/>
        <v>995.48703467806376</v>
      </c>
      <c r="J71">
        <f t="shared" si="423"/>
        <v>7.2435353141408161</v>
      </c>
      <c r="K71">
        <f t="shared" si="424"/>
        <v>1055.7237483016024</v>
      </c>
      <c r="L71">
        <f t="shared" ref="L71" si="450">$C71-K71</f>
        <v>-699.72374830160243</v>
      </c>
      <c r="M71">
        <f t="shared" ref="M71" si="451">ABS(L71)</f>
        <v>699.72374830160243</v>
      </c>
      <c r="N71">
        <f t="shared" si="427"/>
        <v>1403.7237483016024</v>
      </c>
      <c r="O71">
        <f t="shared" si="428"/>
        <v>45557.28273798342</v>
      </c>
      <c r="P71">
        <f t="shared" ref="P71" si="452">O71/$B71</f>
        <v>650.81832482833454</v>
      </c>
      <c r="Q71">
        <f t="shared" si="430"/>
        <v>2.1568595946831408</v>
      </c>
      <c r="R71">
        <f t="shared" si="431"/>
        <v>903.09585990893652</v>
      </c>
      <c r="S71">
        <f t="shared" ref="S71" si="453">$C71-R71</f>
        <v>-547.09585990893652</v>
      </c>
      <c r="T71">
        <f t="shared" ref="T71" si="454">ABS(S71)</f>
        <v>547.09585990893652</v>
      </c>
      <c r="U71">
        <f t="shared" si="434"/>
        <v>576.77396497723589</v>
      </c>
      <c r="V71">
        <f t="shared" si="435"/>
        <v>41447.328793644665</v>
      </c>
      <c r="W71">
        <f t="shared" ref="W71" si="455">V71/$B71</f>
        <v>592.10469705206663</v>
      </c>
      <c r="X71">
        <f t="shared" si="437"/>
        <v>0.97410807218527662</v>
      </c>
    </row>
    <row r="72" spans="1:24" x14ac:dyDescent="0.25">
      <c r="A72" s="1">
        <v>43956</v>
      </c>
      <c r="B72">
        <v>71</v>
      </c>
      <c r="C72">
        <v>867</v>
      </c>
      <c r="D72">
        <f t="shared" si="417"/>
        <v>1446.1690980919734</v>
      </c>
      <c r="E72">
        <f t="shared" si="418"/>
        <v>-579.16909809197341</v>
      </c>
      <c r="F72">
        <f t="shared" si="419"/>
        <v>579.16909809197341</v>
      </c>
      <c r="G72">
        <f t="shared" si="420"/>
        <v>6631.6763923679046</v>
      </c>
      <c r="H72">
        <f t="shared" si="421"/>
        <v>70263.261525556431</v>
      </c>
      <c r="I72">
        <f t="shared" si="422"/>
        <v>989.62340176840041</v>
      </c>
      <c r="J72">
        <f t="shared" si="423"/>
        <v>6.7012121788121402</v>
      </c>
      <c r="K72">
        <f t="shared" si="424"/>
        <v>705.86187415080121</v>
      </c>
      <c r="L72">
        <f t="shared" ref="L72" si="456">$C72-K72</f>
        <v>161.13812584919879</v>
      </c>
      <c r="M72">
        <f t="shared" ref="M72" si="457">ABS(L72)</f>
        <v>161.13812584919879</v>
      </c>
      <c r="N72">
        <f t="shared" si="427"/>
        <v>1564.8618741508012</v>
      </c>
      <c r="O72">
        <f t="shared" si="428"/>
        <v>45718.420863832616</v>
      </c>
      <c r="P72">
        <f t="shared" ref="P72" si="458">O72/$B72</f>
        <v>643.92142061736081</v>
      </c>
      <c r="Q72">
        <f t="shared" si="430"/>
        <v>2.4302062705888665</v>
      </c>
      <c r="R72">
        <f t="shared" si="431"/>
        <v>465.41917198178726</v>
      </c>
      <c r="S72">
        <f t="shared" ref="S72" si="459">$C72-R72</f>
        <v>401.58082801821274</v>
      </c>
      <c r="T72">
        <f t="shared" ref="T72" si="460">ABS(S72)</f>
        <v>401.58082801821274</v>
      </c>
      <c r="U72">
        <f t="shared" si="434"/>
        <v>978.35479299544863</v>
      </c>
      <c r="V72">
        <f t="shared" si="435"/>
        <v>41848.909621662875</v>
      </c>
      <c r="W72">
        <f t="shared" ref="W72" si="461">V72/$B72</f>
        <v>589.42126227694189</v>
      </c>
      <c r="X72">
        <f t="shared" si="437"/>
        <v>1.6598566349915025</v>
      </c>
    </row>
    <row r="73" spans="1:24" x14ac:dyDescent="0.25">
      <c r="A73" s="1">
        <v>43957</v>
      </c>
      <c r="B73">
        <v>72</v>
      </c>
      <c r="C73">
        <v>685</v>
      </c>
      <c r="D73">
        <f t="shared" si="417"/>
        <v>1330.3352784735787</v>
      </c>
      <c r="E73">
        <f t="shared" si="418"/>
        <v>-645.33527847357868</v>
      </c>
      <c r="F73">
        <f t="shared" si="419"/>
        <v>645.33527847357868</v>
      </c>
      <c r="G73">
        <f t="shared" si="420"/>
        <v>5986.3411138943256</v>
      </c>
      <c r="H73">
        <f t="shared" si="421"/>
        <v>70908.596804030007</v>
      </c>
      <c r="I73">
        <f t="shared" si="422"/>
        <v>984.84162227819456</v>
      </c>
      <c r="J73">
        <f t="shared" si="423"/>
        <v>6.0784810252498911</v>
      </c>
      <c r="K73">
        <f t="shared" si="424"/>
        <v>786.43093707540061</v>
      </c>
      <c r="L73">
        <f t="shared" ref="L73" si="462">$C73-K73</f>
        <v>-101.43093707540061</v>
      </c>
      <c r="M73">
        <f t="shared" ref="M73" si="463">ABS(L73)</f>
        <v>101.43093707540061</v>
      </c>
      <c r="N73">
        <f t="shared" si="427"/>
        <v>1463.4309370754006</v>
      </c>
      <c r="O73">
        <f t="shared" si="428"/>
        <v>45819.851800908014</v>
      </c>
      <c r="P73">
        <f t="shared" ref="P73" si="464">O73/$B73</f>
        <v>636.38683056816683</v>
      </c>
      <c r="Q73">
        <f t="shared" si="430"/>
        <v>2.2995933711715058</v>
      </c>
      <c r="R73">
        <f t="shared" si="431"/>
        <v>786.6838343963575</v>
      </c>
      <c r="S73">
        <f t="shared" ref="S73" si="465">$C73-R73</f>
        <v>-101.6838343963575</v>
      </c>
      <c r="T73">
        <f t="shared" ref="T73" si="466">ABS(S73)</f>
        <v>101.6838343963575</v>
      </c>
      <c r="U73">
        <f t="shared" si="434"/>
        <v>876.67095859909114</v>
      </c>
      <c r="V73">
        <f t="shared" si="435"/>
        <v>41950.593456059236</v>
      </c>
      <c r="W73">
        <f t="shared" ref="W73" si="467">V73/$B73</f>
        <v>582.64713133415603</v>
      </c>
      <c r="X73">
        <f t="shared" si="437"/>
        <v>1.5046344716255171</v>
      </c>
    </row>
    <row r="74" spans="1:24" x14ac:dyDescent="0.25">
      <c r="A74" s="1">
        <v>43958</v>
      </c>
      <c r="B74">
        <v>73</v>
      </c>
      <c r="C74">
        <v>754</v>
      </c>
      <c r="D74">
        <f t="shared" si="417"/>
        <v>1201.268222778863</v>
      </c>
      <c r="E74">
        <f t="shared" si="418"/>
        <v>-447.26822277886299</v>
      </c>
      <c r="F74">
        <f t="shared" si="419"/>
        <v>447.26822277886299</v>
      </c>
      <c r="G74">
        <f t="shared" si="420"/>
        <v>5539.0728911154629</v>
      </c>
      <c r="H74">
        <f t="shared" si="421"/>
        <v>71355.865026808868</v>
      </c>
      <c r="I74">
        <f t="shared" si="422"/>
        <v>977.47760310697083</v>
      </c>
      <c r="J74">
        <f t="shared" si="423"/>
        <v>5.6667005704367952</v>
      </c>
      <c r="K74">
        <f t="shared" si="424"/>
        <v>735.7154685377003</v>
      </c>
      <c r="L74">
        <f t="shared" ref="L74" si="468">$C74-K74</f>
        <v>18.284531462299697</v>
      </c>
      <c r="M74">
        <f t="shared" ref="M74" si="469">ABS(L74)</f>
        <v>18.284531462299697</v>
      </c>
      <c r="N74">
        <f t="shared" si="427"/>
        <v>1481.7154685377004</v>
      </c>
      <c r="O74">
        <f t="shared" si="428"/>
        <v>45838.136332370312</v>
      </c>
      <c r="P74">
        <f t="shared" ref="P74" si="470">O74/$B74</f>
        <v>627.9196757858947</v>
      </c>
      <c r="Q74">
        <f t="shared" si="430"/>
        <v>2.3597213555749912</v>
      </c>
      <c r="R74">
        <f t="shared" si="431"/>
        <v>705.33676687927152</v>
      </c>
      <c r="S74">
        <f t="shared" ref="S74" si="471">$C74-R74</f>
        <v>48.663233120728478</v>
      </c>
      <c r="T74">
        <f t="shared" ref="T74" si="472">ABS(S74)</f>
        <v>48.663233120728478</v>
      </c>
      <c r="U74">
        <f t="shared" si="434"/>
        <v>925.33419171981961</v>
      </c>
      <c r="V74">
        <f t="shared" si="435"/>
        <v>41999.256689179965</v>
      </c>
      <c r="W74">
        <f t="shared" ref="W74" si="473">V74/$B74</f>
        <v>575.33228341342419</v>
      </c>
      <c r="X74">
        <f t="shared" si="437"/>
        <v>1.6083474166091423</v>
      </c>
    </row>
    <row r="75" spans="1:24" x14ac:dyDescent="0.25">
      <c r="A75" s="1">
        <v>43959</v>
      </c>
      <c r="B75">
        <v>74</v>
      </c>
      <c r="C75">
        <v>1095</v>
      </c>
      <c r="D75">
        <f t="shared" si="417"/>
        <v>1111.8145782230904</v>
      </c>
      <c r="E75">
        <f t="shared" si="418"/>
        <v>-16.814578223090393</v>
      </c>
      <c r="F75">
        <f t="shared" si="419"/>
        <v>16.814578223090393</v>
      </c>
      <c r="G75">
        <f t="shared" si="420"/>
        <v>5522.2583128923725</v>
      </c>
      <c r="H75">
        <f t="shared" si="421"/>
        <v>71372.679605031954</v>
      </c>
      <c r="I75">
        <f t="shared" si="422"/>
        <v>964.49567033826963</v>
      </c>
      <c r="J75">
        <f t="shared" si="423"/>
        <v>5.7255397641708399</v>
      </c>
      <c r="K75">
        <f t="shared" si="424"/>
        <v>744.85773426885021</v>
      </c>
      <c r="L75">
        <f t="shared" ref="L75" si="474">$C75-K75</f>
        <v>350.14226573114979</v>
      </c>
      <c r="M75">
        <f t="shared" ref="M75" si="475">ABS(L75)</f>
        <v>350.14226573114979</v>
      </c>
      <c r="N75">
        <f t="shared" si="427"/>
        <v>1831.8577342688502</v>
      </c>
      <c r="O75">
        <f t="shared" si="428"/>
        <v>46188.27859810146</v>
      </c>
      <c r="P75">
        <f t="shared" ref="P75" si="476">O75/$B75</f>
        <v>624.16592700137107</v>
      </c>
      <c r="Q75">
        <f t="shared" si="430"/>
        <v>2.9348890335451236</v>
      </c>
      <c r="R75">
        <f t="shared" si="431"/>
        <v>744.26735337585433</v>
      </c>
      <c r="S75">
        <f t="shared" ref="S75" si="477">$C75-R75</f>
        <v>350.73264662414567</v>
      </c>
      <c r="T75">
        <f t="shared" ref="T75" si="478">ABS(S75)</f>
        <v>350.73264662414567</v>
      </c>
      <c r="U75">
        <f t="shared" si="434"/>
        <v>1276.0668383439652</v>
      </c>
      <c r="V75">
        <f t="shared" si="435"/>
        <v>42349.989335804108</v>
      </c>
      <c r="W75">
        <f t="shared" ref="W75" si="479">V75/$B75</f>
        <v>572.297153186542</v>
      </c>
      <c r="X75">
        <f t="shared" si="437"/>
        <v>2.2297277406306217</v>
      </c>
    </row>
    <row r="76" spans="1:24" x14ac:dyDescent="0.25">
      <c r="A76" s="1">
        <v>43960</v>
      </c>
      <c r="B76">
        <v>75</v>
      </c>
      <c r="C76">
        <v>604</v>
      </c>
      <c r="D76">
        <f t="shared" si="417"/>
        <v>1108.4516625784722</v>
      </c>
      <c r="E76">
        <f t="shared" si="418"/>
        <v>-504.45166257847222</v>
      </c>
      <c r="F76">
        <f t="shared" si="419"/>
        <v>504.45166257847222</v>
      </c>
      <c r="G76">
        <f t="shared" si="420"/>
        <v>5017.8066503138998</v>
      </c>
      <c r="H76">
        <f t="shared" si="421"/>
        <v>71877.131267610428</v>
      </c>
      <c r="I76">
        <f t="shared" si="422"/>
        <v>958.36175023480575</v>
      </c>
      <c r="J76">
        <f t="shared" si="423"/>
        <v>5.2358169022130729</v>
      </c>
      <c r="K76">
        <f t="shared" si="424"/>
        <v>919.9288671344251</v>
      </c>
      <c r="L76">
        <f t="shared" ref="L76" si="480">$C76-K76</f>
        <v>-315.9288671344251</v>
      </c>
      <c r="M76">
        <f t="shared" ref="M76" si="481">ABS(L76)</f>
        <v>315.9288671344251</v>
      </c>
      <c r="N76">
        <f t="shared" si="427"/>
        <v>1515.9288671344252</v>
      </c>
      <c r="O76">
        <f t="shared" si="428"/>
        <v>46504.207465235886</v>
      </c>
      <c r="P76">
        <f t="shared" ref="P76" si="482">O76/$B76</f>
        <v>620.05609953647843</v>
      </c>
      <c r="Q76">
        <f t="shared" si="430"/>
        <v>2.4448253444610164</v>
      </c>
      <c r="R76">
        <f t="shared" si="431"/>
        <v>1024.8534706751709</v>
      </c>
      <c r="S76">
        <f t="shared" ref="S76" si="483">$C76-R76</f>
        <v>-420.85347067517091</v>
      </c>
      <c r="T76">
        <f t="shared" ref="T76" si="484">ABS(S76)</f>
        <v>420.85347067517091</v>
      </c>
      <c r="U76">
        <f t="shared" si="434"/>
        <v>855.21336766879426</v>
      </c>
      <c r="V76">
        <f t="shared" si="435"/>
        <v>42770.842806479282</v>
      </c>
      <c r="W76">
        <f t="shared" ref="W76" si="485">V76/$B76</f>
        <v>570.27790408639044</v>
      </c>
      <c r="X76">
        <f t="shared" si="437"/>
        <v>1.4996431766699476</v>
      </c>
    </row>
    <row r="77" spans="1:24" x14ac:dyDescent="0.25">
      <c r="A77" s="1">
        <v>43961</v>
      </c>
      <c r="B77">
        <v>76</v>
      </c>
      <c r="C77">
        <v>621</v>
      </c>
      <c r="D77">
        <f t="shared" si="417"/>
        <v>1007.5613300627778</v>
      </c>
      <c r="E77">
        <f t="shared" si="418"/>
        <v>-386.56133006277776</v>
      </c>
      <c r="F77">
        <f t="shared" si="419"/>
        <v>386.56133006277776</v>
      </c>
      <c r="G77">
        <f t="shared" si="420"/>
        <v>4631.2453202511224</v>
      </c>
      <c r="H77">
        <f t="shared" si="421"/>
        <v>72263.692597673202</v>
      </c>
      <c r="I77">
        <f t="shared" si="422"/>
        <v>950.83806049570001</v>
      </c>
      <c r="J77">
        <f t="shared" si="423"/>
        <v>4.8706982951825859</v>
      </c>
      <c r="K77">
        <f t="shared" si="424"/>
        <v>761.96443356721261</v>
      </c>
      <c r="L77">
        <f t="shared" ref="L77" si="486">$C77-K77</f>
        <v>-140.96443356721261</v>
      </c>
      <c r="M77">
        <f t="shared" ref="M77" si="487">ABS(L77)</f>
        <v>140.96443356721261</v>
      </c>
      <c r="N77">
        <f t="shared" si="427"/>
        <v>1374.9644335672126</v>
      </c>
      <c r="O77">
        <f t="shared" si="428"/>
        <v>46645.171898803099</v>
      </c>
      <c r="P77">
        <f t="shared" ref="P77" si="488">O77/$B77</f>
        <v>613.75226182635652</v>
      </c>
      <c r="Q77">
        <f t="shared" si="430"/>
        <v>2.240259660266994</v>
      </c>
      <c r="R77">
        <f t="shared" si="431"/>
        <v>688.17069413503418</v>
      </c>
      <c r="S77">
        <f t="shared" ref="S77" si="489">$C77-R77</f>
        <v>-67.170694135034182</v>
      </c>
      <c r="T77">
        <f t="shared" ref="T77" si="490">ABS(S77)</f>
        <v>67.170694135034182</v>
      </c>
      <c r="U77">
        <f t="shared" si="434"/>
        <v>788.04267353376008</v>
      </c>
      <c r="V77">
        <f t="shared" si="435"/>
        <v>42838.013500614317</v>
      </c>
      <c r="W77">
        <f t="shared" ref="W77" si="491">V77/$B77</f>
        <v>563.65807237650415</v>
      </c>
      <c r="X77">
        <f t="shared" si="437"/>
        <v>1.3980863792320084</v>
      </c>
    </row>
    <row r="78" spans="1:24" x14ac:dyDescent="0.25">
      <c r="A78" s="1">
        <v>43962</v>
      </c>
      <c r="B78">
        <v>77</v>
      </c>
      <c r="C78">
        <v>373</v>
      </c>
      <c r="D78">
        <f t="shared" si="417"/>
        <v>930.24906405022216</v>
      </c>
      <c r="E78">
        <f t="shared" si="418"/>
        <v>-557.24906405022216</v>
      </c>
      <c r="F78">
        <f t="shared" si="419"/>
        <v>557.24906405022216</v>
      </c>
      <c r="G78">
        <f t="shared" si="420"/>
        <v>4073.9962562009005</v>
      </c>
      <c r="H78">
        <f t="shared" si="421"/>
        <v>72820.941661723424</v>
      </c>
      <c r="I78">
        <f t="shared" si="422"/>
        <v>945.72651508731724</v>
      </c>
      <c r="J78">
        <f t="shared" si="423"/>
        <v>4.3077953205369903</v>
      </c>
      <c r="K78">
        <f t="shared" si="424"/>
        <v>691.4822167836063</v>
      </c>
      <c r="L78">
        <f t="shared" ref="L78" si="492">$C78-K78</f>
        <v>-318.4822167836063</v>
      </c>
      <c r="M78">
        <f t="shared" ref="M78" si="493">ABS(L78)</f>
        <v>318.4822167836063</v>
      </c>
      <c r="N78">
        <f t="shared" si="427"/>
        <v>1056.4822167836064</v>
      </c>
      <c r="O78">
        <f t="shared" si="428"/>
        <v>46963.654115586702</v>
      </c>
      <c r="P78">
        <f t="shared" ref="P78" si="494">O78/$B78</f>
        <v>609.91758591671044</v>
      </c>
      <c r="Q78">
        <f t="shared" si="430"/>
        <v>1.7321720855051361</v>
      </c>
      <c r="R78">
        <f t="shared" si="431"/>
        <v>634.43413882700679</v>
      </c>
      <c r="S78">
        <f t="shared" ref="S78" si="495">$C78-R78</f>
        <v>-261.43413882700679</v>
      </c>
      <c r="T78">
        <f t="shared" ref="T78" si="496">ABS(S78)</f>
        <v>261.43413882700679</v>
      </c>
      <c r="U78">
        <f t="shared" si="434"/>
        <v>526.60853470675329</v>
      </c>
      <c r="V78">
        <f t="shared" si="435"/>
        <v>43099.447639441321</v>
      </c>
      <c r="W78">
        <f t="shared" ref="W78" si="497">V78/$B78</f>
        <v>559.73308622651064</v>
      </c>
      <c r="X78">
        <f t="shared" si="437"/>
        <v>0.94082080846235228</v>
      </c>
    </row>
    <row r="79" spans="1:24" x14ac:dyDescent="0.25">
      <c r="A79" s="1">
        <v>43963</v>
      </c>
      <c r="B79">
        <v>78</v>
      </c>
      <c r="C79">
        <v>426</v>
      </c>
      <c r="D79">
        <f t="shared" si="417"/>
        <v>818.79925124017768</v>
      </c>
      <c r="E79">
        <f t="shared" si="418"/>
        <v>-392.79925124017768</v>
      </c>
      <c r="F79">
        <f t="shared" si="419"/>
        <v>392.79925124017768</v>
      </c>
      <c r="G79">
        <f t="shared" si="420"/>
        <v>3681.1970049607226</v>
      </c>
      <c r="H79">
        <f t="shared" si="421"/>
        <v>73213.740912963607</v>
      </c>
      <c r="I79">
        <f t="shared" si="422"/>
        <v>938.63770401235399</v>
      </c>
      <c r="J79">
        <f t="shared" si="423"/>
        <v>3.9218507729072347</v>
      </c>
      <c r="K79">
        <f t="shared" si="424"/>
        <v>532.24110839180321</v>
      </c>
      <c r="L79">
        <f t="shared" ref="L79" si="498">$C79-K79</f>
        <v>-106.24110839180321</v>
      </c>
      <c r="M79">
        <f t="shared" ref="M79" si="499">ABS(L79)</f>
        <v>106.24110839180321</v>
      </c>
      <c r="N79">
        <f t="shared" si="427"/>
        <v>950.24110839180321</v>
      </c>
      <c r="O79">
        <f t="shared" si="428"/>
        <v>47069.895223978507</v>
      </c>
      <c r="P79">
        <f t="shared" ref="P79" si="500">O79/$B79</f>
        <v>603.46019517921161</v>
      </c>
      <c r="Q79">
        <f t="shared" si="430"/>
        <v>1.5746541627482271</v>
      </c>
      <c r="R79">
        <f t="shared" si="431"/>
        <v>425.28682776540131</v>
      </c>
      <c r="S79">
        <f t="shared" ref="S79" si="501">$C79-R79</f>
        <v>0.71317223459868728</v>
      </c>
      <c r="T79">
        <f t="shared" ref="T79" si="502">ABS(S79)</f>
        <v>0.71317223459868728</v>
      </c>
      <c r="U79">
        <f t="shared" si="434"/>
        <v>527.32170694135198</v>
      </c>
      <c r="V79">
        <f t="shared" si="435"/>
        <v>43100.160811675923</v>
      </c>
      <c r="W79">
        <f t="shared" ref="W79" si="503">V79/$B79</f>
        <v>552.56616425225548</v>
      </c>
      <c r="X79">
        <f t="shared" si="437"/>
        <v>0.95431414562803563</v>
      </c>
    </row>
    <row r="80" spans="1:24" x14ac:dyDescent="0.25">
      <c r="A80" s="1">
        <v>43964</v>
      </c>
      <c r="B80">
        <v>79</v>
      </c>
      <c r="C80">
        <v>439</v>
      </c>
      <c r="D80">
        <f t="shared" si="417"/>
        <v>740.23940099214212</v>
      </c>
      <c r="E80">
        <f t="shared" si="418"/>
        <v>-301.23940099214212</v>
      </c>
      <c r="F80">
        <f t="shared" si="419"/>
        <v>301.23940099214212</v>
      </c>
      <c r="G80">
        <f t="shared" si="420"/>
        <v>3379.9576039685803</v>
      </c>
      <c r="H80">
        <f t="shared" si="421"/>
        <v>73514.980313955748</v>
      </c>
      <c r="I80">
        <f t="shared" si="422"/>
        <v>930.56937106273097</v>
      </c>
      <c r="J80">
        <f t="shared" si="423"/>
        <v>3.6321393214442392</v>
      </c>
      <c r="K80">
        <f t="shared" si="424"/>
        <v>479.1205541959016</v>
      </c>
      <c r="L80">
        <f t="shared" ref="L80" si="504">$C80-K80</f>
        <v>-40.120554195901605</v>
      </c>
      <c r="M80">
        <f t="shared" ref="M80" si="505">ABS(L80)</f>
        <v>40.120554195901605</v>
      </c>
      <c r="N80">
        <f t="shared" si="427"/>
        <v>910.1205541959016</v>
      </c>
      <c r="O80">
        <f t="shared" si="428"/>
        <v>47110.015778174406</v>
      </c>
      <c r="P80">
        <f t="shared" ref="P80" si="506">O80/$B80</f>
        <v>596.32931364777733</v>
      </c>
      <c r="Q80">
        <f t="shared" si="430"/>
        <v>1.5262046211155493</v>
      </c>
      <c r="R80">
        <f t="shared" si="431"/>
        <v>425.85736555308029</v>
      </c>
      <c r="S80">
        <f t="shared" ref="S80" si="507">$C80-R80</f>
        <v>13.142634446919715</v>
      </c>
      <c r="T80">
        <f t="shared" ref="T80" si="508">ABS(S80)</f>
        <v>13.142634446919715</v>
      </c>
      <c r="U80">
        <f t="shared" si="434"/>
        <v>540.46434138827169</v>
      </c>
      <c r="V80">
        <f t="shared" si="435"/>
        <v>43113.303446122845</v>
      </c>
      <c r="W80">
        <f t="shared" ref="W80" si="509">V80/$B80</f>
        <v>545.73801830535251</v>
      </c>
      <c r="X80">
        <f t="shared" si="437"/>
        <v>0.99033661438237919</v>
      </c>
    </row>
    <row r="81" spans="1:24" x14ac:dyDescent="0.25">
      <c r="A81" s="1">
        <v>43965</v>
      </c>
      <c r="B81">
        <v>80</v>
      </c>
      <c r="C81">
        <v>506</v>
      </c>
      <c r="D81">
        <f t="shared" si="417"/>
        <v>679.99152079371368</v>
      </c>
      <c r="E81">
        <f t="shared" si="418"/>
        <v>-173.99152079371368</v>
      </c>
      <c r="F81">
        <f t="shared" si="419"/>
        <v>173.99152079371368</v>
      </c>
      <c r="G81">
        <f t="shared" si="420"/>
        <v>3205.9660831748665</v>
      </c>
      <c r="H81">
        <f t="shared" si="421"/>
        <v>73688.971834749464</v>
      </c>
      <c r="I81">
        <f t="shared" si="422"/>
        <v>921.11214793436829</v>
      </c>
      <c r="J81">
        <f t="shared" si="423"/>
        <v>3.48053827144108</v>
      </c>
      <c r="K81">
        <f t="shared" si="424"/>
        <v>459.0602770979508</v>
      </c>
      <c r="L81">
        <f t="shared" ref="L81" si="510">$C81-K81</f>
        <v>46.939722902049198</v>
      </c>
      <c r="M81">
        <f t="shared" ref="M81" si="511">ABS(L81)</f>
        <v>46.939722902049198</v>
      </c>
      <c r="N81">
        <f t="shared" si="427"/>
        <v>957.0602770979508</v>
      </c>
      <c r="O81">
        <f t="shared" si="428"/>
        <v>47156.955501076452</v>
      </c>
      <c r="P81">
        <f t="shared" ref="P81" si="512">O81/$B81</f>
        <v>589.46194376345568</v>
      </c>
      <c r="Q81">
        <f t="shared" si="430"/>
        <v>1.6236167359465841</v>
      </c>
      <c r="R81">
        <f t="shared" si="431"/>
        <v>436.37147311061608</v>
      </c>
      <c r="S81">
        <f t="shared" ref="S81" si="513">$C81-R81</f>
        <v>69.62852688938392</v>
      </c>
      <c r="T81">
        <f t="shared" ref="T81" si="514">ABS(S81)</f>
        <v>69.62852688938392</v>
      </c>
      <c r="U81">
        <f t="shared" si="434"/>
        <v>610.09286827765561</v>
      </c>
      <c r="V81">
        <f t="shared" si="435"/>
        <v>43182.93197301223</v>
      </c>
      <c r="W81">
        <f t="shared" ref="W81" si="515">V81/$B81</f>
        <v>539.78664966265285</v>
      </c>
      <c r="X81">
        <f t="shared" si="437"/>
        <v>1.1302481613039923</v>
      </c>
    </row>
    <row r="82" spans="1:24" x14ac:dyDescent="0.25">
      <c r="A82" s="1">
        <v>43966</v>
      </c>
      <c r="B82">
        <v>81</v>
      </c>
      <c r="C82">
        <v>549</v>
      </c>
      <c r="D82">
        <f t="shared" si="417"/>
        <v>645.1932166349709</v>
      </c>
      <c r="E82">
        <f t="shared" si="418"/>
        <v>-96.193216634970895</v>
      </c>
      <c r="F82">
        <f t="shared" si="419"/>
        <v>96.193216634970895</v>
      </c>
      <c r="G82">
        <f t="shared" si="420"/>
        <v>3109.7728665398954</v>
      </c>
      <c r="H82">
        <f t="shared" si="421"/>
        <v>73785.165051384436</v>
      </c>
      <c r="I82">
        <f t="shared" si="422"/>
        <v>910.9279635973387</v>
      </c>
      <c r="J82">
        <f t="shared" si="423"/>
        <v>3.4138515786244117</v>
      </c>
      <c r="K82">
        <f t="shared" si="424"/>
        <v>482.5301385489754</v>
      </c>
      <c r="L82">
        <f t="shared" ref="L82" si="516">$C82-K82</f>
        <v>66.469861451024599</v>
      </c>
      <c r="M82">
        <f t="shared" ref="M82" si="517">ABS(L82)</f>
        <v>66.469861451024599</v>
      </c>
      <c r="N82">
        <f t="shared" si="427"/>
        <v>1023.5301385489754</v>
      </c>
      <c r="O82">
        <f t="shared" si="428"/>
        <v>47223.42536252748</v>
      </c>
      <c r="P82">
        <f t="shared" ref="P82" si="518">O82/$B82</f>
        <v>583.00525138922819</v>
      </c>
      <c r="Q82">
        <f t="shared" si="430"/>
        <v>1.755610495977578</v>
      </c>
      <c r="R82">
        <f t="shared" si="431"/>
        <v>492.0742946221232</v>
      </c>
      <c r="S82">
        <f t="shared" ref="S82" si="519">$C82-R82</f>
        <v>56.925705377876795</v>
      </c>
      <c r="T82">
        <f t="shared" ref="T82" si="520">ABS(S82)</f>
        <v>56.925705377876795</v>
      </c>
      <c r="U82">
        <f t="shared" si="434"/>
        <v>667.01857365553246</v>
      </c>
      <c r="V82">
        <f t="shared" si="435"/>
        <v>43239.857678390108</v>
      </c>
      <c r="W82">
        <f t="shared" ref="W82" si="521">V82/$B82</f>
        <v>533.82540343691494</v>
      </c>
      <c r="X82">
        <f t="shared" si="437"/>
        <v>1.249506991164308</v>
      </c>
    </row>
    <row r="83" spans="1:24" x14ac:dyDescent="0.25">
      <c r="A83" s="1">
        <v>43967</v>
      </c>
      <c r="B83">
        <v>82</v>
      </c>
      <c r="C83">
        <v>539</v>
      </c>
      <c r="D83">
        <f t="shared" si="417"/>
        <v>625.95457330797672</v>
      </c>
      <c r="E83">
        <f t="shared" si="418"/>
        <v>-86.954573307976716</v>
      </c>
      <c r="F83">
        <f t="shared" si="419"/>
        <v>86.954573307976716</v>
      </c>
      <c r="G83">
        <f t="shared" si="420"/>
        <v>3022.8182932319187</v>
      </c>
      <c r="H83">
        <f t="shared" si="421"/>
        <v>73872.119624692408</v>
      </c>
      <c r="I83">
        <f t="shared" si="422"/>
        <v>900.87950761820014</v>
      </c>
      <c r="J83">
        <f t="shared" si="423"/>
        <v>3.3554079848301011</v>
      </c>
      <c r="K83">
        <f t="shared" si="424"/>
        <v>515.7650692744877</v>
      </c>
      <c r="L83">
        <f t="shared" ref="L83" si="522">$C83-K83</f>
        <v>23.234930725512299</v>
      </c>
      <c r="M83">
        <f t="shared" ref="M83" si="523">ABS(L83)</f>
        <v>23.234930725512299</v>
      </c>
      <c r="N83">
        <f t="shared" si="427"/>
        <v>1046.7650692744878</v>
      </c>
      <c r="O83">
        <f t="shared" si="428"/>
        <v>47246.660293252993</v>
      </c>
      <c r="P83">
        <f t="shared" ref="P83" si="524">O83/$B83</f>
        <v>576.17878406406089</v>
      </c>
      <c r="Q83">
        <f t="shared" si="430"/>
        <v>1.8167365724422544</v>
      </c>
      <c r="R83">
        <f t="shared" si="431"/>
        <v>537.61485892442465</v>
      </c>
      <c r="S83">
        <f t="shared" ref="S83" si="525">$C83-R83</f>
        <v>1.3851410755753477</v>
      </c>
      <c r="T83">
        <f t="shared" ref="T83" si="526">ABS(S83)</f>
        <v>1.3851410755753477</v>
      </c>
      <c r="U83">
        <f t="shared" si="434"/>
        <v>668.40371473110781</v>
      </c>
      <c r="V83">
        <f t="shared" si="435"/>
        <v>43241.242819465682</v>
      </c>
      <c r="W83">
        <f t="shared" ref="W83" si="527">V83/$B83</f>
        <v>527.33222950567904</v>
      </c>
      <c r="X83">
        <f t="shared" si="437"/>
        <v>1.2675191792424088</v>
      </c>
    </row>
    <row r="84" spans="1:24" x14ac:dyDescent="0.25">
      <c r="A84" s="1">
        <v>43968</v>
      </c>
      <c r="B84">
        <v>83</v>
      </c>
      <c r="C84">
        <v>421</v>
      </c>
      <c r="D84">
        <f t="shared" si="417"/>
        <v>608.56365864638133</v>
      </c>
      <c r="E84">
        <f t="shared" si="418"/>
        <v>-187.56365864638133</v>
      </c>
      <c r="F84">
        <f t="shared" si="419"/>
        <v>187.56365864638133</v>
      </c>
      <c r="G84">
        <f t="shared" si="420"/>
        <v>2835.2546345855371</v>
      </c>
      <c r="H84">
        <f t="shared" si="421"/>
        <v>74059.683283338789</v>
      </c>
      <c r="I84">
        <f t="shared" si="422"/>
        <v>892.28534076311792</v>
      </c>
      <c r="J84">
        <f t="shared" si="423"/>
        <v>3.1775201329215097</v>
      </c>
      <c r="K84">
        <f t="shared" si="424"/>
        <v>527.38253463724391</v>
      </c>
      <c r="L84">
        <f t="shared" ref="L84" si="528">$C84-K84</f>
        <v>-106.38253463724391</v>
      </c>
      <c r="M84">
        <f t="shared" ref="M84" si="529">ABS(L84)</f>
        <v>106.38253463724391</v>
      </c>
      <c r="N84">
        <f t="shared" si="427"/>
        <v>940.38253463724391</v>
      </c>
      <c r="O84">
        <f t="shared" si="428"/>
        <v>47353.04282789024</v>
      </c>
      <c r="P84">
        <f t="shared" ref="P84" si="530">O84/$B84</f>
        <v>570.51858828783418</v>
      </c>
      <c r="Q84">
        <f t="shared" si="430"/>
        <v>1.6482942956502031</v>
      </c>
      <c r="R84">
        <f t="shared" si="431"/>
        <v>538.72297178488498</v>
      </c>
      <c r="S84">
        <f t="shared" ref="S84" si="531">$C84-R84</f>
        <v>-117.72297178488498</v>
      </c>
      <c r="T84">
        <f t="shared" ref="T84" si="532">ABS(S84)</f>
        <v>117.72297178488498</v>
      </c>
      <c r="U84">
        <f t="shared" si="434"/>
        <v>550.68074294622284</v>
      </c>
      <c r="V84">
        <f t="shared" si="435"/>
        <v>43358.965791250565</v>
      </c>
      <c r="W84">
        <f t="shared" ref="W84" si="533">V84/$B84</f>
        <v>522.39717820783812</v>
      </c>
      <c r="X84">
        <f t="shared" si="437"/>
        <v>1.0541418788581816</v>
      </c>
    </row>
    <row r="85" spans="1:24" x14ac:dyDescent="0.25">
      <c r="A85" s="1">
        <v>43969</v>
      </c>
      <c r="B85">
        <v>84</v>
      </c>
      <c r="C85">
        <v>285</v>
      </c>
      <c r="D85">
        <f t="shared" si="417"/>
        <v>571.05092691710502</v>
      </c>
      <c r="E85">
        <f t="shared" si="418"/>
        <v>-286.05092691710502</v>
      </c>
      <c r="F85">
        <f t="shared" si="419"/>
        <v>286.05092691710502</v>
      </c>
      <c r="G85">
        <f t="shared" si="420"/>
        <v>2549.2037076684319</v>
      </c>
      <c r="H85">
        <f t="shared" si="421"/>
        <v>74345.734210255891</v>
      </c>
      <c r="I85">
        <f t="shared" si="422"/>
        <v>885.06826440780821</v>
      </c>
      <c r="J85">
        <f t="shared" si="423"/>
        <v>2.8802340002260536</v>
      </c>
      <c r="K85">
        <f t="shared" si="424"/>
        <v>474.19126731862195</v>
      </c>
      <c r="L85">
        <f t="shared" ref="L85" si="534">$C85-K85</f>
        <v>-189.19126731862195</v>
      </c>
      <c r="M85">
        <f t="shared" ref="M85" si="535">ABS(L85)</f>
        <v>189.19126731862195</v>
      </c>
      <c r="N85">
        <f t="shared" si="427"/>
        <v>751.19126731862195</v>
      </c>
      <c r="O85">
        <f t="shared" si="428"/>
        <v>47542.234095208863</v>
      </c>
      <c r="P85">
        <f t="shared" ref="P85" si="536">O85/$B85</f>
        <v>565.97897732391505</v>
      </c>
      <c r="Q85">
        <f t="shared" si="430"/>
        <v>1.3272423489480745</v>
      </c>
      <c r="R85">
        <f t="shared" si="431"/>
        <v>444.54459435697697</v>
      </c>
      <c r="S85">
        <f t="shared" ref="S85" si="537">$C85-R85</f>
        <v>-159.54459435697697</v>
      </c>
      <c r="T85">
        <f t="shared" ref="T85" si="538">ABS(S85)</f>
        <v>159.54459435697697</v>
      </c>
      <c r="U85">
        <f t="shared" si="434"/>
        <v>391.13614858924586</v>
      </c>
      <c r="V85">
        <f t="shared" si="435"/>
        <v>43518.510385607544</v>
      </c>
      <c r="W85">
        <f t="shared" ref="W85" si="539">V85/$B85</f>
        <v>518.07750459056604</v>
      </c>
      <c r="X85">
        <f t="shared" si="437"/>
        <v>0.75497612832728322</v>
      </c>
    </row>
    <row r="86" spans="1:24" x14ac:dyDescent="0.25">
      <c r="A86" s="1">
        <v>43970</v>
      </c>
      <c r="B86">
        <v>85</v>
      </c>
      <c r="C86">
        <v>295</v>
      </c>
      <c r="D86">
        <f t="shared" si="417"/>
        <v>513.84074153368397</v>
      </c>
      <c r="E86">
        <f t="shared" si="418"/>
        <v>-218.84074153368397</v>
      </c>
      <c r="F86">
        <f t="shared" si="419"/>
        <v>218.84074153368397</v>
      </c>
      <c r="G86">
        <f t="shared" si="420"/>
        <v>2330.3629661347477</v>
      </c>
      <c r="H86">
        <f t="shared" si="421"/>
        <v>74564.574951789575</v>
      </c>
      <c r="I86">
        <f t="shared" si="422"/>
        <v>877.2302935504656</v>
      </c>
      <c r="J86">
        <f t="shared" si="423"/>
        <v>2.6565007880689264</v>
      </c>
      <c r="K86">
        <f t="shared" si="424"/>
        <v>379.59563365931098</v>
      </c>
      <c r="L86">
        <f t="shared" ref="L86" si="540">$C86-K86</f>
        <v>-84.595633659310977</v>
      </c>
      <c r="M86">
        <f t="shared" ref="M86" si="541">ABS(L86)</f>
        <v>84.595633659310977</v>
      </c>
      <c r="N86">
        <f t="shared" si="427"/>
        <v>666.59563365931103</v>
      </c>
      <c r="O86">
        <f t="shared" si="428"/>
        <v>47626.829728868172</v>
      </c>
      <c r="P86">
        <f t="shared" ref="P86" si="542">O86/$B86</f>
        <v>560.31564386903733</v>
      </c>
      <c r="Q86">
        <f t="shared" si="430"/>
        <v>1.1896787836520133</v>
      </c>
      <c r="R86">
        <f t="shared" si="431"/>
        <v>316.90891887139537</v>
      </c>
      <c r="S86">
        <f t="shared" ref="S86" si="543">$C86-R86</f>
        <v>-21.908918871395372</v>
      </c>
      <c r="T86">
        <f t="shared" ref="T86" si="544">ABS(S86)</f>
        <v>21.908918871395372</v>
      </c>
      <c r="U86">
        <f t="shared" si="434"/>
        <v>369.22722971785049</v>
      </c>
      <c r="V86">
        <f t="shared" si="435"/>
        <v>43540.419304478943</v>
      </c>
      <c r="W86">
        <f t="shared" ref="W86" si="545">V86/$B86</f>
        <v>512.24022711151702</v>
      </c>
      <c r="X86">
        <f t="shared" si="437"/>
        <v>0.72080873421420699</v>
      </c>
    </row>
    <row r="87" spans="1:24" x14ac:dyDescent="0.25">
      <c r="A87" s="1">
        <v>43971</v>
      </c>
      <c r="B87">
        <v>86</v>
      </c>
      <c r="C87">
        <v>416</v>
      </c>
      <c r="D87">
        <f t="shared" si="417"/>
        <v>470.07259322694716</v>
      </c>
      <c r="E87">
        <f t="shared" si="418"/>
        <v>-54.072593226947163</v>
      </c>
      <c r="F87">
        <f t="shared" si="419"/>
        <v>54.072593226947163</v>
      </c>
      <c r="G87">
        <f t="shared" si="420"/>
        <v>2276.2903729078007</v>
      </c>
      <c r="H87">
        <f t="shared" si="421"/>
        <v>74618.647545016516</v>
      </c>
      <c r="I87">
        <f t="shared" si="422"/>
        <v>867.65869238391303</v>
      </c>
      <c r="J87">
        <f t="shared" si="423"/>
        <v>2.6234859316093964</v>
      </c>
      <c r="K87">
        <f t="shared" si="424"/>
        <v>337.29781682965552</v>
      </c>
      <c r="L87">
        <f t="shared" ref="L87" si="546">$C87-K87</f>
        <v>78.702183170344483</v>
      </c>
      <c r="M87">
        <f t="shared" ref="M87" si="547">ABS(L87)</f>
        <v>78.702183170344483</v>
      </c>
      <c r="N87">
        <f t="shared" si="427"/>
        <v>745.29781682965552</v>
      </c>
      <c r="O87">
        <f t="shared" si="428"/>
        <v>47705.531912038517</v>
      </c>
      <c r="P87">
        <f t="shared" ref="P87" si="548">O87/$B87</f>
        <v>554.71548734928513</v>
      </c>
      <c r="Q87">
        <f t="shared" si="430"/>
        <v>1.3435677096218648</v>
      </c>
      <c r="R87">
        <f t="shared" si="431"/>
        <v>299.38178377427909</v>
      </c>
      <c r="S87">
        <f t="shared" ref="S87" si="549">$C87-R87</f>
        <v>116.61821622572091</v>
      </c>
      <c r="T87">
        <f t="shared" ref="T87" si="550">ABS(S87)</f>
        <v>116.61821622572091</v>
      </c>
      <c r="U87">
        <f t="shared" si="434"/>
        <v>485.84544594357141</v>
      </c>
      <c r="V87">
        <f t="shared" si="435"/>
        <v>43657.03752070466</v>
      </c>
      <c r="W87">
        <f t="shared" ref="W87" si="551">V87/$B87</f>
        <v>507.63997117098444</v>
      </c>
      <c r="X87">
        <f t="shared" si="437"/>
        <v>0.95706696386192935</v>
      </c>
    </row>
    <row r="88" spans="1:24" x14ac:dyDescent="0.25">
      <c r="A88" s="1">
        <v>43972</v>
      </c>
      <c r="B88">
        <v>87</v>
      </c>
      <c r="C88">
        <v>344</v>
      </c>
      <c r="D88">
        <f t="shared" si="417"/>
        <v>459.25807458155771</v>
      </c>
      <c r="E88">
        <f t="shared" si="418"/>
        <v>-115.25807458155771</v>
      </c>
      <c r="F88">
        <f t="shared" si="419"/>
        <v>115.25807458155771</v>
      </c>
      <c r="G88">
        <f t="shared" si="420"/>
        <v>2161.0322983262431</v>
      </c>
      <c r="H88">
        <f t="shared" si="421"/>
        <v>74733.905619598081</v>
      </c>
      <c r="I88">
        <f t="shared" si="422"/>
        <v>859.01040942066754</v>
      </c>
      <c r="J88">
        <f t="shared" si="423"/>
        <v>2.5157230629878899</v>
      </c>
      <c r="K88">
        <f t="shared" si="424"/>
        <v>376.64890841482776</v>
      </c>
      <c r="L88">
        <f t="shared" ref="L88" si="552">$C88-K88</f>
        <v>-32.648908414827758</v>
      </c>
      <c r="M88">
        <f t="shared" ref="M88" si="553">ABS(L88)</f>
        <v>32.648908414827758</v>
      </c>
      <c r="N88">
        <f t="shared" si="427"/>
        <v>712.6489084148277</v>
      </c>
      <c r="O88">
        <f t="shared" si="428"/>
        <v>47738.180820453344</v>
      </c>
      <c r="P88">
        <f t="shared" ref="P88" si="554">O88/$B88</f>
        <v>548.71472207417639</v>
      </c>
      <c r="Q88">
        <f t="shared" si="430"/>
        <v>1.2987603207017477</v>
      </c>
      <c r="R88">
        <f t="shared" si="431"/>
        <v>392.67635675485582</v>
      </c>
      <c r="S88">
        <f t="shared" ref="S88" si="555">$C88-R88</f>
        <v>-48.676356754855817</v>
      </c>
      <c r="T88">
        <f t="shared" ref="T88" si="556">ABS(S88)</f>
        <v>48.676356754855817</v>
      </c>
      <c r="U88">
        <f t="shared" si="434"/>
        <v>437.16908918871559</v>
      </c>
      <c r="V88">
        <f t="shared" si="435"/>
        <v>43705.713877459515</v>
      </c>
      <c r="W88">
        <f t="shared" ref="W88" si="557">V88/$B88</f>
        <v>502.36452732712087</v>
      </c>
      <c r="X88">
        <f t="shared" si="437"/>
        <v>0.87022284697272734</v>
      </c>
    </row>
    <row r="89" spans="1:24" x14ac:dyDescent="0.25">
      <c r="A89" s="1">
        <v>43973</v>
      </c>
      <c r="B89">
        <v>88</v>
      </c>
      <c r="C89">
        <v>446</v>
      </c>
      <c r="D89">
        <f t="shared" si="417"/>
        <v>436.20645966524614</v>
      </c>
      <c r="E89">
        <f t="shared" si="418"/>
        <v>9.7935403347538568</v>
      </c>
      <c r="F89">
        <f t="shared" si="419"/>
        <v>9.7935403347538568</v>
      </c>
      <c r="G89">
        <f t="shared" si="420"/>
        <v>2170.8258386609969</v>
      </c>
      <c r="H89">
        <f t="shared" si="421"/>
        <v>74743.699159932832</v>
      </c>
      <c r="I89">
        <f t="shared" si="422"/>
        <v>849.3602177265094</v>
      </c>
      <c r="J89">
        <f t="shared" si="423"/>
        <v>2.5558364912259099</v>
      </c>
      <c r="K89">
        <f t="shared" si="424"/>
        <v>360.32445420741385</v>
      </c>
      <c r="L89">
        <f t="shared" ref="L89" si="558">$C89-K89</f>
        <v>85.675545792586149</v>
      </c>
      <c r="M89">
        <f t="shared" ref="M89" si="559">ABS(L89)</f>
        <v>85.675545792586149</v>
      </c>
      <c r="N89">
        <f t="shared" si="427"/>
        <v>798.32445420741385</v>
      </c>
      <c r="O89">
        <f t="shared" si="428"/>
        <v>47823.856366245927</v>
      </c>
      <c r="P89">
        <f t="shared" ref="P89" si="560">O89/$B89</f>
        <v>543.45291325279459</v>
      </c>
      <c r="Q89">
        <f t="shared" si="430"/>
        <v>1.4689855086599972</v>
      </c>
      <c r="R89">
        <f t="shared" si="431"/>
        <v>353.73527135097117</v>
      </c>
      <c r="S89">
        <f t="shared" ref="S89" si="561">$C89-R89</f>
        <v>92.264728649028825</v>
      </c>
      <c r="T89">
        <f t="shared" ref="T89" si="562">ABS(S89)</f>
        <v>92.264728649028825</v>
      </c>
      <c r="U89">
        <f t="shared" si="434"/>
        <v>529.43381783774441</v>
      </c>
      <c r="V89">
        <f t="shared" si="435"/>
        <v>43797.978606108547</v>
      </c>
      <c r="W89">
        <f t="shared" ref="W89" si="563">V89/$B89</f>
        <v>497.70430234214257</v>
      </c>
      <c r="X89">
        <f t="shared" si="437"/>
        <v>1.0637517404335992</v>
      </c>
    </row>
    <row r="90" spans="1:24" x14ac:dyDescent="0.25">
      <c r="A90" s="1">
        <v>43974</v>
      </c>
      <c r="B90">
        <v>89</v>
      </c>
      <c r="C90">
        <v>361</v>
      </c>
      <c r="D90">
        <f t="shared" si="417"/>
        <v>438.16516773219689</v>
      </c>
      <c r="E90">
        <f t="shared" si="418"/>
        <v>-77.165167732196892</v>
      </c>
      <c r="F90">
        <f t="shared" si="419"/>
        <v>77.165167732196892</v>
      </c>
      <c r="G90">
        <f t="shared" si="420"/>
        <v>2093.6606709287998</v>
      </c>
      <c r="H90">
        <f t="shared" si="421"/>
        <v>74820.864327665025</v>
      </c>
      <c r="I90">
        <f t="shared" si="422"/>
        <v>840.68386885016878</v>
      </c>
      <c r="J90">
        <f t="shared" si="423"/>
        <v>2.4904256504794948</v>
      </c>
      <c r="K90">
        <f t="shared" si="424"/>
        <v>403.16222710370693</v>
      </c>
      <c r="L90">
        <f t="shared" ref="L90" si="564">$C90-K90</f>
        <v>-42.162227103706925</v>
      </c>
      <c r="M90">
        <f t="shared" ref="M90" si="565">ABS(L90)</f>
        <v>42.162227103706925</v>
      </c>
      <c r="N90">
        <f t="shared" si="427"/>
        <v>756.16222710370698</v>
      </c>
      <c r="O90">
        <f t="shared" si="428"/>
        <v>47866.018593349632</v>
      </c>
      <c r="P90">
        <f t="shared" ref="P90" si="566">O90/$B90</f>
        <v>537.82043363314199</v>
      </c>
      <c r="Q90">
        <f t="shared" si="430"/>
        <v>1.4059752657510598</v>
      </c>
      <c r="R90">
        <f t="shared" si="431"/>
        <v>427.54705427019422</v>
      </c>
      <c r="S90">
        <f t="shared" ref="S90" si="567">$C90-R90</f>
        <v>-66.547054270194224</v>
      </c>
      <c r="T90">
        <f t="shared" ref="T90" si="568">ABS(S90)</f>
        <v>66.547054270194224</v>
      </c>
      <c r="U90">
        <f t="shared" si="434"/>
        <v>462.88676356755019</v>
      </c>
      <c r="V90">
        <f t="shared" si="435"/>
        <v>43864.525660378742</v>
      </c>
      <c r="W90">
        <f t="shared" ref="W90" si="569">V90/$B90</f>
        <v>492.85983888066005</v>
      </c>
      <c r="X90">
        <f t="shared" si="437"/>
        <v>0.93918539724968853</v>
      </c>
    </row>
    <row r="91" spans="1:24" x14ac:dyDescent="0.25">
      <c r="A91" s="1">
        <v>43975</v>
      </c>
      <c r="B91">
        <v>90</v>
      </c>
      <c r="C91">
        <v>246</v>
      </c>
      <c r="D91">
        <f t="shared" si="417"/>
        <v>422.7321341857575</v>
      </c>
      <c r="E91">
        <f t="shared" si="418"/>
        <v>-176.7321341857575</v>
      </c>
      <c r="F91">
        <f t="shared" si="419"/>
        <v>176.7321341857575</v>
      </c>
      <c r="G91">
        <f t="shared" si="420"/>
        <v>1916.9285367430423</v>
      </c>
      <c r="H91">
        <f t="shared" si="421"/>
        <v>74997.596461850786</v>
      </c>
      <c r="I91">
        <f t="shared" si="422"/>
        <v>833.30662735389762</v>
      </c>
      <c r="J91">
        <f t="shared" si="423"/>
        <v>2.3003879650280767</v>
      </c>
      <c r="K91">
        <f t="shared" si="424"/>
        <v>382.08111355185349</v>
      </c>
      <c r="L91">
        <f t="shared" ref="L91" si="570">$C91-K91</f>
        <v>-136.08111355185349</v>
      </c>
      <c r="M91">
        <f t="shared" ref="M91" si="571">ABS(L91)</f>
        <v>136.08111355185349</v>
      </c>
      <c r="N91">
        <f t="shared" si="427"/>
        <v>620.08111355185349</v>
      </c>
      <c r="O91">
        <f t="shared" si="428"/>
        <v>48002.099706901485</v>
      </c>
      <c r="P91">
        <f t="shared" ref="P91" si="572">O91/$B91</f>
        <v>533.35666341001649</v>
      </c>
      <c r="Q91">
        <f t="shared" si="430"/>
        <v>1.1626012312049578</v>
      </c>
      <c r="R91">
        <f t="shared" si="431"/>
        <v>374.30941085403884</v>
      </c>
      <c r="S91">
        <f t="shared" ref="S91" si="573">$C91-R91</f>
        <v>-128.30941085403884</v>
      </c>
      <c r="T91">
        <f t="shared" ref="T91" si="574">ABS(S91)</f>
        <v>128.30941085403884</v>
      </c>
      <c r="U91">
        <f t="shared" si="434"/>
        <v>334.57735271351135</v>
      </c>
      <c r="V91">
        <f t="shared" si="435"/>
        <v>43992.835071232781</v>
      </c>
      <c r="W91">
        <f t="shared" ref="W91" si="575">V91/$B91</f>
        <v>488.80927856925314</v>
      </c>
      <c r="X91">
        <f t="shared" si="437"/>
        <v>0.6844742262111323</v>
      </c>
    </row>
    <row r="92" spans="1:24" x14ac:dyDescent="0.25">
      <c r="A92" s="1">
        <v>43976</v>
      </c>
      <c r="B92">
        <v>91</v>
      </c>
      <c r="C92">
        <v>132</v>
      </c>
      <c r="D92">
        <f t="shared" si="417"/>
        <v>387.38570734860599</v>
      </c>
      <c r="E92">
        <f t="shared" si="418"/>
        <v>-255.38570734860599</v>
      </c>
      <c r="F92">
        <f t="shared" si="419"/>
        <v>255.38570734860599</v>
      </c>
      <c r="G92">
        <f t="shared" si="420"/>
        <v>1661.5428293944362</v>
      </c>
      <c r="H92">
        <f t="shared" si="421"/>
        <v>75252.982169199386</v>
      </c>
      <c r="I92">
        <f t="shared" si="422"/>
        <v>826.95584801318012</v>
      </c>
      <c r="J92">
        <f t="shared" si="423"/>
        <v>2.0092279816224896</v>
      </c>
      <c r="K92">
        <f t="shared" si="424"/>
        <v>314.04055677592675</v>
      </c>
      <c r="L92">
        <f t="shared" ref="L92" si="576">$C92-K92</f>
        <v>-182.04055677592675</v>
      </c>
      <c r="M92">
        <f t="shared" ref="M92" si="577">ABS(L92)</f>
        <v>182.04055677592675</v>
      </c>
      <c r="N92">
        <f t="shared" si="427"/>
        <v>438.04055677592675</v>
      </c>
      <c r="O92">
        <f t="shared" si="428"/>
        <v>48184.140263677415</v>
      </c>
      <c r="P92">
        <f t="shared" ref="P92" si="578">O92/$B92</f>
        <v>529.49604685359793</v>
      </c>
      <c r="Q92">
        <f t="shared" si="430"/>
        <v>0.82727823820192181</v>
      </c>
      <c r="R92">
        <f t="shared" si="431"/>
        <v>271.66188217080776</v>
      </c>
      <c r="S92">
        <f t="shared" ref="S92" si="579">$C92-R92</f>
        <v>-139.66188217080776</v>
      </c>
      <c r="T92">
        <f t="shared" ref="T92" si="580">ABS(S92)</f>
        <v>139.66188217080776</v>
      </c>
      <c r="U92">
        <f t="shared" si="434"/>
        <v>194.91547054270359</v>
      </c>
      <c r="V92">
        <f t="shared" si="435"/>
        <v>44132.496953403592</v>
      </c>
      <c r="W92">
        <f t="shared" ref="W92" si="581">V92/$B92</f>
        <v>484.97249399344605</v>
      </c>
      <c r="X92">
        <f t="shared" si="437"/>
        <v>0.40191036183866069</v>
      </c>
    </row>
    <row r="93" spans="1:24" x14ac:dyDescent="0.25">
      <c r="A93" s="1">
        <v>43977</v>
      </c>
      <c r="B93">
        <v>92</v>
      </c>
      <c r="C93">
        <v>194</v>
      </c>
      <c r="D93">
        <f t="shared" si="417"/>
        <v>336.30856587888479</v>
      </c>
      <c r="E93">
        <f t="shared" si="418"/>
        <v>-142.30856587888479</v>
      </c>
      <c r="F93">
        <f t="shared" si="419"/>
        <v>142.30856587888479</v>
      </c>
      <c r="G93">
        <f t="shared" si="420"/>
        <v>1519.2342635155514</v>
      </c>
      <c r="H93">
        <f t="shared" si="421"/>
        <v>75395.290735078277</v>
      </c>
      <c r="I93">
        <f t="shared" si="422"/>
        <v>819.51402972911171</v>
      </c>
      <c r="J93">
        <f t="shared" si="423"/>
        <v>1.8538233738569803</v>
      </c>
      <c r="K93">
        <f t="shared" si="424"/>
        <v>223.02027838796337</v>
      </c>
      <c r="L93">
        <f t="shared" ref="L93" si="582">$C93-K93</f>
        <v>-29.020278387963373</v>
      </c>
      <c r="M93">
        <f t="shared" ref="M93" si="583">ABS(L93)</f>
        <v>29.020278387963373</v>
      </c>
      <c r="N93">
        <f t="shared" si="427"/>
        <v>409.02027838796334</v>
      </c>
      <c r="O93">
        <f t="shared" si="428"/>
        <v>48213.16054206538</v>
      </c>
      <c r="P93">
        <f t="shared" ref="P93" si="584">O93/$B93</f>
        <v>524.05609284853676</v>
      </c>
      <c r="Q93">
        <f t="shared" si="430"/>
        <v>0.78048950097061232</v>
      </c>
      <c r="R93">
        <f t="shared" si="431"/>
        <v>159.93237643416154</v>
      </c>
      <c r="S93">
        <f t="shared" ref="S93" si="585">$C93-R93</f>
        <v>34.06762356583846</v>
      </c>
      <c r="T93">
        <f t="shared" ref="T93" si="586">ABS(S93)</f>
        <v>34.06762356583846</v>
      </c>
      <c r="U93">
        <f t="shared" si="434"/>
        <v>228.98309410854205</v>
      </c>
      <c r="V93">
        <f t="shared" si="435"/>
        <v>44166.564576969431</v>
      </c>
      <c r="W93">
        <f t="shared" ref="W93" si="587">V93/$B93</f>
        <v>480.07135409749384</v>
      </c>
      <c r="X93">
        <f t="shared" si="437"/>
        <v>0.47697720797987814</v>
      </c>
    </row>
    <row r="94" spans="1:24" x14ac:dyDescent="0.25">
      <c r="A94" s="1">
        <v>43978</v>
      </c>
      <c r="B94">
        <v>93</v>
      </c>
      <c r="C94">
        <v>231</v>
      </c>
      <c r="D94">
        <f t="shared" si="417"/>
        <v>307.84685270310786</v>
      </c>
      <c r="E94">
        <f t="shared" si="418"/>
        <v>-76.846852703107857</v>
      </c>
      <c r="F94">
        <f t="shared" si="419"/>
        <v>76.846852703107857</v>
      </c>
      <c r="G94">
        <f t="shared" si="420"/>
        <v>1442.3874108124437</v>
      </c>
      <c r="H94">
        <f t="shared" si="421"/>
        <v>75472.137587781384</v>
      </c>
      <c r="I94">
        <f t="shared" si="422"/>
        <v>811.52836115893956</v>
      </c>
      <c r="J94">
        <f t="shared" si="423"/>
        <v>1.7773715372714485</v>
      </c>
      <c r="K94">
        <f t="shared" si="424"/>
        <v>208.51013919398167</v>
      </c>
      <c r="L94">
        <f t="shared" ref="L94" si="588">$C94-K94</f>
        <v>22.489860806018328</v>
      </c>
      <c r="M94">
        <f t="shared" ref="M94" si="589">ABS(L94)</f>
        <v>22.489860806018328</v>
      </c>
      <c r="N94">
        <f t="shared" si="427"/>
        <v>431.51013919398167</v>
      </c>
      <c r="O94">
        <f t="shared" si="428"/>
        <v>48235.650402871397</v>
      </c>
      <c r="P94">
        <f t="shared" ref="P94" si="590">O94/$B94</f>
        <v>518.66290755775697</v>
      </c>
      <c r="Q94">
        <f t="shared" si="430"/>
        <v>0.83196645240324962</v>
      </c>
      <c r="R94">
        <f t="shared" si="431"/>
        <v>187.18647528683232</v>
      </c>
      <c r="S94">
        <f t="shared" ref="S94" si="591">$C94-R94</f>
        <v>43.813524713167681</v>
      </c>
      <c r="T94">
        <f t="shared" ref="T94" si="592">ABS(S94)</f>
        <v>43.813524713167681</v>
      </c>
      <c r="U94">
        <f t="shared" si="434"/>
        <v>272.79661882170973</v>
      </c>
      <c r="V94">
        <f t="shared" si="435"/>
        <v>44210.378101682596</v>
      </c>
      <c r="W94">
        <f t="shared" ref="W94" si="593">V94/$B94</f>
        <v>475.38040969551179</v>
      </c>
      <c r="X94">
        <f t="shared" si="437"/>
        <v>0.573849096971497</v>
      </c>
    </row>
    <row r="95" spans="1:24" x14ac:dyDescent="0.25">
      <c r="A95" s="1">
        <v>43979</v>
      </c>
      <c r="B95">
        <v>94</v>
      </c>
      <c r="C95">
        <v>182</v>
      </c>
      <c r="D95">
        <f t="shared" si="417"/>
        <v>292.4774821624863</v>
      </c>
      <c r="E95">
        <f t="shared" si="418"/>
        <v>-110.4774821624863</v>
      </c>
      <c r="F95">
        <f t="shared" si="419"/>
        <v>110.4774821624863</v>
      </c>
      <c r="G95">
        <f t="shared" si="420"/>
        <v>1331.9099286499575</v>
      </c>
      <c r="H95">
        <f t="shared" si="421"/>
        <v>75582.615069943873</v>
      </c>
      <c r="I95">
        <f t="shared" si="422"/>
        <v>804.07037308450924</v>
      </c>
      <c r="J95">
        <f t="shared" si="423"/>
        <v>1.6564594011101206</v>
      </c>
      <c r="K95">
        <f t="shared" si="424"/>
        <v>219.75506959699084</v>
      </c>
      <c r="L95">
        <f t="shared" ref="L95" si="594">$C95-K95</f>
        <v>-37.755069596990836</v>
      </c>
      <c r="M95">
        <f t="shared" ref="M95" si="595">ABS(L95)</f>
        <v>37.755069596990836</v>
      </c>
      <c r="N95">
        <f t="shared" si="427"/>
        <v>393.75506959699084</v>
      </c>
      <c r="O95">
        <f t="shared" si="428"/>
        <v>48273.405472468388</v>
      </c>
      <c r="P95">
        <f t="shared" ref="P95" si="596">O95/$B95</f>
        <v>513.54686672838716</v>
      </c>
      <c r="Q95">
        <f t="shared" si="430"/>
        <v>0.76673638786943721</v>
      </c>
      <c r="R95">
        <f t="shared" si="431"/>
        <v>222.23729505736645</v>
      </c>
      <c r="S95">
        <f t="shared" ref="S95" si="597">$C95-R95</f>
        <v>-40.237295057366453</v>
      </c>
      <c r="T95">
        <f t="shared" ref="T95" si="598">ABS(S95)</f>
        <v>40.237295057366453</v>
      </c>
      <c r="U95">
        <f t="shared" si="434"/>
        <v>232.55932376434328</v>
      </c>
      <c r="V95">
        <f t="shared" si="435"/>
        <v>44250.615396739966</v>
      </c>
      <c r="W95">
        <f t="shared" ref="W95" si="599">V95/$B95</f>
        <v>470.75122762489326</v>
      </c>
      <c r="X95">
        <f t="shared" si="437"/>
        <v>0.49401745575404543</v>
      </c>
    </row>
    <row r="96" spans="1:24" x14ac:dyDescent="0.25">
      <c r="A96" s="1">
        <v>43980</v>
      </c>
      <c r="B96">
        <v>95</v>
      </c>
      <c r="C96">
        <v>187</v>
      </c>
      <c r="D96">
        <f t="shared" si="417"/>
        <v>270.38198572998903</v>
      </c>
      <c r="E96">
        <f t="shared" si="418"/>
        <v>-83.381985729989026</v>
      </c>
      <c r="F96">
        <f t="shared" si="419"/>
        <v>83.381985729989026</v>
      </c>
      <c r="G96">
        <f t="shared" si="420"/>
        <v>1248.5279429199684</v>
      </c>
      <c r="H96">
        <f t="shared" si="421"/>
        <v>75665.997055673855</v>
      </c>
      <c r="I96">
        <f t="shared" si="422"/>
        <v>796.48417953340902</v>
      </c>
      <c r="J96">
        <f t="shared" si="423"/>
        <v>1.5675489545208199</v>
      </c>
      <c r="K96">
        <f t="shared" si="424"/>
        <v>200.87753479849542</v>
      </c>
      <c r="L96">
        <f t="shared" ref="L96" si="600">$C96-K96</f>
        <v>-13.877534798495418</v>
      </c>
      <c r="M96">
        <f t="shared" ref="M96" si="601">ABS(L96)</f>
        <v>13.877534798495418</v>
      </c>
      <c r="N96">
        <f t="shared" si="427"/>
        <v>379.87753479849539</v>
      </c>
      <c r="O96">
        <f t="shared" si="428"/>
        <v>48287.28300726688</v>
      </c>
      <c r="P96">
        <f t="shared" ref="P96" si="602">O96/$B96</f>
        <v>508.28718955017769</v>
      </c>
      <c r="Q96">
        <f t="shared" si="430"/>
        <v>0.74736791052058216</v>
      </c>
      <c r="R96">
        <f t="shared" si="431"/>
        <v>190.04745901147328</v>
      </c>
      <c r="S96">
        <f t="shared" ref="S96" si="603">$C96-R96</f>
        <v>-3.0474590114732791</v>
      </c>
      <c r="T96">
        <f t="shared" ref="T96" si="604">ABS(S96)</f>
        <v>3.0474590114732791</v>
      </c>
      <c r="U96">
        <f t="shared" si="434"/>
        <v>229.51186475287</v>
      </c>
      <c r="V96">
        <f t="shared" si="435"/>
        <v>44253.662855751441</v>
      </c>
      <c r="W96">
        <f t="shared" ref="W96" si="605">V96/$B96</f>
        <v>465.82803006054149</v>
      </c>
      <c r="X96">
        <f t="shared" si="437"/>
        <v>0.49269655311004235</v>
      </c>
    </row>
    <row r="97" spans="1:24" x14ac:dyDescent="0.25">
      <c r="A97" s="1">
        <v>43981</v>
      </c>
      <c r="B97">
        <v>96</v>
      </c>
      <c r="C97">
        <v>271</v>
      </c>
      <c r="D97">
        <f t="shared" si="417"/>
        <v>253.70558858399122</v>
      </c>
      <c r="E97">
        <f t="shared" si="418"/>
        <v>17.294411416008785</v>
      </c>
      <c r="F97">
        <f t="shared" si="419"/>
        <v>17.294411416008785</v>
      </c>
      <c r="G97">
        <f t="shared" si="420"/>
        <v>1265.8223543359773</v>
      </c>
      <c r="H97">
        <f t="shared" si="421"/>
        <v>75683.291467089861</v>
      </c>
      <c r="I97">
        <f t="shared" si="422"/>
        <v>788.36761944885268</v>
      </c>
      <c r="J97">
        <f t="shared" si="423"/>
        <v>1.6056244867348977</v>
      </c>
      <c r="K97">
        <f t="shared" si="424"/>
        <v>193.93876739924769</v>
      </c>
      <c r="L97">
        <f t="shared" ref="L97" si="606">$C97-K97</f>
        <v>77.061232600752305</v>
      </c>
      <c r="M97">
        <f t="shared" ref="M97" si="607">ABS(L97)</f>
        <v>77.061232600752305</v>
      </c>
      <c r="N97">
        <f t="shared" si="427"/>
        <v>456.93876739924769</v>
      </c>
      <c r="O97">
        <f t="shared" si="428"/>
        <v>48364.344239867634</v>
      </c>
      <c r="P97">
        <f t="shared" ref="P97" si="608">O97/$B97</f>
        <v>503.79525249862121</v>
      </c>
      <c r="Q97">
        <f t="shared" si="430"/>
        <v>0.90699299990028837</v>
      </c>
      <c r="R97">
        <f t="shared" si="431"/>
        <v>187.60949180229466</v>
      </c>
      <c r="S97">
        <f t="shared" ref="S97" si="609">$C97-R97</f>
        <v>83.390508197705344</v>
      </c>
      <c r="T97">
        <f t="shared" ref="T97" si="610">ABS(S97)</f>
        <v>83.390508197705344</v>
      </c>
      <c r="U97">
        <f t="shared" si="434"/>
        <v>312.90237295057534</v>
      </c>
      <c r="V97">
        <f t="shared" si="435"/>
        <v>44337.053363949148</v>
      </c>
      <c r="W97">
        <f t="shared" ref="W97" si="611">V97/$B97</f>
        <v>461.84430587447031</v>
      </c>
      <c r="X97">
        <f t="shared" si="437"/>
        <v>0.67750618329723977</v>
      </c>
    </row>
    <row r="98" spans="1:24" x14ac:dyDescent="0.25">
      <c r="A98" s="1">
        <v>43982</v>
      </c>
      <c r="B98">
        <v>97</v>
      </c>
      <c r="C98">
        <v>96</v>
      </c>
      <c r="D98">
        <f t="shared" si="417"/>
        <v>257.16447086719296</v>
      </c>
      <c r="E98">
        <f t="shared" si="418"/>
        <v>-161.16447086719296</v>
      </c>
      <c r="F98">
        <f t="shared" si="419"/>
        <v>161.16447086719296</v>
      </c>
      <c r="G98">
        <f t="shared" si="420"/>
        <v>1104.6578834687843</v>
      </c>
      <c r="H98">
        <f t="shared" si="421"/>
        <v>75844.455937957056</v>
      </c>
      <c r="I98">
        <f t="shared" si="422"/>
        <v>781.90160760780475</v>
      </c>
      <c r="J98">
        <f t="shared" si="423"/>
        <v>1.4127837476232321</v>
      </c>
      <c r="K98">
        <f t="shared" si="424"/>
        <v>232.46938369962385</v>
      </c>
      <c r="L98">
        <f t="shared" ref="L98" si="612">$C98-K98</f>
        <v>-136.46938369962385</v>
      </c>
      <c r="M98">
        <f t="shared" ref="M98" si="613">ABS(L98)</f>
        <v>136.46938369962385</v>
      </c>
      <c r="N98">
        <f t="shared" si="427"/>
        <v>320.46938369962385</v>
      </c>
      <c r="O98">
        <f t="shared" si="428"/>
        <v>48500.813623567257</v>
      </c>
      <c r="P98">
        <f t="shared" ref="P98" si="614">O98/$B98</f>
        <v>500.00838787182738</v>
      </c>
      <c r="Q98">
        <f t="shared" si="430"/>
        <v>0.64092801535516097</v>
      </c>
      <c r="R98">
        <f t="shared" si="431"/>
        <v>254.32189836045893</v>
      </c>
      <c r="S98">
        <f t="shared" ref="S98" si="615">$C98-R98</f>
        <v>-158.32189836045893</v>
      </c>
      <c r="T98">
        <f t="shared" ref="T98" si="616">ABS(S98)</f>
        <v>158.32189836045893</v>
      </c>
      <c r="U98">
        <f t="shared" si="434"/>
        <v>154.58047459011641</v>
      </c>
      <c r="V98">
        <f t="shared" si="435"/>
        <v>44495.375262309608</v>
      </c>
      <c r="W98">
        <f t="shared" ref="W98" si="617">V98/$B98</f>
        <v>458.71520888978978</v>
      </c>
      <c r="X98">
        <f t="shared" si="437"/>
        <v>0.33698571923141901</v>
      </c>
    </row>
    <row r="99" spans="1:24" x14ac:dyDescent="0.25">
      <c r="A99" s="1">
        <v>43983</v>
      </c>
      <c r="B99">
        <v>98</v>
      </c>
      <c r="C99">
        <v>71</v>
      </c>
      <c r="D99">
        <f t="shared" si="417"/>
        <v>224.93157669375438</v>
      </c>
      <c r="E99">
        <f t="shared" si="418"/>
        <v>-153.93157669375438</v>
      </c>
      <c r="F99">
        <f t="shared" si="419"/>
        <v>153.93157669375438</v>
      </c>
      <c r="G99">
        <f t="shared" si="420"/>
        <v>950.72630677503003</v>
      </c>
      <c r="H99">
        <f t="shared" si="421"/>
        <v>75998.387514650807</v>
      </c>
      <c r="I99">
        <f t="shared" si="422"/>
        <v>775.49375014949806</v>
      </c>
      <c r="J99">
        <f t="shared" si="423"/>
        <v>1.2259625646135137</v>
      </c>
      <c r="K99">
        <f t="shared" si="424"/>
        <v>164.23469184981192</v>
      </c>
      <c r="L99">
        <f t="shared" ref="L99" si="618">$C99-K99</f>
        <v>-93.234691849811924</v>
      </c>
      <c r="M99">
        <f t="shared" ref="M99" si="619">ABS(L99)</f>
        <v>93.234691849811924</v>
      </c>
      <c r="N99">
        <f t="shared" si="427"/>
        <v>227.23469184981192</v>
      </c>
      <c r="O99">
        <f t="shared" si="428"/>
        <v>48594.048315417072</v>
      </c>
      <c r="P99">
        <f t="shared" ref="P99" si="620">O99/$B99</f>
        <v>495.85763587160278</v>
      </c>
      <c r="Q99">
        <f t="shared" si="430"/>
        <v>0.45826599292029863</v>
      </c>
      <c r="R99">
        <f t="shared" si="431"/>
        <v>127.66437967209178</v>
      </c>
      <c r="S99">
        <f t="shared" ref="S99" si="621">$C99-R99</f>
        <v>-56.664379672091783</v>
      </c>
      <c r="T99">
        <f t="shared" ref="T99" si="622">ABS(S99)</f>
        <v>56.664379672091783</v>
      </c>
      <c r="U99">
        <f t="shared" si="434"/>
        <v>97.916094918024626</v>
      </c>
      <c r="V99">
        <f t="shared" si="435"/>
        <v>44552.039641981697</v>
      </c>
      <c r="W99">
        <f t="shared" ref="W99" si="623">V99/$B99</f>
        <v>454.61264940797651</v>
      </c>
      <c r="X99">
        <f t="shared" si="437"/>
        <v>0.21538356894718341</v>
      </c>
    </row>
    <row r="100" spans="1:24" x14ac:dyDescent="0.25">
      <c r="A100" s="1">
        <v>43984</v>
      </c>
      <c r="B100">
        <v>99</v>
      </c>
      <c r="C100">
        <v>131</v>
      </c>
      <c r="D100">
        <f t="shared" si="417"/>
        <v>194.1452613550035</v>
      </c>
      <c r="E100">
        <f t="shared" si="418"/>
        <v>-63.145261355003498</v>
      </c>
      <c r="F100">
        <f t="shared" si="419"/>
        <v>63.145261355003498</v>
      </c>
      <c r="G100">
        <f t="shared" si="420"/>
        <v>887.5810454200265</v>
      </c>
      <c r="H100">
        <f t="shared" si="421"/>
        <v>76061.532776005814</v>
      </c>
      <c r="I100">
        <f t="shared" si="422"/>
        <v>768.2983108687456</v>
      </c>
      <c r="J100">
        <f t="shared" si="423"/>
        <v>1.1552557553021341</v>
      </c>
      <c r="K100">
        <f t="shared" si="424"/>
        <v>117.61734592490596</v>
      </c>
      <c r="L100">
        <f t="shared" ref="L100" si="624">$C100-K100</f>
        <v>13.382654075094038</v>
      </c>
      <c r="M100">
        <f t="shared" ref="M100" si="625">ABS(L100)</f>
        <v>13.382654075094038</v>
      </c>
      <c r="N100">
        <f t="shared" si="427"/>
        <v>240.61734592490598</v>
      </c>
      <c r="O100">
        <f t="shared" si="428"/>
        <v>48607.430969492169</v>
      </c>
      <c r="P100">
        <f t="shared" ref="P100" si="626">O100/$B100</f>
        <v>490.98415120699161</v>
      </c>
      <c r="Q100">
        <f t="shared" si="430"/>
        <v>0.49007151317082998</v>
      </c>
      <c r="R100">
        <f t="shared" si="431"/>
        <v>82.332875934418354</v>
      </c>
      <c r="S100">
        <f t="shared" ref="S100" si="627">$C100-R100</f>
        <v>48.667124065581646</v>
      </c>
      <c r="T100">
        <f t="shared" ref="T100" si="628">ABS(S100)</f>
        <v>48.667124065581646</v>
      </c>
      <c r="U100">
        <f t="shared" si="434"/>
        <v>146.58321898360629</v>
      </c>
      <c r="V100">
        <f t="shared" si="435"/>
        <v>44600.706766047282</v>
      </c>
      <c r="W100">
        <f t="shared" ref="W100" si="629">V100/$B100</f>
        <v>450.51218955603315</v>
      </c>
      <c r="X100">
        <f t="shared" si="437"/>
        <v>0.32537015064577907</v>
      </c>
    </row>
    <row r="101" spans="1:24" x14ac:dyDescent="0.25">
      <c r="A101" s="1">
        <v>43985</v>
      </c>
      <c r="B101">
        <v>100</v>
      </c>
      <c r="C101">
        <v>219</v>
      </c>
      <c r="D101">
        <f t="shared" si="417"/>
        <v>181.51620908400281</v>
      </c>
      <c r="E101">
        <f t="shared" si="418"/>
        <v>37.48379091599719</v>
      </c>
      <c r="F101">
        <f t="shared" si="419"/>
        <v>37.48379091599719</v>
      </c>
      <c r="G101">
        <f t="shared" si="420"/>
        <v>925.06483633602375</v>
      </c>
      <c r="H101">
        <f t="shared" si="421"/>
        <v>76099.016566921811</v>
      </c>
      <c r="I101">
        <f t="shared" si="422"/>
        <v>760.99016566921807</v>
      </c>
      <c r="J101">
        <f t="shared" si="423"/>
        <v>1.2156068213082856</v>
      </c>
      <c r="K101">
        <f t="shared" si="424"/>
        <v>124.30867296245299</v>
      </c>
      <c r="L101">
        <f t="shared" ref="L101" si="630">$C101-K101</f>
        <v>94.691327037547012</v>
      </c>
      <c r="M101">
        <f t="shared" ref="M101" si="631">ABS(L101)</f>
        <v>94.691327037547012</v>
      </c>
      <c r="N101">
        <f t="shared" si="427"/>
        <v>335.30867296245299</v>
      </c>
      <c r="O101">
        <f t="shared" si="428"/>
        <v>48702.122296529713</v>
      </c>
      <c r="P101">
        <f t="shared" ref="P101" si="632">O101/$B101</f>
        <v>487.02122296529711</v>
      </c>
      <c r="Q101">
        <f t="shared" si="430"/>
        <v>0.68848883200793398</v>
      </c>
      <c r="R101">
        <f t="shared" si="431"/>
        <v>121.26657518688367</v>
      </c>
      <c r="S101">
        <f t="shared" ref="S101" si="633">$C101-R101</f>
        <v>97.733424813116329</v>
      </c>
      <c r="T101">
        <f t="shared" ref="T101" si="634">ABS(S101)</f>
        <v>97.733424813116329</v>
      </c>
      <c r="U101">
        <f t="shared" si="434"/>
        <v>244.31664379672262</v>
      </c>
      <c r="V101">
        <f t="shared" si="435"/>
        <v>44698.440190860398</v>
      </c>
      <c r="W101">
        <f t="shared" ref="W101" si="635">V101/$B101</f>
        <v>446.98440190860396</v>
      </c>
      <c r="X101">
        <f t="shared" si="437"/>
        <v>0.54658874616989128</v>
      </c>
    </row>
    <row r="102" spans="1:24" x14ac:dyDescent="0.25">
      <c r="A102" s="1">
        <v>43986</v>
      </c>
      <c r="B102">
        <v>101</v>
      </c>
      <c r="C102">
        <v>195</v>
      </c>
      <c r="D102">
        <f t="shared" si="417"/>
        <v>189.01296726720224</v>
      </c>
      <c r="E102">
        <f t="shared" si="418"/>
        <v>5.9870327327977577</v>
      </c>
      <c r="F102">
        <f t="shared" si="419"/>
        <v>5.9870327327977577</v>
      </c>
      <c r="G102">
        <f t="shared" si="420"/>
        <v>931.05186906882147</v>
      </c>
      <c r="H102">
        <f t="shared" si="421"/>
        <v>76105.003599654607</v>
      </c>
      <c r="I102">
        <f t="shared" si="422"/>
        <v>753.51488712529317</v>
      </c>
      <c r="J102">
        <f t="shared" si="423"/>
        <v>1.2356117775202067</v>
      </c>
      <c r="K102">
        <f t="shared" si="424"/>
        <v>171.65433648122649</v>
      </c>
      <c r="L102">
        <f t="shared" ref="L102" si="636">$C102-K102</f>
        <v>23.345663518773506</v>
      </c>
      <c r="M102">
        <f t="shared" ref="M102" si="637">ABS(L102)</f>
        <v>23.345663518773506</v>
      </c>
      <c r="N102">
        <f t="shared" si="427"/>
        <v>358.65433648122649</v>
      </c>
      <c r="O102">
        <f t="shared" si="428"/>
        <v>48725.467960048489</v>
      </c>
      <c r="P102">
        <f t="shared" ref="P102" si="638">O102/$B102</f>
        <v>482.43037584206422</v>
      </c>
      <c r="Q102">
        <f t="shared" si="430"/>
        <v>0.74343232607442833</v>
      </c>
      <c r="R102">
        <f t="shared" si="431"/>
        <v>199.45331503737674</v>
      </c>
      <c r="S102">
        <f t="shared" ref="S102" si="639">$C102-R102</f>
        <v>-4.4533150373767398</v>
      </c>
      <c r="T102">
        <f t="shared" ref="T102" si="640">ABS(S102)</f>
        <v>4.4533150373767398</v>
      </c>
      <c r="U102">
        <f t="shared" si="434"/>
        <v>239.86332875934588</v>
      </c>
      <c r="V102">
        <f t="shared" si="435"/>
        <v>44702.893505897773</v>
      </c>
      <c r="W102">
        <f t="shared" ref="W102" si="641">V102/$B102</f>
        <v>442.60290599898786</v>
      </c>
      <c r="X102">
        <f t="shared" si="437"/>
        <v>0.54193798890216593</v>
      </c>
    </row>
    <row r="103" spans="1:24" x14ac:dyDescent="0.25">
      <c r="A103" s="1">
        <v>43987</v>
      </c>
      <c r="B103">
        <v>102</v>
      </c>
      <c r="C103">
        <v>177</v>
      </c>
      <c r="D103">
        <f t="shared" si="417"/>
        <v>190.21037381376181</v>
      </c>
      <c r="E103">
        <f t="shared" si="418"/>
        <v>-13.210373813761805</v>
      </c>
      <c r="F103">
        <f t="shared" si="419"/>
        <v>13.210373813761805</v>
      </c>
      <c r="G103">
        <f t="shared" si="420"/>
        <v>917.84149525505973</v>
      </c>
      <c r="H103">
        <f t="shared" si="421"/>
        <v>76118.213973468373</v>
      </c>
      <c r="I103">
        <f t="shared" si="422"/>
        <v>746.25699973988606</v>
      </c>
      <c r="J103">
        <f t="shared" si="423"/>
        <v>1.2299268155273329</v>
      </c>
      <c r="K103">
        <f t="shared" si="424"/>
        <v>183.32716824061325</v>
      </c>
      <c r="L103">
        <f t="shared" ref="L103" si="642">$C103-K103</f>
        <v>-6.327168240613247</v>
      </c>
      <c r="M103">
        <f t="shared" ref="M103" si="643">ABS(L103)</f>
        <v>6.327168240613247</v>
      </c>
      <c r="N103">
        <f t="shared" si="427"/>
        <v>352.32716824061322</v>
      </c>
      <c r="O103">
        <f t="shared" si="428"/>
        <v>48731.795128289101</v>
      </c>
      <c r="P103">
        <f t="shared" ref="P103" si="644">O103/$B103</f>
        <v>477.76269733616766</v>
      </c>
      <c r="Q103">
        <f t="shared" si="430"/>
        <v>0.73745223351480205</v>
      </c>
      <c r="R103">
        <f t="shared" si="431"/>
        <v>195.89066300747535</v>
      </c>
      <c r="S103">
        <f t="shared" ref="S103" si="645">$C103-R103</f>
        <v>-18.890663007475354</v>
      </c>
      <c r="T103">
        <f t="shared" ref="T103" si="646">ABS(S103)</f>
        <v>18.890663007475354</v>
      </c>
      <c r="U103">
        <f t="shared" si="434"/>
        <v>220.97266575187052</v>
      </c>
      <c r="V103">
        <f t="shared" si="435"/>
        <v>44721.784168905251</v>
      </c>
      <c r="W103">
        <f t="shared" ref="W103" si="647">V103/$B103</f>
        <v>438.44886440103187</v>
      </c>
      <c r="X103">
        <f t="shared" si="437"/>
        <v>0.5039873145839775</v>
      </c>
    </row>
    <row r="104" spans="1:24" x14ac:dyDescent="0.25">
      <c r="A104" s="1">
        <v>43988</v>
      </c>
      <c r="B104">
        <v>103</v>
      </c>
      <c r="C104">
        <v>164</v>
      </c>
      <c r="D104">
        <f t="shared" si="417"/>
        <v>187.56829905100943</v>
      </c>
      <c r="E104">
        <f t="shared" si="418"/>
        <v>-23.568299051009433</v>
      </c>
      <c r="F104">
        <f t="shared" si="419"/>
        <v>23.568299051009433</v>
      </c>
      <c r="G104">
        <f t="shared" si="420"/>
        <v>894.27319620405024</v>
      </c>
      <c r="H104">
        <f t="shared" si="421"/>
        <v>76141.782272519384</v>
      </c>
      <c r="I104">
        <f t="shared" si="422"/>
        <v>739.24060458756685</v>
      </c>
      <c r="J104">
        <f t="shared" si="423"/>
        <v>1.2097187176331829</v>
      </c>
      <c r="K104">
        <f t="shared" si="424"/>
        <v>180.16358412030661</v>
      </c>
      <c r="L104">
        <f t="shared" ref="L104" si="648">$C104-K104</f>
        <v>-16.163584120306609</v>
      </c>
      <c r="M104">
        <f t="shared" ref="M104" si="649">ABS(L104)</f>
        <v>16.163584120306609</v>
      </c>
      <c r="N104">
        <f t="shared" si="427"/>
        <v>336.16358412030661</v>
      </c>
      <c r="O104">
        <f t="shared" si="428"/>
        <v>48747.958712409411</v>
      </c>
      <c r="P104">
        <f t="shared" ref="P104" si="650">O104/$B104</f>
        <v>473.28115254766419</v>
      </c>
      <c r="Q104">
        <f t="shared" si="430"/>
        <v>0.71028305756682664</v>
      </c>
      <c r="R104">
        <f t="shared" si="431"/>
        <v>180.77813260149506</v>
      </c>
      <c r="S104">
        <f t="shared" ref="S104" si="651">$C104-R104</f>
        <v>-16.778132601495059</v>
      </c>
      <c r="T104">
        <f t="shared" ref="T104" si="652">ABS(S104)</f>
        <v>16.778132601495059</v>
      </c>
      <c r="U104">
        <f t="shared" si="434"/>
        <v>204.19453315037546</v>
      </c>
      <c r="V104">
        <f t="shared" si="435"/>
        <v>44738.562301506747</v>
      </c>
      <c r="W104">
        <f t="shared" ref="W104" si="653">V104/$B104</f>
        <v>434.35497380103635</v>
      </c>
      <c r="X104">
        <f t="shared" si="437"/>
        <v>0.47010980756930443</v>
      </c>
    </row>
    <row r="105" spans="1:24" x14ac:dyDescent="0.25">
      <c r="A105" s="1">
        <v>43989</v>
      </c>
      <c r="B105">
        <v>104</v>
      </c>
      <c r="C105">
        <v>102</v>
      </c>
      <c r="D105">
        <f t="shared" si="417"/>
        <v>182.85463924080756</v>
      </c>
      <c r="E105">
        <f t="shared" si="418"/>
        <v>-80.854639240807558</v>
      </c>
      <c r="F105">
        <f t="shared" si="419"/>
        <v>80.854639240807558</v>
      </c>
      <c r="G105">
        <f t="shared" si="420"/>
        <v>813.41855696324274</v>
      </c>
      <c r="H105">
        <f t="shared" si="421"/>
        <v>76222.636911760186</v>
      </c>
      <c r="I105">
        <f t="shared" si="422"/>
        <v>732.90997030538642</v>
      </c>
      <c r="J105">
        <f t="shared" si="423"/>
        <v>1.1098478529693221</v>
      </c>
      <c r="K105">
        <f t="shared" si="424"/>
        <v>172.0817920601533</v>
      </c>
      <c r="L105">
        <f t="shared" ref="L105" si="654">$C105-K105</f>
        <v>-70.081792060153305</v>
      </c>
      <c r="M105">
        <f t="shared" ref="M105" si="655">ABS(L105)</f>
        <v>70.081792060153305</v>
      </c>
      <c r="N105">
        <f t="shared" si="427"/>
        <v>266.0817920601533</v>
      </c>
      <c r="O105">
        <f t="shared" si="428"/>
        <v>48818.040504469565</v>
      </c>
      <c r="P105">
        <f t="shared" ref="P105" si="656">O105/$B105</f>
        <v>469.40423561989968</v>
      </c>
      <c r="Q105">
        <f t="shared" si="430"/>
        <v>0.56685000234129368</v>
      </c>
      <c r="R105">
        <f t="shared" si="431"/>
        <v>167.35562652029901</v>
      </c>
      <c r="S105">
        <f t="shared" ref="S105" si="657">$C105-R105</f>
        <v>-65.355626520299012</v>
      </c>
      <c r="T105">
        <f t="shared" ref="T105" si="658">ABS(S105)</f>
        <v>65.355626520299012</v>
      </c>
      <c r="U105">
        <f t="shared" si="434"/>
        <v>138.83890663007645</v>
      </c>
      <c r="V105">
        <f t="shared" si="435"/>
        <v>44803.917928027047</v>
      </c>
      <c r="W105">
        <f t="shared" ref="W105" si="659">V105/$B105</f>
        <v>430.80690315410624</v>
      </c>
      <c r="X105">
        <f t="shared" si="437"/>
        <v>0.32227642039526849</v>
      </c>
    </row>
    <row r="106" spans="1:24" x14ac:dyDescent="0.25">
      <c r="A106" s="1">
        <v>43990</v>
      </c>
      <c r="B106">
        <v>105</v>
      </c>
      <c r="C106">
        <v>48</v>
      </c>
      <c r="D106">
        <f t="shared" si="417"/>
        <v>166.68371139264605</v>
      </c>
      <c r="E106">
        <f t="shared" si="418"/>
        <v>-118.68371139264605</v>
      </c>
      <c r="F106">
        <f t="shared" si="419"/>
        <v>118.68371139264605</v>
      </c>
      <c r="G106">
        <f t="shared" si="420"/>
        <v>694.73484557059669</v>
      </c>
      <c r="H106">
        <f t="shared" si="421"/>
        <v>76341.320623152831</v>
      </c>
      <c r="I106">
        <f t="shared" si="422"/>
        <v>727.0601964109793</v>
      </c>
      <c r="J106">
        <f t="shared" si="423"/>
        <v>0.95553964994927276</v>
      </c>
      <c r="K106">
        <f t="shared" si="424"/>
        <v>137.04089603007665</v>
      </c>
      <c r="L106">
        <f t="shared" ref="L106" si="660">$C106-K106</f>
        <v>-89.040896030076652</v>
      </c>
      <c r="M106">
        <f t="shared" ref="M106" si="661">ABS(L106)</f>
        <v>89.040896030076652</v>
      </c>
      <c r="N106">
        <f t="shared" si="427"/>
        <v>177.04089603007665</v>
      </c>
      <c r="O106">
        <f t="shared" si="428"/>
        <v>48907.081400499643</v>
      </c>
      <c r="P106">
        <f t="shared" ref="P106" si="662">O106/$B106</f>
        <v>465.78172762380615</v>
      </c>
      <c r="Q106">
        <f t="shared" si="430"/>
        <v>0.38009412033669498</v>
      </c>
      <c r="R106">
        <f t="shared" si="431"/>
        <v>115.07112530405979</v>
      </c>
      <c r="S106">
        <f t="shared" ref="S106" si="663">$C106-R106</f>
        <v>-67.071125304059791</v>
      </c>
      <c r="T106">
        <f t="shared" ref="T106" si="664">ABS(S106)</f>
        <v>67.071125304059791</v>
      </c>
      <c r="U106">
        <f t="shared" si="434"/>
        <v>71.76778132601666</v>
      </c>
      <c r="V106">
        <f t="shared" si="435"/>
        <v>44870.989053331105</v>
      </c>
      <c r="W106">
        <f t="shared" ref="W106" si="665">V106/$B106</f>
        <v>427.34275288886766</v>
      </c>
      <c r="X106">
        <f t="shared" si="437"/>
        <v>0.16793962420296427</v>
      </c>
    </row>
    <row r="107" spans="1:24" x14ac:dyDescent="0.25">
      <c r="A107" s="1">
        <v>43991</v>
      </c>
      <c r="B107">
        <v>106</v>
      </c>
      <c r="C107">
        <v>84</v>
      </c>
      <c r="D107">
        <f t="shared" si="417"/>
        <v>142.94696911411683</v>
      </c>
      <c r="E107">
        <f t="shared" si="418"/>
        <v>-58.946969114116825</v>
      </c>
      <c r="F107">
        <f t="shared" si="419"/>
        <v>58.946969114116825</v>
      </c>
      <c r="G107">
        <f t="shared" si="420"/>
        <v>635.78787645647981</v>
      </c>
      <c r="H107">
        <f t="shared" si="421"/>
        <v>76400.267592266944</v>
      </c>
      <c r="I107">
        <f t="shared" si="422"/>
        <v>720.75724143648063</v>
      </c>
      <c r="J107">
        <f t="shared" si="423"/>
        <v>0.88211097982081244</v>
      </c>
      <c r="K107">
        <f t="shared" si="424"/>
        <v>92.520448015038326</v>
      </c>
      <c r="L107">
        <f t="shared" ref="L107" si="666">$C107-K107</f>
        <v>-8.5204480150383262</v>
      </c>
      <c r="M107">
        <f t="shared" ref="M107" si="667">ABS(L107)</f>
        <v>8.5204480150383262</v>
      </c>
      <c r="N107">
        <f t="shared" si="427"/>
        <v>168.52044801503831</v>
      </c>
      <c r="O107">
        <f t="shared" si="428"/>
        <v>48915.601848514678</v>
      </c>
      <c r="P107">
        <f t="shared" ref="P107" si="668">O107/$B107</f>
        <v>461.4679419671196</v>
      </c>
      <c r="Q107">
        <f t="shared" si="430"/>
        <v>0.36518343462100278</v>
      </c>
      <c r="R107">
        <f t="shared" si="431"/>
        <v>61.414225060811958</v>
      </c>
      <c r="S107">
        <f t="shared" ref="S107" si="669">$C107-R107</f>
        <v>22.585774939188042</v>
      </c>
      <c r="T107">
        <f t="shared" ref="T107" si="670">ABS(S107)</f>
        <v>22.585774939188042</v>
      </c>
      <c r="U107">
        <f t="shared" si="434"/>
        <v>94.353556265204702</v>
      </c>
      <c r="V107">
        <f t="shared" si="435"/>
        <v>44893.574828270292</v>
      </c>
      <c r="W107">
        <f t="shared" ref="W107" si="671">V107/$B107</f>
        <v>423.52429083273859</v>
      </c>
      <c r="X107">
        <f t="shared" si="437"/>
        <v>0.22278192374677164</v>
      </c>
    </row>
    <row r="108" spans="1:24" x14ac:dyDescent="0.25">
      <c r="A108" s="1">
        <v>43992</v>
      </c>
      <c r="B108">
        <v>107</v>
      </c>
      <c r="C108">
        <v>167</v>
      </c>
      <c r="D108">
        <f t="shared" si="417"/>
        <v>131.15757529129345</v>
      </c>
      <c r="E108">
        <f t="shared" si="418"/>
        <v>35.842424708706545</v>
      </c>
      <c r="F108">
        <f t="shared" si="419"/>
        <v>35.842424708706545</v>
      </c>
      <c r="G108">
        <f t="shared" si="420"/>
        <v>671.63030116518632</v>
      </c>
      <c r="H108">
        <f t="shared" si="421"/>
        <v>76436.110016975654</v>
      </c>
      <c r="I108">
        <f t="shared" si="422"/>
        <v>714.35616838295005</v>
      </c>
      <c r="J108">
        <f t="shared" si="423"/>
        <v>0.9401896853295465</v>
      </c>
      <c r="K108">
        <f t="shared" si="424"/>
        <v>88.260224007519156</v>
      </c>
      <c r="L108">
        <f t="shared" ref="L108" si="672">$C108-K108</f>
        <v>78.739775992480844</v>
      </c>
      <c r="M108">
        <f t="shared" ref="M108" si="673">ABS(L108)</f>
        <v>78.739775992480844</v>
      </c>
      <c r="N108">
        <f t="shared" si="427"/>
        <v>247.26022400751916</v>
      </c>
      <c r="O108">
        <f t="shared" si="428"/>
        <v>48994.341624507157</v>
      </c>
      <c r="P108">
        <f t="shared" ref="P108" si="674">O108/$B108</f>
        <v>457.89104321969307</v>
      </c>
      <c r="Q108">
        <f t="shared" si="430"/>
        <v>0.53999794857067196</v>
      </c>
      <c r="R108">
        <f t="shared" si="431"/>
        <v>79.482845012162386</v>
      </c>
      <c r="S108">
        <f t="shared" ref="S108" si="675">$C108-R108</f>
        <v>87.517154987837614</v>
      </c>
      <c r="T108">
        <f t="shared" ref="T108" si="676">ABS(S108)</f>
        <v>87.517154987837614</v>
      </c>
      <c r="U108">
        <f t="shared" si="434"/>
        <v>181.87071125304232</v>
      </c>
      <c r="V108">
        <f t="shared" si="435"/>
        <v>44981.091983258128</v>
      </c>
      <c r="W108">
        <f t="shared" ref="W108" si="677">V108/$B108</f>
        <v>420.38403722671148</v>
      </c>
      <c r="X108">
        <f t="shared" si="437"/>
        <v>0.43262991728432387</v>
      </c>
    </row>
    <row r="109" spans="1:24" x14ac:dyDescent="0.25">
      <c r="A109" s="1">
        <v>43993</v>
      </c>
      <c r="B109">
        <v>108</v>
      </c>
      <c r="C109">
        <v>156</v>
      </c>
      <c r="D109">
        <f t="shared" si="417"/>
        <v>138.32606023303475</v>
      </c>
      <c r="E109">
        <f t="shared" si="418"/>
        <v>17.673939766965248</v>
      </c>
      <c r="F109">
        <f t="shared" si="419"/>
        <v>17.673939766965248</v>
      </c>
      <c r="G109">
        <f t="shared" si="420"/>
        <v>689.30424093215152</v>
      </c>
      <c r="H109">
        <f t="shared" si="421"/>
        <v>76453.783956742613</v>
      </c>
      <c r="I109">
        <f t="shared" si="422"/>
        <v>707.90540700687609</v>
      </c>
      <c r="J109">
        <f t="shared" si="423"/>
        <v>0.97372365588592846</v>
      </c>
      <c r="K109">
        <f t="shared" si="424"/>
        <v>127.63011200375958</v>
      </c>
      <c r="L109">
        <f t="shared" ref="L109" si="678">$C109-K109</f>
        <v>28.369887996240422</v>
      </c>
      <c r="M109">
        <f t="shared" ref="M109" si="679">ABS(L109)</f>
        <v>28.369887996240422</v>
      </c>
      <c r="N109">
        <f t="shared" si="427"/>
        <v>275.63011200375956</v>
      </c>
      <c r="O109">
        <f t="shared" si="428"/>
        <v>49022.711512503396</v>
      </c>
      <c r="P109">
        <f t="shared" ref="P109" si="680">O109/$B109</f>
        <v>453.91399548614254</v>
      </c>
      <c r="Q109">
        <f t="shared" si="430"/>
        <v>0.60722981609888305</v>
      </c>
      <c r="R109">
        <f t="shared" si="431"/>
        <v>149.49656900243247</v>
      </c>
      <c r="S109">
        <f t="shared" ref="S109" si="681">$C109-R109</f>
        <v>6.5034309975675342</v>
      </c>
      <c r="T109">
        <f t="shared" ref="T109" si="682">ABS(S109)</f>
        <v>6.5034309975675342</v>
      </c>
      <c r="U109">
        <f t="shared" si="434"/>
        <v>188.37414225060985</v>
      </c>
      <c r="V109">
        <f t="shared" si="435"/>
        <v>44987.595414255695</v>
      </c>
      <c r="W109">
        <f t="shared" ref="W109" si="683">V109/$B109</f>
        <v>416.55180939125643</v>
      </c>
      <c r="X109">
        <f t="shared" si="437"/>
        <v>0.45222259993516162</v>
      </c>
    </row>
    <row r="110" spans="1:24" x14ac:dyDescent="0.25">
      <c r="A110" s="1">
        <v>43994</v>
      </c>
      <c r="B110">
        <v>109</v>
      </c>
      <c r="C110">
        <v>155</v>
      </c>
      <c r="D110">
        <f t="shared" si="417"/>
        <v>141.8608481864278</v>
      </c>
      <c r="E110">
        <f t="shared" si="418"/>
        <v>13.139151813572198</v>
      </c>
      <c r="F110">
        <f t="shared" si="419"/>
        <v>13.139151813572198</v>
      </c>
      <c r="G110">
        <f t="shared" si="420"/>
        <v>702.44339274572371</v>
      </c>
      <c r="H110">
        <f t="shared" si="421"/>
        <v>76466.923108556191</v>
      </c>
      <c r="I110">
        <f t="shared" si="422"/>
        <v>701.5314046656531</v>
      </c>
      <c r="J110">
        <f t="shared" si="423"/>
        <v>1.0012999960857139</v>
      </c>
      <c r="K110">
        <f t="shared" si="424"/>
        <v>141.81505600187978</v>
      </c>
      <c r="L110">
        <f t="shared" ref="L110" si="684">$C110-K110</f>
        <v>13.184943998120218</v>
      </c>
      <c r="M110">
        <f t="shared" ref="M110" si="685">ABS(L110)</f>
        <v>13.184943998120218</v>
      </c>
      <c r="N110">
        <f t="shared" si="427"/>
        <v>288.81505600187978</v>
      </c>
      <c r="O110">
        <f t="shared" si="428"/>
        <v>49035.896456501519</v>
      </c>
      <c r="P110">
        <f t="shared" ref="P110" si="686">O110/$B110</f>
        <v>449.87060969267446</v>
      </c>
      <c r="Q110">
        <f t="shared" si="430"/>
        <v>0.64199583119951198</v>
      </c>
      <c r="R110">
        <f t="shared" si="431"/>
        <v>154.69931380048649</v>
      </c>
      <c r="S110">
        <f t="shared" ref="S110" si="687">$C110-R110</f>
        <v>0.30068619951350684</v>
      </c>
      <c r="T110">
        <f t="shared" ref="T110" si="688">ABS(S110)</f>
        <v>0.30068619951350684</v>
      </c>
      <c r="U110">
        <f t="shared" si="434"/>
        <v>188.67482845012336</v>
      </c>
      <c r="V110">
        <f t="shared" si="435"/>
        <v>44987.896100455211</v>
      </c>
      <c r="W110">
        <f t="shared" ref="W110" si="689">V110/$B110</f>
        <v>412.7329917472955</v>
      </c>
      <c r="X110">
        <f t="shared" si="437"/>
        <v>0.45713532046801703</v>
      </c>
    </row>
    <row r="111" spans="1:24" x14ac:dyDescent="0.25">
      <c r="A111" s="1">
        <v>43995</v>
      </c>
      <c r="B111">
        <v>110</v>
      </c>
      <c r="C111">
        <v>130</v>
      </c>
      <c r="D111">
        <f t="shared" si="417"/>
        <v>144.48867854914224</v>
      </c>
      <c r="E111">
        <f t="shared" si="418"/>
        <v>-14.488678549142236</v>
      </c>
      <c r="F111">
        <f t="shared" si="419"/>
        <v>14.488678549142236</v>
      </c>
      <c r="G111">
        <f t="shared" si="420"/>
        <v>687.95471419658145</v>
      </c>
      <c r="H111">
        <f t="shared" si="421"/>
        <v>76481.411787105331</v>
      </c>
      <c r="I111">
        <f t="shared" si="422"/>
        <v>695.2855617009576</v>
      </c>
      <c r="J111">
        <f t="shared" si="423"/>
        <v>0.98945635015569455</v>
      </c>
      <c r="K111">
        <f t="shared" si="424"/>
        <v>148.40752800093989</v>
      </c>
      <c r="L111">
        <f t="shared" ref="L111" si="690">$C111-K111</f>
        <v>-18.407528000939891</v>
      </c>
      <c r="M111">
        <f t="shared" ref="M111" si="691">ABS(L111)</f>
        <v>18.407528000939891</v>
      </c>
      <c r="N111">
        <f t="shared" si="427"/>
        <v>270.40752800093992</v>
      </c>
      <c r="O111">
        <f t="shared" si="428"/>
        <v>49054.303984502461</v>
      </c>
      <c r="P111">
        <f t="shared" ref="P111" si="692">O111/$B111</f>
        <v>445.94821804093147</v>
      </c>
      <c r="Q111">
        <f t="shared" si="430"/>
        <v>0.60636530669155064</v>
      </c>
      <c r="R111">
        <f t="shared" si="431"/>
        <v>154.9398627600973</v>
      </c>
      <c r="S111">
        <f t="shared" ref="S111" si="693">$C111-R111</f>
        <v>-24.939862760097299</v>
      </c>
      <c r="T111">
        <f t="shared" ref="T111" si="694">ABS(S111)</f>
        <v>24.939862760097299</v>
      </c>
      <c r="U111">
        <f t="shared" si="434"/>
        <v>163.73496569002606</v>
      </c>
      <c r="V111">
        <f t="shared" si="435"/>
        <v>45012.835963215308</v>
      </c>
      <c r="W111">
        <f t="shared" ref="W111" si="695">V111/$B111</f>
        <v>409.2075996655937</v>
      </c>
      <c r="X111">
        <f t="shared" si="437"/>
        <v>0.40012689359589365</v>
      </c>
    </row>
    <row r="112" spans="1:24" x14ac:dyDescent="0.25">
      <c r="A112" s="1">
        <v>43996</v>
      </c>
      <c r="B112">
        <v>111</v>
      </c>
      <c r="C112">
        <v>48</v>
      </c>
      <c r="D112">
        <f t="shared" si="417"/>
        <v>141.59094283931378</v>
      </c>
      <c r="E112">
        <f t="shared" si="418"/>
        <v>-93.590942839313783</v>
      </c>
      <c r="F112">
        <f t="shared" si="419"/>
        <v>93.590942839313783</v>
      </c>
      <c r="G112">
        <f t="shared" si="420"/>
        <v>594.36377135726764</v>
      </c>
      <c r="H112">
        <f t="shared" si="421"/>
        <v>76575.002729944652</v>
      </c>
      <c r="I112">
        <f t="shared" si="422"/>
        <v>689.86488945896087</v>
      </c>
      <c r="J112">
        <f t="shared" si="423"/>
        <v>0.86156547526778504</v>
      </c>
      <c r="K112">
        <f t="shared" si="424"/>
        <v>139.20376400046996</v>
      </c>
      <c r="L112">
        <f t="shared" ref="L112" si="696">$C112-K112</f>
        <v>-91.20376400046996</v>
      </c>
      <c r="M112">
        <f t="shared" ref="M112" si="697">ABS(L112)</f>
        <v>91.20376400046996</v>
      </c>
      <c r="N112">
        <f t="shared" si="427"/>
        <v>179.20376400046996</v>
      </c>
      <c r="O112">
        <f t="shared" si="428"/>
        <v>49145.507748502932</v>
      </c>
      <c r="P112">
        <f t="shared" ref="P112" si="698">O112/$B112</f>
        <v>442.75232205858498</v>
      </c>
      <c r="Q112">
        <f t="shared" si="430"/>
        <v>0.40474946165670866</v>
      </c>
      <c r="R112">
        <f t="shared" si="431"/>
        <v>134.98797255201947</v>
      </c>
      <c r="S112">
        <f t="shared" ref="S112" si="699">$C112-R112</f>
        <v>-86.987972552019471</v>
      </c>
      <c r="T112">
        <f t="shared" ref="T112" si="700">ABS(S112)</f>
        <v>86.987972552019471</v>
      </c>
      <c r="U112">
        <f t="shared" si="434"/>
        <v>76.746993138006587</v>
      </c>
      <c r="V112">
        <f t="shared" si="435"/>
        <v>45099.82393576733</v>
      </c>
      <c r="W112">
        <f t="shared" ref="W112" si="701">V112/$B112</f>
        <v>406.30472014204804</v>
      </c>
      <c r="X112">
        <f t="shared" si="437"/>
        <v>0.18889023270804017</v>
      </c>
    </row>
    <row r="113" spans="1:24" x14ac:dyDescent="0.25">
      <c r="A113" s="1">
        <v>43997</v>
      </c>
      <c r="B113">
        <v>112</v>
      </c>
      <c r="C113">
        <v>76</v>
      </c>
      <c r="D113">
        <f t="shared" si="417"/>
        <v>122.87275427145103</v>
      </c>
      <c r="E113">
        <f t="shared" si="418"/>
        <v>-46.872754271451029</v>
      </c>
      <c r="F113">
        <f t="shared" si="419"/>
        <v>46.872754271451029</v>
      </c>
      <c r="G113">
        <f t="shared" si="420"/>
        <v>547.49101708581657</v>
      </c>
      <c r="H113">
        <f t="shared" si="421"/>
        <v>76621.8754842161</v>
      </c>
      <c r="I113">
        <f t="shared" si="422"/>
        <v>684.12388825192943</v>
      </c>
      <c r="J113">
        <f t="shared" si="423"/>
        <v>0.80028051422785917</v>
      </c>
      <c r="K113">
        <f t="shared" si="424"/>
        <v>93.60188200023498</v>
      </c>
      <c r="L113">
        <f t="shared" ref="L113" si="702">$C113-K113</f>
        <v>-17.60188200023498</v>
      </c>
      <c r="M113">
        <f t="shared" ref="M113" si="703">ABS(L113)</f>
        <v>17.60188200023498</v>
      </c>
      <c r="N113">
        <f t="shared" si="427"/>
        <v>161.60188200023498</v>
      </c>
      <c r="O113">
        <f t="shared" si="428"/>
        <v>49163.109630503168</v>
      </c>
      <c r="P113">
        <f t="shared" ref="P113" si="704">O113/$B113</f>
        <v>438.95633598663545</v>
      </c>
      <c r="Q113">
        <f t="shared" si="430"/>
        <v>0.36815024354758408</v>
      </c>
      <c r="R113">
        <f t="shared" si="431"/>
        <v>65.397594510403891</v>
      </c>
      <c r="S113">
        <f t="shared" ref="S113" si="705">$C113-R113</f>
        <v>10.602405489596109</v>
      </c>
      <c r="T113">
        <f t="shared" ref="T113" si="706">ABS(S113)</f>
        <v>10.602405489596109</v>
      </c>
      <c r="U113">
        <f t="shared" si="434"/>
        <v>87.349398627602696</v>
      </c>
      <c r="V113">
        <f t="shared" si="435"/>
        <v>45110.426341256927</v>
      </c>
      <c r="W113">
        <f t="shared" ref="W113" si="707">V113/$B113</f>
        <v>402.77166376122256</v>
      </c>
      <c r="X113">
        <f t="shared" si="437"/>
        <v>0.21687076447211676</v>
      </c>
    </row>
    <row r="114" spans="1:24" x14ac:dyDescent="0.25">
      <c r="A114" s="1">
        <v>43998</v>
      </c>
      <c r="B114">
        <v>113</v>
      </c>
      <c r="C114">
        <v>141</v>
      </c>
      <c r="D114">
        <f t="shared" si="417"/>
        <v>113.49820341716082</v>
      </c>
      <c r="E114">
        <f t="shared" si="418"/>
        <v>27.501796582839177</v>
      </c>
      <c r="F114">
        <f t="shared" si="419"/>
        <v>27.501796582839177</v>
      </c>
      <c r="G114">
        <f t="shared" si="420"/>
        <v>574.9928136686558</v>
      </c>
      <c r="H114">
        <f t="shared" si="421"/>
        <v>76649.377280798944</v>
      </c>
      <c r="I114">
        <f t="shared" si="422"/>
        <v>678.31307328140656</v>
      </c>
      <c r="J114">
        <f t="shared" si="423"/>
        <v>0.84768057157894838</v>
      </c>
      <c r="K114">
        <f t="shared" si="424"/>
        <v>84.80094100011749</v>
      </c>
      <c r="L114">
        <f t="shared" ref="L114" si="708">$C114-K114</f>
        <v>56.19905899988251</v>
      </c>
      <c r="M114">
        <f t="shared" ref="M114" si="709">ABS(L114)</f>
        <v>56.19905899988251</v>
      </c>
      <c r="N114">
        <f t="shared" si="427"/>
        <v>217.80094100011749</v>
      </c>
      <c r="O114">
        <f t="shared" si="428"/>
        <v>49219.30868950305</v>
      </c>
      <c r="P114">
        <f t="shared" ref="P114" si="710">O114/$B114</f>
        <v>435.56910344692966</v>
      </c>
      <c r="Q114">
        <f t="shared" si="430"/>
        <v>0.50003762727090362</v>
      </c>
      <c r="R114">
        <f t="shared" si="431"/>
        <v>73.879518902080775</v>
      </c>
      <c r="S114">
        <f t="shared" ref="S114" si="711">$C114-R114</f>
        <v>67.120481097919225</v>
      </c>
      <c r="T114">
        <f t="shared" ref="T114" si="712">ABS(S114)</f>
        <v>67.120481097919225</v>
      </c>
      <c r="U114">
        <f t="shared" si="434"/>
        <v>154.46987972552193</v>
      </c>
      <c r="V114">
        <f t="shared" si="435"/>
        <v>45177.546822354845</v>
      </c>
      <c r="W114">
        <f t="shared" ref="W114" si="713">V114/$B114</f>
        <v>399.80129931287473</v>
      </c>
      <c r="X114">
        <f t="shared" si="437"/>
        <v>0.3863666275997707</v>
      </c>
    </row>
    <row r="115" spans="1:24" x14ac:dyDescent="0.25">
      <c r="A115" s="1">
        <v>43999</v>
      </c>
      <c r="B115">
        <v>114</v>
      </c>
      <c r="C115">
        <v>143</v>
      </c>
      <c r="D115">
        <f t="shared" si="417"/>
        <v>118.99856273372866</v>
      </c>
      <c r="E115">
        <f t="shared" si="418"/>
        <v>24.001437266271338</v>
      </c>
      <c r="F115">
        <f t="shared" si="419"/>
        <v>24.001437266271338</v>
      </c>
      <c r="G115">
        <f t="shared" si="420"/>
        <v>598.99425093492709</v>
      </c>
      <c r="H115">
        <f t="shared" si="421"/>
        <v>76673.378718065214</v>
      </c>
      <c r="I115">
        <f t="shared" si="422"/>
        <v>672.57349752688788</v>
      </c>
      <c r="J115">
        <f t="shared" si="423"/>
        <v>0.89060043718267501</v>
      </c>
      <c r="K115">
        <f t="shared" si="424"/>
        <v>112.90047050005874</v>
      </c>
      <c r="L115">
        <f t="shared" ref="L115" si="714">$C115-K115</f>
        <v>30.099529499941255</v>
      </c>
      <c r="M115">
        <f t="shared" ref="M115" si="715">ABS(L115)</f>
        <v>30.099529499941255</v>
      </c>
      <c r="N115">
        <f t="shared" si="427"/>
        <v>247.90047050005876</v>
      </c>
      <c r="O115">
        <f t="shared" si="428"/>
        <v>49249.408219002995</v>
      </c>
      <c r="P115">
        <f t="shared" ref="P115" si="716">O115/$B115</f>
        <v>432.01235279827188</v>
      </c>
      <c r="Q115">
        <f t="shared" si="430"/>
        <v>0.57382727344330331</v>
      </c>
      <c r="R115">
        <f t="shared" si="431"/>
        <v>127.57590378041616</v>
      </c>
      <c r="S115">
        <f t="shared" ref="S115" si="717">$C115-R115</f>
        <v>15.424096219583845</v>
      </c>
      <c r="T115">
        <f t="shared" ref="T115" si="718">ABS(S115)</f>
        <v>15.424096219583845</v>
      </c>
      <c r="U115">
        <f t="shared" si="434"/>
        <v>169.89397594510578</v>
      </c>
      <c r="V115">
        <f t="shared" si="435"/>
        <v>45192.970918574429</v>
      </c>
      <c r="W115">
        <f t="shared" ref="W115" si="719">V115/$B115</f>
        <v>396.4295694611792</v>
      </c>
      <c r="X115">
        <f t="shared" si="437"/>
        <v>0.42856030183627064</v>
      </c>
    </row>
    <row r="116" spans="1:24" x14ac:dyDescent="0.25">
      <c r="A116" s="1">
        <v>44000</v>
      </c>
      <c r="B116">
        <v>115</v>
      </c>
      <c r="C116">
        <v>154</v>
      </c>
      <c r="D116">
        <f t="shared" si="417"/>
        <v>123.79885018698293</v>
      </c>
      <c r="E116">
        <f t="shared" si="418"/>
        <v>30.201149813017068</v>
      </c>
      <c r="F116">
        <f t="shared" si="419"/>
        <v>30.201149813017068</v>
      </c>
      <c r="G116">
        <f t="shared" si="420"/>
        <v>629.19540074794418</v>
      </c>
      <c r="H116">
        <f t="shared" si="421"/>
        <v>76703.57986787823</v>
      </c>
      <c r="I116">
        <f t="shared" si="422"/>
        <v>666.98765102502807</v>
      </c>
      <c r="J116">
        <f t="shared" si="423"/>
        <v>0.94333890557193278</v>
      </c>
      <c r="K116">
        <f t="shared" si="424"/>
        <v>127.95023525002938</v>
      </c>
      <c r="L116">
        <f t="shared" ref="L116" si="720">$C116-K116</f>
        <v>26.04976474997062</v>
      </c>
      <c r="M116">
        <f t="shared" ref="M116" si="721">ABS(L116)</f>
        <v>26.04976474997062</v>
      </c>
      <c r="N116">
        <f t="shared" si="427"/>
        <v>273.95023525002938</v>
      </c>
      <c r="O116">
        <f t="shared" si="428"/>
        <v>49275.457983752967</v>
      </c>
      <c r="P116">
        <f t="shared" ref="P116" si="722">O116/$B116</f>
        <v>428.48224333698232</v>
      </c>
      <c r="Q116">
        <f t="shared" si="430"/>
        <v>0.63935026365743619</v>
      </c>
      <c r="R116">
        <f t="shared" si="431"/>
        <v>139.91518075608323</v>
      </c>
      <c r="S116">
        <f t="shared" ref="S116" si="723">$C116-R116</f>
        <v>14.084819243916769</v>
      </c>
      <c r="T116">
        <f t="shared" ref="T116" si="724">ABS(S116)</f>
        <v>14.084819243916769</v>
      </c>
      <c r="U116">
        <f t="shared" si="434"/>
        <v>183.97879518902255</v>
      </c>
      <c r="V116">
        <f t="shared" si="435"/>
        <v>45207.055737818344</v>
      </c>
      <c r="W116">
        <f t="shared" ref="W116" si="725">V116/$B116</f>
        <v>393.1048325027682</v>
      </c>
      <c r="X116">
        <f t="shared" si="437"/>
        <v>0.46801458536566576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ADC7-4F39-41E3-B8A8-1002A382B420}">
  <sheetPr codeName="Hoja13">
    <tabColor theme="7"/>
  </sheetPr>
  <dimension ref="A1:AD116"/>
  <sheetViews>
    <sheetView zoomScale="55" zoomScaleNormal="55" workbookViewId="0">
      <pane ySplit="1" topLeftCell="A2" activePane="bottomLeft" state="frozen"/>
      <selection activeCell="A1048576" sqref="A1048576"/>
      <selection pane="bottomLeft" activeCell="AC116" sqref="AC116:AD116"/>
    </sheetView>
  </sheetViews>
  <sheetFormatPr baseColWidth="10" defaultRowHeight="15" x14ac:dyDescent="0.25"/>
  <cols>
    <col min="4" max="4" width="16.42578125" customWidth="1"/>
  </cols>
  <sheetData>
    <row r="1" spans="1:30" x14ac:dyDescent="0.25">
      <c r="A1" t="s">
        <v>17</v>
      </c>
      <c r="B1" t="s">
        <v>0</v>
      </c>
      <c r="C1" t="s">
        <v>2</v>
      </c>
      <c r="D1" t="s">
        <v>21</v>
      </c>
      <c r="E1" t="s">
        <v>24</v>
      </c>
      <c r="F1" t="s">
        <v>25</v>
      </c>
      <c r="G1" t="s">
        <v>4</v>
      </c>
      <c r="H1" t="s">
        <v>5</v>
      </c>
      <c r="I1" t="s">
        <v>6</v>
      </c>
      <c r="J1" s="3" t="s">
        <v>9</v>
      </c>
      <c r="K1" s="3" t="s">
        <v>7</v>
      </c>
      <c r="L1" s="3" t="s">
        <v>8</v>
      </c>
      <c r="M1" t="s">
        <v>21</v>
      </c>
      <c r="N1" t="s">
        <v>22</v>
      </c>
      <c r="O1" t="s">
        <v>23</v>
      </c>
      <c r="P1" t="s">
        <v>4</v>
      </c>
      <c r="Q1" t="s">
        <v>5</v>
      </c>
      <c r="R1" t="s">
        <v>6</v>
      </c>
      <c r="S1" s="3" t="s">
        <v>9</v>
      </c>
      <c r="T1" s="3" t="s">
        <v>7</v>
      </c>
      <c r="U1" s="3" t="s">
        <v>8</v>
      </c>
      <c r="V1" t="s">
        <v>21</v>
      </c>
      <c r="W1" t="s">
        <v>26</v>
      </c>
      <c r="X1" t="s">
        <v>27</v>
      </c>
      <c r="Y1" t="s">
        <v>4</v>
      </c>
      <c r="Z1" t="s">
        <v>5</v>
      </c>
      <c r="AA1" t="s">
        <v>6</v>
      </c>
      <c r="AB1" s="3" t="s">
        <v>9</v>
      </c>
      <c r="AC1" s="3" t="s">
        <v>7</v>
      </c>
      <c r="AD1" s="3" t="s">
        <v>8</v>
      </c>
    </row>
    <row r="2" spans="1:30" x14ac:dyDescent="0.25">
      <c r="A2" s="1">
        <v>43886</v>
      </c>
      <c r="B2">
        <v>1</v>
      </c>
      <c r="C2">
        <v>4</v>
      </c>
      <c r="D2">
        <f>E2+F2</f>
        <v>4</v>
      </c>
      <c r="E2">
        <v>4</v>
      </c>
      <c r="F2">
        <v>0</v>
      </c>
      <c r="G2">
        <f>$C2-D2</f>
        <v>0</v>
      </c>
      <c r="H2">
        <f>ABS(G2)</f>
        <v>0</v>
      </c>
      <c r="I2">
        <f>G2</f>
        <v>0</v>
      </c>
      <c r="J2">
        <f>H2</f>
        <v>0</v>
      </c>
      <c r="K2">
        <f>J2/$B2</f>
        <v>0</v>
      </c>
      <c r="L2" t="e">
        <f>I2/K2</f>
        <v>#DIV/0!</v>
      </c>
      <c r="M2">
        <f>N2+O2</f>
        <v>4</v>
      </c>
      <c r="N2">
        <v>4</v>
      </c>
      <c r="O2">
        <v>0</v>
      </c>
      <c r="P2">
        <f>$C2-M2</f>
        <v>0</v>
      </c>
      <c r="Q2">
        <f>ABS(P2)</f>
        <v>0</v>
      </c>
      <c r="R2">
        <f>P2</f>
        <v>0</v>
      </c>
      <c r="S2">
        <f>Q2</f>
        <v>0</v>
      </c>
      <c r="T2">
        <f>S2/$B2</f>
        <v>0</v>
      </c>
      <c r="U2" t="e">
        <f>R2/T2</f>
        <v>#DIV/0!</v>
      </c>
      <c r="V2">
        <f>W2+X2</f>
        <v>4</v>
      </c>
      <c r="W2">
        <v>4</v>
      </c>
      <c r="X2">
        <v>0</v>
      </c>
      <c r="Y2">
        <f>$C2-V2</f>
        <v>0</v>
      </c>
      <c r="Z2">
        <f>ABS(Y2)</f>
        <v>0</v>
      </c>
      <c r="AA2">
        <f>Y2</f>
        <v>0</v>
      </c>
      <c r="AB2">
        <f>Z2</f>
        <v>0</v>
      </c>
      <c r="AC2">
        <f>AB2/$B2</f>
        <v>0</v>
      </c>
      <c r="AD2" t="e">
        <f>AA2/AC2</f>
        <v>#DIV/0!</v>
      </c>
    </row>
    <row r="3" spans="1:30" x14ac:dyDescent="0.25">
      <c r="A3" s="1">
        <v>43887</v>
      </c>
      <c r="B3">
        <v>2</v>
      </c>
      <c r="C3">
        <v>3</v>
      </c>
      <c r="D3">
        <f>E3+F3</f>
        <v>4</v>
      </c>
      <c r="E3">
        <f>D2+0.2*($C2-D2)</f>
        <v>4</v>
      </c>
      <c r="F3">
        <f>F2+0.2*(E3-D2)</f>
        <v>0</v>
      </c>
      <c r="G3">
        <f>$C3-D3</f>
        <v>-1</v>
      </c>
      <c r="H3">
        <f>ABS(G3)</f>
        <v>1</v>
      </c>
      <c r="I3">
        <f>G3+I2</f>
        <v>-1</v>
      </c>
      <c r="J3">
        <f>H3+J2</f>
        <v>1</v>
      </c>
      <c r="K3">
        <f>J3/$B3</f>
        <v>0.5</v>
      </c>
      <c r="L3">
        <f>I3/K3</f>
        <v>-2</v>
      </c>
      <c r="M3">
        <f>N3+O3</f>
        <v>4</v>
      </c>
      <c r="N3">
        <f>M2+0.5*($C2-M2)</f>
        <v>4</v>
      </c>
      <c r="O3">
        <f>O2+0.5*(N3-M2)</f>
        <v>0</v>
      </c>
      <c r="P3">
        <f>$C3-M3</f>
        <v>-1</v>
      </c>
      <c r="Q3">
        <f>ABS(P3)</f>
        <v>1</v>
      </c>
      <c r="R3">
        <f>P3+R2</f>
        <v>-1</v>
      </c>
      <c r="S3">
        <f>Q3+S2</f>
        <v>1</v>
      </c>
      <c r="T3">
        <f>S3/$B3</f>
        <v>0.5</v>
      </c>
      <c r="U3">
        <f>R3/T3</f>
        <v>-2</v>
      </c>
      <c r="V3">
        <f>W3+X3</f>
        <v>4</v>
      </c>
      <c r="W3">
        <f>V2+0.8*($C2-V2)</f>
        <v>4</v>
      </c>
      <c r="X3">
        <f>X2+0.8*(W3-V2)</f>
        <v>0</v>
      </c>
      <c r="Y3">
        <f>$C3-V3</f>
        <v>-1</v>
      </c>
      <c r="Z3">
        <f>ABS(Y3)</f>
        <v>1</v>
      </c>
      <c r="AA3">
        <f>Y3+AA2</f>
        <v>-1</v>
      </c>
      <c r="AB3">
        <f>Z3+AB2</f>
        <v>1</v>
      </c>
      <c r="AC3">
        <f>AB3/$B3</f>
        <v>0.5</v>
      </c>
      <c r="AD3">
        <f>AA3/AC3</f>
        <v>-2</v>
      </c>
    </row>
    <row r="4" spans="1:30" x14ac:dyDescent="0.25">
      <c r="A4" s="1">
        <v>43888</v>
      </c>
      <c r="B4">
        <v>3</v>
      </c>
      <c r="C4">
        <v>3</v>
      </c>
      <c r="D4">
        <f t="shared" ref="D4:D67" si="0">E4+F4</f>
        <v>3.76</v>
      </c>
      <c r="E4">
        <f t="shared" ref="E4:E67" si="1">D3+0.2*($C3-D3)</f>
        <v>3.8</v>
      </c>
      <c r="F4">
        <f t="shared" ref="F4:F67" si="2">F3+0.2*(E4-D3)</f>
        <v>-4.0000000000000036E-2</v>
      </c>
      <c r="G4">
        <f t="shared" ref="G4:G67" si="3">$C4-D4</f>
        <v>-0.75999999999999979</v>
      </c>
      <c r="H4">
        <f t="shared" ref="H4:H67" si="4">ABS(G4)</f>
        <v>0.75999999999999979</v>
      </c>
      <c r="I4">
        <f t="shared" ref="I4:I67" si="5">G4+I3</f>
        <v>-1.7599999999999998</v>
      </c>
      <c r="J4">
        <f t="shared" ref="J4:J67" si="6">H4+J3</f>
        <v>1.7599999999999998</v>
      </c>
      <c r="K4">
        <f t="shared" ref="K4:K67" si="7">J4/$B4</f>
        <v>0.58666666666666656</v>
      </c>
      <c r="L4">
        <f t="shared" ref="L4:L67" si="8">I4/K4</f>
        <v>-3</v>
      </c>
      <c r="M4">
        <f t="shared" ref="M4:M67" si="9">N4+O4</f>
        <v>3.25</v>
      </c>
      <c r="N4">
        <f t="shared" ref="N4:N67" si="10">M3+0.5*($C3-M3)</f>
        <v>3.5</v>
      </c>
      <c r="O4">
        <f t="shared" ref="O4:O67" si="11">O3+0.5*(N4-M3)</f>
        <v>-0.25</v>
      </c>
      <c r="P4">
        <f t="shared" ref="P4:P67" si="12">$C4-M4</f>
        <v>-0.25</v>
      </c>
      <c r="Q4">
        <f t="shared" ref="Q4:Q67" si="13">ABS(P4)</f>
        <v>0.25</v>
      </c>
      <c r="R4">
        <f t="shared" ref="R4:R67" si="14">P4+R3</f>
        <v>-1.25</v>
      </c>
      <c r="S4">
        <f t="shared" ref="S4:S67" si="15">Q4+S3</f>
        <v>1.25</v>
      </c>
      <c r="T4">
        <f t="shared" ref="T4:T67" si="16">S4/$B4</f>
        <v>0.41666666666666669</v>
      </c>
      <c r="U4">
        <f t="shared" ref="U4:U67" si="17">R4/T4</f>
        <v>-3</v>
      </c>
      <c r="V4">
        <f t="shared" ref="V4:V67" si="18">W4+X4</f>
        <v>2.5600000000000005</v>
      </c>
      <c r="W4">
        <f t="shared" ref="W4:W67" si="19">V3+0.8*($C3-V3)</f>
        <v>3.2</v>
      </c>
      <c r="X4">
        <f t="shared" ref="X4:X67" si="20">X3+0.8*(W4-V3)</f>
        <v>-0.6399999999999999</v>
      </c>
      <c r="Y4">
        <f t="shared" ref="Y4:Y67" si="21">$C4-V4</f>
        <v>0.4399999999999995</v>
      </c>
      <c r="Z4">
        <f t="shared" ref="Z4:Z67" si="22">ABS(Y4)</f>
        <v>0.4399999999999995</v>
      </c>
      <c r="AA4">
        <f t="shared" ref="AA4:AA67" si="23">Y4+AA3</f>
        <v>-0.5600000000000005</v>
      </c>
      <c r="AB4">
        <f t="shared" ref="AB4:AB67" si="24">Z4+AB3</f>
        <v>1.4399999999999995</v>
      </c>
      <c r="AC4">
        <f t="shared" ref="AC4:AC67" si="25">AB4/$B4</f>
        <v>0.47999999999999982</v>
      </c>
      <c r="AD4">
        <f t="shared" ref="AD4:AD67" si="26">AA4/AC4</f>
        <v>-1.1666666666666681</v>
      </c>
    </row>
    <row r="5" spans="1:30" x14ac:dyDescent="0.25">
      <c r="A5" s="1">
        <v>43889</v>
      </c>
      <c r="B5">
        <v>4</v>
      </c>
      <c r="C5">
        <v>16</v>
      </c>
      <c r="D5">
        <f t="shared" si="0"/>
        <v>3.5375999999999994</v>
      </c>
      <c r="E5">
        <f t="shared" si="1"/>
        <v>3.6079999999999997</v>
      </c>
      <c r="F5">
        <f t="shared" si="2"/>
        <v>-7.040000000000006E-2</v>
      </c>
      <c r="G5">
        <f t="shared" si="3"/>
        <v>12.462400000000001</v>
      </c>
      <c r="H5">
        <f t="shared" si="4"/>
        <v>12.462400000000001</v>
      </c>
      <c r="I5">
        <f t="shared" si="5"/>
        <v>10.702400000000001</v>
      </c>
      <c r="J5">
        <f t="shared" si="6"/>
        <v>14.2224</v>
      </c>
      <c r="K5">
        <f t="shared" si="7"/>
        <v>3.5556000000000001</v>
      </c>
      <c r="L5">
        <f t="shared" si="8"/>
        <v>3.0100123748453145</v>
      </c>
      <c r="M5">
        <f t="shared" si="9"/>
        <v>2.8125</v>
      </c>
      <c r="N5">
        <f t="shared" si="10"/>
        <v>3.125</v>
      </c>
      <c r="O5">
        <f t="shared" si="11"/>
        <v>-0.3125</v>
      </c>
      <c r="P5">
        <f t="shared" si="12"/>
        <v>13.1875</v>
      </c>
      <c r="Q5">
        <f t="shared" si="13"/>
        <v>13.1875</v>
      </c>
      <c r="R5">
        <f t="shared" si="14"/>
        <v>11.9375</v>
      </c>
      <c r="S5">
        <f t="shared" si="15"/>
        <v>14.4375</v>
      </c>
      <c r="T5">
        <f t="shared" si="16"/>
        <v>3.609375</v>
      </c>
      <c r="U5">
        <f t="shared" si="17"/>
        <v>3.3073593073593073</v>
      </c>
      <c r="V5">
        <f t="shared" si="18"/>
        <v>2.5535999999999994</v>
      </c>
      <c r="W5">
        <f t="shared" si="19"/>
        <v>2.9119999999999999</v>
      </c>
      <c r="X5">
        <f t="shared" si="20"/>
        <v>-0.35840000000000033</v>
      </c>
      <c r="Y5">
        <f t="shared" si="21"/>
        <v>13.446400000000001</v>
      </c>
      <c r="Z5">
        <f t="shared" si="22"/>
        <v>13.446400000000001</v>
      </c>
      <c r="AA5">
        <f t="shared" si="23"/>
        <v>12.8864</v>
      </c>
      <c r="AB5">
        <f t="shared" si="24"/>
        <v>14.8864</v>
      </c>
      <c r="AC5">
        <f t="shared" si="25"/>
        <v>3.7216</v>
      </c>
      <c r="AD5">
        <f t="shared" si="26"/>
        <v>3.4625967325881342</v>
      </c>
    </row>
    <row r="6" spans="1:30" x14ac:dyDescent="0.25">
      <c r="A6" s="1">
        <v>43890</v>
      </c>
      <c r="B6">
        <v>5</v>
      </c>
      <c r="C6">
        <v>25</v>
      </c>
      <c r="D6">
        <f t="shared" si="0"/>
        <v>6.4581759999999999</v>
      </c>
      <c r="E6">
        <f t="shared" si="1"/>
        <v>6.0300799999999999</v>
      </c>
      <c r="F6">
        <f t="shared" si="2"/>
        <v>0.42809600000000003</v>
      </c>
      <c r="G6">
        <f t="shared" si="3"/>
        <v>18.541823999999998</v>
      </c>
      <c r="H6">
        <f t="shared" si="4"/>
        <v>18.541823999999998</v>
      </c>
      <c r="I6">
        <f t="shared" si="5"/>
        <v>29.244223999999999</v>
      </c>
      <c r="J6">
        <f t="shared" si="6"/>
        <v>32.764223999999999</v>
      </c>
      <c r="K6">
        <f t="shared" si="7"/>
        <v>6.5528447999999999</v>
      </c>
      <c r="L6">
        <f t="shared" si="8"/>
        <v>4.4628287244037885</v>
      </c>
      <c r="M6">
        <f t="shared" si="9"/>
        <v>12.390625</v>
      </c>
      <c r="N6">
        <f t="shared" si="10"/>
        <v>9.40625</v>
      </c>
      <c r="O6">
        <f t="shared" si="11"/>
        <v>2.984375</v>
      </c>
      <c r="P6">
        <f t="shared" si="12"/>
        <v>12.609375</v>
      </c>
      <c r="Q6">
        <f t="shared" si="13"/>
        <v>12.609375</v>
      </c>
      <c r="R6">
        <f t="shared" si="14"/>
        <v>24.546875</v>
      </c>
      <c r="S6">
        <f t="shared" si="15"/>
        <v>27.046875</v>
      </c>
      <c r="T6">
        <f t="shared" si="16"/>
        <v>5.4093749999999998</v>
      </c>
      <c r="U6">
        <f t="shared" si="17"/>
        <v>4.5378393991912187</v>
      </c>
      <c r="V6">
        <f t="shared" si="18"/>
        <v>21.558016000000002</v>
      </c>
      <c r="W6">
        <f t="shared" si="19"/>
        <v>13.31072</v>
      </c>
      <c r="X6">
        <f t="shared" si="20"/>
        <v>8.2472960000000004</v>
      </c>
      <c r="Y6">
        <f t="shared" si="21"/>
        <v>3.4419839999999979</v>
      </c>
      <c r="Z6">
        <f t="shared" si="22"/>
        <v>3.4419839999999979</v>
      </c>
      <c r="AA6">
        <f t="shared" si="23"/>
        <v>16.328384</v>
      </c>
      <c r="AB6">
        <f t="shared" si="24"/>
        <v>18.328384</v>
      </c>
      <c r="AC6">
        <f t="shared" si="25"/>
        <v>3.6656768</v>
      </c>
      <c r="AD6">
        <f t="shared" si="26"/>
        <v>4.4543981618892312</v>
      </c>
    </row>
    <row r="7" spans="1:30" x14ac:dyDescent="0.25">
      <c r="A7" s="1">
        <v>43891</v>
      </c>
      <c r="B7">
        <v>6</v>
      </c>
      <c r="C7">
        <v>25</v>
      </c>
      <c r="D7">
        <f t="shared" si="0"/>
        <v>11.336309760000001</v>
      </c>
      <c r="E7">
        <f t="shared" si="1"/>
        <v>10.1665408</v>
      </c>
      <c r="F7">
        <f t="shared" si="2"/>
        <v>1.1697689600000001</v>
      </c>
      <c r="G7">
        <f t="shared" si="3"/>
        <v>13.663690239999999</v>
      </c>
      <c r="H7">
        <f t="shared" si="4"/>
        <v>13.663690239999999</v>
      </c>
      <c r="I7">
        <f t="shared" si="5"/>
        <v>42.907914239999997</v>
      </c>
      <c r="J7">
        <f t="shared" si="6"/>
        <v>46.42791424</v>
      </c>
      <c r="K7">
        <f t="shared" si="7"/>
        <v>7.7379857066666666</v>
      </c>
      <c r="L7">
        <f t="shared" si="8"/>
        <v>5.5451012532929154</v>
      </c>
      <c r="M7">
        <f t="shared" si="9"/>
        <v>24.83203125</v>
      </c>
      <c r="N7">
        <f t="shared" si="10"/>
        <v>18.6953125</v>
      </c>
      <c r="O7">
        <f t="shared" si="11"/>
        <v>6.13671875</v>
      </c>
      <c r="P7">
        <f t="shared" si="12"/>
        <v>0.16796875</v>
      </c>
      <c r="Q7">
        <f t="shared" si="13"/>
        <v>0.16796875</v>
      </c>
      <c r="R7">
        <f t="shared" si="14"/>
        <v>24.71484375</v>
      </c>
      <c r="S7">
        <f t="shared" si="15"/>
        <v>27.21484375</v>
      </c>
      <c r="T7">
        <f t="shared" si="16"/>
        <v>4.535807291666667</v>
      </c>
      <c r="U7">
        <f t="shared" si="17"/>
        <v>5.4488301995119848</v>
      </c>
      <c r="V7">
        <f t="shared" si="18"/>
        <v>34.761768959999998</v>
      </c>
      <c r="W7">
        <f t="shared" si="19"/>
        <v>24.3116032</v>
      </c>
      <c r="X7">
        <f t="shared" si="20"/>
        <v>10.450165759999999</v>
      </c>
      <c r="Y7">
        <f t="shared" si="21"/>
        <v>-9.7617689599999977</v>
      </c>
      <c r="Z7">
        <f t="shared" si="22"/>
        <v>9.7617689599999977</v>
      </c>
      <c r="AA7">
        <f t="shared" si="23"/>
        <v>6.5666150400000021</v>
      </c>
      <c r="AB7">
        <f t="shared" si="24"/>
        <v>28.090152959999998</v>
      </c>
      <c r="AC7">
        <f t="shared" si="25"/>
        <v>4.6816921599999999</v>
      </c>
      <c r="AD7">
        <f t="shared" si="26"/>
        <v>1.4026157243111008</v>
      </c>
    </row>
    <row r="8" spans="1:30" x14ac:dyDescent="0.25">
      <c r="A8" s="1">
        <v>43892</v>
      </c>
      <c r="B8">
        <v>7</v>
      </c>
      <c r="C8">
        <v>37</v>
      </c>
      <c r="D8">
        <f t="shared" si="0"/>
        <v>15.785364377600001</v>
      </c>
      <c r="E8">
        <f t="shared" si="1"/>
        <v>14.069047808000001</v>
      </c>
      <c r="F8">
        <f t="shared" si="2"/>
        <v>1.7163165696</v>
      </c>
      <c r="G8">
        <f t="shared" si="3"/>
        <v>21.214635622399999</v>
      </c>
      <c r="H8">
        <f t="shared" si="4"/>
        <v>21.214635622399999</v>
      </c>
      <c r="I8">
        <f t="shared" si="5"/>
        <v>64.122549862399993</v>
      </c>
      <c r="J8">
        <f t="shared" si="6"/>
        <v>67.642549862400003</v>
      </c>
      <c r="K8">
        <f t="shared" si="7"/>
        <v>9.6632214089142856</v>
      </c>
      <c r="L8">
        <f t="shared" si="8"/>
        <v>6.6357322417602047</v>
      </c>
      <c r="M8">
        <f t="shared" si="9"/>
        <v>31.0947265625</v>
      </c>
      <c r="N8">
        <f t="shared" si="10"/>
        <v>24.916015625</v>
      </c>
      <c r="O8">
        <f t="shared" si="11"/>
        <v>6.1787109375</v>
      </c>
      <c r="P8">
        <f t="shared" si="12"/>
        <v>5.9052734375</v>
      </c>
      <c r="Q8">
        <f t="shared" si="13"/>
        <v>5.9052734375</v>
      </c>
      <c r="R8">
        <f t="shared" si="14"/>
        <v>30.6201171875</v>
      </c>
      <c r="S8">
        <f t="shared" si="15"/>
        <v>33.1201171875</v>
      </c>
      <c r="T8">
        <f t="shared" si="16"/>
        <v>4.7314453125</v>
      </c>
      <c r="U8">
        <f t="shared" si="17"/>
        <v>6.4716202270381835</v>
      </c>
      <c r="V8">
        <f t="shared" si="18"/>
        <v>31.154987417600001</v>
      </c>
      <c r="W8">
        <f t="shared" si="19"/>
        <v>26.952353792</v>
      </c>
      <c r="X8">
        <f t="shared" si="20"/>
        <v>4.2026336256000008</v>
      </c>
      <c r="Y8">
        <f t="shared" si="21"/>
        <v>5.845012582399999</v>
      </c>
      <c r="Z8">
        <f t="shared" si="22"/>
        <v>5.845012582399999</v>
      </c>
      <c r="AA8">
        <f t="shared" si="23"/>
        <v>12.411627622400001</v>
      </c>
      <c r="AB8">
        <f t="shared" si="24"/>
        <v>33.9351655424</v>
      </c>
      <c r="AC8">
        <f t="shared" si="25"/>
        <v>4.8478807917714288</v>
      </c>
      <c r="AD8">
        <f t="shared" si="26"/>
        <v>2.5602171661206956</v>
      </c>
    </row>
    <row r="9" spans="1:30" x14ac:dyDescent="0.25">
      <c r="A9" s="1">
        <v>43893</v>
      </c>
      <c r="B9">
        <v>8</v>
      </c>
      <c r="C9">
        <v>36</v>
      </c>
      <c r="D9">
        <f t="shared" si="0"/>
        <v>22.593193496576003</v>
      </c>
      <c r="E9">
        <f t="shared" si="1"/>
        <v>20.028291502080002</v>
      </c>
      <c r="F9">
        <f t="shared" si="2"/>
        <v>2.5649019944960001</v>
      </c>
      <c r="G9">
        <f t="shared" si="3"/>
        <v>13.406806503423997</v>
      </c>
      <c r="H9">
        <f t="shared" si="4"/>
        <v>13.406806503423997</v>
      </c>
      <c r="I9">
        <f t="shared" si="5"/>
        <v>77.529356365823986</v>
      </c>
      <c r="J9">
        <f t="shared" si="6"/>
        <v>81.049356365823996</v>
      </c>
      <c r="K9">
        <f t="shared" si="7"/>
        <v>10.131169545728</v>
      </c>
      <c r="L9">
        <f t="shared" si="8"/>
        <v>7.6525573889458514</v>
      </c>
      <c r="M9">
        <f t="shared" si="9"/>
        <v>41.702392578125</v>
      </c>
      <c r="N9">
        <f t="shared" si="10"/>
        <v>34.04736328125</v>
      </c>
      <c r="O9">
        <f t="shared" si="11"/>
        <v>7.655029296875</v>
      </c>
      <c r="P9">
        <f t="shared" si="12"/>
        <v>-5.702392578125</v>
      </c>
      <c r="Q9">
        <f t="shared" si="13"/>
        <v>5.702392578125</v>
      </c>
      <c r="R9">
        <f t="shared" si="14"/>
        <v>24.917724609375</v>
      </c>
      <c r="S9">
        <f t="shared" si="15"/>
        <v>38.822509765625</v>
      </c>
      <c r="T9">
        <f t="shared" si="16"/>
        <v>4.852813720703125</v>
      </c>
      <c r="U9">
        <f t="shared" si="17"/>
        <v>5.1346962903337383</v>
      </c>
      <c r="V9">
        <f t="shared" si="18"/>
        <v>43.774439161856002</v>
      </c>
      <c r="W9">
        <f t="shared" si="19"/>
        <v>35.830997483520001</v>
      </c>
      <c r="X9">
        <f t="shared" si="20"/>
        <v>7.9434416783360007</v>
      </c>
      <c r="Y9">
        <f t="shared" si="21"/>
        <v>-7.7744391618560016</v>
      </c>
      <c r="Z9">
        <f t="shared" si="22"/>
        <v>7.7744391618560016</v>
      </c>
      <c r="AA9">
        <f t="shared" si="23"/>
        <v>4.6371884605439995</v>
      </c>
      <c r="AB9">
        <f t="shared" si="24"/>
        <v>41.709604704256002</v>
      </c>
      <c r="AC9">
        <f t="shared" si="25"/>
        <v>5.2137005880320002</v>
      </c>
      <c r="AD9">
        <f t="shared" si="26"/>
        <v>0.88942362190660151</v>
      </c>
    </row>
    <row r="10" spans="1:30" x14ac:dyDescent="0.25">
      <c r="A10" s="1">
        <v>43894</v>
      </c>
      <c r="B10">
        <v>9</v>
      </c>
      <c r="C10">
        <v>48</v>
      </c>
      <c r="D10">
        <f t="shared" si="0"/>
        <v>28.37572905189376</v>
      </c>
      <c r="E10">
        <f t="shared" si="1"/>
        <v>25.274554797260802</v>
      </c>
      <c r="F10">
        <f t="shared" si="2"/>
        <v>3.1011742546329599</v>
      </c>
      <c r="G10">
        <f t="shared" si="3"/>
        <v>19.62427094810624</v>
      </c>
      <c r="H10">
        <f t="shared" si="4"/>
        <v>19.62427094810624</v>
      </c>
      <c r="I10">
        <f t="shared" si="5"/>
        <v>97.15362731393023</v>
      </c>
      <c r="J10">
        <f t="shared" si="6"/>
        <v>100.67362731393024</v>
      </c>
      <c r="K10">
        <f t="shared" si="7"/>
        <v>11.185958590436693</v>
      </c>
      <c r="L10">
        <f t="shared" si="8"/>
        <v>8.6853197719675634</v>
      </c>
      <c r="M10">
        <f t="shared" si="9"/>
        <v>45.08062744140625</v>
      </c>
      <c r="N10">
        <f t="shared" si="10"/>
        <v>38.8511962890625</v>
      </c>
      <c r="O10">
        <f t="shared" si="11"/>
        <v>6.22943115234375</v>
      </c>
      <c r="P10">
        <f t="shared" si="12"/>
        <v>2.91937255859375</v>
      </c>
      <c r="Q10">
        <f t="shared" si="13"/>
        <v>2.91937255859375</v>
      </c>
      <c r="R10">
        <f t="shared" si="14"/>
        <v>27.83709716796875</v>
      </c>
      <c r="S10">
        <f t="shared" si="15"/>
        <v>41.74188232421875</v>
      </c>
      <c r="T10">
        <f t="shared" si="16"/>
        <v>4.6379869249131946</v>
      </c>
      <c r="U10">
        <f t="shared" si="17"/>
        <v>6.0019783623020357</v>
      </c>
      <c r="V10">
        <f t="shared" si="18"/>
        <v>40.522688447119357</v>
      </c>
      <c r="W10">
        <f t="shared" si="19"/>
        <v>37.5548878323712</v>
      </c>
      <c r="X10">
        <f t="shared" si="20"/>
        <v>2.9678006147481595</v>
      </c>
      <c r="Y10">
        <f t="shared" si="21"/>
        <v>7.4773115528806429</v>
      </c>
      <c r="Z10">
        <f t="shared" si="22"/>
        <v>7.4773115528806429</v>
      </c>
      <c r="AA10">
        <f t="shared" si="23"/>
        <v>12.114500013424642</v>
      </c>
      <c r="AB10">
        <f t="shared" si="24"/>
        <v>49.186916257136645</v>
      </c>
      <c r="AC10">
        <f t="shared" si="25"/>
        <v>5.4652129174596276</v>
      </c>
      <c r="AD10">
        <f t="shared" si="26"/>
        <v>2.216656550511078</v>
      </c>
    </row>
    <row r="11" spans="1:30" x14ac:dyDescent="0.25">
      <c r="A11" s="1">
        <v>43895</v>
      </c>
      <c r="B11">
        <v>10</v>
      </c>
      <c r="C11">
        <v>39</v>
      </c>
      <c r="D11">
        <f t="shared" si="0"/>
        <v>36.186728334072214</v>
      </c>
      <c r="E11">
        <f t="shared" si="1"/>
        <v>32.300583241515007</v>
      </c>
      <c r="F11">
        <f t="shared" si="2"/>
        <v>3.8861450925572094</v>
      </c>
      <c r="G11">
        <f t="shared" si="3"/>
        <v>2.8132716659277861</v>
      </c>
      <c r="H11">
        <f t="shared" si="4"/>
        <v>2.8132716659277861</v>
      </c>
      <c r="I11">
        <f t="shared" si="5"/>
        <v>99.966898979858016</v>
      </c>
      <c r="J11">
        <f t="shared" si="6"/>
        <v>103.48689897985803</v>
      </c>
      <c r="K11">
        <f t="shared" si="7"/>
        <v>10.348689897985803</v>
      </c>
      <c r="L11">
        <f t="shared" si="8"/>
        <v>9.6598603267950729</v>
      </c>
      <c r="M11">
        <f t="shared" si="9"/>
        <v>53.499588012695313</v>
      </c>
      <c r="N11">
        <f t="shared" si="10"/>
        <v>46.540313720703125</v>
      </c>
      <c r="O11">
        <f t="shared" si="11"/>
        <v>6.9592742919921875</v>
      </c>
      <c r="P11">
        <f t="shared" si="12"/>
        <v>-14.499588012695313</v>
      </c>
      <c r="Q11">
        <f t="shared" si="13"/>
        <v>14.499588012695313</v>
      </c>
      <c r="R11">
        <f t="shared" si="14"/>
        <v>13.337509155273438</v>
      </c>
      <c r="S11">
        <f t="shared" si="15"/>
        <v>56.241470336914063</v>
      </c>
      <c r="T11">
        <f t="shared" si="16"/>
        <v>5.6241470336914059</v>
      </c>
      <c r="U11">
        <f t="shared" si="17"/>
        <v>2.3714723451174375</v>
      </c>
      <c r="V11">
        <f t="shared" si="18"/>
        <v>54.257817698015643</v>
      </c>
      <c r="W11">
        <f t="shared" si="19"/>
        <v>46.50453768942387</v>
      </c>
      <c r="X11">
        <f t="shared" si="20"/>
        <v>7.7532800085917701</v>
      </c>
      <c r="Y11">
        <f t="shared" si="21"/>
        <v>-15.257817698015643</v>
      </c>
      <c r="Z11">
        <f t="shared" si="22"/>
        <v>15.257817698015643</v>
      </c>
      <c r="AA11">
        <f t="shared" si="23"/>
        <v>-3.1433176845910005</v>
      </c>
      <c r="AB11">
        <f t="shared" si="24"/>
        <v>64.444733955152287</v>
      </c>
      <c r="AC11">
        <f t="shared" si="25"/>
        <v>6.4444733955152289</v>
      </c>
      <c r="AD11">
        <f t="shared" si="26"/>
        <v>-0.48775400124678386</v>
      </c>
    </row>
    <row r="12" spans="1:30" x14ac:dyDescent="0.25">
      <c r="A12" s="1">
        <v>43896</v>
      </c>
      <c r="B12">
        <v>11</v>
      </c>
      <c r="C12">
        <v>128</v>
      </c>
      <c r="D12">
        <f t="shared" si="0"/>
        <v>40.748058626452092</v>
      </c>
      <c r="E12">
        <f t="shared" si="1"/>
        <v>36.74938266725777</v>
      </c>
      <c r="F12">
        <f t="shared" si="2"/>
        <v>3.9986759591943204</v>
      </c>
      <c r="G12">
        <f t="shared" si="3"/>
        <v>87.251941373547908</v>
      </c>
      <c r="H12">
        <f t="shared" si="4"/>
        <v>87.251941373547908</v>
      </c>
      <c r="I12">
        <f t="shared" si="5"/>
        <v>187.21884035340594</v>
      </c>
      <c r="J12">
        <f t="shared" si="6"/>
        <v>190.73884035340592</v>
      </c>
      <c r="K12">
        <f t="shared" si="7"/>
        <v>17.339894577582356</v>
      </c>
      <c r="L12">
        <f t="shared" si="8"/>
        <v>10.796999919218035</v>
      </c>
      <c r="M12">
        <f t="shared" si="9"/>
        <v>49.584171295166016</v>
      </c>
      <c r="N12">
        <f t="shared" si="10"/>
        <v>46.249794006347656</v>
      </c>
      <c r="O12">
        <f t="shared" si="11"/>
        <v>3.3343772888183594</v>
      </c>
      <c r="P12">
        <f t="shared" si="12"/>
        <v>78.415828704833984</v>
      </c>
      <c r="Q12">
        <f t="shared" si="13"/>
        <v>78.415828704833984</v>
      </c>
      <c r="R12">
        <f t="shared" si="14"/>
        <v>91.753337860107422</v>
      </c>
      <c r="S12">
        <f t="shared" si="15"/>
        <v>134.65729904174805</v>
      </c>
      <c r="T12">
        <f t="shared" si="16"/>
        <v>12.241572640158914</v>
      </c>
      <c r="U12">
        <f t="shared" si="17"/>
        <v>7.4952247196661101</v>
      </c>
      <c r="V12">
        <f t="shared" si="18"/>
        <v>40.039840221464893</v>
      </c>
      <c r="W12">
        <f t="shared" si="19"/>
        <v>42.05156353960313</v>
      </c>
      <c r="X12">
        <f t="shared" si="20"/>
        <v>-2.0117233181382401</v>
      </c>
      <c r="Y12">
        <f t="shared" si="21"/>
        <v>87.960159778535115</v>
      </c>
      <c r="Z12">
        <f t="shared" si="22"/>
        <v>87.960159778535115</v>
      </c>
      <c r="AA12">
        <f t="shared" si="23"/>
        <v>84.816842093944118</v>
      </c>
      <c r="AB12">
        <f t="shared" si="24"/>
        <v>152.4048937336874</v>
      </c>
      <c r="AC12">
        <f t="shared" si="25"/>
        <v>13.854990339426127</v>
      </c>
      <c r="AD12">
        <f t="shared" si="26"/>
        <v>6.1217539685023858</v>
      </c>
    </row>
    <row r="13" spans="1:30" x14ac:dyDescent="0.25">
      <c r="A13" s="1">
        <v>43897</v>
      </c>
      <c r="B13">
        <v>12</v>
      </c>
      <c r="C13">
        <v>200</v>
      </c>
      <c r="D13">
        <f t="shared" si="0"/>
        <v>65.687200515297917</v>
      </c>
      <c r="E13">
        <f t="shared" si="1"/>
        <v>58.198446901161674</v>
      </c>
      <c r="F13">
        <f t="shared" si="2"/>
        <v>7.488753614136237</v>
      </c>
      <c r="G13">
        <f t="shared" si="3"/>
        <v>134.31279948470208</v>
      </c>
      <c r="H13">
        <f t="shared" si="4"/>
        <v>134.31279948470208</v>
      </c>
      <c r="I13">
        <f t="shared" si="5"/>
        <v>321.53163983810805</v>
      </c>
      <c r="J13">
        <f t="shared" si="6"/>
        <v>325.05163983810803</v>
      </c>
      <c r="K13">
        <f t="shared" si="7"/>
        <v>27.087636653175668</v>
      </c>
      <c r="L13">
        <f t="shared" si="8"/>
        <v>11.870051416996274</v>
      </c>
      <c r="M13">
        <f t="shared" si="9"/>
        <v>111.73042011260986</v>
      </c>
      <c r="N13">
        <f t="shared" si="10"/>
        <v>88.792085647583008</v>
      </c>
      <c r="O13">
        <f t="shared" si="11"/>
        <v>22.938334465026855</v>
      </c>
      <c r="P13">
        <f t="shared" si="12"/>
        <v>88.269579887390137</v>
      </c>
      <c r="Q13">
        <f t="shared" si="13"/>
        <v>88.269579887390137</v>
      </c>
      <c r="R13">
        <f t="shared" si="14"/>
        <v>180.02291774749756</v>
      </c>
      <c r="S13">
        <f t="shared" si="15"/>
        <v>222.92687892913818</v>
      </c>
      <c r="T13">
        <f t="shared" si="16"/>
        <v>18.577239910761516</v>
      </c>
      <c r="U13">
        <f t="shared" si="17"/>
        <v>9.6905093874151333</v>
      </c>
      <c r="V13">
        <f t="shared" si="18"/>
        <v>164.69074698441727</v>
      </c>
      <c r="W13">
        <f t="shared" si="19"/>
        <v>110.407968044293</v>
      </c>
      <c r="X13">
        <f t="shared" si="20"/>
        <v>54.28277894012426</v>
      </c>
      <c r="Y13">
        <f t="shared" si="21"/>
        <v>35.309253015582726</v>
      </c>
      <c r="Z13">
        <f t="shared" si="22"/>
        <v>35.309253015582726</v>
      </c>
      <c r="AA13">
        <f t="shared" si="23"/>
        <v>120.12609510952684</v>
      </c>
      <c r="AB13">
        <f t="shared" si="24"/>
        <v>187.71414674927013</v>
      </c>
      <c r="AC13">
        <f t="shared" si="25"/>
        <v>15.642845562439177</v>
      </c>
      <c r="AD13">
        <f t="shared" si="26"/>
        <v>7.679299436284639</v>
      </c>
    </row>
    <row r="14" spans="1:30" x14ac:dyDescent="0.25">
      <c r="A14" s="1">
        <v>43898</v>
      </c>
      <c r="B14">
        <v>13</v>
      </c>
      <c r="C14">
        <v>200</v>
      </c>
      <c r="D14">
        <f t="shared" si="0"/>
        <v>105.41102600576265</v>
      </c>
      <c r="E14">
        <f t="shared" si="1"/>
        <v>92.549760412238328</v>
      </c>
      <c r="F14">
        <f t="shared" si="2"/>
        <v>12.861265593524319</v>
      </c>
      <c r="G14">
        <f t="shared" si="3"/>
        <v>94.58897399423735</v>
      </c>
      <c r="H14">
        <f t="shared" si="4"/>
        <v>94.58897399423735</v>
      </c>
      <c r="I14">
        <f t="shared" si="5"/>
        <v>416.12061383234538</v>
      </c>
      <c r="J14">
        <f t="shared" si="6"/>
        <v>419.64061383234537</v>
      </c>
      <c r="K14">
        <f t="shared" si="7"/>
        <v>32.28004721787272</v>
      </c>
      <c r="L14">
        <f t="shared" si="8"/>
        <v>12.890954310684805</v>
      </c>
      <c r="M14">
        <f t="shared" si="9"/>
        <v>200.87093949317932</v>
      </c>
      <c r="N14">
        <f t="shared" si="10"/>
        <v>155.86521005630493</v>
      </c>
      <c r="O14">
        <f t="shared" si="11"/>
        <v>45.00572943687439</v>
      </c>
      <c r="P14">
        <f t="shared" si="12"/>
        <v>-0.87093949317932129</v>
      </c>
      <c r="Q14">
        <f t="shared" si="13"/>
        <v>0.87093949317932129</v>
      </c>
      <c r="R14">
        <f t="shared" si="14"/>
        <v>179.15197825431824</v>
      </c>
      <c r="S14">
        <f t="shared" si="15"/>
        <v>223.7978184223175</v>
      </c>
      <c r="T14">
        <f t="shared" si="16"/>
        <v>17.215216801716732</v>
      </c>
      <c r="U14">
        <f t="shared" si="17"/>
        <v>10.406605988049646</v>
      </c>
      <c r="V14">
        <f t="shared" si="18"/>
        <v>269.81885026698069</v>
      </c>
      <c r="W14">
        <f t="shared" si="19"/>
        <v>192.93814939688346</v>
      </c>
      <c r="X14">
        <f t="shared" si="20"/>
        <v>76.880700870097215</v>
      </c>
      <c r="Y14">
        <f t="shared" si="21"/>
        <v>-69.818850266980689</v>
      </c>
      <c r="Z14">
        <f t="shared" si="22"/>
        <v>69.818850266980689</v>
      </c>
      <c r="AA14">
        <f t="shared" si="23"/>
        <v>50.307244842546154</v>
      </c>
      <c r="AB14">
        <f t="shared" si="24"/>
        <v>257.53299701625082</v>
      </c>
      <c r="AC14">
        <f t="shared" si="25"/>
        <v>19.810230539711601</v>
      </c>
      <c r="AD14">
        <f t="shared" si="26"/>
        <v>2.5394578191152406</v>
      </c>
    </row>
    <row r="15" spans="1:30" x14ac:dyDescent="0.25">
      <c r="A15" s="1">
        <v>43899</v>
      </c>
      <c r="B15">
        <v>14</v>
      </c>
      <c r="C15">
        <v>234</v>
      </c>
      <c r="D15">
        <f t="shared" si="0"/>
        <v>140.97364535790393</v>
      </c>
      <c r="E15">
        <f t="shared" si="1"/>
        <v>124.32882080461012</v>
      </c>
      <c r="F15">
        <f t="shared" si="2"/>
        <v>16.644824553293812</v>
      </c>
      <c r="G15">
        <f t="shared" si="3"/>
        <v>93.026354642096067</v>
      </c>
      <c r="H15">
        <f t="shared" si="4"/>
        <v>93.026354642096067</v>
      </c>
      <c r="I15">
        <f t="shared" si="5"/>
        <v>509.14696847444145</v>
      </c>
      <c r="J15">
        <f t="shared" si="6"/>
        <v>512.66696847444143</v>
      </c>
      <c r="K15">
        <f t="shared" si="7"/>
        <v>36.619069176745818</v>
      </c>
      <c r="L15">
        <f t="shared" si="8"/>
        <v>13.903875219137593</v>
      </c>
      <c r="M15">
        <f t="shared" si="9"/>
        <v>245.22346431016922</v>
      </c>
      <c r="N15">
        <f t="shared" si="10"/>
        <v>200.43546974658966</v>
      </c>
      <c r="O15">
        <f t="shared" si="11"/>
        <v>44.787994563579559</v>
      </c>
      <c r="P15">
        <f t="shared" si="12"/>
        <v>-11.22346431016922</v>
      </c>
      <c r="Q15">
        <f t="shared" si="13"/>
        <v>11.22346431016922</v>
      </c>
      <c r="R15">
        <f t="shared" si="14"/>
        <v>167.92851394414902</v>
      </c>
      <c r="S15">
        <f t="shared" si="15"/>
        <v>235.02128273248672</v>
      </c>
      <c r="T15">
        <f t="shared" si="16"/>
        <v>16.787234480891907</v>
      </c>
      <c r="U15">
        <f t="shared" si="17"/>
        <v>10.003345943329371</v>
      </c>
      <c r="V15">
        <f t="shared" si="18"/>
        <v>246.1604067526257</v>
      </c>
      <c r="W15">
        <f t="shared" si="19"/>
        <v>213.96377005339613</v>
      </c>
      <c r="X15">
        <f t="shared" si="20"/>
        <v>32.196636699229565</v>
      </c>
      <c r="Y15">
        <f t="shared" si="21"/>
        <v>-12.160406752625704</v>
      </c>
      <c r="Z15">
        <f t="shared" si="22"/>
        <v>12.160406752625704</v>
      </c>
      <c r="AA15">
        <f t="shared" si="23"/>
        <v>38.14683808992045</v>
      </c>
      <c r="AB15">
        <f t="shared" si="24"/>
        <v>269.69340376887652</v>
      </c>
      <c r="AC15">
        <f t="shared" si="25"/>
        <v>19.263814554919751</v>
      </c>
      <c r="AD15">
        <f t="shared" si="26"/>
        <v>1.9802328340094095</v>
      </c>
    </row>
    <row r="16" spans="1:30" x14ac:dyDescent="0.25">
      <c r="A16" s="1">
        <v>43900</v>
      </c>
      <c r="B16">
        <v>15</v>
      </c>
      <c r="C16">
        <v>623</v>
      </c>
      <c r="D16">
        <f t="shared" si="0"/>
        <v>179.94479502530078</v>
      </c>
      <c r="E16">
        <f t="shared" si="1"/>
        <v>159.57891628632314</v>
      </c>
      <c r="F16">
        <f t="shared" si="2"/>
        <v>20.365878738977653</v>
      </c>
      <c r="G16">
        <f t="shared" si="3"/>
        <v>443.05520497469922</v>
      </c>
      <c r="H16">
        <f t="shared" si="4"/>
        <v>443.05520497469922</v>
      </c>
      <c r="I16">
        <f t="shared" si="5"/>
        <v>952.20217344914067</v>
      </c>
      <c r="J16">
        <f t="shared" si="6"/>
        <v>955.72217344914066</v>
      </c>
      <c r="K16">
        <f t="shared" si="7"/>
        <v>63.714811563276044</v>
      </c>
      <c r="L16">
        <f t="shared" si="8"/>
        <v>14.944753819188428</v>
      </c>
      <c r="M16">
        <f t="shared" si="9"/>
        <v>281.59386064112186</v>
      </c>
      <c r="N16">
        <f t="shared" si="10"/>
        <v>239.61173215508461</v>
      </c>
      <c r="O16">
        <f t="shared" si="11"/>
        <v>41.982128486037254</v>
      </c>
      <c r="P16">
        <f t="shared" si="12"/>
        <v>341.40613935887814</v>
      </c>
      <c r="Q16">
        <f t="shared" si="13"/>
        <v>341.40613935887814</v>
      </c>
      <c r="R16">
        <f t="shared" si="14"/>
        <v>509.33465330302715</v>
      </c>
      <c r="S16">
        <f t="shared" si="15"/>
        <v>576.42742209136486</v>
      </c>
      <c r="T16">
        <f t="shared" si="16"/>
        <v>38.428494806090988</v>
      </c>
      <c r="U16">
        <f t="shared" si="17"/>
        <v>13.254088037356505</v>
      </c>
      <c r="V16">
        <f t="shared" si="18"/>
        <v>260.8460577280743</v>
      </c>
      <c r="W16">
        <f t="shared" si="19"/>
        <v>236.43208135052515</v>
      </c>
      <c r="X16">
        <f t="shared" si="20"/>
        <v>24.413976377549123</v>
      </c>
      <c r="Y16">
        <f t="shared" si="21"/>
        <v>362.1539422719257</v>
      </c>
      <c r="Z16">
        <f t="shared" si="22"/>
        <v>362.1539422719257</v>
      </c>
      <c r="AA16">
        <f t="shared" si="23"/>
        <v>400.30078036184614</v>
      </c>
      <c r="AB16">
        <f t="shared" si="24"/>
        <v>631.84734604080222</v>
      </c>
      <c r="AC16">
        <f t="shared" si="25"/>
        <v>42.123156402720149</v>
      </c>
      <c r="AD16">
        <f t="shared" si="26"/>
        <v>9.5031050506935966</v>
      </c>
    </row>
    <row r="17" spans="1:30" x14ac:dyDescent="0.25">
      <c r="A17" s="1">
        <v>43901</v>
      </c>
      <c r="B17">
        <v>16</v>
      </c>
      <c r="C17">
        <v>506</v>
      </c>
      <c r="D17">
        <f t="shared" si="0"/>
        <v>306.64392295820625</v>
      </c>
      <c r="E17">
        <f t="shared" si="1"/>
        <v>268.55583602024063</v>
      </c>
      <c r="F17">
        <f t="shared" si="2"/>
        <v>38.088086937965627</v>
      </c>
      <c r="G17">
        <f t="shared" si="3"/>
        <v>199.35607704179375</v>
      </c>
      <c r="H17">
        <f t="shared" si="4"/>
        <v>199.35607704179375</v>
      </c>
      <c r="I17">
        <f t="shared" si="5"/>
        <v>1151.5582504909344</v>
      </c>
      <c r="J17">
        <f t="shared" si="6"/>
        <v>1155.0782504909344</v>
      </c>
      <c r="K17">
        <f t="shared" si="7"/>
        <v>72.192390655683397</v>
      </c>
      <c r="L17">
        <f t="shared" si="8"/>
        <v>15.951241398601296</v>
      </c>
      <c r="M17">
        <f t="shared" si="9"/>
        <v>579.63059364631772</v>
      </c>
      <c r="N17">
        <f t="shared" si="10"/>
        <v>452.29693032056093</v>
      </c>
      <c r="O17">
        <f t="shared" si="11"/>
        <v>127.33366332575679</v>
      </c>
      <c r="P17">
        <f t="shared" si="12"/>
        <v>-73.63059364631772</v>
      </c>
      <c r="Q17">
        <f t="shared" si="13"/>
        <v>73.63059364631772</v>
      </c>
      <c r="R17">
        <f t="shared" si="14"/>
        <v>435.70405965670943</v>
      </c>
      <c r="S17">
        <f t="shared" si="15"/>
        <v>650.05801573768258</v>
      </c>
      <c r="T17">
        <f t="shared" si="16"/>
        <v>40.628625983605161</v>
      </c>
      <c r="U17">
        <f t="shared" si="17"/>
        <v>10.724065830641893</v>
      </c>
      <c r="V17">
        <f t="shared" si="18"/>
        <v>806.76171097719646</v>
      </c>
      <c r="W17">
        <f t="shared" si="19"/>
        <v>550.56921154561485</v>
      </c>
      <c r="X17">
        <f t="shared" si="20"/>
        <v>256.19249943158161</v>
      </c>
      <c r="Y17">
        <f t="shared" si="21"/>
        <v>-300.76171097719646</v>
      </c>
      <c r="Z17">
        <f t="shared" si="22"/>
        <v>300.76171097719646</v>
      </c>
      <c r="AA17">
        <f t="shared" si="23"/>
        <v>99.539069384649679</v>
      </c>
      <c r="AB17">
        <f t="shared" si="24"/>
        <v>932.60905701799868</v>
      </c>
      <c r="AC17">
        <f t="shared" si="25"/>
        <v>58.288066063624917</v>
      </c>
      <c r="AD17">
        <f t="shared" si="26"/>
        <v>1.7077092466234309</v>
      </c>
    </row>
    <row r="18" spans="1:30" x14ac:dyDescent="0.25">
      <c r="A18" s="1">
        <v>43902</v>
      </c>
      <c r="B18">
        <v>17</v>
      </c>
      <c r="C18">
        <v>822</v>
      </c>
      <c r="D18">
        <f t="shared" si="0"/>
        <v>392.57746838620238</v>
      </c>
      <c r="E18">
        <f t="shared" si="1"/>
        <v>346.515138366565</v>
      </c>
      <c r="F18">
        <f t="shared" si="2"/>
        <v>46.062330019637379</v>
      </c>
      <c r="G18">
        <f t="shared" si="3"/>
        <v>429.42253161379762</v>
      </c>
      <c r="H18">
        <f t="shared" si="4"/>
        <v>429.42253161379762</v>
      </c>
      <c r="I18">
        <f t="shared" si="5"/>
        <v>1580.980782104732</v>
      </c>
      <c r="J18">
        <f t="shared" si="6"/>
        <v>1584.500782104732</v>
      </c>
      <c r="K18">
        <f t="shared" si="7"/>
        <v>93.20592835910189</v>
      </c>
      <c r="L18">
        <f t="shared" si="8"/>
        <v>16.962234161903968</v>
      </c>
      <c r="M18">
        <f t="shared" si="9"/>
        <v>651.74131173733622</v>
      </c>
      <c r="N18">
        <f t="shared" si="10"/>
        <v>542.81529682315886</v>
      </c>
      <c r="O18">
        <f t="shared" si="11"/>
        <v>108.92601491417736</v>
      </c>
      <c r="P18">
        <f t="shared" si="12"/>
        <v>170.25868826266378</v>
      </c>
      <c r="Q18">
        <f t="shared" si="13"/>
        <v>170.25868826266378</v>
      </c>
      <c r="R18">
        <f t="shared" si="14"/>
        <v>605.96274791937321</v>
      </c>
      <c r="S18">
        <f t="shared" si="15"/>
        <v>820.31670400034636</v>
      </c>
      <c r="T18">
        <f t="shared" si="16"/>
        <v>48.25392376472626</v>
      </c>
      <c r="U18">
        <f t="shared" si="17"/>
        <v>12.557792209269696</v>
      </c>
      <c r="V18">
        <f t="shared" si="18"/>
        <v>629.85734660161506</v>
      </c>
      <c r="W18">
        <f t="shared" si="19"/>
        <v>566.15234219543925</v>
      </c>
      <c r="X18">
        <f t="shared" si="20"/>
        <v>63.705004406175817</v>
      </c>
      <c r="Y18">
        <f t="shared" si="21"/>
        <v>192.14265339838494</v>
      </c>
      <c r="Z18">
        <f t="shared" si="22"/>
        <v>192.14265339838494</v>
      </c>
      <c r="AA18">
        <f t="shared" si="23"/>
        <v>291.68172278303462</v>
      </c>
      <c r="AB18">
        <f t="shared" si="24"/>
        <v>1124.7517104163835</v>
      </c>
      <c r="AC18">
        <f t="shared" si="25"/>
        <v>66.161865318610793</v>
      </c>
      <c r="AD18">
        <f t="shared" si="26"/>
        <v>4.4086079099856779</v>
      </c>
    </row>
    <row r="19" spans="1:30" x14ac:dyDescent="0.25">
      <c r="A19" s="1">
        <v>43903</v>
      </c>
      <c r="B19">
        <v>18</v>
      </c>
      <c r="C19">
        <v>1259</v>
      </c>
      <c r="D19">
        <f t="shared" si="0"/>
        <v>541.70120599315123</v>
      </c>
      <c r="E19">
        <f t="shared" si="1"/>
        <v>478.46197470896192</v>
      </c>
      <c r="F19">
        <f t="shared" si="2"/>
        <v>63.239231284189287</v>
      </c>
      <c r="G19">
        <f t="shared" si="3"/>
        <v>717.29879400684877</v>
      </c>
      <c r="H19">
        <f t="shared" si="4"/>
        <v>717.29879400684877</v>
      </c>
      <c r="I19">
        <f t="shared" si="5"/>
        <v>2298.2795761115808</v>
      </c>
      <c r="J19">
        <f t="shared" si="6"/>
        <v>2301.7995761115808</v>
      </c>
      <c r="K19">
        <f t="shared" si="7"/>
        <v>127.87775422842115</v>
      </c>
      <c r="L19">
        <f t="shared" si="8"/>
        <v>17.972473711152979</v>
      </c>
      <c r="M19">
        <f t="shared" si="9"/>
        <v>888.36134284851141</v>
      </c>
      <c r="N19">
        <f t="shared" si="10"/>
        <v>736.87065586866811</v>
      </c>
      <c r="O19">
        <f t="shared" si="11"/>
        <v>151.4906869798433</v>
      </c>
      <c r="P19">
        <f t="shared" si="12"/>
        <v>370.63865715148859</v>
      </c>
      <c r="Q19">
        <f t="shared" si="13"/>
        <v>370.63865715148859</v>
      </c>
      <c r="R19">
        <f t="shared" si="14"/>
        <v>976.6014050708618</v>
      </c>
      <c r="S19">
        <f t="shared" si="15"/>
        <v>1190.9553611518349</v>
      </c>
      <c r="T19">
        <f t="shared" si="16"/>
        <v>66.164186730657491</v>
      </c>
      <c r="U19">
        <f t="shared" si="17"/>
        <v>14.760272185410978</v>
      </c>
      <c r="V19">
        <f t="shared" si="18"/>
        <v>970.24777190146517</v>
      </c>
      <c r="W19">
        <f t="shared" si="19"/>
        <v>783.57146932032299</v>
      </c>
      <c r="X19">
        <f t="shared" si="20"/>
        <v>186.67630258114218</v>
      </c>
      <c r="Y19">
        <f t="shared" si="21"/>
        <v>288.75222809853483</v>
      </c>
      <c r="Z19">
        <f t="shared" si="22"/>
        <v>288.75222809853483</v>
      </c>
      <c r="AA19">
        <f t="shared" si="23"/>
        <v>580.43395088156944</v>
      </c>
      <c r="AB19">
        <f t="shared" si="24"/>
        <v>1413.5039385149184</v>
      </c>
      <c r="AC19">
        <f t="shared" si="25"/>
        <v>78.527996584162139</v>
      </c>
      <c r="AD19">
        <f t="shared" si="26"/>
        <v>7.3914269576391289</v>
      </c>
    </row>
    <row r="20" spans="1:30" x14ac:dyDescent="0.25">
      <c r="A20" s="1">
        <v>43904</v>
      </c>
      <c r="B20">
        <v>19</v>
      </c>
      <c r="C20">
        <v>1544</v>
      </c>
      <c r="D20">
        <f t="shared" si="0"/>
        <v>777.09214783898415</v>
      </c>
      <c r="E20">
        <f t="shared" si="1"/>
        <v>685.16096479452096</v>
      </c>
      <c r="F20">
        <f t="shared" si="2"/>
        <v>91.931183044463239</v>
      </c>
      <c r="G20">
        <f t="shared" si="3"/>
        <v>766.90785216101585</v>
      </c>
      <c r="H20">
        <f t="shared" si="4"/>
        <v>766.90785216101585</v>
      </c>
      <c r="I20">
        <f t="shared" si="5"/>
        <v>3065.1874282725967</v>
      </c>
      <c r="J20">
        <f t="shared" si="6"/>
        <v>3068.7074282725966</v>
      </c>
      <c r="K20">
        <f t="shared" si="7"/>
        <v>161.51091727750509</v>
      </c>
      <c r="L20">
        <f t="shared" si="8"/>
        <v>18.978205807636197</v>
      </c>
      <c r="M20">
        <f t="shared" si="9"/>
        <v>1317.8310226919712</v>
      </c>
      <c r="N20">
        <f t="shared" si="10"/>
        <v>1073.6806714242557</v>
      </c>
      <c r="O20">
        <f t="shared" si="11"/>
        <v>244.15035126771545</v>
      </c>
      <c r="P20">
        <f t="shared" si="12"/>
        <v>226.16897730802884</v>
      </c>
      <c r="Q20">
        <f t="shared" si="13"/>
        <v>226.16897730802884</v>
      </c>
      <c r="R20">
        <f t="shared" si="14"/>
        <v>1202.7703823788906</v>
      </c>
      <c r="S20">
        <f t="shared" si="15"/>
        <v>1417.1243384598638</v>
      </c>
      <c r="T20">
        <f t="shared" si="16"/>
        <v>74.585491497887574</v>
      </c>
      <c r="U20">
        <f t="shared" si="17"/>
        <v>16.12606363816689</v>
      </c>
      <c r="V20">
        <f t="shared" si="18"/>
        <v>1572.7272829444973</v>
      </c>
      <c r="W20">
        <f t="shared" si="19"/>
        <v>1201.2495543802929</v>
      </c>
      <c r="X20">
        <f t="shared" si="20"/>
        <v>371.47772856420443</v>
      </c>
      <c r="Y20">
        <f t="shared" si="21"/>
        <v>-28.727282944497347</v>
      </c>
      <c r="Z20">
        <f t="shared" si="22"/>
        <v>28.727282944497347</v>
      </c>
      <c r="AA20">
        <f t="shared" si="23"/>
        <v>551.7066679370721</v>
      </c>
      <c r="AB20">
        <f t="shared" si="24"/>
        <v>1442.2312214594158</v>
      </c>
      <c r="AC20">
        <f t="shared" si="25"/>
        <v>75.906906392600831</v>
      </c>
      <c r="AD20">
        <f t="shared" si="26"/>
        <v>7.2682011974453324</v>
      </c>
    </row>
    <row r="21" spans="1:30" x14ac:dyDescent="0.25">
      <c r="A21" s="1">
        <v>43905</v>
      </c>
      <c r="B21">
        <v>20</v>
      </c>
      <c r="C21">
        <v>2000</v>
      </c>
      <c r="D21">
        <f t="shared" si="0"/>
        <v>1053.0812154020912</v>
      </c>
      <c r="E21">
        <f t="shared" si="1"/>
        <v>930.47371827118729</v>
      </c>
      <c r="F21">
        <f t="shared" si="2"/>
        <v>122.60749713090387</v>
      </c>
      <c r="G21">
        <f t="shared" si="3"/>
        <v>946.91878459790883</v>
      </c>
      <c r="H21">
        <f t="shared" si="4"/>
        <v>946.91878459790883</v>
      </c>
      <c r="I21">
        <f t="shared" si="5"/>
        <v>4012.1062128705053</v>
      </c>
      <c r="J21">
        <f t="shared" si="6"/>
        <v>4015.6262128705057</v>
      </c>
      <c r="K21">
        <f t="shared" si="7"/>
        <v>200.78131064352527</v>
      </c>
      <c r="L21">
        <f t="shared" si="8"/>
        <v>19.98246848778545</v>
      </c>
      <c r="M21">
        <f t="shared" si="9"/>
        <v>1731.6081069407082</v>
      </c>
      <c r="N21">
        <f t="shared" si="10"/>
        <v>1430.9155113459856</v>
      </c>
      <c r="O21">
        <f t="shared" si="11"/>
        <v>300.69259559472266</v>
      </c>
      <c r="P21">
        <f t="shared" si="12"/>
        <v>268.39189305929176</v>
      </c>
      <c r="Q21">
        <f t="shared" si="13"/>
        <v>268.39189305929176</v>
      </c>
      <c r="R21">
        <f t="shared" si="14"/>
        <v>1471.1622754381824</v>
      </c>
      <c r="S21">
        <f t="shared" si="15"/>
        <v>1685.5162315191556</v>
      </c>
      <c r="T21">
        <f t="shared" si="16"/>
        <v>84.275811575957775</v>
      </c>
      <c r="U21">
        <f t="shared" si="17"/>
        <v>17.456518637168198</v>
      </c>
      <c r="V21">
        <f t="shared" si="18"/>
        <v>1902.8377240686257</v>
      </c>
      <c r="W21">
        <f t="shared" si="19"/>
        <v>1549.7454565888995</v>
      </c>
      <c r="X21">
        <f t="shared" si="20"/>
        <v>353.09226747972616</v>
      </c>
      <c r="Y21">
        <f t="shared" si="21"/>
        <v>97.162275931374325</v>
      </c>
      <c r="Z21">
        <f t="shared" si="22"/>
        <v>97.162275931374325</v>
      </c>
      <c r="AA21">
        <f t="shared" si="23"/>
        <v>648.86894386844642</v>
      </c>
      <c r="AB21">
        <f t="shared" si="24"/>
        <v>1539.3934973907901</v>
      </c>
      <c r="AC21">
        <f t="shared" si="25"/>
        <v>76.969674869539503</v>
      </c>
      <c r="AD21">
        <f t="shared" si="26"/>
        <v>8.4301894865510754</v>
      </c>
    </row>
    <row r="22" spans="1:30" x14ac:dyDescent="0.25">
      <c r="A22" s="1">
        <v>43906</v>
      </c>
      <c r="B22">
        <v>21</v>
      </c>
      <c r="C22">
        <v>1438</v>
      </c>
      <c r="D22">
        <f t="shared" si="0"/>
        <v>1402.9492208364932</v>
      </c>
      <c r="E22">
        <f t="shared" si="1"/>
        <v>1242.464972321673</v>
      </c>
      <c r="F22">
        <f t="shared" si="2"/>
        <v>160.48424851482025</v>
      </c>
      <c r="G22">
        <f t="shared" si="3"/>
        <v>35.050779163506832</v>
      </c>
      <c r="H22">
        <f t="shared" si="4"/>
        <v>35.050779163506832</v>
      </c>
      <c r="I22">
        <f t="shared" si="5"/>
        <v>4047.1569920340121</v>
      </c>
      <c r="J22">
        <f t="shared" si="6"/>
        <v>4050.6769920340125</v>
      </c>
      <c r="K22">
        <f t="shared" si="7"/>
        <v>192.88938057304821</v>
      </c>
      <c r="L22">
        <f t="shared" si="8"/>
        <v>20.981751198590906</v>
      </c>
      <c r="M22">
        <f t="shared" si="9"/>
        <v>2233.5946223298997</v>
      </c>
      <c r="N22">
        <f t="shared" si="10"/>
        <v>1865.8040534703541</v>
      </c>
      <c r="O22">
        <f t="shared" si="11"/>
        <v>367.7905688595456</v>
      </c>
      <c r="P22">
        <f t="shared" si="12"/>
        <v>-795.59462232989972</v>
      </c>
      <c r="Q22">
        <f t="shared" si="13"/>
        <v>795.59462232989972</v>
      </c>
      <c r="R22">
        <f t="shared" si="14"/>
        <v>675.56765310828268</v>
      </c>
      <c r="S22">
        <f t="shared" si="15"/>
        <v>2481.1108538490553</v>
      </c>
      <c r="T22">
        <f t="shared" si="16"/>
        <v>118.14813589757406</v>
      </c>
      <c r="U22">
        <f t="shared" si="17"/>
        <v>5.7179713245239112</v>
      </c>
      <c r="V22">
        <f t="shared" si="18"/>
        <v>2395.8436688895308</v>
      </c>
      <c r="W22">
        <f t="shared" si="19"/>
        <v>1980.5675448137251</v>
      </c>
      <c r="X22">
        <f t="shared" si="20"/>
        <v>415.27612407580574</v>
      </c>
      <c r="Y22">
        <f t="shared" si="21"/>
        <v>-957.84366888953082</v>
      </c>
      <c r="Z22">
        <f t="shared" si="22"/>
        <v>957.84366888953082</v>
      </c>
      <c r="AA22">
        <f t="shared" si="23"/>
        <v>-308.9747250210844</v>
      </c>
      <c r="AB22">
        <f t="shared" si="24"/>
        <v>2497.2371662803207</v>
      </c>
      <c r="AC22">
        <f t="shared" si="25"/>
        <v>118.91605553715813</v>
      </c>
      <c r="AD22">
        <f t="shared" si="26"/>
        <v>-2.5982591133334214</v>
      </c>
    </row>
    <row r="23" spans="1:30" x14ac:dyDescent="0.25">
      <c r="A23" s="1">
        <v>43907</v>
      </c>
      <c r="B23">
        <v>22</v>
      </c>
      <c r="C23">
        <v>1987</v>
      </c>
      <c r="D23">
        <f t="shared" si="0"/>
        <v>1571.8456563505551</v>
      </c>
      <c r="E23">
        <f t="shared" si="1"/>
        <v>1409.9593766691946</v>
      </c>
      <c r="F23">
        <f t="shared" si="2"/>
        <v>161.88627968136055</v>
      </c>
      <c r="G23">
        <f t="shared" si="3"/>
        <v>415.15434364944485</v>
      </c>
      <c r="H23">
        <f t="shared" si="4"/>
        <v>415.15434364944485</v>
      </c>
      <c r="I23">
        <f t="shared" si="5"/>
        <v>4462.3113356834565</v>
      </c>
      <c r="J23">
        <f t="shared" si="6"/>
        <v>4465.8313356834569</v>
      </c>
      <c r="K23">
        <f t="shared" si="7"/>
        <v>202.99233344015713</v>
      </c>
      <c r="L23">
        <f t="shared" si="8"/>
        <v>21.98265944363343</v>
      </c>
      <c r="M23">
        <f t="shared" si="9"/>
        <v>2004.6892244420205</v>
      </c>
      <c r="N23">
        <f t="shared" si="10"/>
        <v>1835.7973111649499</v>
      </c>
      <c r="O23">
        <f t="shared" si="11"/>
        <v>168.89191327707067</v>
      </c>
      <c r="P23">
        <f t="shared" si="12"/>
        <v>-17.689224442020532</v>
      </c>
      <c r="Q23">
        <f t="shared" si="13"/>
        <v>17.689224442020532</v>
      </c>
      <c r="R23">
        <f t="shared" si="14"/>
        <v>657.87842866626215</v>
      </c>
      <c r="S23">
        <f t="shared" si="15"/>
        <v>2498.8000782910758</v>
      </c>
      <c r="T23">
        <f t="shared" si="16"/>
        <v>113.58182174050344</v>
      </c>
      <c r="U23">
        <f t="shared" si="17"/>
        <v>5.7921102037727019</v>
      </c>
      <c r="V23">
        <f t="shared" si="18"/>
        <v>1431.824909764412</v>
      </c>
      <c r="W23">
        <f t="shared" si="19"/>
        <v>1629.5687337779061</v>
      </c>
      <c r="X23">
        <f t="shared" si="20"/>
        <v>-197.74382401349402</v>
      </c>
      <c r="Y23">
        <f t="shared" si="21"/>
        <v>555.17509023558796</v>
      </c>
      <c r="Z23">
        <f t="shared" si="22"/>
        <v>555.17509023558796</v>
      </c>
      <c r="AA23">
        <f t="shared" si="23"/>
        <v>246.20036521450356</v>
      </c>
      <c r="AB23">
        <f t="shared" si="24"/>
        <v>3052.4122565159087</v>
      </c>
      <c r="AC23">
        <f t="shared" si="25"/>
        <v>138.74601165981403</v>
      </c>
      <c r="AD23">
        <f t="shared" si="26"/>
        <v>1.7744680533099049</v>
      </c>
    </row>
    <row r="24" spans="1:30" x14ac:dyDescent="0.25">
      <c r="A24" s="1">
        <v>43908</v>
      </c>
      <c r="B24">
        <v>23</v>
      </c>
      <c r="C24">
        <v>2538</v>
      </c>
      <c r="D24">
        <f t="shared" si="0"/>
        <v>1833.3689785077822</v>
      </c>
      <c r="E24">
        <f t="shared" si="1"/>
        <v>1654.876525080444</v>
      </c>
      <c r="F24">
        <f t="shared" si="2"/>
        <v>178.49245342733832</v>
      </c>
      <c r="G24">
        <f t="shared" si="3"/>
        <v>704.63102149221777</v>
      </c>
      <c r="H24">
        <f t="shared" si="4"/>
        <v>704.63102149221777</v>
      </c>
      <c r="I24">
        <f t="shared" si="5"/>
        <v>5166.9423571756743</v>
      </c>
      <c r="J24">
        <f t="shared" si="6"/>
        <v>5170.4623571756747</v>
      </c>
      <c r="K24">
        <f t="shared" si="7"/>
        <v>224.80271118155108</v>
      </c>
      <c r="L24">
        <f t="shared" si="8"/>
        <v>22.98434182585477</v>
      </c>
      <c r="M24">
        <f t="shared" si="9"/>
        <v>2160.3142193875756</v>
      </c>
      <c r="N24">
        <f t="shared" si="10"/>
        <v>1995.8446122210103</v>
      </c>
      <c r="O24">
        <f t="shared" si="11"/>
        <v>164.46960716656554</v>
      </c>
      <c r="P24">
        <f t="shared" si="12"/>
        <v>377.68578061242442</v>
      </c>
      <c r="Q24">
        <f t="shared" si="13"/>
        <v>377.68578061242442</v>
      </c>
      <c r="R24">
        <f t="shared" si="14"/>
        <v>1035.5642092786866</v>
      </c>
      <c r="S24">
        <f t="shared" si="15"/>
        <v>2876.4858589035002</v>
      </c>
      <c r="T24">
        <f t="shared" si="16"/>
        <v>125.06460256102174</v>
      </c>
      <c r="U24">
        <f t="shared" si="17"/>
        <v>8.2802342795069634</v>
      </c>
      <c r="V24">
        <f t="shared" si="18"/>
        <v>2033.5332156901648</v>
      </c>
      <c r="W24">
        <f t="shared" si="19"/>
        <v>1875.9649819528825</v>
      </c>
      <c r="X24">
        <f t="shared" si="20"/>
        <v>157.56823373728236</v>
      </c>
      <c r="Y24">
        <f t="shared" si="21"/>
        <v>504.46678430983525</v>
      </c>
      <c r="Z24">
        <f t="shared" si="22"/>
        <v>504.46678430983525</v>
      </c>
      <c r="AA24">
        <f t="shared" si="23"/>
        <v>750.66714952433881</v>
      </c>
      <c r="AB24">
        <f t="shared" si="24"/>
        <v>3556.8790408257437</v>
      </c>
      <c r="AC24">
        <f t="shared" si="25"/>
        <v>154.6469148185106</v>
      </c>
      <c r="AD24">
        <f t="shared" si="26"/>
        <v>4.854071291401457</v>
      </c>
    </row>
    <row r="25" spans="1:30" x14ac:dyDescent="0.25">
      <c r="A25" s="1">
        <v>43909</v>
      </c>
      <c r="B25">
        <v>24</v>
      </c>
      <c r="C25">
        <v>3431</v>
      </c>
      <c r="D25">
        <f t="shared" si="0"/>
        <v>2180.9728770932529</v>
      </c>
      <c r="E25">
        <f t="shared" si="1"/>
        <v>1974.2951828062257</v>
      </c>
      <c r="F25">
        <f t="shared" si="2"/>
        <v>206.67769428702701</v>
      </c>
      <c r="G25">
        <f t="shared" si="3"/>
        <v>1250.0271229067471</v>
      </c>
      <c r="H25">
        <f t="shared" si="4"/>
        <v>1250.0271229067471</v>
      </c>
      <c r="I25">
        <f t="shared" si="5"/>
        <v>6416.9694800824218</v>
      </c>
      <c r="J25">
        <f t="shared" si="6"/>
        <v>6420.4894800824222</v>
      </c>
      <c r="K25">
        <f t="shared" si="7"/>
        <v>267.52039500343426</v>
      </c>
      <c r="L25">
        <f t="shared" si="8"/>
        <v>23.986842124691258</v>
      </c>
      <c r="M25">
        <f t="shared" si="9"/>
        <v>2608.0481620134597</v>
      </c>
      <c r="N25">
        <f t="shared" si="10"/>
        <v>2349.1571096937878</v>
      </c>
      <c r="O25">
        <f t="shared" si="11"/>
        <v>258.89105231967164</v>
      </c>
      <c r="P25">
        <f t="shared" si="12"/>
        <v>822.95183798654034</v>
      </c>
      <c r="Q25">
        <f t="shared" si="13"/>
        <v>822.95183798654034</v>
      </c>
      <c r="R25">
        <f t="shared" si="14"/>
        <v>1858.5160472652269</v>
      </c>
      <c r="S25">
        <f t="shared" si="15"/>
        <v>3699.4376968900406</v>
      </c>
      <c r="T25">
        <f t="shared" si="16"/>
        <v>154.14323737041835</v>
      </c>
      <c r="U25">
        <f t="shared" si="17"/>
        <v>12.057071584652569</v>
      </c>
      <c r="V25">
        <f t="shared" si="18"/>
        <v>2917.5336188336105</v>
      </c>
      <c r="W25">
        <f t="shared" si="19"/>
        <v>2437.1066431380332</v>
      </c>
      <c r="X25">
        <f t="shared" si="20"/>
        <v>480.42697569557714</v>
      </c>
      <c r="Y25">
        <f t="shared" si="21"/>
        <v>513.46638116638951</v>
      </c>
      <c r="Z25">
        <f t="shared" si="22"/>
        <v>513.46638116638951</v>
      </c>
      <c r="AA25">
        <f t="shared" si="23"/>
        <v>1264.1335306907283</v>
      </c>
      <c r="AB25">
        <f t="shared" si="24"/>
        <v>4070.3454219921332</v>
      </c>
      <c r="AC25">
        <f t="shared" si="25"/>
        <v>169.59772591633887</v>
      </c>
      <c r="AD25">
        <f t="shared" si="26"/>
        <v>7.4537174591262785</v>
      </c>
    </row>
    <row r="26" spans="1:30" x14ac:dyDescent="0.25">
      <c r="A26" s="1">
        <v>43910</v>
      </c>
      <c r="B26">
        <v>25</v>
      </c>
      <c r="C26">
        <v>2833</v>
      </c>
      <c r="D26">
        <f t="shared" si="0"/>
        <v>2687.6570808778993</v>
      </c>
      <c r="E26">
        <f t="shared" si="1"/>
        <v>2430.9783016746023</v>
      </c>
      <c r="F26">
        <f t="shared" si="2"/>
        <v>256.67877920329693</v>
      </c>
      <c r="G26">
        <f t="shared" si="3"/>
        <v>145.34291912210074</v>
      </c>
      <c r="H26">
        <f t="shared" si="4"/>
        <v>145.34291912210074</v>
      </c>
      <c r="I26">
        <f t="shared" si="5"/>
        <v>6562.3123992045221</v>
      </c>
      <c r="J26">
        <f t="shared" si="6"/>
        <v>6565.8323992045225</v>
      </c>
      <c r="K26">
        <f t="shared" si="7"/>
        <v>262.6332959681809</v>
      </c>
      <c r="L26">
        <f t="shared" si="8"/>
        <v>24.986597282012458</v>
      </c>
      <c r="M26">
        <f t="shared" si="9"/>
        <v>3484.1530928230368</v>
      </c>
      <c r="N26">
        <f t="shared" si="10"/>
        <v>3019.5240810067298</v>
      </c>
      <c r="O26">
        <f t="shared" si="11"/>
        <v>464.62901181630673</v>
      </c>
      <c r="P26">
        <f t="shared" si="12"/>
        <v>-651.15309282303679</v>
      </c>
      <c r="Q26">
        <f t="shared" si="13"/>
        <v>651.15309282303679</v>
      </c>
      <c r="R26">
        <f t="shared" si="14"/>
        <v>1207.3629544421901</v>
      </c>
      <c r="S26">
        <f t="shared" si="15"/>
        <v>4350.5907897130774</v>
      </c>
      <c r="T26">
        <f t="shared" si="16"/>
        <v>174.0236315885231</v>
      </c>
      <c r="U26">
        <f t="shared" si="17"/>
        <v>6.9379252887733438</v>
      </c>
      <c r="V26">
        <f t="shared" si="18"/>
        <v>4137.3521834087878</v>
      </c>
      <c r="W26">
        <f t="shared" si="19"/>
        <v>3328.3067237667219</v>
      </c>
      <c r="X26">
        <f t="shared" si="20"/>
        <v>809.04545964206636</v>
      </c>
      <c r="Y26">
        <f t="shared" si="21"/>
        <v>-1304.3521834087878</v>
      </c>
      <c r="Z26">
        <f t="shared" si="22"/>
        <v>1304.3521834087878</v>
      </c>
      <c r="AA26">
        <f t="shared" si="23"/>
        <v>-40.218652718059502</v>
      </c>
      <c r="AB26">
        <f t="shared" si="24"/>
        <v>5374.697605400921</v>
      </c>
      <c r="AC26">
        <f t="shared" si="25"/>
        <v>214.98790421603684</v>
      </c>
      <c r="AD26">
        <f t="shared" si="26"/>
        <v>-0.18707402569795098</v>
      </c>
    </row>
    <row r="27" spans="1:30" x14ac:dyDescent="0.25">
      <c r="A27" s="1">
        <v>43911</v>
      </c>
      <c r="B27">
        <v>26</v>
      </c>
      <c r="C27">
        <v>4946</v>
      </c>
      <c r="D27">
        <f t="shared" si="0"/>
        <v>2979.2181606705008</v>
      </c>
      <c r="E27">
        <f t="shared" si="1"/>
        <v>2716.7256647023196</v>
      </c>
      <c r="F27">
        <f t="shared" si="2"/>
        <v>262.492495968181</v>
      </c>
      <c r="G27">
        <f t="shared" si="3"/>
        <v>1966.7818393294992</v>
      </c>
      <c r="H27">
        <f t="shared" si="4"/>
        <v>1966.7818393294992</v>
      </c>
      <c r="I27">
        <f t="shared" si="5"/>
        <v>8529.0942385340204</v>
      </c>
      <c r="J27">
        <f t="shared" si="6"/>
        <v>8532.6142385340208</v>
      </c>
      <c r="K27">
        <f t="shared" si="7"/>
        <v>328.17747071284697</v>
      </c>
      <c r="L27">
        <f t="shared" si="8"/>
        <v>25.989274096139646</v>
      </c>
      <c r="M27">
        <f t="shared" si="9"/>
        <v>3460.4172850220657</v>
      </c>
      <c r="N27">
        <f t="shared" si="10"/>
        <v>3158.5765464115184</v>
      </c>
      <c r="O27">
        <f t="shared" si="11"/>
        <v>301.84073861054753</v>
      </c>
      <c r="P27">
        <f t="shared" si="12"/>
        <v>1485.5827149779343</v>
      </c>
      <c r="Q27">
        <f t="shared" si="13"/>
        <v>1485.5827149779343</v>
      </c>
      <c r="R27">
        <f t="shared" si="14"/>
        <v>2692.9456694201244</v>
      </c>
      <c r="S27">
        <f t="shared" si="15"/>
        <v>5836.1735046910117</v>
      </c>
      <c r="T27">
        <f t="shared" si="16"/>
        <v>224.46821171888507</v>
      </c>
      <c r="U27">
        <f t="shared" si="17"/>
        <v>11.9970023764107</v>
      </c>
      <c r="V27">
        <f t="shared" si="18"/>
        <v>3068.1304989421992</v>
      </c>
      <c r="W27">
        <f t="shared" si="19"/>
        <v>3093.8704366817574</v>
      </c>
      <c r="X27">
        <f t="shared" si="20"/>
        <v>-25.739937739558059</v>
      </c>
      <c r="Y27">
        <f t="shared" si="21"/>
        <v>1877.8695010578008</v>
      </c>
      <c r="Z27">
        <f t="shared" si="22"/>
        <v>1877.8695010578008</v>
      </c>
      <c r="AA27">
        <f t="shared" si="23"/>
        <v>1837.6508483397413</v>
      </c>
      <c r="AB27">
        <f t="shared" si="24"/>
        <v>7252.5671064587223</v>
      </c>
      <c r="AC27">
        <f t="shared" si="25"/>
        <v>278.94488870995087</v>
      </c>
      <c r="AD27">
        <f t="shared" si="26"/>
        <v>6.5878634910229357</v>
      </c>
    </row>
    <row r="28" spans="1:30" x14ac:dyDescent="0.25">
      <c r="A28" s="1">
        <v>43912</v>
      </c>
      <c r="B28">
        <v>27</v>
      </c>
      <c r="C28">
        <v>3646</v>
      </c>
      <c r="D28">
        <f t="shared" si="0"/>
        <v>3713.7382980777616</v>
      </c>
      <c r="E28">
        <f t="shared" si="1"/>
        <v>3372.5745285364005</v>
      </c>
      <c r="F28">
        <f t="shared" si="2"/>
        <v>341.16376954136098</v>
      </c>
      <c r="G28">
        <f t="shared" si="3"/>
        <v>-67.738298077761556</v>
      </c>
      <c r="H28">
        <f t="shared" si="4"/>
        <v>67.738298077761556</v>
      </c>
      <c r="I28">
        <f t="shared" si="5"/>
        <v>8461.3559404562584</v>
      </c>
      <c r="J28">
        <f t="shared" si="6"/>
        <v>8600.3525366117829</v>
      </c>
      <c r="K28">
        <f t="shared" si="7"/>
        <v>318.53157543006603</v>
      </c>
      <c r="L28">
        <f t="shared" si="8"/>
        <v>26.563633225472678</v>
      </c>
      <c r="M28">
        <f t="shared" si="9"/>
        <v>4876.4450598660642</v>
      </c>
      <c r="N28">
        <f t="shared" si="10"/>
        <v>4203.2086425110328</v>
      </c>
      <c r="O28">
        <f t="shared" si="11"/>
        <v>673.23641735503111</v>
      </c>
      <c r="P28">
        <f t="shared" si="12"/>
        <v>-1230.4450598660642</v>
      </c>
      <c r="Q28">
        <f t="shared" si="13"/>
        <v>1230.4450598660642</v>
      </c>
      <c r="R28">
        <f t="shared" si="14"/>
        <v>1462.5006095540602</v>
      </c>
      <c r="S28">
        <f t="shared" si="15"/>
        <v>7066.6185645570758</v>
      </c>
      <c r="T28">
        <f t="shared" si="16"/>
        <v>261.72661350211393</v>
      </c>
      <c r="U28">
        <f t="shared" si="17"/>
        <v>5.5878941387909249</v>
      </c>
      <c r="V28">
        <f t="shared" si="18"/>
        <v>5746.5226427258731</v>
      </c>
      <c r="W28">
        <f t="shared" si="19"/>
        <v>4570.4260997884394</v>
      </c>
      <c r="X28">
        <f t="shared" si="20"/>
        <v>1176.0965429374342</v>
      </c>
      <c r="Y28">
        <f t="shared" si="21"/>
        <v>-2100.5226427258731</v>
      </c>
      <c r="Z28">
        <f t="shared" si="22"/>
        <v>2100.5226427258731</v>
      </c>
      <c r="AA28">
        <f t="shared" si="23"/>
        <v>-262.8717943861318</v>
      </c>
      <c r="AB28">
        <f t="shared" si="24"/>
        <v>9353.0897491845953</v>
      </c>
      <c r="AC28">
        <f t="shared" si="25"/>
        <v>346.41073145128132</v>
      </c>
      <c r="AD28">
        <f t="shared" si="26"/>
        <v>-0.75884425775389608</v>
      </c>
    </row>
    <row r="29" spans="1:30" x14ac:dyDescent="0.25">
      <c r="A29" s="1">
        <v>43913</v>
      </c>
      <c r="B29">
        <v>28</v>
      </c>
      <c r="C29">
        <v>4517</v>
      </c>
      <c r="D29">
        <f t="shared" si="0"/>
        <v>4038.6448760804597</v>
      </c>
      <c r="E29">
        <f t="shared" si="1"/>
        <v>3700.1906384622093</v>
      </c>
      <c r="F29">
        <f t="shared" si="2"/>
        <v>338.45423761825054</v>
      </c>
      <c r="G29">
        <f t="shared" si="3"/>
        <v>478.35512391954035</v>
      </c>
      <c r="H29">
        <f t="shared" si="4"/>
        <v>478.35512391954035</v>
      </c>
      <c r="I29">
        <f t="shared" si="5"/>
        <v>8939.7110643757987</v>
      </c>
      <c r="J29">
        <f t="shared" si="6"/>
        <v>9078.7076605313232</v>
      </c>
      <c r="K29">
        <f t="shared" si="7"/>
        <v>324.23955930469009</v>
      </c>
      <c r="L29">
        <f t="shared" si="8"/>
        <v>27.571315121283803</v>
      </c>
      <c r="M29">
        <f t="shared" si="9"/>
        <v>4626.8476823215469</v>
      </c>
      <c r="N29">
        <f t="shared" si="10"/>
        <v>4261.2225299330321</v>
      </c>
      <c r="O29">
        <f t="shared" si="11"/>
        <v>365.62515238851506</v>
      </c>
      <c r="P29">
        <f t="shared" si="12"/>
        <v>-109.84768232154693</v>
      </c>
      <c r="Q29">
        <f t="shared" si="13"/>
        <v>109.84768232154693</v>
      </c>
      <c r="R29">
        <f t="shared" si="14"/>
        <v>1352.6529272325133</v>
      </c>
      <c r="S29">
        <f t="shared" si="15"/>
        <v>7176.4662468786228</v>
      </c>
      <c r="T29">
        <f t="shared" si="16"/>
        <v>256.30236595995081</v>
      </c>
      <c r="U29">
        <f t="shared" si="17"/>
        <v>5.2775670726499486</v>
      </c>
      <c r="V29">
        <f t="shared" si="18"/>
        <v>3897.8665801380498</v>
      </c>
      <c r="W29">
        <f t="shared" si="19"/>
        <v>4066.1045285451746</v>
      </c>
      <c r="X29">
        <f t="shared" si="20"/>
        <v>-168.2379484071248</v>
      </c>
      <c r="Y29">
        <f t="shared" si="21"/>
        <v>619.13341986195019</v>
      </c>
      <c r="Z29">
        <f t="shared" si="22"/>
        <v>619.13341986195019</v>
      </c>
      <c r="AA29">
        <f t="shared" si="23"/>
        <v>356.26162547581839</v>
      </c>
      <c r="AB29">
        <f t="shared" si="24"/>
        <v>9972.2231690465451</v>
      </c>
      <c r="AC29">
        <f t="shared" si="25"/>
        <v>356.15082746594805</v>
      </c>
      <c r="AD29">
        <f t="shared" si="26"/>
        <v>1.0003110985608503</v>
      </c>
    </row>
    <row r="30" spans="1:30" x14ac:dyDescent="0.25">
      <c r="A30" s="1">
        <v>43914</v>
      </c>
      <c r="B30">
        <v>29</v>
      </c>
      <c r="C30">
        <v>6584</v>
      </c>
      <c r="D30">
        <f t="shared" si="0"/>
        <v>4491.9043434393998</v>
      </c>
      <c r="E30">
        <f t="shared" si="1"/>
        <v>4134.3159008643679</v>
      </c>
      <c r="F30">
        <f t="shared" si="2"/>
        <v>357.58844257503222</v>
      </c>
      <c r="G30">
        <f t="shared" si="3"/>
        <v>2092.0956565606002</v>
      </c>
      <c r="H30">
        <f t="shared" si="4"/>
        <v>2092.0956565606002</v>
      </c>
      <c r="I30">
        <f t="shared" si="5"/>
        <v>11031.806720936398</v>
      </c>
      <c r="J30">
        <f t="shared" si="6"/>
        <v>11170.803317091923</v>
      </c>
      <c r="K30">
        <f t="shared" si="7"/>
        <v>385.20011438248008</v>
      </c>
      <c r="L30">
        <f t="shared" si="8"/>
        <v>28.639157438002449</v>
      </c>
      <c r="M30">
        <f t="shared" si="9"/>
        <v>4910.0870729689013</v>
      </c>
      <c r="N30">
        <f t="shared" si="10"/>
        <v>4571.923841160773</v>
      </c>
      <c r="O30">
        <f t="shared" si="11"/>
        <v>338.1632318081281</v>
      </c>
      <c r="P30">
        <f t="shared" si="12"/>
        <v>1673.9129270310987</v>
      </c>
      <c r="Q30">
        <f t="shared" si="13"/>
        <v>1673.9129270310987</v>
      </c>
      <c r="R30">
        <f t="shared" si="14"/>
        <v>3026.565854263612</v>
      </c>
      <c r="S30">
        <f t="shared" si="15"/>
        <v>8850.3791739097214</v>
      </c>
      <c r="T30">
        <f t="shared" si="16"/>
        <v>305.18548875550766</v>
      </c>
      <c r="U30">
        <f t="shared" si="17"/>
        <v>9.9171355315923151</v>
      </c>
      <c r="V30">
        <f t="shared" si="18"/>
        <v>4621.1807563321327</v>
      </c>
      <c r="W30">
        <f t="shared" si="19"/>
        <v>4393.1733160276099</v>
      </c>
      <c r="X30">
        <f t="shared" si="20"/>
        <v>228.00744030452324</v>
      </c>
      <c r="Y30">
        <f t="shared" si="21"/>
        <v>1962.8192436678673</v>
      </c>
      <c r="Z30">
        <f t="shared" si="22"/>
        <v>1962.8192436678673</v>
      </c>
      <c r="AA30">
        <f t="shared" si="23"/>
        <v>2319.080869143686</v>
      </c>
      <c r="AB30">
        <f t="shared" si="24"/>
        <v>11935.042412714412</v>
      </c>
      <c r="AC30">
        <f t="shared" si="25"/>
        <v>411.55318664532456</v>
      </c>
      <c r="AD30">
        <f t="shared" si="26"/>
        <v>5.6349481534746655</v>
      </c>
    </row>
    <row r="31" spans="1:30" x14ac:dyDescent="0.25">
      <c r="A31" s="1">
        <v>43915</v>
      </c>
      <c r="B31">
        <v>30</v>
      </c>
      <c r="C31">
        <v>7937</v>
      </c>
      <c r="D31">
        <f t="shared" si="0"/>
        <v>5351.5957435889759</v>
      </c>
      <c r="E31">
        <f t="shared" si="1"/>
        <v>4910.3234747515198</v>
      </c>
      <c r="F31">
        <f t="shared" si="2"/>
        <v>441.27226883745624</v>
      </c>
      <c r="G31">
        <f t="shared" si="3"/>
        <v>2585.4042564110241</v>
      </c>
      <c r="H31">
        <f t="shared" si="4"/>
        <v>2585.4042564110241</v>
      </c>
      <c r="I31">
        <f t="shared" si="5"/>
        <v>13617.210977347422</v>
      </c>
      <c r="J31">
        <f t="shared" si="6"/>
        <v>13756.207573502947</v>
      </c>
      <c r="K31">
        <f t="shared" si="7"/>
        <v>458.54025245009819</v>
      </c>
      <c r="L31">
        <f t="shared" si="8"/>
        <v>29.696871549634238</v>
      </c>
      <c r="M31">
        <f t="shared" si="9"/>
        <v>6503.6850000503537</v>
      </c>
      <c r="N31">
        <f t="shared" si="10"/>
        <v>5747.0435364844507</v>
      </c>
      <c r="O31">
        <f t="shared" si="11"/>
        <v>756.64146356590277</v>
      </c>
      <c r="P31">
        <f t="shared" si="12"/>
        <v>1433.3149999496463</v>
      </c>
      <c r="Q31">
        <f t="shared" si="13"/>
        <v>1433.3149999496463</v>
      </c>
      <c r="R31">
        <f t="shared" si="14"/>
        <v>4459.8808542132583</v>
      </c>
      <c r="S31">
        <f t="shared" si="15"/>
        <v>10283.694173859367</v>
      </c>
      <c r="T31">
        <f t="shared" si="16"/>
        <v>342.78980579531225</v>
      </c>
      <c r="U31">
        <f t="shared" si="17"/>
        <v>13.010541091984388</v>
      </c>
      <c r="V31">
        <f t="shared" si="18"/>
        <v>7675.6479075183852</v>
      </c>
      <c r="W31">
        <f t="shared" si="19"/>
        <v>6191.4361512664264</v>
      </c>
      <c r="X31">
        <f t="shared" si="20"/>
        <v>1484.2117562519584</v>
      </c>
      <c r="Y31">
        <f t="shared" si="21"/>
        <v>261.35209248161482</v>
      </c>
      <c r="Z31">
        <f t="shared" si="22"/>
        <v>261.35209248161482</v>
      </c>
      <c r="AA31">
        <f t="shared" si="23"/>
        <v>2580.4329616253008</v>
      </c>
      <c r="AB31">
        <f t="shared" si="24"/>
        <v>12196.394505196027</v>
      </c>
      <c r="AC31">
        <f t="shared" si="25"/>
        <v>406.54648350653423</v>
      </c>
      <c r="AD31">
        <f t="shared" si="26"/>
        <v>6.3472027586332</v>
      </c>
    </row>
    <row r="32" spans="1:30" x14ac:dyDescent="0.25">
      <c r="A32" s="1">
        <v>43916</v>
      </c>
      <c r="B32">
        <v>31</v>
      </c>
      <c r="C32">
        <v>8578</v>
      </c>
      <c r="D32">
        <f t="shared" si="0"/>
        <v>6413.3650339650785</v>
      </c>
      <c r="E32">
        <f t="shared" si="1"/>
        <v>5868.6765948711809</v>
      </c>
      <c r="F32">
        <f t="shared" si="2"/>
        <v>544.68843909389727</v>
      </c>
      <c r="G32">
        <f t="shared" si="3"/>
        <v>2164.6349660349215</v>
      </c>
      <c r="H32">
        <f t="shared" si="4"/>
        <v>2164.6349660349215</v>
      </c>
      <c r="I32">
        <f t="shared" si="5"/>
        <v>15781.845943382345</v>
      </c>
      <c r="J32">
        <f t="shared" si="6"/>
        <v>15920.842539537869</v>
      </c>
      <c r="K32">
        <f t="shared" si="7"/>
        <v>513.57556579154414</v>
      </c>
      <c r="L32">
        <f t="shared" si="8"/>
        <v>30.729355122373676</v>
      </c>
      <c r="M32">
        <f t="shared" si="9"/>
        <v>8335.3127135784925</v>
      </c>
      <c r="N32">
        <f t="shared" si="10"/>
        <v>7220.3425000251773</v>
      </c>
      <c r="O32">
        <f t="shared" si="11"/>
        <v>1114.9702135533146</v>
      </c>
      <c r="P32">
        <f t="shared" si="12"/>
        <v>242.68728642150745</v>
      </c>
      <c r="Q32">
        <f t="shared" si="13"/>
        <v>242.68728642150745</v>
      </c>
      <c r="R32">
        <f t="shared" si="14"/>
        <v>4702.5681406347658</v>
      </c>
      <c r="S32">
        <f t="shared" si="15"/>
        <v>10526.381460280874</v>
      </c>
      <c r="T32">
        <f t="shared" si="16"/>
        <v>339.56069226712498</v>
      </c>
      <c r="U32">
        <f t="shared" si="17"/>
        <v>13.848976774188451</v>
      </c>
      <c r="V32">
        <f t="shared" si="18"/>
        <v>9536.2066769438679</v>
      </c>
      <c r="W32">
        <f t="shared" si="19"/>
        <v>7884.7295815036769</v>
      </c>
      <c r="X32">
        <f t="shared" si="20"/>
        <v>1651.4770954401918</v>
      </c>
      <c r="Y32">
        <f t="shared" si="21"/>
        <v>-958.20667694386793</v>
      </c>
      <c r="Z32">
        <f t="shared" si="22"/>
        <v>958.20667694386793</v>
      </c>
      <c r="AA32">
        <f t="shared" si="23"/>
        <v>1622.2262846814328</v>
      </c>
      <c r="AB32">
        <f t="shared" si="24"/>
        <v>13154.601182139895</v>
      </c>
      <c r="AC32">
        <f t="shared" si="25"/>
        <v>424.34197361741599</v>
      </c>
      <c r="AD32">
        <f t="shared" si="26"/>
        <v>3.8229220429276265</v>
      </c>
    </row>
    <row r="33" spans="1:30" x14ac:dyDescent="0.25">
      <c r="A33" s="1">
        <v>43917</v>
      </c>
      <c r="B33">
        <v>32</v>
      </c>
      <c r="C33">
        <v>7871</v>
      </c>
      <c r="D33">
        <f t="shared" si="0"/>
        <v>7477.5658649073575</v>
      </c>
      <c r="E33">
        <f t="shared" si="1"/>
        <v>6846.2920271720632</v>
      </c>
      <c r="F33">
        <f t="shared" si="2"/>
        <v>631.27383773529425</v>
      </c>
      <c r="G33">
        <f t="shared" si="3"/>
        <v>393.43413509264246</v>
      </c>
      <c r="H33">
        <f t="shared" si="4"/>
        <v>393.43413509264246</v>
      </c>
      <c r="I33">
        <f t="shared" si="5"/>
        <v>16175.280078474987</v>
      </c>
      <c r="J33">
        <f t="shared" si="6"/>
        <v>16314.276674630511</v>
      </c>
      <c r="K33">
        <f t="shared" si="7"/>
        <v>509.82114608220348</v>
      </c>
      <c r="L33">
        <f t="shared" si="8"/>
        <v>31.727362042112876</v>
      </c>
      <c r="M33">
        <f t="shared" si="9"/>
        <v>9632.2983919479375</v>
      </c>
      <c r="N33">
        <f t="shared" si="10"/>
        <v>8456.6563567892463</v>
      </c>
      <c r="O33">
        <f t="shared" si="11"/>
        <v>1175.6420351586914</v>
      </c>
      <c r="P33">
        <f t="shared" si="12"/>
        <v>-1761.2983919479375</v>
      </c>
      <c r="Q33">
        <f t="shared" si="13"/>
        <v>1761.2983919479375</v>
      </c>
      <c r="R33">
        <f t="shared" si="14"/>
        <v>2941.2697486868283</v>
      </c>
      <c r="S33">
        <f t="shared" si="15"/>
        <v>12287.679852228812</v>
      </c>
      <c r="T33">
        <f t="shared" si="16"/>
        <v>383.98999538215037</v>
      </c>
      <c r="U33">
        <f t="shared" si="17"/>
        <v>7.6597562021365935</v>
      </c>
      <c r="V33">
        <f t="shared" si="18"/>
        <v>9807.8661575848892</v>
      </c>
      <c r="W33">
        <f t="shared" si="19"/>
        <v>8769.6413353887729</v>
      </c>
      <c r="X33">
        <f t="shared" si="20"/>
        <v>1038.2248221961158</v>
      </c>
      <c r="Y33">
        <f t="shared" si="21"/>
        <v>-1936.8661575848892</v>
      </c>
      <c r="Z33">
        <f t="shared" si="22"/>
        <v>1936.8661575848892</v>
      </c>
      <c r="AA33">
        <f t="shared" si="23"/>
        <v>-314.63987290345631</v>
      </c>
      <c r="AB33">
        <f t="shared" si="24"/>
        <v>15091.467339724784</v>
      </c>
      <c r="AC33">
        <f t="shared" si="25"/>
        <v>471.60835436639951</v>
      </c>
      <c r="AD33">
        <f t="shared" si="26"/>
        <v>-0.66716348425627747</v>
      </c>
    </row>
    <row r="34" spans="1:30" x14ac:dyDescent="0.25">
      <c r="A34" s="1">
        <v>43918</v>
      </c>
      <c r="B34">
        <v>33</v>
      </c>
      <c r="C34">
        <v>8189</v>
      </c>
      <c r="D34">
        <f t="shared" si="0"/>
        <v>8203.263895064887</v>
      </c>
      <c r="E34">
        <f t="shared" si="1"/>
        <v>7556.2526919258862</v>
      </c>
      <c r="F34">
        <f t="shared" si="2"/>
        <v>647.01120313900003</v>
      </c>
      <c r="G34">
        <f t="shared" si="3"/>
        <v>-14.263895064887038</v>
      </c>
      <c r="H34">
        <f t="shared" si="4"/>
        <v>14.263895064887038</v>
      </c>
      <c r="I34">
        <f t="shared" si="5"/>
        <v>16161.0161834101</v>
      </c>
      <c r="J34">
        <f t="shared" si="6"/>
        <v>16328.540569695399</v>
      </c>
      <c r="K34">
        <f t="shared" si="7"/>
        <v>494.80425968773937</v>
      </c>
      <c r="L34">
        <f t="shared" si="8"/>
        <v>32.661433015166402</v>
      </c>
      <c r="M34">
        <f t="shared" si="9"/>
        <v>9486.9666331456756</v>
      </c>
      <c r="N34">
        <f t="shared" si="10"/>
        <v>8751.6491959739687</v>
      </c>
      <c r="O34">
        <f t="shared" si="11"/>
        <v>735.31743717170707</v>
      </c>
      <c r="P34">
        <f t="shared" si="12"/>
        <v>-1297.9666331456756</v>
      </c>
      <c r="Q34">
        <f t="shared" si="13"/>
        <v>1297.9666331456756</v>
      </c>
      <c r="R34">
        <f t="shared" si="14"/>
        <v>1643.3031155411527</v>
      </c>
      <c r="S34">
        <f t="shared" si="15"/>
        <v>13585.646485374487</v>
      </c>
      <c r="T34">
        <f t="shared" si="16"/>
        <v>411.68625713256023</v>
      </c>
      <c r="U34">
        <f t="shared" si="17"/>
        <v>3.9916394756214078</v>
      </c>
      <c r="V34">
        <f t="shared" si="18"/>
        <v>8057.0037128587646</v>
      </c>
      <c r="W34">
        <f t="shared" si="19"/>
        <v>8258.3732315169782</v>
      </c>
      <c r="X34">
        <f t="shared" si="20"/>
        <v>-201.36951865821311</v>
      </c>
      <c r="Y34">
        <f t="shared" si="21"/>
        <v>131.99628714123537</v>
      </c>
      <c r="Z34">
        <f t="shared" si="22"/>
        <v>131.99628714123537</v>
      </c>
      <c r="AA34">
        <f t="shared" si="23"/>
        <v>-182.64358576222094</v>
      </c>
      <c r="AB34">
        <f t="shared" si="24"/>
        <v>15223.46362686602</v>
      </c>
      <c r="AC34">
        <f t="shared" si="25"/>
        <v>461.3170796020006</v>
      </c>
      <c r="AD34">
        <f t="shared" si="26"/>
        <v>-0.39591767536505679</v>
      </c>
    </row>
    <row r="35" spans="1:30" x14ac:dyDescent="0.25">
      <c r="A35" s="1">
        <v>43919</v>
      </c>
      <c r="B35">
        <v>34</v>
      </c>
      <c r="C35">
        <v>6549</v>
      </c>
      <c r="D35">
        <f t="shared" si="0"/>
        <v>8846.8517633883148</v>
      </c>
      <c r="E35">
        <f t="shared" si="1"/>
        <v>8200.4111160519096</v>
      </c>
      <c r="F35">
        <f t="shared" si="2"/>
        <v>646.4406473364046</v>
      </c>
      <c r="G35">
        <f t="shared" si="3"/>
        <v>-2297.8517633883148</v>
      </c>
      <c r="H35">
        <f t="shared" si="4"/>
        <v>2297.8517633883148</v>
      </c>
      <c r="I35">
        <f t="shared" si="5"/>
        <v>13863.164420021785</v>
      </c>
      <c r="J35">
        <f t="shared" si="6"/>
        <v>18626.392333083713</v>
      </c>
      <c r="K35">
        <f t="shared" si="7"/>
        <v>547.83506862010927</v>
      </c>
      <c r="L35">
        <f t="shared" si="8"/>
        <v>25.305361438325622</v>
      </c>
      <c r="M35">
        <f t="shared" si="9"/>
        <v>9248.8090954581257</v>
      </c>
      <c r="N35">
        <f t="shared" si="10"/>
        <v>8837.9833165728378</v>
      </c>
      <c r="O35">
        <f t="shared" si="11"/>
        <v>410.82577888528817</v>
      </c>
      <c r="P35">
        <f t="shared" si="12"/>
        <v>-2699.8090954581257</v>
      </c>
      <c r="Q35">
        <f t="shared" si="13"/>
        <v>2699.8090954581257</v>
      </c>
      <c r="R35">
        <f t="shared" si="14"/>
        <v>-1056.505979916973</v>
      </c>
      <c r="S35">
        <f t="shared" si="15"/>
        <v>16285.455580832613</v>
      </c>
      <c r="T35">
        <f t="shared" si="16"/>
        <v>478.98398767154742</v>
      </c>
      <c r="U35">
        <f t="shared" si="17"/>
        <v>-2.2057229617484593</v>
      </c>
      <c r="V35">
        <f t="shared" si="18"/>
        <v>8045.7088476839299</v>
      </c>
      <c r="W35">
        <f t="shared" si="19"/>
        <v>8162.6007425717526</v>
      </c>
      <c r="X35">
        <f t="shared" si="20"/>
        <v>-116.89189488782276</v>
      </c>
      <c r="Y35">
        <f t="shared" si="21"/>
        <v>-1496.7088476839299</v>
      </c>
      <c r="Z35">
        <f t="shared" si="22"/>
        <v>1496.7088476839299</v>
      </c>
      <c r="AA35">
        <f t="shared" si="23"/>
        <v>-1679.3524334461508</v>
      </c>
      <c r="AB35">
        <f t="shared" si="24"/>
        <v>16720.172474549949</v>
      </c>
      <c r="AC35">
        <f t="shared" si="25"/>
        <v>491.76977866323381</v>
      </c>
      <c r="AD35">
        <f t="shared" si="26"/>
        <v>-3.4149158942037774</v>
      </c>
    </row>
    <row r="36" spans="1:30" x14ac:dyDescent="0.25">
      <c r="A36" s="1">
        <v>43920</v>
      </c>
      <c r="B36">
        <v>35</v>
      </c>
      <c r="C36">
        <v>6398</v>
      </c>
      <c r="D36">
        <f t="shared" si="0"/>
        <v>8941.8079875115236</v>
      </c>
      <c r="E36">
        <f t="shared" si="1"/>
        <v>8387.2814107106515</v>
      </c>
      <c r="F36">
        <f t="shared" si="2"/>
        <v>554.52657680087191</v>
      </c>
      <c r="G36">
        <f t="shared" si="3"/>
        <v>-2543.8079875115236</v>
      </c>
      <c r="H36">
        <f t="shared" si="4"/>
        <v>2543.8079875115236</v>
      </c>
      <c r="I36">
        <f t="shared" si="5"/>
        <v>11319.356432510262</v>
      </c>
      <c r="J36">
        <f t="shared" si="6"/>
        <v>21170.200320595235</v>
      </c>
      <c r="K36">
        <f t="shared" si="7"/>
        <v>604.86286630272105</v>
      </c>
      <c r="L36">
        <f t="shared" si="8"/>
        <v>18.713921887288024</v>
      </c>
      <c r="M36">
        <f t="shared" si="9"/>
        <v>7634.7780527498198</v>
      </c>
      <c r="N36">
        <f t="shared" si="10"/>
        <v>7898.9045477290629</v>
      </c>
      <c r="O36">
        <f t="shared" si="11"/>
        <v>-264.12649497924326</v>
      </c>
      <c r="P36">
        <f t="shared" si="12"/>
        <v>-1236.7780527498198</v>
      </c>
      <c r="Q36">
        <f t="shared" si="13"/>
        <v>1236.7780527498198</v>
      </c>
      <c r="R36">
        <f t="shared" si="14"/>
        <v>-2293.2840326667929</v>
      </c>
      <c r="S36">
        <f t="shared" si="15"/>
        <v>17522.233633582433</v>
      </c>
      <c r="T36">
        <f t="shared" si="16"/>
        <v>500.6352466737838</v>
      </c>
      <c r="U36">
        <f t="shared" si="17"/>
        <v>-4.5807482551485377</v>
      </c>
      <c r="V36">
        <f t="shared" si="18"/>
        <v>5773.5562121312487</v>
      </c>
      <c r="W36">
        <f t="shared" si="19"/>
        <v>6848.3417695367862</v>
      </c>
      <c r="X36">
        <f t="shared" si="20"/>
        <v>-1074.7855574055377</v>
      </c>
      <c r="Y36">
        <f t="shared" si="21"/>
        <v>624.44378786875131</v>
      </c>
      <c r="Z36">
        <f t="shared" si="22"/>
        <v>624.44378786875131</v>
      </c>
      <c r="AA36">
        <f t="shared" si="23"/>
        <v>-1054.9086455773995</v>
      </c>
      <c r="AB36">
        <f t="shared" si="24"/>
        <v>17344.616262418698</v>
      </c>
      <c r="AC36">
        <f t="shared" si="25"/>
        <v>495.56046464053424</v>
      </c>
      <c r="AD36">
        <f t="shared" si="26"/>
        <v>-2.1287183317632103</v>
      </c>
    </row>
    <row r="37" spans="1:30" x14ac:dyDescent="0.25">
      <c r="A37" s="1">
        <v>43921</v>
      </c>
      <c r="B37">
        <v>36</v>
      </c>
      <c r="C37">
        <v>9222</v>
      </c>
      <c r="D37">
        <f t="shared" si="0"/>
        <v>8885.8206473096288</v>
      </c>
      <c r="E37">
        <f t="shared" si="1"/>
        <v>8433.0463900092182</v>
      </c>
      <c r="F37">
        <f t="shared" si="2"/>
        <v>452.7742573004108</v>
      </c>
      <c r="G37">
        <f t="shared" si="3"/>
        <v>336.17935269037116</v>
      </c>
      <c r="H37">
        <f t="shared" si="4"/>
        <v>336.17935269037116</v>
      </c>
      <c r="I37">
        <f t="shared" si="5"/>
        <v>11655.535785200633</v>
      </c>
      <c r="J37">
        <f t="shared" si="6"/>
        <v>21506.379673285606</v>
      </c>
      <c r="K37">
        <f t="shared" si="7"/>
        <v>597.39943536904457</v>
      </c>
      <c r="L37">
        <f t="shared" si="8"/>
        <v>19.510456647821243</v>
      </c>
      <c r="M37">
        <f t="shared" si="9"/>
        <v>6443.0680182082115</v>
      </c>
      <c r="N37">
        <f t="shared" si="10"/>
        <v>7016.3890263749099</v>
      </c>
      <c r="O37">
        <f t="shared" si="11"/>
        <v>-573.32100816669822</v>
      </c>
      <c r="P37">
        <f t="shared" si="12"/>
        <v>2778.9319817917885</v>
      </c>
      <c r="Q37">
        <f t="shared" si="13"/>
        <v>2778.9319817917885</v>
      </c>
      <c r="R37">
        <f t="shared" si="14"/>
        <v>485.64794912499565</v>
      </c>
      <c r="S37">
        <f t="shared" si="15"/>
        <v>20301.165615374222</v>
      </c>
      <c r="T37">
        <f t="shared" si="16"/>
        <v>563.92126709372837</v>
      </c>
      <c r="U37">
        <f t="shared" si="17"/>
        <v>0.86119814496068114</v>
      </c>
      <c r="V37">
        <f t="shared" si="18"/>
        <v>5597.969709256713</v>
      </c>
      <c r="W37">
        <f t="shared" si="19"/>
        <v>6273.1112424262501</v>
      </c>
      <c r="X37">
        <f t="shared" si="20"/>
        <v>-675.14153316953661</v>
      </c>
      <c r="Y37">
        <f t="shared" si="21"/>
        <v>3624.030290743287</v>
      </c>
      <c r="Z37">
        <f t="shared" si="22"/>
        <v>3624.030290743287</v>
      </c>
      <c r="AA37">
        <f t="shared" si="23"/>
        <v>2569.1216451658875</v>
      </c>
      <c r="AB37">
        <f t="shared" si="24"/>
        <v>20968.646553161983</v>
      </c>
      <c r="AC37">
        <f t="shared" si="25"/>
        <v>582.46240425449957</v>
      </c>
      <c r="AD37">
        <f t="shared" si="26"/>
        <v>4.4107939437810346</v>
      </c>
    </row>
    <row r="38" spans="1:30" x14ac:dyDescent="0.25">
      <c r="A38" s="1">
        <v>43922</v>
      </c>
      <c r="B38">
        <v>37</v>
      </c>
      <c r="C38">
        <v>7719</v>
      </c>
      <c r="D38">
        <f t="shared" si="0"/>
        <v>9419.2779492557274</v>
      </c>
      <c r="E38">
        <f t="shared" si="1"/>
        <v>8953.0565178477027</v>
      </c>
      <c r="F38">
        <f t="shared" si="2"/>
        <v>466.22143140802558</v>
      </c>
      <c r="G38">
        <f t="shared" si="3"/>
        <v>-1700.2779492557274</v>
      </c>
      <c r="H38">
        <f t="shared" si="4"/>
        <v>1700.2779492557274</v>
      </c>
      <c r="I38">
        <f t="shared" si="5"/>
        <v>9955.2578359449053</v>
      </c>
      <c r="J38">
        <f t="shared" si="6"/>
        <v>23206.657622541334</v>
      </c>
      <c r="K38">
        <f t="shared" si="7"/>
        <v>627.20696277138745</v>
      </c>
      <c r="L38">
        <f t="shared" si="8"/>
        <v>15.872364987717024</v>
      </c>
      <c r="M38">
        <f t="shared" si="9"/>
        <v>7953.9459963853542</v>
      </c>
      <c r="N38">
        <f t="shared" si="10"/>
        <v>7832.5340091041053</v>
      </c>
      <c r="O38">
        <f t="shared" si="11"/>
        <v>121.41198728124868</v>
      </c>
      <c r="P38">
        <f t="shared" si="12"/>
        <v>-234.94599638535419</v>
      </c>
      <c r="Q38">
        <f t="shared" si="13"/>
        <v>234.94599638535419</v>
      </c>
      <c r="R38">
        <f t="shared" si="14"/>
        <v>250.70195273964146</v>
      </c>
      <c r="S38">
        <f t="shared" si="15"/>
        <v>20536.111611759577</v>
      </c>
      <c r="T38">
        <f t="shared" si="16"/>
        <v>555.03004356106965</v>
      </c>
      <c r="U38">
        <f t="shared" si="17"/>
        <v>0.45169077899124005</v>
      </c>
      <c r="V38">
        <f t="shared" si="18"/>
        <v>10141.431794757511</v>
      </c>
      <c r="W38">
        <f t="shared" si="19"/>
        <v>8497.193941851343</v>
      </c>
      <c r="X38">
        <f t="shared" si="20"/>
        <v>1644.2378529061675</v>
      </c>
      <c r="Y38">
        <f t="shared" si="21"/>
        <v>-2422.4317947575109</v>
      </c>
      <c r="Z38">
        <f t="shared" si="22"/>
        <v>2422.4317947575109</v>
      </c>
      <c r="AA38">
        <f t="shared" si="23"/>
        <v>146.68985040837651</v>
      </c>
      <c r="AB38">
        <f t="shared" si="24"/>
        <v>23391.078347919494</v>
      </c>
      <c r="AC38">
        <f t="shared" si="25"/>
        <v>632.19130670052687</v>
      </c>
      <c r="AD38">
        <f t="shared" si="26"/>
        <v>0.2320339568950518</v>
      </c>
    </row>
    <row r="39" spans="1:30" x14ac:dyDescent="0.25">
      <c r="A39" s="1">
        <v>43923</v>
      </c>
      <c r="B39">
        <v>38</v>
      </c>
      <c r="C39">
        <v>8102</v>
      </c>
      <c r="D39">
        <f t="shared" si="0"/>
        <v>9477.4326728423785</v>
      </c>
      <c r="E39">
        <f t="shared" si="1"/>
        <v>9079.2223594045827</v>
      </c>
      <c r="F39">
        <f t="shared" si="2"/>
        <v>398.21031343779663</v>
      </c>
      <c r="G39">
        <f t="shared" si="3"/>
        <v>-1375.4326728423785</v>
      </c>
      <c r="H39">
        <f t="shared" si="4"/>
        <v>1375.4326728423785</v>
      </c>
      <c r="I39">
        <f t="shared" si="5"/>
        <v>8579.8251631025269</v>
      </c>
      <c r="J39">
        <f t="shared" si="6"/>
        <v>24582.090295383714</v>
      </c>
      <c r="K39">
        <f t="shared" si="7"/>
        <v>646.89711303641354</v>
      </c>
      <c r="L39">
        <f t="shared" si="8"/>
        <v>13.263044447409015</v>
      </c>
      <c r="M39">
        <f t="shared" si="9"/>
        <v>7899.1484863775877</v>
      </c>
      <c r="N39">
        <f t="shared" si="10"/>
        <v>7836.4729981926776</v>
      </c>
      <c r="O39">
        <f t="shared" si="11"/>
        <v>62.675488184910364</v>
      </c>
      <c r="P39">
        <f t="shared" si="12"/>
        <v>202.85151362241231</v>
      </c>
      <c r="Q39">
        <f t="shared" si="13"/>
        <v>202.85151362241231</v>
      </c>
      <c r="R39">
        <f t="shared" si="14"/>
        <v>453.55346636205377</v>
      </c>
      <c r="S39">
        <f t="shared" si="15"/>
        <v>20738.96312538199</v>
      </c>
      <c r="T39">
        <f t="shared" si="16"/>
        <v>545.7621875100524</v>
      </c>
      <c r="U39">
        <f t="shared" si="17"/>
        <v>0.83104596973145883</v>
      </c>
      <c r="V39">
        <f t="shared" si="18"/>
        <v>8297.3678632128631</v>
      </c>
      <c r="W39">
        <f t="shared" si="19"/>
        <v>8203.4863589515026</v>
      </c>
      <c r="X39">
        <f t="shared" si="20"/>
        <v>93.88150426136076</v>
      </c>
      <c r="Y39">
        <f t="shared" si="21"/>
        <v>-195.36786321286309</v>
      </c>
      <c r="Z39">
        <f t="shared" si="22"/>
        <v>195.36786321286309</v>
      </c>
      <c r="AA39">
        <f t="shared" si="23"/>
        <v>-48.678012804486571</v>
      </c>
      <c r="AB39">
        <f t="shared" si="24"/>
        <v>23586.446211132359</v>
      </c>
      <c r="AC39">
        <f t="shared" si="25"/>
        <v>620.69595292453573</v>
      </c>
      <c r="AD39">
        <f t="shared" si="26"/>
        <v>-7.8424891567489968E-2</v>
      </c>
    </row>
    <row r="40" spans="1:30" x14ac:dyDescent="0.25">
      <c r="A40" s="1">
        <v>43924</v>
      </c>
      <c r="B40">
        <v>39</v>
      </c>
      <c r="C40">
        <v>7472</v>
      </c>
      <c r="D40">
        <f t="shared" si="0"/>
        <v>9545.5391447980037</v>
      </c>
      <c r="E40">
        <f t="shared" si="1"/>
        <v>9202.3461382739024</v>
      </c>
      <c r="F40">
        <f t="shared" si="2"/>
        <v>343.19300652410141</v>
      </c>
      <c r="G40">
        <f t="shared" si="3"/>
        <v>-2073.5391447980037</v>
      </c>
      <c r="H40">
        <f t="shared" si="4"/>
        <v>2073.5391447980037</v>
      </c>
      <c r="I40">
        <f t="shared" si="5"/>
        <v>6506.2860183045232</v>
      </c>
      <c r="J40">
        <f t="shared" si="6"/>
        <v>26655.629440181718</v>
      </c>
      <c r="K40">
        <f t="shared" si="7"/>
        <v>683.47767795337734</v>
      </c>
      <c r="L40">
        <f t="shared" si="8"/>
        <v>9.5193833363908951</v>
      </c>
      <c r="M40">
        <f t="shared" si="9"/>
        <v>8113.9626097793071</v>
      </c>
      <c r="N40">
        <f t="shared" si="10"/>
        <v>8000.5742431887938</v>
      </c>
      <c r="O40">
        <f t="shared" si="11"/>
        <v>113.38836659051344</v>
      </c>
      <c r="P40">
        <f t="shared" si="12"/>
        <v>-641.96260977930706</v>
      </c>
      <c r="Q40">
        <f t="shared" si="13"/>
        <v>641.96260977930706</v>
      </c>
      <c r="R40">
        <f t="shared" si="14"/>
        <v>-188.40914341725329</v>
      </c>
      <c r="S40">
        <f t="shared" si="15"/>
        <v>21380.925735161298</v>
      </c>
      <c r="T40">
        <f t="shared" si="16"/>
        <v>548.22886500413586</v>
      </c>
      <c r="U40">
        <f t="shared" si="17"/>
        <v>-0.3436687767540878</v>
      </c>
      <c r="V40">
        <f t="shared" si="18"/>
        <v>8109.9196444477011</v>
      </c>
      <c r="W40">
        <f t="shared" si="19"/>
        <v>8141.0735726425728</v>
      </c>
      <c r="X40">
        <f t="shared" si="20"/>
        <v>-31.153928194871469</v>
      </c>
      <c r="Y40">
        <f t="shared" si="21"/>
        <v>-637.9196444477011</v>
      </c>
      <c r="Z40">
        <f t="shared" si="22"/>
        <v>637.9196444477011</v>
      </c>
      <c r="AA40">
        <f t="shared" si="23"/>
        <v>-686.59765725218767</v>
      </c>
      <c r="AB40">
        <f t="shared" si="24"/>
        <v>24224.365855580061</v>
      </c>
      <c r="AC40">
        <f t="shared" si="25"/>
        <v>621.13758604051441</v>
      </c>
      <c r="AD40">
        <f t="shared" si="26"/>
        <v>-1.1053873935225094</v>
      </c>
    </row>
    <row r="41" spans="1:30" x14ac:dyDescent="0.25">
      <c r="A41" s="1">
        <v>43925</v>
      </c>
      <c r="B41">
        <v>40</v>
      </c>
      <c r="C41">
        <v>7026</v>
      </c>
      <c r="D41">
        <f t="shared" si="0"/>
        <v>9391.082756570584</v>
      </c>
      <c r="E41">
        <f t="shared" si="1"/>
        <v>9130.8313158384026</v>
      </c>
      <c r="F41">
        <f t="shared" si="2"/>
        <v>260.25144073218121</v>
      </c>
      <c r="G41">
        <f t="shared" si="3"/>
        <v>-2365.082756570584</v>
      </c>
      <c r="H41">
        <f t="shared" si="4"/>
        <v>2365.082756570584</v>
      </c>
      <c r="I41">
        <f t="shared" si="5"/>
        <v>4141.2032617339391</v>
      </c>
      <c r="J41">
        <f t="shared" si="6"/>
        <v>29020.712196752302</v>
      </c>
      <c r="K41">
        <f t="shared" si="7"/>
        <v>725.51780491880754</v>
      </c>
      <c r="L41">
        <f t="shared" si="8"/>
        <v>5.7079278188043636</v>
      </c>
      <c r="M41">
        <f t="shared" si="9"/>
        <v>7745.8790190353411</v>
      </c>
      <c r="N41">
        <f t="shared" si="10"/>
        <v>7792.981304889654</v>
      </c>
      <c r="O41">
        <f t="shared" si="11"/>
        <v>-47.102285854313095</v>
      </c>
      <c r="P41">
        <f t="shared" si="12"/>
        <v>-719.87901903534112</v>
      </c>
      <c r="Q41">
        <f t="shared" si="13"/>
        <v>719.87901903534112</v>
      </c>
      <c r="R41">
        <f t="shared" si="14"/>
        <v>-908.28816245259441</v>
      </c>
      <c r="S41">
        <f t="shared" si="15"/>
        <v>22100.804754196637</v>
      </c>
      <c r="T41">
        <f t="shared" si="16"/>
        <v>552.52011885491595</v>
      </c>
      <c r="U41">
        <f t="shared" si="17"/>
        <v>-1.6439006136735776</v>
      </c>
      <c r="V41">
        <f t="shared" si="18"/>
        <v>7160.1614282481405</v>
      </c>
      <c r="W41">
        <f t="shared" si="19"/>
        <v>7599.5839288895404</v>
      </c>
      <c r="X41">
        <f t="shared" si="20"/>
        <v>-439.42250064140006</v>
      </c>
      <c r="Y41">
        <f t="shared" si="21"/>
        <v>-134.16142824814051</v>
      </c>
      <c r="Z41">
        <f t="shared" si="22"/>
        <v>134.16142824814051</v>
      </c>
      <c r="AA41">
        <f t="shared" si="23"/>
        <v>-820.75908550032818</v>
      </c>
      <c r="AB41">
        <f t="shared" si="24"/>
        <v>24358.527283828204</v>
      </c>
      <c r="AC41">
        <f t="shared" si="25"/>
        <v>608.96318209570506</v>
      </c>
      <c r="AD41">
        <f t="shared" si="26"/>
        <v>-1.3477975510370628</v>
      </c>
    </row>
    <row r="42" spans="1:30" x14ac:dyDescent="0.25">
      <c r="A42" s="1">
        <v>43926</v>
      </c>
      <c r="B42">
        <v>41</v>
      </c>
      <c r="C42">
        <v>6023</v>
      </c>
      <c r="D42">
        <f t="shared" si="0"/>
        <v>9083.7143357258246</v>
      </c>
      <c r="E42">
        <f t="shared" si="1"/>
        <v>8918.0662052564676</v>
      </c>
      <c r="F42">
        <f t="shared" si="2"/>
        <v>165.64813046935791</v>
      </c>
      <c r="G42">
        <f t="shared" si="3"/>
        <v>-3060.7143357258246</v>
      </c>
      <c r="H42">
        <f t="shared" si="4"/>
        <v>3060.7143357258246</v>
      </c>
      <c r="I42">
        <f t="shared" si="5"/>
        <v>1080.4889260081145</v>
      </c>
      <c r="J42">
        <f t="shared" si="6"/>
        <v>32081.426532478126</v>
      </c>
      <c r="K42">
        <f t="shared" si="7"/>
        <v>782.47381786532014</v>
      </c>
      <c r="L42">
        <f t="shared" si="8"/>
        <v>1.3808627219704479</v>
      </c>
      <c r="M42">
        <f t="shared" si="9"/>
        <v>7158.867468904522</v>
      </c>
      <c r="N42">
        <f t="shared" si="10"/>
        <v>7385.9395095176706</v>
      </c>
      <c r="O42">
        <f t="shared" si="11"/>
        <v>-227.07204061314837</v>
      </c>
      <c r="P42">
        <f t="shared" si="12"/>
        <v>-1135.867468904522</v>
      </c>
      <c r="Q42">
        <f t="shared" si="13"/>
        <v>1135.867468904522</v>
      </c>
      <c r="R42">
        <f t="shared" si="14"/>
        <v>-2044.1556313571164</v>
      </c>
      <c r="S42">
        <f t="shared" si="15"/>
        <v>23236.672223101159</v>
      </c>
      <c r="T42">
        <f t="shared" si="16"/>
        <v>566.74810300246725</v>
      </c>
      <c r="U42">
        <f t="shared" si="17"/>
        <v>-3.6068151274398135</v>
      </c>
      <c r="V42">
        <f t="shared" si="18"/>
        <v>6527.5464709294174</v>
      </c>
      <c r="W42">
        <f t="shared" si="19"/>
        <v>7052.8322856496279</v>
      </c>
      <c r="X42">
        <f t="shared" si="20"/>
        <v>-525.28581472021017</v>
      </c>
      <c r="Y42">
        <f t="shared" si="21"/>
        <v>-504.54647092941741</v>
      </c>
      <c r="Z42">
        <f t="shared" si="22"/>
        <v>504.54647092941741</v>
      </c>
      <c r="AA42">
        <f t="shared" si="23"/>
        <v>-1325.3055564297456</v>
      </c>
      <c r="AB42">
        <f t="shared" si="24"/>
        <v>24863.073754757621</v>
      </c>
      <c r="AC42">
        <f t="shared" si="25"/>
        <v>606.41643304286879</v>
      </c>
      <c r="AD42">
        <f t="shared" si="26"/>
        <v>-2.1854710463231415</v>
      </c>
    </row>
    <row r="43" spans="1:30" x14ac:dyDescent="0.25">
      <c r="A43" s="1">
        <v>43927</v>
      </c>
      <c r="B43">
        <v>42</v>
      </c>
      <c r="C43">
        <v>4273</v>
      </c>
      <c r="D43">
        <f t="shared" si="0"/>
        <v>8514.7910256209852</v>
      </c>
      <c r="E43">
        <f t="shared" si="1"/>
        <v>8471.5714685806597</v>
      </c>
      <c r="F43">
        <f t="shared" si="2"/>
        <v>43.219557040324915</v>
      </c>
      <c r="G43">
        <f t="shared" si="3"/>
        <v>-4241.7910256209852</v>
      </c>
      <c r="H43">
        <f t="shared" si="4"/>
        <v>4241.7910256209852</v>
      </c>
      <c r="I43">
        <f t="shared" si="5"/>
        <v>-3161.3020996128707</v>
      </c>
      <c r="J43">
        <f t="shared" si="6"/>
        <v>36323.21755809911</v>
      </c>
      <c r="K43">
        <f t="shared" si="7"/>
        <v>864.83851328807407</v>
      </c>
      <c r="L43">
        <f t="shared" si="8"/>
        <v>-3.6553669280912962</v>
      </c>
      <c r="M43">
        <f t="shared" si="9"/>
        <v>6079.8948266129819</v>
      </c>
      <c r="N43">
        <f t="shared" si="10"/>
        <v>6590.933734452261</v>
      </c>
      <c r="O43">
        <f t="shared" si="11"/>
        <v>-511.03890783927886</v>
      </c>
      <c r="P43">
        <f t="shared" si="12"/>
        <v>-1806.8948266129819</v>
      </c>
      <c r="Q43">
        <f t="shared" si="13"/>
        <v>1806.8948266129819</v>
      </c>
      <c r="R43">
        <f t="shared" si="14"/>
        <v>-3851.0504579700983</v>
      </c>
      <c r="S43">
        <f t="shared" si="15"/>
        <v>25043.56704971414</v>
      </c>
      <c r="T43">
        <f t="shared" si="16"/>
        <v>596.27540594557479</v>
      </c>
      <c r="U43">
        <f t="shared" si="17"/>
        <v>-6.4585096409654765</v>
      </c>
      <c r="V43">
        <f t="shared" si="18"/>
        <v>5275.7137380708464</v>
      </c>
      <c r="W43">
        <f t="shared" si="19"/>
        <v>6123.9092941858835</v>
      </c>
      <c r="X43">
        <f t="shared" si="20"/>
        <v>-848.19555611503733</v>
      </c>
      <c r="Y43">
        <f t="shared" si="21"/>
        <v>-1002.7137380708464</v>
      </c>
      <c r="Z43">
        <f t="shared" si="22"/>
        <v>1002.7137380708464</v>
      </c>
      <c r="AA43">
        <f t="shared" si="23"/>
        <v>-2328.019294500592</v>
      </c>
      <c r="AB43">
        <f t="shared" si="24"/>
        <v>25865.787492828465</v>
      </c>
      <c r="AC43">
        <f t="shared" si="25"/>
        <v>615.85208316258252</v>
      </c>
      <c r="AD43">
        <f t="shared" si="26"/>
        <v>-3.78015981133899</v>
      </c>
    </row>
    <row r="44" spans="1:30" x14ac:dyDescent="0.25">
      <c r="A44" s="1">
        <v>43928</v>
      </c>
      <c r="B44">
        <v>43</v>
      </c>
      <c r="C44">
        <v>5478</v>
      </c>
      <c r="D44">
        <f t="shared" si="0"/>
        <v>7539.9807365122733</v>
      </c>
      <c r="E44">
        <f t="shared" si="1"/>
        <v>7666.4328204967878</v>
      </c>
      <c r="F44">
        <f t="shared" si="2"/>
        <v>-126.45208398451457</v>
      </c>
      <c r="G44">
        <f t="shared" si="3"/>
        <v>-2061.9807365122733</v>
      </c>
      <c r="H44">
        <f t="shared" si="4"/>
        <v>2061.9807365122733</v>
      </c>
      <c r="I44">
        <f t="shared" si="5"/>
        <v>-5223.2828361251441</v>
      </c>
      <c r="J44">
        <f t="shared" si="6"/>
        <v>38385.198294611386</v>
      </c>
      <c r="K44">
        <f t="shared" si="7"/>
        <v>892.67903010724149</v>
      </c>
      <c r="L44">
        <f t="shared" si="8"/>
        <v>-5.8512440193623094</v>
      </c>
      <c r="M44">
        <f t="shared" si="9"/>
        <v>4213.6847988139662</v>
      </c>
      <c r="N44">
        <f t="shared" si="10"/>
        <v>5176.4474133064905</v>
      </c>
      <c r="O44">
        <f t="shared" si="11"/>
        <v>-962.76261449252456</v>
      </c>
      <c r="P44">
        <f t="shared" si="12"/>
        <v>1264.3152011860338</v>
      </c>
      <c r="Q44">
        <f t="shared" si="13"/>
        <v>1264.3152011860338</v>
      </c>
      <c r="R44">
        <f t="shared" si="14"/>
        <v>-2586.7352567840644</v>
      </c>
      <c r="S44">
        <f t="shared" si="15"/>
        <v>26307.882250900173</v>
      </c>
      <c r="T44">
        <f t="shared" si="16"/>
        <v>611.81121513721337</v>
      </c>
      <c r="U44">
        <f t="shared" si="17"/>
        <v>-4.2279958143688603</v>
      </c>
      <c r="V44">
        <f t="shared" si="18"/>
        <v>2983.6103991337905</v>
      </c>
      <c r="W44">
        <f t="shared" si="19"/>
        <v>4473.5427476141695</v>
      </c>
      <c r="X44">
        <f t="shared" si="20"/>
        <v>-1489.932348480379</v>
      </c>
      <c r="Y44">
        <f t="shared" si="21"/>
        <v>2494.3896008662095</v>
      </c>
      <c r="Z44">
        <f t="shared" si="22"/>
        <v>2494.3896008662095</v>
      </c>
      <c r="AA44">
        <f t="shared" si="23"/>
        <v>166.37030636561758</v>
      </c>
      <c r="AB44">
        <f t="shared" si="24"/>
        <v>28360.177093694674</v>
      </c>
      <c r="AC44">
        <f t="shared" si="25"/>
        <v>659.53900217894591</v>
      </c>
      <c r="AD44">
        <f t="shared" si="26"/>
        <v>0.25225241542345972</v>
      </c>
    </row>
    <row r="45" spans="1:30" x14ac:dyDescent="0.25">
      <c r="A45" s="1">
        <v>43929</v>
      </c>
      <c r="B45">
        <v>44</v>
      </c>
      <c r="C45">
        <v>6180</v>
      </c>
      <c r="D45">
        <f t="shared" si="0"/>
        <v>6918.6532757648129</v>
      </c>
      <c r="E45">
        <f t="shared" si="1"/>
        <v>7127.5845892098187</v>
      </c>
      <c r="F45">
        <f t="shared" si="2"/>
        <v>-208.93131344500551</v>
      </c>
      <c r="G45">
        <f t="shared" si="3"/>
        <v>-738.65327576481286</v>
      </c>
      <c r="H45">
        <f t="shared" si="4"/>
        <v>738.65327576481286</v>
      </c>
      <c r="I45">
        <f t="shared" si="5"/>
        <v>-5961.9361118899569</v>
      </c>
      <c r="J45">
        <f t="shared" si="6"/>
        <v>39123.851570376195</v>
      </c>
      <c r="K45">
        <f t="shared" si="7"/>
        <v>889.17844478127711</v>
      </c>
      <c r="L45">
        <f t="shared" si="8"/>
        <v>-6.7049939715492011</v>
      </c>
      <c r="M45">
        <f t="shared" si="9"/>
        <v>4199.1585852109674</v>
      </c>
      <c r="N45">
        <f t="shared" si="10"/>
        <v>4845.8423994069835</v>
      </c>
      <c r="O45">
        <f t="shared" si="11"/>
        <v>-646.68381419601587</v>
      </c>
      <c r="P45">
        <f t="shared" si="12"/>
        <v>1980.8414147890326</v>
      </c>
      <c r="Q45">
        <f t="shared" si="13"/>
        <v>1980.8414147890326</v>
      </c>
      <c r="R45">
        <f t="shared" si="14"/>
        <v>-605.89384199503183</v>
      </c>
      <c r="S45">
        <f t="shared" si="15"/>
        <v>28288.723665689206</v>
      </c>
      <c r="T45">
        <f t="shared" si="16"/>
        <v>642.92553785657287</v>
      </c>
      <c r="U45">
        <f t="shared" si="17"/>
        <v>-0.94240126782799805</v>
      </c>
      <c r="V45">
        <f t="shared" si="18"/>
        <v>5085.5990759007545</v>
      </c>
      <c r="W45">
        <f t="shared" si="19"/>
        <v>4979.1220798267586</v>
      </c>
      <c r="X45">
        <f t="shared" si="20"/>
        <v>106.47699607399568</v>
      </c>
      <c r="Y45">
        <f t="shared" si="21"/>
        <v>1094.4009240992455</v>
      </c>
      <c r="Z45">
        <f t="shared" si="22"/>
        <v>1094.4009240992455</v>
      </c>
      <c r="AA45">
        <f t="shared" si="23"/>
        <v>1260.771230464863</v>
      </c>
      <c r="AB45">
        <f t="shared" si="24"/>
        <v>29454.57801779392</v>
      </c>
      <c r="AC45">
        <f t="shared" si="25"/>
        <v>669.42222767713452</v>
      </c>
      <c r="AD45">
        <f t="shared" si="26"/>
        <v>1.8833722250898113</v>
      </c>
    </row>
    <row r="46" spans="1:30" x14ac:dyDescent="0.25">
      <c r="A46" s="1">
        <v>43930</v>
      </c>
      <c r="B46">
        <v>45</v>
      </c>
      <c r="C46">
        <v>5756</v>
      </c>
      <c r="D46">
        <f t="shared" si="0"/>
        <v>6532.4451761362525</v>
      </c>
      <c r="E46">
        <f t="shared" si="1"/>
        <v>6770.9226206118501</v>
      </c>
      <c r="F46">
        <f t="shared" si="2"/>
        <v>-238.47744447559808</v>
      </c>
      <c r="G46">
        <f t="shared" si="3"/>
        <v>-776.44517613625248</v>
      </c>
      <c r="H46">
        <f t="shared" si="4"/>
        <v>776.44517613625248</v>
      </c>
      <c r="I46">
        <f t="shared" si="5"/>
        <v>-6738.3812880262094</v>
      </c>
      <c r="J46">
        <f t="shared" si="6"/>
        <v>39900.296746512446</v>
      </c>
      <c r="K46">
        <f t="shared" si="7"/>
        <v>886.67326103360995</v>
      </c>
      <c r="L46">
        <f t="shared" si="8"/>
        <v>-7.5996216240593126</v>
      </c>
      <c r="M46">
        <f t="shared" si="9"/>
        <v>5038.1058321067258</v>
      </c>
      <c r="N46">
        <f t="shared" si="10"/>
        <v>5189.5792926054837</v>
      </c>
      <c r="O46">
        <f t="shared" si="11"/>
        <v>-151.47346049875773</v>
      </c>
      <c r="P46">
        <f t="shared" si="12"/>
        <v>717.89416789327424</v>
      </c>
      <c r="Q46">
        <f t="shared" si="13"/>
        <v>717.89416789327424</v>
      </c>
      <c r="R46">
        <f t="shared" si="14"/>
        <v>112.00032589824241</v>
      </c>
      <c r="S46">
        <f t="shared" si="15"/>
        <v>29006.617833582481</v>
      </c>
      <c r="T46">
        <f t="shared" si="16"/>
        <v>644.591507412944</v>
      </c>
      <c r="U46">
        <f t="shared" si="17"/>
        <v>0.17375395829795157</v>
      </c>
      <c r="V46">
        <f t="shared" si="18"/>
        <v>6768.0134026776641</v>
      </c>
      <c r="W46">
        <f t="shared" si="19"/>
        <v>5961.1198151801509</v>
      </c>
      <c r="X46">
        <f t="shared" si="20"/>
        <v>806.89358749751284</v>
      </c>
      <c r="Y46">
        <f t="shared" si="21"/>
        <v>-1012.0134026776641</v>
      </c>
      <c r="Z46">
        <f t="shared" si="22"/>
        <v>1012.0134026776641</v>
      </c>
      <c r="AA46">
        <f t="shared" si="23"/>
        <v>248.75782778719895</v>
      </c>
      <c r="AB46">
        <f t="shared" si="24"/>
        <v>30466.591420471585</v>
      </c>
      <c r="AC46">
        <f t="shared" si="25"/>
        <v>677.03536489936857</v>
      </c>
      <c r="AD46">
        <f t="shared" si="26"/>
        <v>0.36742220670285541</v>
      </c>
    </row>
    <row r="47" spans="1:30" x14ac:dyDescent="0.25">
      <c r="A47" s="1">
        <v>43931</v>
      </c>
      <c r="B47">
        <v>46</v>
      </c>
      <c r="C47">
        <v>4576</v>
      </c>
      <c r="D47">
        <f t="shared" si="0"/>
        <v>6107.6208893879539</v>
      </c>
      <c r="E47">
        <f t="shared" si="1"/>
        <v>6377.1561409090018</v>
      </c>
      <c r="F47">
        <f t="shared" si="2"/>
        <v>-269.53525152104822</v>
      </c>
      <c r="G47">
        <f t="shared" si="3"/>
        <v>-1531.6208893879539</v>
      </c>
      <c r="H47">
        <f t="shared" si="4"/>
        <v>1531.6208893879539</v>
      </c>
      <c r="I47">
        <f t="shared" si="5"/>
        <v>-8270.0021774141642</v>
      </c>
      <c r="J47">
        <f t="shared" si="6"/>
        <v>41431.917635900398</v>
      </c>
      <c r="K47">
        <f t="shared" si="7"/>
        <v>900.69386165000867</v>
      </c>
      <c r="L47">
        <f t="shared" si="8"/>
        <v>-9.1818125220306204</v>
      </c>
      <c r="M47">
        <f t="shared" si="9"/>
        <v>5425.0529975279233</v>
      </c>
      <c r="N47">
        <f t="shared" si="10"/>
        <v>5397.0529160533624</v>
      </c>
      <c r="O47">
        <f t="shared" si="11"/>
        <v>28.000081474560602</v>
      </c>
      <c r="P47">
        <f t="shared" si="12"/>
        <v>-849.05299752792325</v>
      </c>
      <c r="Q47">
        <f t="shared" si="13"/>
        <v>849.05299752792325</v>
      </c>
      <c r="R47">
        <f t="shared" si="14"/>
        <v>-737.05267162968084</v>
      </c>
      <c r="S47">
        <f t="shared" si="15"/>
        <v>29855.670831110405</v>
      </c>
      <c r="T47">
        <f t="shared" si="16"/>
        <v>649.03632241544358</v>
      </c>
      <c r="U47">
        <f t="shared" si="17"/>
        <v>-1.1356108220363954</v>
      </c>
      <c r="V47">
        <f t="shared" si="18"/>
        <v>6117.6076903193398</v>
      </c>
      <c r="W47">
        <f t="shared" si="19"/>
        <v>5958.4026805355325</v>
      </c>
      <c r="X47">
        <f t="shared" si="20"/>
        <v>159.20500978380744</v>
      </c>
      <c r="Y47">
        <f t="shared" si="21"/>
        <v>-1541.6076903193398</v>
      </c>
      <c r="Z47">
        <f t="shared" si="22"/>
        <v>1541.6076903193398</v>
      </c>
      <c r="AA47">
        <f t="shared" si="23"/>
        <v>-1292.8498625321408</v>
      </c>
      <c r="AB47">
        <f t="shared" si="24"/>
        <v>32008.199110790923</v>
      </c>
      <c r="AC47">
        <f t="shared" si="25"/>
        <v>695.83041545197659</v>
      </c>
      <c r="AD47">
        <f t="shared" si="26"/>
        <v>-1.8579956176425119</v>
      </c>
    </row>
    <row r="48" spans="1:30" x14ac:dyDescent="0.25">
      <c r="A48" s="1">
        <v>43932</v>
      </c>
      <c r="B48">
        <v>47</v>
      </c>
      <c r="C48">
        <v>4830</v>
      </c>
      <c r="D48">
        <f t="shared" si="0"/>
        <v>5470.4966244137968</v>
      </c>
      <c r="E48">
        <f t="shared" si="1"/>
        <v>5801.2967115103629</v>
      </c>
      <c r="F48">
        <f t="shared" si="2"/>
        <v>-330.80008709656641</v>
      </c>
      <c r="G48">
        <f t="shared" si="3"/>
        <v>-640.49662441379678</v>
      </c>
      <c r="H48">
        <f t="shared" si="4"/>
        <v>640.49662441379678</v>
      </c>
      <c r="I48">
        <f t="shared" si="5"/>
        <v>-8910.4988018279619</v>
      </c>
      <c r="J48">
        <f t="shared" si="6"/>
        <v>42072.414260314195</v>
      </c>
      <c r="K48">
        <f t="shared" si="7"/>
        <v>895.15775021945092</v>
      </c>
      <c r="L48">
        <f t="shared" si="8"/>
        <v>-9.9541100991903644</v>
      </c>
      <c r="M48">
        <f t="shared" si="9"/>
        <v>4816.2633308565419</v>
      </c>
      <c r="N48">
        <f t="shared" si="10"/>
        <v>5000.5264987639621</v>
      </c>
      <c r="O48">
        <f t="shared" si="11"/>
        <v>-184.26316790741998</v>
      </c>
      <c r="P48">
        <f t="shared" si="12"/>
        <v>13.73666914345813</v>
      </c>
      <c r="Q48">
        <f t="shared" si="13"/>
        <v>13.73666914345813</v>
      </c>
      <c r="R48">
        <f t="shared" si="14"/>
        <v>-723.31600248622271</v>
      </c>
      <c r="S48">
        <f t="shared" si="15"/>
        <v>29869.407500253863</v>
      </c>
      <c r="T48">
        <f t="shared" si="16"/>
        <v>635.51930851603959</v>
      </c>
      <c r="U48">
        <f t="shared" si="17"/>
        <v>-1.1381495303033224</v>
      </c>
      <c r="V48">
        <f t="shared" si="18"/>
        <v>4056.8976260432974</v>
      </c>
      <c r="W48">
        <f t="shared" si="19"/>
        <v>4884.3215380638676</v>
      </c>
      <c r="X48">
        <f t="shared" si="20"/>
        <v>-827.42391202057036</v>
      </c>
      <c r="Y48">
        <f t="shared" si="21"/>
        <v>773.10237395670265</v>
      </c>
      <c r="Z48">
        <f t="shared" si="22"/>
        <v>773.10237395670265</v>
      </c>
      <c r="AA48">
        <f t="shared" si="23"/>
        <v>-519.74748857543818</v>
      </c>
      <c r="AB48">
        <f t="shared" si="24"/>
        <v>32781.30148474763</v>
      </c>
      <c r="AC48">
        <f t="shared" si="25"/>
        <v>697.47449967548152</v>
      </c>
      <c r="AD48">
        <f t="shared" si="26"/>
        <v>-0.74518493338073932</v>
      </c>
    </row>
    <row r="49" spans="1:30" x14ac:dyDescent="0.25">
      <c r="A49" s="1">
        <v>43933</v>
      </c>
      <c r="B49">
        <v>48</v>
      </c>
      <c r="C49">
        <v>4167</v>
      </c>
      <c r="D49">
        <f t="shared" si="0"/>
        <v>4985.9773474579197</v>
      </c>
      <c r="E49">
        <f t="shared" si="1"/>
        <v>5342.3972995310378</v>
      </c>
      <c r="F49">
        <f t="shared" si="2"/>
        <v>-356.41995207311822</v>
      </c>
      <c r="G49">
        <f t="shared" si="3"/>
        <v>-818.97734745791968</v>
      </c>
      <c r="H49">
        <f t="shared" si="4"/>
        <v>818.97734745791968</v>
      </c>
      <c r="I49">
        <f t="shared" si="5"/>
        <v>-9729.4761492858815</v>
      </c>
      <c r="J49">
        <f t="shared" si="6"/>
        <v>42891.391607772115</v>
      </c>
      <c r="K49">
        <f t="shared" si="7"/>
        <v>893.57065849525236</v>
      </c>
      <c r="L49">
        <f t="shared" si="8"/>
        <v>-10.888312028586574</v>
      </c>
      <c r="M49">
        <f t="shared" si="9"/>
        <v>4642.3026648067153</v>
      </c>
      <c r="N49">
        <f t="shared" si="10"/>
        <v>4823.1316654282709</v>
      </c>
      <c r="O49">
        <f t="shared" si="11"/>
        <v>-180.82900062155545</v>
      </c>
      <c r="P49">
        <f t="shared" si="12"/>
        <v>-475.30266480671526</v>
      </c>
      <c r="Q49">
        <f t="shared" si="13"/>
        <v>475.30266480671526</v>
      </c>
      <c r="R49">
        <f t="shared" si="14"/>
        <v>-1198.618667292938</v>
      </c>
      <c r="S49">
        <f t="shared" si="15"/>
        <v>30344.710165060576</v>
      </c>
      <c r="T49">
        <f t="shared" si="16"/>
        <v>632.1814617720953</v>
      </c>
      <c r="U49">
        <f t="shared" si="17"/>
        <v>-1.8960041376933736</v>
      </c>
      <c r="V49">
        <f t="shared" si="18"/>
        <v>4342.7411325203784</v>
      </c>
      <c r="W49">
        <f t="shared" si="19"/>
        <v>4675.3795252086593</v>
      </c>
      <c r="X49">
        <f t="shared" si="20"/>
        <v>-332.63839268828076</v>
      </c>
      <c r="Y49">
        <f t="shared" si="21"/>
        <v>-175.74113252037841</v>
      </c>
      <c r="Z49">
        <f t="shared" si="22"/>
        <v>175.74113252037841</v>
      </c>
      <c r="AA49">
        <f t="shared" si="23"/>
        <v>-695.4886210958166</v>
      </c>
      <c r="AB49">
        <f t="shared" si="24"/>
        <v>32957.042617268009</v>
      </c>
      <c r="AC49">
        <f t="shared" si="25"/>
        <v>686.60505452641689</v>
      </c>
      <c r="AD49">
        <f t="shared" si="26"/>
        <v>-1.0129383937837846</v>
      </c>
    </row>
    <row r="50" spans="1:30" x14ac:dyDescent="0.25">
      <c r="A50" s="1">
        <v>43934</v>
      </c>
      <c r="B50">
        <v>49</v>
      </c>
      <c r="C50">
        <v>3477</v>
      </c>
      <c r="D50">
        <f t="shared" si="0"/>
        <v>4433.0028319949006</v>
      </c>
      <c r="E50">
        <f t="shared" si="1"/>
        <v>4822.1818779663354</v>
      </c>
      <c r="F50">
        <f t="shared" si="2"/>
        <v>-389.17904597143507</v>
      </c>
      <c r="G50">
        <f t="shared" si="3"/>
        <v>-956.00283199490059</v>
      </c>
      <c r="H50">
        <f t="shared" si="4"/>
        <v>956.00283199490059</v>
      </c>
      <c r="I50">
        <f t="shared" si="5"/>
        <v>-10685.478981280783</v>
      </c>
      <c r="J50">
        <f t="shared" si="6"/>
        <v>43847.394439767013</v>
      </c>
      <c r="K50">
        <f t="shared" si="7"/>
        <v>894.84478448504103</v>
      </c>
      <c r="L50">
        <f t="shared" si="8"/>
        <v>-11.941153557071898</v>
      </c>
      <c r="M50">
        <f t="shared" si="9"/>
        <v>4104.9966655801236</v>
      </c>
      <c r="N50">
        <f t="shared" si="10"/>
        <v>4404.6513324033576</v>
      </c>
      <c r="O50">
        <f t="shared" si="11"/>
        <v>-299.65466682323427</v>
      </c>
      <c r="P50">
        <f t="shared" si="12"/>
        <v>-627.99666558012359</v>
      </c>
      <c r="Q50">
        <f t="shared" si="13"/>
        <v>627.99666558012359</v>
      </c>
      <c r="R50">
        <f t="shared" si="14"/>
        <v>-1826.6153328730616</v>
      </c>
      <c r="S50">
        <f t="shared" si="15"/>
        <v>30972.706830640702</v>
      </c>
      <c r="T50">
        <f t="shared" si="16"/>
        <v>632.09605776817762</v>
      </c>
      <c r="U50">
        <f t="shared" si="17"/>
        <v>-2.8897749169999982</v>
      </c>
      <c r="V50">
        <f t="shared" si="18"/>
        <v>3757.0355090027533</v>
      </c>
      <c r="W50">
        <f t="shared" si="19"/>
        <v>4202.1482265040759</v>
      </c>
      <c r="X50">
        <f t="shared" si="20"/>
        <v>-445.11271750132278</v>
      </c>
      <c r="Y50">
        <f t="shared" si="21"/>
        <v>-280.03550900275332</v>
      </c>
      <c r="Z50">
        <f t="shared" si="22"/>
        <v>280.03550900275332</v>
      </c>
      <c r="AA50">
        <f t="shared" si="23"/>
        <v>-975.52413009856991</v>
      </c>
      <c r="AB50">
        <f t="shared" si="24"/>
        <v>33237.078126270761</v>
      </c>
      <c r="AC50">
        <f t="shared" si="25"/>
        <v>678.3077168626686</v>
      </c>
      <c r="AD50">
        <f t="shared" si="26"/>
        <v>-1.43817342165971</v>
      </c>
    </row>
    <row r="51" spans="1:30" x14ac:dyDescent="0.25">
      <c r="A51" s="1">
        <v>43935</v>
      </c>
      <c r="B51">
        <v>50</v>
      </c>
      <c r="C51">
        <v>3045</v>
      </c>
      <c r="D51">
        <f t="shared" si="0"/>
        <v>3814.3831063446892</v>
      </c>
      <c r="E51">
        <f t="shared" si="1"/>
        <v>4241.8022655959203</v>
      </c>
      <c r="F51">
        <f t="shared" si="2"/>
        <v>-427.41915925123112</v>
      </c>
      <c r="G51">
        <f t="shared" si="3"/>
        <v>-769.38310634468917</v>
      </c>
      <c r="H51">
        <f t="shared" si="4"/>
        <v>769.38310634468917</v>
      </c>
      <c r="I51">
        <f t="shared" si="5"/>
        <v>-11454.862087625472</v>
      </c>
      <c r="J51">
        <f t="shared" si="6"/>
        <v>44616.777546111705</v>
      </c>
      <c r="K51">
        <f t="shared" si="7"/>
        <v>892.33555092223412</v>
      </c>
      <c r="L51">
        <f t="shared" si="8"/>
        <v>-12.836944662561974</v>
      </c>
      <c r="M51">
        <f t="shared" si="9"/>
        <v>3334.3444995717964</v>
      </c>
      <c r="N51">
        <f t="shared" si="10"/>
        <v>3790.9983327900618</v>
      </c>
      <c r="O51">
        <f t="shared" si="11"/>
        <v>-456.65383321826516</v>
      </c>
      <c r="P51">
        <f t="shared" si="12"/>
        <v>-289.3444995717964</v>
      </c>
      <c r="Q51">
        <f t="shared" si="13"/>
        <v>289.3444995717964</v>
      </c>
      <c r="R51">
        <f t="shared" si="14"/>
        <v>-2115.959832444858</v>
      </c>
      <c r="S51">
        <f t="shared" si="15"/>
        <v>31262.051330212496</v>
      </c>
      <c r="T51">
        <f t="shared" si="16"/>
        <v>625.2410266042499</v>
      </c>
      <c r="U51">
        <f t="shared" si="17"/>
        <v>-3.3842306285255455</v>
      </c>
      <c r="V51">
        <f t="shared" si="18"/>
        <v>2908.6716585374656</v>
      </c>
      <c r="W51">
        <f t="shared" si="19"/>
        <v>3533.0071018005506</v>
      </c>
      <c r="X51">
        <f t="shared" si="20"/>
        <v>-624.33544326308493</v>
      </c>
      <c r="Y51">
        <f t="shared" si="21"/>
        <v>136.32834146253435</v>
      </c>
      <c r="Z51">
        <f t="shared" si="22"/>
        <v>136.32834146253435</v>
      </c>
      <c r="AA51">
        <f t="shared" si="23"/>
        <v>-839.19578863603556</v>
      </c>
      <c r="AB51">
        <f t="shared" si="24"/>
        <v>33373.406467733294</v>
      </c>
      <c r="AC51">
        <f t="shared" si="25"/>
        <v>667.46812935466585</v>
      </c>
      <c r="AD51">
        <f t="shared" si="26"/>
        <v>-1.2572821858137297</v>
      </c>
    </row>
    <row r="52" spans="1:30" x14ac:dyDescent="0.25">
      <c r="A52" s="1">
        <v>43936</v>
      </c>
      <c r="B52">
        <v>51</v>
      </c>
      <c r="C52">
        <v>5092</v>
      </c>
      <c r="D52">
        <f t="shared" si="0"/>
        <v>3202.3120015707327</v>
      </c>
      <c r="E52">
        <f t="shared" si="1"/>
        <v>3660.5064850757512</v>
      </c>
      <c r="F52">
        <f t="shared" si="2"/>
        <v>-458.1944835050187</v>
      </c>
      <c r="G52">
        <f t="shared" si="3"/>
        <v>1889.6879984292673</v>
      </c>
      <c r="H52">
        <f t="shared" si="4"/>
        <v>1889.6879984292673</v>
      </c>
      <c r="I52">
        <f t="shared" si="5"/>
        <v>-9565.1740891962036</v>
      </c>
      <c r="J52">
        <f t="shared" si="6"/>
        <v>46506.465544540973</v>
      </c>
      <c r="K52">
        <f t="shared" si="7"/>
        <v>911.89148126550924</v>
      </c>
      <c r="L52">
        <f t="shared" si="8"/>
        <v>-10.489377613136378</v>
      </c>
      <c r="M52">
        <f t="shared" si="9"/>
        <v>2660.6822916746842</v>
      </c>
      <c r="N52">
        <f t="shared" si="10"/>
        <v>3189.6722497858982</v>
      </c>
      <c r="O52">
        <f t="shared" si="11"/>
        <v>-528.98995811121426</v>
      </c>
      <c r="P52">
        <f t="shared" si="12"/>
        <v>2431.3177083253158</v>
      </c>
      <c r="Q52">
        <f t="shared" si="13"/>
        <v>2431.3177083253158</v>
      </c>
      <c r="R52">
        <f t="shared" si="14"/>
        <v>315.35787588045787</v>
      </c>
      <c r="S52">
        <f t="shared" si="15"/>
        <v>33693.369038537814</v>
      </c>
      <c r="T52">
        <f t="shared" si="16"/>
        <v>660.6542948732905</v>
      </c>
      <c r="U52">
        <f t="shared" si="17"/>
        <v>0.47734174791210826</v>
      </c>
      <c r="V52">
        <f t="shared" si="18"/>
        <v>2480.6490269804308</v>
      </c>
      <c r="W52">
        <f t="shared" si="19"/>
        <v>3017.7343317074933</v>
      </c>
      <c r="X52">
        <f t="shared" si="20"/>
        <v>-537.08530472706275</v>
      </c>
      <c r="Y52">
        <f t="shared" si="21"/>
        <v>2611.3509730195692</v>
      </c>
      <c r="Z52">
        <f t="shared" si="22"/>
        <v>2611.3509730195692</v>
      </c>
      <c r="AA52">
        <f t="shared" si="23"/>
        <v>1772.1551843835337</v>
      </c>
      <c r="AB52">
        <f t="shared" si="24"/>
        <v>35984.757440752859</v>
      </c>
      <c r="AC52">
        <f t="shared" si="25"/>
        <v>705.58347923044823</v>
      </c>
      <c r="AD52">
        <f t="shared" si="26"/>
        <v>2.5116166074584862</v>
      </c>
    </row>
    <row r="53" spans="1:30" x14ac:dyDescent="0.25">
      <c r="A53" s="1">
        <v>43937</v>
      </c>
      <c r="B53">
        <v>52</v>
      </c>
      <c r="C53">
        <v>5183</v>
      </c>
      <c r="D53">
        <f t="shared" si="0"/>
        <v>3197.6426376887384</v>
      </c>
      <c r="E53">
        <f t="shared" si="1"/>
        <v>3580.2496012565862</v>
      </c>
      <c r="F53">
        <f t="shared" si="2"/>
        <v>-382.60696356784797</v>
      </c>
      <c r="G53">
        <f t="shared" si="3"/>
        <v>1985.3573623112616</v>
      </c>
      <c r="H53">
        <f t="shared" si="4"/>
        <v>1985.3573623112616</v>
      </c>
      <c r="I53">
        <f t="shared" si="5"/>
        <v>-7579.816726884942</v>
      </c>
      <c r="J53">
        <f t="shared" si="6"/>
        <v>48491.822906852234</v>
      </c>
      <c r="K53">
        <f t="shared" si="7"/>
        <v>932.53505590100451</v>
      </c>
      <c r="L53">
        <f t="shared" si="8"/>
        <v>-8.1281842209796729</v>
      </c>
      <c r="M53">
        <f t="shared" si="9"/>
        <v>3955.1806148074565</v>
      </c>
      <c r="N53">
        <f t="shared" si="10"/>
        <v>3876.3411458373421</v>
      </c>
      <c r="O53">
        <f t="shared" si="11"/>
        <v>78.839468970114694</v>
      </c>
      <c r="P53">
        <f t="shared" si="12"/>
        <v>1227.8193851925435</v>
      </c>
      <c r="Q53">
        <f t="shared" si="13"/>
        <v>1227.8193851925435</v>
      </c>
      <c r="R53">
        <f t="shared" si="14"/>
        <v>1543.1772610730013</v>
      </c>
      <c r="S53">
        <f t="shared" si="15"/>
        <v>34921.18842373036</v>
      </c>
      <c r="T53">
        <f t="shared" si="16"/>
        <v>671.56131584096852</v>
      </c>
      <c r="U53">
        <f t="shared" si="17"/>
        <v>2.2978948082209651</v>
      </c>
      <c r="V53">
        <f t="shared" si="18"/>
        <v>5703.9091234015468</v>
      </c>
      <c r="W53">
        <f t="shared" si="19"/>
        <v>4569.7298053960858</v>
      </c>
      <c r="X53">
        <f t="shared" si="20"/>
        <v>1134.1793180054613</v>
      </c>
      <c r="Y53">
        <f t="shared" si="21"/>
        <v>-520.90912340154682</v>
      </c>
      <c r="Z53">
        <f t="shared" si="22"/>
        <v>520.90912340154682</v>
      </c>
      <c r="AA53">
        <f t="shared" si="23"/>
        <v>1251.2460609819868</v>
      </c>
      <c r="AB53">
        <f t="shared" si="24"/>
        <v>36505.66656415441</v>
      </c>
      <c r="AC53">
        <f t="shared" si="25"/>
        <v>702.03204931066171</v>
      </c>
      <c r="AD53">
        <f t="shared" si="26"/>
        <v>1.7823204256993801</v>
      </c>
    </row>
    <row r="54" spans="1:30" x14ac:dyDescent="0.25">
      <c r="A54" s="1">
        <v>43938</v>
      </c>
      <c r="B54">
        <v>53</v>
      </c>
      <c r="C54">
        <v>5252</v>
      </c>
      <c r="D54">
        <f t="shared" si="0"/>
        <v>3291.521441075593</v>
      </c>
      <c r="E54">
        <f t="shared" si="1"/>
        <v>3594.7141101509906</v>
      </c>
      <c r="F54">
        <f t="shared" si="2"/>
        <v>-303.19266907539753</v>
      </c>
      <c r="G54">
        <f t="shared" si="3"/>
        <v>1960.478558924407</v>
      </c>
      <c r="H54">
        <f t="shared" si="4"/>
        <v>1960.478558924407</v>
      </c>
      <c r="I54">
        <f t="shared" si="5"/>
        <v>-5619.3381679605354</v>
      </c>
      <c r="J54">
        <f t="shared" si="6"/>
        <v>50452.30146577664</v>
      </c>
      <c r="K54">
        <f t="shared" si="7"/>
        <v>951.93021633540832</v>
      </c>
      <c r="L54">
        <f t="shared" si="8"/>
        <v>-5.9030988527635797</v>
      </c>
      <c r="M54">
        <f t="shared" si="9"/>
        <v>4954.8846226719797</v>
      </c>
      <c r="N54">
        <f t="shared" si="10"/>
        <v>4569.0903074037287</v>
      </c>
      <c r="O54">
        <f t="shared" si="11"/>
        <v>385.79431526825078</v>
      </c>
      <c r="P54">
        <f t="shared" si="12"/>
        <v>297.11537732802026</v>
      </c>
      <c r="Q54">
        <f t="shared" si="13"/>
        <v>297.11537732802026</v>
      </c>
      <c r="R54">
        <f t="shared" si="14"/>
        <v>1840.2926384010216</v>
      </c>
      <c r="S54">
        <f t="shared" si="15"/>
        <v>35218.303801058384</v>
      </c>
      <c r="T54">
        <f t="shared" si="16"/>
        <v>664.49629813317711</v>
      </c>
      <c r="U54">
        <f t="shared" si="17"/>
        <v>2.769455064792842</v>
      </c>
      <c r="V54">
        <f t="shared" si="18"/>
        <v>6087.9793037087811</v>
      </c>
      <c r="W54">
        <f t="shared" si="19"/>
        <v>5287.1818246803095</v>
      </c>
      <c r="X54">
        <f t="shared" si="20"/>
        <v>800.79747902847134</v>
      </c>
      <c r="Y54">
        <f t="shared" si="21"/>
        <v>-835.97930370878112</v>
      </c>
      <c r="Z54">
        <f t="shared" si="22"/>
        <v>835.97930370878112</v>
      </c>
      <c r="AA54">
        <f t="shared" si="23"/>
        <v>415.26675727320571</v>
      </c>
      <c r="AB54">
        <f t="shared" si="24"/>
        <v>37341.64586786319</v>
      </c>
      <c r="AC54">
        <f t="shared" si="25"/>
        <v>704.55935599741872</v>
      </c>
      <c r="AD54">
        <f t="shared" si="26"/>
        <v>0.58939925179948516</v>
      </c>
    </row>
    <row r="55" spans="1:30" x14ac:dyDescent="0.25">
      <c r="A55" s="1">
        <v>43939</v>
      </c>
      <c r="B55">
        <v>54</v>
      </c>
      <c r="C55">
        <v>4499</v>
      </c>
      <c r="D55">
        <f t="shared" si="0"/>
        <v>3458.8436261420534</v>
      </c>
      <c r="E55">
        <f t="shared" si="1"/>
        <v>3683.6171528604746</v>
      </c>
      <c r="F55">
        <f t="shared" si="2"/>
        <v>-224.77352671842121</v>
      </c>
      <c r="G55">
        <f t="shared" si="3"/>
        <v>1040.1563738579466</v>
      </c>
      <c r="H55">
        <f t="shared" si="4"/>
        <v>1040.1563738579466</v>
      </c>
      <c r="I55">
        <f t="shared" si="5"/>
        <v>-4579.1817941025893</v>
      </c>
      <c r="J55">
        <f t="shared" si="6"/>
        <v>51492.45783963459</v>
      </c>
      <c r="K55">
        <f t="shared" si="7"/>
        <v>953.56403406730726</v>
      </c>
      <c r="L55">
        <f t="shared" si="8"/>
        <v>-4.8021754496870717</v>
      </c>
      <c r="M55">
        <f t="shared" si="9"/>
        <v>5563.5154709362459</v>
      </c>
      <c r="N55">
        <f t="shared" si="10"/>
        <v>5103.4423113359899</v>
      </c>
      <c r="O55">
        <f t="shared" si="11"/>
        <v>460.07315960025585</v>
      </c>
      <c r="P55">
        <f t="shared" si="12"/>
        <v>-1064.5154709362459</v>
      </c>
      <c r="Q55">
        <f t="shared" si="13"/>
        <v>1064.5154709362459</v>
      </c>
      <c r="R55">
        <f t="shared" si="14"/>
        <v>775.77716746477563</v>
      </c>
      <c r="S55">
        <f t="shared" si="15"/>
        <v>36282.819271994631</v>
      </c>
      <c r="T55">
        <f t="shared" si="16"/>
        <v>671.90406059249312</v>
      </c>
      <c r="U55">
        <f t="shared" si="17"/>
        <v>1.1545951467843281</v>
      </c>
      <c r="V55">
        <f t="shared" si="18"/>
        <v>5684.966585396608</v>
      </c>
      <c r="W55">
        <f t="shared" si="19"/>
        <v>5419.1958607417564</v>
      </c>
      <c r="X55">
        <f t="shared" si="20"/>
        <v>265.77072465485151</v>
      </c>
      <c r="Y55">
        <f t="shared" si="21"/>
        <v>-1185.966585396608</v>
      </c>
      <c r="Z55">
        <f t="shared" si="22"/>
        <v>1185.966585396608</v>
      </c>
      <c r="AA55">
        <f t="shared" si="23"/>
        <v>-770.69982812340231</v>
      </c>
      <c r="AB55">
        <f t="shared" si="24"/>
        <v>38527.612453259797</v>
      </c>
      <c r="AC55">
        <f t="shared" si="25"/>
        <v>713.47430468999619</v>
      </c>
      <c r="AD55">
        <f t="shared" si="26"/>
        <v>-1.0802068456526555</v>
      </c>
    </row>
    <row r="56" spans="1:30" x14ac:dyDescent="0.25">
      <c r="A56" s="1">
        <v>43940</v>
      </c>
      <c r="B56">
        <v>55</v>
      </c>
      <c r="C56">
        <v>4218</v>
      </c>
      <c r="D56">
        <f t="shared" si="0"/>
        <v>3483.7076291495396</v>
      </c>
      <c r="E56">
        <f t="shared" si="1"/>
        <v>3666.8749009136427</v>
      </c>
      <c r="F56">
        <f t="shared" si="2"/>
        <v>-183.16727176410333</v>
      </c>
      <c r="G56">
        <f t="shared" si="3"/>
        <v>734.29237085046043</v>
      </c>
      <c r="H56">
        <f t="shared" si="4"/>
        <v>734.29237085046043</v>
      </c>
      <c r="I56">
        <f t="shared" si="5"/>
        <v>-3844.8894232521288</v>
      </c>
      <c r="J56">
        <f t="shared" si="6"/>
        <v>52226.75021048505</v>
      </c>
      <c r="K56">
        <f t="shared" si="7"/>
        <v>949.57727655427368</v>
      </c>
      <c r="L56">
        <f t="shared" si="8"/>
        <v>-4.0490537402117077</v>
      </c>
      <c r="M56">
        <f t="shared" si="9"/>
        <v>5225.2020273343178</v>
      </c>
      <c r="N56">
        <f t="shared" si="10"/>
        <v>5031.2577354681234</v>
      </c>
      <c r="O56">
        <f t="shared" si="11"/>
        <v>193.94429186619459</v>
      </c>
      <c r="P56">
        <f t="shared" si="12"/>
        <v>-1007.2020273343178</v>
      </c>
      <c r="Q56">
        <f t="shared" si="13"/>
        <v>1007.2020273343178</v>
      </c>
      <c r="R56">
        <f t="shared" si="14"/>
        <v>-231.42485986954216</v>
      </c>
      <c r="S56">
        <f t="shared" si="15"/>
        <v>37290.021299328946</v>
      </c>
      <c r="T56">
        <f t="shared" si="16"/>
        <v>678.00038726052628</v>
      </c>
      <c r="U56">
        <f t="shared" si="17"/>
        <v>-0.3413344066138646</v>
      </c>
      <c r="V56">
        <f t="shared" si="18"/>
        <v>4242.9454270803444</v>
      </c>
      <c r="W56">
        <f t="shared" si="19"/>
        <v>4736.1933170793218</v>
      </c>
      <c r="X56">
        <f t="shared" si="20"/>
        <v>-493.24788999897748</v>
      </c>
      <c r="Y56">
        <f t="shared" si="21"/>
        <v>-24.945427080344416</v>
      </c>
      <c r="Z56">
        <f t="shared" si="22"/>
        <v>24.945427080344416</v>
      </c>
      <c r="AA56">
        <f t="shared" si="23"/>
        <v>-795.64525520374673</v>
      </c>
      <c r="AB56">
        <f t="shared" si="24"/>
        <v>38552.557880340144</v>
      </c>
      <c r="AC56">
        <f t="shared" si="25"/>
        <v>700.95559782436624</v>
      </c>
      <c r="AD56">
        <f t="shared" si="26"/>
        <v>-1.1350865271256543</v>
      </c>
    </row>
    <row r="57" spans="1:30" x14ac:dyDescent="0.25">
      <c r="A57" s="1">
        <v>43941</v>
      </c>
      <c r="B57">
        <v>56</v>
      </c>
      <c r="C57">
        <v>4266</v>
      </c>
      <c r="D57">
        <f t="shared" si="0"/>
        <v>3476.7705263895468</v>
      </c>
      <c r="E57">
        <f t="shared" si="1"/>
        <v>3630.5661033196316</v>
      </c>
      <c r="F57">
        <f t="shared" si="2"/>
        <v>-153.79557693008493</v>
      </c>
      <c r="G57">
        <f t="shared" si="3"/>
        <v>789.22947361045317</v>
      </c>
      <c r="H57">
        <f t="shared" si="4"/>
        <v>789.22947361045317</v>
      </c>
      <c r="I57">
        <f t="shared" si="5"/>
        <v>-3055.6599496416757</v>
      </c>
      <c r="J57">
        <f t="shared" si="6"/>
        <v>53015.979684095502</v>
      </c>
      <c r="K57">
        <f t="shared" si="7"/>
        <v>946.71392293027679</v>
      </c>
      <c r="L57">
        <f t="shared" si="8"/>
        <v>-3.2276486862935019</v>
      </c>
      <c r="M57">
        <f t="shared" si="9"/>
        <v>4663.7447986997749</v>
      </c>
      <c r="N57">
        <f t="shared" si="10"/>
        <v>4721.6010136671594</v>
      </c>
      <c r="O57">
        <f t="shared" si="11"/>
        <v>-57.856214967384631</v>
      </c>
      <c r="P57">
        <f t="shared" si="12"/>
        <v>-397.74479869977495</v>
      </c>
      <c r="Q57">
        <f t="shared" si="13"/>
        <v>397.74479869977495</v>
      </c>
      <c r="R57">
        <f t="shared" si="14"/>
        <v>-629.16965856931711</v>
      </c>
      <c r="S57">
        <f t="shared" si="15"/>
        <v>37687.766098028718</v>
      </c>
      <c r="T57">
        <f t="shared" si="16"/>
        <v>672.99582317908425</v>
      </c>
      <c r="U57">
        <f t="shared" si="17"/>
        <v>-0.9348789946381213</v>
      </c>
      <c r="V57">
        <f t="shared" si="18"/>
        <v>3713.7761220856701</v>
      </c>
      <c r="W57">
        <f t="shared" si="19"/>
        <v>4222.9890854160685</v>
      </c>
      <c r="X57">
        <f t="shared" si="20"/>
        <v>-509.21296333039822</v>
      </c>
      <c r="Y57">
        <f t="shared" si="21"/>
        <v>552.22387791432993</v>
      </c>
      <c r="Z57">
        <f t="shared" si="22"/>
        <v>552.22387791432993</v>
      </c>
      <c r="AA57">
        <f t="shared" si="23"/>
        <v>-243.4213772894168</v>
      </c>
      <c r="AB57">
        <f t="shared" si="24"/>
        <v>39104.781758254474</v>
      </c>
      <c r="AC57">
        <f t="shared" si="25"/>
        <v>698.29967425454413</v>
      </c>
      <c r="AD57">
        <f t="shared" si="26"/>
        <v>-0.34859156643496425</v>
      </c>
    </row>
    <row r="58" spans="1:30" x14ac:dyDescent="0.25">
      <c r="A58" s="1">
        <v>43942</v>
      </c>
      <c r="B58">
        <v>57</v>
      </c>
      <c r="C58">
        <v>3968</v>
      </c>
      <c r="D58">
        <f t="shared" si="0"/>
        <v>3512.3900231259709</v>
      </c>
      <c r="E58">
        <f t="shared" si="1"/>
        <v>3634.6164211116375</v>
      </c>
      <c r="F58">
        <f t="shared" si="2"/>
        <v>-122.22639798566681</v>
      </c>
      <c r="G58">
        <f t="shared" si="3"/>
        <v>455.60997687402914</v>
      </c>
      <c r="H58">
        <f t="shared" si="4"/>
        <v>455.60997687402914</v>
      </c>
      <c r="I58">
        <f t="shared" si="5"/>
        <v>-2600.0499727676465</v>
      </c>
      <c r="J58">
        <f t="shared" si="6"/>
        <v>53471.589660969534</v>
      </c>
      <c r="K58">
        <f t="shared" si="7"/>
        <v>938.0980642275357</v>
      </c>
      <c r="L58">
        <f t="shared" si="8"/>
        <v>-2.771618524667379</v>
      </c>
      <c r="M58">
        <f t="shared" si="9"/>
        <v>4307.5799847075596</v>
      </c>
      <c r="N58">
        <f t="shared" si="10"/>
        <v>4464.8723993498879</v>
      </c>
      <c r="O58">
        <f t="shared" si="11"/>
        <v>-157.29241464232814</v>
      </c>
      <c r="P58">
        <f t="shared" si="12"/>
        <v>-339.57998470755956</v>
      </c>
      <c r="Q58">
        <f t="shared" si="13"/>
        <v>339.57998470755956</v>
      </c>
      <c r="R58">
        <f t="shared" si="14"/>
        <v>-968.74964327687667</v>
      </c>
      <c r="S58">
        <f t="shared" si="15"/>
        <v>38027.34608273628</v>
      </c>
      <c r="T58">
        <f t="shared" si="16"/>
        <v>667.14642250414522</v>
      </c>
      <c r="U58">
        <f t="shared" si="17"/>
        <v>-1.4520794994907695</v>
      </c>
      <c r="V58">
        <f t="shared" si="18"/>
        <v>3999.7655429519068</v>
      </c>
      <c r="W58">
        <f t="shared" si="19"/>
        <v>4155.555224417134</v>
      </c>
      <c r="X58">
        <f t="shared" si="20"/>
        <v>-155.78968146522703</v>
      </c>
      <c r="Y58">
        <f t="shared" si="21"/>
        <v>-31.765542951906809</v>
      </c>
      <c r="Z58">
        <f t="shared" si="22"/>
        <v>31.765542951906809</v>
      </c>
      <c r="AA58">
        <f t="shared" si="23"/>
        <v>-275.18692024132361</v>
      </c>
      <c r="AB58">
        <f t="shared" si="24"/>
        <v>39136.547301206381</v>
      </c>
      <c r="AC58">
        <f t="shared" si="25"/>
        <v>686.60609300362069</v>
      </c>
      <c r="AD58">
        <f t="shared" si="26"/>
        <v>-0.40079300642016363</v>
      </c>
    </row>
    <row r="59" spans="1:30" x14ac:dyDescent="0.25">
      <c r="A59" s="1">
        <v>43943</v>
      </c>
      <c r="B59">
        <v>58</v>
      </c>
      <c r="C59">
        <v>4211</v>
      </c>
      <c r="D59">
        <f t="shared" si="0"/>
        <v>3499.5100195900714</v>
      </c>
      <c r="E59">
        <f t="shared" si="1"/>
        <v>3603.5120185007768</v>
      </c>
      <c r="F59">
        <f t="shared" si="2"/>
        <v>-104.00199891070562</v>
      </c>
      <c r="G59">
        <f t="shared" si="3"/>
        <v>711.48998040992865</v>
      </c>
      <c r="H59">
        <f t="shared" si="4"/>
        <v>711.48998040992865</v>
      </c>
      <c r="I59">
        <f t="shared" si="5"/>
        <v>-1888.5599923577179</v>
      </c>
      <c r="J59">
        <f t="shared" si="6"/>
        <v>54183.07964137946</v>
      </c>
      <c r="K59">
        <f t="shared" si="7"/>
        <v>934.19102829964584</v>
      </c>
      <c r="L59">
        <f t="shared" si="8"/>
        <v>-2.0215993679527759</v>
      </c>
      <c r="M59">
        <f t="shared" si="9"/>
        <v>3895.602581534562</v>
      </c>
      <c r="N59">
        <f t="shared" si="10"/>
        <v>4137.7899923537798</v>
      </c>
      <c r="O59">
        <f t="shared" si="11"/>
        <v>-242.18741081921803</v>
      </c>
      <c r="P59">
        <f t="shared" si="12"/>
        <v>315.39741846543802</v>
      </c>
      <c r="Q59">
        <f t="shared" si="13"/>
        <v>315.39741846543802</v>
      </c>
      <c r="R59">
        <f t="shared" si="14"/>
        <v>-653.35222481143865</v>
      </c>
      <c r="S59">
        <f t="shared" si="15"/>
        <v>38342.743501201716</v>
      </c>
      <c r="T59">
        <f t="shared" si="16"/>
        <v>661.08178450347782</v>
      </c>
      <c r="U59">
        <f t="shared" si="17"/>
        <v>-0.98830771037225806</v>
      </c>
      <c r="V59">
        <f t="shared" si="18"/>
        <v>3798.2334796359341</v>
      </c>
      <c r="W59">
        <f t="shared" si="19"/>
        <v>3974.3531085903815</v>
      </c>
      <c r="X59">
        <f t="shared" si="20"/>
        <v>-176.11962895444731</v>
      </c>
      <c r="Y59">
        <f t="shared" si="21"/>
        <v>412.76652036406585</v>
      </c>
      <c r="Z59">
        <f t="shared" si="22"/>
        <v>412.76652036406585</v>
      </c>
      <c r="AA59">
        <f t="shared" si="23"/>
        <v>137.57960012274225</v>
      </c>
      <c r="AB59">
        <f t="shared" si="24"/>
        <v>39549.313821570446</v>
      </c>
      <c r="AC59">
        <f t="shared" si="25"/>
        <v>681.88472106155939</v>
      </c>
      <c r="AD59">
        <f t="shared" si="26"/>
        <v>0.20176372321197941</v>
      </c>
    </row>
    <row r="60" spans="1:30" x14ac:dyDescent="0.25">
      <c r="A60" s="1">
        <v>43944</v>
      </c>
      <c r="B60">
        <v>59</v>
      </c>
      <c r="C60">
        <v>4635</v>
      </c>
      <c r="D60">
        <f t="shared" si="0"/>
        <v>3566.2656159777484</v>
      </c>
      <c r="E60">
        <f t="shared" si="1"/>
        <v>3641.8080156720571</v>
      </c>
      <c r="F60">
        <f t="shared" si="2"/>
        <v>-75.542399694308472</v>
      </c>
      <c r="G60">
        <f t="shared" si="3"/>
        <v>1068.7343840222516</v>
      </c>
      <c r="H60">
        <f t="shared" si="4"/>
        <v>1068.7343840222516</v>
      </c>
      <c r="I60">
        <f t="shared" si="5"/>
        <v>-819.82560833546631</v>
      </c>
      <c r="J60">
        <f t="shared" si="6"/>
        <v>55251.814025401713</v>
      </c>
      <c r="K60">
        <f t="shared" si="7"/>
        <v>936.47142415935105</v>
      </c>
      <c r="L60">
        <f t="shared" si="8"/>
        <v>-0.8754411370014894</v>
      </c>
      <c r="M60">
        <f t="shared" si="9"/>
        <v>3889.9632345644222</v>
      </c>
      <c r="N60">
        <f t="shared" si="10"/>
        <v>4053.301290767281</v>
      </c>
      <c r="O60">
        <f t="shared" si="11"/>
        <v>-163.33805620285852</v>
      </c>
      <c r="P60">
        <f t="shared" si="12"/>
        <v>745.03676543557776</v>
      </c>
      <c r="Q60">
        <f t="shared" si="13"/>
        <v>745.03676543557776</v>
      </c>
      <c r="R60">
        <f t="shared" si="14"/>
        <v>91.684540624139117</v>
      </c>
      <c r="S60">
        <f t="shared" si="15"/>
        <v>39087.780266637295</v>
      </c>
      <c r="T60">
        <f t="shared" si="16"/>
        <v>662.50475028198809</v>
      </c>
      <c r="U60">
        <f t="shared" si="17"/>
        <v>0.13839076713806892</v>
      </c>
      <c r="V60">
        <f t="shared" si="18"/>
        <v>4216.4976400057412</v>
      </c>
      <c r="W60">
        <f t="shared" si="19"/>
        <v>4128.4466959271867</v>
      </c>
      <c r="X60">
        <f t="shared" si="20"/>
        <v>88.050944078554778</v>
      </c>
      <c r="Y60">
        <f t="shared" si="21"/>
        <v>418.50235999425877</v>
      </c>
      <c r="Z60">
        <f t="shared" si="22"/>
        <v>418.50235999425877</v>
      </c>
      <c r="AA60">
        <f t="shared" si="23"/>
        <v>556.08196011700102</v>
      </c>
      <c r="AB60">
        <f t="shared" si="24"/>
        <v>39967.816181564704</v>
      </c>
      <c r="AC60">
        <f t="shared" si="25"/>
        <v>677.42061324685938</v>
      </c>
      <c r="AD60">
        <f t="shared" si="26"/>
        <v>0.82088136859567151</v>
      </c>
    </row>
    <row r="61" spans="1:30" x14ac:dyDescent="0.25">
      <c r="A61" s="1">
        <v>43945</v>
      </c>
      <c r="B61">
        <v>60</v>
      </c>
      <c r="C61">
        <v>2796</v>
      </c>
      <c r="D61">
        <f t="shared" si="0"/>
        <v>3747.2194684487804</v>
      </c>
      <c r="E61">
        <f t="shared" si="1"/>
        <v>3780.0124927821989</v>
      </c>
      <c r="F61">
        <f t="shared" si="2"/>
        <v>-32.793024333418373</v>
      </c>
      <c r="G61">
        <f t="shared" si="3"/>
        <v>-951.21946844878039</v>
      </c>
      <c r="H61">
        <f t="shared" si="4"/>
        <v>951.21946844878039</v>
      </c>
      <c r="I61">
        <f t="shared" si="5"/>
        <v>-1771.0450767842467</v>
      </c>
      <c r="J61">
        <f t="shared" si="6"/>
        <v>56203.033493850497</v>
      </c>
      <c r="K61">
        <f t="shared" si="7"/>
        <v>936.71722489750823</v>
      </c>
      <c r="L61">
        <f t="shared" si="8"/>
        <v>-1.8906934021396129</v>
      </c>
      <c r="M61">
        <f t="shared" si="9"/>
        <v>4285.4027524382473</v>
      </c>
      <c r="N61">
        <f t="shared" si="10"/>
        <v>4262.4816172822111</v>
      </c>
      <c r="O61">
        <f t="shared" si="11"/>
        <v>22.921135156035916</v>
      </c>
      <c r="P61">
        <f t="shared" si="12"/>
        <v>-1489.4027524382473</v>
      </c>
      <c r="Q61">
        <f t="shared" si="13"/>
        <v>1489.4027524382473</v>
      </c>
      <c r="R61">
        <f t="shared" si="14"/>
        <v>-1397.7182118141081</v>
      </c>
      <c r="S61">
        <f t="shared" si="15"/>
        <v>40577.183019075543</v>
      </c>
      <c r="T61">
        <f t="shared" si="16"/>
        <v>676.28638365125903</v>
      </c>
      <c r="U61">
        <f t="shared" si="17"/>
        <v>-2.0667549215878789</v>
      </c>
      <c r="V61">
        <f t="shared" si="18"/>
        <v>4907.1919824760289</v>
      </c>
      <c r="W61">
        <f t="shared" si="19"/>
        <v>4551.2995280011482</v>
      </c>
      <c r="X61">
        <f t="shared" si="20"/>
        <v>355.89245447488042</v>
      </c>
      <c r="Y61">
        <f t="shared" si="21"/>
        <v>-2111.1919824760289</v>
      </c>
      <c r="Z61">
        <f t="shared" si="22"/>
        <v>2111.1919824760289</v>
      </c>
      <c r="AA61">
        <f t="shared" si="23"/>
        <v>-1555.1100223590279</v>
      </c>
      <c r="AB61">
        <f t="shared" si="24"/>
        <v>42079.00816404073</v>
      </c>
      <c r="AC61">
        <f t="shared" si="25"/>
        <v>701.31680273401219</v>
      </c>
      <c r="AD61">
        <f t="shared" si="26"/>
        <v>-2.2174144641859281</v>
      </c>
    </row>
    <row r="62" spans="1:30" x14ac:dyDescent="0.25">
      <c r="A62" s="1">
        <v>43946</v>
      </c>
      <c r="B62">
        <v>61</v>
      </c>
      <c r="C62">
        <v>2944</v>
      </c>
      <c r="D62">
        <f t="shared" si="0"/>
        <v>3486.1337716876546</v>
      </c>
      <c r="E62">
        <f t="shared" si="1"/>
        <v>3556.9755747590243</v>
      </c>
      <c r="F62">
        <f t="shared" si="2"/>
        <v>-70.841803071369583</v>
      </c>
      <c r="G62">
        <f t="shared" si="3"/>
        <v>-542.13377168765464</v>
      </c>
      <c r="H62">
        <f t="shared" si="4"/>
        <v>542.13377168765464</v>
      </c>
      <c r="I62">
        <f t="shared" si="5"/>
        <v>-2313.1788484719013</v>
      </c>
      <c r="J62">
        <f t="shared" si="6"/>
        <v>56745.167265538148</v>
      </c>
      <c r="K62">
        <f t="shared" si="7"/>
        <v>930.24864369734667</v>
      </c>
      <c r="L62">
        <f t="shared" si="8"/>
        <v>-2.4866242634635718</v>
      </c>
      <c r="M62">
        <f t="shared" si="9"/>
        <v>3191.271823265598</v>
      </c>
      <c r="N62">
        <f t="shared" si="10"/>
        <v>3540.7013762191236</v>
      </c>
      <c r="O62">
        <f t="shared" si="11"/>
        <v>-349.4295529535259</v>
      </c>
      <c r="P62">
        <f t="shared" si="12"/>
        <v>-247.27182326559796</v>
      </c>
      <c r="Q62">
        <f t="shared" si="13"/>
        <v>247.27182326559796</v>
      </c>
      <c r="R62">
        <f t="shared" si="14"/>
        <v>-1644.9900350797061</v>
      </c>
      <c r="S62">
        <f t="shared" si="15"/>
        <v>40824.45484234114</v>
      </c>
      <c r="T62">
        <f t="shared" si="16"/>
        <v>669.25335807116619</v>
      </c>
      <c r="U62">
        <f t="shared" si="17"/>
        <v>-2.4579481226970299</v>
      </c>
      <c r="V62">
        <f t="shared" si="18"/>
        <v>2222.9679821854279</v>
      </c>
      <c r="W62">
        <f t="shared" si="19"/>
        <v>3218.238396495206</v>
      </c>
      <c r="X62">
        <f t="shared" si="20"/>
        <v>-995.27041430977806</v>
      </c>
      <c r="Y62">
        <f t="shared" si="21"/>
        <v>721.0320178145721</v>
      </c>
      <c r="Z62">
        <f t="shared" si="22"/>
        <v>721.0320178145721</v>
      </c>
      <c r="AA62">
        <f t="shared" si="23"/>
        <v>-834.07800454445578</v>
      </c>
      <c r="AB62">
        <f t="shared" si="24"/>
        <v>42800.0401818553</v>
      </c>
      <c r="AC62">
        <f t="shared" si="25"/>
        <v>701.64000298123437</v>
      </c>
      <c r="AD62">
        <f t="shared" si="26"/>
        <v>-1.1887549184774227</v>
      </c>
    </row>
    <row r="63" spans="1:30" x14ac:dyDescent="0.25">
      <c r="A63" s="1">
        <v>43947</v>
      </c>
      <c r="B63">
        <v>62</v>
      </c>
      <c r="C63">
        <v>1729</v>
      </c>
      <c r="D63">
        <f t="shared" si="0"/>
        <v>3285.1798634112479</v>
      </c>
      <c r="E63">
        <f t="shared" si="1"/>
        <v>3377.7070173501238</v>
      </c>
      <c r="F63">
        <f t="shared" si="2"/>
        <v>-92.527153938875756</v>
      </c>
      <c r="G63">
        <f t="shared" si="3"/>
        <v>-1556.1798634112479</v>
      </c>
      <c r="H63">
        <f t="shared" si="4"/>
        <v>1556.1798634112479</v>
      </c>
      <c r="I63">
        <f t="shared" si="5"/>
        <v>-3869.3587118831492</v>
      </c>
      <c r="J63">
        <f t="shared" si="6"/>
        <v>58301.347128949397</v>
      </c>
      <c r="K63">
        <f t="shared" si="7"/>
        <v>940.34430853144192</v>
      </c>
      <c r="L63">
        <f t="shared" si="8"/>
        <v>-4.1148318512460813</v>
      </c>
      <c r="M63">
        <f t="shared" si="9"/>
        <v>2656.3884028628736</v>
      </c>
      <c r="N63">
        <f t="shared" si="10"/>
        <v>3067.635911632799</v>
      </c>
      <c r="O63">
        <f t="shared" si="11"/>
        <v>-411.24750876992539</v>
      </c>
      <c r="P63">
        <f t="shared" si="12"/>
        <v>-927.38840286287359</v>
      </c>
      <c r="Q63">
        <f t="shared" si="13"/>
        <v>927.38840286287359</v>
      </c>
      <c r="R63">
        <f t="shared" si="14"/>
        <v>-2572.3784379425797</v>
      </c>
      <c r="S63">
        <f t="shared" si="15"/>
        <v>41751.843245204014</v>
      </c>
      <c r="T63">
        <f t="shared" si="16"/>
        <v>673.41682653554858</v>
      </c>
      <c r="U63">
        <f t="shared" si="17"/>
        <v>-3.8198903510867175</v>
      </c>
      <c r="V63">
        <f t="shared" si="18"/>
        <v>2265.9836735286335</v>
      </c>
      <c r="W63">
        <f t="shared" si="19"/>
        <v>2799.7935964370854</v>
      </c>
      <c r="X63">
        <f t="shared" si="20"/>
        <v>-533.80992290845211</v>
      </c>
      <c r="Y63">
        <f t="shared" si="21"/>
        <v>-536.98367352863352</v>
      </c>
      <c r="Z63">
        <f t="shared" si="22"/>
        <v>536.98367352863352</v>
      </c>
      <c r="AA63">
        <f t="shared" si="23"/>
        <v>-1371.0616780730893</v>
      </c>
      <c r="AB63">
        <f t="shared" si="24"/>
        <v>43337.02385538393</v>
      </c>
      <c r="AC63">
        <f t="shared" si="25"/>
        <v>698.98425573199881</v>
      </c>
      <c r="AD63">
        <f t="shared" si="26"/>
        <v>-1.9615058090790176</v>
      </c>
    </row>
    <row r="64" spans="1:30" x14ac:dyDescent="0.25">
      <c r="A64" s="1">
        <v>43948</v>
      </c>
      <c r="B64">
        <v>63</v>
      </c>
      <c r="C64">
        <v>1831</v>
      </c>
      <c r="D64">
        <f t="shared" si="0"/>
        <v>2819.1695422536727</v>
      </c>
      <c r="E64">
        <f t="shared" si="1"/>
        <v>2973.9438907289982</v>
      </c>
      <c r="F64">
        <f t="shared" si="2"/>
        <v>-154.7743484753257</v>
      </c>
      <c r="G64">
        <f t="shared" si="3"/>
        <v>-988.16954225367272</v>
      </c>
      <c r="H64">
        <f t="shared" si="4"/>
        <v>988.16954225367272</v>
      </c>
      <c r="I64">
        <f t="shared" si="5"/>
        <v>-4857.5282541368215</v>
      </c>
      <c r="J64">
        <f t="shared" si="6"/>
        <v>59289.51667120307</v>
      </c>
      <c r="K64">
        <f t="shared" si="7"/>
        <v>941.10343922544553</v>
      </c>
      <c r="L64">
        <f t="shared" si="8"/>
        <v>-5.1615242827448418</v>
      </c>
      <c r="M64">
        <f t="shared" si="9"/>
        <v>1549.599591945793</v>
      </c>
      <c r="N64">
        <f t="shared" si="10"/>
        <v>2192.6942014314368</v>
      </c>
      <c r="O64">
        <f t="shared" si="11"/>
        <v>-643.09460948564379</v>
      </c>
      <c r="P64">
        <f t="shared" si="12"/>
        <v>281.40040805420699</v>
      </c>
      <c r="Q64">
        <f t="shared" si="13"/>
        <v>281.40040805420699</v>
      </c>
      <c r="R64">
        <f t="shared" si="14"/>
        <v>-2290.9780298883725</v>
      </c>
      <c r="S64">
        <f t="shared" si="15"/>
        <v>42033.243653258221</v>
      </c>
      <c r="T64">
        <f t="shared" si="16"/>
        <v>667.19434370251145</v>
      </c>
      <c r="U64">
        <f t="shared" si="17"/>
        <v>-3.433749178949685</v>
      </c>
      <c r="V64">
        <f t="shared" si="18"/>
        <v>958.91726073894904</v>
      </c>
      <c r="W64">
        <f t="shared" si="19"/>
        <v>1836.3967347057267</v>
      </c>
      <c r="X64">
        <f t="shared" si="20"/>
        <v>-877.47947396677762</v>
      </c>
      <c r="Y64">
        <f t="shared" si="21"/>
        <v>872.08273926105096</v>
      </c>
      <c r="Z64">
        <f t="shared" si="22"/>
        <v>872.08273926105096</v>
      </c>
      <c r="AA64">
        <f t="shared" si="23"/>
        <v>-498.97893881203834</v>
      </c>
      <c r="AB64">
        <f t="shared" si="24"/>
        <v>44209.106594644982</v>
      </c>
      <c r="AC64">
        <f t="shared" si="25"/>
        <v>701.73185070865054</v>
      </c>
      <c r="AD64">
        <f t="shared" si="26"/>
        <v>-0.7110678221433725</v>
      </c>
    </row>
    <row r="65" spans="1:30" x14ac:dyDescent="0.25">
      <c r="A65" s="1">
        <v>43949</v>
      </c>
      <c r="B65">
        <v>64</v>
      </c>
      <c r="C65">
        <v>1308</v>
      </c>
      <c r="D65">
        <f t="shared" si="0"/>
        <v>2427.2345036374659</v>
      </c>
      <c r="E65">
        <f t="shared" si="1"/>
        <v>2621.5356338029383</v>
      </c>
      <c r="F65">
        <f t="shared" si="2"/>
        <v>-194.30113016547259</v>
      </c>
      <c r="G65">
        <f t="shared" si="3"/>
        <v>-1119.2345036374659</v>
      </c>
      <c r="H65">
        <f t="shared" si="4"/>
        <v>1119.2345036374659</v>
      </c>
      <c r="I65">
        <f t="shared" si="5"/>
        <v>-5976.7627577742878</v>
      </c>
      <c r="J65">
        <f t="shared" si="6"/>
        <v>60408.751174840538</v>
      </c>
      <c r="K65">
        <f t="shared" si="7"/>
        <v>943.8867371068834</v>
      </c>
      <c r="L65">
        <f t="shared" si="8"/>
        <v>-6.332076215090936</v>
      </c>
      <c r="M65">
        <f t="shared" si="9"/>
        <v>1117.5552885008042</v>
      </c>
      <c r="N65">
        <f t="shared" si="10"/>
        <v>1690.2997959728964</v>
      </c>
      <c r="O65">
        <f t="shared" si="11"/>
        <v>-572.7445074720921</v>
      </c>
      <c r="P65">
        <f t="shared" si="12"/>
        <v>190.44471149919582</v>
      </c>
      <c r="Q65">
        <f t="shared" si="13"/>
        <v>190.44471149919582</v>
      </c>
      <c r="R65">
        <f t="shared" si="14"/>
        <v>-2100.5333183891767</v>
      </c>
      <c r="S65">
        <f t="shared" si="15"/>
        <v>42223.688364757414</v>
      </c>
      <c r="T65">
        <f t="shared" si="16"/>
        <v>659.7451306993346</v>
      </c>
      <c r="U65">
        <f t="shared" si="17"/>
        <v>-3.1838557355665453</v>
      </c>
      <c r="V65">
        <f t="shared" si="18"/>
        <v>1337.2369313080853</v>
      </c>
      <c r="W65">
        <f t="shared" si="19"/>
        <v>1656.58345214779</v>
      </c>
      <c r="X65">
        <f t="shared" si="20"/>
        <v>-319.34652083970479</v>
      </c>
      <c r="Y65">
        <f t="shared" si="21"/>
        <v>-29.236931308085332</v>
      </c>
      <c r="Z65">
        <f t="shared" si="22"/>
        <v>29.236931308085332</v>
      </c>
      <c r="AA65">
        <f t="shared" si="23"/>
        <v>-528.21587012012367</v>
      </c>
      <c r="AB65">
        <f t="shared" si="24"/>
        <v>44238.343525953067</v>
      </c>
      <c r="AC65">
        <f t="shared" si="25"/>
        <v>691.22411759301667</v>
      </c>
      <c r="AD65">
        <f t="shared" si="26"/>
        <v>-0.76417453713779404</v>
      </c>
    </row>
    <row r="66" spans="1:30" x14ac:dyDescent="0.25">
      <c r="A66" s="1">
        <v>43950</v>
      </c>
      <c r="B66">
        <v>65</v>
      </c>
      <c r="C66">
        <v>2144</v>
      </c>
      <c r="D66">
        <f t="shared" si="0"/>
        <v>1964.3170925990016</v>
      </c>
      <c r="E66">
        <f t="shared" si="1"/>
        <v>2203.3876029099729</v>
      </c>
      <c r="F66">
        <f t="shared" si="2"/>
        <v>-239.0705103109712</v>
      </c>
      <c r="G66">
        <f t="shared" si="3"/>
        <v>179.68290740099837</v>
      </c>
      <c r="H66">
        <f t="shared" si="4"/>
        <v>179.68290740099837</v>
      </c>
      <c r="I66">
        <f t="shared" si="5"/>
        <v>-5797.0798503732894</v>
      </c>
      <c r="J66">
        <f t="shared" si="6"/>
        <v>60588.43408224154</v>
      </c>
      <c r="K66">
        <f t="shared" si="7"/>
        <v>932.12975511140826</v>
      </c>
      <c r="L66">
        <f t="shared" si="8"/>
        <v>-6.2191769102794296</v>
      </c>
      <c r="M66">
        <f t="shared" si="9"/>
        <v>687.64431465310895</v>
      </c>
      <c r="N66">
        <f t="shared" si="10"/>
        <v>1212.7776442504021</v>
      </c>
      <c r="O66">
        <f t="shared" si="11"/>
        <v>-525.13332959729314</v>
      </c>
      <c r="P66">
        <f t="shared" si="12"/>
        <v>1456.3556853468911</v>
      </c>
      <c r="Q66">
        <f t="shared" si="13"/>
        <v>1456.3556853468911</v>
      </c>
      <c r="R66">
        <f t="shared" si="14"/>
        <v>-644.17763304228561</v>
      </c>
      <c r="S66">
        <f t="shared" si="15"/>
        <v>43680.044050104305</v>
      </c>
      <c r="T66">
        <f t="shared" si="16"/>
        <v>672.00067769391239</v>
      </c>
      <c r="U66">
        <f t="shared" si="17"/>
        <v>-0.95859670149871512</v>
      </c>
      <c r="V66">
        <f t="shared" si="18"/>
        <v>975.7892293847375</v>
      </c>
      <c r="W66">
        <f t="shared" si="19"/>
        <v>1313.847386261617</v>
      </c>
      <c r="X66">
        <f t="shared" si="20"/>
        <v>-338.05815687687948</v>
      </c>
      <c r="Y66">
        <f t="shared" si="21"/>
        <v>1168.2107706152624</v>
      </c>
      <c r="Z66">
        <f t="shared" si="22"/>
        <v>1168.2107706152624</v>
      </c>
      <c r="AA66">
        <f t="shared" si="23"/>
        <v>639.99490049513872</v>
      </c>
      <c r="AB66">
        <f t="shared" si="24"/>
        <v>45406.554296568327</v>
      </c>
      <c r="AC66">
        <f t="shared" si="25"/>
        <v>698.56237379335892</v>
      </c>
      <c r="AD66">
        <f t="shared" si="26"/>
        <v>0.91615999444661622</v>
      </c>
    </row>
    <row r="67" spans="1:30" x14ac:dyDescent="0.25">
      <c r="A67" s="1">
        <v>43951</v>
      </c>
      <c r="B67">
        <v>66</v>
      </c>
      <c r="C67">
        <v>1309</v>
      </c>
      <c r="D67">
        <f t="shared" si="0"/>
        <v>1768.3704800642702</v>
      </c>
      <c r="E67">
        <f t="shared" si="1"/>
        <v>2000.2536740792013</v>
      </c>
      <c r="F67">
        <f t="shared" si="2"/>
        <v>-231.88319401493126</v>
      </c>
      <c r="G67">
        <f t="shared" si="3"/>
        <v>-459.37048006427017</v>
      </c>
      <c r="H67">
        <f t="shared" si="4"/>
        <v>459.37048006427017</v>
      </c>
      <c r="I67">
        <f t="shared" si="5"/>
        <v>-6256.4503304375594</v>
      </c>
      <c r="J67">
        <f t="shared" si="6"/>
        <v>61047.804562305813</v>
      </c>
      <c r="K67">
        <f t="shared" si="7"/>
        <v>924.96673579251228</v>
      </c>
      <c r="L67">
        <f t="shared" si="8"/>
        <v>-6.7639733282700458</v>
      </c>
      <c r="M67">
        <f t="shared" si="9"/>
        <v>1254.7777490659842</v>
      </c>
      <c r="N67">
        <f t="shared" si="10"/>
        <v>1415.8221573265546</v>
      </c>
      <c r="O67">
        <f t="shared" si="11"/>
        <v>-161.04440826057032</v>
      </c>
      <c r="P67">
        <f t="shared" si="12"/>
        <v>54.222250934015847</v>
      </c>
      <c r="Q67">
        <f t="shared" si="13"/>
        <v>54.222250934015847</v>
      </c>
      <c r="R67">
        <f t="shared" si="14"/>
        <v>-589.95538210826976</v>
      </c>
      <c r="S67">
        <f t="shared" si="15"/>
        <v>43734.266301038318</v>
      </c>
      <c r="T67">
        <f t="shared" si="16"/>
        <v>662.64039850058055</v>
      </c>
      <c r="U67">
        <f t="shared" si="17"/>
        <v>-0.89031001346011795</v>
      </c>
      <c r="V67">
        <f t="shared" si="18"/>
        <v>2319.9545821938364</v>
      </c>
      <c r="W67">
        <f t="shared" si="19"/>
        <v>1910.3578458769475</v>
      </c>
      <c r="X67">
        <f t="shared" si="20"/>
        <v>409.59673631688861</v>
      </c>
      <c r="Y67">
        <f t="shared" si="21"/>
        <v>-1010.9545821938364</v>
      </c>
      <c r="Z67">
        <f t="shared" si="22"/>
        <v>1010.9545821938364</v>
      </c>
      <c r="AA67">
        <f t="shared" si="23"/>
        <v>-370.95968169869764</v>
      </c>
      <c r="AB67">
        <f t="shared" si="24"/>
        <v>46417.508878762164</v>
      </c>
      <c r="AC67">
        <f t="shared" si="25"/>
        <v>703.29558907215403</v>
      </c>
      <c r="AD67">
        <f t="shared" si="26"/>
        <v>-0.52745913306252701</v>
      </c>
    </row>
    <row r="68" spans="1:30" x14ac:dyDescent="0.25">
      <c r="A68" s="1">
        <v>43952</v>
      </c>
      <c r="B68">
        <v>67</v>
      </c>
      <c r="C68">
        <v>1175</v>
      </c>
      <c r="D68">
        <f t="shared" ref="D68:D116" si="27">E68+F68</f>
        <v>1426.2383708339139</v>
      </c>
      <c r="E68">
        <f t="shared" ref="E68:E116" si="28">D67+0.2*($C67-D67)</f>
        <v>1676.496384051416</v>
      </c>
      <c r="F68">
        <f t="shared" ref="F68:F116" si="29">F67+0.2*(E68-D67)</f>
        <v>-250.25801321750208</v>
      </c>
      <c r="G68">
        <f t="shared" ref="G68:G116" si="30">$C68-D68</f>
        <v>-251.2383708339139</v>
      </c>
      <c r="H68">
        <f t="shared" ref="H68:H116" si="31">ABS(G68)</f>
        <v>251.2383708339139</v>
      </c>
      <c r="I68">
        <f t="shared" ref="I68:I116" si="32">G68+I67</f>
        <v>-6507.6887012714733</v>
      </c>
      <c r="J68">
        <f t="shared" ref="J68:J116" si="33">H68+J67</f>
        <v>61299.042933139724</v>
      </c>
      <c r="K68">
        <f t="shared" ref="K68:K116" si="34">J68/$B68</f>
        <v>914.91108855432424</v>
      </c>
      <c r="L68">
        <f t="shared" ref="L68:L116" si="35">I68/K68</f>
        <v>-7.1129192581482954</v>
      </c>
      <c r="M68">
        <f t="shared" ref="M68:M116" si="36">N68+O68</f>
        <v>1134.4000290059257</v>
      </c>
      <c r="N68">
        <f t="shared" ref="N68:N116" si="37">M67+0.5*($C67-M67)</f>
        <v>1281.8888745329921</v>
      </c>
      <c r="O68">
        <f t="shared" ref="O68:O116" si="38">O67+0.5*(N68-M67)</f>
        <v>-147.48884552706636</v>
      </c>
      <c r="P68">
        <f t="shared" ref="P68:P116" si="39">$C68-M68</f>
        <v>40.599970994074283</v>
      </c>
      <c r="Q68">
        <f t="shared" ref="Q68:Q116" si="40">ABS(P68)</f>
        <v>40.599970994074283</v>
      </c>
      <c r="R68">
        <f t="shared" ref="R68:R116" si="41">P68+R67</f>
        <v>-549.35541111419548</v>
      </c>
      <c r="S68">
        <f t="shared" ref="S68:S116" si="42">Q68+S67</f>
        <v>43774.866272032392</v>
      </c>
      <c r="T68">
        <f t="shared" ref="T68:T116" si="43">S68/$B68</f>
        <v>653.3562130154088</v>
      </c>
      <c r="U68">
        <f t="shared" ref="U68:U116" si="44">R68/T68</f>
        <v>-0.84082067357831869</v>
      </c>
      <c r="V68">
        <f t="shared" ref="V68:V116" si="45">W68+X68</f>
        <v>1273.7767201516003</v>
      </c>
      <c r="W68">
        <f t="shared" ref="W68:W116" si="46">V67+0.8*($C67-V67)</f>
        <v>1511.1909164387671</v>
      </c>
      <c r="X68">
        <f t="shared" ref="X68:X116" si="47">X67+0.8*(W68-V67)</f>
        <v>-237.41419628716687</v>
      </c>
      <c r="Y68">
        <f t="shared" ref="Y68:Y116" si="48">$C68-V68</f>
        <v>-98.77672015160033</v>
      </c>
      <c r="Z68">
        <f t="shared" ref="Z68:Z116" si="49">ABS(Y68)</f>
        <v>98.77672015160033</v>
      </c>
      <c r="AA68">
        <f t="shared" ref="AA68:AA116" si="50">Y68+AA67</f>
        <v>-469.73640185029797</v>
      </c>
      <c r="AB68">
        <f t="shared" ref="AB68:AB116" si="51">Z68+AB67</f>
        <v>46516.285598913768</v>
      </c>
      <c r="AC68">
        <f t="shared" ref="AC68:AC116" si="52">AB68/$B68</f>
        <v>694.27291938677263</v>
      </c>
      <c r="AD68">
        <f t="shared" ref="AD68:AD116" si="53">AA68/AC68</f>
        <v>-0.67658753313495212</v>
      </c>
    </row>
    <row r="69" spans="1:30" x14ac:dyDescent="0.25">
      <c r="A69" s="1">
        <v>43953</v>
      </c>
      <c r="B69">
        <v>68</v>
      </c>
      <c r="C69">
        <v>1147</v>
      </c>
      <c r="D69">
        <f t="shared" si="27"/>
        <v>1115.6831486162723</v>
      </c>
      <c r="E69">
        <f t="shared" si="28"/>
        <v>1375.990696667131</v>
      </c>
      <c r="F69">
        <f t="shared" si="29"/>
        <v>-260.30754805085866</v>
      </c>
      <c r="G69">
        <f t="shared" si="30"/>
        <v>31.316851383727681</v>
      </c>
      <c r="H69">
        <f t="shared" si="31"/>
        <v>31.316851383727681</v>
      </c>
      <c r="I69">
        <f t="shared" si="32"/>
        <v>-6476.3718498877461</v>
      </c>
      <c r="J69">
        <f t="shared" si="33"/>
        <v>61330.359784523454</v>
      </c>
      <c r="K69">
        <f t="shared" si="34"/>
        <v>901.91705565475672</v>
      </c>
      <c r="L69">
        <f t="shared" si="35"/>
        <v>-7.1806734436196598</v>
      </c>
      <c r="M69">
        <f t="shared" si="36"/>
        <v>1017.3611617244151</v>
      </c>
      <c r="N69">
        <f t="shared" si="37"/>
        <v>1154.7000145029629</v>
      </c>
      <c r="O69">
        <f t="shared" si="38"/>
        <v>-137.33885277854779</v>
      </c>
      <c r="P69">
        <f t="shared" si="39"/>
        <v>129.63883827558493</v>
      </c>
      <c r="Q69">
        <f t="shared" si="40"/>
        <v>129.63883827558493</v>
      </c>
      <c r="R69">
        <f t="shared" si="41"/>
        <v>-419.71657283861055</v>
      </c>
      <c r="S69">
        <f t="shared" si="42"/>
        <v>43904.505110307975</v>
      </c>
      <c r="T69">
        <f t="shared" si="43"/>
        <v>645.65448691629376</v>
      </c>
      <c r="U69">
        <f t="shared" si="44"/>
        <v>-0.65006374360258246</v>
      </c>
      <c r="V69">
        <f t="shared" si="45"/>
        <v>894.12404684612875</v>
      </c>
      <c r="W69">
        <f t="shared" si="46"/>
        <v>1194.75534403032</v>
      </c>
      <c r="X69">
        <f t="shared" si="47"/>
        <v>-300.63129718419117</v>
      </c>
      <c r="Y69">
        <f t="shared" si="48"/>
        <v>252.87595315387125</v>
      </c>
      <c r="Z69">
        <f t="shared" si="49"/>
        <v>252.87595315387125</v>
      </c>
      <c r="AA69">
        <f t="shared" si="50"/>
        <v>-216.86044869642672</v>
      </c>
      <c r="AB69">
        <f t="shared" si="51"/>
        <v>46769.161552067642</v>
      </c>
      <c r="AC69">
        <f t="shared" si="52"/>
        <v>687.78178753040652</v>
      </c>
      <c r="AD69">
        <f t="shared" si="53"/>
        <v>-0.31530414533815992</v>
      </c>
    </row>
    <row r="70" spans="1:30" x14ac:dyDescent="0.25">
      <c r="A70" s="1">
        <v>43954</v>
      </c>
      <c r="B70">
        <v>69</v>
      </c>
      <c r="C70">
        <v>838</v>
      </c>
      <c r="D70">
        <f t="shared" si="27"/>
        <v>862.89164489750829</v>
      </c>
      <c r="E70">
        <f t="shared" si="28"/>
        <v>1121.9465188930178</v>
      </c>
      <c r="F70">
        <f t="shared" si="29"/>
        <v>-259.05487399550958</v>
      </c>
      <c r="G70">
        <f t="shared" si="30"/>
        <v>-24.891644897508286</v>
      </c>
      <c r="H70">
        <f t="shared" si="31"/>
        <v>24.891644897508286</v>
      </c>
      <c r="I70">
        <f t="shared" si="32"/>
        <v>-6501.2634947852548</v>
      </c>
      <c r="J70">
        <f t="shared" si="33"/>
        <v>61355.251429420961</v>
      </c>
      <c r="K70">
        <f t="shared" si="34"/>
        <v>889.20654245537628</v>
      </c>
      <c r="L70">
        <f t="shared" si="35"/>
        <v>-7.3113086604527684</v>
      </c>
      <c r="M70">
        <f t="shared" si="36"/>
        <v>977.25143765255598</v>
      </c>
      <c r="N70">
        <f t="shared" si="37"/>
        <v>1082.1805808622075</v>
      </c>
      <c r="O70">
        <f t="shared" si="38"/>
        <v>-104.92914320965156</v>
      </c>
      <c r="P70">
        <f t="shared" si="39"/>
        <v>-139.25143765255598</v>
      </c>
      <c r="Q70">
        <f t="shared" si="40"/>
        <v>139.25143765255598</v>
      </c>
      <c r="R70">
        <f t="shared" si="41"/>
        <v>-558.96801049116652</v>
      </c>
      <c r="S70">
        <f t="shared" si="42"/>
        <v>44043.756547960533</v>
      </c>
      <c r="T70">
        <f t="shared" si="43"/>
        <v>638.31531228928304</v>
      </c>
      <c r="U70">
        <f t="shared" si="44"/>
        <v>-0.87569262358200095</v>
      </c>
      <c r="V70">
        <f t="shared" si="45"/>
        <v>957.63412220351233</v>
      </c>
      <c r="W70">
        <f t="shared" si="46"/>
        <v>1096.4248093692258</v>
      </c>
      <c r="X70">
        <f t="shared" si="47"/>
        <v>-138.79068716571348</v>
      </c>
      <c r="Y70">
        <f t="shared" si="48"/>
        <v>-119.63412220351233</v>
      </c>
      <c r="Z70">
        <f t="shared" si="49"/>
        <v>119.63412220351233</v>
      </c>
      <c r="AA70">
        <f t="shared" si="50"/>
        <v>-336.49457089993905</v>
      </c>
      <c r="AB70">
        <f t="shared" si="51"/>
        <v>46888.795674271154</v>
      </c>
      <c r="AC70">
        <f t="shared" si="52"/>
        <v>679.54776339523414</v>
      </c>
      <c r="AD70">
        <f t="shared" si="53"/>
        <v>-0.49517427475400178</v>
      </c>
    </row>
    <row r="71" spans="1:30" x14ac:dyDescent="0.25">
      <c r="A71" s="1">
        <v>43955</v>
      </c>
      <c r="B71">
        <v>70</v>
      </c>
      <c r="C71">
        <v>356</v>
      </c>
      <c r="D71">
        <f t="shared" si="27"/>
        <v>597.86277612659683</v>
      </c>
      <c r="E71">
        <f t="shared" si="28"/>
        <v>857.91331591800667</v>
      </c>
      <c r="F71">
        <f t="shared" si="29"/>
        <v>-260.0505397914099</v>
      </c>
      <c r="G71">
        <f t="shared" si="30"/>
        <v>-241.86277612659683</v>
      </c>
      <c r="H71">
        <f t="shared" si="31"/>
        <v>241.86277612659683</v>
      </c>
      <c r="I71">
        <f t="shared" si="32"/>
        <v>-6743.1262709118519</v>
      </c>
      <c r="J71">
        <f t="shared" si="33"/>
        <v>61597.114205547558</v>
      </c>
      <c r="K71">
        <f t="shared" si="34"/>
        <v>879.95877436496505</v>
      </c>
      <c r="L71">
        <f t="shared" si="35"/>
        <v>-7.6630024807447672</v>
      </c>
      <c r="M71">
        <f t="shared" si="36"/>
        <v>767.88371620348744</v>
      </c>
      <c r="N71">
        <f t="shared" si="37"/>
        <v>907.62571882627799</v>
      </c>
      <c r="O71">
        <f t="shared" si="38"/>
        <v>-139.74200262279055</v>
      </c>
      <c r="P71">
        <f t="shared" si="39"/>
        <v>-411.88371620348744</v>
      </c>
      <c r="Q71">
        <f t="shared" si="40"/>
        <v>411.88371620348744</v>
      </c>
      <c r="R71">
        <f t="shared" si="41"/>
        <v>-970.85172669465396</v>
      </c>
      <c r="S71">
        <f t="shared" si="42"/>
        <v>44455.640264164023</v>
      </c>
      <c r="T71">
        <f t="shared" si="43"/>
        <v>635.0805752023432</v>
      </c>
      <c r="U71">
        <f t="shared" si="44"/>
        <v>-1.5287063793209714</v>
      </c>
      <c r="V71">
        <f t="shared" si="45"/>
        <v>646.57029906474111</v>
      </c>
      <c r="W71">
        <f t="shared" si="46"/>
        <v>861.92682444070249</v>
      </c>
      <c r="X71">
        <f t="shared" si="47"/>
        <v>-215.35652537596135</v>
      </c>
      <c r="Y71">
        <f t="shared" si="48"/>
        <v>-290.57029906474111</v>
      </c>
      <c r="Z71">
        <f t="shared" si="49"/>
        <v>290.57029906474111</v>
      </c>
      <c r="AA71">
        <f t="shared" si="50"/>
        <v>-627.06486996468016</v>
      </c>
      <c r="AB71">
        <f t="shared" si="51"/>
        <v>47179.365973335895</v>
      </c>
      <c r="AC71">
        <f t="shared" si="52"/>
        <v>673.99094247622702</v>
      </c>
      <c r="AD71">
        <f t="shared" si="53"/>
        <v>-0.93037581137345615</v>
      </c>
    </row>
    <row r="72" spans="1:30" x14ac:dyDescent="0.25">
      <c r="A72" s="1">
        <v>43956</v>
      </c>
      <c r="B72">
        <v>71</v>
      </c>
      <c r="C72">
        <v>867</v>
      </c>
      <c r="D72">
        <f t="shared" si="27"/>
        <v>279.76517006480367</v>
      </c>
      <c r="E72">
        <f t="shared" si="28"/>
        <v>549.49022090127744</v>
      </c>
      <c r="F72">
        <f t="shared" si="29"/>
        <v>-269.72505083647377</v>
      </c>
      <c r="G72">
        <f t="shared" si="30"/>
        <v>587.23482993519633</v>
      </c>
      <c r="H72">
        <f t="shared" si="31"/>
        <v>587.23482993519633</v>
      </c>
      <c r="I72">
        <f t="shared" si="32"/>
        <v>-6155.8914409766558</v>
      </c>
      <c r="J72">
        <f t="shared" si="33"/>
        <v>62184.349035482752</v>
      </c>
      <c r="K72">
        <f t="shared" si="34"/>
        <v>875.8359019082078</v>
      </c>
      <c r="L72">
        <f t="shared" si="35"/>
        <v>-7.0285899762325856</v>
      </c>
      <c r="M72">
        <f t="shared" si="36"/>
        <v>319.22892642808131</v>
      </c>
      <c r="N72">
        <f t="shared" si="37"/>
        <v>561.94185810174372</v>
      </c>
      <c r="O72">
        <f t="shared" si="38"/>
        <v>-242.71293167366241</v>
      </c>
      <c r="P72">
        <f t="shared" si="39"/>
        <v>547.77107357191869</v>
      </c>
      <c r="Q72">
        <f t="shared" si="40"/>
        <v>547.77107357191869</v>
      </c>
      <c r="R72">
        <f t="shared" si="41"/>
        <v>-423.08065312273527</v>
      </c>
      <c r="S72">
        <f t="shared" si="42"/>
        <v>45003.411337735939</v>
      </c>
      <c r="T72">
        <f t="shared" si="43"/>
        <v>633.85086391177379</v>
      </c>
      <c r="U72">
        <f t="shared" si="44"/>
        <v>-0.66747665296489078</v>
      </c>
      <c r="V72">
        <f t="shared" si="45"/>
        <v>12.792543035552512</v>
      </c>
      <c r="W72">
        <f t="shared" si="46"/>
        <v>414.1140598129482</v>
      </c>
      <c r="X72">
        <f t="shared" si="47"/>
        <v>-401.32151677739569</v>
      </c>
      <c r="Y72">
        <f t="shared" si="48"/>
        <v>854.20745696444749</v>
      </c>
      <c r="Z72">
        <f t="shared" si="49"/>
        <v>854.20745696444749</v>
      </c>
      <c r="AA72">
        <f t="shared" si="50"/>
        <v>227.14258699976733</v>
      </c>
      <c r="AB72">
        <f t="shared" si="51"/>
        <v>48033.573430300341</v>
      </c>
      <c r="AC72">
        <f t="shared" si="52"/>
        <v>676.52920324366676</v>
      </c>
      <c r="AD72">
        <f t="shared" si="53"/>
        <v>0.33574690628389176</v>
      </c>
    </row>
    <row r="73" spans="1:30" x14ac:dyDescent="0.25">
      <c r="A73" s="1">
        <v>43957</v>
      </c>
      <c r="B73">
        <v>72</v>
      </c>
      <c r="C73">
        <v>685</v>
      </c>
      <c r="D73">
        <f t="shared" si="27"/>
        <v>150.97647841277703</v>
      </c>
      <c r="E73">
        <f t="shared" si="28"/>
        <v>397.21213605184295</v>
      </c>
      <c r="F73">
        <f t="shared" si="29"/>
        <v>-246.23565763906592</v>
      </c>
      <c r="G73">
        <f t="shared" si="30"/>
        <v>534.02352158722294</v>
      </c>
      <c r="H73">
        <f t="shared" si="31"/>
        <v>534.02352158722294</v>
      </c>
      <c r="I73">
        <f t="shared" si="32"/>
        <v>-5621.8679193894332</v>
      </c>
      <c r="J73">
        <f t="shared" si="33"/>
        <v>62718.372557069975</v>
      </c>
      <c r="K73">
        <f t="shared" si="34"/>
        <v>871.08850773708298</v>
      </c>
      <c r="L73">
        <f t="shared" si="35"/>
        <v>-6.4538423701558676</v>
      </c>
      <c r="M73">
        <f t="shared" si="36"/>
        <v>487.34429993335783</v>
      </c>
      <c r="N73">
        <f t="shared" si="37"/>
        <v>593.1144632140406</v>
      </c>
      <c r="O73">
        <f t="shared" si="38"/>
        <v>-105.77016328068277</v>
      </c>
      <c r="P73">
        <f t="shared" si="39"/>
        <v>197.65570006664217</v>
      </c>
      <c r="Q73">
        <f t="shared" si="40"/>
        <v>197.65570006664217</v>
      </c>
      <c r="R73">
        <f t="shared" si="41"/>
        <v>-225.4249530560931</v>
      </c>
      <c r="S73">
        <f t="shared" si="42"/>
        <v>45201.067037802582</v>
      </c>
      <c r="T73">
        <f t="shared" si="43"/>
        <v>627.79259774725813</v>
      </c>
      <c r="U73">
        <f t="shared" si="44"/>
        <v>-0.35907551931162862</v>
      </c>
      <c r="V73">
        <f t="shared" si="45"/>
        <v>841.52976428696127</v>
      </c>
      <c r="W73">
        <f t="shared" si="46"/>
        <v>696.15850860711055</v>
      </c>
      <c r="X73">
        <f t="shared" si="47"/>
        <v>145.37125567985072</v>
      </c>
      <c r="Y73">
        <f t="shared" si="48"/>
        <v>-156.52976428696127</v>
      </c>
      <c r="Z73">
        <f t="shared" si="49"/>
        <v>156.52976428696127</v>
      </c>
      <c r="AA73">
        <f t="shared" si="50"/>
        <v>70.612822712806064</v>
      </c>
      <c r="AB73">
        <f t="shared" si="51"/>
        <v>48190.103194587304</v>
      </c>
      <c r="AC73">
        <f t="shared" si="52"/>
        <v>669.30698881371256</v>
      </c>
      <c r="AD73">
        <f t="shared" si="53"/>
        <v>0.10550139755444814</v>
      </c>
    </row>
    <row r="74" spans="1:30" x14ac:dyDescent="0.25">
      <c r="A74" s="1">
        <v>43958</v>
      </c>
      <c r="B74">
        <v>73</v>
      </c>
      <c r="C74">
        <v>754</v>
      </c>
      <c r="D74">
        <f t="shared" si="27"/>
        <v>32.906465954644659</v>
      </c>
      <c r="E74">
        <f t="shared" si="28"/>
        <v>257.78118273022164</v>
      </c>
      <c r="F74">
        <f t="shared" si="29"/>
        <v>-224.87471677557699</v>
      </c>
      <c r="G74">
        <f t="shared" si="30"/>
        <v>721.09353404535534</v>
      </c>
      <c r="H74">
        <f t="shared" si="31"/>
        <v>721.09353404535534</v>
      </c>
      <c r="I74">
        <f t="shared" si="32"/>
        <v>-4900.7743853440779</v>
      </c>
      <c r="J74">
        <f t="shared" si="33"/>
        <v>63439.466091115333</v>
      </c>
      <c r="K74">
        <f t="shared" si="34"/>
        <v>869.03378207007302</v>
      </c>
      <c r="L74">
        <f t="shared" si="35"/>
        <v>-5.6393370274631192</v>
      </c>
      <c r="M74">
        <f t="shared" si="36"/>
        <v>529.81591170265676</v>
      </c>
      <c r="N74">
        <f t="shared" si="37"/>
        <v>586.17214996667894</v>
      </c>
      <c r="O74">
        <f t="shared" si="38"/>
        <v>-56.35623826402221</v>
      </c>
      <c r="P74">
        <f t="shared" si="39"/>
        <v>224.18408829734324</v>
      </c>
      <c r="Q74">
        <f t="shared" si="40"/>
        <v>224.18408829734324</v>
      </c>
      <c r="R74">
        <f t="shared" si="41"/>
        <v>-1.2408647587498649</v>
      </c>
      <c r="S74">
        <f t="shared" si="42"/>
        <v>45425.251126099924</v>
      </c>
      <c r="T74">
        <f t="shared" si="43"/>
        <v>622.26371405616328</v>
      </c>
      <c r="U74">
        <f t="shared" si="44"/>
        <v>-1.9941139595966687E-3</v>
      </c>
      <c r="V74">
        <f t="shared" si="45"/>
        <v>761.49815939358768</v>
      </c>
      <c r="W74">
        <f t="shared" si="46"/>
        <v>716.30595285739219</v>
      </c>
      <c r="X74">
        <f t="shared" si="47"/>
        <v>45.192206536195442</v>
      </c>
      <c r="Y74">
        <f t="shared" si="48"/>
        <v>-7.4981593935876845</v>
      </c>
      <c r="Z74">
        <f t="shared" si="49"/>
        <v>7.4981593935876845</v>
      </c>
      <c r="AA74">
        <f t="shared" si="50"/>
        <v>63.11466331921838</v>
      </c>
      <c r="AB74">
        <f t="shared" si="51"/>
        <v>48197.601353980892</v>
      </c>
      <c r="AC74">
        <f t="shared" si="52"/>
        <v>660.24111443809443</v>
      </c>
      <c r="AD74">
        <f t="shared" si="53"/>
        <v>9.5593355122897516E-2</v>
      </c>
    </row>
    <row r="75" spans="1:30" x14ac:dyDescent="0.25">
      <c r="A75" s="1">
        <v>43959</v>
      </c>
      <c r="B75">
        <v>74</v>
      </c>
      <c r="C75">
        <v>1095</v>
      </c>
      <c r="D75">
        <f t="shared" si="27"/>
        <v>-18.905802650047036</v>
      </c>
      <c r="E75">
        <f t="shared" si="28"/>
        <v>177.12517276371574</v>
      </c>
      <c r="F75">
        <f t="shared" si="29"/>
        <v>-196.03097541376277</v>
      </c>
      <c r="G75">
        <f t="shared" si="30"/>
        <v>1113.905802650047</v>
      </c>
      <c r="H75">
        <f t="shared" si="31"/>
        <v>1113.905802650047</v>
      </c>
      <c r="I75">
        <f t="shared" si="32"/>
        <v>-3786.8685826940309</v>
      </c>
      <c r="J75">
        <f t="shared" si="33"/>
        <v>64553.371893765383</v>
      </c>
      <c r="K75">
        <f t="shared" si="34"/>
        <v>872.34286342926191</v>
      </c>
      <c r="L75">
        <f t="shared" si="35"/>
        <v>-4.3410323411227258</v>
      </c>
      <c r="M75">
        <f t="shared" si="36"/>
        <v>641.59773966164187</v>
      </c>
      <c r="N75">
        <f t="shared" si="37"/>
        <v>641.90795585132832</v>
      </c>
      <c r="O75">
        <f t="shared" si="38"/>
        <v>-0.31021618968642883</v>
      </c>
      <c r="P75">
        <f t="shared" si="39"/>
        <v>453.40226033835813</v>
      </c>
      <c r="Q75">
        <f t="shared" si="40"/>
        <v>453.40226033835813</v>
      </c>
      <c r="R75">
        <f t="shared" si="41"/>
        <v>452.16139557960827</v>
      </c>
      <c r="S75">
        <f t="shared" si="42"/>
        <v>45878.65338643828</v>
      </c>
      <c r="T75">
        <f t="shared" si="43"/>
        <v>619.9818025194362</v>
      </c>
      <c r="U75">
        <f t="shared" si="44"/>
        <v>0.72931397944608733</v>
      </c>
      <c r="V75">
        <f t="shared" si="45"/>
        <v>795.89301640301687</v>
      </c>
      <c r="W75">
        <f t="shared" si="46"/>
        <v>755.49963187871754</v>
      </c>
      <c r="X75">
        <f t="shared" si="47"/>
        <v>40.393384524299321</v>
      </c>
      <c r="Y75">
        <f t="shared" si="48"/>
        <v>299.10698359698313</v>
      </c>
      <c r="Z75">
        <f t="shared" si="49"/>
        <v>299.10698359698313</v>
      </c>
      <c r="AA75">
        <f t="shared" si="50"/>
        <v>362.22164691620151</v>
      </c>
      <c r="AB75">
        <f t="shared" si="51"/>
        <v>48496.708337577875</v>
      </c>
      <c r="AC75">
        <f t="shared" si="52"/>
        <v>655.36092348078205</v>
      </c>
      <c r="AD75">
        <f t="shared" si="53"/>
        <v>0.55270559158814936</v>
      </c>
    </row>
    <row r="76" spans="1:30" x14ac:dyDescent="0.25">
      <c r="A76" s="1">
        <v>43960</v>
      </c>
      <c r="B76">
        <v>75</v>
      </c>
      <c r="C76">
        <v>604</v>
      </c>
      <c r="D76">
        <f t="shared" si="27"/>
        <v>52.400614572201476</v>
      </c>
      <c r="E76">
        <f t="shared" si="28"/>
        <v>203.87535787996237</v>
      </c>
      <c r="F76">
        <f t="shared" si="29"/>
        <v>-151.47474330776089</v>
      </c>
      <c r="G76">
        <f t="shared" si="30"/>
        <v>551.59938542779855</v>
      </c>
      <c r="H76">
        <f t="shared" si="31"/>
        <v>551.59938542779855</v>
      </c>
      <c r="I76">
        <f t="shared" si="32"/>
        <v>-3235.2691972662324</v>
      </c>
      <c r="J76">
        <f t="shared" si="33"/>
        <v>65104.971279193182</v>
      </c>
      <c r="K76">
        <f t="shared" si="34"/>
        <v>868.0662837225758</v>
      </c>
      <c r="L76">
        <f t="shared" si="35"/>
        <v>-3.7269840540197596</v>
      </c>
      <c r="M76">
        <f t="shared" si="36"/>
        <v>981.33921872572398</v>
      </c>
      <c r="N76">
        <f t="shared" si="37"/>
        <v>868.29886983082088</v>
      </c>
      <c r="O76">
        <f t="shared" si="38"/>
        <v>113.04034889490308</v>
      </c>
      <c r="P76">
        <f t="shared" si="39"/>
        <v>-377.33921872572398</v>
      </c>
      <c r="Q76">
        <f t="shared" si="40"/>
        <v>377.33921872572398</v>
      </c>
      <c r="R76">
        <f t="shared" si="41"/>
        <v>74.822176853884287</v>
      </c>
      <c r="S76">
        <f t="shared" si="42"/>
        <v>46255.992605164007</v>
      </c>
      <c r="T76">
        <f t="shared" si="43"/>
        <v>616.74656806885343</v>
      </c>
      <c r="U76">
        <f t="shared" si="44"/>
        <v>0.12131754066855409</v>
      </c>
      <c r="V76">
        <f t="shared" si="45"/>
        <v>1267.0004573069723</v>
      </c>
      <c r="W76">
        <f t="shared" si="46"/>
        <v>1035.1786032806035</v>
      </c>
      <c r="X76">
        <f t="shared" si="47"/>
        <v>231.82185402636867</v>
      </c>
      <c r="Y76">
        <f t="shared" si="48"/>
        <v>-663.00045730697229</v>
      </c>
      <c r="Z76">
        <f t="shared" si="49"/>
        <v>663.00045730697229</v>
      </c>
      <c r="AA76">
        <f t="shared" si="50"/>
        <v>-300.77881039077079</v>
      </c>
      <c r="AB76">
        <f t="shared" si="51"/>
        <v>49159.708794884849</v>
      </c>
      <c r="AC76">
        <f t="shared" si="52"/>
        <v>655.46278393179796</v>
      </c>
      <c r="AD76">
        <f t="shared" si="53"/>
        <v>-0.45888007338349107</v>
      </c>
    </row>
    <row r="77" spans="1:30" x14ac:dyDescent="0.25">
      <c r="A77" s="1">
        <v>43961</v>
      </c>
      <c r="B77">
        <v>76</v>
      </c>
      <c r="C77">
        <v>621</v>
      </c>
      <c r="D77">
        <f t="shared" si="27"/>
        <v>33.309723767112246</v>
      </c>
      <c r="E77">
        <f t="shared" si="28"/>
        <v>162.72049165776119</v>
      </c>
      <c r="F77">
        <f t="shared" si="29"/>
        <v>-129.41076789064894</v>
      </c>
      <c r="G77">
        <f t="shared" si="30"/>
        <v>587.69027623288775</v>
      </c>
      <c r="H77">
        <f t="shared" si="31"/>
        <v>587.69027623288775</v>
      </c>
      <c r="I77">
        <f t="shared" si="32"/>
        <v>-2647.5789210333446</v>
      </c>
      <c r="J77">
        <f t="shared" si="33"/>
        <v>65692.661555426064</v>
      </c>
      <c r="K77">
        <f t="shared" si="34"/>
        <v>864.37712572929036</v>
      </c>
      <c r="L77">
        <f t="shared" si="35"/>
        <v>-3.0629904959591974</v>
      </c>
      <c r="M77">
        <f t="shared" si="36"/>
        <v>811.37515357633413</v>
      </c>
      <c r="N77">
        <f t="shared" si="37"/>
        <v>792.66960936286205</v>
      </c>
      <c r="O77">
        <f t="shared" si="38"/>
        <v>18.705544213472109</v>
      </c>
      <c r="P77">
        <f t="shared" si="39"/>
        <v>-190.37515357633413</v>
      </c>
      <c r="Q77">
        <f t="shared" si="40"/>
        <v>190.37515357633413</v>
      </c>
      <c r="R77">
        <f t="shared" si="41"/>
        <v>-115.55297672244984</v>
      </c>
      <c r="S77">
        <f t="shared" si="42"/>
        <v>46446.367758740344</v>
      </c>
      <c r="T77">
        <f t="shared" si="43"/>
        <v>611.13641787816243</v>
      </c>
      <c r="U77">
        <f t="shared" si="44"/>
        <v>-0.18907885922368114</v>
      </c>
      <c r="V77">
        <f t="shared" si="45"/>
        <v>544.10165281130071</v>
      </c>
      <c r="W77">
        <f t="shared" si="46"/>
        <v>736.60009146139441</v>
      </c>
      <c r="X77">
        <f t="shared" si="47"/>
        <v>-192.49843865009365</v>
      </c>
      <c r="Y77">
        <f t="shared" si="48"/>
        <v>76.89834718869929</v>
      </c>
      <c r="Z77">
        <f t="shared" si="49"/>
        <v>76.89834718869929</v>
      </c>
      <c r="AA77">
        <f t="shared" si="50"/>
        <v>-223.8804632020715</v>
      </c>
      <c r="AB77">
        <f t="shared" si="51"/>
        <v>49236.607142073546</v>
      </c>
      <c r="AC77">
        <f t="shared" si="52"/>
        <v>647.85009397465194</v>
      </c>
      <c r="AD77">
        <f t="shared" si="53"/>
        <v>-0.34557448595636253</v>
      </c>
    </row>
    <row r="78" spans="1:30" x14ac:dyDescent="0.25">
      <c r="A78" s="1">
        <v>43962</v>
      </c>
      <c r="B78">
        <v>77</v>
      </c>
      <c r="C78">
        <v>373</v>
      </c>
      <c r="D78">
        <f t="shared" si="27"/>
        <v>44.944622172356375</v>
      </c>
      <c r="E78">
        <f t="shared" si="28"/>
        <v>150.8477790136898</v>
      </c>
      <c r="F78">
        <f t="shared" si="29"/>
        <v>-105.90315684133343</v>
      </c>
      <c r="G78">
        <f t="shared" si="30"/>
        <v>328.05537782764361</v>
      </c>
      <c r="H78">
        <f t="shared" si="31"/>
        <v>328.05537782764361</v>
      </c>
      <c r="I78">
        <f t="shared" si="32"/>
        <v>-2319.5235432057011</v>
      </c>
      <c r="J78">
        <f t="shared" si="33"/>
        <v>66020.716933253701</v>
      </c>
      <c r="K78">
        <f t="shared" si="34"/>
        <v>857.41190822407407</v>
      </c>
      <c r="L78">
        <f t="shared" si="35"/>
        <v>-2.7052616379098877</v>
      </c>
      <c r="M78">
        <f t="shared" si="36"/>
        <v>687.29933260755558</v>
      </c>
      <c r="N78">
        <f t="shared" si="37"/>
        <v>716.18757678816701</v>
      </c>
      <c r="O78">
        <f t="shared" si="38"/>
        <v>-28.888244180611451</v>
      </c>
      <c r="P78">
        <f t="shared" si="39"/>
        <v>-314.29933260755558</v>
      </c>
      <c r="Q78">
        <f t="shared" si="40"/>
        <v>314.29933260755558</v>
      </c>
      <c r="R78">
        <f t="shared" si="41"/>
        <v>-429.85230933000543</v>
      </c>
      <c r="S78">
        <f t="shared" si="42"/>
        <v>46760.667091347896</v>
      </c>
      <c r="T78">
        <f t="shared" si="43"/>
        <v>607.28139079672587</v>
      </c>
      <c r="U78">
        <f t="shared" si="44"/>
        <v>-0.70783053102624882</v>
      </c>
      <c r="V78">
        <f t="shared" si="45"/>
        <v>462.33683411293407</v>
      </c>
      <c r="W78">
        <f t="shared" si="46"/>
        <v>605.62033056226016</v>
      </c>
      <c r="X78">
        <f t="shared" si="47"/>
        <v>-143.28349644932609</v>
      </c>
      <c r="Y78">
        <f t="shared" si="48"/>
        <v>-89.336834112934071</v>
      </c>
      <c r="Z78">
        <f t="shared" si="49"/>
        <v>89.336834112934071</v>
      </c>
      <c r="AA78">
        <f t="shared" si="50"/>
        <v>-313.21729731500557</v>
      </c>
      <c r="AB78">
        <f t="shared" si="51"/>
        <v>49325.943976186478</v>
      </c>
      <c r="AC78">
        <f t="shared" si="52"/>
        <v>640.59667501540878</v>
      </c>
      <c r="AD78">
        <f t="shared" si="53"/>
        <v>-0.48894618022716324</v>
      </c>
    </row>
    <row r="79" spans="1:30" x14ac:dyDescent="0.25">
      <c r="A79" s="1">
        <v>43963</v>
      </c>
      <c r="B79">
        <v>78</v>
      </c>
      <c r="C79">
        <v>426</v>
      </c>
      <c r="D79">
        <f t="shared" si="27"/>
        <v>17.774756009657423</v>
      </c>
      <c r="E79">
        <f t="shared" si="28"/>
        <v>110.5556977378851</v>
      </c>
      <c r="F79">
        <f t="shared" si="29"/>
        <v>-92.780941728227674</v>
      </c>
      <c r="G79">
        <f t="shared" si="30"/>
        <v>408.22524399034256</v>
      </c>
      <c r="H79">
        <f t="shared" si="31"/>
        <v>408.22524399034256</v>
      </c>
      <c r="I79">
        <f t="shared" si="32"/>
        <v>-1911.2982992153586</v>
      </c>
      <c r="J79">
        <f t="shared" si="33"/>
        <v>66428.94217724404</v>
      </c>
      <c r="K79">
        <f t="shared" si="34"/>
        <v>851.65310483646203</v>
      </c>
      <c r="L79">
        <f t="shared" si="35"/>
        <v>-2.2442216066157288</v>
      </c>
      <c r="M79">
        <f t="shared" si="36"/>
        <v>422.6865889712775</v>
      </c>
      <c r="N79">
        <f t="shared" si="37"/>
        <v>530.14966630377785</v>
      </c>
      <c r="O79">
        <f t="shared" si="38"/>
        <v>-107.46307733250032</v>
      </c>
      <c r="P79">
        <f t="shared" si="39"/>
        <v>3.3134110287224985</v>
      </c>
      <c r="Q79">
        <f t="shared" si="40"/>
        <v>3.3134110287224985</v>
      </c>
      <c r="R79">
        <f t="shared" si="41"/>
        <v>-426.53889830128293</v>
      </c>
      <c r="S79">
        <f t="shared" si="42"/>
        <v>46763.980502376617</v>
      </c>
      <c r="T79">
        <f t="shared" si="43"/>
        <v>599.53821156893093</v>
      </c>
      <c r="U79">
        <f t="shared" si="44"/>
        <v>-0.71144572617827595</v>
      </c>
      <c r="V79">
        <f t="shared" si="45"/>
        <v>190.40829654098289</v>
      </c>
      <c r="W79">
        <f t="shared" si="46"/>
        <v>390.8673668225868</v>
      </c>
      <c r="X79">
        <f t="shared" si="47"/>
        <v>-200.45907028160391</v>
      </c>
      <c r="Y79">
        <f t="shared" si="48"/>
        <v>235.59170345901711</v>
      </c>
      <c r="Z79">
        <f t="shared" si="49"/>
        <v>235.59170345901711</v>
      </c>
      <c r="AA79">
        <f t="shared" si="50"/>
        <v>-77.625593855988456</v>
      </c>
      <c r="AB79">
        <f t="shared" si="51"/>
        <v>49561.535679645494</v>
      </c>
      <c r="AC79">
        <f t="shared" si="52"/>
        <v>635.40430358519859</v>
      </c>
      <c r="AD79">
        <f t="shared" si="53"/>
        <v>-0.12216724598494945</v>
      </c>
    </row>
    <row r="80" spans="1:30" x14ac:dyDescent="0.25">
      <c r="A80" s="1">
        <v>43964</v>
      </c>
      <c r="B80">
        <v>79</v>
      </c>
      <c r="C80">
        <v>439</v>
      </c>
      <c r="D80">
        <f t="shared" si="27"/>
        <v>22.967872839111976</v>
      </c>
      <c r="E80">
        <f t="shared" si="28"/>
        <v>99.419804807725939</v>
      </c>
      <c r="F80">
        <f t="shared" si="29"/>
        <v>-76.451931968613962</v>
      </c>
      <c r="G80">
        <f t="shared" si="30"/>
        <v>416.03212716088802</v>
      </c>
      <c r="H80">
        <f t="shared" si="31"/>
        <v>416.03212716088802</v>
      </c>
      <c r="I80">
        <f t="shared" si="32"/>
        <v>-1495.2661720544706</v>
      </c>
      <c r="J80">
        <f t="shared" si="33"/>
        <v>66844.974304404925</v>
      </c>
      <c r="K80">
        <f t="shared" si="34"/>
        <v>846.13891524563201</v>
      </c>
      <c r="L80">
        <f t="shared" si="35"/>
        <v>-1.7671639314927368</v>
      </c>
      <c r="M80">
        <f t="shared" si="36"/>
        <v>317.70856991031906</v>
      </c>
      <c r="N80">
        <f t="shared" si="37"/>
        <v>424.34329448563875</v>
      </c>
      <c r="O80">
        <f t="shared" si="38"/>
        <v>-106.63472457531969</v>
      </c>
      <c r="P80">
        <f t="shared" si="39"/>
        <v>121.29143008968094</v>
      </c>
      <c r="Q80">
        <f t="shared" si="40"/>
        <v>121.29143008968094</v>
      </c>
      <c r="R80">
        <f t="shared" si="41"/>
        <v>-305.24746821160198</v>
      </c>
      <c r="S80">
        <f t="shared" si="42"/>
        <v>46885.271932466298</v>
      </c>
      <c r="T80">
        <f t="shared" si="43"/>
        <v>593.4844548413455</v>
      </c>
      <c r="U80">
        <f t="shared" si="44"/>
        <v>-0.51433102539004649</v>
      </c>
      <c r="V80">
        <f t="shared" si="45"/>
        <v>329.2012792403637</v>
      </c>
      <c r="W80">
        <f t="shared" si="46"/>
        <v>378.88165930819662</v>
      </c>
      <c r="X80">
        <f t="shared" si="47"/>
        <v>-49.680380067832914</v>
      </c>
      <c r="Y80">
        <f t="shared" si="48"/>
        <v>109.7987207596363</v>
      </c>
      <c r="Z80">
        <f t="shared" si="49"/>
        <v>109.7987207596363</v>
      </c>
      <c r="AA80">
        <f t="shared" si="50"/>
        <v>32.173126903647841</v>
      </c>
      <c r="AB80">
        <f t="shared" si="51"/>
        <v>49671.334400405132</v>
      </c>
      <c r="AC80">
        <f t="shared" si="52"/>
        <v>628.75106835955864</v>
      </c>
      <c r="AD80">
        <f t="shared" si="53"/>
        <v>5.1169896200079716E-2</v>
      </c>
    </row>
    <row r="81" spans="1:30" x14ac:dyDescent="0.25">
      <c r="A81" s="1">
        <v>43965</v>
      </c>
      <c r="B81">
        <v>80</v>
      </c>
      <c r="C81">
        <v>506</v>
      </c>
      <c r="D81">
        <f t="shared" si="27"/>
        <v>46.363651389111148</v>
      </c>
      <c r="E81">
        <f t="shared" si="28"/>
        <v>106.17429827128959</v>
      </c>
      <c r="F81">
        <f t="shared" si="29"/>
        <v>-59.810646882178439</v>
      </c>
      <c r="G81">
        <f t="shared" si="30"/>
        <v>459.63634861088883</v>
      </c>
      <c r="H81">
        <f t="shared" si="31"/>
        <v>459.63634861088883</v>
      </c>
      <c r="I81">
        <f t="shared" si="32"/>
        <v>-1035.6298234435817</v>
      </c>
      <c r="J81">
        <f t="shared" si="33"/>
        <v>67304.610653015814</v>
      </c>
      <c r="K81">
        <f t="shared" si="34"/>
        <v>841.3076331626977</v>
      </c>
      <c r="L81">
        <f t="shared" si="35"/>
        <v>-1.2309763784626266</v>
      </c>
      <c r="M81">
        <f t="shared" si="36"/>
        <v>302.04241790226007</v>
      </c>
      <c r="N81">
        <f t="shared" si="37"/>
        <v>378.35428495515953</v>
      </c>
      <c r="O81">
        <f t="shared" si="38"/>
        <v>-76.311867052899458</v>
      </c>
      <c r="P81">
        <f t="shared" si="39"/>
        <v>203.95758209773993</v>
      </c>
      <c r="Q81">
        <f t="shared" si="40"/>
        <v>203.95758209773993</v>
      </c>
      <c r="R81">
        <f t="shared" si="41"/>
        <v>-101.28988611386205</v>
      </c>
      <c r="S81">
        <f t="shared" si="42"/>
        <v>47089.229514564038</v>
      </c>
      <c r="T81">
        <f t="shared" si="43"/>
        <v>588.6153689320505</v>
      </c>
      <c r="U81">
        <f t="shared" si="44"/>
        <v>-0.17208161978107459</v>
      </c>
      <c r="V81">
        <f t="shared" si="45"/>
        <v>437.63105706640715</v>
      </c>
      <c r="W81">
        <f t="shared" si="46"/>
        <v>417.04025584807277</v>
      </c>
      <c r="X81">
        <f t="shared" si="47"/>
        <v>20.590801218334349</v>
      </c>
      <c r="Y81">
        <f t="shared" si="48"/>
        <v>68.368942933592848</v>
      </c>
      <c r="Z81">
        <f t="shared" si="49"/>
        <v>68.368942933592848</v>
      </c>
      <c r="AA81">
        <f t="shared" si="50"/>
        <v>100.54206983724069</v>
      </c>
      <c r="AB81">
        <f t="shared" si="51"/>
        <v>49739.703343338726</v>
      </c>
      <c r="AC81">
        <f t="shared" si="52"/>
        <v>621.74629179173405</v>
      </c>
      <c r="AD81">
        <f t="shared" si="53"/>
        <v>0.16170915880736639</v>
      </c>
    </row>
    <row r="82" spans="1:30" x14ac:dyDescent="0.25">
      <c r="A82" s="1">
        <v>43966</v>
      </c>
      <c r="B82">
        <v>81</v>
      </c>
      <c r="C82">
        <v>549</v>
      </c>
      <c r="D82">
        <f t="shared" si="27"/>
        <v>96.865728173546046</v>
      </c>
      <c r="E82">
        <f t="shared" si="28"/>
        <v>138.29092111128892</v>
      </c>
      <c r="F82">
        <f t="shared" si="29"/>
        <v>-41.425192937742878</v>
      </c>
      <c r="G82">
        <f t="shared" si="30"/>
        <v>452.13427182645398</v>
      </c>
      <c r="H82">
        <f t="shared" si="31"/>
        <v>452.13427182645398</v>
      </c>
      <c r="I82">
        <f t="shared" si="32"/>
        <v>-583.49555161712772</v>
      </c>
      <c r="J82">
        <f t="shared" si="33"/>
        <v>67756.744924842264</v>
      </c>
      <c r="K82">
        <f t="shared" si="34"/>
        <v>836.50302376348475</v>
      </c>
      <c r="L82">
        <f t="shared" si="35"/>
        <v>-0.6975414733014843</v>
      </c>
      <c r="M82">
        <f t="shared" si="36"/>
        <v>378.69873742266554</v>
      </c>
      <c r="N82">
        <f t="shared" si="37"/>
        <v>404.02120895113001</v>
      </c>
      <c r="O82">
        <f t="shared" si="38"/>
        <v>-25.32247152846449</v>
      </c>
      <c r="P82">
        <f t="shared" si="39"/>
        <v>170.30126257733446</v>
      </c>
      <c r="Q82">
        <f t="shared" si="40"/>
        <v>170.30126257733446</v>
      </c>
      <c r="R82">
        <f t="shared" si="41"/>
        <v>69.011376463472402</v>
      </c>
      <c r="S82">
        <f t="shared" si="42"/>
        <v>47259.530777141372</v>
      </c>
      <c r="T82">
        <f t="shared" si="43"/>
        <v>583.45099724865895</v>
      </c>
      <c r="U82">
        <f t="shared" si="44"/>
        <v>0.1182813583127028</v>
      </c>
      <c r="V82">
        <f t="shared" si="45"/>
        <v>556.67313610911526</v>
      </c>
      <c r="W82">
        <f t="shared" si="46"/>
        <v>492.32621141328144</v>
      </c>
      <c r="X82">
        <f t="shared" si="47"/>
        <v>64.346924695833792</v>
      </c>
      <c r="Y82">
        <f t="shared" si="48"/>
        <v>-7.6731361091152621</v>
      </c>
      <c r="Z82">
        <f t="shared" si="49"/>
        <v>7.6731361091152621</v>
      </c>
      <c r="AA82">
        <f t="shared" si="50"/>
        <v>92.868933728125427</v>
      </c>
      <c r="AB82">
        <f t="shared" si="51"/>
        <v>49747.376479447841</v>
      </c>
      <c r="AC82">
        <f t="shared" si="52"/>
        <v>614.16514172157827</v>
      </c>
      <c r="AD82">
        <f t="shared" si="53"/>
        <v>0.1512116651033022</v>
      </c>
    </row>
    <row r="83" spans="1:30" x14ac:dyDescent="0.25">
      <c r="A83" s="1">
        <v>43967</v>
      </c>
      <c r="B83">
        <v>82</v>
      </c>
      <c r="C83">
        <v>539</v>
      </c>
      <c r="D83">
        <f t="shared" si="27"/>
        <v>163.95276047415214</v>
      </c>
      <c r="E83">
        <f t="shared" si="28"/>
        <v>187.29258253883685</v>
      </c>
      <c r="F83">
        <f t="shared" si="29"/>
        <v>-23.339822064684714</v>
      </c>
      <c r="G83">
        <f t="shared" si="30"/>
        <v>375.04723952584789</v>
      </c>
      <c r="H83">
        <f t="shared" si="31"/>
        <v>375.04723952584789</v>
      </c>
      <c r="I83">
        <f t="shared" si="32"/>
        <v>-208.44831209127983</v>
      </c>
      <c r="J83">
        <f t="shared" si="33"/>
        <v>68131.792164368118</v>
      </c>
      <c r="K83">
        <f t="shared" si="34"/>
        <v>830.87551419961119</v>
      </c>
      <c r="L83">
        <f t="shared" si="35"/>
        <v>-0.25087790954109379</v>
      </c>
      <c r="M83">
        <f t="shared" si="36"/>
        <v>481.10221282720192</v>
      </c>
      <c r="N83">
        <f t="shared" si="37"/>
        <v>463.84936871133277</v>
      </c>
      <c r="O83">
        <f t="shared" si="38"/>
        <v>17.252844115869124</v>
      </c>
      <c r="P83">
        <f t="shared" si="39"/>
        <v>57.897787172798076</v>
      </c>
      <c r="Q83">
        <f t="shared" si="40"/>
        <v>57.897787172798076</v>
      </c>
      <c r="R83">
        <f t="shared" si="41"/>
        <v>126.90916363627048</v>
      </c>
      <c r="S83">
        <f t="shared" si="42"/>
        <v>47317.42856431417</v>
      </c>
      <c r="T83">
        <f t="shared" si="43"/>
        <v>577.04181175992892</v>
      </c>
      <c r="U83">
        <f t="shared" si="44"/>
        <v>0.21993062036390087</v>
      </c>
      <c r="V83">
        <f t="shared" si="45"/>
        <v>609.97074480782305</v>
      </c>
      <c r="W83">
        <f t="shared" si="46"/>
        <v>550.53462722182303</v>
      </c>
      <c r="X83">
        <f t="shared" si="47"/>
        <v>59.436117586000009</v>
      </c>
      <c r="Y83">
        <f t="shared" si="48"/>
        <v>-70.970744807823053</v>
      </c>
      <c r="Z83">
        <f t="shared" si="49"/>
        <v>70.970744807823053</v>
      </c>
      <c r="AA83">
        <f t="shared" si="50"/>
        <v>21.898188920302374</v>
      </c>
      <c r="AB83">
        <f t="shared" si="51"/>
        <v>49818.347224255667</v>
      </c>
      <c r="AC83">
        <f t="shared" si="52"/>
        <v>607.54081980799594</v>
      </c>
      <c r="AD83">
        <f t="shared" si="53"/>
        <v>3.6043979608189891E-2</v>
      </c>
    </row>
    <row r="84" spans="1:30" x14ac:dyDescent="0.25">
      <c r="A84" s="1">
        <v>43968</v>
      </c>
      <c r="B84">
        <v>83</v>
      </c>
      <c r="C84">
        <v>421</v>
      </c>
      <c r="D84">
        <f t="shared" si="27"/>
        <v>230.62427589567093</v>
      </c>
      <c r="E84">
        <f t="shared" si="28"/>
        <v>238.96220837932174</v>
      </c>
      <c r="F84">
        <f t="shared" si="29"/>
        <v>-8.3379324836507944</v>
      </c>
      <c r="G84">
        <f t="shared" si="30"/>
        <v>190.37572410432907</v>
      </c>
      <c r="H84">
        <f t="shared" si="31"/>
        <v>190.37572410432907</v>
      </c>
      <c r="I84">
        <f t="shared" si="32"/>
        <v>-18.072587986950765</v>
      </c>
      <c r="J84">
        <f t="shared" si="33"/>
        <v>68322.167888472453</v>
      </c>
      <c r="K84">
        <f t="shared" si="34"/>
        <v>823.15864925870426</v>
      </c>
      <c r="L84">
        <f t="shared" si="35"/>
        <v>-2.1955169885205045E-2</v>
      </c>
      <c r="M84">
        <f t="shared" si="36"/>
        <v>541.77839732266966</v>
      </c>
      <c r="N84">
        <f t="shared" si="37"/>
        <v>510.05110641360096</v>
      </c>
      <c r="O84">
        <f t="shared" si="38"/>
        <v>31.727290909068643</v>
      </c>
      <c r="P84">
        <f t="shared" si="39"/>
        <v>-120.77839732266966</v>
      </c>
      <c r="Q84">
        <f t="shared" si="40"/>
        <v>120.77839732266966</v>
      </c>
      <c r="R84">
        <f t="shared" si="41"/>
        <v>6.1307663136008159</v>
      </c>
      <c r="S84">
        <f t="shared" si="42"/>
        <v>47438.206961636839</v>
      </c>
      <c r="T84">
        <f t="shared" si="43"/>
        <v>571.54466218839571</v>
      </c>
      <c r="U84">
        <f t="shared" si="44"/>
        <v>1.0726661832736982E-2</v>
      </c>
      <c r="V84">
        <f t="shared" si="45"/>
        <v>567.20898987055773</v>
      </c>
      <c r="W84">
        <f t="shared" si="46"/>
        <v>553.19414896156457</v>
      </c>
      <c r="X84">
        <f t="shared" si="47"/>
        <v>14.014840908993214</v>
      </c>
      <c r="Y84">
        <f t="shared" si="48"/>
        <v>-146.20898987055773</v>
      </c>
      <c r="Z84">
        <f t="shared" si="49"/>
        <v>146.20898987055773</v>
      </c>
      <c r="AA84">
        <f t="shared" si="50"/>
        <v>-124.31080095025536</v>
      </c>
      <c r="AB84">
        <f t="shared" si="51"/>
        <v>49964.556214126227</v>
      </c>
      <c r="AC84">
        <f t="shared" si="52"/>
        <v>601.98260498947263</v>
      </c>
      <c r="AD84">
        <f t="shared" si="53"/>
        <v>-0.20650231405345887</v>
      </c>
    </row>
    <row r="85" spans="1:30" x14ac:dyDescent="0.25">
      <c r="A85" s="1">
        <v>43969</v>
      </c>
      <c r="B85">
        <v>84</v>
      </c>
      <c r="C85">
        <v>285</v>
      </c>
      <c r="D85">
        <f t="shared" si="27"/>
        <v>267.97651719705908</v>
      </c>
      <c r="E85">
        <f t="shared" si="28"/>
        <v>268.69942071653674</v>
      </c>
      <c r="F85">
        <f t="shared" si="29"/>
        <v>-0.72290351947763387</v>
      </c>
      <c r="G85">
        <f t="shared" si="30"/>
        <v>17.023482802940919</v>
      </c>
      <c r="H85">
        <f t="shared" si="31"/>
        <v>17.023482802940919</v>
      </c>
      <c r="I85">
        <f t="shared" si="32"/>
        <v>-1.0491051840098464</v>
      </c>
      <c r="J85">
        <f t="shared" si="33"/>
        <v>68339.191371275389</v>
      </c>
      <c r="K85">
        <f t="shared" si="34"/>
        <v>813.56180203899271</v>
      </c>
      <c r="L85">
        <f t="shared" si="35"/>
        <v>-1.2895211911135972E-3</v>
      </c>
      <c r="M85">
        <f t="shared" si="36"/>
        <v>482.92189023973606</v>
      </c>
      <c r="N85">
        <f t="shared" si="37"/>
        <v>481.38919866133483</v>
      </c>
      <c r="O85">
        <f t="shared" si="38"/>
        <v>1.5326915784012272</v>
      </c>
      <c r="P85">
        <f t="shared" si="39"/>
        <v>-197.92189023973606</v>
      </c>
      <c r="Q85">
        <f t="shared" si="40"/>
        <v>197.92189023973606</v>
      </c>
      <c r="R85">
        <f t="shared" si="41"/>
        <v>-191.79112392613524</v>
      </c>
      <c r="S85">
        <f t="shared" si="42"/>
        <v>47636.128851876572</v>
      </c>
      <c r="T85">
        <f t="shared" si="43"/>
        <v>567.09677204614968</v>
      </c>
      <c r="U85">
        <f t="shared" si="44"/>
        <v>-0.33819822890920548</v>
      </c>
      <c r="V85">
        <f t="shared" si="45"/>
        <v>370.68288536594775</v>
      </c>
      <c r="W85">
        <f t="shared" si="46"/>
        <v>450.24179797411153</v>
      </c>
      <c r="X85">
        <f t="shared" si="47"/>
        <v>-79.558912608163752</v>
      </c>
      <c r="Y85">
        <f t="shared" si="48"/>
        <v>-85.682885365947755</v>
      </c>
      <c r="Z85">
        <f t="shared" si="49"/>
        <v>85.682885365947755</v>
      </c>
      <c r="AA85">
        <f t="shared" si="50"/>
        <v>-209.99368631620311</v>
      </c>
      <c r="AB85">
        <f t="shared" si="51"/>
        <v>50050.239099492173</v>
      </c>
      <c r="AC85">
        <f t="shared" si="52"/>
        <v>595.83617975585923</v>
      </c>
      <c r="AD85">
        <f t="shared" si="53"/>
        <v>-0.35243527239693118</v>
      </c>
    </row>
    <row r="86" spans="1:30" x14ac:dyDescent="0.25">
      <c r="A86" s="1">
        <v>43970</v>
      </c>
      <c r="B86">
        <v>85</v>
      </c>
      <c r="C86">
        <v>295</v>
      </c>
      <c r="D86">
        <f t="shared" si="27"/>
        <v>271.33924955028732</v>
      </c>
      <c r="E86">
        <f t="shared" si="28"/>
        <v>271.38121375764729</v>
      </c>
      <c r="F86">
        <f t="shared" si="29"/>
        <v>-4.1964207359992511E-2</v>
      </c>
      <c r="G86">
        <f t="shared" si="30"/>
        <v>23.66075044971268</v>
      </c>
      <c r="H86">
        <f t="shared" si="31"/>
        <v>23.66075044971268</v>
      </c>
      <c r="I86">
        <f t="shared" si="32"/>
        <v>22.611645265702833</v>
      </c>
      <c r="J86">
        <f t="shared" si="33"/>
        <v>68362.852121725096</v>
      </c>
      <c r="K86">
        <f t="shared" si="34"/>
        <v>804.26884849088344</v>
      </c>
      <c r="L86">
        <f t="shared" si="35"/>
        <v>2.8114535715427675E-2</v>
      </c>
      <c r="M86">
        <f t="shared" si="36"/>
        <v>336.01316413833524</v>
      </c>
      <c r="N86">
        <f t="shared" si="37"/>
        <v>383.96094511986803</v>
      </c>
      <c r="O86">
        <f t="shared" si="38"/>
        <v>-47.947780981532787</v>
      </c>
      <c r="P86">
        <f t="shared" si="39"/>
        <v>-41.013164138335242</v>
      </c>
      <c r="Q86">
        <f t="shared" si="40"/>
        <v>41.013164138335242</v>
      </c>
      <c r="R86">
        <f t="shared" si="41"/>
        <v>-232.80428806447048</v>
      </c>
      <c r="S86">
        <f t="shared" si="42"/>
        <v>47677.142016014906</v>
      </c>
      <c r="T86">
        <f t="shared" si="43"/>
        <v>560.90755312958709</v>
      </c>
      <c r="U86">
        <f t="shared" si="44"/>
        <v>-0.41504930137869878</v>
      </c>
      <c r="V86">
        <f t="shared" si="45"/>
        <v>167.74061783081919</v>
      </c>
      <c r="W86">
        <f t="shared" si="46"/>
        <v>302.13657707318953</v>
      </c>
      <c r="X86">
        <f t="shared" si="47"/>
        <v>-134.39595924237034</v>
      </c>
      <c r="Y86">
        <f t="shared" si="48"/>
        <v>127.25938216918081</v>
      </c>
      <c r="Z86">
        <f t="shared" si="49"/>
        <v>127.25938216918081</v>
      </c>
      <c r="AA86">
        <f t="shared" si="50"/>
        <v>-82.7343041470223</v>
      </c>
      <c r="AB86">
        <f t="shared" si="51"/>
        <v>50177.498481661358</v>
      </c>
      <c r="AC86">
        <f t="shared" si="52"/>
        <v>590.32351154895719</v>
      </c>
      <c r="AD86">
        <f t="shared" si="53"/>
        <v>-0.14015078601550993</v>
      </c>
    </row>
    <row r="87" spans="1:30" x14ac:dyDescent="0.25">
      <c r="A87" s="1">
        <v>43971</v>
      </c>
      <c r="B87">
        <v>86</v>
      </c>
      <c r="C87">
        <v>416</v>
      </c>
      <c r="D87">
        <f t="shared" si="27"/>
        <v>276.97586545085835</v>
      </c>
      <c r="E87">
        <f t="shared" si="28"/>
        <v>276.07139964022986</v>
      </c>
      <c r="F87">
        <f t="shared" si="29"/>
        <v>0.90446581062851472</v>
      </c>
      <c r="G87">
        <f t="shared" si="30"/>
        <v>139.02413454914165</v>
      </c>
      <c r="H87">
        <f t="shared" si="31"/>
        <v>139.02413454914165</v>
      </c>
      <c r="I87">
        <f t="shared" si="32"/>
        <v>161.63577981484448</v>
      </c>
      <c r="J87">
        <f t="shared" si="33"/>
        <v>68501.876256274234</v>
      </c>
      <c r="K87">
        <f t="shared" si="34"/>
        <v>796.53344484039803</v>
      </c>
      <c r="L87">
        <f t="shared" si="35"/>
        <v>0.20292403396474024</v>
      </c>
      <c r="M87">
        <f t="shared" si="36"/>
        <v>257.30551005305102</v>
      </c>
      <c r="N87">
        <f t="shared" si="37"/>
        <v>315.50658206916762</v>
      </c>
      <c r="O87">
        <f t="shared" si="38"/>
        <v>-58.201072016116598</v>
      </c>
      <c r="P87">
        <f t="shared" si="39"/>
        <v>158.69448994694898</v>
      </c>
      <c r="Q87">
        <f t="shared" si="40"/>
        <v>158.69448994694898</v>
      </c>
      <c r="R87">
        <f t="shared" si="41"/>
        <v>-74.109798117521507</v>
      </c>
      <c r="S87">
        <f t="shared" si="42"/>
        <v>47835.836505961852</v>
      </c>
      <c r="T87">
        <f t="shared" si="43"/>
        <v>556.23065704606802</v>
      </c>
      <c r="U87">
        <f t="shared" si="44"/>
        <v>-0.13323573085865276</v>
      </c>
      <c r="V87">
        <f t="shared" si="45"/>
        <v>216.59816891206924</v>
      </c>
      <c r="W87">
        <f t="shared" si="46"/>
        <v>269.54812356616384</v>
      </c>
      <c r="X87">
        <f t="shared" si="47"/>
        <v>-52.949954654094611</v>
      </c>
      <c r="Y87">
        <f t="shared" si="48"/>
        <v>199.40183108793076</v>
      </c>
      <c r="Z87">
        <f t="shared" si="49"/>
        <v>199.40183108793076</v>
      </c>
      <c r="AA87">
        <f t="shared" si="50"/>
        <v>116.66752694090846</v>
      </c>
      <c r="AB87">
        <f t="shared" si="51"/>
        <v>50376.900312749291</v>
      </c>
      <c r="AC87">
        <f t="shared" si="52"/>
        <v>585.77791061336382</v>
      </c>
      <c r="AD87">
        <f t="shared" si="53"/>
        <v>0.19916682556149434</v>
      </c>
    </row>
    <row r="88" spans="1:30" x14ac:dyDescent="0.25">
      <c r="A88" s="1">
        <v>43972</v>
      </c>
      <c r="B88">
        <v>87</v>
      </c>
      <c r="C88">
        <v>344</v>
      </c>
      <c r="D88">
        <f t="shared" si="27"/>
        <v>311.24612355328082</v>
      </c>
      <c r="E88">
        <f t="shared" si="28"/>
        <v>304.78069236068666</v>
      </c>
      <c r="F88">
        <f t="shared" si="29"/>
        <v>6.4654311925941768</v>
      </c>
      <c r="G88">
        <f t="shared" si="30"/>
        <v>32.753876446719175</v>
      </c>
      <c r="H88">
        <f t="shared" si="31"/>
        <v>32.753876446719175</v>
      </c>
      <c r="I88">
        <f t="shared" si="32"/>
        <v>194.38965626156366</v>
      </c>
      <c r="J88">
        <f t="shared" si="33"/>
        <v>68534.630132720951</v>
      </c>
      <c r="K88">
        <f t="shared" si="34"/>
        <v>787.75436934162008</v>
      </c>
      <c r="L88">
        <f t="shared" si="35"/>
        <v>0.24676430093815704</v>
      </c>
      <c r="M88">
        <f t="shared" si="36"/>
        <v>318.12530549714609</v>
      </c>
      <c r="N88">
        <f t="shared" si="37"/>
        <v>336.65275502652548</v>
      </c>
      <c r="O88">
        <f t="shared" si="38"/>
        <v>-18.527449529379368</v>
      </c>
      <c r="P88">
        <f t="shared" si="39"/>
        <v>25.874694502853913</v>
      </c>
      <c r="Q88">
        <f t="shared" si="40"/>
        <v>25.874694502853913</v>
      </c>
      <c r="R88">
        <f t="shared" si="41"/>
        <v>-48.235103614667594</v>
      </c>
      <c r="S88">
        <f t="shared" si="42"/>
        <v>47861.711200464706</v>
      </c>
      <c r="T88">
        <f t="shared" si="43"/>
        <v>550.13461149959437</v>
      </c>
      <c r="U88">
        <f t="shared" si="44"/>
        <v>-8.7678729180818246E-2</v>
      </c>
      <c r="V88">
        <f t="shared" si="45"/>
        <v>450.78685102459497</v>
      </c>
      <c r="W88">
        <f t="shared" si="46"/>
        <v>376.11963378241387</v>
      </c>
      <c r="X88">
        <f t="shared" si="47"/>
        <v>74.667217242181096</v>
      </c>
      <c r="Y88">
        <f t="shared" si="48"/>
        <v>-106.78685102459497</v>
      </c>
      <c r="Z88">
        <f t="shared" si="49"/>
        <v>106.78685102459497</v>
      </c>
      <c r="AA88">
        <f t="shared" si="50"/>
        <v>9.8806759163134927</v>
      </c>
      <c r="AB88">
        <f t="shared" si="51"/>
        <v>50483.687163773888</v>
      </c>
      <c r="AC88">
        <f t="shared" si="52"/>
        <v>580.27226625027458</v>
      </c>
      <c r="AD88">
        <f t="shared" si="53"/>
        <v>1.7027654931989985E-2</v>
      </c>
    </row>
    <row r="89" spans="1:30" x14ac:dyDescent="0.25">
      <c r="A89" s="1">
        <v>43973</v>
      </c>
      <c r="B89">
        <v>88</v>
      </c>
      <c r="C89">
        <v>446</v>
      </c>
      <c r="D89">
        <f t="shared" si="27"/>
        <v>325.57248509308761</v>
      </c>
      <c r="E89">
        <f t="shared" si="28"/>
        <v>317.79689884262467</v>
      </c>
      <c r="F89">
        <f t="shared" si="29"/>
        <v>7.775586250462946</v>
      </c>
      <c r="G89">
        <f t="shared" si="30"/>
        <v>120.42751490691239</v>
      </c>
      <c r="H89">
        <f t="shared" si="31"/>
        <v>120.42751490691239</v>
      </c>
      <c r="I89">
        <f t="shared" si="32"/>
        <v>314.81717116847608</v>
      </c>
      <c r="J89">
        <f t="shared" si="33"/>
        <v>68655.057647627866</v>
      </c>
      <c r="K89">
        <f t="shared" si="34"/>
        <v>780.17110963213486</v>
      </c>
      <c r="L89">
        <f t="shared" si="35"/>
        <v>0.4035232364819536</v>
      </c>
      <c r="M89">
        <f t="shared" si="36"/>
        <v>319.00387684490715</v>
      </c>
      <c r="N89">
        <f t="shared" si="37"/>
        <v>331.06265274857304</v>
      </c>
      <c r="O89">
        <f t="shared" si="38"/>
        <v>-12.058775903665889</v>
      </c>
      <c r="P89">
        <f t="shared" si="39"/>
        <v>126.99612315509285</v>
      </c>
      <c r="Q89">
        <f t="shared" si="40"/>
        <v>126.99612315509285</v>
      </c>
      <c r="R89">
        <f t="shared" si="41"/>
        <v>78.761019540425252</v>
      </c>
      <c r="S89">
        <f t="shared" si="42"/>
        <v>47988.707323619798</v>
      </c>
      <c r="T89">
        <f t="shared" si="43"/>
        <v>545.32621958658865</v>
      </c>
      <c r="U89">
        <f t="shared" si="44"/>
        <v>0.14442918149091366</v>
      </c>
      <c r="V89">
        <f t="shared" si="45"/>
        <v>371.68100279135933</v>
      </c>
      <c r="W89">
        <f t="shared" si="46"/>
        <v>365.35737020491899</v>
      </c>
      <c r="X89">
        <f t="shared" si="47"/>
        <v>6.3236325864403113</v>
      </c>
      <c r="Y89">
        <f t="shared" si="48"/>
        <v>74.318997208640667</v>
      </c>
      <c r="Z89">
        <f t="shared" si="49"/>
        <v>74.318997208640667</v>
      </c>
      <c r="AA89">
        <f t="shared" si="50"/>
        <v>84.19967312495416</v>
      </c>
      <c r="AB89">
        <f t="shared" si="51"/>
        <v>50558.006160982528</v>
      </c>
      <c r="AC89">
        <f t="shared" si="52"/>
        <v>574.52279728389237</v>
      </c>
      <c r="AD89">
        <f t="shared" si="53"/>
        <v>0.14655584342869526</v>
      </c>
    </row>
    <row r="90" spans="1:30" x14ac:dyDescent="0.25">
      <c r="A90" s="1">
        <v>43974</v>
      </c>
      <c r="B90">
        <v>89</v>
      </c>
      <c r="C90">
        <v>361</v>
      </c>
      <c r="D90">
        <f t="shared" si="27"/>
        <v>362.25067492120957</v>
      </c>
      <c r="E90">
        <f t="shared" si="28"/>
        <v>349.6579880744701</v>
      </c>
      <c r="F90">
        <f t="shared" si="29"/>
        <v>12.592686846739443</v>
      </c>
      <c r="G90">
        <f t="shared" si="30"/>
        <v>-1.2506749212095656</v>
      </c>
      <c r="H90">
        <f t="shared" si="31"/>
        <v>1.2506749212095656</v>
      </c>
      <c r="I90">
        <f t="shared" si="32"/>
        <v>313.56649624726651</v>
      </c>
      <c r="J90">
        <f t="shared" si="33"/>
        <v>68656.30832254907</v>
      </c>
      <c r="K90">
        <f t="shared" si="34"/>
        <v>771.41919463538284</v>
      </c>
      <c r="L90">
        <f t="shared" si="35"/>
        <v>0.4064800285342603</v>
      </c>
      <c r="M90">
        <f t="shared" si="36"/>
        <v>402.1921933075609</v>
      </c>
      <c r="N90">
        <f t="shared" si="37"/>
        <v>382.50193842245358</v>
      </c>
      <c r="O90">
        <f t="shared" si="38"/>
        <v>19.690254885107322</v>
      </c>
      <c r="P90">
        <f t="shared" si="39"/>
        <v>-41.192193307560899</v>
      </c>
      <c r="Q90">
        <f t="shared" si="40"/>
        <v>41.192193307560899</v>
      </c>
      <c r="R90">
        <f t="shared" si="41"/>
        <v>37.568826232864353</v>
      </c>
      <c r="S90">
        <f t="shared" si="42"/>
        <v>48029.899516927355</v>
      </c>
      <c r="T90">
        <f t="shared" si="43"/>
        <v>539.66179232502645</v>
      </c>
      <c r="U90">
        <f t="shared" si="44"/>
        <v>6.9615501351330558E-2</v>
      </c>
      <c r="V90">
        <f t="shared" si="45"/>
        <v>485.0239913582422</v>
      </c>
      <c r="W90">
        <f t="shared" si="46"/>
        <v>431.13620055827187</v>
      </c>
      <c r="X90">
        <f t="shared" si="47"/>
        <v>53.88779079997034</v>
      </c>
      <c r="Y90">
        <f t="shared" si="48"/>
        <v>-124.0239913582422</v>
      </c>
      <c r="Z90">
        <f t="shared" si="49"/>
        <v>124.0239913582422</v>
      </c>
      <c r="AA90">
        <f t="shared" si="50"/>
        <v>-39.824318233288039</v>
      </c>
      <c r="AB90">
        <f t="shared" si="51"/>
        <v>50682.030152340769</v>
      </c>
      <c r="AC90">
        <f t="shared" si="52"/>
        <v>569.46101294764912</v>
      </c>
      <c r="AD90">
        <f t="shared" si="53"/>
        <v>-6.9933353342573973E-2</v>
      </c>
    </row>
    <row r="91" spans="1:30" x14ac:dyDescent="0.25">
      <c r="A91" s="1">
        <v>43975</v>
      </c>
      <c r="B91">
        <v>90</v>
      </c>
      <c r="C91">
        <v>246</v>
      </c>
      <c r="D91">
        <f t="shared" si="27"/>
        <v>374.54319978685868</v>
      </c>
      <c r="E91">
        <f t="shared" si="28"/>
        <v>362.00053993696764</v>
      </c>
      <c r="F91">
        <f t="shared" si="29"/>
        <v>12.542659849891059</v>
      </c>
      <c r="G91">
        <f t="shared" si="30"/>
        <v>-128.54319978685868</v>
      </c>
      <c r="H91">
        <f t="shared" si="31"/>
        <v>128.54319978685868</v>
      </c>
      <c r="I91">
        <f t="shared" si="32"/>
        <v>185.02329646040783</v>
      </c>
      <c r="J91">
        <f t="shared" si="33"/>
        <v>68784.851522335928</v>
      </c>
      <c r="K91">
        <f t="shared" si="34"/>
        <v>764.27612802595479</v>
      </c>
      <c r="L91">
        <f t="shared" si="35"/>
        <v>0.24208959259044716</v>
      </c>
      <c r="M91">
        <f t="shared" si="36"/>
        <v>390.98830321199762</v>
      </c>
      <c r="N91">
        <f t="shared" si="37"/>
        <v>381.59609665378048</v>
      </c>
      <c r="O91">
        <f t="shared" si="38"/>
        <v>9.3922065582171115</v>
      </c>
      <c r="P91">
        <f t="shared" si="39"/>
        <v>-144.98830321199762</v>
      </c>
      <c r="Q91">
        <f t="shared" si="40"/>
        <v>144.98830321199762</v>
      </c>
      <c r="R91">
        <f t="shared" si="41"/>
        <v>-107.41947697913326</v>
      </c>
      <c r="S91">
        <f t="shared" si="42"/>
        <v>48174.887820139353</v>
      </c>
      <c r="T91">
        <f t="shared" si="43"/>
        <v>535.27653133488172</v>
      </c>
      <c r="U91">
        <f t="shared" si="44"/>
        <v>-0.2006803412644465</v>
      </c>
      <c r="V91">
        <f t="shared" si="45"/>
        <v>360.31723460234377</v>
      </c>
      <c r="W91">
        <f t="shared" si="46"/>
        <v>385.80479827164845</v>
      </c>
      <c r="X91">
        <f t="shared" si="47"/>
        <v>-25.48756366930467</v>
      </c>
      <c r="Y91">
        <f t="shared" si="48"/>
        <v>-114.31723460234377</v>
      </c>
      <c r="Z91">
        <f t="shared" si="49"/>
        <v>114.31723460234377</v>
      </c>
      <c r="AA91">
        <f t="shared" si="50"/>
        <v>-154.14155283563181</v>
      </c>
      <c r="AB91">
        <f t="shared" si="51"/>
        <v>50796.347386943111</v>
      </c>
      <c r="AC91">
        <f t="shared" si="52"/>
        <v>564.40385985492344</v>
      </c>
      <c r="AD91">
        <f t="shared" si="53"/>
        <v>-0.27310506500655923</v>
      </c>
    </row>
    <row r="92" spans="1:30" x14ac:dyDescent="0.25">
      <c r="A92" s="1">
        <v>43976</v>
      </c>
      <c r="B92">
        <v>91</v>
      </c>
      <c r="C92">
        <v>132</v>
      </c>
      <c r="D92">
        <f t="shared" si="27"/>
        <v>356.23549168790362</v>
      </c>
      <c r="E92">
        <f t="shared" si="28"/>
        <v>348.83455982948692</v>
      </c>
      <c r="F92">
        <f t="shared" si="29"/>
        <v>7.4009318584167074</v>
      </c>
      <c r="G92">
        <f t="shared" si="30"/>
        <v>-224.23549168790362</v>
      </c>
      <c r="H92">
        <f t="shared" si="31"/>
        <v>224.23549168790362</v>
      </c>
      <c r="I92">
        <f t="shared" si="32"/>
        <v>-39.212195227495783</v>
      </c>
      <c r="J92">
        <f t="shared" si="33"/>
        <v>69009.087014023826</v>
      </c>
      <c r="K92">
        <f t="shared" si="34"/>
        <v>758.34161553872332</v>
      </c>
      <c r="L92">
        <f t="shared" si="35"/>
        <v>-5.1707824579348152E-2</v>
      </c>
      <c r="M92">
        <f t="shared" si="36"/>
        <v>291.63928236121649</v>
      </c>
      <c r="N92">
        <f t="shared" si="37"/>
        <v>318.49415160599881</v>
      </c>
      <c r="O92">
        <f t="shared" si="38"/>
        <v>-26.854869244782293</v>
      </c>
      <c r="P92">
        <f t="shared" si="39"/>
        <v>-159.63928236121649</v>
      </c>
      <c r="Q92">
        <f t="shared" si="40"/>
        <v>159.63928236121649</v>
      </c>
      <c r="R92">
        <f t="shared" si="41"/>
        <v>-267.05875934034975</v>
      </c>
      <c r="S92">
        <f t="shared" si="42"/>
        <v>48334.527102500571</v>
      </c>
      <c r="T92">
        <f t="shared" si="43"/>
        <v>531.14864947802823</v>
      </c>
      <c r="U92">
        <f t="shared" si="44"/>
        <v>-0.50279476301557846</v>
      </c>
      <c r="V92">
        <f t="shared" si="45"/>
        <v>170.21285310566404</v>
      </c>
      <c r="W92">
        <f t="shared" si="46"/>
        <v>268.86344692046873</v>
      </c>
      <c r="X92">
        <f t="shared" si="47"/>
        <v>-98.650593814804694</v>
      </c>
      <c r="Y92">
        <f t="shared" si="48"/>
        <v>-38.212853105664038</v>
      </c>
      <c r="Z92">
        <f t="shared" si="49"/>
        <v>38.212853105664038</v>
      </c>
      <c r="AA92">
        <f t="shared" si="50"/>
        <v>-192.35440594129585</v>
      </c>
      <c r="AB92">
        <f t="shared" si="51"/>
        <v>50834.560240048777</v>
      </c>
      <c r="AC92">
        <f t="shared" si="52"/>
        <v>558.62154109943708</v>
      </c>
      <c r="AD92">
        <f t="shared" si="53"/>
        <v>-0.3443376092563819</v>
      </c>
    </row>
    <row r="93" spans="1:30" x14ac:dyDescent="0.25">
      <c r="A93" s="1">
        <v>43977</v>
      </c>
      <c r="B93">
        <v>92</v>
      </c>
      <c r="C93">
        <v>194</v>
      </c>
      <c r="D93">
        <f t="shared" si="27"/>
        <v>309.81990554122342</v>
      </c>
      <c r="E93">
        <f t="shared" si="28"/>
        <v>311.38839335032287</v>
      </c>
      <c r="F93">
        <f t="shared" si="29"/>
        <v>-1.5684878090994419</v>
      </c>
      <c r="G93">
        <f t="shared" si="30"/>
        <v>-115.81990554122342</v>
      </c>
      <c r="H93">
        <f t="shared" si="31"/>
        <v>115.81990554122342</v>
      </c>
      <c r="I93">
        <f t="shared" si="32"/>
        <v>-155.0321007687192</v>
      </c>
      <c r="J93">
        <f t="shared" si="33"/>
        <v>69124.906919565052</v>
      </c>
      <c r="K93">
        <f t="shared" si="34"/>
        <v>751.35768390831583</v>
      </c>
      <c r="L93">
        <f t="shared" si="35"/>
        <v>-0.20633594902802238</v>
      </c>
      <c r="M93">
        <f t="shared" si="36"/>
        <v>145.05495134552183</v>
      </c>
      <c r="N93">
        <f t="shared" si="37"/>
        <v>211.81964118060824</v>
      </c>
      <c r="O93">
        <f t="shared" si="38"/>
        <v>-66.764689835086415</v>
      </c>
      <c r="P93">
        <f t="shared" si="39"/>
        <v>48.945048654478171</v>
      </c>
      <c r="Q93">
        <f t="shared" si="40"/>
        <v>48.945048654478171</v>
      </c>
      <c r="R93">
        <f t="shared" si="41"/>
        <v>-218.11371068587158</v>
      </c>
      <c r="S93">
        <f t="shared" si="42"/>
        <v>48383.472151155052</v>
      </c>
      <c r="T93">
        <f t="shared" si="43"/>
        <v>525.90730599081576</v>
      </c>
      <c r="U93">
        <f t="shared" si="44"/>
        <v>-0.41473793613675453</v>
      </c>
      <c r="V93">
        <f t="shared" si="45"/>
        <v>16.535750818703093</v>
      </c>
      <c r="W93">
        <f t="shared" si="46"/>
        <v>139.64257062113279</v>
      </c>
      <c r="X93">
        <f t="shared" si="47"/>
        <v>-123.1068198024297</v>
      </c>
      <c r="Y93">
        <f t="shared" si="48"/>
        <v>177.46424918129691</v>
      </c>
      <c r="Z93">
        <f t="shared" si="49"/>
        <v>177.46424918129691</v>
      </c>
      <c r="AA93">
        <f t="shared" si="50"/>
        <v>-14.890156759998945</v>
      </c>
      <c r="AB93">
        <f t="shared" si="51"/>
        <v>51012.024489230076</v>
      </c>
      <c r="AC93">
        <f t="shared" si="52"/>
        <v>554.47852705684863</v>
      </c>
      <c r="AD93">
        <f t="shared" si="53"/>
        <v>-2.6854343375631411E-2</v>
      </c>
    </row>
    <row r="94" spans="1:30" x14ac:dyDescent="0.25">
      <c r="A94" s="1">
        <v>43978</v>
      </c>
      <c r="B94">
        <v>93</v>
      </c>
      <c r="C94">
        <v>231</v>
      </c>
      <c r="D94">
        <f t="shared" si="27"/>
        <v>280.45464040223038</v>
      </c>
      <c r="E94">
        <f t="shared" si="28"/>
        <v>286.65592443297874</v>
      </c>
      <c r="F94">
        <f t="shared" si="29"/>
        <v>-6.2012840307483792</v>
      </c>
      <c r="G94">
        <f t="shared" si="30"/>
        <v>-49.454640402230382</v>
      </c>
      <c r="H94">
        <f t="shared" si="31"/>
        <v>49.454640402230382</v>
      </c>
      <c r="I94">
        <f t="shared" si="32"/>
        <v>-204.48674117094959</v>
      </c>
      <c r="J94">
        <f t="shared" si="33"/>
        <v>69174.361559967278</v>
      </c>
      <c r="K94">
        <f t="shared" si="34"/>
        <v>743.81033935448681</v>
      </c>
      <c r="L94">
        <f t="shared" si="35"/>
        <v>-0.27491785251118273</v>
      </c>
      <c r="M94">
        <f t="shared" si="36"/>
        <v>114.99904800129404</v>
      </c>
      <c r="N94">
        <f t="shared" si="37"/>
        <v>169.52747567276091</v>
      </c>
      <c r="O94">
        <f t="shared" si="38"/>
        <v>-54.528427671466872</v>
      </c>
      <c r="P94">
        <f t="shared" si="39"/>
        <v>116.00095199870596</v>
      </c>
      <c r="Q94">
        <f t="shared" si="40"/>
        <v>116.00095199870596</v>
      </c>
      <c r="R94">
        <f t="shared" si="41"/>
        <v>-102.11275868716562</v>
      </c>
      <c r="S94">
        <f t="shared" si="42"/>
        <v>48499.473103153759</v>
      </c>
      <c r="T94">
        <f t="shared" si="43"/>
        <v>521.49971078659951</v>
      </c>
      <c r="U94">
        <f t="shared" si="44"/>
        <v>-0.19580597376198874</v>
      </c>
      <c r="V94">
        <f t="shared" si="45"/>
        <v>148.97744983734094</v>
      </c>
      <c r="W94">
        <f t="shared" si="46"/>
        <v>158.50715016374062</v>
      </c>
      <c r="X94">
        <f t="shared" si="47"/>
        <v>-9.5297003263996771</v>
      </c>
      <c r="Y94">
        <f t="shared" si="48"/>
        <v>82.022550162659059</v>
      </c>
      <c r="Z94">
        <f t="shared" si="49"/>
        <v>82.022550162659059</v>
      </c>
      <c r="AA94">
        <f t="shared" si="50"/>
        <v>67.132393402660114</v>
      </c>
      <c r="AB94">
        <f t="shared" si="51"/>
        <v>51094.047039392732</v>
      </c>
      <c r="AC94">
        <f t="shared" si="52"/>
        <v>549.3983552622874</v>
      </c>
      <c r="AD94">
        <f t="shared" si="53"/>
        <v>0.12219256348266741</v>
      </c>
    </row>
    <row r="95" spans="1:30" x14ac:dyDescent="0.25">
      <c r="A95" s="1">
        <v>43979</v>
      </c>
      <c r="B95">
        <v>94</v>
      </c>
      <c r="C95">
        <v>182</v>
      </c>
      <c r="D95">
        <f t="shared" si="27"/>
        <v>262.38424267494668</v>
      </c>
      <c r="E95">
        <f t="shared" si="28"/>
        <v>270.56371232178429</v>
      </c>
      <c r="F95">
        <f t="shared" si="29"/>
        <v>-8.179469646837596</v>
      </c>
      <c r="G95">
        <f t="shared" si="30"/>
        <v>-80.384242674946677</v>
      </c>
      <c r="H95">
        <f t="shared" si="31"/>
        <v>80.384242674946677</v>
      </c>
      <c r="I95">
        <f t="shared" si="32"/>
        <v>-284.87098384589626</v>
      </c>
      <c r="J95">
        <f t="shared" si="33"/>
        <v>69254.745802642225</v>
      </c>
      <c r="K95">
        <f t="shared" si="34"/>
        <v>736.75261492172581</v>
      </c>
      <c r="L95">
        <f t="shared" si="35"/>
        <v>-0.38665758095227332</v>
      </c>
      <c r="M95">
        <f t="shared" si="36"/>
        <v>147.47133432885664</v>
      </c>
      <c r="N95">
        <f t="shared" si="37"/>
        <v>172.99952400064703</v>
      </c>
      <c r="O95">
        <f t="shared" si="38"/>
        <v>-25.528189671790379</v>
      </c>
      <c r="P95">
        <f t="shared" si="39"/>
        <v>34.528665671143358</v>
      </c>
      <c r="Q95">
        <f t="shared" si="40"/>
        <v>34.528665671143358</v>
      </c>
      <c r="R95">
        <f t="shared" si="41"/>
        <v>-67.584093016022265</v>
      </c>
      <c r="S95">
        <f t="shared" si="42"/>
        <v>48534.001768824906</v>
      </c>
      <c r="T95">
        <f t="shared" si="43"/>
        <v>516.31916775345644</v>
      </c>
      <c r="U95">
        <f t="shared" si="44"/>
        <v>-0.13089595978023777</v>
      </c>
      <c r="V95">
        <f t="shared" si="45"/>
        <v>257.56022174517034</v>
      </c>
      <c r="W95">
        <f t="shared" si="46"/>
        <v>214.59548996746821</v>
      </c>
      <c r="X95">
        <f t="shared" si="47"/>
        <v>42.964731777702141</v>
      </c>
      <c r="Y95">
        <f t="shared" si="48"/>
        <v>-75.560221745170338</v>
      </c>
      <c r="Z95">
        <f t="shared" si="49"/>
        <v>75.560221745170338</v>
      </c>
      <c r="AA95">
        <f t="shared" si="50"/>
        <v>-8.4278283425102245</v>
      </c>
      <c r="AB95">
        <f t="shared" si="51"/>
        <v>51169.607261137899</v>
      </c>
      <c r="AC95">
        <f t="shared" si="52"/>
        <v>544.35752405465848</v>
      </c>
      <c r="AD95">
        <f t="shared" si="53"/>
        <v>-1.5482156432293556E-2</v>
      </c>
    </row>
    <row r="96" spans="1:30" x14ac:dyDescent="0.25">
      <c r="A96" s="1">
        <v>43980</v>
      </c>
      <c r="B96">
        <v>95</v>
      </c>
      <c r="C96">
        <v>187</v>
      </c>
      <c r="D96">
        <f t="shared" si="27"/>
        <v>234.91255478612189</v>
      </c>
      <c r="E96">
        <f t="shared" si="28"/>
        <v>246.30739413995735</v>
      </c>
      <c r="F96">
        <f t="shared" si="29"/>
        <v>-11.394839353835462</v>
      </c>
      <c r="G96">
        <f t="shared" si="30"/>
        <v>-47.912554786121888</v>
      </c>
      <c r="H96">
        <f t="shared" si="31"/>
        <v>47.912554786121888</v>
      </c>
      <c r="I96">
        <f t="shared" si="32"/>
        <v>-332.78353863201812</v>
      </c>
      <c r="J96">
        <f t="shared" si="33"/>
        <v>69302.658357428343</v>
      </c>
      <c r="K96">
        <f t="shared" si="34"/>
        <v>729.50166692029836</v>
      </c>
      <c r="L96">
        <f t="shared" si="35"/>
        <v>-0.45617927103157169</v>
      </c>
      <c r="M96">
        <f t="shared" si="36"/>
        <v>147.83964391042377</v>
      </c>
      <c r="N96">
        <f t="shared" si="37"/>
        <v>164.73566716442832</v>
      </c>
      <c r="O96">
        <f t="shared" si="38"/>
        <v>-16.89602325400454</v>
      </c>
      <c r="P96">
        <f t="shared" si="39"/>
        <v>39.160356089576226</v>
      </c>
      <c r="Q96">
        <f t="shared" si="40"/>
        <v>39.160356089576226</v>
      </c>
      <c r="R96">
        <f t="shared" si="41"/>
        <v>-28.42373692644604</v>
      </c>
      <c r="S96">
        <f t="shared" si="42"/>
        <v>48573.162124914481</v>
      </c>
      <c r="T96">
        <f t="shared" si="43"/>
        <v>511.29644342015246</v>
      </c>
      <c r="U96">
        <f t="shared" si="44"/>
        <v>-5.5591501353529138E-2</v>
      </c>
      <c r="V96">
        <f t="shared" si="45"/>
        <v>191.71823420982722</v>
      </c>
      <c r="W96">
        <f t="shared" si="46"/>
        <v>197.11204434903408</v>
      </c>
      <c r="X96">
        <f t="shared" si="47"/>
        <v>-5.3938101392068702</v>
      </c>
      <c r="Y96">
        <f t="shared" si="48"/>
        <v>-4.7182342098272159</v>
      </c>
      <c r="Z96">
        <f t="shared" si="49"/>
        <v>4.7182342098272159</v>
      </c>
      <c r="AA96">
        <f t="shared" si="50"/>
        <v>-13.14606255233744</v>
      </c>
      <c r="AB96">
        <f t="shared" si="51"/>
        <v>51174.325495347723</v>
      </c>
      <c r="AC96">
        <f t="shared" si="52"/>
        <v>538.6771104773444</v>
      </c>
      <c r="AD96">
        <f t="shared" si="53"/>
        <v>-2.4404345936823196E-2</v>
      </c>
    </row>
    <row r="97" spans="1:30" x14ac:dyDescent="0.25">
      <c r="A97" s="1">
        <v>43981</v>
      </c>
      <c r="B97">
        <v>96</v>
      </c>
      <c r="C97">
        <v>271</v>
      </c>
      <c r="D97">
        <f t="shared" si="27"/>
        <v>212.01870228361719</v>
      </c>
      <c r="E97">
        <f t="shared" si="28"/>
        <v>225.33004382889752</v>
      </c>
      <c r="F97">
        <f t="shared" si="29"/>
        <v>-13.311341545280335</v>
      </c>
      <c r="G97">
        <f t="shared" si="30"/>
        <v>58.981297716382812</v>
      </c>
      <c r="H97">
        <f t="shared" si="31"/>
        <v>58.981297716382812</v>
      </c>
      <c r="I97">
        <f t="shared" si="32"/>
        <v>-273.80224091563531</v>
      </c>
      <c r="J97">
        <f t="shared" si="33"/>
        <v>69361.639655144725</v>
      </c>
      <c r="K97">
        <f t="shared" si="34"/>
        <v>722.51707974109092</v>
      </c>
      <c r="L97">
        <f t="shared" si="35"/>
        <v>-0.37895608089119565</v>
      </c>
      <c r="M97">
        <f t="shared" si="36"/>
        <v>160.3138877236014</v>
      </c>
      <c r="N97">
        <f t="shared" si="37"/>
        <v>167.41982195521189</v>
      </c>
      <c r="O97">
        <f t="shared" si="38"/>
        <v>-7.1059342316104832</v>
      </c>
      <c r="P97">
        <f t="shared" si="39"/>
        <v>110.6861122763986</v>
      </c>
      <c r="Q97">
        <f t="shared" si="40"/>
        <v>110.6861122763986</v>
      </c>
      <c r="R97">
        <f t="shared" si="41"/>
        <v>82.262375349952563</v>
      </c>
      <c r="S97">
        <f t="shared" si="42"/>
        <v>48683.848237190883</v>
      </c>
      <c r="T97">
        <f t="shared" si="43"/>
        <v>507.12341913740505</v>
      </c>
      <c r="U97">
        <f t="shared" si="44"/>
        <v>0.16221371809228866</v>
      </c>
      <c r="V97">
        <f t="shared" si="45"/>
        <v>179.53016680846915</v>
      </c>
      <c r="W97">
        <f t="shared" si="46"/>
        <v>187.94364684196543</v>
      </c>
      <c r="X97">
        <f t="shared" si="47"/>
        <v>-8.4134800334962971</v>
      </c>
      <c r="Y97">
        <f t="shared" si="48"/>
        <v>91.469833191530853</v>
      </c>
      <c r="Z97">
        <f t="shared" si="49"/>
        <v>91.469833191530853</v>
      </c>
      <c r="AA97">
        <f t="shared" si="50"/>
        <v>78.323770639193413</v>
      </c>
      <c r="AB97">
        <f t="shared" si="51"/>
        <v>51265.79532853925</v>
      </c>
      <c r="AC97">
        <f t="shared" si="52"/>
        <v>534.01870133895056</v>
      </c>
      <c r="AD97">
        <f t="shared" si="53"/>
        <v>0.14666859127369775</v>
      </c>
    </row>
    <row r="98" spans="1:30" x14ac:dyDescent="0.25">
      <c r="A98" s="1">
        <v>43982</v>
      </c>
      <c r="B98">
        <v>97</v>
      </c>
      <c r="C98">
        <v>96</v>
      </c>
      <c r="D98">
        <f t="shared" si="27"/>
        <v>212.86287219026872</v>
      </c>
      <c r="E98">
        <f t="shared" si="28"/>
        <v>223.81496182689375</v>
      </c>
      <c r="F98">
        <f t="shared" si="29"/>
        <v>-10.952089636625022</v>
      </c>
      <c r="G98">
        <f t="shared" si="30"/>
        <v>-116.86287219026872</v>
      </c>
      <c r="H98">
        <f t="shared" si="31"/>
        <v>116.86287219026872</v>
      </c>
      <c r="I98">
        <f t="shared" si="32"/>
        <v>-390.66511310590403</v>
      </c>
      <c r="J98">
        <f t="shared" si="33"/>
        <v>69478.502527334989</v>
      </c>
      <c r="K98">
        <f t="shared" si="34"/>
        <v>716.2732219312885</v>
      </c>
      <c r="L98">
        <f t="shared" si="35"/>
        <v>-0.54541353933706072</v>
      </c>
      <c r="M98">
        <f t="shared" si="36"/>
        <v>236.22253769928986</v>
      </c>
      <c r="N98">
        <f t="shared" si="37"/>
        <v>215.6569438618007</v>
      </c>
      <c r="O98">
        <f t="shared" si="38"/>
        <v>20.565593837489168</v>
      </c>
      <c r="P98">
        <f t="shared" si="39"/>
        <v>-140.22253769928986</v>
      </c>
      <c r="Q98">
        <f t="shared" si="40"/>
        <v>140.22253769928986</v>
      </c>
      <c r="R98">
        <f t="shared" si="41"/>
        <v>-57.960162349337295</v>
      </c>
      <c r="S98">
        <f t="shared" si="42"/>
        <v>48824.07077489017</v>
      </c>
      <c r="T98">
        <f t="shared" si="43"/>
        <v>503.34093582360998</v>
      </c>
      <c r="U98">
        <f t="shared" si="44"/>
        <v>-0.11515090115708126</v>
      </c>
      <c r="V98">
        <f t="shared" si="45"/>
        <v>302.83324657077725</v>
      </c>
      <c r="W98">
        <f t="shared" si="46"/>
        <v>252.70603336169381</v>
      </c>
      <c r="X98">
        <f t="shared" si="47"/>
        <v>50.127213209083436</v>
      </c>
      <c r="Y98">
        <f t="shared" si="48"/>
        <v>-206.83324657077725</v>
      </c>
      <c r="Z98">
        <f t="shared" si="49"/>
        <v>206.83324657077725</v>
      </c>
      <c r="AA98">
        <f t="shared" si="50"/>
        <v>-128.50947593158384</v>
      </c>
      <c r="AB98">
        <f t="shared" si="51"/>
        <v>51472.628575110029</v>
      </c>
      <c r="AC98">
        <f t="shared" si="52"/>
        <v>530.64565541350544</v>
      </c>
      <c r="AD98">
        <f t="shared" si="53"/>
        <v>-0.2421756865821183</v>
      </c>
    </row>
    <row r="99" spans="1:30" x14ac:dyDescent="0.25">
      <c r="A99" s="1">
        <v>43983</v>
      </c>
      <c r="B99">
        <v>98</v>
      </c>
      <c r="C99">
        <v>71</v>
      </c>
      <c r="D99">
        <f t="shared" si="27"/>
        <v>173.86369322797921</v>
      </c>
      <c r="E99">
        <f t="shared" si="28"/>
        <v>189.49029775221499</v>
      </c>
      <c r="F99">
        <f t="shared" si="29"/>
        <v>-15.62660452423577</v>
      </c>
      <c r="G99">
        <f t="shared" si="30"/>
        <v>-102.86369322797921</v>
      </c>
      <c r="H99">
        <f t="shared" si="31"/>
        <v>102.86369322797921</v>
      </c>
      <c r="I99">
        <f t="shared" si="32"/>
        <v>-493.52880633388327</v>
      </c>
      <c r="J99">
        <f t="shared" si="33"/>
        <v>69581.366220562966</v>
      </c>
      <c r="K99">
        <f t="shared" si="34"/>
        <v>710.01394102615268</v>
      </c>
      <c r="L99">
        <f t="shared" si="35"/>
        <v>-0.6950973464276029</v>
      </c>
      <c r="M99">
        <f t="shared" si="36"/>
        <v>151.62122826231166</v>
      </c>
      <c r="N99">
        <f t="shared" si="37"/>
        <v>166.11126884964494</v>
      </c>
      <c r="O99">
        <f t="shared" si="38"/>
        <v>-14.49004058733329</v>
      </c>
      <c r="P99">
        <f t="shared" si="39"/>
        <v>-80.621228262311661</v>
      </c>
      <c r="Q99">
        <f t="shared" si="40"/>
        <v>80.621228262311661</v>
      </c>
      <c r="R99">
        <f t="shared" si="41"/>
        <v>-138.58139061164894</v>
      </c>
      <c r="S99">
        <f t="shared" si="42"/>
        <v>48904.692003152479</v>
      </c>
      <c r="T99">
        <f t="shared" si="43"/>
        <v>499.02746941992325</v>
      </c>
      <c r="U99">
        <f t="shared" si="44"/>
        <v>-0.27770293040729394</v>
      </c>
      <c r="V99">
        <f t="shared" si="45"/>
        <v>55.120584717941426</v>
      </c>
      <c r="W99">
        <f t="shared" si="46"/>
        <v>137.36664931415544</v>
      </c>
      <c r="X99">
        <f t="shared" si="47"/>
        <v>-82.246064596214012</v>
      </c>
      <c r="Y99">
        <f t="shared" si="48"/>
        <v>15.879415282058574</v>
      </c>
      <c r="Z99">
        <f t="shared" si="49"/>
        <v>15.879415282058574</v>
      </c>
      <c r="AA99">
        <f t="shared" si="50"/>
        <v>-112.63006064952526</v>
      </c>
      <c r="AB99">
        <f t="shared" si="51"/>
        <v>51488.507990392085</v>
      </c>
      <c r="AC99">
        <f t="shared" si="52"/>
        <v>525.39293867747028</v>
      </c>
      <c r="AD99">
        <f t="shared" si="53"/>
        <v>-0.21437300039288676</v>
      </c>
    </row>
    <row r="100" spans="1:30" x14ac:dyDescent="0.25">
      <c r="A100" s="1">
        <v>43984</v>
      </c>
      <c r="B100">
        <v>99</v>
      </c>
      <c r="C100">
        <v>131</v>
      </c>
      <c r="D100">
        <f t="shared" si="27"/>
        <v>133.54980232902841</v>
      </c>
      <c r="E100">
        <f t="shared" si="28"/>
        <v>153.29095458238336</v>
      </c>
      <c r="F100">
        <f t="shared" si="29"/>
        <v>-19.74115225335494</v>
      </c>
      <c r="G100">
        <f t="shared" si="30"/>
        <v>-2.5498023290284095</v>
      </c>
      <c r="H100">
        <f t="shared" si="31"/>
        <v>2.5498023290284095</v>
      </c>
      <c r="I100">
        <f t="shared" si="32"/>
        <v>-496.07860866291168</v>
      </c>
      <c r="J100">
        <f t="shared" si="33"/>
        <v>69583.916022891994</v>
      </c>
      <c r="K100">
        <f t="shared" si="34"/>
        <v>702.8678386150707</v>
      </c>
      <c r="L100">
        <f t="shared" si="35"/>
        <v>-0.70579215808249807</v>
      </c>
      <c r="M100">
        <f t="shared" si="36"/>
        <v>76.665266478244632</v>
      </c>
      <c r="N100">
        <f t="shared" si="37"/>
        <v>111.31061413115583</v>
      </c>
      <c r="O100">
        <f t="shared" si="38"/>
        <v>-34.645347652911205</v>
      </c>
      <c r="P100">
        <f t="shared" si="39"/>
        <v>54.334733521755368</v>
      </c>
      <c r="Q100">
        <f t="shared" si="40"/>
        <v>54.334733521755368</v>
      </c>
      <c r="R100">
        <f t="shared" si="41"/>
        <v>-84.246657089893574</v>
      </c>
      <c r="S100">
        <f t="shared" si="42"/>
        <v>48959.026736674234</v>
      </c>
      <c r="T100">
        <f t="shared" si="43"/>
        <v>494.53562360277004</v>
      </c>
      <c r="U100">
        <f t="shared" si="44"/>
        <v>-0.17035508276662334</v>
      </c>
      <c r="V100">
        <f t="shared" si="45"/>
        <v>-4.2591218721082527</v>
      </c>
      <c r="W100">
        <f t="shared" si="46"/>
        <v>67.82411694358828</v>
      </c>
      <c r="X100">
        <f t="shared" si="47"/>
        <v>-72.083238815696532</v>
      </c>
      <c r="Y100">
        <f t="shared" si="48"/>
        <v>135.25912187210827</v>
      </c>
      <c r="Z100">
        <f t="shared" si="49"/>
        <v>135.25912187210827</v>
      </c>
      <c r="AA100">
        <f t="shared" si="50"/>
        <v>22.629061222583005</v>
      </c>
      <c r="AB100">
        <f t="shared" si="51"/>
        <v>51623.767112264191</v>
      </c>
      <c r="AC100">
        <f t="shared" si="52"/>
        <v>521.45219305317369</v>
      </c>
      <c r="AD100">
        <f t="shared" si="53"/>
        <v>4.3396233679806322E-2</v>
      </c>
    </row>
    <row r="101" spans="1:30" x14ac:dyDescent="0.25">
      <c r="A101" s="1">
        <v>43985</v>
      </c>
      <c r="B101">
        <v>100</v>
      </c>
      <c r="C101">
        <v>219</v>
      </c>
      <c r="D101">
        <f t="shared" si="27"/>
        <v>113.19669751670665</v>
      </c>
      <c r="E101">
        <f t="shared" si="28"/>
        <v>133.03984186322273</v>
      </c>
      <c r="F101">
        <f t="shared" si="29"/>
        <v>-19.843144346516077</v>
      </c>
      <c r="G101">
        <f t="shared" si="30"/>
        <v>105.80330248329335</v>
      </c>
      <c r="H101">
        <f t="shared" si="31"/>
        <v>105.80330248329335</v>
      </c>
      <c r="I101">
        <f t="shared" si="32"/>
        <v>-390.27530617961833</v>
      </c>
      <c r="J101">
        <f t="shared" si="33"/>
        <v>69689.719325375292</v>
      </c>
      <c r="K101">
        <f t="shared" si="34"/>
        <v>696.8971932537529</v>
      </c>
      <c r="L101">
        <f t="shared" si="35"/>
        <v>-0.56001847899179591</v>
      </c>
      <c r="M101">
        <f t="shared" si="36"/>
        <v>82.770968966649946</v>
      </c>
      <c r="N101">
        <f t="shared" si="37"/>
        <v>103.83263323912232</v>
      </c>
      <c r="O101">
        <f t="shared" si="38"/>
        <v>-21.061664272472363</v>
      </c>
      <c r="P101">
        <f t="shared" si="39"/>
        <v>136.22903103335005</v>
      </c>
      <c r="Q101">
        <f t="shared" si="40"/>
        <v>136.22903103335005</v>
      </c>
      <c r="R101">
        <f t="shared" si="41"/>
        <v>51.98237394345648</v>
      </c>
      <c r="S101">
        <f t="shared" si="42"/>
        <v>49095.255767707582</v>
      </c>
      <c r="T101">
        <f t="shared" si="43"/>
        <v>490.95255767707584</v>
      </c>
      <c r="U101">
        <f t="shared" si="44"/>
        <v>0.10588064596181999</v>
      </c>
      <c r="V101">
        <f t="shared" si="45"/>
        <v>118.43077480803115</v>
      </c>
      <c r="W101">
        <f t="shared" si="46"/>
        <v>103.94817562557837</v>
      </c>
      <c r="X101">
        <f t="shared" si="47"/>
        <v>14.482599182452773</v>
      </c>
      <c r="Y101">
        <f t="shared" si="48"/>
        <v>100.56922519196885</v>
      </c>
      <c r="Z101">
        <f t="shared" si="49"/>
        <v>100.56922519196885</v>
      </c>
      <c r="AA101">
        <f t="shared" si="50"/>
        <v>123.19828641455186</v>
      </c>
      <c r="AB101">
        <f t="shared" si="51"/>
        <v>51724.33633745616</v>
      </c>
      <c r="AC101">
        <f t="shared" si="52"/>
        <v>517.24336337456157</v>
      </c>
      <c r="AD101">
        <f t="shared" si="53"/>
        <v>0.23818244010090445</v>
      </c>
    </row>
    <row r="102" spans="1:30" x14ac:dyDescent="0.25">
      <c r="A102" s="1">
        <v>43986</v>
      </c>
      <c r="B102">
        <v>101</v>
      </c>
      <c r="C102">
        <v>195</v>
      </c>
      <c r="D102">
        <f t="shared" si="27"/>
        <v>118.74634576618097</v>
      </c>
      <c r="E102">
        <f t="shared" si="28"/>
        <v>134.35735801336531</v>
      </c>
      <c r="F102">
        <f t="shared" si="29"/>
        <v>-15.611012247184345</v>
      </c>
      <c r="G102">
        <f t="shared" si="30"/>
        <v>76.253654233819034</v>
      </c>
      <c r="H102">
        <f t="shared" si="31"/>
        <v>76.253654233819034</v>
      </c>
      <c r="I102">
        <f t="shared" si="32"/>
        <v>-314.02165194579931</v>
      </c>
      <c r="J102">
        <f t="shared" si="33"/>
        <v>69765.972979609112</v>
      </c>
      <c r="K102">
        <f t="shared" si="34"/>
        <v>690.75220771890213</v>
      </c>
      <c r="L102">
        <f t="shared" si="35"/>
        <v>-0.45460824943695111</v>
      </c>
      <c r="M102">
        <f t="shared" si="36"/>
        <v>163.88107796919013</v>
      </c>
      <c r="N102">
        <f t="shared" si="37"/>
        <v>150.88548448332497</v>
      </c>
      <c r="O102">
        <f t="shared" si="38"/>
        <v>12.99559348586515</v>
      </c>
      <c r="P102">
        <f t="shared" si="39"/>
        <v>31.11892203080987</v>
      </c>
      <c r="Q102">
        <f t="shared" si="40"/>
        <v>31.11892203080987</v>
      </c>
      <c r="R102">
        <f t="shared" si="41"/>
        <v>83.10129597426635</v>
      </c>
      <c r="S102">
        <f t="shared" si="42"/>
        <v>49126.37468973839</v>
      </c>
      <c r="T102">
        <f t="shared" si="43"/>
        <v>486.39974940335037</v>
      </c>
      <c r="U102">
        <f t="shared" si="44"/>
        <v>0.17084979191745847</v>
      </c>
      <c r="V102">
        <f t="shared" si="45"/>
        <v>277.73305826691904</v>
      </c>
      <c r="W102">
        <f t="shared" si="46"/>
        <v>198.88615496160622</v>
      </c>
      <c r="X102">
        <f t="shared" si="47"/>
        <v>78.846903305312836</v>
      </c>
      <c r="Y102">
        <f t="shared" si="48"/>
        <v>-82.733058266919045</v>
      </c>
      <c r="Z102">
        <f t="shared" si="49"/>
        <v>82.733058266919045</v>
      </c>
      <c r="AA102">
        <f t="shared" si="50"/>
        <v>40.465228147632814</v>
      </c>
      <c r="AB102">
        <f t="shared" si="51"/>
        <v>51807.069395723076</v>
      </c>
      <c r="AC102">
        <f t="shared" si="52"/>
        <v>512.94128114577302</v>
      </c>
      <c r="AD102">
        <f t="shared" si="53"/>
        <v>7.8888616757934488E-2</v>
      </c>
    </row>
    <row r="103" spans="1:30" x14ac:dyDescent="0.25">
      <c r="A103" s="1">
        <v>43987</v>
      </c>
      <c r="B103">
        <v>102</v>
      </c>
      <c r="C103">
        <v>177</v>
      </c>
      <c r="D103">
        <f t="shared" si="27"/>
        <v>121.43621053511319</v>
      </c>
      <c r="E103">
        <f t="shared" si="28"/>
        <v>133.99707661294477</v>
      </c>
      <c r="F103">
        <f t="shared" si="29"/>
        <v>-12.560866077831584</v>
      </c>
      <c r="G103">
        <f t="shared" si="30"/>
        <v>55.56378946488681</v>
      </c>
      <c r="H103">
        <f t="shared" si="31"/>
        <v>55.56378946488681</v>
      </c>
      <c r="I103">
        <f t="shared" si="32"/>
        <v>-258.45786248091247</v>
      </c>
      <c r="J103">
        <f t="shared" si="33"/>
        <v>69821.536769073995</v>
      </c>
      <c r="K103">
        <f t="shared" si="34"/>
        <v>684.52487028503913</v>
      </c>
      <c r="L103">
        <f t="shared" si="35"/>
        <v>-0.37757264009018326</v>
      </c>
      <c r="M103">
        <f t="shared" si="36"/>
        <v>200.21586297816268</v>
      </c>
      <c r="N103">
        <f t="shared" si="37"/>
        <v>179.44053898459507</v>
      </c>
      <c r="O103">
        <f t="shared" si="38"/>
        <v>20.775323993567618</v>
      </c>
      <c r="P103">
        <f t="shared" si="39"/>
        <v>-23.215862978162676</v>
      </c>
      <c r="Q103">
        <f t="shared" si="40"/>
        <v>23.215862978162676</v>
      </c>
      <c r="R103">
        <f t="shared" si="41"/>
        <v>59.885432996103674</v>
      </c>
      <c r="S103">
        <f t="shared" si="42"/>
        <v>49149.590552716552</v>
      </c>
      <c r="T103">
        <f t="shared" si="43"/>
        <v>481.85873090898582</v>
      </c>
      <c r="U103">
        <f t="shared" si="44"/>
        <v>0.12428006209026214</v>
      </c>
      <c r="V103">
        <f t="shared" si="45"/>
        <v>237.44435766786847</v>
      </c>
      <c r="W103">
        <f t="shared" si="46"/>
        <v>211.54661165338382</v>
      </c>
      <c r="X103">
        <f t="shared" si="47"/>
        <v>25.897746014484653</v>
      </c>
      <c r="Y103">
        <f t="shared" si="48"/>
        <v>-60.444357667868474</v>
      </c>
      <c r="Z103">
        <f t="shared" si="49"/>
        <v>60.444357667868474</v>
      </c>
      <c r="AA103">
        <f t="shared" si="50"/>
        <v>-19.979129520235659</v>
      </c>
      <c r="AB103">
        <f t="shared" si="51"/>
        <v>51867.513753390944</v>
      </c>
      <c r="AC103">
        <f t="shared" si="52"/>
        <v>508.50503679795042</v>
      </c>
      <c r="AD103">
        <f t="shared" si="53"/>
        <v>-3.9289934365338793E-2</v>
      </c>
    </row>
    <row r="104" spans="1:30" x14ac:dyDescent="0.25">
      <c r="A104" s="1">
        <v>43988</v>
      </c>
      <c r="B104">
        <v>103</v>
      </c>
      <c r="C104">
        <v>164</v>
      </c>
      <c r="D104">
        <f t="shared" si="27"/>
        <v>122.21065392885444</v>
      </c>
      <c r="E104">
        <f t="shared" si="28"/>
        <v>132.54896842809055</v>
      </c>
      <c r="F104">
        <f t="shared" si="29"/>
        <v>-10.338314499236112</v>
      </c>
      <c r="G104">
        <f t="shared" si="30"/>
        <v>41.789346071145559</v>
      </c>
      <c r="H104">
        <f t="shared" si="31"/>
        <v>41.789346071145559</v>
      </c>
      <c r="I104">
        <f t="shared" si="32"/>
        <v>-216.66851640976691</v>
      </c>
      <c r="J104">
        <f t="shared" si="33"/>
        <v>69863.326115145144</v>
      </c>
      <c r="K104">
        <f t="shared" si="34"/>
        <v>678.28471956451597</v>
      </c>
      <c r="L104">
        <f t="shared" si="35"/>
        <v>-0.31943593915675433</v>
      </c>
      <c r="M104">
        <f t="shared" si="36"/>
        <v>203.57928973810832</v>
      </c>
      <c r="N104">
        <f t="shared" si="37"/>
        <v>188.60793148908135</v>
      </c>
      <c r="O104">
        <f t="shared" si="38"/>
        <v>14.971358249026956</v>
      </c>
      <c r="P104">
        <f t="shared" si="39"/>
        <v>-39.579289738108315</v>
      </c>
      <c r="Q104">
        <f t="shared" si="40"/>
        <v>39.579289738108315</v>
      </c>
      <c r="R104">
        <f t="shared" si="41"/>
        <v>20.306143257995359</v>
      </c>
      <c r="S104">
        <f t="shared" si="42"/>
        <v>49189.169842454663</v>
      </c>
      <c r="T104">
        <f t="shared" si="43"/>
        <v>477.56475575198704</v>
      </c>
      <c r="U104">
        <f t="shared" si="44"/>
        <v>4.2520188128248135E-2</v>
      </c>
      <c r="V104">
        <f t="shared" si="45"/>
        <v>176.30222864062253</v>
      </c>
      <c r="W104">
        <f t="shared" si="46"/>
        <v>189.08887153357369</v>
      </c>
      <c r="X104">
        <f t="shared" si="47"/>
        <v>-12.786642892951171</v>
      </c>
      <c r="Y104">
        <f t="shared" si="48"/>
        <v>-12.302228640622531</v>
      </c>
      <c r="Z104">
        <f t="shared" si="49"/>
        <v>12.302228640622531</v>
      </c>
      <c r="AA104">
        <f t="shared" si="50"/>
        <v>-32.28135816085819</v>
      </c>
      <c r="AB104">
        <f t="shared" si="51"/>
        <v>51879.815982031563</v>
      </c>
      <c r="AC104">
        <f t="shared" si="52"/>
        <v>503.68753380613168</v>
      </c>
      <c r="AD104">
        <f t="shared" si="53"/>
        <v>-6.4090047885289173E-2</v>
      </c>
    </row>
    <row r="105" spans="1:30" x14ac:dyDescent="0.25">
      <c r="A105" s="1">
        <v>43989</v>
      </c>
      <c r="B105">
        <v>104</v>
      </c>
      <c r="C105">
        <v>102</v>
      </c>
      <c r="D105">
        <f t="shared" si="27"/>
        <v>121.90178248669326</v>
      </c>
      <c r="E105">
        <f t="shared" si="28"/>
        <v>130.56852314308355</v>
      </c>
      <c r="F105">
        <f t="shared" si="29"/>
        <v>-8.6667406563902905</v>
      </c>
      <c r="G105">
        <f t="shared" si="30"/>
        <v>-19.901782486693264</v>
      </c>
      <c r="H105">
        <f t="shared" si="31"/>
        <v>19.901782486693264</v>
      </c>
      <c r="I105">
        <f t="shared" si="32"/>
        <v>-236.57029889646017</v>
      </c>
      <c r="J105">
        <f t="shared" si="33"/>
        <v>69883.227897631834</v>
      </c>
      <c r="K105">
        <f t="shared" si="34"/>
        <v>671.95411440030614</v>
      </c>
      <c r="L105">
        <f t="shared" si="35"/>
        <v>-0.35206317489043176</v>
      </c>
      <c r="M105">
        <f t="shared" si="36"/>
        <v>188.86618068355401</v>
      </c>
      <c r="N105">
        <f t="shared" si="37"/>
        <v>183.78964486905414</v>
      </c>
      <c r="O105">
        <f t="shared" si="38"/>
        <v>5.07653581449987</v>
      </c>
      <c r="P105">
        <f t="shared" si="39"/>
        <v>-86.866180683554006</v>
      </c>
      <c r="Q105">
        <f t="shared" si="40"/>
        <v>86.866180683554006</v>
      </c>
      <c r="R105">
        <f t="shared" si="41"/>
        <v>-66.560037425558647</v>
      </c>
      <c r="S105">
        <f t="shared" si="42"/>
        <v>49276.036023138215</v>
      </c>
      <c r="T105">
        <f t="shared" si="43"/>
        <v>473.80803868402131</v>
      </c>
      <c r="U105">
        <f t="shared" si="44"/>
        <v>-0.14047891127053458</v>
      </c>
      <c r="V105">
        <f t="shared" si="45"/>
        <v>145.80037650517494</v>
      </c>
      <c r="W105">
        <f t="shared" si="46"/>
        <v>166.46044572812451</v>
      </c>
      <c r="X105">
        <f t="shared" si="47"/>
        <v>-20.660069222949588</v>
      </c>
      <c r="Y105">
        <f t="shared" si="48"/>
        <v>-43.800376505174938</v>
      </c>
      <c r="Z105">
        <f t="shared" si="49"/>
        <v>43.800376505174938</v>
      </c>
      <c r="AA105">
        <f t="shared" si="50"/>
        <v>-76.081734666033128</v>
      </c>
      <c r="AB105">
        <f t="shared" si="51"/>
        <v>51923.616358536739</v>
      </c>
      <c r="AC105">
        <f t="shared" si="52"/>
        <v>499.26554190900708</v>
      </c>
      <c r="AD105">
        <f t="shared" si="53"/>
        <v>-0.15238731352282928</v>
      </c>
    </row>
    <row r="106" spans="1:30" x14ac:dyDescent="0.25">
      <c r="A106" s="1">
        <v>43990</v>
      </c>
      <c r="B106">
        <v>105</v>
      </c>
      <c r="C106">
        <v>48</v>
      </c>
      <c r="D106">
        <f t="shared" si="27"/>
        <v>108.4586140334966</v>
      </c>
      <c r="E106">
        <f t="shared" si="28"/>
        <v>117.92142598935462</v>
      </c>
      <c r="F106">
        <f t="shared" si="29"/>
        <v>-9.4628119558580206</v>
      </c>
      <c r="G106">
        <f t="shared" si="30"/>
        <v>-60.458614033496602</v>
      </c>
      <c r="H106">
        <f t="shared" si="31"/>
        <v>60.458614033496602</v>
      </c>
      <c r="I106">
        <f t="shared" si="32"/>
        <v>-297.02891292995679</v>
      </c>
      <c r="J106">
        <f t="shared" si="33"/>
        <v>69943.686511665335</v>
      </c>
      <c r="K106">
        <f t="shared" si="34"/>
        <v>666.13034773014601</v>
      </c>
      <c r="L106">
        <f t="shared" si="35"/>
        <v>-0.44590208799537423</v>
      </c>
      <c r="M106">
        <f t="shared" si="36"/>
        <v>128.7930809853884</v>
      </c>
      <c r="N106">
        <f t="shared" si="37"/>
        <v>145.43309034177702</v>
      </c>
      <c r="O106">
        <f t="shared" si="38"/>
        <v>-16.640009356388624</v>
      </c>
      <c r="P106">
        <f t="shared" si="39"/>
        <v>-80.7930809853884</v>
      </c>
      <c r="Q106">
        <f t="shared" si="40"/>
        <v>80.7930809853884</v>
      </c>
      <c r="R106">
        <f t="shared" si="41"/>
        <v>-147.35311841094705</v>
      </c>
      <c r="S106">
        <f t="shared" si="42"/>
        <v>49356.829104123601</v>
      </c>
      <c r="T106">
        <f t="shared" si="43"/>
        <v>470.06503908689143</v>
      </c>
      <c r="U106">
        <f t="shared" si="44"/>
        <v>-0.31347389437253775</v>
      </c>
      <c r="V106">
        <f t="shared" si="45"/>
        <v>62.067765114773437</v>
      </c>
      <c r="W106">
        <f t="shared" si="46"/>
        <v>110.76007530103499</v>
      </c>
      <c r="X106">
        <f t="shared" si="47"/>
        <v>-48.692310186261551</v>
      </c>
      <c r="Y106">
        <f t="shared" si="48"/>
        <v>-14.067765114773437</v>
      </c>
      <c r="Z106">
        <f t="shared" si="49"/>
        <v>14.067765114773437</v>
      </c>
      <c r="AA106">
        <f t="shared" si="50"/>
        <v>-90.149499780806565</v>
      </c>
      <c r="AB106">
        <f t="shared" si="51"/>
        <v>51937.68412365151</v>
      </c>
      <c r="AC106">
        <f t="shared" si="52"/>
        <v>494.64461070144296</v>
      </c>
      <c r="AD106">
        <f t="shared" si="53"/>
        <v>-0.18225105020949858</v>
      </c>
    </row>
    <row r="107" spans="1:30" x14ac:dyDescent="0.25">
      <c r="A107" s="1">
        <v>43991</v>
      </c>
      <c r="B107">
        <v>106</v>
      </c>
      <c r="C107">
        <v>84</v>
      </c>
      <c r="D107">
        <f t="shared" si="27"/>
        <v>84.485734709599399</v>
      </c>
      <c r="E107">
        <f t="shared" si="28"/>
        <v>96.366891226797279</v>
      </c>
      <c r="F107">
        <f t="shared" si="29"/>
        <v>-11.881156517197885</v>
      </c>
      <c r="G107">
        <f t="shared" si="30"/>
        <v>-0.48573470959939868</v>
      </c>
      <c r="H107">
        <f t="shared" si="31"/>
        <v>0.48573470959939868</v>
      </c>
      <c r="I107">
        <f t="shared" si="32"/>
        <v>-297.51464763955619</v>
      </c>
      <c r="J107">
        <f t="shared" si="33"/>
        <v>69944.172246374932</v>
      </c>
      <c r="K107">
        <f t="shared" si="34"/>
        <v>659.85068156957482</v>
      </c>
      <c r="L107">
        <f t="shared" si="35"/>
        <v>-0.45088177666478046</v>
      </c>
      <c r="M107">
        <f t="shared" si="36"/>
        <v>51.558260889958476</v>
      </c>
      <c r="N107">
        <f t="shared" si="37"/>
        <v>88.3965404926942</v>
      </c>
      <c r="O107">
        <f t="shared" si="38"/>
        <v>-36.838279602735724</v>
      </c>
      <c r="P107">
        <f t="shared" si="39"/>
        <v>32.441739110041524</v>
      </c>
      <c r="Q107">
        <f t="shared" si="40"/>
        <v>32.441739110041524</v>
      </c>
      <c r="R107">
        <f t="shared" si="41"/>
        <v>-114.91137930090552</v>
      </c>
      <c r="S107">
        <f t="shared" si="42"/>
        <v>49389.270843233644</v>
      </c>
      <c r="T107">
        <f t="shared" si="43"/>
        <v>465.93651738899666</v>
      </c>
      <c r="U107">
        <f t="shared" si="44"/>
        <v>-0.24662454006576479</v>
      </c>
      <c r="V107">
        <f t="shared" si="45"/>
        <v>-6.8821268367618629</v>
      </c>
      <c r="W107">
        <f t="shared" si="46"/>
        <v>50.813553022954686</v>
      </c>
      <c r="X107">
        <f t="shared" si="47"/>
        <v>-57.695679859716549</v>
      </c>
      <c r="Y107">
        <f t="shared" si="48"/>
        <v>90.88212683676187</v>
      </c>
      <c r="Z107">
        <f t="shared" si="49"/>
        <v>90.88212683676187</v>
      </c>
      <c r="AA107">
        <f t="shared" si="50"/>
        <v>0.7326270559553052</v>
      </c>
      <c r="AB107">
        <f t="shared" si="51"/>
        <v>52028.566250488271</v>
      </c>
      <c r="AC107">
        <f t="shared" si="52"/>
        <v>490.83553066498371</v>
      </c>
      <c r="AD107">
        <f t="shared" si="53"/>
        <v>1.4926121076906198E-3</v>
      </c>
    </row>
    <row r="108" spans="1:30" x14ac:dyDescent="0.25">
      <c r="A108" s="1">
        <v>43992</v>
      </c>
      <c r="B108">
        <v>107</v>
      </c>
      <c r="C108">
        <v>167</v>
      </c>
      <c r="D108">
        <f t="shared" si="27"/>
        <v>72.488001862097661</v>
      </c>
      <c r="E108">
        <f t="shared" si="28"/>
        <v>84.388587767679525</v>
      </c>
      <c r="F108">
        <f t="shared" si="29"/>
        <v>-11.90058590558186</v>
      </c>
      <c r="G108">
        <f t="shared" si="30"/>
        <v>94.511998137902339</v>
      </c>
      <c r="H108">
        <f t="shared" si="31"/>
        <v>94.511998137902339</v>
      </c>
      <c r="I108">
        <f t="shared" si="32"/>
        <v>-203.00264950165385</v>
      </c>
      <c r="J108">
        <f t="shared" si="33"/>
        <v>70038.684244512828</v>
      </c>
      <c r="K108">
        <f t="shared" si="34"/>
        <v>654.56714247208254</v>
      </c>
      <c r="L108">
        <f t="shared" si="35"/>
        <v>-0.31013266069998613</v>
      </c>
      <c r="M108">
        <f t="shared" si="36"/>
        <v>39.051285619753905</v>
      </c>
      <c r="N108">
        <f t="shared" si="37"/>
        <v>67.779130444979245</v>
      </c>
      <c r="O108">
        <f t="shared" si="38"/>
        <v>-28.72784482522534</v>
      </c>
      <c r="P108">
        <f t="shared" si="39"/>
        <v>127.94871438024609</v>
      </c>
      <c r="Q108">
        <f t="shared" si="40"/>
        <v>127.94871438024609</v>
      </c>
      <c r="R108">
        <f t="shared" si="41"/>
        <v>13.037335079340565</v>
      </c>
      <c r="S108">
        <f t="shared" si="42"/>
        <v>49517.219557613891</v>
      </c>
      <c r="T108">
        <f t="shared" si="43"/>
        <v>462.77775287489618</v>
      </c>
      <c r="U108">
        <f t="shared" si="44"/>
        <v>2.8171914052370142E-2</v>
      </c>
      <c r="V108">
        <f t="shared" si="45"/>
        <v>66.292455948458723</v>
      </c>
      <c r="W108">
        <f t="shared" si="46"/>
        <v>65.823574632647649</v>
      </c>
      <c r="X108">
        <f t="shared" si="47"/>
        <v>0.46888131581106762</v>
      </c>
      <c r="Y108">
        <f t="shared" si="48"/>
        <v>100.70754405154128</v>
      </c>
      <c r="Z108">
        <f t="shared" si="49"/>
        <v>100.70754405154128</v>
      </c>
      <c r="AA108">
        <f t="shared" si="50"/>
        <v>101.44017110749658</v>
      </c>
      <c r="AB108">
        <f t="shared" si="51"/>
        <v>52129.273794539811</v>
      </c>
      <c r="AC108">
        <f t="shared" si="52"/>
        <v>487.18947471532533</v>
      </c>
      <c r="AD108">
        <f t="shared" si="53"/>
        <v>0.20821503002865596</v>
      </c>
    </row>
    <row r="109" spans="1:30" x14ac:dyDescent="0.25">
      <c r="A109" s="1">
        <v>43993</v>
      </c>
      <c r="B109">
        <v>108</v>
      </c>
      <c r="C109">
        <v>156</v>
      </c>
      <c r="D109">
        <f t="shared" si="27"/>
        <v>83.270295509612367</v>
      </c>
      <c r="E109">
        <f t="shared" si="28"/>
        <v>91.390401489678126</v>
      </c>
      <c r="F109">
        <f t="shared" si="29"/>
        <v>-8.120105980065766</v>
      </c>
      <c r="G109">
        <f t="shared" si="30"/>
        <v>72.729704490387633</v>
      </c>
      <c r="H109">
        <f t="shared" si="31"/>
        <v>72.729704490387633</v>
      </c>
      <c r="I109">
        <f t="shared" si="32"/>
        <v>-130.27294501126622</v>
      </c>
      <c r="J109">
        <f t="shared" si="33"/>
        <v>70111.41394900321</v>
      </c>
      <c r="K109">
        <f t="shared" si="34"/>
        <v>649.17975878706682</v>
      </c>
      <c r="L109">
        <f t="shared" si="35"/>
        <v>-0.2006731467639554</v>
      </c>
      <c r="M109">
        <f t="shared" si="36"/>
        <v>106.28497657971315</v>
      </c>
      <c r="N109">
        <f t="shared" si="37"/>
        <v>103.02564280987696</v>
      </c>
      <c r="O109">
        <f t="shared" si="38"/>
        <v>3.2593337698361857</v>
      </c>
      <c r="P109">
        <f t="shared" si="39"/>
        <v>49.715023420286855</v>
      </c>
      <c r="Q109">
        <f t="shared" si="40"/>
        <v>49.715023420286855</v>
      </c>
      <c r="R109">
        <f t="shared" si="41"/>
        <v>62.75235849962742</v>
      </c>
      <c r="S109">
        <f t="shared" si="42"/>
        <v>49566.934581034177</v>
      </c>
      <c r="T109">
        <f t="shared" si="43"/>
        <v>458.95309797253867</v>
      </c>
      <c r="U109">
        <f t="shared" si="44"/>
        <v>0.13672934941901665</v>
      </c>
      <c r="V109">
        <f t="shared" si="45"/>
        <v>211.78020069848921</v>
      </c>
      <c r="W109">
        <f t="shared" si="46"/>
        <v>146.85849118969173</v>
      </c>
      <c r="X109">
        <f t="shared" si="47"/>
        <v>64.921709508797477</v>
      </c>
      <c r="Y109">
        <f t="shared" si="48"/>
        <v>-55.78020069848921</v>
      </c>
      <c r="Z109">
        <f t="shared" si="49"/>
        <v>55.78020069848921</v>
      </c>
      <c r="AA109">
        <f t="shared" si="50"/>
        <v>45.659970409007371</v>
      </c>
      <c r="AB109">
        <f t="shared" si="51"/>
        <v>52185.053995238297</v>
      </c>
      <c r="AC109">
        <f t="shared" si="52"/>
        <v>483.19494440035459</v>
      </c>
      <c r="AD109">
        <f t="shared" si="53"/>
        <v>9.4495960560331271E-2</v>
      </c>
    </row>
    <row r="110" spans="1:30" x14ac:dyDescent="0.25">
      <c r="A110" s="1">
        <v>43994</v>
      </c>
      <c r="B110">
        <v>109</v>
      </c>
      <c r="C110">
        <v>155</v>
      </c>
      <c r="D110">
        <f t="shared" si="27"/>
        <v>92.605318607239639</v>
      </c>
      <c r="E110">
        <f t="shared" si="28"/>
        <v>97.8162364076899</v>
      </c>
      <c r="F110">
        <f t="shared" si="29"/>
        <v>-5.2109178004502592</v>
      </c>
      <c r="G110">
        <f t="shared" si="30"/>
        <v>62.394681392760361</v>
      </c>
      <c r="H110">
        <f t="shared" si="31"/>
        <v>62.394681392760361</v>
      </c>
      <c r="I110">
        <f t="shared" si="32"/>
        <v>-67.878263618505855</v>
      </c>
      <c r="J110">
        <f t="shared" si="33"/>
        <v>70173.808630395972</v>
      </c>
      <c r="K110">
        <f t="shared" si="34"/>
        <v>643.79640945317408</v>
      </c>
      <c r="L110">
        <f t="shared" si="35"/>
        <v>-0.1054343618911452</v>
      </c>
      <c r="M110">
        <f t="shared" si="36"/>
        <v>146.83057791476446</v>
      </c>
      <c r="N110">
        <f t="shared" si="37"/>
        <v>131.14248828985657</v>
      </c>
      <c r="O110">
        <f t="shared" si="38"/>
        <v>15.688089624907899</v>
      </c>
      <c r="P110">
        <f t="shared" si="39"/>
        <v>8.1694220852355386</v>
      </c>
      <c r="Q110">
        <f t="shared" si="40"/>
        <v>8.1694220852355386</v>
      </c>
      <c r="R110">
        <f t="shared" si="41"/>
        <v>70.921780584862958</v>
      </c>
      <c r="S110">
        <f t="shared" si="42"/>
        <v>49575.104003119413</v>
      </c>
      <c r="T110">
        <f t="shared" si="43"/>
        <v>454.81746791852675</v>
      </c>
      <c r="U110">
        <f t="shared" si="44"/>
        <v>0.15593460143348642</v>
      </c>
      <c r="V110">
        <f t="shared" si="45"/>
        <v>196.3784212014622</v>
      </c>
      <c r="W110">
        <f t="shared" si="46"/>
        <v>167.15604013969784</v>
      </c>
      <c r="X110">
        <f t="shared" si="47"/>
        <v>29.222381061764374</v>
      </c>
      <c r="Y110">
        <f t="shared" si="48"/>
        <v>-41.378421201462203</v>
      </c>
      <c r="Z110">
        <f t="shared" si="49"/>
        <v>41.378421201462203</v>
      </c>
      <c r="AA110">
        <f t="shared" si="50"/>
        <v>4.2815492075451687</v>
      </c>
      <c r="AB110">
        <f t="shared" si="51"/>
        <v>52226.432416439762</v>
      </c>
      <c r="AC110">
        <f t="shared" si="52"/>
        <v>479.14158180219965</v>
      </c>
      <c r="AD110">
        <f t="shared" si="53"/>
        <v>8.9358748440094438E-3</v>
      </c>
    </row>
    <row r="111" spans="1:30" x14ac:dyDescent="0.25">
      <c r="A111" s="1">
        <v>43995</v>
      </c>
      <c r="B111">
        <v>110</v>
      </c>
      <c r="C111">
        <v>130</v>
      </c>
      <c r="D111">
        <f t="shared" si="27"/>
        <v>102.36912434105186</v>
      </c>
      <c r="E111">
        <f t="shared" si="28"/>
        <v>105.08425488579171</v>
      </c>
      <c r="F111">
        <f t="shared" si="29"/>
        <v>-2.7151305447398451</v>
      </c>
      <c r="G111">
        <f t="shared" si="30"/>
        <v>27.630875658948142</v>
      </c>
      <c r="H111">
        <f t="shared" si="31"/>
        <v>27.630875658948142</v>
      </c>
      <c r="I111">
        <f t="shared" si="32"/>
        <v>-40.247387959557713</v>
      </c>
      <c r="J111">
        <f t="shared" si="33"/>
        <v>70201.439506054914</v>
      </c>
      <c r="K111">
        <f t="shared" si="34"/>
        <v>638.19490460049917</v>
      </c>
      <c r="L111">
        <f t="shared" si="35"/>
        <v>-6.306441444365965E-2</v>
      </c>
      <c r="M111">
        <f t="shared" si="36"/>
        <v>168.64573410359904</v>
      </c>
      <c r="N111">
        <f t="shared" si="37"/>
        <v>150.91528895738224</v>
      </c>
      <c r="O111">
        <f t="shared" si="38"/>
        <v>17.730445146216791</v>
      </c>
      <c r="P111">
        <f t="shared" si="39"/>
        <v>-38.64573410359904</v>
      </c>
      <c r="Q111">
        <f t="shared" si="40"/>
        <v>38.64573410359904</v>
      </c>
      <c r="R111">
        <f t="shared" si="41"/>
        <v>32.276046481263919</v>
      </c>
      <c r="S111">
        <f t="shared" si="42"/>
        <v>49613.749737223014</v>
      </c>
      <c r="T111">
        <f t="shared" si="43"/>
        <v>451.0340885202092</v>
      </c>
      <c r="U111">
        <f t="shared" si="44"/>
        <v>7.1560104441679567E-2</v>
      </c>
      <c r="V111">
        <f t="shared" si="45"/>
        <v>166.01587573312099</v>
      </c>
      <c r="W111">
        <f t="shared" si="46"/>
        <v>163.27568424029243</v>
      </c>
      <c r="X111">
        <f t="shared" si="47"/>
        <v>2.7401914928285578</v>
      </c>
      <c r="Y111">
        <f t="shared" si="48"/>
        <v>-36.015875733120993</v>
      </c>
      <c r="Z111">
        <f t="shared" si="49"/>
        <v>36.015875733120993</v>
      </c>
      <c r="AA111">
        <f t="shared" si="50"/>
        <v>-31.734326525575824</v>
      </c>
      <c r="AB111">
        <f t="shared" si="51"/>
        <v>52262.448292172885</v>
      </c>
      <c r="AC111">
        <f t="shared" si="52"/>
        <v>475.1131662924808</v>
      </c>
      <c r="AD111">
        <f t="shared" si="53"/>
        <v>-6.6793195341675923E-2</v>
      </c>
    </row>
    <row r="112" spans="1:30" x14ac:dyDescent="0.25">
      <c r="A112" s="1">
        <v>43996</v>
      </c>
      <c r="B112">
        <v>111</v>
      </c>
      <c r="C112">
        <v>48</v>
      </c>
      <c r="D112">
        <f t="shared" si="27"/>
        <v>106.28540395445957</v>
      </c>
      <c r="E112">
        <f t="shared" si="28"/>
        <v>107.89529947284149</v>
      </c>
      <c r="F112">
        <f t="shared" si="29"/>
        <v>-1.6098955183819192</v>
      </c>
      <c r="G112">
        <f t="shared" si="30"/>
        <v>-58.285403954459568</v>
      </c>
      <c r="H112">
        <f t="shared" si="31"/>
        <v>58.285403954459568</v>
      </c>
      <c r="I112">
        <f t="shared" si="32"/>
        <v>-98.532791914017281</v>
      </c>
      <c r="J112">
        <f t="shared" si="33"/>
        <v>70259.724910009376</v>
      </c>
      <c r="K112">
        <f t="shared" si="34"/>
        <v>632.97049468476916</v>
      </c>
      <c r="L112">
        <f t="shared" si="35"/>
        <v>-0.15566727476466088</v>
      </c>
      <c r="M112">
        <f t="shared" si="36"/>
        <v>157.39187867211652</v>
      </c>
      <c r="N112">
        <f t="shared" si="37"/>
        <v>149.32286705179951</v>
      </c>
      <c r="O112">
        <f t="shared" si="38"/>
        <v>8.0690116203170241</v>
      </c>
      <c r="P112">
        <f t="shared" si="39"/>
        <v>-109.39187867211652</v>
      </c>
      <c r="Q112">
        <f t="shared" si="40"/>
        <v>109.39187867211652</v>
      </c>
      <c r="R112">
        <f t="shared" si="41"/>
        <v>-77.115832190852601</v>
      </c>
      <c r="S112">
        <f t="shared" si="42"/>
        <v>49723.141615895132</v>
      </c>
      <c r="T112">
        <f t="shared" si="43"/>
        <v>447.95623077383004</v>
      </c>
      <c r="U112">
        <f t="shared" si="44"/>
        <v>-0.17215037294522609</v>
      </c>
      <c r="V112">
        <f t="shared" si="45"/>
        <v>116.89320617025533</v>
      </c>
      <c r="W112">
        <f t="shared" si="46"/>
        <v>137.2031751466242</v>
      </c>
      <c r="X112">
        <f t="shared" si="47"/>
        <v>-20.309968976368875</v>
      </c>
      <c r="Y112">
        <f t="shared" si="48"/>
        <v>-68.893206170255326</v>
      </c>
      <c r="Z112">
        <f t="shared" si="49"/>
        <v>68.893206170255326</v>
      </c>
      <c r="AA112">
        <f t="shared" si="50"/>
        <v>-100.62753269583115</v>
      </c>
      <c r="AB112">
        <f t="shared" si="51"/>
        <v>52331.341498343143</v>
      </c>
      <c r="AC112">
        <f t="shared" si="52"/>
        <v>471.45352701210038</v>
      </c>
      <c r="AD112">
        <f t="shared" si="53"/>
        <v>-0.21344104334858105</v>
      </c>
    </row>
    <row r="113" spans="1:30" x14ac:dyDescent="0.25">
      <c r="A113" s="1">
        <v>43997</v>
      </c>
      <c r="B113">
        <v>112</v>
      </c>
      <c r="C113">
        <v>76</v>
      </c>
      <c r="D113">
        <f t="shared" si="27"/>
        <v>90.687011487007354</v>
      </c>
      <c r="E113">
        <f t="shared" si="28"/>
        <v>94.628323163567657</v>
      </c>
      <c r="F113">
        <f t="shared" si="29"/>
        <v>-3.9413116765603018</v>
      </c>
      <c r="G113">
        <f t="shared" si="30"/>
        <v>-14.687011487007354</v>
      </c>
      <c r="H113">
        <f t="shared" si="31"/>
        <v>14.687011487007354</v>
      </c>
      <c r="I113">
        <f t="shared" si="32"/>
        <v>-113.21980340102463</v>
      </c>
      <c r="J113">
        <f t="shared" si="33"/>
        <v>70274.411921496387</v>
      </c>
      <c r="K113">
        <f t="shared" si="34"/>
        <v>627.45010644193201</v>
      </c>
      <c r="L113">
        <f t="shared" si="35"/>
        <v>-0.18044431300371877</v>
      </c>
      <c r="M113">
        <f t="shared" si="36"/>
        <v>83.41698128834615</v>
      </c>
      <c r="N113">
        <f t="shared" si="37"/>
        <v>102.69593933605826</v>
      </c>
      <c r="O113">
        <f t="shared" si="38"/>
        <v>-19.278958047712106</v>
      </c>
      <c r="P113">
        <f t="shared" si="39"/>
        <v>-7.4169812883461503</v>
      </c>
      <c r="Q113">
        <f t="shared" si="40"/>
        <v>7.4169812883461503</v>
      </c>
      <c r="R113">
        <f t="shared" si="41"/>
        <v>-84.532813479198751</v>
      </c>
      <c r="S113">
        <f t="shared" si="42"/>
        <v>49730.558597183481</v>
      </c>
      <c r="T113">
        <f t="shared" si="43"/>
        <v>444.02284461770967</v>
      </c>
      <c r="U113">
        <f t="shared" si="44"/>
        <v>-0.19037942417575152</v>
      </c>
      <c r="V113">
        <f t="shared" si="45"/>
        <v>-2.6229796912812162</v>
      </c>
      <c r="W113">
        <f t="shared" si="46"/>
        <v>61.778641234051065</v>
      </c>
      <c r="X113">
        <f t="shared" si="47"/>
        <v>-64.401620925332281</v>
      </c>
      <c r="Y113">
        <f t="shared" si="48"/>
        <v>78.622979691281216</v>
      </c>
      <c r="Z113">
        <f t="shared" si="49"/>
        <v>78.622979691281216</v>
      </c>
      <c r="AA113">
        <f t="shared" si="50"/>
        <v>-22.004553004549933</v>
      </c>
      <c r="AB113">
        <f t="shared" si="51"/>
        <v>52409.964478034424</v>
      </c>
      <c r="AC113">
        <f t="shared" si="52"/>
        <v>467.94611141102166</v>
      </c>
      <c r="AD113">
        <f t="shared" si="53"/>
        <v>-4.7023690266809755E-2</v>
      </c>
    </row>
    <row r="114" spans="1:30" x14ac:dyDescent="0.25">
      <c r="A114" s="1">
        <v>43998</v>
      </c>
      <c r="B114">
        <v>113</v>
      </c>
      <c r="C114">
        <v>141</v>
      </c>
      <c r="D114">
        <f t="shared" si="27"/>
        <v>83.220817053565284</v>
      </c>
      <c r="E114">
        <f t="shared" si="28"/>
        <v>87.749609189605877</v>
      </c>
      <c r="F114">
        <f t="shared" si="29"/>
        <v>-4.5287921360405967</v>
      </c>
      <c r="G114">
        <f t="shared" si="30"/>
        <v>57.779182946434716</v>
      </c>
      <c r="H114">
        <f t="shared" si="31"/>
        <v>57.779182946434716</v>
      </c>
      <c r="I114">
        <f t="shared" si="32"/>
        <v>-55.440620454589919</v>
      </c>
      <c r="J114">
        <f t="shared" si="33"/>
        <v>70332.191104442827</v>
      </c>
      <c r="K114">
        <f t="shared" si="34"/>
        <v>622.4087708357772</v>
      </c>
      <c r="L114">
        <f t="shared" si="35"/>
        <v>-8.9074291771537306E-2</v>
      </c>
      <c r="M114">
        <f t="shared" si="36"/>
        <v>58.575287274374446</v>
      </c>
      <c r="N114">
        <f t="shared" si="37"/>
        <v>79.708490644173082</v>
      </c>
      <c r="O114">
        <f t="shared" si="38"/>
        <v>-21.13320336979864</v>
      </c>
      <c r="P114">
        <f t="shared" si="39"/>
        <v>82.424712725625554</v>
      </c>
      <c r="Q114">
        <f t="shared" si="40"/>
        <v>82.424712725625554</v>
      </c>
      <c r="R114">
        <f t="shared" si="41"/>
        <v>-2.108100753573197</v>
      </c>
      <c r="S114">
        <f t="shared" si="42"/>
        <v>49812.983309909105</v>
      </c>
      <c r="T114">
        <f t="shared" si="43"/>
        <v>440.82286114963807</v>
      </c>
      <c r="U114">
        <f t="shared" si="44"/>
        <v>-4.7821947075870879E-3</v>
      </c>
      <c r="V114">
        <f t="shared" si="45"/>
        <v>46.192490138831459</v>
      </c>
      <c r="W114">
        <f t="shared" si="46"/>
        <v>60.275404061743757</v>
      </c>
      <c r="X114">
        <f t="shared" si="47"/>
        <v>-14.082913922912297</v>
      </c>
      <c r="Y114">
        <f t="shared" si="48"/>
        <v>94.807509861168541</v>
      </c>
      <c r="Z114">
        <f t="shared" si="49"/>
        <v>94.807509861168541</v>
      </c>
      <c r="AA114">
        <f t="shared" si="50"/>
        <v>72.802956856618607</v>
      </c>
      <c r="AB114">
        <f t="shared" si="51"/>
        <v>52504.77198789559</v>
      </c>
      <c r="AC114">
        <f t="shared" si="52"/>
        <v>464.64399989288131</v>
      </c>
      <c r="AD114">
        <f t="shared" si="53"/>
        <v>0.15668545568952261</v>
      </c>
    </row>
    <row r="115" spans="1:30" x14ac:dyDescent="0.25">
      <c r="A115" s="1">
        <v>43999</v>
      </c>
      <c r="B115">
        <v>114</v>
      </c>
      <c r="C115">
        <v>143</v>
      </c>
      <c r="D115">
        <f t="shared" si="27"/>
        <v>92.559028824669014</v>
      </c>
      <c r="E115">
        <f t="shared" si="28"/>
        <v>94.776653642852224</v>
      </c>
      <c r="F115">
        <f t="shared" si="29"/>
        <v>-2.2176248181832086</v>
      </c>
      <c r="G115">
        <f t="shared" si="30"/>
        <v>50.440971175330986</v>
      </c>
      <c r="H115">
        <f t="shared" si="31"/>
        <v>50.440971175330986</v>
      </c>
      <c r="I115">
        <f t="shared" si="32"/>
        <v>-4.9996492792589322</v>
      </c>
      <c r="J115">
        <f t="shared" si="33"/>
        <v>70382.632075618152</v>
      </c>
      <c r="K115">
        <f t="shared" si="34"/>
        <v>617.39150943524692</v>
      </c>
      <c r="L115">
        <f t="shared" si="35"/>
        <v>-8.0980207904580905E-3</v>
      </c>
      <c r="M115">
        <f t="shared" si="36"/>
        <v>99.260618448794958</v>
      </c>
      <c r="N115">
        <f t="shared" si="37"/>
        <v>99.787643637187216</v>
      </c>
      <c r="O115">
        <f t="shared" si="38"/>
        <v>-0.52702518839225476</v>
      </c>
      <c r="P115">
        <f t="shared" si="39"/>
        <v>43.739381551205042</v>
      </c>
      <c r="Q115">
        <f t="shared" si="40"/>
        <v>43.739381551205042</v>
      </c>
      <c r="R115">
        <f t="shared" si="41"/>
        <v>41.631280797631845</v>
      </c>
      <c r="S115">
        <f t="shared" si="42"/>
        <v>49856.722691460309</v>
      </c>
      <c r="T115">
        <f t="shared" si="43"/>
        <v>437.339672732108</v>
      </c>
      <c r="U115">
        <f t="shared" si="44"/>
        <v>9.5192097569280085E-2</v>
      </c>
      <c r="V115">
        <f t="shared" si="45"/>
        <v>168.63239041600187</v>
      </c>
      <c r="W115">
        <f t="shared" si="46"/>
        <v>122.03849802776629</v>
      </c>
      <c r="X115">
        <f t="shared" si="47"/>
        <v>46.593892388235574</v>
      </c>
      <c r="Y115">
        <f t="shared" si="48"/>
        <v>-25.632390416001869</v>
      </c>
      <c r="Z115">
        <f t="shared" si="49"/>
        <v>25.632390416001869</v>
      </c>
      <c r="AA115">
        <f t="shared" si="50"/>
        <v>47.170566440616739</v>
      </c>
      <c r="AB115">
        <f t="shared" si="51"/>
        <v>52530.404378311592</v>
      </c>
      <c r="AC115">
        <f t="shared" si="52"/>
        <v>460.79302086238238</v>
      </c>
      <c r="AD115">
        <f t="shared" si="53"/>
        <v>0.10236823108200767</v>
      </c>
    </row>
    <row r="116" spans="1:30" x14ac:dyDescent="0.25">
      <c r="A116" s="1">
        <v>44000</v>
      </c>
      <c r="B116">
        <v>115</v>
      </c>
      <c r="C116">
        <v>154</v>
      </c>
      <c r="D116">
        <f t="shared" si="27"/>
        <v>102.44723708856525</v>
      </c>
      <c r="E116">
        <f t="shared" si="28"/>
        <v>102.64722305973521</v>
      </c>
      <c r="F116">
        <f t="shared" si="29"/>
        <v>-0.19998597116996919</v>
      </c>
      <c r="G116">
        <f t="shared" si="30"/>
        <v>51.552762911434755</v>
      </c>
      <c r="H116">
        <f t="shared" si="31"/>
        <v>51.552762911434755</v>
      </c>
      <c r="I116">
        <f t="shared" si="32"/>
        <v>46.553113632175823</v>
      </c>
      <c r="J116">
        <f t="shared" si="33"/>
        <v>70434.184838529589</v>
      </c>
      <c r="K116">
        <f t="shared" si="34"/>
        <v>612.47117250895292</v>
      </c>
      <c r="L116">
        <f t="shared" si="35"/>
        <v>7.6008660850883272E-2</v>
      </c>
      <c r="M116">
        <f t="shared" si="36"/>
        <v>131.53812942380648</v>
      </c>
      <c r="N116">
        <f t="shared" si="37"/>
        <v>121.13030922439748</v>
      </c>
      <c r="O116">
        <f t="shared" si="38"/>
        <v>10.407820199409006</v>
      </c>
      <c r="P116">
        <f t="shared" si="39"/>
        <v>22.461870576193519</v>
      </c>
      <c r="Q116">
        <f t="shared" si="40"/>
        <v>22.461870576193519</v>
      </c>
      <c r="R116">
        <f t="shared" si="41"/>
        <v>64.093151373825364</v>
      </c>
      <c r="S116">
        <f t="shared" si="42"/>
        <v>49879.184562036506</v>
      </c>
      <c r="T116">
        <f t="shared" si="43"/>
        <v>433.73203966988268</v>
      </c>
      <c r="U116">
        <f t="shared" si="44"/>
        <v>0.1477713092687532</v>
      </c>
      <c r="V116">
        <f t="shared" si="45"/>
        <v>178.31564060519474</v>
      </c>
      <c r="W116">
        <f t="shared" si="46"/>
        <v>148.12647808320037</v>
      </c>
      <c r="X116">
        <f t="shared" si="47"/>
        <v>30.189162521994373</v>
      </c>
      <c r="Y116">
        <f t="shared" si="48"/>
        <v>-24.315640605194744</v>
      </c>
      <c r="Z116">
        <f t="shared" si="49"/>
        <v>24.315640605194744</v>
      </c>
      <c r="AA116">
        <f t="shared" si="50"/>
        <v>22.854925835421994</v>
      </c>
      <c r="AB116">
        <f t="shared" si="51"/>
        <v>52554.720018916785</v>
      </c>
      <c r="AC116">
        <f t="shared" si="52"/>
        <v>456.99756538188507</v>
      </c>
      <c r="AD116">
        <f t="shared" si="53"/>
        <v>5.0011045061746716E-2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E3A3B-6984-4257-AC3A-B724B1ABF56B}">
  <sheetPr codeName="Hoja14">
    <tabColor theme="7"/>
  </sheetPr>
  <dimension ref="A1:X116"/>
  <sheetViews>
    <sheetView zoomScale="70" zoomScaleNormal="70" workbookViewId="0">
      <pane ySplit="1" topLeftCell="A101" activePane="bottomLeft" state="frozen"/>
      <selection activeCell="A1048576" sqref="A1048576"/>
      <selection pane="bottomLeft" activeCell="W106" sqref="W106:X106"/>
    </sheetView>
  </sheetViews>
  <sheetFormatPr baseColWidth="10" defaultRowHeight="15" x14ac:dyDescent="0.25"/>
  <sheetData>
    <row r="1" spans="1:24" x14ac:dyDescent="0.25">
      <c r="A1" t="s">
        <v>17</v>
      </c>
      <c r="B1" t="s">
        <v>0</v>
      </c>
      <c r="C1" t="s">
        <v>12</v>
      </c>
      <c r="D1" t="s">
        <v>19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18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20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43896</v>
      </c>
      <c r="B2">
        <v>1</v>
      </c>
      <c r="C2">
        <v>1</v>
      </c>
      <c r="D2">
        <v>4</v>
      </c>
      <c r="E2">
        <f>$C2-D2</f>
        <v>-3</v>
      </c>
      <c r="F2">
        <f>ABS(E2)</f>
        <v>3</v>
      </c>
      <c r="G2">
        <f>E2</f>
        <v>-3</v>
      </c>
      <c r="H2">
        <f>F2</f>
        <v>3</v>
      </c>
      <c r="I2">
        <f>H2/$B2</f>
        <v>3</v>
      </c>
      <c r="J2">
        <f>G2/I2</f>
        <v>-1</v>
      </c>
      <c r="K2">
        <v>4</v>
      </c>
      <c r="L2">
        <f t="shared" ref="L2:L17" si="0">$C2-K2</f>
        <v>-3</v>
      </c>
      <c r="M2">
        <f t="shared" ref="M2:M17" si="1">ABS(L2)</f>
        <v>3</v>
      </c>
      <c r="N2">
        <f t="shared" ref="N2:O2" si="2">L2</f>
        <v>-3</v>
      </c>
      <c r="O2">
        <f t="shared" si="2"/>
        <v>3</v>
      </c>
      <c r="P2">
        <f t="shared" ref="P2:P17" si="3">O2/$B2</f>
        <v>3</v>
      </c>
      <c r="Q2">
        <f t="shared" ref="Q2:Q65" si="4">N2/P2</f>
        <v>-1</v>
      </c>
      <c r="R2">
        <v>4</v>
      </c>
      <c r="S2">
        <f t="shared" ref="S2:S17" si="5">$C2-R2</f>
        <v>-3</v>
      </c>
      <c r="T2">
        <f t="shared" ref="T2:T17" si="6">ABS(S2)</f>
        <v>3</v>
      </c>
      <c r="U2">
        <f t="shared" ref="U2:V2" si="7">S2</f>
        <v>-3</v>
      </c>
      <c r="V2">
        <f t="shared" si="7"/>
        <v>3</v>
      </c>
      <c r="W2">
        <f t="shared" ref="W2:W17" si="8">V2/$B2</f>
        <v>3</v>
      </c>
      <c r="X2">
        <f t="shared" ref="X2:X65" si="9">U2/W2</f>
        <v>-1</v>
      </c>
    </row>
    <row r="3" spans="1:24" x14ac:dyDescent="0.25">
      <c r="A3" s="1">
        <v>43897</v>
      </c>
      <c r="B3">
        <v>2</v>
      </c>
      <c r="C3">
        <v>2</v>
      </c>
      <c r="D3">
        <f>D2+0.2*($C2-D2)</f>
        <v>3.4</v>
      </c>
      <c r="E3">
        <f>$C3-D3</f>
        <v>-1.4</v>
      </c>
      <c r="F3">
        <f>ABS(E3)</f>
        <v>1.4</v>
      </c>
      <c r="G3">
        <f>E3+G2</f>
        <v>-4.4000000000000004</v>
      </c>
      <c r="H3">
        <f>F3+H2</f>
        <v>4.4000000000000004</v>
      </c>
      <c r="I3">
        <f>H3/$B3</f>
        <v>2.2000000000000002</v>
      </c>
      <c r="J3">
        <f>G3/I3</f>
        <v>-2</v>
      </c>
      <c r="K3">
        <f>K2+0.5*($C2-K2)</f>
        <v>2.5</v>
      </c>
      <c r="L3">
        <f t="shared" si="0"/>
        <v>-0.5</v>
      </c>
      <c r="M3">
        <f t="shared" si="1"/>
        <v>0.5</v>
      </c>
      <c r="N3">
        <f t="shared" ref="N3:O18" si="10">L3+N2</f>
        <v>-3.5</v>
      </c>
      <c r="O3">
        <f t="shared" si="10"/>
        <v>3.5</v>
      </c>
      <c r="P3">
        <f t="shared" si="3"/>
        <v>1.75</v>
      </c>
      <c r="Q3">
        <f t="shared" si="4"/>
        <v>-2</v>
      </c>
      <c r="R3">
        <f>R2+0.8*($C2-R2)</f>
        <v>1.5999999999999996</v>
      </c>
      <c r="S3">
        <f t="shared" si="5"/>
        <v>0.40000000000000036</v>
      </c>
      <c r="T3">
        <f t="shared" si="6"/>
        <v>0.40000000000000036</v>
      </c>
      <c r="U3">
        <f t="shared" ref="U3:V18" si="11">S3+U2</f>
        <v>-2.5999999999999996</v>
      </c>
      <c r="V3">
        <f t="shared" si="11"/>
        <v>3.4000000000000004</v>
      </c>
      <c r="W3">
        <f t="shared" si="8"/>
        <v>1.7000000000000002</v>
      </c>
      <c r="X3">
        <f t="shared" si="9"/>
        <v>-1.529411764705882</v>
      </c>
    </row>
    <row r="4" spans="1:24" x14ac:dyDescent="0.25">
      <c r="A4" s="1">
        <v>43898</v>
      </c>
      <c r="B4">
        <v>3</v>
      </c>
      <c r="C4">
        <v>2</v>
      </c>
      <c r="D4">
        <f t="shared" ref="D4:D67" si="12">D3+0.2*($C3-D3)</f>
        <v>3.12</v>
      </c>
      <c r="E4">
        <f t="shared" ref="E4:E67" si="13">$C4-D4</f>
        <v>-1.1200000000000001</v>
      </c>
      <c r="F4">
        <f t="shared" ref="F4:F67" si="14">ABS(E4)</f>
        <v>1.1200000000000001</v>
      </c>
      <c r="G4">
        <f t="shared" ref="G4:H67" si="15">E4+G3</f>
        <v>-5.5200000000000005</v>
      </c>
      <c r="H4">
        <f t="shared" si="15"/>
        <v>5.5200000000000005</v>
      </c>
      <c r="I4">
        <f t="shared" ref="I4:I67" si="16">H4/$B4</f>
        <v>1.84</v>
      </c>
      <c r="J4">
        <f t="shared" ref="J4:J67" si="17">G4/I4</f>
        <v>-3</v>
      </c>
      <c r="K4">
        <f t="shared" ref="K4:K67" si="18">K3+0.5*($C3-K3)</f>
        <v>2.25</v>
      </c>
      <c r="L4">
        <f t="shared" si="0"/>
        <v>-0.25</v>
      </c>
      <c r="M4">
        <f t="shared" si="1"/>
        <v>0.25</v>
      </c>
      <c r="N4">
        <f t="shared" si="10"/>
        <v>-3.75</v>
      </c>
      <c r="O4">
        <f t="shared" si="10"/>
        <v>3.75</v>
      </c>
      <c r="P4">
        <f t="shared" si="3"/>
        <v>1.25</v>
      </c>
      <c r="Q4">
        <f t="shared" si="4"/>
        <v>-3</v>
      </c>
      <c r="R4">
        <f t="shared" ref="R4:R67" si="19">R3+0.8*($C3-R3)</f>
        <v>1.92</v>
      </c>
      <c r="S4">
        <f t="shared" si="5"/>
        <v>8.0000000000000071E-2</v>
      </c>
      <c r="T4">
        <f t="shared" si="6"/>
        <v>8.0000000000000071E-2</v>
      </c>
      <c r="U4">
        <f t="shared" si="11"/>
        <v>-2.5199999999999996</v>
      </c>
      <c r="V4">
        <f t="shared" si="11"/>
        <v>3.4800000000000004</v>
      </c>
      <c r="W4">
        <f t="shared" si="8"/>
        <v>1.1600000000000001</v>
      </c>
      <c r="X4">
        <f t="shared" si="9"/>
        <v>-2.1724137931034475</v>
      </c>
    </row>
    <row r="5" spans="1:24" x14ac:dyDescent="0.25">
      <c r="A5" s="1">
        <v>43899</v>
      </c>
      <c r="B5">
        <v>4</v>
      </c>
      <c r="C5">
        <v>3</v>
      </c>
      <c r="D5">
        <f t="shared" si="12"/>
        <v>2.8959999999999999</v>
      </c>
      <c r="E5">
        <f t="shared" si="13"/>
        <v>0.10400000000000009</v>
      </c>
      <c r="F5">
        <f t="shared" si="14"/>
        <v>0.10400000000000009</v>
      </c>
      <c r="G5">
        <f t="shared" si="15"/>
        <v>-5.4160000000000004</v>
      </c>
      <c r="H5">
        <f t="shared" si="15"/>
        <v>5.6240000000000006</v>
      </c>
      <c r="I5">
        <f t="shared" si="16"/>
        <v>1.4060000000000001</v>
      </c>
      <c r="J5">
        <f t="shared" si="17"/>
        <v>-3.852062588904694</v>
      </c>
      <c r="K5">
        <f t="shared" si="18"/>
        <v>2.125</v>
      </c>
      <c r="L5">
        <f t="shared" si="0"/>
        <v>0.875</v>
      </c>
      <c r="M5">
        <f t="shared" si="1"/>
        <v>0.875</v>
      </c>
      <c r="N5">
        <f t="shared" si="10"/>
        <v>-2.875</v>
      </c>
      <c r="O5">
        <f t="shared" si="10"/>
        <v>4.625</v>
      </c>
      <c r="P5">
        <f t="shared" si="3"/>
        <v>1.15625</v>
      </c>
      <c r="Q5">
        <f t="shared" si="4"/>
        <v>-2.4864864864864864</v>
      </c>
      <c r="R5">
        <f t="shared" si="19"/>
        <v>1.984</v>
      </c>
      <c r="S5">
        <f t="shared" si="5"/>
        <v>1.016</v>
      </c>
      <c r="T5">
        <f t="shared" si="6"/>
        <v>1.016</v>
      </c>
      <c r="U5">
        <f t="shared" si="11"/>
        <v>-1.5039999999999996</v>
      </c>
      <c r="V5">
        <f t="shared" si="11"/>
        <v>4.4960000000000004</v>
      </c>
      <c r="W5">
        <f t="shared" si="8"/>
        <v>1.1240000000000001</v>
      </c>
      <c r="X5">
        <f t="shared" si="9"/>
        <v>-1.3380782918149461</v>
      </c>
    </row>
    <row r="6" spans="1:24" x14ac:dyDescent="0.25">
      <c r="A6" s="1">
        <v>43900</v>
      </c>
      <c r="B6">
        <v>5</v>
      </c>
      <c r="C6">
        <v>3</v>
      </c>
      <c r="D6">
        <f t="shared" si="12"/>
        <v>2.9167999999999998</v>
      </c>
      <c r="E6">
        <f t="shared" si="13"/>
        <v>8.3200000000000163E-2</v>
      </c>
      <c r="F6">
        <f t="shared" si="14"/>
        <v>8.3200000000000163E-2</v>
      </c>
      <c r="G6">
        <f t="shared" si="15"/>
        <v>-5.3328000000000007</v>
      </c>
      <c r="H6">
        <f t="shared" si="15"/>
        <v>5.7072000000000003</v>
      </c>
      <c r="I6">
        <f t="shared" si="16"/>
        <v>1.14144</v>
      </c>
      <c r="J6">
        <f t="shared" si="17"/>
        <v>-4.6719932716568549</v>
      </c>
      <c r="K6">
        <f t="shared" si="18"/>
        <v>2.5625</v>
      </c>
      <c r="L6">
        <f t="shared" si="0"/>
        <v>0.4375</v>
      </c>
      <c r="M6">
        <f t="shared" si="1"/>
        <v>0.4375</v>
      </c>
      <c r="N6">
        <f t="shared" si="10"/>
        <v>-2.4375</v>
      </c>
      <c r="O6">
        <f t="shared" si="10"/>
        <v>5.0625</v>
      </c>
      <c r="P6">
        <f t="shared" si="3"/>
        <v>1.0125</v>
      </c>
      <c r="Q6">
        <f t="shared" si="4"/>
        <v>-2.4074074074074074</v>
      </c>
      <c r="R6">
        <f t="shared" si="19"/>
        <v>2.7968000000000002</v>
      </c>
      <c r="S6">
        <f t="shared" si="5"/>
        <v>0.20319999999999983</v>
      </c>
      <c r="T6">
        <f t="shared" si="6"/>
        <v>0.20319999999999983</v>
      </c>
      <c r="U6">
        <f t="shared" si="11"/>
        <v>-1.3007999999999997</v>
      </c>
      <c r="V6">
        <f t="shared" si="11"/>
        <v>4.6992000000000003</v>
      </c>
      <c r="W6">
        <f t="shared" si="8"/>
        <v>0.93984000000000001</v>
      </c>
      <c r="X6">
        <f t="shared" si="9"/>
        <v>-1.3840653728294174</v>
      </c>
    </row>
    <row r="7" spans="1:24" x14ac:dyDescent="0.25">
      <c r="A7" s="1">
        <v>43901</v>
      </c>
      <c r="B7">
        <v>6</v>
      </c>
      <c r="C7">
        <v>5</v>
      </c>
      <c r="D7">
        <f t="shared" si="12"/>
        <v>2.93344</v>
      </c>
      <c r="E7">
        <f t="shared" si="13"/>
        <v>2.06656</v>
      </c>
      <c r="F7">
        <f t="shared" si="14"/>
        <v>2.06656</v>
      </c>
      <c r="G7">
        <f t="shared" si="15"/>
        <v>-3.2662400000000007</v>
      </c>
      <c r="H7">
        <f t="shared" si="15"/>
        <v>7.7737600000000002</v>
      </c>
      <c r="I7">
        <f t="shared" si="16"/>
        <v>1.2956266666666667</v>
      </c>
      <c r="J7">
        <f t="shared" si="17"/>
        <v>-2.5209731198287577</v>
      </c>
      <c r="K7">
        <f t="shared" si="18"/>
        <v>2.78125</v>
      </c>
      <c r="L7">
        <f t="shared" si="0"/>
        <v>2.21875</v>
      </c>
      <c r="M7">
        <f t="shared" si="1"/>
        <v>2.21875</v>
      </c>
      <c r="N7">
        <f t="shared" si="10"/>
        <v>-0.21875</v>
      </c>
      <c r="O7">
        <f t="shared" si="10"/>
        <v>7.28125</v>
      </c>
      <c r="P7">
        <f t="shared" si="3"/>
        <v>1.2135416666666667</v>
      </c>
      <c r="Q7">
        <f t="shared" si="4"/>
        <v>-0.18025751072961371</v>
      </c>
      <c r="R7">
        <f t="shared" si="19"/>
        <v>2.9593600000000002</v>
      </c>
      <c r="S7">
        <f t="shared" si="5"/>
        <v>2.0406399999999998</v>
      </c>
      <c r="T7">
        <f t="shared" si="6"/>
        <v>2.0406399999999998</v>
      </c>
      <c r="U7">
        <f t="shared" si="11"/>
        <v>0.73984000000000005</v>
      </c>
      <c r="V7">
        <f t="shared" si="11"/>
        <v>6.7398400000000001</v>
      </c>
      <c r="W7">
        <f t="shared" si="8"/>
        <v>1.1233066666666667</v>
      </c>
      <c r="X7">
        <f t="shared" si="9"/>
        <v>0.65862691102459414</v>
      </c>
    </row>
    <row r="8" spans="1:24" x14ac:dyDescent="0.25">
      <c r="A8" s="1">
        <v>43902</v>
      </c>
      <c r="B8">
        <v>7</v>
      </c>
      <c r="C8">
        <v>19</v>
      </c>
      <c r="D8">
        <f t="shared" si="12"/>
        <v>3.3467519999999999</v>
      </c>
      <c r="E8">
        <f t="shared" si="13"/>
        <v>15.653248</v>
      </c>
      <c r="F8">
        <f t="shared" si="14"/>
        <v>15.653248</v>
      </c>
      <c r="G8">
        <f t="shared" si="15"/>
        <v>12.387007999999998</v>
      </c>
      <c r="H8">
        <f t="shared" si="15"/>
        <v>23.427008000000001</v>
      </c>
      <c r="I8">
        <f t="shared" si="16"/>
        <v>3.3467154285714287</v>
      </c>
      <c r="J8">
        <f t="shared" si="17"/>
        <v>3.7012432829663942</v>
      </c>
      <c r="K8">
        <f t="shared" si="18"/>
        <v>3.890625</v>
      </c>
      <c r="L8">
        <f t="shared" si="0"/>
        <v>15.109375</v>
      </c>
      <c r="M8">
        <f t="shared" si="1"/>
        <v>15.109375</v>
      </c>
      <c r="N8">
        <f t="shared" si="10"/>
        <v>14.890625</v>
      </c>
      <c r="O8">
        <f t="shared" si="10"/>
        <v>22.390625</v>
      </c>
      <c r="P8">
        <f t="shared" si="3"/>
        <v>3.1986607142857144</v>
      </c>
      <c r="Q8">
        <f t="shared" si="4"/>
        <v>4.6552686671318906</v>
      </c>
      <c r="R8">
        <f t="shared" si="19"/>
        <v>4.5918720000000004</v>
      </c>
      <c r="S8">
        <f t="shared" si="5"/>
        <v>14.408128</v>
      </c>
      <c r="T8">
        <f t="shared" si="6"/>
        <v>14.408128</v>
      </c>
      <c r="U8">
        <f t="shared" si="11"/>
        <v>15.147967999999999</v>
      </c>
      <c r="V8">
        <f t="shared" si="11"/>
        <v>21.147967999999999</v>
      </c>
      <c r="W8">
        <f t="shared" si="8"/>
        <v>3.0211382857142857</v>
      </c>
      <c r="X8">
        <f t="shared" si="9"/>
        <v>5.0139935903061703</v>
      </c>
    </row>
    <row r="9" spans="1:24" x14ac:dyDescent="0.25">
      <c r="A9" s="1">
        <v>43903</v>
      </c>
      <c r="B9">
        <v>8</v>
      </c>
      <c r="C9">
        <v>12</v>
      </c>
      <c r="D9">
        <f t="shared" si="12"/>
        <v>6.4774016000000003</v>
      </c>
      <c r="E9">
        <f t="shared" si="13"/>
        <v>5.5225983999999997</v>
      </c>
      <c r="F9">
        <f t="shared" si="14"/>
        <v>5.5225983999999997</v>
      </c>
      <c r="G9">
        <f t="shared" si="15"/>
        <v>17.909606399999998</v>
      </c>
      <c r="H9">
        <f t="shared" si="15"/>
        <v>28.9496064</v>
      </c>
      <c r="I9">
        <f t="shared" si="16"/>
        <v>3.6187008000000001</v>
      </c>
      <c r="J9">
        <f t="shared" si="17"/>
        <v>4.9491813194392851</v>
      </c>
      <c r="K9">
        <f t="shared" si="18"/>
        <v>11.4453125</v>
      </c>
      <c r="L9">
        <f t="shared" si="0"/>
        <v>0.5546875</v>
      </c>
      <c r="M9">
        <f t="shared" si="1"/>
        <v>0.5546875</v>
      </c>
      <c r="N9">
        <f t="shared" si="10"/>
        <v>15.4453125</v>
      </c>
      <c r="O9">
        <f t="shared" si="10"/>
        <v>22.9453125</v>
      </c>
      <c r="P9">
        <f t="shared" si="3"/>
        <v>2.8681640625</v>
      </c>
      <c r="Q9">
        <f t="shared" si="4"/>
        <v>5.3850868232890701</v>
      </c>
      <c r="R9">
        <f t="shared" si="19"/>
        <v>16.1183744</v>
      </c>
      <c r="S9">
        <f t="shared" si="5"/>
        <v>-4.1183744000000004</v>
      </c>
      <c r="T9">
        <f t="shared" si="6"/>
        <v>4.1183744000000004</v>
      </c>
      <c r="U9">
        <f t="shared" si="11"/>
        <v>11.029593599999998</v>
      </c>
      <c r="V9">
        <f t="shared" si="11"/>
        <v>25.266342399999999</v>
      </c>
      <c r="W9">
        <f t="shared" si="8"/>
        <v>3.1582927999999999</v>
      </c>
      <c r="X9">
        <f t="shared" si="9"/>
        <v>3.492264428427915</v>
      </c>
    </row>
    <row r="10" spans="1:24" x14ac:dyDescent="0.25">
      <c r="A10" s="1">
        <v>43904</v>
      </c>
      <c r="B10">
        <v>9</v>
      </c>
      <c r="C10">
        <v>37</v>
      </c>
      <c r="D10">
        <f t="shared" si="12"/>
        <v>7.5819212800000004</v>
      </c>
      <c r="E10">
        <f t="shared" si="13"/>
        <v>29.41807872</v>
      </c>
      <c r="F10">
        <f t="shared" si="14"/>
        <v>29.41807872</v>
      </c>
      <c r="G10">
        <f t="shared" si="15"/>
        <v>47.327685119999998</v>
      </c>
      <c r="H10">
        <f t="shared" si="15"/>
        <v>58.367685120000004</v>
      </c>
      <c r="I10">
        <f t="shared" si="16"/>
        <v>6.4852983466666672</v>
      </c>
      <c r="J10">
        <f t="shared" si="17"/>
        <v>7.2976881848967858</v>
      </c>
      <c r="K10">
        <f t="shared" si="18"/>
        <v>11.72265625</v>
      </c>
      <c r="L10">
        <f t="shared" si="0"/>
        <v>25.27734375</v>
      </c>
      <c r="M10">
        <f t="shared" si="1"/>
        <v>25.27734375</v>
      </c>
      <c r="N10">
        <f t="shared" si="10"/>
        <v>40.72265625</v>
      </c>
      <c r="O10">
        <f t="shared" si="10"/>
        <v>48.22265625</v>
      </c>
      <c r="P10">
        <f t="shared" si="3"/>
        <v>5.358072916666667</v>
      </c>
      <c r="Q10">
        <f t="shared" si="4"/>
        <v>7.600243013365735</v>
      </c>
      <c r="R10">
        <f t="shared" si="19"/>
        <v>12.82367488</v>
      </c>
      <c r="S10">
        <f t="shared" si="5"/>
        <v>24.176325120000001</v>
      </c>
      <c r="T10">
        <f t="shared" si="6"/>
        <v>24.176325120000001</v>
      </c>
      <c r="U10">
        <f t="shared" si="11"/>
        <v>35.20591872</v>
      </c>
      <c r="V10">
        <f t="shared" si="11"/>
        <v>49.442667520000001</v>
      </c>
      <c r="W10">
        <f t="shared" si="8"/>
        <v>5.4936297244444443</v>
      </c>
      <c r="X10">
        <f t="shared" si="9"/>
        <v>6.4084986586095916</v>
      </c>
    </row>
    <row r="11" spans="1:24" x14ac:dyDescent="0.25">
      <c r="A11" s="1">
        <v>43905</v>
      </c>
      <c r="B11">
        <v>10</v>
      </c>
      <c r="C11">
        <v>36</v>
      </c>
      <c r="D11">
        <f t="shared" si="12"/>
        <v>13.465537024</v>
      </c>
      <c r="E11">
        <f t="shared" si="13"/>
        <v>22.534462976</v>
      </c>
      <c r="F11">
        <f t="shared" si="14"/>
        <v>22.534462976</v>
      </c>
      <c r="G11">
        <f t="shared" si="15"/>
        <v>69.862148095999999</v>
      </c>
      <c r="H11">
        <f t="shared" si="15"/>
        <v>80.902148096000005</v>
      </c>
      <c r="I11">
        <f t="shared" si="16"/>
        <v>8.0902148096000008</v>
      </c>
      <c r="J11">
        <f t="shared" si="17"/>
        <v>8.6353885205990153</v>
      </c>
      <c r="K11">
        <f t="shared" si="18"/>
        <v>24.361328125</v>
      </c>
      <c r="L11">
        <f t="shared" si="0"/>
        <v>11.638671875</v>
      </c>
      <c r="M11">
        <f t="shared" si="1"/>
        <v>11.638671875</v>
      </c>
      <c r="N11">
        <f t="shared" si="10"/>
        <v>52.361328125</v>
      </c>
      <c r="O11">
        <f t="shared" si="10"/>
        <v>59.861328125</v>
      </c>
      <c r="P11">
        <f t="shared" si="3"/>
        <v>5.9861328125000002</v>
      </c>
      <c r="Q11">
        <f t="shared" si="4"/>
        <v>8.7471043100916823</v>
      </c>
      <c r="R11">
        <f t="shared" si="19"/>
        <v>32.164734976000005</v>
      </c>
      <c r="S11">
        <f t="shared" si="5"/>
        <v>3.8352650239999946</v>
      </c>
      <c r="T11">
        <f t="shared" si="6"/>
        <v>3.8352650239999946</v>
      </c>
      <c r="U11">
        <f t="shared" si="11"/>
        <v>39.041183743999994</v>
      </c>
      <c r="V11">
        <f t="shared" si="11"/>
        <v>53.277932543999995</v>
      </c>
      <c r="W11">
        <f t="shared" si="8"/>
        <v>5.3277932543999995</v>
      </c>
      <c r="X11">
        <f t="shared" si="9"/>
        <v>7.3278338478614069</v>
      </c>
    </row>
    <row r="12" spans="1:24" x14ac:dyDescent="0.25">
      <c r="A12" s="1">
        <v>43906</v>
      </c>
      <c r="B12">
        <v>11</v>
      </c>
      <c r="C12">
        <v>16</v>
      </c>
      <c r="D12">
        <f t="shared" si="12"/>
        <v>17.9724296192</v>
      </c>
      <c r="E12">
        <f t="shared" si="13"/>
        <v>-1.9724296191999997</v>
      </c>
      <c r="F12">
        <f t="shared" si="14"/>
        <v>1.9724296191999997</v>
      </c>
      <c r="G12">
        <f t="shared" si="15"/>
        <v>67.889718476799999</v>
      </c>
      <c r="H12">
        <f t="shared" si="15"/>
        <v>82.874577715200004</v>
      </c>
      <c r="I12">
        <f t="shared" si="16"/>
        <v>7.5340525195636365</v>
      </c>
      <c r="J12">
        <f t="shared" si="17"/>
        <v>9.0110492726870568</v>
      </c>
      <c r="K12">
        <f t="shared" si="18"/>
        <v>30.1806640625</v>
      </c>
      <c r="L12">
        <f t="shared" si="0"/>
        <v>-14.1806640625</v>
      </c>
      <c r="M12">
        <f t="shared" si="1"/>
        <v>14.1806640625</v>
      </c>
      <c r="N12">
        <f t="shared" si="10"/>
        <v>38.1806640625</v>
      </c>
      <c r="O12">
        <f t="shared" si="10"/>
        <v>74.0419921875</v>
      </c>
      <c r="P12">
        <f t="shared" si="3"/>
        <v>6.7310901988636367</v>
      </c>
      <c r="Q12">
        <f t="shared" si="4"/>
        <v>5.6722853110697846</v>
      </c>
      <c r="R12">
        <f t="shared" si="19"/>
        <v>35.232946995200003</v>
      </c>
      <c r="S12">
        <f t="shared" si="5"/>
        <v>-19.232946995200003</v>
      </c>
      <c r="T12">
        <f t="shared" si="6"/>
        <v>19.232946995200003</v>
      </c>
      <c r="U12">
        <f t="shared" si="11"/>
        <v>19.808236748799992</v>
      </c>
      <c r="V12">
        <f t="shared" si="11"/>
        <v>72.510879539200005</v>
      </c>
      <c r="W12">
        <f t="shared" si="8"/>
        <v>6.5918981399272729</v>
      </c>
      <c r="X12">
        <f t="shared" si="9"/>
        <v>3.0049367160000644</v>
      </c>
    </row>
    <row r="13" spans="1:24" x14ac:dyDescent="0.25">
      <c r="A13" s="1">
        <v>43907</v>
      </c>
      <c r="B13">
        <v>12</v>
      </c>
      <c r="C13">
        <v>152</v>
      </c>
      <c r="D13">
        <f t="shared" si="12"/>
        <v>17.577943695359998</v>
      </c>
      <c r="E13">
        <f t="shared" si="13"/>
        <v>134.42205630463999</v>
      </c>
      <c r="F13">
        <f t="shared" si="14"/>
        <v>134.42205630463999</v>
      </c>
      <c r="G13">
        <f t="shared" si="15"/>
        <v>202.31177478143999</v>
      </c>
      <c r="H13">
        <f t="shared" si="15"/>
        <v>217.29663401983998</v>
      </c>
      <c r="I13">
        <f t="shared" si="16"/>
        <v>18.108052834986665</v>
      </c>
      <c r="J13">
        <f t="shared" si="17"/>
        <v>11.17247539672252</v>
      </c>
      <c r="K13">
        <f t="shared" si="18"/>
        <v>23.09033203125</v>
      </c>
      <c r="L13">
        <f t="shared" si="0"/>
        <v>128.90966796875</v>
      </c>
      <c r="M13">
        <f t="shared" si="1"/>
        <v>128.90966796875</v>
      </c>
      <c r="N13">
        <f t="shared" si="10"/>
        <v>167.09033203125</v>
      </c>
      <c r="O13">
        <f t="shared" si="10"/>
        <v>202.95166015625</v>
      </c>
      <c r="P13">
        <f t="shared" si="3"/>
        <v>16.912638346354168</v>
      </c>
      <c r="Q13">
        <f t="shared" si="4"/>
        <v>9.8796136125780407</v>
      </c>
      <c r="R13">
        <f t="shared" si="19"/>
        <v>19.846589399039999</v>
      </c>
      <c r="S13">
        <f t="shared" si="5"/>
        <v>132.15341060096</v>
      </c>
      <c r="T13">
        <f t="shared" si="6"/>
        <v>132.15341060096</v>
      </c>
      <c r="U13">
        <f t="shared" si="11"/>
        <v>151.96164734976</v>
      </c>
      <c r="V13">
        <f t="shared" si="11"/>
        <v>204.66429014016001</v>
      </c>
      <c r="W13">
        <f t="shared" si="8"/>
        <v>17.05535751168</v>
      </c>
      <c r="X13">
        <f t="shared" si="9"/>
        <v>8.9099068867769127</v>
      </c>
    </row>
    <row r="14" spans="1:24" x14ac:dyDescent="0.25">
      <c r="A14" s="1">
        <v>43908</v>
      </c>
      <c r="B14">
        <v>13</v>
      </c>
      <c r="C14">
        <v>101</v>
      </c>
      <c r="D14">
        <f t="shared" si="12"/>
        <v>44.462354956287996</v>
      </c>
      <c r="E14">
        <f t="shared" si="13"/>
        <v>56.537645043712004</v>
      </c>
      <c r="F14">
        <f t="shared" si="14"/>
        <v>56.537645043712004</v>
      </c>
      <c r="G14">
        <f t="shared" si="15"/>
        <v>258.84941982515198</v>
      </c>
      <c r="H14">
        <f t="shared" si="15"/>
        <v>273.834279063552</v>
      </c>
      <c r="I14">
        <f t="shared" si="16"/>
        <v>21.064175312580922</v>
      </c>
      <c r="J14">
        <f t="shared" si="17"/>
        <v>12.288609261172924</v>
      </c>
      <c r="K14">
        <f t="shared" si="18"/>
        <v>87.545166015625</v>
      </c>
      <c r="L14">
        <f t="shared" si="0"/>
        <v>13.454833984375</v>
      </c>
      <c r="M14">
        <f t="shared" si="1"/>
        <v>13.454833984375</v>
      </c>
      <c r="N14">
        <f t="shared" si="10"/>
        <v>180.545166015625</v>
      </c>
      <c r="O14">
        <f t="shared" si="10"/>
        <v>216.406494140625</v>
      </c>
      <c r="P14">
        <f t="shared" si="3"/>
        <v>16.646653395432693</v>
      </c>
      <c r="Q14">
        <f t="shared" si="4"/>
        <v>10.845733477286238</v>
      </c>
      <c r="R14">
        <f t="shared" si="19"/>
        <v>125.56931787980801</v>
      </c>
      <c r="S14">
        <f t="shared" si="5"/>
        <v>-24.569317879808011</v>
      </c>
      <c r="T14">
        <f t="shared" si="6"/>
        <v>24.569317879808011</v>
      </c>
      <c r="U14">
        <f t="shared" si="11"/>
        <v>127.39232946995199</v>
      </c>
      <c r="V14">
        <f t="shared" si="11"/>
        <v>229.23360801996802</v>
      </c>
      <c r="W14">
        <f t="shared" si="8"/>
        <v>17.633354463074461</v>
      </c>
      <c r="X14">
        <f t="shared" si="9"/>
        <v>7.2245090823031362</v>
      </c>
    </row>
    <row r="15" spans="1:24" x14ac:dyDescent="0.25">
      <c r="A15" s="1">
        <v>43909</v>
      </c>
      <c r="B15">
        <v>14</v>
      </c>
      <c r="C15">
        <v>182</v>
      </c>
      <c r="D15">
        <f t="shared" si="12"/>
        <v>55.769883965030395</v>
      </c>
      <c r="E15">
        <f t="shared" si="13"/>
        <v>126.2301160349696</v>
      </c>
      <c r="F15">
        <f t="shared" si="14"/>
        <v>126.2301160349696</v>
      </c>
      <c r="G15">
        <f t="shared" si="15"/>
        <v>385.07953586012161</v>
      </c>
      <c r="H15">
        <f t="shared" si="15"/>
        <v>400.06439509852157</v>
      </c>
      <c r="I15">
        <f t="shared" si="16"/>
        <v>28.576028221322968</v>
      </c>
      <c r="J15">
        <f t="shared" si="17"/>
        <v>13.475614346320581</v>
      </c>
      <c r="K15">
        <f t="shared" si="18"/>
        <v>94.2725830078125</v>
      </c>
      <c r="L15">
        <f t="shared" si="0"/>
        <v>87.7274169921875</v>
      </c>
      <c r="M15">
        <f t="shared" si="1"/>
        <v>87.7274169921875</v>
      </c>
      <c r="N15">
        <f t="shared" si="10"/>
        <v>268.2725830078125</v>
      </c>
      <c r="O15">
        <f t="shared" si="10"/>
        <v>304.1339111328125</v>
      </c>
      <c r="P15">
        <f t="shared" si="3"/>
        <v>21.723850795200892</v>
      </c>
      <c r="Q15">
        <f t="shared" si="4"/>
        <v>12.349218632411052</v>
      </c>
      <c r="R15">
        <f t="shared" si="19"/>
        <v>105.9138635759616</v>
      </c>
      <c r="S15">
        <f t="shared" si="5"/>
        <v>76.086136424038401</v>
      </c>
      <c r="T15">
        <f t="shared" si="6"/>
        <v>76.086136424038401</v>
      </c>
      <c r="U15">
        <f t="shared" si="11"/>
        <v>203.4784658939904</v>
      </c>
      <c r="V15">
        <f t="shared" si="11"/>
        <v>305.3197444440064</v>
      </c>
      <c r="W15">
        <f t="shared" si="8"/>
        <v>21.808553174571887</v>
      </c>
      <c r="X15">
        <f t="shared" si="9"/>
        <v>9.3302138965935679</v>
      </c>
    </row>
    <row r="16" spans="1:24" x14ac:dyDescent="0.25">
      <c r="A16" s="1">
        <v>43910</v>
      </c>
      <c r="B16">
        <v>15</v>
      </c>
      <c r="C16">
        <v>107</v>
      </c>
      <c r="D16">
        <f t="shared" si="12"/>
        <v>81.015907172024313</v>
      </c>
      <c r="E16">
        <f t="shared" si="13"/>
        <v>25.984092827975687</v>
      </c>
      <c r="F16">
        <f t="shared" si="14"/>
        <v>25.984092827975687</v>
      </c>
      <c r="G16">
        <f t="shared" si="15"/>
        <v>411.06362868809731</v>
      </c>
      <c r="H16">
        <f t="shared" si="15"/>
        <v>426.04848792649727</v>
      </c>
      <c r="I16">
        <f t="shared" si="16"/>
        <v>28.403232528433151</v>
      </c>
      <c r="J16">
        <f t="shared" si="17"/>
        <v>14.472424160757079</v>
      </c>
      <c r="K16">
        <f t="shared" si="18"/>
        <v>138.13629150390625</v>
      </c>
      <c r="L16">
        <f t="shared" si="0"/>
        <v>-31.13629150390625</v>
      </c>
      <c r="M16">
        <f t="shared" si="1"/>
        <v>31.13629150390625</v>
      </c>
      <c r="N16">
        <f t="shared" si="10"/>
        <v>237.13629150390625</v>
      </c>
      <c r="O16">
        <f t="shared" si="10"/>
        <v>335.27020263671875</v>
      </c>
      <c r="P16">
        <f t="shared" si="3"/>
        <v>22.351346842447917</v>
      </c>
      <c r="Q16">
        <f t="shared" si="4"/>
        <v>10.609485556975729</v>
      </c>
      <c r="R16">
        <f t="shared" si="19"/>
        <v>166.78277271519232</v>
      </c>
      <c r="S16">
        <f t="shared" si="5"/>
        <v>-59.782772715192323</v>
      </c>
      <c r="T16">
        <f t="shared" si="6"/>
        <v>59.782772715192323</v>
      </c>
      <c r="U16">
        <f t="shared" si="11"/>
        <v>143.69569317879808</v>
      </c>
      <c r="V16">
        <f t="shared" si="11"/>
        <v>365.10251715919873</v>
      </c>
      <c r="W16">
        <f t="shared" si="8"/>
        <v>24.340167810613249</v>
      </c>
      <c r="X16">
        <f t="shared" si="9"/>
        <v>5.9036443091465145</v>
      </c>
    </row>
    <row r="17" spans="1:24" x14ac:dyDescent="0.25">
      <c r="A17" s="1">
        <v>43911</v>
      </c>
      <c r="B17">
        <v>16</v>
      </c>
      <c r="C17">
        <v>169</v>
      </c>
      <c r="D17">
        <f t="shared" si="12"/>
        <v>86.212725737619451</v>
      </c>
      <c r="E17">
        <f t="shared" si="13"/>
        <v>82.787274262380549</v>
      </c>
      <c r="F17">
        <f t="shared" si="14"/>
        <v>82.787274262380549</v>
      </c>
      <c r="G17">
        <f t="shared" si="15"/>
        <v>493.85090295047786</v>
      </c>
      <c r="H17">
        <f t="shared" si="15"/>
        <v>508.83576218887782</v>
      </c>
      <c r="I17">
        <f t="shared" si="16"/>
        <v>31.802235136804864</v>
      </c>
      <c r="J17">
        <f t="shared" si="17"/>
        <v>15.528811129974386</v>
      </c>
      <c r="K17">
        <f t="shared" si="18"/>
        <v>122.56814575195313</v>
      </c>
      <c r="L17">
        <f t="shared" si="0"/>
        <v>46.431854248046875</v>
      </c>
      <c r="M17">
        <f t="shared" si="1"/>
        <v>46.431854248046875</v>
      </c>
      <c r="N17">
        <f t="shared" si="10"/>
        <v>283.56814575195313</v>
      </c>
      <c r="O17">
        <f t="shared" si="10"/>
        <v>381.70205688476563</v>
      </c>
      <c r="P17">
        <f t="shared" si="3"/>
        <v>23.856378555297852</v>
      </c>
      <c r="Q17">
        <f t="shared" si="4"/>
        <v>11.88647074385816</v>
      </c>
      <c r="R17">
        <f t="shared" si="19"/>
        <v>118.95655454303846</v>
      </c>
      <c r="S17">
        <f t="shared" si="5"/>
        <v>50.043445456961535</v>
      </c>
      <c r="T17">
        <f t="shared" si="6"/>
        <v>50.043445456961535</v>
      </c>
      <c r="U17">
        <f t="shared" si="11"/>
        <v>193.73913863575962</v>
      </c>
      <c r="V17">
        <f t="shared" si="11"/>
        <v>415.14596261616026</v>
      </c>
      <c r="W17">
        <f t="shared" si="8"/>
        <v>25.946622663510016</v>
      </c>
      <c r="X17">
        <f t="shared" si="9"/>
        <v>7.4668345529310169</v>
      </c>
    </row>
    <row r="18" spans="1:24" x14ac:dyDescent="0.25">
      <c r="A18" s="1">
        <v>43912</v>
      </c>
      <c r="B18">
        <v>17</v>
      </c>
      <c r="C18">
        <v>235</v>
      </c>
      <c r="D18">
        <f t="shared" si="12"/>
        <v>102.77018059009556</v>
      </c>
      <c r="E18">
        <f t="shared" si="13"/>
        <v>132.22981940990445</v>
      </c>
      <c r="F18">
        <f t="shared" si="14"/>
        <v>132.22981940990445</v>
      </c>
      <c r="G18">
        <f t="shared" si="15"/>
        <v>626.08072236038231</v>
      </c>
      <c r="H18">
        <f t="shared" si="15"/>
        <v>641.06558159878227</v>
      </c>
      <c r="I18">
        <f t="shared" si="16"/>
        <v>37.709740094046019</v>
      </c>
      <c r="J18">
        <f t="shared" si="17"/>
        <v>16.602626292278106</v>
      </c>
      <c r="K18">
        <f t="shared" si="18"/>
        <v>145.78407287597656</v>
      </c>
      <c r="L18">
        <f t="shared" ref="L18:L33" si="20">$C18-K18</f>
        <v>89.215927124023438</v>
      </c>
      <c r="M18">
        <f t="shared" ref="M18:M33" si="21">ABS(L18)</f>
        <v>89.215927124023438</v>
      </c>
      <c r="N18">
        <f t="shared" si="10"/>
        <v>372.78407287597656</v>
      </c>
      <c r="O18">
        <f t="shared" si="10"/>
        <v>470.91798400878906</v>
      </c>
      <c r="P18">
        <f t="shared" ref="P18:P33" si="22">O18/$B18</f>
        <v>27.701057882869947</v>
      </c>
      <c r="Q18">
        <f t="shared" si="4"/>
        <v>13.457394820524254</v>
      </c>
      <c r="R18">
        <f t="shared" si="19"/>
        <v>158.99131090860769</v>
      </c>
      <c r="S18">
        <f t="shared" ref="S18:S33" si="23">$C18-R18</f>
        <v>76.008689091392313</v>
      </c>
      <c r="T18">
        <f t="shared" ref="T18:T33" si="24">ABS(S18)</f>
        <v>76.008689091392313</v>
      </c>
      <c r="U18">
        <f t="shared" si="11"/>
        <v>269.74782772715196</v>
      </c>
      <c r="V18">
        <f t="shared" si="11"/>
        <v>491.1546517075526</v>
      </c>
      <c r="W18">
        <f t="shared" ref="W18:W33" si="25">V18/$B18</f>
        <v>28.891450100444271</v>
      </c>
      <c r="X18">
        <f t="shared" si="9"/>
        <v>9.3365970482389873</v>
      </c>
    </row>
    <row r="19" spans="1:24" x14ac:dyDescent="0.25">
      <c r="A19" s="1">
        <v>43913</v>
      </c>
      <c r="B19">
        <v>18</v>
      </c>
      <c r="C19">
        <v>324</v>
      </c>
      <c r="D19">
        <f t="shared" si="12"/>
        <v>129.21614447207645</v>
      </c>
      <c r="E19">
        <f t="shared" si="13"/>
        <v>194.78385552792355</v>
      </c>
      <c r="F19">
        <f t="shared" si="14"/>
        <v>194.78385552792355</v>
      </c>
      <c r="G19">
        <f t="shared" si="15"/>
        <v>820.8645778883058</v>
      </c>
      <c r="H19">
        <f t="shared" si="15"/>
        <v>835.84943712670588</v>
      </c>
      <c r="I19">
        <f t="shared" si="16"/>
        <v>46.43607984037255</v>
      </c>
      <c r="J19">
        <f t="shared" si="17"/>
        <v>17.677301372339965</v>
      </c>
      <c r="K19">
        <f t="shared" si="18"/>
        <v>190.39203643798828</v>
      </c>
      <c r="L19">
        <f t="shared" si="20"/>
        <v>133.60796356201172</v>
      </c>
      <c r="M19">
        <f t="shared" si="21"/>
        <v>133.60796356201172</v>
      </c>
      <c r="N19">
        <f t="shared" ref="N19:O82" si="26">L19+N18</f>
        <v>506.39203643798828</v>
      </c>
      <c r="O19">
        <f t="shared" si="26"/>
        <v>604.52594757080078</v>
      </c>
      <c r="P19">
        <f t="shared" si="22"/>
        <v>33.584774865044487</v>
      </c>
      <c r="Q19">
        <f t="shared" si="4"/>
        <v>15.078023850773176</v>
      </c>
      <c r="R19">
        <f t="shared" si="19"/>
        <v>219.79826218172155</v>
      </c>
      <c r="S19">
        <f t="shared" si="23"/>
        <v>104.20173781827845</v>
      </c>
      <c r="T19">
        <f t="shared" si="24"/>
        <v>104.20173781827845</v>
      </c>
      <c r="U19">
        <f t="shared" ref="U19:V82" si="27">S19+U18</f>
        <v>373.9495655454304</v>
      </c>
      <c r="V19">
        <f t="shared" si="27"/>
        <v>595.35638952583099</v>
      </c>
      <c r="W19">
        <f t="shared" si="25"/>
        <v>33.075354973657277</v>
      </c>
      <c r="X19">
        <f t="shared" si="9"/>
        <v>11.305987973319136</v>
      </c>
    </row>
    <row r="20" spans="1:24" x14ac:dyDescent="0.25">
      <c r="A20" s="1">
        <v>43914</v>
      </c>
      <c r="B20">
        <v>19</v>
      </c>
      <c r="C20">
        <v>394</v>
      </c>
      <c r="D20">
        <f t="shared" si="12"/>
        <v>168.17291557766117</v>
      </c>
      <c r="E20">
        <f t="shared" si="13"/>
        <v>225.82708442233883</v>
      </c>
      <c r="F20">
        <f t="shared" si="14"/>
        <v>225.82708442233883</v>
      </c>
      <c r="G20">
        <f t="shared" si="15"/>
        <v>1046.6916623106447</v>
      </c>
      <c r="H20">
        <f t="shared" si="15"/>
        <v>1061.6765215490448</v>
      </c>
      <c r="I20">
        <f t="shared" si="16"/>
        <v>55.877711660476038</v>
      </c>
      <c r="J20">
        <f t="shared" si="17"/>
        <v>18.731827614390316</v>
      </c>
      <c r="K20">
        <f t="shared" si="18"/>
        <v>257.19601821899414</v>
      </c>
      <c r="L20">
        <f t="shared" si="20"/>
        <v>136.80398178100586</v>
      </c>
      <c r="M20">
        <f t="shared" si="21"/>
        <v>136.80398178100586</v>
      </c>
      <c r="N20">
        <f t="shared" si="26"/>
        <v>643.19601821899414</v>
      </c>
      <c r="O20">
        <f t="shared" si="26"/>
        <v>741.32992935180664</v>
      </c>
      <c r="P20">
        <f t="shared" si="22"/>
        <v>39.017364702726667</v>
      </c>
      <c r="Q20">
        <f t="shared" si="4"/>
        <v>16.484865728874954</v>
      </c>
      <c r="R20">
        <f t="shared" si="19"/>
        <v>303.15965243634435</v>
      </c>
      <c r="S20">
        <f t="shared" si="23"/>
        <v>90.840347563655655</v>
      </c>
      <c r="T20">
        <f t="shared" si="24"/>
        <v>90.840347563655655</v>
      </c>
      <c r="U20">
        <f t="shared" si="27"/>
        <v>464.78991310908606</v>
      </c>
      <c r="V20">
        <f t="shared" si="27"/>
        <v>686.19673708948665</v>
      </c>
      <c r="W20">
        <f t="shared" si="25"/>
        <v>36.115617741551929</v>
      </c>
      <c r="X20">
        <f t="shared" si="9"/>
        <v>12.869499185509806</v>
      </c>
    </row>
    <row r="21" spans="1:24" x14ac:dyDescent="0.25">
      <c r="A21" s="1">
        <v>43915</v>
      </c>
      <c r="B21">
        <v>20</v>
      </c>
      <c r="C21">
        <v>462</v>
      </c>
      <c r="D21">
        <f t="shared" si="12"/>
        <v>213.33833246212893</v>
      </c>
      <c r="E21">
        <f t="shared" si="13"/>
        <v>248.66166753787107</v>
      </c>
      <c r="F21">
        <f t="shared" si="14"/>
        <v>248.66166753787107</v>
      </c>
      <c r="G21">
        <f t="shared" si="15"/>
        <v>1295.3533298485158</v>
      </c>
      <c r="H21">
        <f t="shared" si="15"/>
        <v>1310.3381890869159</v>
      </c>
      <c r="I21">
        <f t="shared" si="16"/>
        <v>65.516909454345793</v>
      </c>
      <c r="J21">
        <f t="shared" si="17"/>
        <v>19.771282568680352</v>
      </c>
      <c r="K21">
        <f t="shared" si="18"/>
        <v>325.59800910949707</v>
      </c>
      <c r="L21">
        <f t="shared" si="20"/>
        <v>136.40199089050293</v>
      </c>
      <c r="M21">
        <f t="shared" si="21"/>
        <v>136.40199089050293</v>
      </c>
      <c r="N21">
        <f t="shared" si="26"/>
        <v>779.59800910949707</v>
      </c>
      <c r="O21">
        <f t="shared" si="26"/>
        <v>877.73192024230957</v>
      </c>
      <c r="P21">
        <f t="shared" si="22"/>
        <v>43.886596012115476</v>
      </c>
      <c r="Q21">
        <f t="shared" si="4"/>
        <v>17.763920648898782</v>
      </c>
      <c r="R21">
        <f t="shared" si="19"/>
        <v>375.83193048726889</v>
      </c>
      <c r="S21">
        <f t="shared" si="23"/>
        <v>86.168069512731108</v>
      </c>
      <c r="T21">
        <f t="shared" si="24"/>
        <v>86.168069512731108</v>
      </c>
      <c r="U21">
        <f t="shared" si="27"/>
        <v>550.95798262181711</v>
      </c>
      <c r="V21">
        <f t="shared" si="27"/>
        <v>772.36480660221775</v>
      </c>
      <c r="W21">
        <f t="shared" si="25"/>
        <v>38.618240330110886</v>
      </c>
      <c r="X21">
        <f t="shared" si="9"/>
        <v>14.266781135344266</v>
      </c>
    </row>
    <row r="22" spans="1:24" x14ac:dyDescent="0.25">
      <c r="A22" s="1">
        <v>43916</v>
      </c>
      <c r="B22">
        <v>21</v>
      </c>
      <c r="C22">
        <v>514</v>
      </c>
      <c r="D22">
        <f t="shared" si="12"/>
        <v>263.07066596970316</v>
      </c>
      <c r="E22">
        <f t="shared" si="13"/>
        <v>250.92933403029684</v>
      </c>
      <c r="F22">
        <f t="shared" si="14"/>
        <v>250.92933403029684</v>
      </c>
      <c r="G22">
        <f t="shared" si="15"/>
        <v>1546.2826638788126</v>
      </c>
      <c r="H22">
        <f t="shared" si="15"/>
        <v>1561.2675231172127</v>
      </c>
      <c r="I22">
        <f t="shared" si="16"/>
        <v>74.34607252939108</v>
      </c>
      <c r="J22">
        <f t="shared" si="17"/>
        <v>20.798444507845709</v>
      </c>
      <c r="K22">
        <f t="shared" si="18"/>
        <v>393.79900455474854</v>
      </c>
      <c r="L22">
        <f t="shared" si="20"/>
        <v>120.20099544525146</v>
      </c>
      <c r="M22">
        <f t="shared" si="21"/>
        <v>120.20099544525146</v>
      </c>
      <c r="N22">
        <f t="shared" si="26"/>
        <v>899.79900455474854</v>
      </c>
      <c r="O22">
        <f t="shared" si="26"/>
        <v>997.93291568756104</v>
      </c>
      <c r="P22">
        <f t="shared" si="22"/>
        <v>47.520615032740999</v>
      </c>
      <c r="Q22">
        <f t="shared" si="4"/>
        <v>18.934919170023374</v>
      </c>
      <c r="R22">
        <f t="shared" si="19"/>
        <v>444.76638609745379</v>
      </c>
      <c r="S22">
        <f t="shared" si="23"/>
        <v>69.23361390254621</v>
      </c>
      <c r="T22">
        <f t="shared" si="24"/>
        <v>69.23361390254621</v>
      </c>
      <c r="U22">
        <f t="shared" si="27"/>
        <v>620.19159652436338</v>
      </c>
      <c r="V22">
        <f t="shared" si="27"/>
        <v>841.59842050476391</v>
      </c>
      <c r="W22">
        <f t="shared" si="25"/>
        <v>40.076115262131616</v>
      </c>
      <c r="X22">
        <f t="shared" si="9"/>
        <v>15.475342169963005</v>
      </c>
    </row>
    <row r="23" spans="1:24" x14ac:dyDescent="0.25">
      <c r="A23" s="1">
        <v>43917</v>
      </c>
      <c r="B23">
        <v>22</v>
      </c>
      <c r="C23">
        <v>738</v>
      </c>
      <c r="D23">
        <f t="shared" si="12"/>
        <v>313.25653277576254</v>
      </c>
      <c r="E23">
        <f t="shared" si="13"/>
        <v>424.74346722423746</v>
      </c>
      <c r="F23">
        <f t="shared" si="14"/>
        <v>424.74346722423746</v>
      </c>
      <c r="G23">
        <f t="shared" si="15"/>
        <v>1971.0261311030501</v>
      </c>
      <c r="H23">
        <f t="shared" si="15"/>
        <v>1986.0109903414502</v>
      </c>
      <c r="I23">
        <f t="shared" si="16"/>
        <v>90.273226833702282</v>
      </c>
      <c r="J23">
        <f t="shared" si="17"/>
        <v>21.834005499038994</v>
      </c>
      <c r="K23">
        <f t="shared" si="18"/>
        <v>453.89950227737427</v>
      </c>
      <c r="L23">
        <f t="shared" si="20"/>
        <v>284.10049772262573</v>
      </c>
      <c r="M23">
        <f t="shared" si="21"/>
        <v>284.10049772262573</v>
      </c>
      <c r="N23">
        <f t="shared" si="26"/>
        <v>1183.8995022773743</v>
      </c>
      <c r="O23">
        <f t="shared" si="26"/>
        <v>1282.0334134101868</v>
      </c>
      <c r="P23">
        <f t="shared" si="22"/>
        <v>58.274246064099401</v>
      </c>
      <c r="Q23">
        <f t="shared" si="4"/>
        <v>20.315998614124169</v>
      </c>
      <c r="R23">
        <f t="shared" si="19"/>
        <v>500.15327721949075</v>
      </c>
      <c r="S23">
        <f t="shared" si="23"/>
        <v>237.84672278050925</v>
      </c>
      <c r="T23">
        <f t="shared" si="24"/>
        <v>237.84672278050925</v>
      </c>
      <c r="U23">
        <f t="shared" si="27"/>
        <v>858.03831930487263</v>
      </c>
      <c r="V23">
        <f t="shared" si="27"/>
        <v>1079.4451432852732</v>
      </c>
      <c r="W23">
        <f t="shared" si="25"/>
        <v>49.065688331148777</v>
      </c>
      <c r="X23">
        <f t="shared" si="9"/>
        <v>17.487542689993347</v>
      </c>
    </row>
    <row r="24" spans="1:24" x14ac:dyDescent="0.25">
      <c r="A24" s="1">
        <v>43918</v>
      </c>
      <c r="B24">
        <v>23</v>
      </c>
      <c r="C24">
        <v>655</v>
      </c>
      <c r="D24">
        <f t="shared" si="12"/>
        <v>398.20522622061003</v>
      </c>
      <c r="E24">
        <f t="shared" si="13"/>
        <v>256.79477377938997</v>
      </c>
      <c r="F24">
        <f t="shared" si="14"/>
        <v>256.79477377938997</v>
      </c>
      <c r="G24">
        <f t="shared" si="15"/>
        <v>2227.8209048824401</v>
      </c>
      <c r="H24">
        <f t="shared" si="15"/>
        <v>2242.8057641208402</v>
      </c>
      <c r="I24">
        <f t="shared" si="16"/>
        <v>97.513294092210444</v>
      </c>
      <c r="J24">
        <f t="shared" si="17"/>
        <v>22.846330088857115</v>
      </c>
      <c r="K24">
        <f t="shared" si="18"/>
        <v>595.94975113868713</v>
      </c>
      <c r="L24">
        <f t="shared" si="20"/>
        <v>59.050248861312866</v>
      </c>
      <c r="M24">
        <f t="shared" si="21"/>
        <v>59.050248861312866</v>
      </c>
      <c r="N24">
        <f t="shared" si="26"/>
        <v>1242.9497511386871</v>
      </c>
      <c r="O24">
        <f t="shared" si="26"/>
        <v>1341.0836622714996</v>
      </c>
      <c r="P24">
        <f t="shared" si="22"/>
        <v>58.307985316152156</v>
      </c>
      <c r="Q24">
        <f t="shared" si="4"/>
        <v>21.316973042359123</v>
      </c>
      <c r="R24">
        <f t="shared" si="19"/>
        <v>690.4306554438981</v>
      </c>
      <c r="S24">
        <f t="shared" si="23"/>
        <v>-35.430655443898104</v>
      </c>
      <c r="T24">
        <f t="shared" si="24"/>
        <v>35.430655443898104</v>
      </c>
      <c r="U24">
        <f t="shared" si="27"/>
        <v>822.60766386097453</v>
      </c>
      <c r="V24">
        <f t="shared" si="27"/>
        <v>1114.8757987291713</v>
      </c>
      <c r="W24">
        <f t="shared" si="25"/>
        <v>48.472860814311794</v>
      </c>
      <c r="X24">
        <f t="shared" si="9"/>
        <v>16.970478945160515</v>
      </c>
    </row>
    <row r="25" spans="1:24" x14ac:dyDescent="0.25">
      <c r="A25" s="1">
        <v>43919</v>
      </c>
      <c r="B25">
        <v>24</v>
      </c>
      <c r="C25">
        <v>769</v>
      </c>
      <c r="D25">
        <f t="shared" si="12"/>
        <v>449.56418097648805</v>
      </c>
      <c r="E25">
        <f t="shared" si="13"/>
        <v>319.43581902351195</v>
      </c>
      <c r="F25">
        <f t="shared" si="14"/>
        <v>319.43581902351195</v>
      </c>
      <c r="G25">
        <f t="shared" si="15"/>
        <v>2547.2567239059522</v>
      </c>
      <c r="H25">
        <f t="shared" si="15"/>
        <v>2562.2415831443523</v>
      </c>
      <c r="I25">
        <f t="shared" si="16"/>
        <v>106.76006596434802</v>
      </c>
      <c r="J25">
        <f t="shared" si="17"/>
        <v>23.859639846575178</v>
      </c>
      <c r="K25">
        <f t="shared" si="18"/>
        <v>625.47487556934357</v>
      </c>
      <c r="L25">
        <f t="shared" si="20"/>
        <v>143.52512443065643</v>
      </c>
      <c r="M25">
        <f t="shared" si="21"/>
        <v>143.52512443065643</v>
      </c>
      <c r="N25">
        <f t="shared" si="26"/>
        <v>1386.4748755693436</v>
      </c>
      <c r="O25">
        <f t="shared" si="26"/>
        <v>1484.6087867021561</v>
      </c>
      <c r="P25">
        <f t="shared" si="22"/>
        <v>61.858699445923172</v>
      </c>
      <c r="Q25">
        <f t="shared" si="4"/>
        <v>22.413579463974973</v>
      </c>
      <c r="R25">
        <f t="shared" si="19"/>
        <v>662.08613108877967</v>
      </c>
      <c r="S25">
        <f t="shared" si="23"/>
        <v>106.91386891122033</v>
      </c>
      <c r="T25">
        <f t="shared" si="24"/>
        <v>106.91386891122033</v>
      </c>
      <c r="U25">
        <f t="shared" si="27"/>
        <v>929.52153277219486</v>
      </c>
      <c r="V25">
        <f t="shared" si="27"/>
        <v>1221.7896676403916</v>
      </c>
      <c r="W25">
        <f t="shared" si="25"/>
        <v>50.907902818349648</v>
      </c>
      <c r="X25">
        <f t="shared" si="9"/>
        <v>18.258884796117563</v>
      </c>
    </row>
    <row r="26" spans="1:24" x14ac:dyDescent="0.25">
      <c r="A26" s="1">
        <v>43920</v>
      </c>
      <c r="B26">
        <v>25</v>
      </c>
      <c r="C26">
        <v>832</v>
      </c>
      <c r="D26">
        <f t="shared" si="12"/>
        <v>513.45134478119041</v>
      </c>
      <c r="E26">
        <f t="shared" si="13"/>
        <v>318.54865521880959</v>
      </c>
      <c r="F26">
        <f t="shared" si="14"/>
        <v>318.54865521880959</v>
      </c>
      <c r="G26">
        <f t="shared" si="15"/>
        <v>2865.8053791247617</v>
      </c>
      <c r="H26">
        <f t="shared" si="15"/>
        <v>2880.7902383631617</v>
      </c>
      <c r="I26">
        <f t="shared" si="16"/>
        <v>115.23160953452647</v>
      </c>
      <c r="J26">
        <f t="shared" si="17"/>
        <v>24.869958778681205</v>
      </c>
      <c r="K26">
        <f t="shared" si="18"/>
        <v>697.23743778467178</v>
      </c>
      <c r="L26">
        <f t="shared" si="20"/>
        <v>134.76256221532822</v>
      </c>
      <c r="M26">
        <f t="shared" si="21"/>
        <v>134.76256221532822</v>
      </c>
      <c r="N26">
        <f t="shared" si="26"/>
        <v>1521.2374377846718</v>
      </c>
      <c r="O26">
        <f t="shared" si="26"/>
        <v>1619.3713489174843</v>
      </c>
      <c r="P26">
        <f t="shared" si="22"/>
        <v>64.774853956699374</v>
      </c>
      <c r="Q26">
        <f t="shared" si="4"/>
        <v>23.484999885937018</v>
      </c>
      <c r="R26">
        <f t="shared" si="19"/>
        <v>747.61722621775596</v>
      </c>
      <c r="S26">
        <f t="shared" si="23"/>
        <v>84.382773782244044</v>
      </c>
      <c r="T26">
        <f t="shared" si="24"/>
        <v>84.382773782244044</v>
      </c>
      <c r="U26">
        <f t="shared" si="27"/>
        <v>1013.9043065544389</v>
      </c>
      <c r="V26">
        <f t="shared" si="27"/>
        <v>1306.1724414226355</v>
      </c>
      <c r="W26">
        <f t="shared" si="25"/>
        <v>52.246897656905418</v>
      </c>
      <c r="X26">
        <f t="shared" si="9"/>
        <v>19.406019343244818</v>
      </c>
    </row>
    <row r="27" spans="1:24" x14ac:dyDescent="0.25">
      <c r="A27" s="1">
        <v>43921</v>
      </c>
      <c r="B27">
        <v>26</v>
      </c>
      <c r="C27">
        <v>838</v>
      </c>
      <c r="D27">
        <f t="shared" si="12"/>
        <v>577.16107582495238</v>
      </c>
      <c r="E27">
        <f t="shared" si="13"/>
        <v>260.83892417504762</v>
      </c>
      <c r="F27">
        <f t="shared" si="14"/>
        <v>260.83892417504762</v>
      </c>
      <c r="G27">
        <f t="shared" si="15"/>
        <v>3126.6443032998095</v>
      </c>
      <c r="H27">
        <f t="shared" si="15"/>
        <v>3141.6291625382091</v>
      </c>
      <c r="I27">
        <f t="shared" si="16"/>
        <v>120.8318908668542</v>
      </c>
      <c r="J27">
        <f t="shared" si="17"/>
        <v>25.875985891382669</v>
      </c>
      <c r="K27">
        <f t="shared" si="18"/>
        <v>764.61871889233589</v>
      </c>
      <c r="L27">
        <f t="shared" si="20"/>
        <v>73.381281107664108</v>
      </c>
      <c r="M27">
        <f t="shared" si="21"/>
        <v>73.381281107664108</v>
      </c>
      <c r="N27">
        <f t="shared" si="26"/>
        <v>1594.6187188923359</v>
      </c>
      <c r="O27">
        <f t="shared" si="26"/>
        <v>1692.7526300251484</v>
      </c>
      <c r="P27">
        <f t="shared" si="22"/>
        <v>65.105870385582634</v>
      </c>
      <c r="Q27">
        <f t="shared" si="4"/>
        <v>24.492702569651172</v>
      </c>
      <c r="R27">
        <f t="shared" si="19"/>
        <v>815.12344524355115</v>
      </c>
      <c r="S27">
        <f t="shared" si="23"/>
        <v>22.876554756448854</v>
      </c>
      <c r="T27">
        <f t="shared" si="24"/>
        <v>22.876554756448854</v>
      </c>
      <c r="U27">
        <f t="shared" si="27"/>
        <v>1036.7808613108878</v>
      </c>
      <c r="V27">
        <f t="shared" si="27"/>
        <v>1329.0489961790845</v>
      </c>
      <c r="W27">
        <f t="shared" si="25"/>
        <v>51.117269083810939</v>
      </c>
      <c r="X27">
        <f t="shared" si="9"/>
        <v>20.28239927314976</v>
      </c>
    </row>
    <row r="28" spans="1:24" x14ac:dyDescent="0.25">
      <c r="A28" s="1">
        <v>43922</v>
      </c>
      <c r="B28">
        <v>27</v>
      </c>
      <c r="C28">
        <v>812</v>
      </c>
      <c r="D28">
        <f t="shared" si="12"/>
        <v>629.32886065996195</v>
      </c>
      <c r="E28">
        <f t="shared" si="13"/>
        <v>182.67113934003805</v>
      </c>
      <c r="F28">
        <f t="shared" si="14"/>
        <v>182.67113934003805</v>
      </c>
      <c r="G28">
        <f t="shared" si="15"/>
        <v>3309.3154426398478</v>
      </c>
      <c r="H28">
        <f t="shared" si="15"/>
        <v>3324.3003018782474</v>
      </c>
      <c r="I28">
        <f t="shared" si="16"/>
        <v>123.12223340289805</v>
      </c>
      <c r="J28">
        <f t="shared" si="17"/>
        <v>26.87829282474625</v>
      </c>
      <c r="K28">
        <f t="shared" si="18"/>
        <v>801.30935944616795</v>
      </c>
      <c r="L28">
        <f t="shared" si="20"/>
        <v>10.690640553832054</v>
      </c>
      <c r="M28">
        <f t="shared" si="21"/>
        <v>10.690640553832054</v>
      </c>
      <c r="N28">
        <f t="shared" si="26"/>
        <v>1605.3093594461679</v>
      </c>
      <c r="O28">
        <f t="shared" si="26"/>
        <v>1703.4432705789804</v>
      </c>
      <c r="P28">
        <f t="shared" si="22"/>
        <v>63.090491502925204</v>
      </c>
      <c r="Q28">
        <f t="shared" si="4"/>
        <v>25.444553072973562</v>
      </c>
      <c r="R28">
        <f t="shared" si="19"/>
        <v>833.42468904871021</v>
      </c>
      <c r="S28">
        <f t="shared" si="23"/>
        <v>-21.424689048710206</v>
      </c>
      <c r="T28">
        <f t="shared" si="24"/>
        <v>21.424689048710206</v>
      </c>
      <c r="U28">
        <f t="shared" si="27"/>
        <v>1015.3561722621776</v>
      </c>
      <c r="V28">
        <f t="shared" si="27"/>
        <v>1350.4736852277947</v>
      </c>
      <c r="W28">
        <f t="shared" si="25"/>
        <v>50.01754389732573</v>
      </c>
      <c r="X28">
        <f t="shared" si="9"/>
        <v>20.300000622710808</v>
      </c>
    </row>
    <row r="29" spans="1:24" x14ac:dyDescent="0.25">
      <c r="A29" s="1">
        <v>43923</v>
      </c>
      <c r="B29">
        <v>28</v>
      </c>
      <c r="C29">
        <v>849</v>
      </c>
      <c r="D29">
        <f t="shared" si="12"/>
        <v>665.86308852796958</v>
      </c>
      <c r="E29">
        <f t="shared" si="13"/>
        <v>183.13691147203042</v>
      </c>
      <c r="F29">
        <f t="shared" si="14"/>
        <v>183.13691147203042</v>
      </c>
      <c r="G29">
        <f t="shared" si="15"/>
        <v>3492.4523541118783</v>
      </c>
      <c r="H29">
        <f t="shared" si="15"/>
        <v>3507.4372133502779</v>
      </c>
      <c r="I29">
        <f t="shared" si="16"/>
        <v>125.26561476250993</v>
      </c>
      <c r="J29">
        <f t="shared" si="17"/>
        <v>27.880375318743223</v>
      </c>
      <c r="K29">
        <f t="shared" si="18"/>
        <v>806.65467972308397</v>
      </c>
      <c r="L29">
        <f t="shared" si="20"/>
        <v>42.345320276916027</v>
      </c>
      <c r="M29">
        <f t="shared" si="21"/>
        <v>42.345320276916027</v>
      </c>
      <c r="N29">
        <f t="shared" si="26"/>
        <v>1647.654679723084</v>
      </c>
      <c r="O29">
        <f t="shared" si="26"/>
        <v>1745.7885908558965</v>
      </c>
      <c r="P29">
        <f t="shared" si="22"/>
        <v>62.349592530567733</v>
      </c>
      <c r="Q29">
        <f t="shared" si="4"/>
        <v>26.426069727966528</v>
      </c>
      <c r="R29">
        <f t="shared" si="19"/>
        <v>816.28493780974202</v>
      </c>
      <c r="S29">
        <f t="shared" si="23"/>
        <v>32.715062190257981</v>
      </c>
      <c r="T29">
        <f t="shared" si="24"/>
        <v>32.715062190257981</v>
      </c>
      <c r="U29">
        <f t="shared" si="27"/>
        <v>1048.0712344524354</v>
      </c>
      <c r="V29">
        <f t="shared" si="27"/>
        <v>1383.1887474180526</v>
      </c>
      <c r="W29">
        <f t="shared" si="25"/>
        <v>49.399598122073307</v>
      </c>
      <c r="X29">
        <f t="shared" si="9"/>
        <v>21.216189489285014</v>
      </c>
    </row>
    <row r="30" spans="1:24" x14ac:dyDescent="0.25">
      <c r="A30" s="1">
        <v>43924</v>
      </c>
      <c r="B30">
        <v>29</v>
      </c>
      <c r="C30">
        <v>864</v>
      </c>
      <c r="D30">
        <f t="shared" si="12"/>
        <v>702.49047082237564</v>
      </c>
      <c r="E30">
        <f t="shared" si="13"/>
        <v>161.50952917762436</v>
      </c>
      <c r="F30">
        <f t="shared" si="14"/>
        <v>161.50952917762436</v>
      </c>
      <c r="G30">
        <f t="shared" si="15"/>
        <v>3653.9618832895026</v>
      </c>
      <c r="H30">
        <f t="shared" si="15"/>
        <v>3668.9467425279022</v>
      </c>
      <c r="I30">
        <f t="shared" si="16"/>
        <v>126.51540491475525</v>
      </c>
      <c r="J30">
        <f t="shared" si="17"/>
        <v>28.881557038461075</v>
      </c>
      <c r="K30">
        <f t="shared" si="18"/>
        <v>827.82733986154199</v>
      </c>
      <c r="L30">
        <f t="shared" si="20"/>
        <v>36.172660138458014</v>
      </c>
      <c r="M30">
        <f t="shared" si="21"/>
        <v>36.172660138458014</v>
      </c>
      <c r="N30">
        <f t="shared" si="26"/>
        <v>1683.827339861542</v>
      </c>
      <c r="O30">
        <f t="shared" si="26"/>
        <v>1781.9612509943545</v>
      </c>
      <c r="P30">
        <f t="shared" si="22"/>
        <v>61.4469396894605</v>
      </c>
      <c r="Q30">
        <f t="shared" si="4"/>
        <v>27.402948761504479</v>
      </c>
      <c r="R30">
        <f t="shared" si="19"/>
        <v>842.45698756194838</v>
      </c>
      <c r="S30">
        <f t="shared" si="23"/>
        <v>21.543012438051619</v>
      </c>
      <c r="T30">
        <f t="shared" si="24"/>
        <v>21.543012438051619</v>
      </c>
      <c r="U30">
        <f t="shared" si="27"/>
        <v>1069.614246890487</v>
      </c>
      <c r="V30">
        <f t="shared" si="27"/>
        <v>1404.7317598561042</v>
      </c>
      <c r="W30">
        <f t="shared" si="25"/>
        <v>48.439026201934624</v>
      </c>
      <c r="X30">
        <f t="shared" si="9"/>
        <v>22.081662881318767</v>
      </c>
    </row>
    <row r="31" spans="1:24" x14ac:dyDescent="0.25">
      <c r="A31" s="1">
        <v>43925</v>
      </c>
      <c r="B31">
        <v>30</v>
      </c>
      <c r="C31">
        <v>950</v>
      </c>
      <c r="D31">
        <f t="shared" si="12"/>
        <v>734.79237665790049</v>
      </c>
      <c r="E31">
        <f t="shared" si="13"/>
        <v>215.20762334209951</v>
      </c>
      <c r="F31">
        <f t="shared" si="14"/>
        <v>215.20762334209951</v>
      </c>
      <c r="G31">
        <f t="shared" si="15"/>
        <v>3869.169506631602</v>
      </c>
      <c r="H31">
        <f t="shared" si="15"/>
        <v>3884.1543658700016</v>
      </c>
      <c r="I31">
        <f t="shared" si="16"/>
        <v>129.47181219566673</v>
      </c>
      <c r="J31">
        <f t="shared" si="17"/>
        <v>29.884261608883996</v>
      </c>
      <c r="K31">
        <f t="shared" si="18"/>
        <v>845.91366993077099</v>
      </c>
      <c r="L31">
        <f t="shared" si="20"/>
        <v>104.08633006922901</v>
      </c>
      <c r="M31">
        <f t="shared" si="21"/>
        <v>104.08633006922901</v>
      </c>
      <c r="N31">
        <f t="shared" si="26"/>
        <v>1787.913669930771</v>
      </c>
      <c r="O31">
        <f t="shared" si="26"/>
        <v>1886.0475810635835</v>
      </c>
      <c r="P31">
        <f t="shared" si="22"/>
        <v>62.868252702119449</v>
      </c>
      <c r="Q31">
        <f t="shared" si="4"/>
        <v>28.43905457977673</v>
      </c>
      <c r="R31">
        <f t="shared" si="19"/>
        <v>859.6913975123897</v>
      </c>
      <c r="S31">
        <f t="shared" si="23"/>
        <v>90.308602487610301</v>
      </c>
      <c r="T31">
        <f t="shared" si="24"/>
        <v>90.308602487610301</v>
      </c>
      <c r="U31">
        <f t="shared" si="27"/>
        <v>1159.9228493780975</v>
      </c>
      <c r="V31">
        <f t="shared" si="27"/>
        <v>1495.0403623437146</v>
      </c>
      <c r="W31">
        <f t="shared" si="25"/>
        <v>49.834678744790487</v>
      </c>
      <c r="X31">
        <f t="shared" si="9"/>
        <v>23.275415405368715</v>
      </c>
    </row>
    <row r="32" spans="1:24" x14ac:dyDescent="0.25">
      <c r="A32" s="1">
        <v>43926</v>
      </c>
      <c r="B32">
        <v>31</v>
      </c>
      <c r="C32">
        <v>932</v>
      </c>
      <c r="D32">
        <f t="shared" si="12"/>
        <v>777.83390132632042</v>
      </c>
      <c r="E32">
        <f t="shared" si="13"/>
        <v>154.16609867367958</v>
      </c>
      <c r="F32">
        <f t="shared" si="14"/>
        <v>154.16609867367958</v>
      </c>
      <c r="G32">
        <f t="shared" si="15"/>
        <v>4023.3356053052817</v>
      </c>
      <c r="H32">
        <f t="shared" si="15"/>
        <v>4038.3204645436813</v>
      </c>
      <c r="I32">
        <f t="shared" si="16"/>
        <v>130.26840208205422</v>
      </c>
      <c r="J32">
        <f t="shared" si="17"/>
        <v>30.884969347908633</v>
      </c>
      <c r="K32">
        <f t="shared" si="18"/>
        <v>897.9568349653855</v>
      </c>
      <c r="L32">
        <f t="shared" si="20"/>
        <v>34.043165034614503</v>
      </c>
      <c r="M32">
        <f t="shared" si="21"/>
        <v>34.043165034614503</v>
      </c>
      <c r="N32">
        <f t="shared" si="26"/>
        <v>1821.9568349653855</v>
      </c>
      <c r="O32">
        <f t="shared" si="26"/>
        <v>1920.090746098198</v>
      </c>
      <c r="P32">
        <f t="shared" si="22"/>
        <v>61.938411164458003</v>
      </c>
      <c r="Q32">
        <f t="shared" si="4"/>
        <v>29.415621109940183</v>
      </c>
      <c r="R32">
        <f t="shared" si="19"/>
        <v>931.93827950247794</v>
      </c>
      <c r="S32">
        <f t="shared" si="23"/>
        <v>6.1720497522060214E-2</v>
      </c>
      <c r="T32">
        <f t="shared" si="24"/>
        <v>6.1720497522060214E-2</v>
      </c>
      <c r="U32">
        <f t="shared" si="27"/>
        <v>1159.9845698756194</v>
      </c>
      <c r="V32">
        <f t="shared" si="27"/>
        <v>1495.1020828412366</v>
      </c>
      <c r="W32">
        <f t="shared" si="25"/>
        <v>48.229099446491503</v>
      </c>
      <c r="X32">
        <f t="shared" si="9"/>
        <v>24.051549441900356</v>
      </c>
    </row>
    <row r="33" spans="1:24" x14ac:dyDescent="0.25">
      <c r="A33" s="1">
        <v>43927</v>
      </c>
      <c r="B33">
        <v>32</v>
      </c>
      <c r="C33">
        <v>809</v>
      </c>
      <c r="D33">
        <f t="shared" si="12"/>
        <v>808.66712106105638</v>
      </c>
      <c r="E33">
        <f t="shared" si="13"/>
        <v>0.33287893894362242</v>
      </c>
      <c r="F33">
        <f t="shared" si="14"/>
        <v>0.33287893894362242</v>
      </c>
      <c r="G33">
        <f t="shared" si="15"/>
        <v>4023.6684842442255</v>
      </c>
      <c r="H33">
        <f t="shared" si="15"/>
        <v>4038.6533434826251</v>
      </c>
      <c r="I33">
        <f t="shared" si="16"/>
        <v>126.20791698383204</v>
      </c>
      <c r="J33">
        <f t="shared" si="17"/>
        <v>31.881268468757636</v>
      </c>
      <c r="K33">
        <f t="shared" si="18"/>
        <v>914.97841748269275</v>
      </c>
      <c r="L33">
        <f t="shared" si="20"/>
        <v>-105.97841748269275</v>
      </c>
      <c r="M33">
        <f t="shared" si="21"/>
        <v>105.97841748269275</v>
      </c>
      <c r="N33">
        <f t="shared" si="26"/>
        <v>1715.9784174826927</v>
      </c>
      <c r="O33">
        <f t="shared" si="26"/>
        <v>2026.0691635808907</v>
      </c>
      <c r="P33">
        <f t="shared" si="22"/>
        <v>63.314661361902836</v>
      </c>
      <c r="Q33">
        <f t="shared" si="4"/>
        <v>27.102386407379836</v>
      </c>
      <c r="R33">
        <f t="shared" si="19"/>
        <v>931.98765590049561</v>
      </c>
      <c r="S33">
        <f t="shared" si="23"/>
        <v>-122.98765590049561</v>
      </c>
      <c r="T33">
        <f t="shared" si="24"/>
        <v>122.98765590049561</v>
      </c>
      <c r="U33">
        <f t="shared" si="27"/>
        <v>1036.9969139751238</v>
      </c>
      <c r="V33">
        <f t="shared" si="27"/>
        <v>1618.0897387417322</v>
      </c>
      <c r="W33">
        <f t="shared" si="25"/>
        <v>50.56530433567913</v>
      </c>
      <c r="X33">
        <f t="shared" si="9"/>
        <v>20.508072236468546</v>
      </c>
    </row>
    <row r="34" spans="1:24" x14ac:dyDescent="0.25">
      <c r="A34" s="1">
        <v>43928</v>
      </c>
      <c r="B34">
        <v>33</v>
      </c>
      <c r="C34">
        <v>674</v>
      </c>
      <c r="D34">
        <f t="shared" si="12"/>
        <v>808.73369684884506</v>
      </c>
      <c r="E34">
        <f t="shared" si="13"/>
        <v>-134.73369684884506</v>
      </c>
      <c r="F34">
        <f t="shared" si="14"/>
        <v>134.73369684884506</v>
      </c>
      <c r="G34">
        <f t="shared" si="15"/>
        <v>3888.9347873953802</v>
      </c>
      <c r="H34">
        <f t="shared" si="15"/>
        <v>4173.3870403314704</v>
      </c>
      <c r="I34">
        <f t="shared" si="16"/>
        <v>126.4662739494385</v>
      </c>
      <c r="J34">
        <f t="shared" si="17"/>
        <v>30.750765923175575</v>
      </c>
      <c r="K34">
        <f t="shared" si="18"/>
        <v>861.98920874134637</v>
      </c>
      <c r="L34">
        <f t="shared" ref="L34:L49" si="28">$C34-K34</f>
        <v>-187.98920874134637</v>
      </c>
      <c r="M34">
        <f t="shared" ref="M34:M49" si="29">ABS(L34)</f>
        <v>187.98920874134637</v>
      </c>
      <c r="N34">
        <f t="shared" si="26"/>
        <v>1527.9892087413464</v>
      </c>
      <c r="O34">
        <f t="shared" si="26"/>
        <v>2214.0583723222371</v>
      </c>
      <c r="P34">
        <f t="shared" ref="P34:P49" si="30">O34/$B34</f>
        <v>67.092677949158698</v>
      </c>
      <c r="Q34">
        <f t="shared" si="4"/>
        <v>22.774306458585865</v>
      </c>
      <c r="R34">
        <f t="shared" si="19"/>
        <v>833.59753118009917</v>
      </c>
      <c r="S34">
        <f t="shared" ref="S34:S49" si="31">$C34-R34</f>
        <v>-159.59753118009917</v>
      </c>
      <c r="T34">
        <f t="shared" ref="T34:T49" si="32">ABS(S34)</f>
        <v>159.59753118009917</v>
      </c>
      <c r="U34">
        <f t="shared" si="27"/>
        <v>877.39938279502462</v>
      </c>
      <c r="V34">
        <f t="shared" si="27"/>
        <v>1777.6872699218313</v>
      </c>
      <c r="W34">
        <f t="shared" ref="W34:W49" si="33">V34/$B34</f>
        <v>53.869311209752468</v>
      </c>
      <c r="X34">
        <f t="shared" si="9"/>
        <v>16.287555253466483</v>
      </c>
    </row>
    <row r="35" spans="1:24" x14ac:dyDescent="0.25">
      <c r="A35" s="1">
        <v>43929</v>
      </c>
      <c r="B35">
        <v>34</v>
      </c>
      <c r="C35">
        <v>637</v>
      </c>
      <c r="D35">
        <f t="shared" si="12"/>
        <v>781.78695747907602</v>
      </c>
      <c r="E35">
        <f t="shared" si="13"/>
        <v>-144.78695747907602</v>
      </c>
      <c r="F35">
        <f t="shared" si="14"/>
        <v>144.78695747907602</v>
      </c>
      <c r="G35">
        <f t="shared" si="15"/>
        <v>3744.1478299163041</v>
      </c>
      <c r="H35">
        <f t="shared" si="15"/>
        <v>4318.1739978105461</v>
      </c>
      <c r="I35">
        <f t="shared" si="16"/>
        <v>127.00511758266312</v>
      </c>
      <c r="J35">
        <f t="shared" si="17"/>
        <v>29.480291040078534</v>
      </c>
      <c r="K35">
        <f t="shared" si="18"/>
        <v>767.99460437067319</v>
      </c>
      <c r="L35">
        <f t="shared" si="28"/>
        <v>-130.99460437067319</v>
      </c>
      <c r="M35">
        <f t="shared" si="29"/>
        <v>130.99460437067319</v>
      </c>
      <c r="N35">
        <f t="shared" si="26"/>
        <v>1396.9946043706732</v>
      </c>
      <c r="O35">
        <f t="shared" si="26"/>
        <v>2345.0529766929103</v>
      </c>
      <c r="P35">
        <f t="shared" si="30"/>
        <v>68.972146373320896</v>
      </c>
      <c r="Q35">
        <f t="shared" si="4"/>
        <v>20.25447485437461</v>
      </c>
      <c r="R35">
        <f t="shared" si="19"/>
        <v>705.91950623601986</v>
      </c>
      <c r="S35">
        <f t="shared" si="31"/>
        <v>-68.919506236019856</v>
      </c>
      <c r="T35">
        <f t="shared" si="32"/>
        <v>68.919506236019856</v>
      </c>
      <c r="U35">
        <f t="shared" si="27"/>
        <v>808.47987655900477</v>
      </c>
      <c r="V35">
        <f t="shared" si="27"/>
        <v>1846.6067761578511</v>
      </c>
      <c r="W35">
        <f t="shared" si="33"/>
        <v>54.311964004642675</v>
      </c>
      <c r="X35">
        <f t="shared" si="9"/>
        <v>14.885852341666277</v>
      </c>
    </row>
    <row r="36" spans="1:24" x14ac:dyDescent="0.25">
      <c r="A36" s="1">
        <v>43930</v>
      </c>
      <c r="B36">
        <v>35</v>
      </c>
      <c r="C36">
        <v>743</v>
      </c>
      <c r="D36">
        <f t="shared" si="12"/>
        <v>752.82956598326086</v>
      </c>
      <c r="E36">
        <f t="shared" si="13"/>
        <v>-9.8295659832608635</v>
      </c>
      <c r="F36">
        <f t="shared" si="14"/>
        <v>9.8295659832608635</v>
      </c>
      <c r="G36">
        <f t="shared" si="15"/>
        <v>3734.3182639330435</v>
      </c>
      <c r="H36">
        <f t="shared" si="15"/>
        <v>4328.0035637938072</v>
      </c>
      <c r="I36">
        <f t="shared" si="16"/>
        <v>123.65724467982307</v>
      </c>
      <c r="J36">
        <f t="shared" si="17"/>
        <v>30.198944458143547</v>
      </c>
      <c r="K36">
        <f t="shared" si="18"/>
        <v>702.49730218533659</v>
      </c>
      <c r="L36">
        <f t="shared" si="28"/>
        <v>40.502697814663406</v>
      </c>
      <c r="M36">
        <f t="shared" si="29"/>
        <v>40.502697814663406</v>
      </c>
      <c r="N36">
        <f t="shared" si="26"/>
        <v>1437.4973021853366</v>
      </c>
      <c r="O36">
        <f t="shared" si="26"/>
        <v>2385.5556745075737</v>
      </c>
      <c r="P36">
        <f t="shared" si="30"/>
        <v>68.158733557359255</v>
      </c>
      <c r="Q36">
        <f t="shared" si="4"/>
        <v>21.090434448515758</v>
      </c>
      <c r="R36">
        <f t="shared" si="19"/>
        <v>650.78390124720397</v>
      </c>
      <c r="S36">
        <f t="shared" si="31"/>
        <v>92.216098752796029</v>
      </c>
      <c r="T36">
        <f t="shared" si="32"/>
        <v>92.216098752796029</v>
      </c>
      <c r="U36">
        <f t="shared" si="27"/>
        <v>900.69597531180079</v>
      </c>
      <c r="V36">
        <f t="shared" si="27"/>
        <v>1938.822874910647</v>
      </c>
      <c r="W36">
        <f t="shared" si="33"/>
        <v>55.394939283161342</v>
      </c>
      <c r="X36">
        <f t="shared" si="9"/>
        <v>16.259535382965741</v>
      </c>
    </row>
    <row r="37" spans="1:24" x14ac:dyDescent="0.25">
      <c r="A37" s="1">
        <v>43931</v>
      </c>
      <c r="B37">
        <v>36</v>
      </c>
      <c r="C37">
        <v>757</v>
      </c>
      <c r="D37">
        <f t="shared" si="12"/>
        <v>750.86365278660867</v>
      </c>
      <c r="E37">
        <f t="shared" si="13"/>
        <v>6.1363472133913319</v>
      </c>
      <c r="F37">
        <f t="shared" si="14"/>
        <v>6.1363472133913319</v>
      </c>
      <c r="G37">
        <f t="shared" si="15"/>
        <v>3740.4546111464347</v>
      </c>
      <c r="H37">
        <f t="shared" si="15"/>
        <v>4334.1399110071989</v>
      </c>
      <c r="I37">
        <f t="shared" si="16"/>
        <v>120.39277530575552</v>
      </c>
      <c r="J37">
        <f t="shared" si="17"/>
        <v>31.068763068605975</v>
      </c>
      <c r="K37">
        <f t="shared" si="18"/>
        <v>722.7486510926683</v>
      </c>
      <c r="L37">
        <f t="shared" si="28"/>
        <v>34.251348907331703</v>
      </c>
      <c r="M37">
        <f t="shared" si="29"/>
        <v>34.251348907331703</v>
      </c>
      <c r="N37">
        <f t="shared" si="26"/>
        <v>1471.7486510926683</v>
      </c>
      <c r="O37">
        <f t="shared" si="26"/>
        <v>2419.8070234149054</v>
      </c>
      <c r="P37">
        <f t="shared" si="30"/>
        <v>67.216861761525152</v>
      </c>
      <c r="Q37">
        <f t="shared" si="4"/>
        <v>21.89552758821441</v>
      </c>
      <c r="R37">
        <f t="shared" si="19"/>
        <v>724.55678024944075</v>
      </c>
      <c r="S37">
        <f t="shared" si="31"/>
        <v>32.443219750559251</v>
      </c>
      <c r="T37">
        <f t="shared" si="32"/>
        <v>32.443219750559251</v>
      </c>
      <c r="U37">
        <f t="shared" si="27"/>
        <v>933.13919506236005</v>
      </c>
      <c r="V37">
        <f t="shared" si="27"/>
        <v>1971.2660946612064</v>
      </c>
      <c r="W37">
        <f t="shared" si="33"/>
        <v>54.757391518366845</v>
      </c>
      <c r="X37">
        <f t="shared" si="9"/>
        <v>17.041337601871785</v>
      </c>
    </row>
    <row r="38" spans="1:24" x14ac:dyDescent="0.25">
      <c r="A38" s="1">
        <v>43932</v>
      </c>
      <c r="B38">
        <v>37</v>
      </c>
      <c r="C38">
        <v>683</v>
      </c>
      <c r="D38">
        <f t="shared" si="12"/>
        <v>752.09092222928689</v>
      </c>
      <c r="E38">
        <f t="shared" si="13"/>
        <v>-69.090922229286889</v>
      </c>
      <c r="F38">
        <f t="shared" si="14"/>
        <v>69.090922229286889</v>
      </c>
      <c r="G38">
        <f t="shared" si="15"/>
        <v>3671.3636889171476</v>
      </c>
      <c r="H38">
        <f t="shared" si="15"/>
        <v>4403.2308332364855</v>
      </c>
      <c r="I38">
        <f t="shared" si="16"/>
        <v>119.00623873612123</v>
      </c>
      <c r="J38">
        <f t="shared" si="17"/>
        <v>30.850178342816587</v>
      </c>
      <c r="K38">
        <f t="shared" si="18"/>
        <v>739.87432554633415</v>
      </c>
      <c r="L38">
        <f t="shared" si="28"/>
        <v>-56.874325546334148</v>
      </c>
      <c r="M38">
        <f t="shared" si="29"/>
        <v>56.874325546334148</v>
      </c>
      <c r="N38">
        <f t="shared" si="26"/>
        <v>1414.8743255463341</v>
      </c>
      <c r="O38">
        <f t="shared" si="26"/>
        <v>2476.6813489612396</v>
      </c>
      <c r="P38">
        <f t="shared" si="30"/>
        <v>66.937333755709176</v>
      </c>
      <c r="Q38">
        <f t="shared" si="4"/>
        <v>21.137297322148832</v>
      </c>
      <c r="R38">
        <f t="shared" si="19"/>
        <v>750.51135604988815</v>
      </c>
      <c r="S38">
        <f t="shared" si="31"/>
        <v>-67.51135604988815</v>
      </c>
      <c r="T38">
        <f t="shared" si="32"/>
        <v>67.51135604988815</v>
      </c>
      <c r="U38">
        <f t="shared" si="27"/>
        <v>865.6278390124719</v>
      </c>
      <c r="V38">
        <f t="shared" si="27"/>
        <v>2038.7774507110944</v>
      </c>
      <c r="W38">
        <f t="shared" si="33"/>
        <v>55.102093262462013</v>
      </c>
      <c r="X38">
        <f t="shared" si="9"/>
        <v>15.709527311227864</v>
      </c>
    </row>
    <row r="39" spans="1:24" x14ac:dyDescent="0.25">
      <c r="A39" s="1">
        <v>43933</v>
      </c>
      <c r="B39">
        <v>38</v>
      </c>
      <c r="C39">
        <v>605</v>
      </c>
      <c r="D39">
        <f t="shared" si="12"/>
        <v>738.27273778342953</v>
      </c>
      <c r="E39">
        <f t="shared" si="13"/>
        <v>-133.27273778342953</v>
      </c>
      <c r="F39">
        <f t="shared" si="14"/>
        <v>133.27273778342953</v>
      </c>
      <c r="G39">
        <f t="shared" si="15"/>
        <v>3538.0909511337181</v>
      </c>
      <c r="H39">
        <f t="shared" si="15"/>
        <v>4536.5035710199154</v>
      </c>
      <c r="I39">
        <f t="shared" si="16"/>
        <v>119.38167292157672</v>
      </c>
      <c r="J39">
        <f t="shared" si="17"/>
        <v>29.636801567171315</v>
      </c>
      <c r="K39">
        <f t="shared" si="18"/>
        <v>711.43716277316707</v>
      </c>
      <c r="L39">
        <f t="shared" si="28"/>
        <v>-106.43716277316707</v>
      </c>
      <c r="M39">
        <f t="shared" si="29"/>
        <v>106.43716277316707</v>
      </c>
      <c r="N39">
        <f t="shared" si="26"/>
        <v>1308.4371627731671</v>
      </c>
      <c r="O39">
        <f t="shared" si="26"/>
        <v>2583.1185117344066</v>
      </c>
      <c r="P39">
        <f t="shared" si="30"/>
        <v>67.976802940379116</v>
      </c>
      <c r="Q39">
        <f t="shared" si="4"/>
        <v>19.24828921302414</v>
      </c>
      <c r="R39">
        <f t="shared" si="19"/>
        <v>696.50227120997761</v>
      </c>
      <c r="S39">
        <f t="shared" si="31"/>
        <v>-91.502271209977607</v>
      </c>
      <c r="T39">
        <f t="shared" si="32"/>
        <v>91.502271209977607</v>
      </c>
      <c r="U39">
        <f t="shared" si="27"/>
        <v>774.12556780249429</v>
      </c>
      <c r="V39">
        <f t="shared" si="27"/>
        <v>2130.279721921072</v>
      </c>
      <c r="W39">
        <f t="shared" si="33"/>
        <v>56.059992682133476</v>
      </c>
      <c r="X39">
        <f t="shared" si="9"/>
        <v>13.808877432287124</v>
      </c>
    </row>
    <row r="40" spans="1:24" x14ac:dyDescent="0.25">
      <c r="A40" s="1">
        <v>43934</v>
      </c>
      <c r="B40">
        <v>39</v>
      </c>
      <c r="C40">
        <v>510</v>
      </c>
      <c r="D40">
        <f t="shared" si="12"/>
        <v>711.61819022674365</v>
      </c>
      <c r="E40">
        <f t="shared" si="13"/>
        <v>-201.61819022674365</v>
      </c>
      <c r="F40">
        <f t="shared" si="14"/>
        <v>201.61819022674365</v>
      </c>
      <c r="G40">
        <f t="shared" si="15"/>
        <v>3336.4727609069746</v>
      </c>
      <c r="H40">
        <f t="shared" si="15"/>
        <v>4738.1217612466589</v>
      </c>
      <c r="I40">
        <f t="shared" si="16"/>
        <v>121.49030157042715</v>
      </c>
      <c r="J40">
        <f t="shared" si="17"/>
        <v>27.462873313989125</v>
      </c>
      <c r="K40">
        <f t="shared" si="18"/>
        <v>658.21858138658354</v>
      </c>
      <c r="L40">
        <f t="shared" si="28"/>
        <v>-148.21858138658354</v>
      </c>
      <c r="M40">
        <f t="shared" si="29"/>
        <v>148.21858138658354</v>
      </c>
      <c r="N40">
        <f t="shared" si="26"/>
        <v>1160.2185813865835</v>
      </c>
      <c r="O40">
        <f t="shared" si="26"/>
        <v>2731.3370931209902</v>
      </c>
      <c r="P40">
        <f t="shared" si="30"/>
        <v>70.034284438999748</v>
      </c>
      <c r="Q40">
        <f t="shared" si="4"/>
        <v>16.566437291111903</v>
      </c>
      <c r="R40">
        <f t="shared" si="19"/>
        <v>623.30045424199557</v>
      </c>
      <c r="S40">
        <f t="shared" si="31"/>
        <v>-113.30045424199557</v>
      </c>
      <c r="T40">
        <f t="shared" si="32"/>
        <v>113.30045424199557</v>
      </c>
      <c r="U40">
        <f t="shared" si="27"/>
        <v>660.82511356049872</v>
      </c>
      <c r="V40">
        <f t="shared" si="27"/>
        <v>2243.5801761630673</v>
      </c>
      <c r="W40">
        <f t="shared" si="33"/>
        <v>57.527696824694033</v>
      </c>
      <c r="X40">
        <f t="shared" si="9"/>
        <v>11.487077530224301</v>
      </c>
    </row>
    <row r="41" spans="1:24" x14ac:dyDescent="0.25">
      <c r="A41" s="1">
        <v>43935</v>
      </c>
      <c r="B41">
        <v>40</v>
      </c>
      <c r="C41">
        <v>619</v>
      </c>
      <c r="D41">
        <f t="shared" si="12"/>
        <v>671.29455218139492</v>
      </c>
      <c r="E41">
        <f t="shared" si="13"/>
        <v>-52.29455218139492</v>
      </c>
      <c r="F41">
        <f t="shared" si="14"/>
        <v>52.29455218139492</v>
      </c>
      <c r="G41">
        <f t="shared" si="15"/>
        <v>3284.1782087255797</v>
      </c>
      <c r="H41">
        <f t="shared" si="15"/>
        <v>4790.4163134280534</v>
      </c>
      <c r="I41">
        <f t="shared" si="16"/>
        <v>119.76040783570133</v>
      </c>
      <c r="J41">
        <f t="shared" si="17"/>
        <v>27.422904347746766</v>
      </c>
      <c r="K41">
        <f t="shared" si="18"/>
        <v>584.10929069329177</v>
      </c>
      <c r="L41">
        <f t="shared" si="28"/>
        <v>34.890709306708231</v>
      </c>
      <c r="M41">
        <f t="shared" si="29"/>
        <v>34.890709306708231</v>
      </c>
      <c r="N41">
        <f t="shared" si="26"/>
        <v>1195.1092906932918</v>
      </c>
      <c r="O41">
        <f t="shared" si="26"/>
        <v>2766.2278024276984</v>
      </c>
      <c r="P41">
        <f t="shared" si="30"/>
        <v>69.155695060692466</v>
      </c>
      <c r="Q41">
        <f t="shared" si="4"/>
        <v>17.281429817810942</v>
      </c>
      <c r="R41">
        <f t="shared" si="19"/>
        <v>532.66009084839914</v>
      </c>
      <c r="S41">
        <f t="shared" si="31"/>
        <v>86.339909151600864</v>
      </c>
      <c r="T41">
        <f t="shared" si="32"/>
        <v>86.339909151600864</v>
      </c>
      <c r="U41">
        <f t="shared" si="27"/>
        <v>747.16502271209959</v>
      </c>
      <c r="V41">
        <f t="shared" si="27"/>
        <v>2329.9200853146681</v>
      </c>
      <c r="W41">
        <f t="shared" si="33"/>
        <v>58.248002132866702</v>
      </c>
      <c r="X41">
        <f t="shared" si="9"/>
        <v>12.827307295583761</v>
      </c>
    </row>
    <row r="42" spans="1:24" x14ac:dyDescent="0.25">
      <c r="A42" s="1">
        <v>43936</v>
      </c>
      <c r="B42">
        <v>41</v>
      </c>
      <c r="C42">
        <v>517</v>
      </c>
      <c r="D42">
        <f t="shared" si="12"/>
        <v>660.83564174511594</v>
      </c>
      <c r="E42">
        <f t="shared" si="13"/>
        <v>-143.83564174511594</v>
      </c>
      <c r="F42">
        <f t="shared" si="14"/>
        <v>143.83564174511594</v>
      </c>
      <c r="G42">
        <f t="shared" si="15"/>
        <v>3140.3425669804637</v>
      </c>
      <c r="H42">
        <f t="shared" si="15"/>
        <v>4934.2519551731693</v>
      </c>
      <c r="I42">
        <f t="shared" si="16"/>
        <v>120.34760866276022</v>
      </c>
      <c r="J42">
        <f t="shared" si="17"/>
        <v>26.09393407874332</v>
      </c>
      <c r="K42">
        <f t="shared" si="18"/>
        <v>601.55464534664588</v>
      </c>
      <c r="L42">
        <f t="shared" si="28"/>
        <v>-84.554645346645884</v>
      </c>
      <c r="M42">
        <f t="shared" si="29"/>
        <v>84.554645346645884</v>
      </c>
      <c r="N42">
        <f t="shared" si="26"/>
        <v>1110.5546453466459</v>
      </c>
      <c r="O42">
        <f t="shared" si="26"/>
        <v>2850.7824477743443</v>
      </c>
      <c r="P42">
        <f t="shared" si="30"/>
        <v>69.531279214008393</v>
      </c>
      <c r="Q42">
        <f t="shared" si="4"/>
        <v>15.972015154913239</v>
      </c>
      <c r="R42">
        <f t="shared" si="19"/>
        <v>601.7320181696798</v>
      </c>
      <c r="S42">
        <f t="shared" si="31"/>
        <v>-84.732018169679804</v>
      </c>
      <c r="T42">
        <f t="shared" si="32"/>
        <v>84.732018169679804</v>
      </c>
      <c r="U42">
        <f t="shared" si="27"/>
        <v>662.43300454241978</v>
      </c>
      <c r="V42">
        <f t="shared" si="27"/>
        <v>2414.6521034843481</v>
      </c>
      <c r="W42">
        <f t="shared" si="33"/>
        <v>58.893953743520683</v>
      </c>
      <c r="X42">
        <f t="shared" si="9"/>
        <v>11.247894943974591</v>
      </c>
    </row>
    <row r="43" spans="1:24" x14ac:dyDescent="0.25">
      <c r="A43" s="1">
        <v>43937</v>
      </c>
      <c r="B43">
        <v>42</v>
      </c>
      <c r="C43">
        <v>567</v>
      </c>
      <c r="D43">
        <f t="shared" si="12"/>
        <v>632.06851339609273</v>
      </c>
      <c r="E43">
        <f t="shared" si="13"/>
        <v>-65.068513396092726</v>
      </c>
      <c r="F43">
        <f t="shared" si="14"/>
        <v>65.068513396092726</v>
      </c>
      <c r="G43">
        <f t="shared" si="15"/>
        <v>3075.2740535843709</v>
      </c>
      <c r="H43">
        <f t="shared" si="15"/>
        <v>4999.3204685692617</v>
      </c>
      <c r="I43">
        <f t="shared" si="16"/>
        <v>119.03143972783957</v>
      </c>
      <c r="J43">
        <f t="shared" si="17"/>
        <v>25.835813299543862</v>
      </c>
      <c r="K43">
        <f t="shared" si="18"/>
        <v>559.27732267332294</v>
      </c>
      <c r="L43">
        <f t="shared" si="28"/>
        <v>7.7226773266770579</v>
      </c>
      <c r="M43">
        <f t="shared" si="29"/>
        <v>7.7226773266770579</v>
      </c>
      <c r="N43">
        <f t="shared" si="26"/>
        <v>1118.2773226733229</v>
      </c>
      <c r="O43">
        <f t="shared" si="26"/>
        <v>2858.5051251010213</v>
      </c>
      <c r="P43">
        <f t="shared" si="30"/>
        <v>68.059645835738607</v>
      </c>
      <c r="Q43">
        <f t="shared" si="4"/>
        <v>16.430842519696267</v>
      </c>
      <c r="R43">
        <f t="shared" si="19"/>
        <v>533.94640363393592</v>
      </c>
      <c r="S43">
        <f t="shared" si="31"/>
        <v>33.053596366064085</v>
      </c>
      <c r="T43">
        <f t="shared" si="32"/>
        <v>33.053596366064085</v>
      </c>
      <c r="U43">
        <f t="shared" si="27"/>
        <v>695.48660090848387</v>
      </c>
      <c r="V43">
        <f t="shared" si="27"/>
        <v>2447.7056998504122</v>
      </c>
      <c r="W43">
        <f t="shared" si="33"/>
        <v>58.278707139295527</v>
      </c>
      <c r="X43">
        <f t="shared" si="9"/>
        <v>11.933802842368458</v>
      </c>
    </row>
    <row r="44" spans="1:24" x14ac:dyDescent="0.25">
      <c r="A44" s="1">
        <v>43938</v>
      </c>
      <c r="B44">
        <v>43</v>
      </c>
      <c r="C44">
        <v>523</v>
      </c>
      <c r="D44">
        <f t="shared" si="12"/>
        <v>619.05481071687416</v>
      </c>
      <c r="E44">
        <f t="shared" si="13"/>
        <v>-96.054810716874158</v>
      </c>
      <c r="F44">
        <f t="shared" si="14"/>
        <v>96.054810716874158</v>
      </c>
      <c r="G44">
        <f t="shared" si="15"/>
        <v>2979.2192428674966</v>
      </c>
      <c r="H44">
        <f t="shared" si="15"/>
        <v>5095.375279286136</v>
      </c>
      <c r="I44">
        <f t="shared" si="16"/>
        <v>118.49709951828223</v>
      </c>
      <c r="J44">
        <f t="shared" si="17"/>
        <v>25.14170604157151</v>
      </c>
      <c r="K44">
        <f t="shared" si="18"/>
        <v>563.13866133666147</v>
      </c>
      <c r="L44">
        <f t="shared" si="28"/>
        <v>-40.138661336661471</v>
      </c>
      <c r="M44">
        <f t="shared" si="29"/>
        <v>40.138661336661471</v>
      </c>
      <c r="N44">
        <f t="shared" si="26"/>
        <v>1078.1386613366615</v>
      </c>
      <c r="O44">
        <f t="shared" si="26"/>
        <v>2898.643786437683</v>
      </c>
      <c r="P44">
        <f t="shared" si="30"/>
        <v>67.410320614829843</v>
      </c>
      <c r="Q44">
        <f t="shared" si="4"/>
        <v>15.993673542912623</v>
      </c>
      <c r="R44">
        <f t="shared" si="19"/>
        <v>560.38928072678721</v>
      </c>
      <c r="S44">
        <f t="shared" si="31"/>
        <v>-37.389280726787206</v>
      </c>
      <c r="T44">
        <f t="shared" si="32"/>
        <v>37.389280726787206</v>
      </c>
      <c r="U44">
        <f t="shared" si="27"/>
        <v>658.09732018169666</v>
      </c>
      <c r="V44">
        <f t="shared" si="27"/>
        <v>2485.0949805771993</v>
      </c>
      <c r="W44">
        <f t="shared" si="33"/>
        <v>57.792906525051144</v>
      </c>
      <c r="X44">
        <f t="shared" si="9"/>
        <v>11.387164268965002</v>
      </c>
    </row>
    <row r="45" spans="1:24" x14ac:dyDescent="0.25">
      <c r="A45" s="1">
        <v>43939</v>
      </c>
      <c r="B45">
        <v>44</v>
      </c>
      <c r="C45">
        <v>551</v>
      </c>
      <c r="D45">
        <f t="shared" si="12"/>
        <v>599.84384857349937</v>
      </c>
      <c r="E45">
        <f t="shared" si="13"/>
        <v>-48.843848573499372</v>
      </c>
      <c r="F45">
        <f t="shared" si="14"/>
        <v>48.843848573499372</v>
      </c>
      <c r="G45">
        <f t="shared" si="15"/>
        <v>2930.3753942939975</v>
      </c>
      <c r="H45">
        <f t="shared" si="15"/>
        <v>5144.2191278596356</v>
      </c>
      <c r="I45">
        <f t="shared" si="16"/>
        <v>116.91407108771899</v>
      </c>
      <c r="J45">
        <f t="shared" si="17"/>
        <v>25.064351681803789</v>
      </c>
      <c r="K45">
        <f t="shared" si="18"/>
        <v>543.06933066833074</v>
      </c>
      <c r="L45">
        <f t="shared" si="28"/>
        <v>7.9306693316692645</v>
      </c>
      <c r="M45">
        <f t="shared" si="29"/>
        <v>7.9306693316692645</v>
      </c>
      <c r="N45">
        <f t="shared" si="26"/>
        <v>1086.0693306683306</v>
      </c>
      <c r="O45">
        <f t="shared" si="26"/>
        <v>2906.5744557693524</v>
      </c>
      <c r="P45">
        <f t="shared" si="30"/>
        <v>66.058510358394372</v>
      </c>
      <c r="Q45">
        <f t="shared" si="4"/>
        <v>16.441020616056303</v>
      </c>
      <c r="R45">
        <f t="shared" si="19"/>
        <v>530.47785614535746</v>
      </c>
      <c r="S45">
        <f t="shared" si="31"/>
        <v>20.522143854642536</v>
      </c>
      <c r="T45">
        <f t="shared" si="32"/>
        <v>20.522143854642536</v>
      </c>
      <c r="U45">
        <f t="shared" si="27"/>
        <v>678.6194640363392</v>
      </c>
      <c r="V45">
        <f t="shared" si="27"/>
        <v>2505.6171244318421</v>
      </c>
      <c r="W45">
        <f t="shared" si="33"/>
        <v>56.945843737087323</v>
      </c>
      <c r="X45">
        <f t="shared" si="9"/>
        <v>11.916927022267865</v>
      </c>
    </row>
    <row r="46" spans="1:24" x14ac:dyDescent="0.25">
      <c r="A46" s="1">
        <v>43940</v>
      </c>
      <c r="B46">
        <v>45</v>
      </c>
      <c r="C46">
        <v>585</v>
      </c>
      <c r="D46">
        <f t="shared" si="12"/>
        <v>590.07507885879954</v>
      </c>
      <c r="E46">
        <f t="shared" si="13"/>
        <v>-5.075078858799543</v>
      </c>
      <c r="F46">
        <f t="shared" si="14"/>
        <v>5.075078858799543</v>
      </c>
      <c r="G46">
        <f t="shared" si="15"/>
        <v>2925.3003154351982</v>
      </c>
      <c r="H46">
        <f t="shared" si="15"/>
        <v>5149.2942067184349</v>
      </c>
      <c r="I46">
        <f t="shared" si="16"/>
        <v>114.42876014929855</v>
      </c>
      <c r="J46">
        <f t="shared" si="17"/>
        <v>25.564380070346591</v>
      </c>
      <c r="K46">
        <f t="shared" si="18"/>
        <v>547.03466533416531</v>
      </c>
      <c r="L46">
        <f t="shared" si="28"/>
        <v>37.965334665834689</v>
      </c>
      <c r="M46">
        <f t="shared" si="29"/>
        <v>37.965334665834689</v>
      </c>
      <c r="N46">
        <f t="shared" si="26"/>
        <v>1124.0346653341653</v>
      </c>
      <c r="O46">
        <f t="shared" si="26"/>
        <v>2944.5397904351871</v>
      </c>
      <c r="P46">
        <f t="shared" si="30"/>
        <v>65.434217565226376</v>
      </c>
      <c r="Q46">
        <f t="shared" si="4"/>
        <v>17.178086743586427</v>
      </c>
      <c r="R46">
        <f t="shared" si="19"/>
        <v>546.89557122907149</v>
      </c>
      <c r="S46">
        <f t="shared" si="31"/>
        <v>38.104428770928507</v>
      </c>
      <c r="T46">
        <f t="shared" si="32"/>
        <v>38.104428770928507</v>
      </c>
      <c r="U46">
        <f t="shared" si="27"/>
        <v>716.7238928072677</v>
      </c>
      <c r="V46">
        <f t="shared" si="27"/>
        <v>2543.7215532027703</v>
      </c>
      <c r="W46">
        <f t="shared" si="33"/>
        <v>56.527145626728228</v>
      </c>
      <c r="X46">
        <f t="shared" si="9"/>
        <v>12.67928682513155</v>
      </c>
    </row>
    <row r="47" spans="1:24" x14ac:dyDescent="0.25">
      <c r="A47" s="1">
        <v>43941</v>
      </c>
      <c r="B47">
        <v>46</v>
      </c>
      <c r="C47">
        <v>565</v>
      </c>
      <c r="D47">
        <f t="shared" si="12"/>
        <v>589.06006308703968</v>
      </c>
      <c r="E47">
        <f t="shared" si="13"/>
        <v>-24.06006308703968</v>
      </c>
      <c r="F47">
        <f t="shared" si="14"/>
        <v>24.06006308703968</v>
      </c>
      <c r="G47">
        <f t="shared" si="15"/>
        <v>2901.2402523481587</v>
      </c>
      <c r="H47">
        <f t="shared" si="15"/>
        <v>5173.3542698054744</v>
      </c>
      <c r="I47">
        <f t="shared" si="16"/>
        <v>112.46422325664075</v>
      </c>
      <c r="J47">
        <f t="shared" si="17"/>
        <v>25.797006090795609</v>
      </c>
      <c r="K47">
        <f t="shared" si="18"/>
        <v>566.01733266708266</v>
      </c>
      <c r="L47">
        <f t="shared" si="28"/>
        <v>-1.0173326670826555</v>
      </c>
      <c r="M47">
        <f t="shared" si="29"/>
        <v>1.0173326670826555</v>
      </c>
      <c r="N47">
        <f t="shared" si="26"/>
        <v>1123.0173326670827</v>
      </c>
      <c r="O47">
        <f t="shared" si="26"/>
        <v>2945.5571231022695</v>
      </c>
      <c r="P47">
        <f t="shared" si="30"/>
        <v>64.033850502223245</v>
      </c>
      <c r="Q47">
        <f t="shared" si="4"/>
        <v>17.537869796352346</v>
      </c>
      <c r="R47">
        <f t="shared" si="19"/>
        <v>577.37911424581432</v>
      </c>
      <c r="S47">
        <f t="shared" si="31"/>
        <v>-12.379114245814321</v>
      </c>
      <c r="T47">
        <f t="shared" si="32"/>
        <v>12.379114245814321</v>
      </c>
      <c r="U47">
        <f t="shared" si="27"/>
        <v>704.34477856145338</v>
      </c>
      <c r="V47">
        <f t="shared" si="27"/>
        <v>2556.1006674485848</v>
      </c>
      <c r="W47">
        <f t="shared" si="33"/>
        <v>55.567405814099672</v>
      </c>
      <c r="X47">
        <f t="shared" si="9"/>
        <v>12.675502270482689</v>
      </c>
    </row>
    <row r="48" spans="1:24" x14ac:dyDescent="0.25">
      <c r="A48" s="1">
        <v>43942</v>
      </c>
      <c r="B48">
        <v>47</v>
      </c>
      <c r="C48">
        <v>410</v>
      </c>
      <c r="D48">
        <f t="shared" si="12"/>
        <v>584.24805046963172</v>
      </c>
      <c r="E48">
        <f t="shared" si="13"/>
        <v>-174.24805046963172</v>
      </c>
      <c r="F48">
        <f t="shared" si="14"/>
        <v>174.24805046963172</v>
      </c>
      <c r="G48">
        <f t="shared" si="15"/>
        <v>2726.9922018785269</v>
      </c>
      <c r="H48">
        <f t="shared" si="15"/>
        <v>5347.6023202751057</v>
      </c>
      <c r="I48">
        <f t="shared" si="16"/>
        <v>113.77877277181076</v>
      </c>
      <c r="J48">
        <f t="shared" si="17"/>
        <v>23.967495302024844</v>
      </c>
      <c r="K48">
        <f t="shared" si="18"/>
        <v>565.50866633354133</v>
      </c>
      <c r="L48">
        <f t="shared" si="28"/>
        <v>-155.50866633354133</v>
      </c>
      <c r="M48">
        <f t="shared" si="29"/>
        <v>155.50866633354133</v>
      </c>
      <c r="N48">
        <f t="shared" si="26"/>
        <v>967.50866633354133</v>
      </c>
      <c r="O48">
        <f t="shared" si="26"/>
        <v>3101.065789435811</v>
      </c>
      <c r="P48">
        <f t="shared" si="30"/>
        <v>65.980123179485346</v>
      </c>
      <c r="Q48">
        <f t="shared" si="4"/>
        <v>14.663638376388494</v>
      </c>
      <c r="R48">
        <f t="shared" si="19"/>
        <v>567.47582284916291</v>
      </c>
      <c r="S48">
        <f t="shared" si="31"/>
        <v>-157.47582284916291</v>
      </c>
      <c r="T48">
        <f t="shared" si="32"/>
        <v>157.47582284916291</v>
      </c>
      <c r="U48">
        <f t="shared" si="27"/>
        <v>546.86895571229047</v>
      </c>
      <c r="V48">
        <f t="shared" si="27"/>
        <v>2713.5764902977476</v>
      </c>
      <c r="W48">
        <f t="shared" si="33"/>
        <v>57.735670006335056</v>
      </c>
      <c r="X48">
        <f t="shared" si="9"/>
        <v>9.4719426595774365</v>
      </c>
    </row>
    <row r="49" spans="1:24" x14ac:dyDescent="0.25">
      <c r="A49" s="1">
        <v>43943</v>
      </c>
      <c r="B49">
        <v>48</v>
      </c>
      <c r="C49">
        <v>299</v>
      </c>
      <c r="D49">
        <f t="shared" si="12"/>
        <v>549.39844037570538</v>
      </c>
      <c r="E49">
        <f t="shared" si="13"/>
        <v>-250.39844037570538</v>
      </c>
      <c r="F49">
        <f t="shared" si="14"/>
        <v>250.39844037570538</v>
      </c>
      <c r="G49">
        <f t="shared" si="15"/>
        <v>2476.5937615028215</v>
      </c>
      <c r="H49">
        <f t="shared" si="15"/>
        <v>5598.0007606508116</v>
      </c>
      <c r="I49">
        <f t="shared" si="16"/>
        <v>116.62501584689191</v>
      </c>
      <c r="J49">
        <f t="shared" si="17"/>
        <v>21.235527759791712</v>
      </c>
      <c r="K49">
        <f t="shared" si="18"/>
        <v>487.75433316677066</v>
      </c>
      <c r="L49">
        <f t="shared" si="28"/>
        <v>-188.75433316677066</v>
      </c>
      <c r="M49">
        <f t="shared" si="29"/>
        <v>188.75433316677066</v>
      </c>
      <c r="N49">
        <f t="shared" si="26"/>
        <v>778.75433316677072</v>
      </c>
      <c r="O49">
        <f t="shared" si="26"/>
        <v>3289.8201226025817</v>
      </c>
      <c r="P49">
        <f t="shared" si="30"/>
        <v>68.537919220887119</v>
      </c>
      <c r="Q49">
        <f t="shared" si="4"/>
        <v>11.362386574021395</v>
      </c>
      <c r="R49">
        <f t="shared" si="19"/>
        <v>441.49516456983258</v>
      </c>
      <c r="S49">
        <f t="shared" si="31"/>
        <v>-142.49516456983258</v>
      </c>
      <c r="T49">
        <f t="shared" si="32"/>
        <v>142.49516456983258</v>
      </c>
      <c r="U49">
        <f t="shared" si="27"/>
        <v>404.37379114245789</v>
      </c>
      <c r="V49">
        <f t="shared" si="27"/>
        <v>2856.07165486758</v>
      </c>
      <c r="W49">
        <f t="shared" si="33"/>
        <v>59.501492809741251</v>
      </c>
      <c r="X49">
        <f t="shared" si="9"/>
        <v>6.7960276632968117</v>
      </c>
    </row>
    <row r="50" spans="1:24" x14ac:dyDescent="0.25">
      <c r="A50" s="1">
        <v>43944</v>
      </c>
      <c r="B50">
        <v>49</v>
      </c>
      <c r="C50">
        <v>430</v>
      </c>
      <c r="D50">
        <f t="shared" si="12"/>
        <v>499.31875230056431</v>
      </c>
      <c r="E50">
        <f t="shared" si="13"/>
        <v>-69.318752300564313</v>
      </c>
      <c r="F50">
        <f t="shared" si="14"/>
        <v>69.318752300564313</v>
      </c>
      <c r="G50">
        <f t="shared" si="15"/>
        <v>2407.275009202257</v>
      </c>
      <c r="H50">
        <f t="shared" si="15"/>
        <v>5667.3195129513761</v>
      </c>
      <c r="I50">
        <f t="shared" si="16"/>
        <v>115.65958189696686</v>
      </c>
      <c r="J50">
        <f t="shared" si="17"/>
        <v>20.813450729458214</v>
      </c>
      <c r="K50">
        <f t="shared" si="18"/>
        <v>393.37716658338536</v>
      </c>
      <c r="L50">
        <f t="shared" ref="L50:L65" si="34">$C50-K50</f>
        <v>36.62283341661464</v>
      </c>
      <c r="M50">
        <f t="shared" ref="M50:M65" si="35">ABS(L50)</f>
        <v>36.62283341661464</v>
      </c>
      <c r="N50">
        <f t="shared" si="26"/>
        <v>815.37716658338536</v>
      </c>
      <c r="O50">
        <f t="shared" si="26"/>
        <v>3326.4429560191966</v>
      </c>
      <c r="P50">
        <f t="shared" ref="P50:P65" si="36">O50/$B50</f>
        <v>67.886590939167277</v>
      </c>
      <c r="Q50">
        <f t="shared" si="4"/>
        <v>12.010872181135733</v>
      </c>
      <c r="R50">
        <f t="shared" si="19"/>
        <v>327.49903291396652</v>
      </c>
      <c r="S50">
        <f t="shared" ref="S50:S65" si="37">$C50-R50</f>
        <v>102.50096708603348</v>
      </c>
      <c r="T50">
        <f t="shared" ref="T50:T65" si="38">ABS(S50)</f>
        <v>102.50096708603348</v>
      </c>
      <c r="U50">
        <f t="shared" si="27"/>
        <v>506.87475822849137</v>
      </c>
      <c r="V50">
        <f t="shared" si="27"/>
        <v>2958.5726219536136</v>
      </c>
      <c r="W50">
        <f t="shared" ref="W50:W65" si="39">V50/$B50</f>
        <v>60.379033101094159</v>
      </c>
      <c r="X50">
        <f t="shared" si="9"/>
        <v>8.3948803449670688</v>
      </c>
    </row>
    <row r="51" spans="1:24" x14ac:dyDescent="0.25">
      <c r="A51" s="1">
        <v>43945</v>
      </c>
      <c r="B51">
        <v>50</v>
      </c>
      <c r="C51">
        <v>435</v>
      </c>
      <c r="D51">
        <f t="shared" si="12"/>
        <v>485.45500184045147</v>
      </c>
      <c r="E51">
        <f t="shared" si="13"/>
        <v>-50.455001840451473</v>
      </c>
      <c r="F51">
        <f t="shared" si="14"/>
        <v>50.455001840451473</v>
      </c>
      <c r="G51">
        <f t="shared" si="15"/>
        <v>2356.8200073618054</v>
      </c>
      <c r="H51">
        <f t="shared" si="15"/>
        <v>5717.7745147918276</v>
      </c>
      <c r="I51">
        <f t="shared" si="16"/>
        <v>114.35549029583655</v>
      </c>
      <c r="J51">
        <f t="shared" si="17"/>
        <v>20.609592082240521</v>
      </c>
      <c r="K51">
        <f t="shared" si="18"/>
        <v>411.68858329169268</v>
      </c>
      <c r="L51">
        <f t="shared" si="34"/>
        <v>23.31141670830732</v>
      </c>
      <c r="M51">
        <f t="shared" si="35"/>
        <v>23.31141670830732</v>
      </c>
      <c r="N51">
        <f t="shared" si="26"/>
        <v>838.68858329169268</v>
      </c>
      <c r="O51">
        <f t="shared" si="26"/>
        <v>3349.7543727275038</v>
      </c>
      <c r="P51">
        <f t="shared" si="36"/>
        <v>66.995087454550074</v>
      </c>
      <c r="Q51">
        <f t="shared" si="4"/>
        <v>12.518657936832529</v>
      </c>
      <c r="R51">
        <f t="shared" si="19"/>
        <v>409.49980658279333</v>
      </c>
      <c r="S51">
        <f t="shared" si="37"/>
        <v>25.500193417206674</v>
      </c>
      <c r="T51">
        <f t="shared" si="38"/>
        <v>25.500193417206674</v>
      </c>
      <c r="U51">
        <f t="shared" si="27"/>
        <v>532.37495164569805</v>
      </c>
      <c r="V51">
        <f t="shared" si="27"/>
        <v>2984.0728153708205</v>
      </c>
      <c r="W51">
        <f t="shared" si="39"/>
        <v>59.681456307416411</v>
      </c>
      <c r="X51">
        <f t="shared" si="9"/>
        <v>8.9202741451793575</v>
      </c>
    </row>
    <row r="52" spans="1:24" x14ac:dyDescent="0.25">
      <c r="A52" s="1">
        <v>43946</v>
      </c>
      <c r="B52">
        <v>51</v>
      </c>
      <c r="C52">
        <v>440</v>
      </c>
      <c r="D52">
        <f t="shared" si="12"/>
        <v>475.36400147236117</v>
      </c>
      <c r="E52">
        <f t="shared" si="13"/>
        <v>-35.364001472361167</v>
      </c>
      <c r="F52">
        <f t="shared" si="14"/>
        <v>35.364001472361167</v>
      </c>
      <c r="G52">
        <f t="shared" si="15"/>
        <v>2321.4560058894444</v>
      </c>
      <c r="H52">
        <f t="shared" si="15"/>
        <v>5753.1385162641891</v>
      </c>
      <c r="I52">
        <f t="shared" si="16"/>
        <v>112.80663757380763</v>
      </c>
      <c r="J52">
        <f t="shared" si="17"/>
        <v>20.579072790557664</v>
      </c>
      <c r="K52">
        <f t="shared" si="18"/>
        <v>423.34429164584634</v>
      </c>
      <c r="L52">
        <f t="shared" si="34"/>
        <v>16.65570835415366</v>
      </c>
      <c r="M52">
        <f t="shared" si="35"/>
        <v>16.65570835415366</v>
      </c>
      <c r="N52">
        <f t="shared" si="26"/>
        <v>855.3442916458464</v>
      </c>
      <c r="O52">
        <f t="shared" si="26"/>
        <v>3366.4100810816576</v>
      </c>
      <c r="P52">
        <f t="shared" si="36"/>
        <v>66.008040805522697</v>
      </c>
      <c r="Q52">
        <f t="shared" si="4"/>
        <v>12.958183294152283</v>
      </c>
      <c r="R52">
        <f t="shared" si="19"/>
        <v>429.89996131655869</v>
      </c>
      <c r="S52">
        <f t="shared" si="37"/>
        <v>10.100038683441312</v>
      </c>
      <c r="T52">
        <f t="shared" si="38"/>
        <v>10.100038683441312</v>
      </c>
      <c r="U52">
        <f t="shared" si="27"/>
        <v>542.47499032913936</v>
      </c>
      <c r="V52">
        <f t="shared" si="27"/>
        <v>2994.1728540542617</v>
      </c>
      <c r="W52">
        <f t="shared" si="39"/>
        <v>58.70927164812278</v>
      </c>
      <c r="X52">
        <f t="shared" si="9"/>
        <v>9.2400224887900642</v>
      </c>
    </row>
    <row r="53" spans="1:24" x14ac:dyDescent="0.25">
      <c r="A53" s="1">
        <v>43947</v>
      </c>
      <c r="B53">
        <v>52</v>
      </c>
      <c r="C53">
        <v>367</v>
      </c>
      <c r="D53">
        <f t="shared" si="12"/>
        <v>468.29120117788892</v>
      </c>
      <c r="E53">
        <f t="shared" si="13"/>
        <v>-101.29120117788892</v>
      </c>
      <c r="F53">
        <f t="shared" si="14"/>
        <v>101.29120117788892</v>
      </c>
      <c r="G53">
        <f t="shared" si="15"/>
        <v>2220.1648047115555</v>
      </c>
      <c r="H53">
        <f t="shared" si="15"/>
        <v>5854.4297174420781</v>
      </c>
      <c r="I53">
        <f t="shared" si="16"/>
        <v>112.58518687388612</v>
      </c>
      <c r="J53">
        <f t="shared" si="17"/>
        <v>19.719866053058155</v>
      </c>
      <c r="K53">
        <f t="shared" si="18"/>
        <v>431.6721458229232</v>
      </c>
      <c r="L53">
        <f t="shared" si="34"/>
        <v>-64.672145822923198</v>
      </c>
      <c r="M53">
        <f t="shared" si="35"/>
        <v>64.672145822923198</v>
      </c>
      <c r="N53">
        <f t="shared" si="26"/>
        <v>790.6721458229232</v>
      </c>
      <c r="O53">
        <f t="shared" si="26"/>
        <v>3431.0822269045807</v>
      </c>
      <c r="P53">
        <f t="shared" si="36"/>
        <v>65.982350517395787</v>
      </c>
      <c r="Q53">
        <f t="shared" si="4"/>
        <v>11.983085470931623</v>
      </c>
      <c r="R53">
        <f t="shared" si="19"/>
        <v>437.97999226331171</v>
      </c>
      <c r="S53">
        <f t="shared" si="37"/>
        <v>-70.979992263311715</v>
      </c>
      <c r="T53">
        <f t="shared" si="38"/>
        <v>70.979992263311715</v>
      </c>
      <c r="U53">
        <f t="shared" si="27"/>
        <v>471.49499806582764</v>
      </c>
      <c r="V53">
        <f t="shared" si="27"/>
        <v>3065.1528463175737</v>
      </c>
      <c r="W53">
        <f t="shared" si="39"/>
        <v>58.945247044568724</v>
      </c>
      <c r="X53">
        <f t="shared" si="9"/>
        <v>7.9988637202475124</v>
      </c>
    </row>
    <row r="54" spans="1:24" x14ac:dyDescent="0.25">
      <c r="A54" s="1">
        <v>43948</v>
      </c>
      <c r="B54">
        <v>53</v>
      </c>
      <c r="C54">
        <v>378</v>
      </c>
      <c r="D54">
        <f t="shared" si="12"/>
        <v>448.03296094231115</v>
      </c>
      <c r="E54">
        <f t="shared" si="13"/>
        <v>-70.032960942311149</v>
      </c>
      <c r="F54">
        <f t="shared" si="14"/>
        <v>70.032960942311149</v>
      </c>
      <c r="G54">
        <f t="shared" si="15"/>
        <v>2150.1318437692444</v>
      </c>
      <c r="H54">
        <f t="shared" si="15"/>
        <v>5924.4626783843896</v>
      </c>
      <c r="I54">
        <f t="shared" si="16"/>
        <v>111.78231468649791</v>
      </c>
      <c r="J54">
        <f t="shared" si="17"/>
        <v>19.234991239888476</v>
      </c>
      <c r="K54">
        <f t="shared" si="18"/>
        <v>399.3360729114616</v>
      </c>
      <c r="L54">
        <f t="shared" si="34"/>
        <v>-21.336072911461599</v>
      </c>
      <c r="M54">
        <f t="shared" si="35"/>
        <v>21.336072911461599</v>
      </c>
      <c r="N54">
        <f t="shared" si="26"/>
        <v>769.33607291146154</v>
      </c>
      <c r="O54">
        <f t="shared" si="26"/>
        <v>3452.4182998160422</v>
      </c>
      <c r="P54">
        <f t="shared" si="36"/>
        <v>65.139967921057405</v>
      </c>
      <c r="Q54">
        <f t="shared" si="4"/>
        <v>11.810507396070776</v>
      </c>
      <c r="R54">
        <f t="shared" si="19"/>
        <v>381.19599845266237</v>
      </c>
      <c r="S54">
        <f t="shared" si="37"/>
        <v>-3.1959984526623657</v>
      </c>
      <c r="T54">
        <f t="shared" si="38"/>
        <v>3.1959984526623657</v>
      </c>
      <c r="U54">
        <f t="shared" si="27"/>
        <v>468.29899961316528</v>
      </c>
      <c r="V54">
        <f t="shared" si="27"/>
        <v>3068.3488447702362</v>
      </c>
      <c r="W54">
        <f t="shared" si="39"/>
        <v>57.893374429627094</v>
      </c>
      <c r="X54">
        <f t="shared" si="9"/>
        <v>8.0889912572363709</v>
      </c>
    </row>
    <row r="55" spans="1:24" x14ac:dyDescent="0.25">
      <c r="A55" s="1">
        <v>43949</v>
      </c>
      <c r="B55">
        <v>54</v>
      </c>
      <c r="C55">
        <v>288</v>
      </c>
      <c r="D55">
        <f t="shared" si="12"/>
        <v>434.02636875384894</v>
      </c>
      <c r="E55">
        <f t="shared" si="13"/>
        <v>-146.02636875384894</v>
      </c>
      <c r="F55">
        <f t="shared" si="14"/>
        <v>146.02636875384894</v>
      </c>
      <c r="G55">
        <f t="shared" si="15"/>
        <v>2004.1054750153953</v>
      </c>
      <c r="H55">
        <f t="shared" si="15"/>
        <v>6070.4890471382387</v>
      </c>
      <c r="I55">
        <f t="shared" si="16"/>
        <v>112.41646383589331</v>
      </c>
      <c r="J55">
        <f t="shared" si="17"/>
        <v>17.827508592878431</v>
      </c>
      <c r="K55">
        <f t="shared" si="18"/>
        <v>388.66803645573077</v>
      </c>
      <c r="L55">
        <f t="shared" si="34"/>
        <v>-100.66803645573077</v>
      </c>
      <c r="M55">
        <f t="shared" si="35"/>
        <v>100.66803645573077</v>
      </c>
      <c r="N55">
        <f t="shared" si="26"/>
        <v>668.66803645573077</v>
      </c>
      <c r="O55">
        <f t="shared" si="26"/>
        <v>3553.0863362717728</v>
      </c>
      <c r="P55">
        <f t="shared" si="36"/>
        <v>65.797895116143934</v>
      </c>
      <c r="Q55">
        <f t="shared" si="4"/>
        <v>10.162453301514029</v>
      </c>
      <c r="R55">
        <f t="shared" si="19"/>
        <v>378.63919969053245</v>
      </c>
      <c r="S55">
        <f t="shared" si="37"/>
        <v>-90.63919969053245</v>
      </c>
      <c r="T55">
        <f t="shared" si="38"/>
        <v>90.63919969053245</v>
      </c>
      <c r="U55">
        <f t="shared" si="27"/>
        <v>377.65979992263283</v>
      </c>
      <c r="V55">
        <f t="shared" si="27"/>
        <v>3158.9880444607688</v>
      </c>
      <c r="W55">
        <f t="shared" si="39"/>
        <v>58.49977860112535</v>
      </c>
      <c r="X55">
        <f t="shared" si="9"/>
        <v>6.4557475079977111</v>
      </c>
    </row>
    <row r="56" spans="1:24" x14ac:dyDescent="0.25">
      <c r="A56" s="1">
        <v>43950</v>
      </c>
      <c r="B56">
        <v>55</v>
      </c>
      <c r="C56">
        <v>331</v>
      </c>
      <c r="D56">
        <f t="shared" si="12"/>
        <v>404.82109500307917</v>
      </c>
      <c r="E56">
        <f t="shared" si="13"/>
        <v>-73.821095003079165</v>
      </c>
      <c r="F56">
        <f t="shared" si="14"/>
        <v>73.821095003079165</v>
      </c>
      <c r="G56">
        <f t="shared" si="15"/>
        <v>1930.2843800123162</v>
      </c>
      <c r="H56">
        <f t="shared" si="15"/>
        <v>6144.3101421413176</v>
      </c>
      <c r="I56">
        <f t="shared" si="16"/>
        <v>111.71472985711486</v>
      </c>
      <c r="J56">
        <f t="shared" si="17"/>
        <v>17.278691739944989</v>
      </c>
      <c r="K56">
        <f t="shared" si="18"/>
        <v>338.33401822786539</v>
      </c>
      <c r="L56">
        <f t="shared" si="34"/>
        <v>-7.3340182278653856</v>
      </c>
      <c r="M56">
        <f t="shared" si="35"/>
        <v>7.3340182278653856</v>
      </c>
      <c r="N56">
        <f t="shared" si="26"/>
        <v>661.33401822786539</v>
      </c>
      <c r="O56">
        <f t="shared" si="26"/>
        <v>3560.4203544996381</v>
      </c>
      <c r="P56">
        <f t="shared" si="36"/>
        <v>64.73491553635705</v>
      </c>
      <c r="Q56">
        <f t="shared" si="4"/>
        <v>10.216032766064869</v>
      </c>
      <c r="R56">
        <f t="shared" si="19"/>
        <v>306.12783993810649</v>
      </c>
      <c r="S56">
        <f t="shared" si="37"/>
        <v>24.87216006189351</v>
      </c>
      <c r="T56">
        <f t="shared" si="38"/>
        <v>24.87216006189351</v>
      </c>
      <c r="U56">
        <f t="shared" si="27"/>
        <v>402.53195998452634</v>
      </c>
      <c r="V56">
        <f t="shared" si="27"/>
        <v>3183.8602045226626</v>
      </c>
      <c r="W56">
        <f t="shared" si="39"/>
        <v>57.888367354957502</v>
      </c>
      <c r="X56">
        <f t="shared" si="9"/>
        <v>6.9535897862915617</v>
      </c>
    </row>
    <row r="57" spans="1:24" x14ac:dyDescent="0.25">
      <c r="A57" s="1">
        <v>43951</v>
      </c>
      <c r="B57">
        <v>56</v>
      </c>
      <c r="C57">
        <v>301</v>
      </c>
      <c r="D57">
        <f t="shared" si="12"/>
        <v>390.05687600246335</v>
      </c>
      <c r="E57">
        <f t="shared" si="13"/>
        <v>-89.056876002463355</v>
      </c>
      <c r="F57">
        <f t="shared" si="14"/>
        <v>89.056876002463355</v>
      </c>
      <c r="G57">
        <f t="shared" si="15"/>
        <v>1841.227504009853</v>
      </c>
      <c r="H57">
        <f t="shared" si="15"/>
        <v>6233.367018143781</v>
      </c>
      <c r="I57">
        <f t="shared" si="16"/>
        <v>111.31012532399609</v>
      </c>
      <c r="J57">
        <f t="shared" si="17"/>
        <v>16.54141973742728</v>
      </c>
      <c r="K57">
        <f t="shared" si="18"/>
        <v>334.66700911393269</v>
      </c>
      <c r="L57">
        <f t="shared" si="34"/>
        <v>-33.667009113932693</v>
      </c>
      <c r="M57">
        <f t="shared" si="35"/>
        <v>33.667009113932693</v>
      </c>
      <c r="N57">
        <f t="shared" si="26"/>
        <v>627.66700911393264</v>
      </c>
      <c r="O57">
        <f t="shared" si="26"/>
        <v>3594.0873636135707</v>
      </c>
      <c r="P57">
        <f t="shared" si="36"/>
        <v>64.180131493099481</v>
      </c>
      <c r="Q57">
        <f t="shared" si="4"/>
        <v>9.7797713172559977</v>
      </c>
      <c r="R57">
        <f t="shared" si="19"/>
        <v>326.02556798762129</v>
      </c>
      <c r="S57">
        <f t="shared" si="37"/>
        <v>-25.025567987621287</v>
      </c>
      <c r="T57">
        <f t="shared" si="38"/>
        <v>25.025567987621287</v>
      </c>
      <c r="U57">
        <f t="shared" si="27"/>
        <v>377.50639199690505</v>
      </c>
      <c r="V57">
        <f t="shared" si="27"/>
        <v>3208.8857725102839</v>
      </c>
      <c r="W57">
        <f t="shared" si="39"/>
        <v>57.301531651969356</v>
      </c>
      <c r="X57">
        <f t="shared" si="9"/>
        <v>6.5880680867268024</v>
      </c>
    </row>
    <row r="58" spans="1:24" x14ac:dyDescent="0.25">
      <c r="A58" s="1">
        <v>43952</v>
      </c>
      <c r="B58">
        <v>57</v>
      </c>
      <c r="C58">
        <v>325</v>
      </c>
      <c r="D58">
        <f t="shared" si="12"/>
        <v>372.24550080197071</v>
      </c>
      <c r="E58">
        <f t="shared" si="13"/>
        <v>-47.245500801970707</v>
      </c>
      <c r="F58">
        <f t="shared" si="14"/>
        <v>47.245500801970707</v>
      </c>
      <c r="G58">
        <f t="shared" si="15"/>
        <v>1793.9820032078824</v>
      </c>
      <c r="H58">
        <f t="shared" si="15"/>
        <v>6280.6125189457516</v>
      </c>
      <c r="I58">
        <f t="shared" si="16"/>
        <v>110.18618454290792</v>
      </c>
      <c r="J58">
        <f t="shared" si="17"/>
        <v>16.281369671252047</v>
      </c>
      <c r="K58">
        <f t="shared" si="18"/>
        <v>317.83350455696632</v>
      </c>
      <c r="L58">
        <f t="shared" si="34"/>
        <v>7.166495443033682</v>
      </c>
      <c r="M58">
        <f t="shared" si="35"/>
        <v>7.166495443033682</v>
      </c>
      <c r="N58">
        <f t="shared" si="26"/>
        <v>634.83350455696632</v>
      </c>
      <c r="O58">
        <f t="shared" si="26"/>
        <v>3601.2538590566046</v>
      </c>
      <c r="P58">
        <f t="shared" si="36"/>
        <v>63.179892264150958</v>
      </c>
      <c r="Q58">
        <f t="shared" si="4"/>
        <v>10.048030818140198</v>
      </c>
      <c r="R58">
        <f t="shared" si="19"/>
        <v>306.00511359752426</v>
      </c>
      <c r="S58">
        <f t="shared" si="37"/>
        <v>18.994886402475743</v>
      </c>
      <c r="T58">
        <f t="shared" si="38"/>
        <v>18.994886402475743</v>
      </c>
      <c r="U58">
        <f t="shared" si="27"/>
        <v>396.50127839938079</v>
      </c>
      <c r="V58">
        <f t="shared" si="27"/>
        <v>3227.8806589127598</v>
      </c>
      <c r="W58">
        <f t="shared" si="39"/>
        <v>56.629485244083504</v>
      </c>
      <c r="X58">
        <f t="shared" si="9"/>
        <v>7.0016754821342149</v>
      </c>
    </row>
    <row r="59" spans="1:24" x14ac:dyDescent="0.25">
      <c r="A59" s="1">
        <v>43953</v>
      </c>
      <c r="B59">
        <v>58</v>
      </c>
      <c r="C59">
        <v>268</v>
      </c>
      <c r="D59">
        <f t="shared" si="12"/>
        <v>362.79640064157655</v>
      </c>
      <c r="E59">
        <f t="shared" si="13"/>
        <v>-94.796400641576554</v>
      </c>
      <c r="F59">
        <f t="shared" si="14"/>
        <v>94.796400641576554</v>
      </c>
      <c r="G59">
        <f t="shared" si="15"/>
        <v>1699.1856025663058</v>
      </c>
      <c r="H59">
        <f t="shared" si="15"/>
        <v>6375.4089195873285</v>
      </c>
      <c r="I59">
        <f t="shared" si="16"/>
        <v>109.92084344116084</v>
      </c>
      <c r="J59">
        <f t="shared" si="17"/>
        <v>15.458265688034473</v>
      </c>
      <c r="K59">
        <f t="shared" si="18"/>
        <v>321.41675227848316</v>
      </c>
      <c r="L59">
        <f t="shared" si="34"/>
        <v>-53.416752278483159</v>
      </c>
      <c r="M59">
        <f t="shared" si="35"/>
        <v>53.416752278483159</v>
      </c>
      <c r="N59">
        <f t="shared" si="26"/>
        <v>581.41675227848316</v>
      </c>
      <c r="O59">
        <f t="shared" si="26"/>
        <v>3654.6706113350879</v>
      </c>
      <c r="P59">
        <f t="shared" si="36"/>
        <v>63.011562264398066</v>
      </c>
      <c r="Q59">
        <f t="shared" si="4"/>
        <v>9.2271438984300076</v>
      </c>
      <c r="R59">
        <f t="shared" si="19"/>
        <v>321.20102271950486</v>
      </c>
      <c r="S59">
        <f t="shared" si="37"/>
        <v>-53.201022719504863</v>
      </c>
      <c r="T59">
        <f t="shared" si="38"/>
        <v>53.201022719504863</v>
      </c>
      <c r="U59">
        <f t="shared" si="27"/>
        <v>343.30025567987593</v>
      </c>
      <c r="V59">
        <f t="shared" si="27"/>
        <v>3281.0816816322649</v>
      </c>
      <c r="W59">
        <f t="shared" si="39"/>
        <v>56.570373821245944</v>
      </c>
      <c r="X59">
        <f t="shared" si="9"/>
        <v>6.0685520085947147</v>
      </c>
    </row>
    <row r="60" spans="1:24" x14ac:dyDescent="0.25">
      <c r="A60" s="1">
        <v>43954</v>
      </c>
      <c r="B60">
        <v>59</v>
      </c>
      <c r="C60">
        <v>281</v>
      </c>
      <c r="D60">
        <f t="shared" si="12"/>
        <v>343.83712051326125</v>
      </c>
      <c r="E60">
        <f t="shared" si="13"/>
        <v>-62.837120513261254</v>
      </c>
      <c r="F60">
        <f t="shared" si="14"/>
        <v>62.837120513261254</v>
      </c>
      <c r="G60">
        <f t="shared" si="15"/>
        <v>1636.3484820530446</v>
      </c>
      <c r="H60">
        <f t="shared" si="15"/>
        <v>6438.2460401005901</v>
      </c>
      <c r="I60">
        <f t="shared" si="16"/>
        <v>109.12281423899306</v>
      </c>
      <c r="J60">
        <f t="shared" si="17"/>
        <v>14.995475450891782</v>
      </c>
      <c r="K60">
        <f t="shared" si="18"/>
        <v>294.70837613924158</v>
      </c>
      <c r="L60">
        <f t="shared" si="34"/>
        <v>-13.708376139241579</v>
      </c>
      <c r="M60">
        <f t="shared" si="35"/>
        <v>13.708376139241579</v>
      </c>
      <c r="N60">
        <f t="shared" si="26"/>
        <v>567.70837613924164</v>
      </c>
      <c r="O60">
        <f t="shared" si="26"/>
        <v>3668.3789874743293</v>
      </c>
      <c r="P60">
        <f t="shared" si="36"/>
        <v>62.175915041937785</v>
      </c>
      <c r="Q60">
        <f t="shared" si="4"/>
        <v>9.130679874294108</v>
      </c>
      <c r="R60">
        <f t="shared" si="19"/>
        <v>278.64020454390095</v>
      </c>
      <c r="S60">
        <f t="shared" si="37"/>
        <v>2.3597954560990502</v>
      </c>
      <c r="T60">
        <f t="shared" si="38"/>
        <v>2.3597954560990502</v>
      </c>
      <c r="U60">
        <f t="shared" si="27"/>
        <v>345.66005113597498</v>
      </c>
      <c r="V60">
        <f t="shared" si="27"/>
        <v>3283.4414770883641</v>
      </c>
      <c r="W60">
        <f t="shared" si="39"/>
        <v>55.651550459124813</v>
      </c>
      <c r="X60">
        <f t="shared" si="9"/>
        <v>6.2111486254072448</v>
      </c>
    </row>
    <row r="61" spans="1:24" x14ac:dyDescent="0.25">
      <c r="A61" s="1">
        <v>43955</v>
      </c>
      <c r="B61">
        <v>60</v>
      </c>
      <c r="C61">
        <v>276</v>
      </c>
      <c r="D61">
        <f t="shared" si="12"/>
        <v>331.26969641060901</v>
      </c>
      <c r="E61">
        <f t="shared" si="13"/>
        <v>-55.269696410609015</v>
      </c>
      <c r="F61">
        <f t="shared" si="14"/>
        <v>55.269696410609015</v>
      </c>
      <c r="G61">
        <f t="shared" si="15"/>
        <v>1581.0787856424356</v>
      </c>
      <c r="H61">
        <f t="shared" si="15"/>
        <v>6493.5157365111991</v>
      </c>
      <c r="I61">
        <f t="shared" si="16"/>
        <v>108.22526227518665</v>
      </c>
      <c r="J61">
        <f t="shared" si="17"/>
        <v>14.609147184344016</v>
      </c>
      <c r="K61">
        <f t="shared" si="18"/>
        <v>287.85418806962082</v>
      </c>
      <c r="L61">
        <f t="shared" si="34"/>
        <v>-11.854188069620818</v>
      </c>
      <c r="M61">
        <f t="shared" si="35"/>
        <v>11.854188069620818</v>
      </c>
      <c r="N61">
        <f t="shared" si="26"/>
        <v>555.85418806962082</v>
      </c>
      <c r="O61">
        <f t="shared" si="26"/>
        <v>3680.23317554395</v>
      </c>
      <c r="P61">
        <f t="shared" si="36"/>
        <v>61.337219592399165</v>
      </c>
      <c r="Q61">
        <f t="shared" si="4"/>
        <v>9.062265811254699</v>
      </c>
      <c r="R61">
        <f t="shared" si="19"/>
        <v>280.52804090878021</v>
      </c>
      <c r="S61">
        <f t="shared" si="37"/>
        <v>-4.5280409087802127</v>
      </c>
      <c r="T61">
        <f t="shared" si="38"/>
        <v>4.5280409087802127</v>
      </c>
      <c r="U61">
        <f t="shared" si="27"/>
        <v>341.13201022719477</v>
      </c>
      <c r="V61">
        <f t="shared" si="27"/>
        <v>3287.9695179971441</v>
      </c>
      <c r="W61">
        <f t="shared" si="39"/>
        <v>54.799491966619065</v>
      </c>
      <c r="X61">
        <f t="shared" si="9"/>
        <v>6.2250943938493855</v>
      </c>
    </row>
    <row r="62" spans="1:24" x14ac:dyDescent="0.25">
      <c r="A62" s="1">
        <v>43956</v>
      </c>
      <c r="B62">
        <v>61</v>
      </c>
      <c r="C62">
        <v>164</v>
      </c>
      <c r="D62">
        <f t="shared" si="12"/>
        <v>320.21575712848721</v>
      </c>
      <c r="E62">
        <f t="shared" si="13"/>
        <v>-156.21575712848721</v>
      </c>
      <c r="F62">
        <f t="shared" si="14"/>
        <v>156.21575712848721</v>
      </c>
      <c r="G62">
        <f t="shared" si="15"/>
        <v>1424.8630285139484</v>
      </c>
      <c r="H62">
        <f t="shared" si="15"/>
        <v>6649.7314936396861</v>
      </c>
      <c r="I62">
        <f t="shared" si="16"/>
        <v>109.01199169901125</v>
      </c>
      <c r="J62">
        <f t="shared" si="17"/>
        <v>13.070699895549859</v>
      </c>
      <c r="K62">
        <f t="shared" si="18"/>
        <v>281.92709403481041</v>
      </c>
      <c r="L62">
        <f t="shared" si="34"/>
        <v>-117.92709403481041</v>
      </c>
      <c r="M62">
        <f t="shared" si="35"/>
        <v>117.92709403481041</v>
      </c>
      <c r="N62">
        <f t="shared" si="26"/>
        <v>437.92709403481041</v>
      </c>
      <c r="O62">
        <f t="shared" si="26"/>
        <v>3798.1602695787606</v>
      </c>
      <c r="P62">
        <f t="shared" si="36"/>
        <v>62.264922452110831</v>
      </c>
      <c r="Q62">
        <f t="shared" si="4"/>
        <v>7.0332873918156515</v>
      </c>
      <c r="R62">
        <f t="shared" si="19"/>
        <v>276.90560818175607</v>
      </c>
      <c r="S62">
        <f t="shared" si="37"/>
        <v>-112.90560818175607</v>
      </c>
      <c r="T62">
        <f t="shared" si="38"/>
        <v>112.90560818175607</v>
      </c>
      <c r="U62">
        <f t="shared" si="27"/>
        <v>228.2264020454387</v>
      </c>
      <c r="V62">
        <f t="shared" si="27"/>
        <v>3400.8751261789002</v>
      </c>
      <c r="W62">
        <f t="shared" si="39"/>
        <v>55.752051248834434</v>
      </c>
      <c r="X62">
        <f t="shared" si="9"/>
        <v>4.0935965033252488</v>
      </c>
    </row>
    <row r="63" spans="1:24" x14ac:dyDescent="0.25">
      <c r="A63" s="1">
        <v>43957</v>
      </c>
      <c r="B63">
        <v>62</v>
      </c>
      <c r="C63">
        <v>164</v>
      </c>
      <c r="D63">
        <f t="shared" si="12"/>
        <v>288.97260570278979</v>
      </c>
      <c r="E63">
        <f t="shared" si="13"/>
        <v>-124.97260570278979</v>
      </c>
      <c r="F63">
        <f t="shared" si="14"/>
        <v>124.97260570278979</v>
      </c>
      <c r="G63">
        <f t="shared" si="15"/>
        <v>1299.8904228111587</v>
      </c>
      <c r="H63">
        <f t="shared" si="15"/>
        <v>6774.7040993424762</v>
      </c>
      <c r="I63">
        <f t="shared" si="16"/>
        <v>109.26942095713672</v>
      </c>
      <c r="J63">
        <f t="shared" si="17"/>
        <v>11.89619576478829</v>
      </c>
      <c r="K63">
        <f t="shared" si="18"/>
        <v>222.9635470174052</v>
      </c>
      <c r="L63">
        <f t="shared" si="34"/>
        <v>-58.963547017405205</v>
      </c>
      <c r="M63">
        <f t="shared" si="35"/>
        <v>58.963547017405205</v>
      </c>
      <c r="N63">
        <f t="shared" si="26"/>
        <v>378.96354701740518</v>
      </c>
      <c r="O63">
        <f t="shared" si="26"/>
        <v>3857.1238165961659</v>
      </c>
      <c r="P63">
        <f t="shared" si="36"/>
        <v>62.211674461228483</v>
      </c>
      <c r="Q63">
        <f t="shared" si="4"/>
        <v>6.0915181965337162</v>
      </c>
      <c r="R63">
        <f t="shared" si="19"/>
        <v>186.58112163635121</v>
      </c>
      <c r="S63">
        <f t="shared" si="37"/>
        <v>-22.581121636351213</v>
      </c>
      <c r="T63">
        <f t="shared" si="38"/>
        <v>22.581121636351213</v>
      </c>
      <c r="U63">
        <f t="shared" si="27"/>
        <v>205.64528040908749</v>
      </c>
      <c r="V63">
        <f t="shared" si="27"/>
        <v>3423.4562478152516</v>
      </c>
      <c r="W63">
        <f t="shared" si="39"/>
        <v>55.2170362550847</v>
      </c>
      <c r="X63">
        <f t="shared" si="9"/>
        <v>3.7243085532347906</v>
      </c>
    </row>
    <row r="64" spans="1:24" x14ac:dyDescent="0.25">
      <c r="A64" s="1">
        <v>43958</v>
      </c>
      <c r="B64">
        <v>63</v>
      </c>
      <c r="C64">
        <v>185</v>
      </c>
      <c r="D64">
        <f t="shared" si="12"/>
        <v>263.97808456223186</v>
      </c>
      <c r="E64">
        <f t="shared" si="13"/>
        <v>-78.978084562231857</v>
      </c>
      <c r="F64">
        <f t="shared" si="14"/>
        <v>78.978084562231857</v>
      </c>
      <c r="G64">
        <f t="shared" si="15"/>
        <v>1220.912338248927</v>
      </c>
      <c r="H64">
        <f t="shared" si="15"/>
        <v>6853.6821839047079</v>
      </c>
      <c r="I64">
        <f t="shared" si="16"/>
        <v>108.78860609372552</v>
      </c>
      <c r="J64">
        <f t="shared" si="17"/>
        <v>11.222796045360344</v>
      </c>
      <c r="K64">
        <f t="shared" si="18"/>
        <v>193.48177350870259</v>
      </c>
      <c r="L64">
        <f t="shared" si="34"/>
        <v>-8.4817735087025881</v>
      </c>
      <c r="M64">
        <f t="shared" si="35"/>
        <v>8.4817735087025881</v>
      </c>
      <c r="N64">
        <f t="shared" si="26"/>
        <v>370.48177350870259</v>
      </c>
      <c r="O64">
        <f t="shared" si="26"/>
        <v>3865.6055901048685</v>
      </c>
      <c r="P64">
        <f t="shared" si="36"/>
        <v>61.358818890553465</v>
      </c>
      <c r="Q64">
        <f t="shared" si="4"/>
        <v>6.0379547750020386</v>
      </c>
      <c r="R64">
        <f t="shared" si="19"/>
        <v>168.51622432727024</v>
      </c>
      <c r="S64">
        <f t="shared" si="37"/>
        <v>16.483775672729763</v>
      </c>
      <c r="T64">
        <f t="shared" si="38"/>
        <v>16.483775672729763</v>
      </c>
      <c r="U64">
        <f t="shared" si="27"/>
        <v>222.12905608181725</v>
      </c>
      <c r="V64">
        <f t="shared" si="27"/>
        <v>3439.9400234879813</v>
      </c>
      <c r="W64">
        <f t="shared" si="39"/>
        <v>54.602222595047323</v>
      </c>
      <c r="X64">
        <f t="shared" si="9"/>
        <v>4.0681321295145487</v>
      </c>
    </row>
    <row r="65" spans="1:24" x14ac:dyDescent="0.25">
      <c r="A65" s="1">
        <v>43959</v>
      </c>
      <c r="B65">
        <v>64</v>
      </c>
      <c r="C65">
        <v>244</v>
      </c>
      <c r="D65">
        <f t="shared" si="12"/>
        <v>248.18246764978548</v>
      </c>
      <c r="E65">
        <f t="shared" si="13"/>
        <v>-4.1824676497854796</v>
      </c>
      <c r="F65">
        <f t="shared" si="14"/>
        <v>4.1824676497854796</v>
      </c>
      <c r="G65">
        <f t="shared" si="15"/>
        <v>1216.7298705991416</v>
      </c>
      <c r="H65">
        <f t="shared" si="15"/>
        <v>6857.8646515544933</v>
      </c>
      <c r="I65">
        <f t="shared" si="16"/>
        <v>107.15413518053896</v>
      </c>
      <c r="J65">
        <f t="shared" si="17"/>
        <v>11.354950217731968</v>
      </c>
      <c r="K65">
        <f t="shared" si="18"/>
        <v>189.24088675435129</v>
      </c>
      <c r="L65">
        <f t="shared" si="34"/>
        <v>54.759113245648706</v>
      </c>
      <c r="M65">
        <f t="shared" si="35"/>
        <v>54.759113245648706</v>
      </c>
      <c r="N65">
        <f t="shared" si="26"/>
        <v>425.24088675435132</v>
      </c>
      <c r="O65">
        <f t="shared" si="26"/>
        <v>3920.3647033505172</v>
      </c>
      <c r="P65">
        <f t="shared" si="36"/>
        <v>61.255698489851831</v>
      </c>
      <c r="Q65">
        <f t="shared" si="4"/>
        <v>6.9420624894972107</v>
      </c>
      <c r="R65">
        <f t="shared" si="19"/>
        <v>181.70324486545405</v>
      </c>
      <c r="S65">
        <f t="shared" si="37"/>
        <v>62.296755134545947</v>
      </c>
      <c r="T65">
        <f t="shared" si="38"/>
        <v>62.296755134545947</v>
      </c>
      <c r="U65">
        <f t="shared" si="27"/>
        <v>284.42581121636317</v>
      </c>
      <c r="V65">
        <f t="shared" si="27"/>
        <v>3502.2367786225273</v>
      </c>
      <c r="W65">
        <f t="shared" si="39"/>
        <v>54.722449665976988</v>
      </c>
      <c r="X65">
        <f t="shared" si="9"/>
        <v>5.1976074344712941</v>
      </c>
    </row>
    <row r="66" spans="1:24" x14ac:dyDescent="0.25">
      <c r="A66" s="1">
        <v>43960</v>
      </c>
      <c r="B66">
        <v>65</v>
      </c>
      <c r="C66">
        <v>213</v>
      </c>
      <c r="D66">
        <f t="shared" si="12"/>
        <v>247.34597411982838</v>
      </c>
      <c r="E66">
        <f t="shared" si="13"/>
        <v>-34.345974119828384</v>
      </c>
      <c r="F66">
        <f t="shared" si="14"/>
        <v>34.345974119828384</v>
      </c>
      <c r="G66">
        <f t="shared" si="15"/>
        <v>1182.3838964793131</v>
      </c>
      <c r="H66">
        <f t="shared" si="15"/>
        <v>6892.2106256743218</v>
      </c>
      <c r="I66">
        <f t="shared" si="16"/>
        <v>106.0340096257588</v>
      </c>
      <c r="J66">
        <f t="shared" si="17"/>
        <v>11.150987316734243</v>
      </c>
      <c r="K66">
        <f t="shared" si="18"/>
        <v>216.62044337717566</v>
      </c>
      <c r="L66">
        <f t="shared" ref="L66:L81" si="40">$C66-K66</f>
        <v>-3.6204433771756612</v>
      </c>
      <c r="M66">
        <f t="shared" ref="M66:M81" si="41">ABS(L66)</f>
        <v>3.6204433771756612</v>
      </c>
      <c r="N66">
        <f t="shared" si="26"/>
        <v>421.62044337717566</v>
      </c>
      <c r="O66">
        <f t="shared" si="26"/>
        <v>3923.9851467276931</v>
      </c>
      <c r="P66">
        <f t="shared" ref="P66:P81" si="42">O66/$B66</f>
        <v>60.369002257349123</v>
      </c>
      <c r="Q66">
        <f t="shared" ref="Q66:Q106" si="43">N66/P66</f>
        <v>6.9840551874592061</v>
      </c>
      <c r="R66">
        <f t="shared" si="19"/>
        <v>231.54064897309081</v>
      </c>
      <c r="S66">
        <f t="shared" ref="S66:S81" si="44">$C66-R66</f>
        <v>-18.540648973090811</v>
      </c>
      <c r="T66">
        <f t="shared" ref="T66:T81" si="45">ABS(S66)</f>
        <v>18.540648973090811</v>
      </c>
      <c r="U66">
        <f t="shared" si="27"/>
        <v>265.88516224327236</v>
      </c>
      <c r="V66">
        <f t="shared" si="27"/>
        <v>3520.7774275956181</v>
      </c>
      <c r="W66">
        <f t="shared" ref="W66:W81" si="46">V66/$B66</f>
        <v>54.165806578394125</v>
      </c>
      <c r="X66">
        <f t="shared" ref="X66:X106" si="47">U66/W66</f>
        <v>4.9087270925885136</v>
      </c>
    </row>
    <row r="67" spans="1:24" x14ac:dyDescent="0.25">
      <c r="A67" s="1">
        <v>43961</v>
      </c>
      <c r="B67">
        <v>66</v>
      </c>
      <c r="C67">
        <v>229</v>
      </c>
      <c r="D67">
        <f t="shared" si="12"/>
        <v>240.47677929586271</v>
      </c>
      <c r="E67">
        <f t="shared" si="13"/>
        <v>-11.476779295862713</v>
      </c>
      <c r="F67">
        <f t="shared" si="14"/>
        <v>11.476779295862713</v>
      </c>
      <c r="G67">
        <f t="shared" si="15"/>
        <v>1170.9071171834503</v>
      </c>
      <c r="H67">
        <f t="shared" si="15"/>
        <v>6903.6874049701846</v>
      </c>
      <c r="I67">
        <f t="shared" si="16"/>
        <v>104.60132431773008</v>
      </c>
      <c r="J67">
        <f t="shared" si="17"/>
        <v>11.193998974877031</v>
      </c>
      <c r="K67">
        <f t="shared" si="18"/>
        <v>214.81022168858783</v>
      </c>
      <c r="L67">
        <f t="shared" si="40"/>
        <v>14.189778311412169</v>
      </c>
      <c r="M67">
        <f t="shared" si="41"/>
        <v>14.189778311412169</v>
      </c>
      <c r="N67">
        <f t="shared" si="26"/>
        <v>435.81022168858783</v>
      </c>
      <c r="O67">
        <f t="shared" si="26"/>
        <v>3938.1749250391053</v>
      </c>
      <c r="P67">
        <f t="shared" si="42"/>
        <v>59.669317046047048</v>
      </c>
      <c r="Q67">
        <f t="shared" si="43"/>
        <v>7.3037574965416709</v>
      </c>
      <c r="R67">
        <f t="shared" si="19"/>
        <v>216.70812979461817</v>
      </c>
      <c r="S67">
        <f t="shared" si="44"/>
        <v>12.291870205381827</v>
      </c>
      <c r="T67">
        <f t="shared" si="45"/>
        <v>12.291870205381827</v>
      </c>
      <c r="U67">
        <f t="shared" si="27"/>
        <v>278.17703244865419</v>
      </c>
      <c r="V67">
        <f t="shared" si="27"/>
        <v>3533.0692978009997</v>
      </c>
      <c r="W67">
        <f t="shared" si="46"/>
        <v>53.531352996984843</v>
      </c>
      <c r="X67">
        <f t="shared" si="47"/>
        <v>5.1965253421545787</v>
      </c>
    </row>
    <row r="68" spans="1:24" x14ac:dyDescent="0.25">
      <c r="A68" s="1">
        <v>43962</v>
      </c>
      <c r="B68">
        <v>67</v>
      </c>
      <c r="C68">
        <v>179</v>
      </c>
      <c r="D68">
        <f t="shared" ref="D68:D106" si="48">D67+0.2*($C67-D67)</f>
        <v>238.18142343669018</v>
      </c>
      <c r="E68">
        <f t="shared" ref="E68:E106" si="49">$C68-D68</f>
        <v>-59.181423436690181</v>
      </c>
      <c r="F68">
        <f t="shared" ref="F68:F106" si="50">ABS(E68)</f>
        <v>59.181423436690181</v>
      </c>
      <c r="G68">
        <f t="shared" ref="G68:H106" si="51">E68+G67</f>
        <v>1111.72569374676</v>
      </c>
      <c r="H68">
        <f t="shared" si="51"/>
        <v>6962.8688284068749</v>
      </c>
      <c r="I68">
        <f t="shared" ref="I68:I106" si="52">H68/$B68</f>
        <v>103.92341534935635</v>
      </c>
      <c r="J68">
        <f t="shared" ref="J68:J106" si="53">G68/I68</f>
        <v>10.697547708661267</v>
      </c>
      <c r="K68">
        <f t="shared" ref="K68:K106" si="54">K67+0.5*($C67-K67)</f>
        <v>221.90511084429392</v>
      </c>
      <c r="L68">
        <f t="shared" si="40"/>
        <v>-42.905110844293915</v>
      </c>
      <c r="M68">
        <f t="shared" si="41"/>
        <v>42.905110844293915</v>
      </c>
      <c r="N68">
        <f t="shared" si="26"/>
        <v>392.90511084429392</v>
      </c>
      <c r="O68">
        <f t="shared" si="26"/>
        <v>3981.0800358833994</v>
      </c>
      <c r="P68">
        <f t="shared" si="42"/>
        <v>59.419105013185067</v>
      </c>
      <c r="Q68">
        <f t="shared" si="43"/>
        <v>6.6124373761117488</v>
      </c>
      <c r="R68">
        <f t="shared" ref="R68:R106" si="55">R67+0.8*($C67-R67)</f>
        <v>226.54162595892365</v>
      </c>
      <c r="S68">
        <f t="shared" si="44"/>
        <v>-47.541625958923646</v>
      </c>
      <c r="T68">
        <f t="shared" si="45"/>
        <v>47.541625958923646</v>
      </c>
      <c r="U68">
        <f t="shared" si="27"/>
        <v>230.63540648973054</v>
      </c>
      <c r="V68">
        <f t="shared" si="27"/>
        <v>3580.6109237599235</v>
      </c>
      <c r="W68">
        <f t="shared" si="46"/>
        <v>53.441954085969009</v>
      </c>
      <c r="X68">
        <f t="shared" si="47"/>
        <v>4.3156245020292596</v>
      </c>
    </row>
    <row r="69" spans="1:24" x14ac:dyDescent="0.25">
      <c r="A69" s="1">
        <v>43963</v>
      </c>
      <c r="B69">
        <v>68</v>
      </c>
      <c r="C69">
        <v>143</v>
      </c>
      <c r="D69">
        <f t="shared" si="48"/>
        <v>226.34513874935215</v>
      </c>
      <c r="E69">
        <f t="shared" si="49"/>
        <v>-83.345138749352145</v>
      </c>
      <c r="F69">
        <f t="shared" si="50"/>
        <v>83.345138749352145</v>
      </c>
      <c r="G69">
        <f t="shared" si="51"/>
        <v>1028.3805549974079</v>
      </c>
      <c r="H69">
        <f t="shared" si="51"/>
        <v>7046.2139671562272</v>
      </c>
      <c r="I69">
        <f t="shared" si="52"/>
        <v>103.6207936346504</v>
      </c>
      <c r="J69">
        <f t="shared" si="53"/>
        <v>9.9244612874063272</v>
      </c>
      <c r="K69">
        <f t="shared" si="54"/>
        <v>200.45255542214696</v>
      </c>
      <c r="L69">
        <f t="shared" si="40"/>
        <v>-57.452555422146958</v>
      </c>
      <c r="M69">
        <f t="shared" si="41"/>
        <v>57.452555422146958</v>
      </c>
      <c r="N69">
        <f t="shared" si="26"/>
        <v>335.45255542214693</v>
      </c>
      <c r="O69">
        <f t="shared" si="26"/>
        <v>4038.5325913055462</v>
      </c>
      <c r="P69">
        <f t="shared" si="42"/>
        <v>59.390185166258036</v>
      </c>
      <c r="Q69">
        <f t="shared" si="43"/>
        <v>5.6482826999625368</v>
      </c>
      <c r="R69">
        <f t="shared" si="55"/>
        <v>188.50832519178473</v>
      </c>
      <c r="S69">
        <f t="shared" si="44"/>
        <v>-45.508325191784735</v>
      </c>
      <c r="T69">
        <f t="shared" si="45"/>
        <v>45.508325191784735</v>
      </c>
      <c r="U69">
        <f t="shared" si="27"/>
        <v>185.12708129794581</v>
      </c>
      <c r="V69">
        <f t="shared" si="27"/>
        <v>3626.1192489517084</v>
      </c>
      <c r="W69">
        <f t="shared" si="46"/>
        <v>53.325283072819239</v>
      </c>
      <c r="X69">
        <f t="shared" si="47"/>
        <v>3.4716567944916936</v>
      </c>
    </row>
    <row r="70" spans="1:24" x14ac:dyDescent="0.25">
      <c r="A70" s="1">
        <v>43964</v>
      </c>
      <c r="B70">
        <v>69</v>
      </c>
      <c r="C70">
        <v>123</v>
      </c>
      <c r="D70">
        <f t="shared" si="48"/>
        <v>209.67611099948172</v>
      </c>
      <c r="E70">
        <f t="shared" si="49"/>
        <v>-86.676110999481722</v>
      </c>
      <c r="F70">
        <f t="shared" si="50"/>
        <v>86.676110999481722</v>
      </c>
      <c r="G70">
        <f t="shared" si="51"/>
        <v>941.70444399792621</v>
      </c>
      <c r="H70">
        <f t="shared" si="51"/>
        <v>7132.8900781557086</v>
      </c>
      <c r="I70">
        <f t="shared" si="52"/>
        <v>103.37521852399577</v>
      </c>
      <c r="J70">
        <f t="shared" si="53"/>
        <v>9.1095763321587064</v>
      </c>
      <c r="K70">
        <f t="shared" si="54"/>
        <v>171.72627771107346</v>
      </c>
      <c r="L70">
        <f t="shared" si="40"/>
        <v>-48.726277711073465</v>
      </c>
      <c r="M70">
        <f t="shared" si="41"/>
        <v>48.726277711073465</v>
      </c>
      <c r="N70">
        <f t="shared" si="26"/>
        <v>286.72627771107346</v>
      </c>
      <c r="O70">
        <f t="shared" si="26"/>
        <v>4087.2588690166199</v>
      </c>
      <c r="P70">
        <f t="shared" si="42"/>
        <v>59.235635782849563</v>
      </c>
      <c r="Q70">
        <f t="shared" si="43"/>
        <v>4.8404355574434312</v>
      </c>
      <c r="R70">
        <f t="shared" si="55"/>
        <v>152.10166503835694</v>
      </c>
      <c r="S70">
        <f t="shared" si="44"/>
        <v>-29.101665038356941</v>
      </c>
      <c r="T70">
        <f t="shared" si="45"/>
        <v>29.101665038356941</v>
      </c>
      <c r="U70">
        <f t="shared" si="27"/>
        <v>156.02541625958887</v>
      </c>
      <c r="V70">
        <f t="shared" si="27"/>
        <v>3655.2209139900651</v>
      </c>
      <c r="W70">
        <f t="shared" si="46"/>
        <v>52.974216144783554</v>
      </c>
      <c r="X70">
        <f t="shared" si="47"/>
        <v>2.945308635302061</v>
      </c>
    </row>
    <row r="71" spans="1:24" x14ac:dyDescent="0.25">
      <c r="A71" s="1">
        <v>43965</v>
      </c>
      <c r="B71">
        <v>70</v>
      </c>
      <c r="C71">
        <v>176</v>
      </c>
      <c r="D71">
        <f t="shared" si="48"/>
        <v>192.34088879958537</v>
      </c>
      <c r="E71">
        <f t="shared" si="49"/>
        <v>-16.340888799585372</v>
      </c>
      <c r="F71">
        <f t="shared" si="50"/>
        <v>16.340888799585372</v>
      </c>
      <c r="G71">
        <f t="shared" si="51"/>
        <v>925.3635551983408</v>
      </c>
      <c r="H71">
        <f t="shared" si="51"/>
        <v>7149.2309669552942</v>
      </c>
      <c r="I71">
        <f t="shared" si="52"/>
        <v>102.1318709565042</v>
      </c>
      <c r="J71">
        <f t="shared" si="53"/>
        <v>9.0604778560497881</v>
      </c>
      <c r="K71">
        <f t="shared" si="54"/>
        <v>147.36313885553673</v>
      </c>
      <c r="L71">
        <f t="shared" si="40"/>
        <v>28.636861144463268</v>
      </c>
      <c r="M71">
        <f t="shared" si="41"/>
        <v>28.636861144463268</v>
      </c>
      <c r="N71">
        <f t="shared" si="26"/>
        <v>315.3631388555367</v>
      </c>
      <c r="O71">
        <f t="shared" si="26"/>
        <v>4115.8957301610835</v>
      </c>
      <c r="P71">
        <f t="shared" si="42"/>
        <v>58.798510430872625</v>
      </c>
      <c r="Q71">
        <f t="shared" si="43"/>
        <v>5.3634545593854499</v>
      </c>
      <c r="R71">
        <f t="shared" si="55"/>
        <v>128.82033300767139</v>
      </c>
      <c r="S71">
        <f t="shared" si="44"/>
        <v>47.179666992328606</v>
      </c>
      <c r="T71">
        <f t="shared" si="45"/>
        <v>47.179666992328606</v>
      </c>
      <c r="U71">
        <f t="shared" si="27"/>
        <v>203.20508325191747</v>
      </c>
      <c r="V71">
        <f t="shared" si="27"/>
        <v>3702.4005809823939</v>
      </c>
      <c r="W71">
        <f t="shared" si="46"/>
        <v>52.891436871177056</v>
      </c>
      <c r="X71">
        <f t="shared" si="47"/>
        <v>3.841927829392231</v>
      </c>
    </row>
    <row r="72" spans="1:24" x14ac:dyDescent="0.25">
      <c r="A72" s="1">
        <v>43966</v>
      </c>
      <c r="B72">
        <v>71</v>
      </c>
      <c r="C72">
        <v>184</v>
      </c>
      <c r="D72">
        <f t="shared" si="48"/>
        <v>189.07271103966829</v>
      </c>
      <c r="E72">
        <f t="shared" si="49"/>
        <v>-5.0727110396682917</v>
      </c>
      <c r="F72">
        <f t="shared" si="50"/>
        <v>5.0727110396682917</v>
      </c>
      <c r="G72">
        <f t="shared" si="51"/>
        <v>920.29084415867248</v>
      </c>
      <c r="H72">
        <f t="shared" si="51"/>
        <v>7154.3036779949625</v>
      </c>
      <c r="I72">
        <f t="shared" si="52"/>
        <v>100.76484053514032</v>
      </c>
      <c r="J72">
        <f t="shared" si="53"/>
        <v>9.133055133826506</v>
      </c>
      <c r="K72">
        <f t="shared" si="54"/>
        <v>161.68156942776835</v>
      </c>
      <c r="L72">
        <f t="shared" si="40"/>
        <v>22.318430572231648</v>
      </c>
      <c r="M72">
        <f t="shared" si="41"/>
        <v>22.318430572231648</v>
      </c>
      <c r="N72">
        <f t="shared" si="26"/>
        <v>337.68156942776835</v>
      </c>
      <c r="O72">
        <f t="shared" si="26"/>
        <v>4138.2141607333151</v>
      </c>
      <c r="P72">
        <f t="shared" si="42"/>
        <v>58.284706489201618</v>
      </c>
      <c r="Q72">
        <f t="shared" si="43"/>
        <v>5.7936565141720404</v>
      </c>
      <c r="R72">
        <f t="shared" si="55"/>
        <v>166.56406660153428</v>
      </c>
      <c r="S72">
        <f t="shared" si="44"/>
        <v>17.435933398465721</v>
      </c>
      <c r="T72">
        <f t="shared" si="45"/>
        <v>17.435933398465721</v>
      </c>
      <c r="U72">
        <f t="shared" si="27"/>
        <v>220.64101665038319</v>
      </c>
      <c r="V72">
        <f t="shared" si="27"/>
        <v>3719.8365143808596</v>
      </c>
      <c r="W72">
        <f t="shared" si="46"/>
        <v>52.39206358282901</v>
      </c>
      <c r="X72">
        <f t="shared" si="47"/>
        <v>4.211344267850067</v>
      </c>
    </row>
    <row r="73" spans="1:24" x14ac:dyDescent="0.25">
      <c r="A73" s="1">
        <v>43967</v>
      </c>
      <c r="B73">
        <v>72</v>
      </c>
      <c r="C73">
        <v>217</v>
      </c>
      <c r="D73">
        <f t="shared" si="48"/>
        <v>188.05816883173463</v>
      </c>
      <c r="E73">
        <f t="shared" si="49"/>
        <v>28.941831168265367</v>
      </c>
      <c r="F73">
        <f t="shared" si="50"/>
        <v>28.941831168265367</v>
      </c>
      <c r="G73">
        <f t="shared" si="51"/>
        <v>949.23267532693785</v>
      </c>
      <c r="H73">
        <f t="shared" si="51"/>
        <v>7183.2455091632282</v>
      </c>
      <c r="I73">
        <f t="shared" si="52"/>
        <v>99.767298738378173</v>
      </c>
      <c r="J73">
        <f t="shared" si="53"/>
        <v>9.5144670381036391</v>
      </c>
      <c r="K73">
        <f t="shared" si="54"/>
        <v>172.84078471388418</v>
      </c>
      <c r="L73">
        <f t="shared" si="40"/>
        <v>44.159215286115824</v>
      </c>
      <c r="M73">
        <f t="shared" si="41"/>
        <v>44.159215286115824</v>
      </c>
      <c r="N73">
        <f t="shared" si="26"/>
        <v>381.8407847138842</v>
      </c>
      <c r="O73">
        <f t="shared" si="26"/>
        <v>4182.3733760194309</v>
      </c>
      <c r="P73">
        <f t="shared" si="42"/>
        <v>58.088519111380982</v>
      </c>
      <c r="Q73">
        <f t="shared" si="43"/>
        <v>6.5734294926976737</v>
      </c>
      <c r="R73">
        <f t="shared" si="55"/>
        <v>180.51281332030686</v>
      </c>
      <c r="S73">
        <f t="shared" si="44"/>
        <v>36.487186679693139</v>
      </c>
      <c r="T73">
        <f t="shared" si="45"/>
        <v>36.487186679693139</v>
      </c>
      <c r="U73">
        <f t="shared" si="27"/>
        <v>257.1282033300763</v>
      </c>
      <c r="V73">
        <f t="shared" si="27"/>
        <v>3756.3237010605526</v>
      </c>
      <c r="W73">
        <f t="shared" si="46"/>
        <v>52.1711625147299</v>
      </c>
      <c r="X73">
        <f t="shared" si="47"/>
        <v>4.9285503894508631</v>
      </c>
    </row>
    <row r="74" spans="1:24" x14ac:dyDescent="0.25">
      <c r="A74" s="1">
        <v>43968</v>
      </c>
      <c r="B74">
        <v>73</v>
      </c>
      <c r="C74">
        <v>138</v>
      </c>
      <c r="D74">
        <f t="shared" si="48"/>
        <v>193.84653506538771</v>
      </c>
      <c r="E74">
        <f t="shared" si="49"/>
        <v>-55.846535065387712</v>
      </c>
      <c r="F74">
        <f t="shared" si="50"/>
        <v>55.846535065387712</v>
      </c>
      <c r="G74">
        <f t="shared" si="51"/>
        <v>893.38614026155017</v>
      </c>
      <c r="H74">
        <f t="shared" si="51"/>
        <v>7239.092044228616</v>
      </c>
      <c r="I74">
        <f t="shared" si="52"/>
        <v>99.165644441487885</v>
      </c>
      <c r="J74">
        <f t="shared" si="53"/>
        <v>9.0090287346308475</v>
      </c>
      <c r="K74">
        <f t="shared" si="54"/>
        <v>194.9203923569421</v>
      </c>
      <c r="L74">
        <f t="shared" si="40"/>
        <v>-56.920392356942102</v>
      </c>
      <c r="M74">
        <f t="shared" si="41"/>
        <v>56.920392356942102</v>
      </c>
      <c r="N74">
        <f t="shared" si="26"/>
        <v>324.9203923569421</v>
      </c>
      <c r="O74">
        <f t="shared" si="26"/>
        <v>4239.293768376373</v>
      </c>
      <c r="P74">
        <f t="shared" si="42"/>
        <v>58.072517375018805</v>
      </c>
      <c r="Q74">
        <f t="shared" si="43"/>
        <v>5.5950802039229988</v>
      </c>
      <c r="R74">
        <f t="shared" si="55"/>
        <v>209.70256266406136</v>
      </c>
      <c r="S74">
        <f t="shared" si="44"/>
        <v>-71.702562664061361</v>
      </c>
      <c r="T74">
        <f t="shared" si="45"/>
        <v>71.702562664061361</v>
      </c>
      <c r="U74">
        <f t="shared" si="27"/>
        <v>185.42564066601494</v>
      </c>
      <c r="V74">
        <f t="shared" si="27"/>
        <v>3828.0262637246142</v>
      </c>
      <c r="W74">
        <f t="shared" si="46"/>
        <v>52.438715941433074</v>
      </c>
      <c r="X74">
        <f t="shared" si="47"/>
        <v>3.5360446444400013</v>
      </c>
    </row>
    <row r="75" spans="1:24" x14ac:dyDescent="0.25">
      <c r="A75" s="1">
        <v>43969</v>
      </c>
      <c r="B75">
        <v>74</v>
      </c>
      <c r="C75">
        <v>102</v>
      </c>
      <c r="D75">
        <f t="shared" si="48"/>
        <v>182.67722805231017</v>
      </c>
      <c r="E75">
        <f t="shared" si="49"/>
        <v>-80.67722805231017</v>
      </c>
      <c r="F75">
        <f t="shared" si="50"/>
        <v>80.67722805231017</v>
      </c>
      <c r="G75">
        <f t="shared" si="51"/>
        <v>812.70891220924</v>
      </c>
      <c r="H75">
        <f t="shared" si="51"/>
        <v>7319.7692722809261</v>
      </c>
      <c r="I75">
        <f t="shared" si="52"/>
        <v>98.915800976769276</v>
      </c>
      <c r="J75">
        <f t="shared" si="53"/>
        <v>8.2161687433548405</v>
      </c>
      <c r="K75">
        <f t="shared" si="54"/>
        <v>166.46019617847105</v>
      </c>
      <c r="L75">
        <f t="shared" si="40"/>
        <v>-64.460196178471051</v>
      </c>
      <c r="M75">
        <f t="shared" si="41"/>
        <v>64.460196178471051</v>
      </c>
      <c r="N75">
        <f t="shared" si="26"/>
        <v>260.46019617847105</v>
      </c>
      <c r="O75">
        <f t="shared" si="26"/>
        <v>4303.7539645548441</v>
      </c>
      <c r="P75">
        <f t="shared" si="42"/>
        <v>58.158837358849247</v>
      </c>
      <c r="Q75">
        <f t="shared" si="43"/>
        <v>4.4784285244801296</v>
      </c>
      <c r="R75">
        <f t="shared" si="55"/>
        <v>152.34051253281228</v>
      </c>
      <c r="S75">
        <f t="shared" si="44"/>
        <v>-50.340512532812284</v>
      </c>
      <c r="T75">
        <f t="shared" si="45"/>
        <v>50.340512532812284</v>
      </c>
      <c r="U75">
        <f t="shared" si="27"/>
        <v>135.08512813320266</v>
      </c>
      <c r="V75">
        <f t="shared" si="27"/>
        <v>3878.3667762574264</v>
      </c>
      <c r="W75">
        <f t="shared" si="46"/>
        <v>52.410361841316572</v>
      </c>
      <c r="X75">
        <f t="shared" si="47"/>
        <v>2.5774507823892034</v>
      </c>
    </row>
    <row r="76" spans="1:24" x14ac:dyDescent="0.25">
      <c r="A76" s="1">
        <v>43970</v>
      </c>
      <c r="B76">
        <v>75</v>
      </c>
      <c r="C76">
        <v>87</v>
      </c>
      <c r="D76">
        <f t="shared" si="48"/>
        <v>166.54178244184814</v>
      </c>
      <c r="E76">
        <f t="shared" si="49"/>
        <v>-79.541782441848142</v>
      </c>
      <c r="F76">
        <f t="shared" si="50"/>
        <v>79.541782441848142</v>
      </c>
      <c r="G76">
        <f t="shared" si="51"/>
        <v>733.16712976739188</v>
      </c>
      <c r="H76">
        <f t="shared" si="51"/>
        <v>7399.3110547227743</v>
      </c>
      <c r="I76">
        <f t="shared" si="52"/>
        <v>98.657480729636987</v>
      </c>
      <c r="J76">
        <f t="shared" si="53"/>
        <v>7.4314398091775562</v>
      </c>
      <c r="K76">
        <f t="shared" si="54"/>
        <v>134.23009808923553</v>
      </c>
      <c r="L76">
        <f t="shared" si="40"/>
        <v>-47.230098089235526</v>
      </c>
      <c r="M76">
        <f t="shared" si="41"/>
        <v>47.230098089235526</v>
      </c>
      <c r="N76">
        <f t="shared" si="26"/>
        <v>213.23009808923553</v>
      </c>
      <c r="O76">
        <f t="shared" si="26"/>
        <v>4350.98406264408</v>
      </c>
      <c r="P76">
        <f t="shared" si="42"/>
        <v>58.013120835254398</v>
      </c>
      <c r="Q76">
        <f t="shared" si="43"/>
        <v>3.6755495139585084</v>
      </c>
      <c r="R76">
        <f t="shared" si="55"/>
        <v>112.06810250656245</v>
      </c>
      <c r="S76">
        <f t="shared" si="44"/>
        <v>-25.068102506562454</v>
      </c>
      <c r="T76">
        <f t="shared" si="45"/>
        <v>25.068102506562454</v>
      </c>
      <c r="U76">
        <f t="shared" si="27"/>
        <v>110.0170256266402</v>
      </c>
      <c r="V76">
        <f t="shared" si="27"/>
        <v>3903.4348787639888</v>
      </c>
      <c r="W76">
        <f t="shared" si="46"/>
        <v>52.045798383519852</v>
      </c>
      <c r="X76">
        <f t="shared" si="47"/>
        <v>2.1138502827055636</v>
      </c>
    </row>
    <row r="77" spans="1:24" x14ac:dyDescent="0.25">
      <c r="A77" s="1">
        <v>43971</v>
      </c>
      <c r="B77">
        <v>76</v>
      </c>
      <c r="C77">
        <v>59</v>
      </c>
      <c r="D77">
        <f t="shared" si="48"/>
        <v>150.63342595347851</v>
      </c>
      <c r="E77">
        <f t="shared" si="49"/>
        <v>-91.633425953478508</v>
      </c>
      <c r="F77">
        <f t="shared" si="50"/>
        <v>91.633425953478508</v>
      </c>
      <c r="G77">
        <f t="shared" si="51"/>
        <v>641.53370381391335</v>
      </c>
      <c r="H77">
        <f t="shared" si="51"/>
        <v>7490.9444806762531</v>
      </c>
      <c r="I77">
        <f t="shared" si="52"/>
        <v>98.565058956266483</v>
      </c>
      <c r="J77">
        <f t="shared" si="53"/>
        <v>6.5087335269445044</v>
      </c>
      <c r="K77">
        <f t="shared" si="54"/>
        <v>110.61504904461776</v>
      </c>
      <c r="L77">
        <f t="shared" si="40"/>
        <v>-51.615049044617763</v>
      </c>
      <c r="M77">
        <f t="shared" si="41"/>
        <v>51.615049044617763</v>
      </c>
      <c r="N77">
        <f t="shared" si="26"/>
        <v>161.61504904461776</v>
      </c>
      <c r="O77">
        <f t="shared" si="26"/>
        <v>4402.599111688698</v>
      </c>
      <c r="P77">
        <f t="shared" si="42"/>
        <v>57.928935680114449</v>
      </c>
      <c r="Q77">
        <f t="shared" si="43"/>
        <v>2.7898846603545686</v>
      </c>
      <c r="R77">
        <f t="shared" si="55"/>
        <v>92.013620501312488</v>
      </c>
      <c r="S77">
        <f t="shared" si="44"/>
        <v>-33.013620501312488</v>
      </c>
      <c r="T77">
        <f t="shared" si="45"/>
        <v>33.013620501312488</v>
      </c>
      <c r="U77">
        <f t="shared" si="27"/>
        <v>77.003405125327717</v>
      </c>
      <c r="V77">
        <f t="shared" si="27"/>
        <v>3936.4484992653011</v>
      </c>
      <c r="W77">
        <f t="shared" si="46"/>
        <v>51.79537499033291</v>
      </c>
      <c r="X77">
        <f t="shared" si="47"/>
        <v>1.486684962502919</v>
      </c>
    </row>
    <row r="78" spans="1:24" x14ac:dyDescent="0.25">
      <c r="A78" s="1">
        <v>43972</v>
      </c>
      <c r="B78">
        <v>77</v>
      </c>
      <c r="C78">
        <v>83</v>
      </c>
      <c r="D78">
        <f t="shared" si="48"/>
        <v>132.30674076278279</v>
      </c>
      <c r="E78">
        <f t="shared" si="49"/>
        <v>-49.306740762782795</v>
      </c>
      <c r="F78">
        <f t="shared" si="50"/>
        <v>49.306740762782795</v>
      </c>
      <c r="G78">
        <f t="shared" si="51"/>
        <v>592.2269630511305</v>
      </c>
      <c r="H78">
        <f t="shared" si="51"/>
        <v>7540.2512214390363</v>
      </c>
      <c r="I78">
        <f t="shared" si="52"/>
        <v>97.925340538169309</v>
      </c>
      <c r="J78">
        <f t="shared" si="53"/>
        <v>6.0477396330349489</v>
      </c>
      <c r="K78">
        <f t="shared" si="54"/>
        <v>84.807524522308881</v>
      </c>
      <c r="L78">
        <f t="shared" si="40"/>
        <v>-1.8075245223088814</v>
      </c>
      <c r="M78">
        <f t="shared" si="41"/>
        <v>1.8075245223088814</v>
      </c>
      <c r="N78">
        <f t="shared" si="26"/>
        <v>159.80752452230888</v>
      </c>
      <c r="O78">
        <f t="shared" si="26"/>
        <v>4404.406636211007</v>
      </c>
      <c r="P78">
        <f t="shared" si="42"/>
        <v>57.200086184558536</v>
      </c>
      <c r="Q78">
        <f t="shared" si="43"/>
        <v>2.7938336317655716</v>
      </c>
      <c r="R78">
        <f t="shared" si="55"/>
        <v>65.602724100262492</v>
      </c>
      <c r="S78">
        <f t="shared" si="44"/>
        <v>17.397275899737508</v>
      </c>
      <c r="T78">
        <f t="shared" si="45"/>
        <v>17.397275899737508</v>
      </c>
      <c r="U78">
        <f t="shared" si="27"/>
        <v>94.400681025065225</v>
      </c>
      <c r="V78">
        <f t="shared" si="27"/>
        <v>3953.8457751650385</v>
      </c>
      <c r="W78">
        <f t="shared" si="46"/>
        <v>51.348646430714787</v>
      </c>
      <c r="X78">
        <f t="shared" si="47"/>
        <v>1.8384258902022073</v>
      </c>
    </row>
    <row r="79" spans="1:24" x14ac:dyDescent="0.25">
      <c r="A79" s="1">
        <v>43973</v>
      </c>
      <c r="B79">
        <v>78</v>
      </c>
      <c r="C79">
        <v>95</v>
      </c>
      <c r="D79">
        <f t="shared" si="48"/>
        <v>122.44539261022624</v>
      </c>
      <c r="E79">
        <f t="shared" si="49"/>
        <v>-27.445392610226236</v>
      </c>
      <c r="F79">
        <f t="shared" si="50"/>
        <v>27.445392610226236</v>
      </c>
      <c r="G79">
        <f t="shared" si="51"/>
        <v>564.78157044090426</v>
      </c>
      <c r="H79">
        <f t="shared" si="51"/>
        <v>7567.6966140492623</v>
      </c>
      <c r="I79">
        <f t="shared" si="52"/>
        <v>97.02175146217003</v>
      </c>
      <c r="J79">
        <f t="shared" si="53"/>
        <v>5.8211850634454843</v>
      </c>
      <c r="K79">
        <f t="shared" si="54"/>
        <v>83.903762261154441</v>
      </c>
      <c r="L79">
        <f t="shared" si="40"/>
        <v>11.096237738845559</v>
      </c>
      <c r="M79">
        <f t="shared" si="41"/>
        <v>11.096237738845559</v>
      </c>
      <c r="N79">
        <f t="shared" si="26"/>
        <v>170.90376226115444</v>
      </c>
      <c r="O79">
        <f t="shared" si="26"/>
        <v>4415.502873949853</v>
      </c>
      <c r="P79">
        <f t="shared" si="42"/>
        <v>56.609011204485292</v>
      </c>
      <c r="Q79">
        <f t="shared" si="43"/>
        <v>3.0190204461231298</v>
      </c>
      <c r="R79">
        <f t="shared" si="55"/>
        <v>79.520544820052493</v>
      </c>
      <c r="S79">
        <f t="shared" si="44"/>
        <v>15.479455179947507</v>
      </c>
      <c r="T79">
        <f t="shared" si="45"/>
        <v>15.479455179947507</v>
      </c>
      <c r="U79">
        <f t="shared" si="27"/>
        <v>109.88013620501273</v>
      </c>
      <c r="V79">
        <f t="shared" si="27"/>
        <v>3969.3252303449858</v>
      </c>
      <c r="W79">
        <f t="shared" si="46"/>
        <v>50.888785004422893</v>
      </c>
      <c r="X79">
        <f t="shared" si="47"/>
        <v>2.1592210581459694</v>
      </c>
    </row>
    <row r="80" spans="1:24" x14ac:dyDescent="0.25">
      <c r="A80" s="1">
        <v>43974</v>
      </c>
      <c r="B80">
        <v>79</v>
      </c>
      <c r="C80">
        <v>48</v>
      </c>
      <c r="D80">
        <f t="shared" si="48"/>
        <v>116.95631408818099</v>
      </c>
      <c r="E80">
        <f t="shared" si="49"/>
        <v>-68.956314088180989</v>
      </c>
      <c r="F80">
        <f t="shared" si="50"/>
        <v>68.956314088180989</v>
      </c>
      <c r="G80">
        <f t="shared" si="51"/>
        <v>495.82525635272327</v>
      </c>
      <c r="H80">
        <f t="shared" si="51"/>
        <v>7636.6529281374433</v>
      </c>
      <c r="I80">
        <f t="shared" si="52"/>
        <v>96.666492761233457</v>
      </c>
      <c r="J80">
        <f t="shared" si="53"/>
        <v>5.1292360174627749</v>
      </c>
      <c r="K80">
        <f t="shared" si="54"/>
        <v>89.45188113057722</v>
      </c>
      <c r="L80">
        <f t="shared" si="40"/>
        <v>-41.45188113057722</v>
      </c>
      <c r="M80">
        <f t="shared" si="41"/>
        <v>41.45188113057722</v>
      </c>
      <c r="N80">
        <f t="shared" si="26"/>
        <v>129.45188113057722</v>
      </c>
      <c r="O80">
        <f t="shared" si="26"/>
        <v>4456.95475508043</v>
      </c>
      <c r="P80">
        <f t="shared" si="42"/>
        <v>56.417148798486458</v>
      </c>
      <c r="Q80">
        <f t="shared" si="43"/>
        <v>2.2945484464831747</v>
      </c>
      <c r="R80">
        <f t="shared" si="55"/>
        <v>91.904108964010504</v>
      </c>
      <c r="S80">
        <f t="shared" si="44"/>
        <v>-43.904108964010504</v>
      </c>
      <c r="T80">
        <f t="shared" si="45"/>
        <v>43.904108964010504</v>
      </c>
      <c r="U80">
        <f t="shared" si="27"/>
        <v>65.976027241002228</v>
      </c>
      <c r="V80">
        <f t="shared" si="27"/>
        <v>4013.2293393089963</v>
      </c>
      <c r="W80">
        <f t="shared" si="46"/>
        <v>50.800371383658181</v>
      </c>
      <c r="X80">
        <f t="shared" si="47"/>
        <v>1.2987311990838291</v>
      </c>
    </row>
    <row r="81" spans="1:24" x14ac:dyDescent="0.25">
      <c r="A81" s="1">
        <v>43975</v>
      </c>
      <c r="B81">
        <v>80</v>
      </c>
      <c r="C81">
        <v>70</v>
      </c>
      <c r="D81">
        <f t="shared" si="48"/>
        <v>103.16505127054479</v>
      </c>
      <c r="E81">
        <f t="shared" si="49"/>
        <v>-33.165051270544794</v>
      </c>
      <c r="F81">
        <f t="shared" si="50"/>
        <v>33.165051270544794</v>
      </c>
      <c r="G81">
        <f t="shared" si="51"/>
        <v>462.66020508217849</v>
      </c>
      <c r="H81">
        <f t="shared" si="51"/>
        <v>7669.8179794079879</v>
      </c>
      <c r="I81">
        <f t="shared" si="52"/>
        <v>95.872724742599843</v>
      </c>
      <c r="J81">
        <f t="shared" si="53"/>
        <v>4.8257750713180805</v>
      </c>
      <c r="K81">
        <f t="shared" si="54"/>
        <v>68.72594056528861</v>
      </c>
      <c r="L81">
        <f t="shared" si="40"/>
        <v>1.2740594347113898</v>
      </c>
      <c r="M81">
        <f t="shared" si="41"/>
        <v>1.2740594347113898</v>
      </c>
      <c r="N81">
        <f t="shared" si="26"/>
        <v>130.72594056528862</v>
      </c>
      <c r="O81">
        <f t="shared" si="26"/>
        <v>4458.2288145151415</v>
      </c>
      <c r="P81">
        <f t="shared" si="42"/>
        <v>55.727860181439269</v>
      </c>
      <c r="Q81">
        <f t="shared" si="43"/>
        <v>2.345791497101628</v>
      </c>
      <c r="R81">
        <f t="shared" si="55"/>
        <v>56.780821792802101</v>
      </c>
      <c r="S81">
        <f t="shared" si="44"/>
        <v>13.219178207197899</v>
      </c>
      <c r="T81">
        <f t="shared" si="45"/>
        <v>13.219178207197899</v>
      </c>
      <c r="U81">
        <f t="shared" si="27"/>
        <v>79.195205448200127</v>
      </c>
      <c r="V81">
        <f t="shared" si="27"/>
        <v>4026.448517516194</v>
      </c>
      <c r="W81">
        <f t="shared" si="46"/>
        <v>50.330606468952425</v>
      </c>
      <c r="X81">
        <f t="shared" si="47"/>
        <v>1.5734999238893235</v>
      </c>
    </row>
    <row r="82" spans="1:24" x14ac:dyDescent="0.25">
      <c r="A82" s="1">
        <v>43976</v>
      </c>
      <c r="B82">
        <v>81</v>
      </c>
      <c r="C82">
        <v>50</v>
      </c>
      <c r="D82">
        <f t="shared" si="48"/>
        <v>96.532041016435841</v>
      </c>
      <c r="E82">
        <f t="shared" si="49"/>
        <v>-46.532041016435841</v>
      </c>
      <c r="F82">
        <f t="shared" si="50"/>
        <v>46.532041016435841</v>
      </c>
      <c r="G82">
        <f t="shared" si="51"/>
        <v>416.12816406574268</v>
      </c>
      <c r="H82">
        <f t="shared" si="51"/>
        <v>7716.3500204244237</v>
      </c>
      <c r="I82">
        <f t="shared" si="52"/>
        <v>95.263580499066961</v>
      </c>
      <c r="J82">
        <f t="shared" si="53"/>
        <v>4.368176819365071</v>
      </c>
      <c r="K82">
        <f t="shared" si="54"/>
        <v>69.362970282644312</v>
      </c>
      <c r="L82">
        <f t="shared" ref="L82:L97" si="56">$C82-K82</f>
        <v>-19.362970282644312</v>
      </c>
      <c r="M82">
        <f t="shared" ref="M82:M97" si="57">ABS(L82)</f>
        <v>19.362970282644312</v>
      </c>
      <c r="N82">
        <f t="shared" si="26"/>
        <v>111.36297028264431</v>
      </c>
      <c r="O82">
        <f t="shared" si="26"/>
        <v>4477.5917847977862</v>
      </c>
      <c r="P82">
        <f t="shared" ref="P82:P97" si="58">O82/$B82</f>
        <v>55.278910923429457</v>
      </c>
      <c r="Q82">
        <f t="shared" si="43"/>
        <v>2.0145652007670822</v>
      </c>
      <c r="R82">
        <f t="shared" si="55"/>
        <v>67.35616435856042</v>
      </c>
      <c r="S82">
        <f t="shared" ref="S82:S97" si="59">$C82-R82</f>
        <v>-17.35616435856042</v>
      </c>
      <c r="T82">
        <f t="shared" ref="T82:T97" si="60">ABS(S82)</f>
        <v>17.35616435856042</v>
      </c>
      <c r="U82">
        <f t="shared" si="27"/>
        <v>61.839041089639707</v>
      </c>
      <c r="V82">
        <f t="shared" si="27"/>
        <v>4043.8046818747544</v>
      </c>
      <c r="W82">
        <f t="shared" ref="W82:W97" si="61">V82/$B82</f>
        <v>49.923514591046349</v>
      </c>
      <c r="X82">
        <f t="shared" si="47"/>
        <v>1.2386756340414058</v>
      </c>
    </row>
    <row r="83" spans="1:24" x14ac:dyDescent="0.25">
      <c r="A83" s="1">
        <v>43977</v>
      </c>
      <c r="B83">
        <v>82</v>
      </c>
      <c r="C83">
        <v>35</v>
      </c>
      <c r="D83">
        <f t="shared" si="48"/>
        <v>87.225632813148678</v>
      </c>
      <c r="E83">
        <f t="shared" si="49"/>
        <v>-52.225632813148678</v>
      </c>
      <c r="F83">
        <f t="shared" si="50"/>
        <v>52.225632813148678</v>
      </c>
      <c r="G83">
        <f t="shared" si="51"/>
        <v>363.90253125259403</v>
      </c>
      <c r="H83">
        <f t="shared" si="51"/>
        <v>7768.5756532375726</v>
      </c>
      <c r="I83">
        <f t="shared" si="52"/>
        <v>94.738727478506988</v>
      </c>
      <c r="J83">
        <f t="shared" si="53"/>
        <v>3.8411169427534393</v>
      </c>
      <c r="K83">
        <f t="shared" si="54"/>
        <v>59.681485141322156</v>
      </c>
      <c r="L83">
        <f t="shared" si="56"/>
        <v>-24.681485141322156</v>
      </c>
      <c r="M83">
        <f t="shared" si="57"/>
        <v>24.681485141322156</v>
      </c>
      <c r="N83">
        <f t="shared" ref="N83:O106" si="62">L83+N82</f>
        <v>86.681485141322156</v>
      </c>
      <c r="O83">
        <f t="shared" si="62"/>
        <v>4502.2732699391081</v>
      </c>
      <c r="P83">
        <f t="shared" si="58"/>
        <v>54.905771584623267</v>
      </c>
      <c r="Q83">
        <f t="shared" si="43"/>
        <v>1.5787317551438962</v>
      </c>
      <c r="R83">
        <f t="shared" si="55"/>
        <v>53.471232871712083</v>
      </c>
      <c r="S83">
        <f t="shared" si="59"/>
        <v>-18.471232871712083</v>
      </c>
      <c r="T83">
        <f t="shared" si="60"/>
        <v>18.471232871712083</v>
      </c>
      <c r="U83">
        <f t="shared" ref="U83:V106" si="63">S83+U82</f>
        <v>43.367808217927625</v>
      </c>
      <c r="V83">
        <f t="shared" si="63"/>
        <v>4062.2759147464662</v>
      </c>
      <c r="W83">
        <f t="shared" si="61"/>
        <v>49.539950179834953</v>
      </c>
      <c r="X83">
        <f t="shared" si="47"/>
        <v>0.87541081612916771</v>
      </c>
    </row>
    <row r="84" spans="1:24" x14ac:dyDescent="0.25">
      <c r="A84" s="1">
        <v>43978</v>
      </c>
      <c r="B84">
        <v>83</v>
      </c>
      <c r="C84">
        <v>39</v>
      </c>
      <c r="D84">
        <f t="shared" si="48"/>
        <v>76.78050625051894</v>
      </c>
      <c r="E84">
        <f t="shared" si="49"/>
        <v>-37.78050625051894</v>
      </c>
      <c r="F84">
        <f t="shared" si="50"/>
        <v>37.78050625051894</v>
      </c>
      <c r="G84">
        <f t="shared" si="51"/>
        <v>326.12202500207508</v>
      </c>
      <c r="H84">
        <f t="shared" si="51"/>
        <v>7806.3561594880912</v>
      </c>
      <c r="I84">
        <f t="shared" si="52"/>
        <v>94.052483849254116</v>
      </c>
      <c r="J84">
        <f t="shared" si="53"/>
        <v>3.4674472342992928</v>
      </c>
      <c r="K84">
        <f t="shared" si="54"/>
        <v>47.340742570661078</v>
      </c>
      <c r="L84">
        <f t="shared" si="56"/>
        <v>-8.340742570661078</v>
      </c>
      <c r="M84">
        <f t="shared" si="57"/>
        <v>8.340742570661078</v>
      </c>
      <c r="N84">
        <f t="shared" si="62"/>
        <v>78.340742570661078</v>
      </c>
      <c r="O84">
        <f t="shared" si="62"/>
        <v>4510.6140125097691</v>
      </c>
      <c r="P84">
        <f t="shared" si="58"/>
        <v>54.344747138671913</v>
      </c>
      <c r="Q84">
        <f t="shared" si="43"/>
        <v>1.4415513310009227</v>
      </c>
      <c r="R84">
        <f t="shared" si="55"/>
        <v>38.694246574342415</v>
      </c>
      <c r="S84">
        <f t="shared" si="59"/>
        <v>0.3057534256575849</v>
      </c>
      <c r="T84">
        <f t="shared" si="60"/>
        <v>0.3057534256575849</v>
      </c>
      <c r="U84">
        <f t="shared" si="63"/>
        <v>43.673561643585209</v>
      </c>
      <c r="V84">
        <f t="shared" si="63"/>
        <v>4062.581668172124</v>
      </c>
      <c r="W84">
        <f t="shared" si="61"/>
        <v>48.946767086411135</v>
      </c>
      <c r="X84">
        <f t="shared" si="47"/>
        <v>0.89226652225025294</v>
      </c>
    </row>
    <row r="85" spans="1:24" x14ac:dyDescent="0.25">
      <c r="A85" s="1">
        <v>43979</v>
      </c>
      <c r="B85">
        <v>84</v>
      </c>
      <c r="C85">
        <v>38</v>
      </c>
      <c r="D85">
        <f t="shared" si="48"/>
        <v>69.224405000415146</v>
      </c>
      <c r="E85">
        <f t="shared" si="49"/>
        <v>-31.224405000415146</v>
      </c>
      <c r="F85">
        <f t="shared" si="50"/>
        <v>31.224405000415146</v>
      </c>
      <c r="G85">
        <f t="shared" si="51"/>
        <v>294.8976200016599</v>
      </c>
      <c r="H85">
        <f t="shared" si="51"/>
        <v>7837.5805644885068</v>
      </c>
      <c r="I85">
        <f t="shared" si="52"/>
        <v>93.304530529625083</v>
      </c>
      <c r="J85">
        <f t="shared" si="53"/>
        <v>3.1605927207149613</v>
      </c>
      <c r="K85">
        <f t="shared" si="54"/>
        <v>43.170371285330539</v>
      </c>
      <c r="L85">
        <f t="shared" si="56"/>
        <v>-5.170371285330539</v>
      </c>
      <c r="M85">
        <f t="shared" si="57"/>
        <v>5.170371285330539</v>
      </c>
      <c r="N85">
        <f t="shared" si="62"/>
        <v>73.170371285330532</v>
      </c>
      <c r="O85">
        <f t="shared" si="62"/>
        <v>4515.7843837950995</v>
      </c>
      <c r="P85">
        <f t="shared" si="58"/>
        <v>53.759337902322613</v>
      </c>
      <c r="Q85">
        <f t="shared" si="43"/>
        <v>1.3610727761989287</v>
      </c>
      <c r="R85">
        <f t="shared" si="55"/>
        <v>38.938849314868484</v>
      </c>
      <c r="S85">
        <f t="shared" si="59"/>
        <v>-0.93884931486848444</v>
      </c>
      <c r="T85">
        <f t="shared" si="60"/>
        <v>0.93884931486848444</v>
      </c>
      <c r="U85">
        <f t="shared" si="63"/>
        <v>42.734712328716725</v>
      </c>
      <c r="V85">
        <f t="shared" si="63"/>
        <v>4063.5205174869925</v>
      </c>
      <c r="W85">
        <f t="shared" si="61"/>
        <v>48.375244255797533</v>
      </c>
      <c r="X85">
        <f t="shared" si="47"/>
        <v>0.88340044554080333</v>
      </c>
    </row>
    <row r="86" spans="1:24" x14ac:dyDescent="0.25">
      <c r="A86" s="1">
        <v>43980</v>
      </c>
      <c r="B86">
        <v>85</v>
      </c>
      <c r="C86">
        <v>39</v>
      </c>
      <c r="D86">
        <f t="shared" si="48"/>
        <v>62.97952400033212</v>
      </c>
      <c r="E86">
        <f t="shared" si="49"/>
        <v>-23.97952400033212</v>
      </c>
      <c r="F86">
        <f t="shared" si="50"/>
        <v>23.97952400033212</v>
      </c>
      <c r="G86">
        <f t="shared" si="51"/>
        <v>270.9180960013278</v>
      </c>
      <c r="H86">
        <f t="shared" si="51"/>
        <v>7861.560088488839</v>
      </c>
      <c r="I86">
        <f t="shared" si="52"/>
        <v>92.488942217515756</v>
      </c>
      <c r="J86">
        <f t="shared" si="53"/>
        <v>2.9291944475284608</v>
      </c>
      <c r="K86">
        <f t="shared" si="54"/>
        <v>40.585185642665266</v>
      </c>
      <c r="L86">
        <f t="shared" si="56"/>
        <v>-1.585185642665266</v>
      </c>
      <c r="M86">
        <f t="shared" si="57"/>
        <v>1.585185642665266</v>
      </c>
      <c r="N86">
        <f t="shared" si="62"/>
        <v>71.585185642665266</v>
      </c>
      <c r="O86">
        <f t="shared" si="62"/>
        <v>4517.3695694377648</v>
      </c>
      <c r="P86">
        <f t="shared" si="58"/>
        <v>53.145524346326646</v>
      </c>
      <c r="Q86">
        <f t="shared" si="43"/>
        <v>1.3469654598979066</v>
      </c>
      <c r="R86">
        <f t="shared" si="55"/>
        <v>38.187769862973695</v>
      </c>
      <c r="S86">
        <f t="shared" si="59"/>
        <v>0.81223013702630453</v>
      </c>
      <c r="T86">
        <f t="shared" si="60"/>
        <v>0.81223013702630453</v>
      </c>
      <c r="U86">
        <f t="shared" si="63"/>
        <v>43.54694246574303</v>
      </c>
      <c r="V86">
        <f t="shared" si="63"/>
        <v>4064.3327476240188</v>
      </c>
      <c r="W86">
        <f t="shared" si="61"/>
        <v>47.815679383811982</v>
      </c>
      <c r="X86">
        <f t="shared" si="47"/>
        <v>0.91072516435865736</v>
      </c>
    </row>
    <row r="87" spans="1:24" x14ac:dyDescent="0.25">
      <c r="A87" s="1">
        <v>43981</v>
      </c>
      <c r="B87">
        <v>86</v>
      </c>
      <c r="C87">
        <v>43</v>
      </c>
      <c r="D87">
        <f t="shared" si="48"/>
        <v>58.183619200265696</v>
      </c>
      <c r="E87">
        <f t="shared" si="49"/>
        <v>-15.183619200265696</v>
      </c>
      <c r="F87">
        <f t="shared" si="50"/>
        <v>15.183619200265696</v>
      </c>
      <c r="G87">
        <f t="shared" si="51"/>
        <v>255.7344768010621</v>
      </c>
      <c r="H87">
        <f t="shared" si="51"/>
        <v>7876.7437076891047</v>
      </c>
      <c r="I87">
        <f t="shared" si="52"/>
        <v>91.590043112664006</v>
      </c>
      <c r="J87">
        <f t="shared" si="53"/>
        <v>2.7921646077454692</v>
      </c>
      <c r="K87">
        <f t="shared" si="54"/>
        <v>39.792592821332633</v>
      </c>
      <c r="L87">
        <f t="shared" si="56"/>
        <v>3.207407178667367</v>
      </c>
      <c r="M87">
        <f t="shared" si="57"/>
        <v>3.207407178667367</v>
      </c>
      <c r="N87">
        <f t="shared" si="62"/>
        <v>74.792592821332633</v>
      </c>
      <c r="O87">
        <f t="shared" si="62"/>
        <v>4520.5769766164321</v>
      </c>
      <c r="P87">
        <f t="shared" si="58"/>
        <v>52.564848565307351</v>
      </c>
      <c r="Q87">
        <f t="shared" si="43"/>
        <v>1.4228632796004197</v>
      </c>
      <c r="R87">
        <f t="shared" si="55"/>
        <v>38.837553972594741</v>
      </c>
      <c r="S87">
        <f t="shared" si="59"/>
        <v>4.1624460274052595</v>
      </c>
      <c r="T87">
        <f t="shared" si="60"/>
        <v>4.1624460274052595</v>
      </c>
      <c r="U87">
        <f t="shared" si="63"/>
        <v>47.709388493148289</v>
      </c>
      <c r="V87">
        <f t="shared" si="63"/>
        <v>4068.495193651424</v>
      </c>
      <c r="W87">
        <f t="shared" si="61"/>
        <v>47.308083647109584</v>
      </c>
      <c r="X87">
        <f t="shared" si="47"/>
        <v>1.0084827964927137</v>
      </c>
    </row>
    <row r="88" spans="1:24" x14ac:dyDescent="0.25">
      <c r="A88" s="1">
        <v>43982</v>
      </c>
      <c r="B88">
        <v>87</v>
      </c>
      <c r="C88">
        <v>39</v>
      </c>
      <c r="D88">
        <f t="shared" si="48"/>
        <v>55.146895360212554</v>
      </c>
      <c r="E88">
        <f t="shared" si="49"/>
        <v>-16.146895360212554</v>
      </c>
      <c r="F88">
        <f t="shared" si="50"/>
        <v>16.146895360212554</v>
      </c>
      <c r="G88">
        <f t="shared" si="51"/>
        <v>239.58758144084953</v>
      </c>
      <c r="H88">
        <f t="shared" si="51"/>
        <v>7892.8906030493172</v>
      </c>
      <c r="I88">
        <f t="shared" si="52"/>
        <v>90.722880494819734</v>
      </c>
      <c r="J88">
        <f t="shared" si="53"/>
        <v>2.6408727339133589</v>
      </c>
      <c r="K88">
        <f t="shared" si="54"/>
        <v>41.396296410666316</v>
      </c>
      <c r="L88">
        <f t="shared" si="56"/>
        <v>-2.3962964106663165</v>
      </c>
      <c r="M88">
        <f t="shared" si="57"/>
        <v>2.3962964106663165</v>
      </c>
      <c r="N88">
        <f t="shared" si="62"/>
        <v>72.396296410666309</v>
      </c>
      <c r="O88">
        <f t="shared" si="62"/>
        <v>4522.9732730270989</v>
      </c>
      <c r="P88">
        <f t="shared" si="58"/>
        <v>51.988198540541369</v>
      </c>
      <c r="Q88">
        <f t="shared" si="43"/>
        <v>1.3925525108205148</v>
      </c>
      <c r="R88">
        <f t="shared" si="55"/>
        <v>42.167510794518947</v>
      </c>
      <c r="S88">
        <f t="shared" si="59"/>
        <v>-3.1675107945189467</v>
      </c>
      <c r="T88">
        <f t="shared" si="60"/>
        <v>3.1675107945189467</v>
      </c>
      <c r="U88">
        <f t="shared" si="63"/>
        <v>44.541877698629342</v>
      </c>
      <c r="V88">
        <f t="shared" si="63"/>
        <v>4071.6627044459428</v>
      </c>
      <c r="W88">
        <f t="shared" si="61"/>
        <v>46.800720740757967</v>
      </c>
      <c r="X88">
        <f t="shared" si="47"/>
        <v>0.95173486633590587</v>
      </c>
    </row>
    <row r="89" spans="1:24" x14ac:dyDescent="0.25">
      <c r="A89" s="1">
        <v>43983</v>
      </c>
      <c r="B89">
        <v>88</v>
      </c>
      <c r="C89">
        <v>35</v>
      </c>
      <c r="D89">
        <f t="shared" si="48"/>
        <v>51.917516288170042</v>
      </c>
      <c r="E89">
        <f t="shared" si="49"/>
        <v>-16.917516288170042</v>
      </c>
      <c r="F89">
        <f t="shared" si="50"/>
        <v>16.917516288170042</v>
      </c>
      <c r="G89">
        <f t="shared" si="51"/>
        <v>222.67006515267948</v>
      </c>
      <c r="H89">
        <f t="shared" si="51"/>
        <v>7909.8081193374874</v>
      </c>
      <c r="I89">
        <f t="shared" si="52"/>
        <v>89.884183174289632</v>
      </c>
      <c r="J89">
        <f t="shared" si="53"/>
        <v>2.4772997571876672</v>
      </c>
      <c r="K89">
        <f t="shared" si="54"/>
        <v>40.198148205333155</v>
      </c>
      <c r="L89">
        <f t="shared" si="56"/>
        <v>-5.1981482053331547</v>
      </c>
      <c r="M89">
        <f t="shared" si="57"/>
        <v>5.1981482053331547</v>
      </c>
      <c r="N89">
        <f t="shared" si="62"/>
        <v>67.198148205333155</v>
      </c>
      <c r="O89">
        <f t="shared" si="62"/>
        <v>4528.1714212324323</v>
      </c>
      <c r="P89">
        <f t="shared" si="58"/>
        <v>51.456493423095822</v>
      </c>
      <c r="Q89">
        <f t="shared" si="43"/>
        <v>1.3059216385540142</v>
      </c>
      <c r="R89">
        <f t="shared" si="55"/>
        <v>39.633502158903788</v>
      </c>
      <c r="S89">
        <f t="shared" si="59"/>
        <v>-4.6335021589037879</v>
      </c>
      <c r="T89">
        <f t="shared" si="60"/>
        <v>4.6335021589037879</v>
      </c>
      <c r="U89">
        <f t="shared" si="63"/>
        <v>39.908375539725554</v>
      </c>
      <c r="V89">
        <f t="shared" si="63"/>
        <v>4076.2962066048467</v>
      </c>
      <c r="W89">
        <f t="shared" si="61"/>
        <v>46.321547802327807</v>
      </c>
      <c r="X89">
        <f t="shared" si="47"/>
        <v>0.86155099371960175</v>
      </c>
    </row>
    <row r="90" spans="1:24" x14ac:dyDescent="0.25">
      <c r="A90" s="1">
        <v>43984</v>
      </c>
      <c r="B90">
        <v>89</v>
      </c>
      <c r="C90">
        <v>34</v>
      </c>
      <c r="D90">
        <f t="shared" si="48"/>
        <v>48.53401303053603</v>
      </c>
      <c r="E90">
        <f t="shared" si="49"/>
        <v>-14.53401303053603</v>
      </c>
      <c r="F90">
        <f t="shared" si="50"/>
        <v>14.53401303053603</v>
      </c>
      <c r="G90">
        <f t="shared" si="51"/>
        <v>208.13605212214344</v>
      </c>
      <c r="H90">
        <f t="shared" si="51"/>
        <v>7924.3421323680232</v>
      </c>
      <c r="I90">
        <f t="shared" si="52"/>
        <v>89.037552049078911</v>
      </c>
      <c r="J90">
        <f t="shared" si="53"/>
        <v>2.3376210074532997</v>
      </c>
      <c r="K90">
        <f t="shared" si="54"/>
        <v>37.599074102666577</v>
      </c>
      <c r="L90">
        <f t="shared" si="56"/>
        <v>-3.5990741026665773</v>
      </c>
      <c r="M90">
        <f t="shared" si="57"/>
        <v>3.5990741026665773</v>
      </c>
      <c r="N90">
        <f t="shared" si="62"/>
        <v>63.599074102666577</v>
      </c>
      <c r="O90">
        <f t="shared" si="62"/>
        <v>4531.7704953350985</v>
      </c>
      <c r="P90">
        <f t="shared" si="58"/>
        <v>50.918769610506722</v>
      </c>
      <c r="Q90">
        <f t="shared" si="43"/>
        <v>1.2490300647316381</v>
      </c>
      <c r="R90">
        <f t="shared" si="55"/>
        <v>35.926700431780759</v>
      </c>
      <c r="S90">
        <f t="shared" si="59"/>
        <v>-1.926700431780759</v>
      </c>
      <c r="T90">
        <f t="shared" si="60"/>
        <v>1.926700431780759</v>
      </c>
      <c r="U90">
        <f t="shared" si="63"/>
        <v>37.981675107944795</v>
      </c>
      <c r="V90">
        <f t="shared" si="63"/>
        <v>4078.2229070366275</v>
      </c>
      <c r="W90">
        <f t="shared" si="61"/>
        <v>45.822729292546377</v>
      </c>
      <c r="X90">
        <f t="shared" si="47"/>
        <v>0.82888286434136471</v>
      </c>
    </row>
    <row r="91" spans="1:24" x14ac:dyDescent="0.25">
      <c r="A91" s="1">
        <v>43985</v>
      </c>
      <c r="B91">
        <v>90</v>
      </c>
      <c r="C91">
        <v>63</v>
      </c>
      <c r="D91">
        <f t="shared" si="48"/>
        <v>45.627210424428824</v>
      </c>
      <c r="E91">
        <f t="shared" si="49"/>
        <v>17.372789575571176</v>
      </c>
      <c r="F91">
        <f t="shared" si="50"/>
        <v>17.372789575571176</v>
      </c>
      <c r="G91">
        <f t="shared" si="51"/>
        <v>225.50884169771462</v>
      </c>
      <c r="H91">
        <f t="shared" si="51"/>
        <v>7941.7149219435942</v>
      </c>
      <c r="I91">
        <f t="shared" si="52"/>
        <v>88.241276910484373</v>
      </c>
      <c r="J91">
        <f t="shared" si="53"/>
        <v>2.555593590587772</v>
      </c>
      <c r="K91">
        <f t="shared" si="54"/>
        <v>35.799537051333289</v>
      </c>
      <c r="L91">
        <f t="shared" si="56"/>
        <v>27.200462948666711</v>
      </c>
      <c r="M91">
        <f t="shared" si="57"/>
        <v>27.200462948666711</v>
      </c>
      <c r="N91">
        <f t="shared" si="62"/>
        <v>90.799537051333289</v>
      </c>
      <c r="O91">
        <f t="shared" si="62"/>
        <v>4558.970958283765</v>
      </c>
      <c r="P91">
        <f t="shared" si="58"/>
        <v>50.655232869819613</v>
      </c>
      <c r="Q91">
        <f t="shared" si="43"/>
        <v>1.7925006343309429</v>
      </c>
      <c r="R91">
        <f t="shared" si="55"/>
        <v>34.385340086356152</v>
      </c>
      <c r="S91">
        <f t="shared" si="59"/>
        <v>28.614659913643848</v>
      </c>
      <c r="T91">
        <f t="shared" si="60"/>
        <v>28.614659913643848</v>
      </c>
      <c r="U91">
        <f t="shared" si="63"/>
        <v>66.596335021588644</v>
      </c>
      <c r="V91">
        <f t="shared" si="63"/>
        <v>4106.8375669502711</v>
      </c>
      <c r="W91">
        <f t="shared" si="61"/>
        <v>45.631528521669679</v>
      </c>
      <c r="X91">
        <f t="shared" si="47"/>
        <v>1.4594368669890845</v>
      </c>
    </row>
    <row r="92" spans="1:24" x14ac:dyDescent="0.25">
      <c r="A92" s="1">
        <v>43986</v>
      </c>
      <c r="B92">
        <v>91</v>
      </c>
      <c r="C92">
        <v>56</v>
      </c>
      <c r="D92">
        <f t="shared" si="48"/>
        <v>49.101768339543057</v>
      </c>
      <c r="E92">
        <f t="shared" si="49"/>
        <v>6.8982316604569434</v>
      </c>
      <c r="F92">
        <f t="shared" si="50"/>
        <v>6.8982316604569434</v>
      </c>
      <c r="G92">
        <f t="shared" si="51"/>
        <v>232.40707335817154</v>
      </c>
      <c r="H92">
        <f t="shared" si="51"/>
        <v>7948.6131536040511</v>
      </c>
      <c r="I92">
        <f t="shared" si="52"/>
        <v>87.347397292352213</v>
      </c>
      <c r="J92">
        <f t="shared" si="53"/>
        <v>2.660721218519011</v>
      </c>
      <c r="K92">
        <f t="shared" si="54"/>
        <v>49.399768525666644</v>
      </c>
      <c r="L92">
        <f t="shared" si="56"/>
        <v>6.6002314743333557</v>
      </c>
      <c r="M92">
        <f t="shared" si="57"/>
        <v>6.6002314743333557</v>
      </c>
      <c r="N92">
        <f t="shared" si="62"/>
        <v>97.399768525666644</v>
      </c>
      <c r="O92">
        <f t="shared" si="62"/>
        <v>4565.5711897580986</v>
      </c>
      <c r="P92">
        <f t="shared" si="58"/>
        <v>50.171111975363722</v>
      </c>
      <c r="Q92">
        <f t="shared" si="43"/>
        <v>1.9413516003690394</v>
      </c>
      <c r="R92">
        <f t="shared" si="55"/>
        <v>57.277068017271233</v>
      </c>
      <c r="S92">
        <f t="shared" si="59"/>
        <v>-1.2770680172712332</v>
      </c>
      <c r="T92">
        <f t="shared" si="60"/>
        <v>1.2770680172712332</v>
      </c>
      <c r="U92">
        <f t="shared" si="63"/>
        <v>65.31926700431741</v>
      </c>
      <c r="V92">
        <f t="shared" si="63"/>
        <v>4108.1146349675428</v>
      </c>
      <c r="W92">
        <f t="shared" si="61"/>
        <v>45.144116867775196</v>
      </c>
      <c r="X92">
        <f t="shared" si="47"/>
        <v>1.4469054117424469</v>
      </c>
    </row>
    <row r="93" spans="1:24" x14ac:dyDescent="0.25">
      <c r="A93" s="1">
        <v>43987</v>
      </c>
      <c r="B93">
        <v>92</v>
      </c>
      <c r="C93">
        <v>52</v>
      </c>
      <c r="D93">
        <f t="shared" si="48"/>
        <v>50.481414671634447</v>
      </c>
      <c r="E93">
        <f t="shared" si="49"/>
        <v>1.5185853283655533</v>
      </c>
      <c r="F93">
        <f t="shared" si="50"/>
        <v>1.5185853283655533</v>
      </c>
      <c r="G93">
        <f t="shared" si="51"/>
        <v>233.9256586865371</v>
      </c>
      <c r="H93">
        <f t="shared" si="51"/>
        <v>7950.1317389324167</v>
      </c>
      <c r="I93">
        <f t="shared" si="52"/>
        <v>86.414475423178445</v>
      </c>
      <c r="J93">
        <f t="shared" si="53"/>
        <v>2.7070193684678969</v>
      </c>
      <c r="K93">
        <f t="shared" si="54"/>
        <v>52.699884262833322</v>
      </c>
      <c r="L93">
        <f t="shared" si="56"/>
        <v>-0.69988426283332217</v>
      </c>
      <c r="M93">
        <f t="shared" si="57"/>
        <v>0.69988426283332217</v>
      </c>
      <c r="N93">
        <f t="shared" si="62"/>
        <v>96.699884262833322</v>
      </c>
      <c r="O93">
        <f t="shared" si="62"/>
        <v>4566.2710740209322</v>
      </c>
      <c r="P93">
        <f t="shared" si="58"/>
        <v>49.633381239357959</v>
      </c>
      <c r="Q93">
        <f t="shared" si="43"/>
        <v>1.9482832289119338</v>
      </c>
      <c r="R93">
        <f t="shared" si="55"/>
        <v>56.255413603454244</v>
      </c>
      <c r="S93">
        <f t="shared" si="59"/>
        <v>-4.2554136034542438</v>
      </c>
      <c r="T93">
        <f t="shared" si="60"/>
        <v>4.2554136034542438</v>
      </c>
      <c r="U93">
        <f t="shared" si="63"/>
        <v>61.063853400863167</v>
      </c>
      <c r="V93">
        <f t="shared" si="63"/>
        <v>4112.3700485709969</v>
      </c>
      <c r="W93">
        <f t="shared" si="61"/>
        <v>44.699674440989099</v>
      </c>
      <c r="X93">
        <f t="shared" si="47"/>
        <v>1.3660916810809767</v>
      </c>
    </row>
    <row r="94" spans="1:24" x14ac:dyDescent="0.25">
      <c r="A94" s="1">
        <v>43988</v>
      </c>
      <c r="B94">
        <v>93</v>
      </c>
      <c r="C94">
        <v>67</v>
      </c>
      <c r="D94">
        <f t="shared" si="48"/>
        <v>50.785131737307559</v>
      </c>
      <c r="E94">
        <f t="shared" si="49"/>
        <v>16.214868262692441</v>
      </c>
      <c r="F94">
        <f t="shared" si="50"/>
        <v>16.214868262692441</v>
      </c>
      <c r="G94">
        <f t="shared" si="51"/>
        <v>250.14052694922955</v>
      </c>
      <c r="H94">
        <f t="shared" si="51"/>
        <v>7966.3466071951088</v>
      </c>
      <c r="I94">
        <f t="shared" si="52"/>
        <v>85.659640937581813</v>
      </c>
      <c r="J94">
        <f t="shared" si="53"/>
        <v>2.9201678201231447</v>
      </c>
      <c r="K94">
        <f t="shared" si="54"/>
        <v>52.349942131416661</v>
      </c>
      <c r="L94">
        <f t="shared" si="56"/>
        <v>14.650057868583339</v>
      </c>
      <c r="M94">
        <f t="shared" si="57"/>
        <v>14.650057868583339</v>
      </c>
      <c r="N94">
        <f t="shared" si="62"/>
        <v>111.34994213141667</v>
      </c>
      <c r="O94">
        <f t="shared" si="62"/>
        <v>4580.9211318895159</v>
      </c>
      <c r="P94">
        <f t="shared" si="58"/>
        <v>49.257216471930278</v>
      </c>
      <c r="Q94">
        <f t="shared" si="43"/>
        <v>2.2605812936033556</v>
      </c>
      <c r="R94">
        <f t="shared" si="55"/>
        <v>52.851082720690847</v>
      </c>
      <c r="S94">
        <f t="shared" si="59"/>
        <v>14.148917279309153</v>
      </c>
      <c r="T94">
        <f t="shared" si="60"/>
        <v>14.148917279309153</v>
      </c>
      <c r="U94">
        <f t="shared" si="63"/>
        <v>75.212770680172326</v>
      </c>
      <c r="V94">
        <f t="shared" si="63"/>
        <v>4126.5189658503059</v>
      </c>
      <c r="W94">
        <f t="shared" si="61"/>
        <v>44.371171675809741</v>
      </c>
      <c r="X94">
        <f t="shared" si="47"/>
        <v>1.6950819155667416</v>
      </c>
    </row>
    <row r="95" spans="1:24" x14ac:dyDescent="0.25">
      <c r="A95" s="1">
        <v>43989</v>
      </c>
      <c r="B95">
        <v>94</v>
      </c>
      <c r="C95">
        <v>72</v>
      </c>
      <c r="D95">
        <f t="shared" si="48"/>
        <v>54.028105389846047</v>
      </c>
      <c r="E95">
        <f t="shared" si="49"/>
        <v>17.971894610153953</v>
      </c>
      <c r="F95">
        <f t="shared" si="50"/>
        <v>17.971894610153953</v>
      </c>
      <c r="G95">
        <f t="shared" si="51"/>
        <v>268.11242155938351</v>
      </c>
      <c r="H95">
        <f t="shared" si="51"/>
        <v>7984.3185018052627</v>
      </c>
      <c r="I95">
        <f t="shared" si="52"/>
        <v>84.939558529843225</v>
      </c>
      <c r="J95">
        <f t="shared" si="53"/>
        <v>3.1565083007251928</v>
      </c>
      <c r="K95">
        <f t="shared" si="54"/>
        <v>59.674971065708334</v>
      </c>
      <c r="L95">
        <f t="shared" si="56"/>
        <v>12.325028934291666</v>
      </c>
      <c r="M95">
        <f t="shared" si="57"/>
        <v>12.325028934291666</v>
      </c>
      <c r="N95">
        <f t="shared" si="62"/>
        <v>123.67497106570833</v>
      </c>
      <c r="O95">
        <f t="shared" si="62"/>
        <v>4593.2461608238073</v>
      </c>
      <c r="P95">
        <f t="shared" si="58"/>
        <v>48.864320859827735</v>
      </c>
      <c r="Q95">
        <f t="shared" si="43"/>
        <v>2.5309872088570011</v>
      </c>
      <c r="R95">
        <f t="shared" si="55"/>
        <v>64.170216544138171</v>
      </c>
      <c r="S95">
        <f t="shared" si="59"/>
        <v>7.8297834558618291</v>
      </c>
      <c r="T95">
        <f t="shared" si="60"/>
        <v>7.8297834558618291</v>
      </c>
      <c r="U95">
        <f t="shared" si="63"/>
        <v>83.042554136034155</v>
      </c>
      <c r="V95">
        <f t="shared" si="63"/>
        <v>4134.3487493061675</v>
      </c>
      <c r="W95">
        <f t="shared" si="61"/>
        <v>43.982433503257099</v>
      </c>
      <c r="X95">
        <f t="shared" si="47"/>
        <v>1.8880845719890529</v>
      </c>
    </row>
    <row r="96" spans="1:24" x14ac:dyDescent="0.25">
      <c r="A96" s="1">
        <v>43990</v>
      </c>
      <c r="B96">
        <v>95</v>
      </c>
      <c r="C96">
        <v>56</v>
      </c>
      <c r="D96">
        <f t="shared" si="48"/>
        <v>57.622484311876839</v>
      </c>
      <c r="E96">
        <f t="shared" si="49"/>
        <v>-1.6224843118768391</v>
      </c>
      <c r="F96">
        <f t="shared" si="50"/>
        <v>1.6224843118768391</v>
      </c>
      <c r="G96">
        <f t="shared" si="51"/>
        <v>266.48993724750665</v>
      </c>
      <c r="H96">
        <f t="shared" si="51"/>
        <v>7985.9409861171398</v>
      </c>
      <c r="I96">
        <f t="shared" si="52"/>
        <v>84.062536695969897</v>
      </c>
      <c r="J96">
        <f t="shared" si="53"/>
        <v>3.1701391335753328</v>
      </c>
      <c r="K96">
        <f t="shared" si="54"/>
        <v>65.837485532854174</v>
      </c>
      <c r="L96">
        <f t="shared" si="56"/>
        <v>-9.8374855328541742</v>
      </c>
      <c r="M96">
        <f t="shared" si="57"/>
        <v>9.8374855328541742</v>
      </c>
      <c r="N96">
        <f t="shared" si="62"/>
        <v>113.83748553285416</v>
      </c>
      <c r="O96">
        <f t="shared" si="62"/>
        <v>4603.0836463566611</v>
      </c>
      <c r="P96">
        <f t="shared" si="58"/>
        <v>48.453512066912225</v>
      </c>
      <c r="Q96">
        <f t="shared" si="43"/>
        <v>2.3494165990619931</v>
      </c>
      <c r="R96">
        <f t="shared" si="55"/>
        <v>70.43404330882764</v>
      </c>
      <c r="S96">
        <f t="shared" si="59"/>
        <v>-14.43404330882764</v>
      </c>
      <c r="T96">
        <f t="shared" si="60"/>
        <v>14.43404330882764</v>
      </c>
      <c r="U96">
        <f t="shared" si="63"/>
        <v>68.608510827206516</v>
      </c>
      <c r="V96">
        <f t="shared" si="63"/>
        <v>4148.7827926149948</v>
      </c>
      <c r="W96">
        <f t="shared" si="61"/>
        <v>43.671397816999942</v>
      </c>
      <c r="X96">
        <f t="shared" si="47"/>
        <v>1.5710170559390548</v>
      </c>
    </row>
    <row r="97" spans="1:24" x14ac:dyDescent="0.25">
      <c r="A97" s="1">
        <v>43991</v>
      </c>
      <c r="B97">
        <v>96</v>
      </c>
      <c r="C97">
        <v>50</v>
      </c>
      <c r="D97">
        <f t="shared" si="48"/>
        <v>57.29798744950147</v>
      </c>
      <c r="E97">
        <f t="shared" si="49"/>
        <v>-7.2979874495014698</v>
      </c>
      <c r="F97">
        <f t="shared" si="50"/>
        <v>7.2979874495014698</v>
      </c>
      <c r="G97">
        <f t="shared" si="51"/>
        <v>259.19194979800517</v>
      </c>
      <c r="H97">
        <f t="shared" si="51"/>
        <v>7993.2389735666411</v>
      </c>
      <c r="I97">
        <f t="shared" si="52"/>
        <v>83.262905974652512</v>
      </c>
      <c r="J97">
        <f t="shared" si="53"/>
        <v>3.1129342263998114</v>
      </c>
      <c r="K97">
        <f t="shared" si="54"/>
        <v>60.918742766427087</v>
      </c>
      <c r="L97">
        <f t="shared" si="56"/>
        <v>-10.918742766427087</v>
      </c>
      <c r="M97">
        <f t="shared" si="57"/>
        <v>10.918742766427087</v>
      </c>
      <c r="N97">
        <f t="shared" si="62"/>
        <v>102.91874276642707</v>
      </c>
      <c r="O97">
        <f t="shared" si="62"/>
        <v>4614.0023891230885</v>
      </c>
      <c r="P97">
        <f t="shared" si="58"/>
        <v>48.062524886698839</v>
      </c>
      <c r="Q97">
        <f t="shared" si="43"/>
        <v>2.1413511464294612</v>
      </c>
      <c r="R97">
        <f t="shared" si="55"/>
        <v>58.886808661765528</v>
      </c>
      <c r="S97">
        <f t="shared" si="59"/>
        <v>-8.886808661765528</v>
      </c>
      <c r="T97">
        <f t="shared" si="60"/>
        <v>8.886808661765528</v>
      </c>
      <c r="U97">
        <f t="shared" si="63"/>
        <v>59.721702165440988</v>
      </c>
      <c r="V97">
        <f t="shared" si="63"/>
        <v>4157.6696012767607</v>
      </c>
      <c r="W97">
        <f t="shared" si="61"/>
        <v>43.309058346632924</v>
      </c>
      <c r="X97">
        <f t="shared" si="47"/>
        <v>1.3789656124002074</v>
      </c>
    </row>
    <row r="98" spans="1:24" x14ac:dyDescent="0.25">
      <c r="A98" s="1">
        <v>43992</v>
      </c>
      <c r="B98">
        <v>97</v>
      </c>
      <c r="C98">
        <v>40</v>
      </c>
      <c r="D98">
        <f t="shared" si="48"/>
        <v>55.838389959601173</v>
      </c>
      <c r="E98">
        <f t="shared" si="49"/>
        <v>-15.838389959601173</v>
      </c>
      <c r="F98">
        <f t="shared" si="50"/>
        <v>15.838389959601173</v>
      </c>
      <c r="G98">
        <f t="shared" si="51"/>
        <v>243.35355983840401</v>
      </c>
      <c r="H98">
        <f t="shared" si="51"/>
        <v>8009.0773635262422</v>
      </c>
      <c r="I98">
        <f t="shared" si="52"/>
        <v>82.567807871404554</v>
      </c>
      <c r="J98">
        <f t="shared" si="53"/>
        <v>2.9473176787909354</v>
      </c>
      <c r="K98">
        <f t="shared" si="54"/>
        <v>55.459371383213544</v>
      </c>
      <c r="L98">
        <f t="shared" ref="L98:L106" si="64">$C98-K98</f>
        <v>-15.459371383213544</v>
      </c>
      <c r="M98">
        <f t="shared" ref="M98:M106" si="65">ABS(L98)</f>
        <v>15.459371383213544</v>
      </c>
      <c r="N98">
        <f t="shared" si="62"/>
        <v>87.459371383213522</v>
      </c>
      <c r="O98">
        <f t="shared" si="62"/>
        <v>4629.4617605063022</v>
      </c>
      <c r="P98">
        <f t="shared" ref="P98:P106" si="66">O98/$B98</f>
        <v>47.726409902126825</v>
      </c>
      <c r="Q98">
        <f t="shared" si="43"/>
        <v>1.8325151957284782</v>
      </c>
      <c r="R98">
        <f t="shared" si="55"/>
        <v>51.777361732353107</v>
      </c>
      <c r="S98">
        <f t="shared" ref="S98:S106" si="67">$C98-R98</f>
        <v>-11.777361732353107</v>
      </c>
      <c r="T98">
        <f t="shared" ref="T98:T106" si="68">ABS(S98)</f>
        <v>11.777361732353107</v>
      </c>
      <c r="U98">
        <f t="shared" si="63"/>
        <v>47.944340433087881</v>
      </c>
      <c r="V98">
        <f t="shared" si="63"/>
        <v>4169.4469630091135</v>
      </c>
      <c r="W98">
        <f t="shared" ref="W98:W106" si="69">V98/$B98</f>
        <v>42.983989309372305</v>
      </c>
      <c r="X98">
        <f t="shared" si="47"/>
        <v>1.1153999710918878</v>
      </c>
    </row>
    <row r="99" spans="1:24" x14ac:dyDescent="0.25">
      <c r="A99" s="1">
        <v>43993</v>
      </c>
      <c r="B99">
        <v>98</v>
      </c>
      <c r="C99">
        <v>32</v>
      </c>
      <c r="D99">
        <f t="shared" si="48"/>
        <v>52.670711967680937</v>
      </c>
      <c r="E99">
        <f t="shared" si="49"/>
        <v>-20.670711967680937</v>
      </c>
      <c r="F99">
        <f t="shared" si="50"/>
        <v>20.670711967680937</v>
      </c>
      <c r="G99">
        <f t="shared" si="51"/>
        <v>222.68284787072307</v>
      </c>
      <c r="H99">
        <f t="shared" si="51"/>
        <v>8029.7480754939234</v>
      </c>
      <c r="I99">
        <f t="shared" si="52"/>
        <v>81.936204851978815</v>
      </c>
      <c r="J99">
        <f t="shared" si="53"/>
        <v>2.717758874395134</v>
      </c>
      <c r="K99">
        <f t="shared" si="54"/>
        <v>47.729685691606775</v>
      </c>
      <c r="L99">
        <f t="shared" si="64"/>
        <v>-15.729685691606775</v>
      </c>
      <c r="M99">
        <f t="shared" si="65"/>
        <v>15.729685691606775</v>
      </c>
      <c r="N99">
        <f t="shared" si="62"/>
        <v>71.729685691606747</v>
      </c>
      <c r="O99">
        <f t="shared" si="62"/>
        <v>4645.1914461979086</v>
      </c>
      <c r="P99">
        <f t="shared" si="66"/>
        <v>47.399912716305188</v>
      </c>
      <c r="Q99">
        <f t="shared" si="43"/>
        <v>1.5132872948715856</v>
      </c>
      <c r="R99">
        <f t="shared" si="55"/>
        <v>42.35547234647062</v>
      </c>
      <c r="S99">
        <f t="shared" si="67"/>
        <v>-10.35547234647062</v>
      </c>
      <c r="T99">
        <f t="shared" si="68"/>
        <v>10.35547234647062</v>
      </c>
      <c r="U99">
        <f t="shared" si="63"/>
        <v>37.588868086617261</v>
      </c>
      <c r="V99">
        <f t="shared" si="63"/>
        <v>4179.8024353555838</v>
      </c>
      <c r="W99">
        <f t="shared" si="69"/>
        <v>42.651045258730448</v>
      </c>
      <c r="X99">
        <f t="shared" si="47"/>
        <v>0.88131176759197982</v>
      </c>
    </row>
    <row r="100" spans="1:24" x14ac:dyDescent="0.25">
      <c r="A100" s="1">
        <v>43994</v>
      </c>
      <c r="B100">
        <v>99</v>
      </c>
      <c r="C100">
        <v>25</v>
      </c>
      <c r="D100">
        <f t="shared" si="48"/>
        <v>48.53656957414475</v>
      </c>
      <c r="E100">
        <f t="shared" si="49"/>
        <v>-23.53656957414475</v>
      </c>
      <c r="F100">
        <f t="shared" si="50"/>
        <v>23.53656957414475</v>
      </c>
      <c r="G100">
        <f t="shared" si="51"/>
        <v>199.14627829657832</v>
      </c>
      <c r="H100">
        <f t="shared" si="51"/>
        <v>8053.2846450680681</v>
      </c>
      <c r="I100">
        <f t="shared" si="52"/>
        <v>81.346309546142109</v>
      </c>
      <c r="J100">
        <f t="shared" si="53"/>
        <v>2.4481292317706984</v>
      </c>
      <c r="K100">
        <f t="shared" si="54"/>
        <v>39.864842845803388</v>
      </c>
      <c r="L100">
        <f t="shared" si="64"/>
        <v>-14.864842845803388</v>
      </c>
      <c r="M100">
        <f t="shared" si="65"/>
        <v>14.864842845803388</v>
      </c>
      <c r="N100">
        <f t="shared" si="62"/>
        <v>56.864842845803359</v>
      </c>
      <c r="O100">
        <f t="shared" si="62"/>
        <v>4660.0562890437122</v>
      </c>
      <c r="P100">
        <f t="shared" si="66"/>
        <v>47.071275646906187</v>
      </c>
      <c r="Q100">
        <f t="shared" si="43"/>
        <v>1.2080582492040635</v>
      </c>
      <c r="R100">
        <f t="shared" si="55"/>
        <v>34.071094469294124</v>
      </c>
      <c r="S100">
        <f t="shared" si="67"/>
        <v>-9.071094469294124</v>
      </c>
      <c r="T100">
        <f t="shared" si="68"/>
        <v>9.071094469294124</v>
      </c>
      <c r="U100">
        <f t="shared" si="63"/>
        <v>28.517773617323137</v>
      </c>
      <c r="V100">
        <f t="shared" si="63"/>
        <v>4188.8735298248776</v>
      </c>
      <c r="W100">
        <f t="shared" si="69"/>
        <v>42.311853836614922</v>
      </c>
      <c r="X100">
        <f t="shared" si="47"/>
        <v>0.67399017134638139</v>
      </c>
    </row>
    <row r="101" spans="1:24" x14ac:dyDescent="0.25">
      <c r="A101" s="1">
        <v>43995</v>
      </c>
      <c r="B101">
        <v>100</v>
      </c>
      <c r="C101">
        <v>27</v>
      </c>
      <c r="D101">
        <f t="shared" si="48"/>
        <v>43.829255659315798</v>
      </c>
      <c r="E101">
        <f t="shared" si="49"/>
        <v>-16.829255659315798</v>
      </c>
      <c r="F101">
        <f t="shared" si="50"/>
        <v>16.829255659315798</v>
      </c>
      <c r="G101">
        <f t="shared" si="51"/>
        <v>182.31702263726251</v>
      </c>
      <c r="H101">
        <f t="shared" si="51"/>
        <v>8070.1139007273841</v>
      </c>
      <c r="I101">
        <f t="shared" si="52"/>
        <v>80.701139007273838</v>
      </c>
      <c r="J101">
        <f t="shared" si="53"/>
        <v>2.2591629421838735</v>
      </c>
      <c r="K101">
        <f t="shared" si="54"/>
        <v>32.432421422901697</v>
      </c>
      <c r="L101">
        <f t="shared" si="64"/>
        <v>-5.4324214229016974</v>
      </c>
      <c r="M101">
        <f t="shared" si="65"/>
        <v>5.4324214229016974</v>
      </c>
      <c r="N101">
        <f t="shared" si="62"/>
        <v>51.432421422901662</v>
      </c>
      <c r="O101">
        <f t="shared" si="62"/>
        <v>4665.4887104666141</v>
      </c>
      <c r="P101">
        <f t="shared" si="66"/>
        <v>46.654887104666138</v>
      </c>
      <c r="Q101">
        <f t="shared" si="43"/>
        <v>1.1024015835150891</v>
      </c>
      <c r="R101">
        <f t="shared" si="55"/>
        <v>26.814218893858826</v>
      </c>
      <c r="S101">
        <f t="shared" si="67"/>
        <v>0.18578110614117449</v>
      </c>
      <c r="T101">
        <f t="shared" si="68"/>
        <v>0.18578110614117449</v>
      </c>
      <c r="U101">
        <f t="shared" si="63"/>
        <v>28.703554723464311</v>
      </c>
      <c r="V101">
        <f t="shared" si="63"/>
        <v>4189.0593109310184</v>
      </c>
      <c r="W101">
        <f t="shared" si="69"/>
        <v>41.890593109310181</v>
      </c>
      <c r="X101">
        <f t="shared" si="47"/>
        <v>0.68520287236240984</v>
      </c>
    </row>
    <row r="102" spans="1:24" x14ac:dyDescent="0.25">
      <c r="A102" s="1">
        <v>43996</v>
      </c>
      <c r="B102">
        <v>101</v>
      </c>
      <c r="C102">
        <v>26</v>
      </c>
      <c r="D102">
        <f t="shared" si="48"/>
        <v>40.463404527452639</v>
      </c>
      <c r="E102">
        <f t="shared" si="49"/>
        <v>-14.463404527452639</v>
      </c>
      <c r="F102">
        <f t="shared" si="50"/>
        <v>14.463404527452639</v>
      </c>
      <c r="G102">
        <f t="shared" si="51"/>
        <v>167.85361810980987</v>
      </c>
      <c r="H102">
        <f t="shared" si="51"/>
        <v>8084.5773052548366</v>
      </c>
      <c r="I102">
        <f t="shared" si="52"/>
        <v>80.045319854008284</v>
      </c>
      <c r="J102">
        <f t="shared" si="53"/>
        <v>2.0969822897322654</v>
      </c>
      <c r="K102">
        <f t="shared" si="54"/>
        <v>29.716210711450849</v>
      </c>
      <c r="L102">
        <f t="shared" si="64"/>
        <v>-3.7162107114508487</v>
      </c>
      <c r="M102">
        <f t="shared" si="65"/>
        <v>3.7162107114508487</v>
      </c>
      <c r="N102">
        <f t="shared" si="62"/>
        <v>47.716210711450813</v>
      </c>
      <c r="O102">
        <f t="shared" si="62"/>
        <v>4669.204921178065</v>
      </c>
      <c r="P102">
        <f t="shared" si="66"/>
        <v>46.229751694832323</v>
      </c>
      <c r="Q102">
        <f t="shared" si="43"/>
        <v>1.0321537313553135</v>
      </c>
      <c r="R102">
        <f t="shared" si="55"/>
        <v>26.962843778771767</v>
      </c>
      <c r="S102">
        <f t="shared" si="67"/>
        <v>-0.96284377877176652</v>
      </c>
      <c r="T102">
        <f t="shared" si="68"/>
        <v>0.96284377877176652</v>
      </c>
      <c r="U102">
        <f t="shared" si="63"/>
        <v>27.740710944692545</v>
      </c>
      <c r="V102">
        <f t="shared" si="63"/>
        <v>4190.0221547097899</v>
      </c>
      <c r="W102">
        <f t="shared" si="69"/>
        <v>41.485367868413761</v>
      </c>
      <c r="X102">
        <f t="shared" si="47"/>
        <v>0.66868663266244865</v>
      </c>
    </row>
    <row r="103" spans="1:24" x14ac:dyDescent="0.25">
      <c r="A103" s="1">
        <v>43997</v>
      </c>
      <c r="B103">
        <v>102</v>
      </c>
      <c r="C103">
        <v>25</v>
      </c>
      <c r="D103">
        <f t="shared" si="48"/>
        <v>37.570723621962109</v>
      </c>
      <c r="E103">
        <f t="shared" si="49"/>
        <v>-12.570723621962109</v>
      </c>
      <c r="F103">
        <f t="shared" si="50"/>
        <v>12.570723621962109</v>
      </c>
      <c r="G103">
        <f t="shared" si="51"/>
        <v>155.28289448784776</v>
      </c>
      <c r="H103">
        <f t="shared" si="51"/>
        <v>8097.1480288767989</v>
      </c>
      <c r="I103">
        <f t="shared" si="52"/>
        <v>79.383804204674504</v>
      </c>
      <c r="J103">
        <f t="shared" si="53"/>
        <v>1.9561029613481782</v>
      </c>
      <c r="K103">
        <f t="shared" si="54"/>
        <v>27.858105355725424</v>
      </c>
      <c r="L103">
        <f t="shared" si="64"/>
        <v>-2.8581053557254243</v>
      </c>
      <c r="M103">
        <f t="shared" si="65"/>
        <v>2.8581053557254243</v>
      </c>
      <c r="N103">
        <f t="shared" si="62"/>
        <v>44.858105355725385</v>
      </c>
      <c r="O103">
        <f t="shared" si="62"/>
        <v>4672.0630265337904</v>
      </c>
      <c r="P103">
        <f t="shared" si="66"/>
        <v>45.804539475821478</v>
      </c>
      <c r="Q103">
        <f t="shared" si="43"/>
        <v>0.97933754752417757</v>
      </c>
      <c r="R103">
        <f t="shared" si="55"/>
        <v>26.192568755754355</v>
      </c>
      <c r="S103">
        <f t="shared" si="67"/>
        <v>-1.1925687557543547</v>
      </c>
      <c r="T103">
        <f t="shared" si="68"/>
        <v>1.1925687557543547</v>
      </c>
      <c r="U103">
        <f t="shared" si="63"/>
        <v>26.54814218893819</v>
      </c>
      <c r="V103">
        <f t="shared" si="63"/>
        <v>4191.214723465544</v>
      </c>
      <c r="W103">
        <f t="shared" si="69"/>
        <v>41.090340426132784</v>
      </c>
      <c r="X103">
        <f t="shared" si="47"/>
        <v>0.64609204775665485</v>
      </c>
    </row>
    <row r="104" spans="1:24" x14ac:dyDescent="0.25">
      <c r="A104" s="1">
        <v>43998</v>
      </c>
      <c r="B104">
        <v>103</v>
      </c>
      <c r="C104">
        <v>30</v>
      </c>
      <c r="D104">
        <f t="shared" si="48"/>
        <v>35.056578897569686</v>
      </c>
      <c r="E104">
        <f t="shared" si="49"/>
        <v>-5.0565788975696861</v>
      </c>
      <c r="F104">
        <f t="shared" si="50"/>
        <v>5.0565788975696861</v>
      </c>
      <c r="G104">
        <f t="shared" si="51"/>
        <v>150.22631559027806</v>
      </c>
      <c r="H104">
        <f t="shared" si="51"/>
        <v>8102.2046077743689</v>
      </c>
      <c r="I104">
        <f t="shared" si="52"/>
        <v>78.662180658003578</v>
      </c>
      <c r="J104">
        <f t="shared" si="53"/>
        <v>1.9097654595085662</v>
      </c>
      <c r="K104">
        <f t="shared" si="54"/>
        <v>26.429052677862714</v>
      </c>
      <c r="L104">
        <f t="shared" si="64"/>
        <v>3.5709473221372861</v>
      </c>
      <c r="M104">
        <f t="shared" si="65"/>
        <v>3.5709473221372861</v>
      </c>
      <c r="N104">
        <f t="shared" si="62"/>
        <v>48.429052677862671</v>
      </c>
      <c r="O104">
        <f t="shared" si="62"/>
        <v>4675.6339738559282</v>
      </c>
      <c r="P104">
        <f t="shared" si="66"/>
        <v>45.394504600542994</v>
      </c>
      <c r="Q104">
        <f t="shared" si="43"/>
        <v>1.0668483576155907</v>
      </c>
      <c r="R104">
        <f t="shared" si="55"/>
        <v>25.238513751150872</v>
      </c>
      <c r="S104">
        <f t="shared" si="67"/>
        <v>4.7614862488491276</v>
      </c>
      <c r="T104">
        <f t="shared" si="68"/>
        <v>4.7614862488491276</v>
      </c>
      <c r="U104">
        <f t="shared" si="63"/>
        <v>31.309628437787318</v>
      </c>
      <c r="V104">
        <f t="shared" si="63"/>
        <v>4195.976209714393</v>
      </c>
      <c r="W104">
        <f t="shared" si="69"/>
        <v>40.737633104023232</v>
      </c>
      <c r="X104">
        <f t="shared" si="47"/>
        <v>0.7685676867342397</v>
      </c>
    </row>
    <row r="105" spans="1:24" x14ac:dyDescent="0.25">
      <c r="A105" s="1">
        <v>43999</v>
      </c>
      <c r="B105">
        <v>104</v>
      </c>
      <c r="C105">
        <v>52</v>
      </c>
      <c r="D105">
        <f t="shared" si="48"/>
        <v>34.04526311805575</v>
      </c>
      <c r="E105">
        <f t="shared" si="49"/>
        <v>17.95473688194425</v>
      </c>
      <c r="F105">
        <f t="shared" si="50"/>
        <v>17.95473688194425</v>
      </c>
      <c r="G105">
        <f t="shared" si="51"/>
        <v>168.18105247222232</v>
      </c>
      <c r="H105">
        <f t="shared" si="51"/>
        <v>8120.1593446563129</v>
      </c>
      <c r="I105">
        <f t="shared" si="52"/>
        <v>78.078455237079936</v>
      </c>
      <c r="J105">
        <f t="shared" si="53"/>
        <v>2.1540007670688661</v>
      </c>
      <c r="K105">
        <f t="shared" si="54"/>
        <v>28.214526338931357</v>
      </c>
      <c r="L105">
        <f t="shared" si="64"/>
        <v>23.785473661068643</v>
      </c>
      <c r="M105">
        <f t="shared" si="65"/>
        <v>23.785473661068643</v>
      </c>
      <c r="N105">
        <f t="shared" si="62"/>
        <v>72.214526338931307</v>
      </c>
      <c r="O105">
        <f t="shared" si="62"/>
        <v>4699.419447516997</v>
      </c>
      <c r="P105">
        <f t="shared" si="66"/>
        <v>45.186725456894202</v>
      </c>
      <c r="Q105">
        <f t="shared" si="43"/>
        <v>1.598135859785198</v>
      </c>
      <c r="R105">
        <f t="shared" si="55"/>
        <v>29.047702750230176</v>
      </c>
      <c r="S105">
        <f t="shared" si="67"/>
        <v>22.952297249769824</v>
      </c>
      <c r="T105">
        <f t="shared" si="68"/>
        <v>22.952297249769824</v>
      </c>
      <c r="U105">
        <f t="shared" si="63"/>
        <v>54.261925687557138</v>
      </c>
      <c r="V105">
        <f t="shared" si="63"/>
        <v>4218.9285069641628</v>
      </c>
      <c r="W105">
        <f t="shared" si="69"/>
        <v>40.566620259270799</v>
      </c>
      <c r="X105">
        <f t="shared" si="47"/>
        <v>1.3376003556805183</v>
      </c>
    </row>
    <row r="106" spans="1:24" x14ac:dyDescent="0.25">
      <c r="A106" s="1">
        <v>44000</v>
      </c>
      <c r="B106">
        <v>105</v>
      </c>
      <c r="C106">
        <v>40</v>
      </c>
      <c r="D106">
        <f t="shared" si="48"/>
        <v>37.636210494444597</v>
      </c>
      <c r="E106">
        <f t="shared" si="49"/>
        <v>2.3637895055554026</v>
      </c>
      <c r="F106">
        <f t="shared" si="50"/>
        <v>2.3637895055554026</v>
      </c>
      <c r="G106">
        <f t="shared" si="51"/>
        <v>170.54484197777771</v>
      </c>
      <c r="H106">
        <f t="shared" si="51"/>
        <v>8122.5231341618683</v>
      </c>
      <c r="I106">
        <f t="shared" si="52"/>
        <v>77.357363182493984</v>
      </c>
      <c r="J106">
        <f t="shared" si="53"/>
        <v>2.204636184088189</v>
      </c>
      <c r="K106">
        <f t="shared" si="54"/>
        <v>40.107263169465682</v>
      </c>
      <c r="L106">
        <f t="shared" si="64"/>
        <v>-0.10726316946568204</v>
      </c>
      <c r="M106">
        <f t="shared" si="65"/>
        <v>0.10726316946568204</v>
      </c>
      <c r="N106">
        <f t="shared" si="62"/>
        <v>72.107263169465625</v>
      </c>
      <c r="O106">
        <f t="shared" si="62"/>
        <v>4699.526710686463</v>
      </c>
      <c r="P106">
        <f t="shared" si="66"/>
        <v>44.757397244632983</v>
      </c>
      <c r="Q106">
        <f t="shared" si="43"/>
        <v>1.6110691775785122</v>
      </c>
      <c r="R106">
        <f t="shared" si="55"/>
        <v>47.409540550046032</v>
      </c>
      <c r="S106">
        <f t="shared" si="67"/>
        <v>-7.4095405500460316</v>
      </c>
      <c r="T106">
        <f t="shared" si="68"/>
        <v>7.4095405500460316</v>
      </c>
      <c r="U106">
        <f t="shared" si="63"/>
        <v>46.852385137511106</v>
      </c>
      <c r="V106">
        <f t="shared" si="63"/>
        <v>4226.3380475142085</v>
      </c>
      <c r="W106">
        <f t="shared" si="69"/>
        <v>40.25083854775437</v>
      </c>
      <c r="X106">
        <f t="shared" si="47"/>
        <v>1.1640101629665314</v>
      </c>
    </row>
    <row r="107" spans="1:24" x14ac:dyDescent="0.25">
      <c r="A107" s="1"/>
    </row>
    <row r="108" spans="1:24" x14ac:dyDescent="0.25">
      <c r="A108" s="1"/>
    </row>
    <row r="109" spans="1:24" x14ac:dyDescent="0.25">
      <c r="A109" s="1"/>
    </row>
    <row r="110" spans="1:24" x14ac:dyDescent="0.25">
      <c r="A110" s="1"/>
    </row>
    <row r="111" spans="1:24" x14ac:dyDescent="0.25">
      <c r="A111" s="1"/>
    </row>
    <row r="112" spans="1:24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4F28F-93A4-4AD7-9DF1-D06CD59D76E1}">
  <sheetPr codeName="Hoja15">
    <tabColor theme="7"/>
  </sheetPr>
  <dimension ref="A1:X116"/>
  <sheetViews>
    <sheetView zoomScale="70" zoomScaleNormal="70" workbookViewId="0">
      <pane ySplit="1" topLeftCell="A2" activePane="bottomLeft" state="frozen"/>
      <selection activeCell="A1048576" sqref="A1048576"/>
      <selection pane="bottomLeft" activeCell="D8" sqref="D8"/>
    </sheetView>
  </sheetViews>
  <sheetFormatPr baseColWidth="10" defaultRowHeight="15" x14ac:dyDescent="0.25"/>
  <sheetData>
    <row r="1" spans="1:24" x14ac:dyDescent="0.25">
      <c r="A1" t="s">
        <v>13</v>
      </c>
      <c r="B1" t="s">
        <v>0</v>
      </c>
      <c r="C1" t="s">
        <v>12</v>
      </c>
      <c r="D1" t="s">
        <v>14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15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16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43896</v>
      </c>
      <c r="B2">
        <v>1</v>
      </c>
      <c r="C2">
        <v>1</v>
      </c>
    </row>
    <row r="3" spans="1:24" x14ac:dyDescent="0.25">
      <c r="A3" s="1">
        <v>43897</v>
      </c>
      <c r="B3">
        <v>2</v>
      </c>
      <c r="C3">
        <v>2</v>
      </c>
    </row>
    <row r="4" spans="1:24" x14ac:dyDescent="0.25">
      <c r="A4" s="1">
        <v>43898</v>
      </c>
      <c r="B4">
        <v>3</v>
      </c>
      <c r="C4">
        <v>2</v>
      </c>
    </row>
    <row r="5" spans="1:24" x14ac:dyDescent="0.25">
      <c r="A5" s="1">
        <v>43899</v>
      </c>
      <c r="B5">
        <v>4</v>
      </c>
      <c r="C5">
        <v>3</v>
      </c>
    </row>
    <row r="6" spans="1:24" x14ac:dyDescent="0.25">
      <c r="A6" s="1">
        <v>43900</v>
      </c>
      <c r="B6">
        <v>5</v>
      </c>
      <c r="C6">
        <v>3</v>
      </c>
    </row>
    <row r="7" spans="1:24" x14ac:dyDescent="0.25">
      <c r="A7" s="1">
        <v>43901</v>
      </c>
      <c r="B7">
        <v>6</v>
      </c>
      <c r="C7">
        <v>5</v>
      </c>
      <c r="D7">
        <f>C6*0.3+C5*0.2+C4*0.2+C3*0.15+C2*0.15</f>
        <v>2.3499999999999996</v>
      </c>
      <c r="E7">
        <f>C7-D7</f>
        <v>2.6500000000000004</v>
      </c>
      <c r="F7">
        <f>ABS(E7)</f>
        <v>2.6500000000000004</v>
      </c>
      <c r="G7">
        <f>E7+G6</f>
        <v>2.6500000000000004</v>
      </c>
      <c r="H7">
        <f>F7+H6</f>
        <v>2.6500000000000004</v>
      </c>
      <c r="I7">
        <f>H7/B2</f>
        <v>2.6500000000000004</v>
      </c>
      <c r="J7">
        <f>G7/I7</f>
        <v>1</v>
      </c>
    </row>
    <row r="8" spans="1:24" x14ac:dyDescent="0.25">
      <c r="A8" s="1">
        <v>43902</v>
      </c>
      <c r="B8">
        <v>7</v>
      </c>
      <c r="C8">
        <v>19</v>
      </c>
      <c r="D8">
        <f t="shared" ref="D8:D71" si="0">C7*0.3+C6*0.2+C5*0.2+C4*0.15+C3*0.15</f>
        <v>3.3</v>
      </c>
      <c r="E8">
        <f t="shared" ref="E8:E71" si="1">C8-D8</f>
        <v>15.7</v>
      </c>
      <c r="F8">
        <f t="shared" ref="F8:F71" si="2">ABS(E8)</f>
        <v>15.7</v>
      </c>
      <c r="G8">
        <f t="shared" ref="G8:H71" si="3">E8+G7</f>
        <v>18.350000000000001</v>
      </c>
      <c r="H8">
        <f t="shared" si="3"/>
        <v>18.350000000000001</v>
      </c>
      <c r="I8">
        <f t="shared" ref="I8:I71" si="4">H8/B3</f>
        <v>9.1750000000000007</v>
      </c>
      <c r="J8">
        <f t="shared" ref="J8:J71" si="5">G8/I8</f>
        <v>2</v>
      </c>
    </row>
    <row r="9" spans="1:24" x14ac:dyDescent="0.25">
      <c r="A9" s="1">
        <v>43903</v>
      </c>
      <c r="B9">
        <v>8</v>
      </c>
      <c r="C9">
        <v>12</v>
      </c>
      <c r="D9">
        <f t="shared" si="0"/>
        <v>8.0500000000000007</v>
      </c>
      <c r="E9">
        <f t="shared" si="1"/>
        <v>3.9499999999999993</v>
      </c>
      <c r="F9">
        <f t="shared" si="2"/>
        <v>3.9499999999999993</v>
      </c>
      <c r="G9">
        <f t="shared" si="3"/>
        <v>22.3</v>
      </c>
      <c r="H9">
        <f t="shared" si="3"/>
        <v>22.3</v>
      </c>
      <c r="I9">
        <f t="shared" si="4"/>
        <v>7.4333333333333336</v>
      </c>
      <c r="J9">
        <f t="shared" si="5"/>
        <v>3</v>
      </c>
    </row>
    <row r="10" spans="1:24" x14ac:dyDescent="0.25">
      <c r="A10" s="1">
        <v>43904</v>
      </c>
      <c r="B10">
        <v>9</v>
      </c>
      <c r="C10">
        <v>37</v>
      </c>
      <c r="D10">
        <f t="shared" si="0"/>
        <v>9.2999999999999989</v>
      </c>
      <c r="E10">
        <f t="shared" si="1"/>
        <v>27.700000000000003</v>
      </c>
      <c r="F10">
        <f t="shared" si="2"/>
        <v>27.700000000000003</v>
      </c>
      <c r="G10">
        <f t="shared" si="3"/>
        <v>50</v>
      </c>
      <c r="H10">
        <f t="shared" si="3"/>
        <v>50</v>
      </c>
      <c r="I10">
        <f t="shared" si="4"/>
        <v>12.5</v>
      </c>
      <c r="J10">
        <f t="shared" si="5"/>
        <v>4</v>
      </c>
    </row>
    <row r="11" spans="1:24" x14ac:dyDescent="0.25">
      <c r="A11" s="1">
        <v>43905</v>
      </c>
      <c r="B11">
        <v>10</v>
      </c>
      <c r="C11">
        <v>36</v>
      </c>
      <c r="D11">
        <f t="shared" si="0"/>
        <v>18.5</v>
      </c>
      <c r="E11">
        <f t="shared" si="1"/>
        <v>17.5</v>
      </c>
      <c r="F11">
        <f t="shared" si="2"/>
        <v>17.5</v>
      </c>
      <c r="G11">
        <f t="shared" si="3"/>
        <v>67.5</v>
      </c>
      <c r="H11">
        <f t="shared" si="3"/>
        <v>67.5</v>
      </c>
      <c r="I11">
        <f t="shared" si="4"/>
        <v>13.5</v>
      </c>
      <c r="J11">
        <f t="shared" si="5"/>
        <v>5</v>
      </c>
    </row>
    <row r="12" spans="1:24" x14ac:dyDescent="0.25">
      <c r="A12" s="1">
        <v>43906</v>
      </c>
      <c r="B12">
        <v>11</v>
      </c>
      <c r="C12">
        <v>16</v>
      </c>
      <c r="D12">
        <f t="shared" si="0"/>
        <v>24.200000000000003</v>
      </c>
      <c r="E12">
        <f t="shared" si="1"/>
        <v>-8.2000000000000028</v>
      </c>
      <c r="F12">
        <f t="shared" si="2"/>
        <v>8.2000000000000028</v>
      </c>
      <c r="G12">
        <f t="shared" si="3"/>
        <v>59.3</v>
      </c>
      <c r="H12">
        <f t="shared" si="3"/>
        <v>75.7</v>
      </c>
      <c r="I12">
        <f t="shared" si="4"/>
        <v>12.616666666666667</v>
      </c>
      <c r="J12">
        <f t="shared" si="5"/>
        <v>4.700132100396301</v>
      </c>
      <c r="K12">
        <f>C11*0.2+C10*0.2+C9*0.1+C8*0.1+C7*0.1+C6*0.075+C5*0.075+C4*0.05+C3*0.05+C2*0.05</f>
        <v>18.900000000000006</v>
      </c>
      <c r="L12">
        <f>C12-K12</f>
        <v>-2.9000000000000057</v>
      </c>
      <c r="M12">
        <f>ABS(L12)</f>
        <v>2.9000000000000057</v>
      </c>
      <c r="N12">
        <f>L12+N11</f>
        <v>-2.9000000000000057</v>
      </c>
      <c r="O12">
        <f>M12+O11</f>
        <v>2.9000000000000057</v>
      </c>
      <c r="P12">
        <f>O12/B2</f>
        <v>2.9000000000000057</v>
      </c>
      <c r="Q12">
        <f>N12/P12</f>
        <v>-1</v>
      </c>
    </row>
    <row r="13" spans="1:24" x14ac:dyDescent="0.25">
      <c r="A13" s="1">
        <v>43907</v>
      </c>
      <c r="B13">
        <v>12</v>
      </c>
      <c r="C13">
        <v>152</v>
      </c>
      <c r="D13">
        <f t="shared" si="0"/>
        <v>24.05</v>
      </c>
      <c r="E13">
        <f t="shared" si="1"/>
        <v>127.95</v>
      </c>
      <c r="F13">
        <f t="shared" si="2"/>
        <v>127.95</v>
      </c>
      <c r="G13">
        <f t="shared" si="3"/>
        <v>187.25</v>
      </c>
      <c r="H13">
        <f t="shared" si="3"/>
        <v>203.65</v>
      </c>
      <c r="I13">
        <f t="shared" si="4"/>
        <v>29.092857142857145</v>
      </c>
      <c r="J13">
        <f t="shared" si="5"/>
        <v>6.4362877485882635</v>
      </c>
      <c r="K13">
        <f t="shared" ref="K13:K76" si="6">C12*0.2+C11*0.2+C10*0.1+C9*0.1+C8*0.1+C7*0.075+C6*0.075+C5*0.05+C4*0.05+C3*0.05</f>
        <v>18.150000000000002</v>
      </c>
      <c r="L13">
        <f t="shared" ref="L13:L76" si="7">C13-K13</f>
        <v>133.85</v>
      </c>
      <c r="M13">
        <f t="shared" ref="M13:M76" si="8">ABS(L13)</f>
        <v>133.85</v>
      </c>
      <c r="N13">
        <f t="shared" ref="N13:O76" si="9">L13+N12</f>
        <v>130.94999999999999</v>
      </c>
      <c r="O13">
        <f t="shared" si="9"/>
        <v>136.75</v>
      </c>
      <c r="P13">
        <f t="shared" ref="P13:P76" si="10">O13/B3</f>
        <v>68.375</v>
      </c>
      <c r="Q13">
        <f t="shared" ref="Q13:Q76" si="11">N13/P13</f>
        <v>1.9151736745886654</v>
      </c>
    </row>
    <row r="14" spans="1:24" x14ac:dyDescent="0.25">
      <c r="A14" s="1">
        <v>43908</v>
      </c>
      <c r="B14">
        <v>13</v>
      </c>
      <c r="C14">
        <v>101</v>
      </c>
      <c r="D14">
        <f t="shared" si="0"/>
        <v>63.35</v>
      </c>
      <c r="E14">
        <f t="shared" si="1"/>
        <v>37.65</v>
      </c>
      <c r="F14">
        <f t="shared" si="2"/>
        <v>37.65</v>
      </c>
      <c r="G14">
        <f t="shared" si="3"/>
        <v>224.9</v>
      </c>
      <c r="H14">
        <f t="shared" si="3"/>
        <v>241.3</v>
      </c>
      <c r="I14">
        <f t="shared" si="4"/>
        <v>30.162500000000001</v>
      </c>
      <c r="J14">
        <f t="shared" si="5"/>
        <v>7.4562784915043512</v>
      </c>
      <c r="K14">
        <f t="shared" si="6"/>
        <v>44.300000000000004</v>
      </c>
      <c r="L14">
        <f t="shared" si="7"/>
        <v>56.699999999999996</v>
      </c>
      <c r="M14">
        <f t="shared" si="8"/>
        <v>56.699999999999996</v>
      </c>
      <c r="N14">
        <f t="shared" si="9"/>
        <v>187.64999999999998</v>
      </c>
      <c r="O14">
        <f t="shared" si="9"/>
        <v>193.45</v>
      </c>
      <c r="P14">
        <f t="shared" si="10"/>
        <v>64.483333333333334</v>
      </c>
      <c r="Q14">
        <f t="shared" si="11"/>
        <v>2.9100542775911085</v>
      </c>
    </row>
    <row r="15" spans="1:24" x14ac:dyDescent="0.25">
      <c r="A15" s="1">
        <v>43909</v>
      </c>
      <c r="B15">
        <v>14</v>
      </c>
      <c r="C15">
        <v>182</v>
      </c>
      <c r="D15">
        <f t="shared" si="0"/>
        <v>74.850000000000009</v>
      </c>
      <c r="E15">
        <f t="shared" si="1"/>
        <v>107.14999999999999</v>
      </c>
      <c r="F15">
        <f t="shared" si="2"/>
        <v>107.14999999999999</v>
      </c>
      <c r="G15">
        <f t="shared" si="3"/>
        <v>332.05</v>
      </c>
      <c r="H15">
        <f t="shared" si="3"/>
        <v>348.45</v>
      </c>
      <c r="I15">
        <f t="shared" si="4"/>
        <v>38.716666666666669</v>
      </c>
      <c r="J15">
        <f t="shared" si="5"/>
        <v>8.5764098148945322</v>
      </c>
      <c r="K15">
        <f t="shared" si="6"/>
        <v>62.375000000000007</v>
      </c>
      <c r="L15">
        <f t="shared" si="7"/>
        <v>119.625</v>
      </c>
      <c r="M15">
        <f t="shared" si="8"/>
        <v>119.625</v>
      </c>
      <c r="N15">
        <f t="shared" si="9"/>
        <v>307.27499999999998</v>
      </c>
      <c r="O15">
        <f t="shared" si="9"/>
        <v>313.07499999999999</v>
      </c>
      <c r="P15">
        <f t="shared" si="10"/>
        <v>78.268749999999997</v>
      </c>
      <c r="Q15">
        <f t="shared" si="11"/>
        <v>3.9258963507146847</v>
      </c>
    </row>
    <row r="16" spans="1:24" x14ac:dyDescent="0.25">
      <c r="A16" s="1">
        <v>43910</v>
      </c>
      <c r="B16">
        <v>15</v>
      </c>
      <c r="C16">
        <v>107</v>
      </c>
      <c r="D16">
        <f t="shared" si="0"/>
        <v>113.00000000000003</v>
      </c>
      <c r="E16">
        <f t="shared" si="1"/>
        <v>-6.0000000000000284</v>
      </c>
      <c r="F16">
        <f t="shared" si="2"/>
        <v>6.0000000000000284</v>
      </c>
      <c r="G16">
        <f t="shared" si="3"/>
        <v>326.04999999999995</v>
      </c>
      <c r="H16">
        <f t="shared" si="3"/>
        <v>354.45000000000005</v>
      </c>
      <c r="I16">
        <f t="shared" si="4"/>
        <v>35.445000000000007</v>
      </c>
      <c r="J16">
        <f t="shared" si="5"/>
        <v>9.1987586401467034</v>
      </c>
      <c r="K16">
        <f t="shared" si="6"/>
        <v>82.025000000000006</v>
      </c>
      <c r="L16">
        <f t="shared" si="7"/>
        <v>24.974999999999994</v>
      </c>
      <c r="M16">
        <f t="shared" si="8"/>
        <v>24.974999999999994</v>
      </c>
      <c r="N16">
        <f t="shared" si="9"/>
        <v>332.25</v>
      </c>
      <c r="O16">
        <f t="shared" si="9"/>
        <v>338.04999999999995</v>
      </c>
      <c r="P16">
        <f t="shared" si="10"/>
        <v>67.609999999999985</v>
      </c>
      <c r="Q16">
        <f t="shared" si="11"/>
        <v>4.9142138736873253</v>
      </c>
    </row>
    <row r="17" spans="1:24" x14ac:dyDescent="0.25">
      <c r="A17" s="1">
        <v>43911</v>
      </c>
      <c r="B17">
        <v>16</v>
      </c>
      <c r="C17">
        <v>169</v>
      </c>
      <c r="D17">
        <f t="shared" si="0"/>
        <v>113.9</v>
      </c>
      <c r="E17">
        <f t="shared" si="1"/>
        <v>55.099999999999994</v>
      </c>
      <c r="F17">
        <f t="shared" si="2"/>
        <v>55.099999999999994</v>
      </c>
      <c r="G17">
        <f t="shared" si="3"/>
        <v>381.15</v>
      </c>
      <c r="H17">
        <f t="shared" si="3"/>
        <v>409.55000000000007</v>
      </c>
      <c r="I17">
        <f t="shared" si="4"/>
        <v>37.231818181818191</v>
      </c>
      <c r="J17">
        <f t="shared" si="5"/>
        <v>10.237211573678424</v>
      </c>
      <c r="K17">
        <f t="shared" si="6"/>
        <v>91.975000000000009</v>
      </c>
      <c r="L17">
        <f t="shared" si="7"/>
        <v>77.024999999999991</v>
      </c>
      <c r="M17">
        <f t="shared" si="8"/>
        <v>77.024999999999991</v>
      </c>
      <c r="N17">
        <f t="shared" si="9"/>
        <v>409.27499999999998</v>
      </c>
      <c r="O17">
        <f t="shared" si="9"/>
        <v>415.07499999999993</v>
      </c>
      <c r="P17">
        <f t="shared" si="10"/>
        <v>69.17916666666666</v>
      </c>
      <c r="Q17">
        <f t="shared" si="11"/>
        <v>5.9161597301692463</v>
      </c>
      <c r="R17">
        <f>C16*0.25+C15*0.175+C14*0.15+C13*0.125+C12*0.075+C11*0.075+C10*0.025+C9*0.025+C8*0.02+C7*0.0175+C6*0.0175+C5*0.015+C4*0.015+C3*0.0075+C2*0.0075</f>
        <v>98.492499999999993</v>
      </c>
      <c r="S17">
        <f>C16-R17</f>
        <v>8.5075000000000074</v>
      </c>
      <c r="T17">
        <f>ABS(S17)</f>
        <v>8.5075000000000074</v>
      </c>
      <c r="U17">
        <f>S17+U16</f>
        <v>8.5075000000000074</v>
      </c>
      <c r="V17">
        <f>T17+V16</f>
        <v>8.5075000000000074</v>
      </c>
      <c r="W17">
        <f>V17/B2</f>
        <v>8.5075000000000074</v>
      </c>
      <c r="X17">
        <f>U17/W17</f>
        <v>1</v>
      </c>
    </row>
    <row r="18" spans="1:24" x14ac:dyDescent="0.25">
      <c r="A18" s="1">
        <v>43912</v>
      </c>
      <c r="B18">
        <v>17</v>
      </c>
      <c r="C18">
        <v>235</v>
      </c>
      <c r="D18">
        <f t="shared" si="0"/>
        <v>146.45000000000002</v>
      </c>
      <c r="E18">
        <f t="shared" si="1"/>
        <v>88.549999999999983</v>
      </c>
      <c r="F18">
        <f t="shared" si="2"/>
        <v>88.549999999999983</v>
      </c>
      <c r="G18">
        <f t="shared" si="3"/>
        <v>469.69999999999993</v>
      </c>
      <c r="H18">
        <f t="shared" si="3"/>
        <v>498.1</v>
      </c>
      <c r="I18">
        <f t="shared" si="4"/>
        <v>41.508333333333333</v>
      </c>
      <c r="J18">
        <f t="shared" si="5"/>
        <v>11.315800040152578</v>
      </c>
      <c r="K18">
        <f t="shared" si="6"/>
        <v>106</v>
      </c>
      <c r="L18">
        <f t="shared" si="7"/>
        <v>129</v>
      </c>
      <c r="M18">
        <f t="shared" si="8"/>
        <v>129</v>
      </c>
      <c r="N18">
        <f t="shared" si="9"/>
        <v>538.27499999999998</v>
      </c>
      <c r="O18">
        <f t="shared" si="9"/>
        <v>544.07499999999993</v>
      </c>
      <c r="P18">
        <f t="shared" si="10"/>
        <v>77.724999999999994</v>
      </c>
      <c r="Q18">
        <f t="shared" si="11"/>
        <v>6.9253779350273401</v>
      </c>
      <c r="R18">
        <f t="shared" ref="R18:R81" si="12">C17*0.25+C16*0.175+C15*0.15+C14*0.125+C13*0.075+C12*0.075+C11*0.025+C10*0.025+C9*0.02+C8*0.0175+C7*0.0175+C6*0.015+C5*0.015+C4*0.0075+C3*0.0075</f>
        <v>116.105</v>
      </c>
      <c r="S18">
        <f t="shared" ref="S18:S81" si="13">C17-R18</f>
        <v>52.894999999999996</v>
      </c>
      <c r="T18">
        <f t="shared" ref="T18:T81" si="14">ABS(S18)</f>
        <v>52.894999999999996</v>
      </c>
      <c r="U18">
        <f t="shared" ref="U18:V81" si="15">S18+U17</f>
        <v>61.402500000000003</v>
      </c>
      <c r="V18">
        <f t="shared" si="15"/>
        <v>61.402500000000003</v>
      </c>
      <c r="W18">
        <f t="shared" ref="W18:W81" si="16">V18/B3</f>
        <v>30.701250000000002</v>
      </c>
      <c r="X18">
        <f t="shared" ref="X18:X81" si="17">U18/W18</f>
        <v>2</v>
      </c>
    </row>
    <row r="19" spans="1:24" x14ac:dyDescent="0.25">
      <c r="A19" s="1">
        <v>43913</v>
      </c>
      <c r="B19">
        <v>18</v>
      </c>
      <c r="C19">
        <v>324</v>
      </c>
      <c r="D19">
        <f t="shared" si="0"/>
        <v>168.15000000000003</v>
      </c>
      <c r="E19">
        <f t="shared" si="1"/>
        <v>155.84999999999997</v>
      </c>
      <c r="F19">
        <f t="shared" si="2"/>
        <v>155.84999999999997</v>
      </c>
      <c r="G19">
        <f t="shared" si="3"/>
        <v>625.54999999999995</v>
      </c>
      <c r="H19">
        <f t="shared" si="3"/>
        <v>653.95000000000005</v>
      </c>
      <c r="I19">
        <f t="shared" si="4"/>
        <v>50.303846153846159</v>
      </c>
      <c r="J19">
        <f t="shared" si="5"/>
        <v>12.435430843336645</v>
      </c>
      <c r="K19">
        <f t="shared" si="6"/>
        <v>136.65</v>
      </c>
      <c r="L19">
        <f t="shared" si="7"/>
        <v>187.35</v>
      </c>
      <c r="M19">
        <f t="shared" si="8"/>
        <v>187.35</v>
      </c>
      <c r="N19">
        <f t="shared" si="9"/>
        <v>725.625</v>
      </c>
      <c r="O19">
        <f t="shared" si="9"/>
        <v>731.42499999999995</v>
      </c>
      <c r="P19">
        <f t="shared" si="10"/>
        <v>91.428124999999994</v>
      </c>
      <c r="Q19">
        <f t="shared" si="11"/>
        <v>7.9365621902450698</v>
      </c>
      <c r="R19">
        <f t="shared" si="12"/>
        <v>148.84</v>
      </c>
      <c r="S19">
        <f t="shared" si="13"/>
        <v>86.16</v>
      </c>
      <c r="T19">
        <f t="shared" si="14"/>
        <v>86.16</v>
      </c>
      <c r="U19">
        <f t="shared" si="15"/>
        <v>147.5625</v>
      </c>
      <c r="V19">
        <f t="shared" si="15"/>
        <v>147.5625</v>
      </c>
      <c r="W19">
        <f t="shared" si="16"/>
        <v>49.1875</v>
      </c>
      <c r="X19">
        <f t="shared" si="17"/>
        <v>3</v>
      </c>
    </row>
    <row r="20" spans="1:24" x14ac:dyDescent="0.25">
      <c r="A20" s="1">
        <v>43914</v>
      </c>
      <c r="B20">
        <v>19</v>
      </c>
      <c r="C20">
        <v>394</v>
      </c>
      <c r="D20">
        <f t="shared" si="0"/>
        <v>221.35000000000002</v>
      </c>
      <c r="E20">
        <f t="shared" si="1"/>
        <v>172.64999999999998</v>
      </c>
      <c r="F20">
        <f t="shared" si="2"/>
        <v>172.64999999999998</v>
      </c>
      <c r="G20">
        <f t="shared" si="3"/>
        <v>798.19999999999993</v>
      </c>
      <c r="H20">
        <f t="shared" si="3"/>
        <v>826.6</v>
      </c>
      <c r="I20">
        <f t="shared" si="4"/>
        <v>59.042857142857144</v>
      </c>
      <c r="J20">
        <f t="shared" si="5"/>
        <v>13.518993467215097</v>
      </c>
      <c r="K20">
        <f t="shared" si="6"/>
        <v>181.02499999999998</v>
      </c>
      <c r="L20">
        <f t="shared" si="7"/>
        <v>212.97500000000002</v>
      </c>
      <c r="M20">
        <f t="shared" si="8"/>
        <v>212.97500000000002</v>
      </c>
      <c r="N20">
        <f t="shared" si="9"/>
        <v>938.6</v>
      </c>
      <c r="O20">
        <f t="shared" si="9"/>
        <v>944.4</v>
      </c>
      <c r="P20">
        <f t="shared" si="10"/>
        <v>104.93333333333334</v>
      </c>
      <c r="Q20">
        <f t="shared" si="11"/>
        <v>8.9447268106734441</v>
      </c>
      <c r="R20">
        <f t="shared" si="12"/>
        <v>188.25750000000002</v>
      </c>
      <c r="S20">
        <f t="shared" si="13"/>
        <v>135.74249999999998</v>
      </c>
      <c r="T20">
        <f t="shared" si="14"/>
        <v>135.74249999999998</v>
      </c>
      <c r="U20">
        <f t="shared" si="15"/>
        <v>283.30499999999995</v>
      </c>
      <c r="V20">
        <f t="shared" si="15"/>
        <v>283.30499999999995</v>
      </c>
      <c r="W20">
        <f t="shared" si="16"/>
        <v>70.826249999999987</v>
      </c>
      <c r="X20">
        <f t="shared" si="17"/>
        <v>4</v>
      </c>
    </row>
    <row r="21" spans="1:24" x14ac:dyDescent="0.25">
      <c r="A21" s="1">
        <v>43915</v>
      </c>
      <c r="B21">
        <v>20</v>
      </c>
      <c r="C21">
        <v>462</v>
      </c>
      <c r="D21">
        <f t="shared" si="0"/>
        <v>271.39999999999998</v>
      </c>
      <c r="E21">
        <f t="shared" si="1"/>
        <v>190.60000000000002</v>
      </c>
      <c r="F21">
        <f t="shared" si="2"/>
        <v>190.60000000000002</v>
      </c>
      <c r="G21">
        <f t="shared" si="3"/>
        <v>988.8</v>
      </c>
      <c r="H21">
        <f t="shared" si="3"/>
        <v>1017.2</v>
      </c>
      <c r="I21">
        <f t="shared" si="4"/>
        <v>67.813333333333333</v>
      </c>
      <c r="J21">
        <f t="shared" si="5"/>
        <v>14.581203303185214</v>
      </c>
      <c r="K21">
        <f t="shared" si="6"/>
        <v>226.12500000000003</v>
      </c>
      <c r="L21">
        <f t="shared" si="7"/>
        <v>235.87499999999997</v>
      </c>
      <c r="M21">
        <f t="shared" si="8"/>
        <v>235.87499999999997</v>
      </c>
      <c r="N21">
        <f t="shared" si="9"/>
        <v>1174.4749999999999</v>
      </c>
      <c r="O21">
        <f t="shared" si="9"/>
        <v>1180.2749999999999</v>
      </c>
      <c r="P21">
        <f t="shared" si="10"/>
        <v>118.02749999999999</v>
      </c>
      <c r="Q21">
        <f t="shared" si="11"/>
        <v>9.9508589099997877</v>
      </c>
      <c r="R21">
        <f t="shared" si="12"/>
        <v>241.69750000000002</v>
      </c>
      <c r="S21">
        <f t="shared" si="13"/>
        <v>152.30249999999998</v>
      </c>
      <c r="T21">
        <f t="shared" si="14"/>
        <v>152.30249999999998</v>
      </c>
      <c r="U21">
        <f t="shared" si="15"/>
        <v>435.60749999999996</v>
      </c>
      <c r="V21">
        <f t="shared" si="15"/>
        <v>435.60749999999996</v>
      </c>
      <c r="W21">
        <f t="shared" si="16"/>
        <v>87.121499999999997</v>
      </c>
      <c r="X21">
        <f t="shared" si="17"/>
        <v>5</v>
      </c>
    </row>
    <row r="22" spans="1:24" x14ac:dyDescent="0.25">
      <c r="A22" s="1">
        <v>43916</v>
      </c>
      <c r="B22">
        <v>21</v>
      </c>
      <c r="C22">
        <v>514</v>
      </c>
      <c r="D22">
        <f t="shared" si="0"/>
        <v>342.8</v>
      </c>
      <c r="E22">
        <f t="shared" si="1"/>
        <v>171.2</v>
      </c>
      <c r="F22">
        <f t="shared" si="2"/>
        <v>171.2</v>
      </c>
      <c r="G22">
        <f t="shared" si="3"/>
        <v>1160</v>
      </c>
      <c r="H22">
        <f t="shared" si="3"/>
        <v>1188.4000000000001</v>
      </c>
      <c r="I22">
        <f t="shared" si="4"/>
        <v>74.275000000000006</v>
      </c>
      <c r="J22">
        <f t="shared" si="5"/>
        <v>15.617637159205653</v>
      </c>
      <c r="K22">
        <f t="shared" si="6"/>
        <v>279.12500000000006</v>
      </c>
      <c r="L22">
        <f t="shared" si="7"/>
        <v>234.87499999999994</v>
      </c>
      <c r="M22">
        <f t="shared" si="8"/>
        <v>234.87499999999994</v>
      </c>
      <c r="N22">
        <f t="shared" si="9"/>
        <v>1409.35</v>
      </c>
      <c r="O22">
        <f t="shared" si="9"/>
        <v>1415.1499999999999</v>
      </c>
      <c r="P22">
        <f t="shared" si="10"/>
        <v>128.64999999999998</v>
      </c>
      <c r="Q22">
        <f t="shared" si="11"/>
        <v>10.954916439953363</v>
      </c>
      <c r="R22">
        <f t="shared" si="12"/>
        <v>295.06499999999994</v>
      </c>
      <c r="S22">
        <f t="shared" si="13"/>
        <v>166.93500000000006</v>
      </c>
      <c r="T22">
        <f t="shared" si="14"/>
        <v>166.93500000000006</v>
      </c>
      <c r="U22">
        <f t="shared" si="15"/>
        <v>602.54250000000002</v>
      </c>
      <c r="V22">
        <f t="shared" si="15"/>
        <v>602.54250000000002</v>
      </c>
      <c r="W22">
        <f t="shared" si="16"/>
        <v>100.42375</v>
      </c>
      <c r="X22">
        <f t="shared" si="17"/>
        <v>6</v>
      </c>
    </row>
    <row r="23" spans="1:24" x14ac:dyDescent="0.25">
      <c r="A23" s="1">
        <v>43917</v>
      </c>
      <c r="B23">
        <v>22</v>
      </c>
      <c r="C23">
        <v>738</v>
      </c>
      <c r="D23">
        <f t="shared" si="0"/>
        <v>409.25</v>
      </c>
      <c r="E23">
        <f t="shared" si="1"/>
        <v>328.75</v>
      </c>
      <c r="F23">
        <f t="shared" si="2"/>
        <v>328.75</v>
      </c>
      <c r="G23">
        <f t="shared" si="3"/>
        <v>1488.75</v>
      </c>
      <c r="H23">
        <f t="shared" si="3"/>
        <v>1517.15</v>
      </c>
      <c r="I23">
        <f t="shared" si="4"/>
        <v>89.244117647058829</v>
      </c>
      <c r="J23">
        <f t="shared" si="5"/>
        <v>16.68177174307089</v>
      </c>
      <c r="K23">
        <f t="shared" si="6"/>
        <v>332.95000000000005</v>
      </c>
      <c r="L23">
        <f t="shared" si="7"/>
        <v>405.04999999999995</v>
      </c>
      <c r="M23">
        <f t="shared" si="8"/>
        <v>405.04999999999995</v>
      </c>
      <c r="N23">
        <f t="shared" si="9"/>
        <v>1814.3999999999999</v>
      </c>
      <c r="O23">
        <f t="shared" si="9"/>
        <v>1820.1999999999998</v>
      </c>
      <c r="P23">
        <f t="shared" si="10"/>
        <v>151.68333333333331</v>
      </c>
      <c r="Q23">
        <f t="shared" si="11"/>
        <v>11.961762443687508</v>
      </c>
      <c r="R23">
        <f t="shared" si="12"/>
        <v>352.76249999999999</v>
      </c>
      <c r="S23">
        <f t="shared" si="13"/>
        <v>161.23750000000001</v>
      </c>
      <c r="T23">
        <f t="shared" si="14"/>
        <v>161.23750000000001</v>
      </c>
      <c r="U23">
        <f t="shared" si="15"/>
        <v>763.78</v>
      </c>
      <c r="V23">
        <f t="shared" si="15"/>
        <v>763.78</v>
      </c>
      <c r="W23">
        <f t="shared" si="16"/>
        <v>109.11142857142856</v>
      </c>
      <c r="X23">
        <f t="shared" si="17"/>
        <v>7</v>
      </c>
    </row>
    <row r="24" spans="1:24" x14ac:dyDescent="0.25">
      <c r="A24" s="1">
        <v>43918</v>
      </c>
      <c r="B24">
        <v>23</v>
      </c>
      <c r="C24">
        <v>655</v>
      </c>
      <c r="D24">
        <f t="shared" si="0"/>
        <v>524.30000000000007</v>
      </c>
      <c r="E24">
        <f t="shared" si="1"/>
        <v>130.69999999999993</v>
      </c>
      <c r="F24">
        <f t="shared" si="2"/>
        <v>130.69999999999993</v>
      </c>
      <c r="G24">
        <f t="shared" si="3"/>
        <v>1619.4499999999998</v>
      </c>
      <c r="H24">
        <f t="shared" si="3"/>
        <v>1647.85</v>
      </c>
      <c r="I24">
        <f t="shared" si="4"/>
        <v>91.547222222222217</v>
      </c>
      <c r="J24">
        <f t="shared" si="5"/>
        <v>17.689777588979577</v>
      </c>
      <c r="K24">
        <f t="shared" si="6"/>
        <v>418.20000000000005</v>
      </c>
      <c r="L24">
        <f t="shared" si="7"/>
        <v>236.79999999999995</v>
      </c>
      <c r="M24">
        <f t="shared" si="8"/>
        <v>236.79999999999995</v>
      </c>
      <c r="N24">
        <f t="shared" si="9"/>
        <v>2051.1999999999998</v>
      </c>
      <c r="O24">
        <f t="shared" si="9"/>
        <v>2057</v>
      </c>
      <c r="P24">
        <f t="shared" si="10"/>
        <v>158.23076923076923</v>
      </c>
      <c r="Q24">
        <f t="shared" si="11"/>
        <v>12.96334467671366</v>
      </c>
      <c r="R24">
        <f t="shared" si="12"/>
        <v>451.04</v>
      </c>
      <c r="S24">
        <f t="shared" si="13"/>
        <v>286.95999999999998</v>
      </c>
      <c r="T24">
        <f t="shared" si="14"/>
        <v>286.95999999999998</v>
      </c>
      <c r="U24">
        <f t="shared" si="15"/>
        <v>1050.74</v>
      </c>
      <c r="V24">
        <f t="shared" si="15"/>
        <v>1050.74</v>
      </c>
      <c r="W24">
        <f t="shared" si="16"/>
        <v>131.3425</v>
      </c>
      <c r="X24">
        <f t="shared" si="17"/>
        <v>8</v>
      </c>
    </row>
    <row r="25" spans="1:24" x14ac:dyDescent="0.25">
      <c r="A25" s="1">
        <v>43919</v>
      </c>
      <c r="B25">
        <v>24</v>
      </c>
      <c r="C25">
        <v>769</v>
      </c>
      <c r="D25">
        <f t="shared" si="0"/>
        <v>575.30000000000007</v>
      </c>
      <c r="E25">
        <f t="shared" si="1"/>
        <v>193.69999999999993</v>
      </c>
      <c r="F25">
        <f t="shared" si="2"/>
        <v>193.69999999999993</v>
      </c>
      <c r="G25">
        <f t="shared" si="3"/>
        <v>1813.1499999999996</v>
      </c>
      <c r="H25">
        <f t="shared" si="3"/>
        <v>1841.5499999999997</v>
      </c>
      <c r="I25">
        <f t="shared" si="4"/>
        <v>96.923684210526304</v>
      </c>
      <c r="J25">
        <f t="shared" si="5"/>
        <v>18.706985962911677</v>
      </c>
      <c r="K25">
        <f t="shared" si="6"/>
        <v>480.42500000000007</v>
      </c>
      <c r="L25">
        <f t="shared" si="7"/>
        <v>288.57499999999993</v>
      </c>
      <c r="M25">
        <f t="shared" si="8"/>
        <v>288.57499999999993</v>
      </c>
      <c r="N25">
        <f t="shared" si="9"/>
        <v>2339.7749999999996</v>
      </c>
      <c r="O25">
        <f t="shared" si="9"/>
        <v>2345.5749999999998</v>
      </c>
      <c r="P25">
        <f t="shared" si="10"/>
        <v>167.54107142857143</v>
      </c>
      <c r="Q25">
        <f t="shared" si="11"/>
        <v>13.965381622843012</v>
      </c>
      <c r="R25">
        <f t="shared" si="12"/>
        <v>501.85999999999996</v>
      </c>
      <c r="S25">
        <f t="shared" si="13"/>
        <v>153.14000000000004</v>
      </c>
      <c r="T25">
        <f t="shared" si="14"/>
        <v>153.14000000000004</v>
      </c>
      <c r="U25">
        <f t="shared" si="15"/>
        <v>1203.8800000000001</v>
      </c>
      <c r="V25">
        <f t="shared" si="15"/>
        <v>1203.8800000000001</v>
      </c>
      <c r="W25">
        <f t="shared" si="16"/>
        <v>133.76444444444445</v>
      </c>
      <c r="X25">
        <f t="shared" si="17"/>
        <v>9</v>
      </c>
    </row>
    <row r="26" spans="1:24" x14ac:dyDescent="0.25">
      <c r="A26" s="1">
        <v>43920</v>
      </c>
      <c r="B26">
        <v>25</v>
      </c>
      <c r="C26">
        <v>832</v>
      </c>
      <c r="D26">
        <f t="shared" si="0"/>
        <v>655.69999999999993</v>
      </c>
      <c r="E26">
        <f t="shared" si="1"/>
        <v>176.30000000000007</v>
      </c>
      <c r="F26">
        <f t="shared" si="2"/>
        <v>176.30000000000007</v>
      </c>
      <c r="G26">
        <f t="shared" si="3"/>
        <v>1989.4499999999998</v>
      </c>
      <c r="H26">
        <f t="shared" si="3"/>
        <v>2017.85</v>
      </c>
      <c r="I26">
        <f t="shared" si="4"/>
        <v>100.8925</v>
      </c>
      <c r="J26">
        <f t="shared" si="5"/>
        <v>19.718512277919565</v>
      </c>
      <c r="K26">
        <f t="shared" si="6"/>
        <v>535.6</v>
      </c>
      <c r="L26">
        <f t="shared" si="7"/>
        <v>296.39999999999998</v>
      </c>
      <c r="M26">
        <f t="shared" si="8"/>
        <v>296.39999999999998</v>
      </c>
      <c r="N26">
        <f t="shared" si="9"/>
        <v>2636.1749999999997</v>
      </c>
      <c r="O26">
        <f t="shared" si="9"/>
        <v>2641.9749999999999</v>
      </c>
      <c r="P26">
        <f t="shared" si="10"/>
        <v>176.13166666666666</v>
      </c>
      <c r="Q26">
        <f t="shared" si="11"/>
        <v>14.96707008961099</v>
      </c>
      <c r="R26">
        <f t="shared" si="12"/>
        <v>572.62249999999983</v>
      </c>
      <c r="S26">
        <f t="shared" si="13"/>
        <v>196.37750000000017</v>
      </c>
      <c r="T26">
        <f t="shared" si="14"/>
        <v>196.37750000000017</v>
      </c>
      <c r="U26">
        <f t="shared" si="15"/>
        <v>1400.2575000000002</v>
      </c>
      <c r="V26">
        <f t="shared" si="15"/>
        <v>1400.2575000000002</v>
      </c>
      <c r="W26">
        <f t="shared" si="16"/>
        <v>140.02575000000002</v>
      </c>
      <c r="X26">
        <f t="shared" si="17"/>
        <v>10</v>
      </c>
    </row>
    <row r="27" spans="1:24" x14ac:dyDescent="0.25">
      <c r="A27" s="1">
        <v>43921</v>
      </c>
      <c r="B27">
        <v>26</v>
      </c>
      <c r="C27">
        <v>838</v>
      </c>
      <c r="D27">
        <f t="shared" si="0"/>
        <v>722.2</v>
      </c>
      <c r="E27">
        <f t="shared" si="1"/>
        <v>115.79999999999995</v>
      </c>
      <c r="F27">
        <f t="shared" si="2"/>
        <v>115.79999999999995</v>
      </c>
      <c r="G27">
        <f t="shared" si="3"/>
        <v>2105.25</v>
      </c>
      <c r="H27">
        <f t="shared" si="3"/>
        <v>2133.6499999999996</v>
      </c>
      <c r="I27">
        <f t="shared" si="4"/>
        <v>101.60238095238094</v>
      </c>
      <c r="J27">
        <f t="shared" si="5"/>
        <v>20.720478991399716</v>
      </c>
      <c r="K27">
        <f t="shared" si="6"/>
        <v>611.50000000000011</v>
      </c>
      <c r="L27">
        <f t="shared" si="7"/>
        <v>226.49999999999989</v>
      </c>
      <c r="M27">
        <f t="shared" si="8"/>
        <v>226.49999999999989</v>
      </c>
      <c r="N27">
        <f t="shared" si="9"/>
        <v>2862.6749999999997</v>
      </c>
      <c r="O27">
        <f t="shared" si="9"/>
        <v>2868.4749999999999</v>
      </c>
      <c r="P27">
        <f t="shared" si="10"/>
        <v>179.27968749999999</v>
      </c>
      <c r="Q27">
        <f t="shared" si="11"/>
        <v>15.967648314871141</v>
      </c>
      <c r="R27">
        <f t="shared" si="12"/>
        <v>639.26</v>
      </c>
      <c r="S27">
        <f t="shared" si="13"/>
        <v>192.74</v>
      </c>
      <c r="T27">
        <f t="shared" si="14"/>
        <v>192.74</v>
      </c>
      <c r="U27">
        <f t="shared" si="15"/>
        <v>1592.9975000000002</v>
      </c>
      <c r="V27">
        <f t="shared" si="15"/>
        <v>1592.9975000000002</v>
      </c>
      <c r="W27">
        <f t="shared" si="16"/>
        <v>144.81795454545457</v>
      </c>
      <c r="X27">
        <f t="shared" si="17"/>
        <v>11</v>
      </c>
    </row>
    <row r="28" spans="1:24" x14ac:dyDescent="0.25">
      <c r="A28" s="1">
        <v>43922</v>
      </c>
      <c r="B28">
        <v>27</v>
      </c>
      <c r="C28">
        <v>812</v>
      </c>
      <c r="D28">
        <f t="shared" si="0"/>
        <v>780.55</v>
      </c>
      <c r="E28">
        <f t="shared" si="1"/>
        <v>31.450000000000045</v>
      </c>
      <c r="F28">
        <f t="shared" si="2"/>
        <v>31.450000000000045</v>
      </c>
      <c r="G28">
        <f t="shared" si="3"/>
        <v>2136.6999999999998</v>
      </c>
      <c r="H28">
        <f t="shared" si="3"/>
        <v>2165.0999999999995</v>
      </c>
      <c r="I28">
        <f t="shared" si="4"/>
        <v>98.413636363636343</v>
      </c>
      <c r="J28">
        <f t="shared" si="5"/>
        <v>21.711422105214542</v>
      </c>
      <c r="K28">
        <f t="shared" si="6"/>
        <v>671.05</v>
      </c>
      <c r="L28">
        <f t="shared" si="7"/>
        <v>140.95000000000005</v>
      </c>
      <c r="M28">
        <f t="shared" si="8"/>
        <v>140.95000000000005</v>
      </c>
      <c r="N28">
        <f t="shared" si="9"/>
        <v>3003.625</v>
      </c>
      <c r="O28">
        <f t="shared" si="9"/>
        <v>3009.4250000000002</v>
      </c>
      <c r="P28">
        <f t="shared" si="10"/>
        <v>177.02500000000001</v>
      </c>
      <c r="Q28">
        <f t="shared" si="11"/>
        <v>16.967236266064116</v>
      </c>
      <c r="R28">
        <f t="shared" si="12"/>
        <v>687.40750000000003</v>
      </c>
      <c r="S28">
        <f t="shared" si="13"/>
        <v>150.59249999999997</v>
      </c>
      <c r="T28">
        <f t="shared" si="14"/>
        <v>150.59249999999997</v>
      </c>
      <c r="U28">
        <f t="shared" si="15"/>
        <v>1743.5900000000001</v>
      </c>
      <c r="V28">
        <f t="shared" si="15"/>
        <v>1743.5900000000001</v>
      </c>
      <c r="W28">
        <f t="shared" si="16"/>
        <v>145.29916666666668</v>
      </c>
      <c r="X28">
        <f t="shared" si="17"/>
        <v>12</v>
      </c>
    </row>
    <row r="29" spans="1:24" x14ac:dyDescent="0.25">
      <c r="A29" s="1">
        <v>43923</v>
      </c>
      <c r="B29">
        <v>28</v>
      </c>
      <c r="C29">
        <v>849</v>
      </c>
      <c r="D29">
        <f t="shared" si="0"/>
        <v>791.2</v>
      </c>
      <c r="E29">
        <f t="shared" si="1"/>
        <v>57.799999999999955</v>
      </c>
      <c r="F29">
        <f t="shared" si="2"/>
        <v>57.799999999999955</v>
      </c>
      <c r="G29">
        <f t="shared" si="3"/>
        <v>2194.5</v>
      </c>
      <c r="H29">
        <f t="shared" si="3"/>
        <v>2222.8999999999996</v>
      </c>
      <c r="I29">
        <f t="shared" si="4"/>
        <v>96.647826086956499</v>
      </c>
      <c r="J29">
        <f t="shared" si="5"/>
        <v>22.706149624364574</v>
      </c>
      <c r="K29">
        <f t="shared" si="6"/>
        <v>708.50000000000011</v>
      </c>
      <c r="L29">
        <f t="shared" si="7"/>
        <v>140.49999999999989</v>
      </c>
      <c r="M29">
        <f t="shared" si="8"/>
        <v>140.49999999999989</v>
      </c>
      <c r="N29">
        <f t="shared" si="9"/>
        <v>3144.125</v>
      </c>
      <c r="O29">
        <f t="shared" si="9"/>
        <v>3149.9250000000002</v>
      </c>
      <c r="P29">
        <f t="shared" si="10"/>
        <v>174.99583333333334</v>
      </c>
      <c r="Q29">
        <f t="shared" si="11"/>
        <v>17.966856353722708</v>
      </c>
      <c r="R29">
        <f t="shared" si="12"/>
        <v>723.375</v>
      </c>
      <c r="S29">
        <f t="shared" si="13"/>
        <v>88.625</v>
      </c>
      <c r="T29">
        <f t="shared" si="14"/>
        <v>88.625</v>
      </c>
      <c r="U29">
        <f t="shared" si="15"/>
        <v>1832.2150000000001</v>
      </c>
      <c r="V29">
        <f t="shared" si="15"/>
        <v>1832.2150000000001</v>
      </c>
      <c r="W29">
        <f t="shared" si="16"/>
        <v>140.93961538461539</v>
      </c>
      <c r="X29">
        <f t="shared" si="17"/>
        <v>13</v>
      </c>
    </row>
    <row r="30" spans="1:24" x14ac:dyDescent="0.25">
      <c r="A30" s="1">
        <v>43924</v>
      </c>
      <c r="B30">
        <v>29</v>
      </c>
      <c r="C30">
        <v>864</v>
      </c>
      <c r="D30">
        <f t="shared" si="0"/>
        <v>824.85</v>
      </c>
      <c r="E30">
        <f t="shared" si="1"/>
        <v>39.149999999999977</v>
      </c>
      <c r="F30">
        <f t="shared" si="2"/>
        <v>39.149999999999977</v>
      </c>
      <c r="G30">
        <f t="shared" si="3"/>
        <v>2233.65</v>
      </c>
      <c r="H30">
        <f t="shared" si="3"/>
        <v>2262.0499999999997</v>
      </c>
      <c r="I30">
        <f t="shared" si="4"/>
        <v>94.252083333333317</v>
      </c>
      <c r="J30">
        <f t="shared" si="5"/>
        <v>23.698680400521656</v>
      </c>
      <c r="K30">
        <f t="shared" si="6"/>
        <v>749.07500000000016</v>
      </c>
      <c r="L30">
        <f t="shared" si="7"/>
        <v>114.92499999999984</v>
      </c>
      <c r="M30">
        <f t="shared" si="8"/>
        <v>114.92499999999984</v>
      </c>
      <c r="N30">
        <f t="shared" si="9"/>
        <v>3259.0499999999997</v>
      </c>
      <c r="O30">
        <f t="shared" si="9"/>
        <v>3264.85</v>
      </c>
      <c r="P30">
        <f t="shared" si="10"/>
        <v>171.83421052631579</v>
      </c>
      <c r="Q30">
        <f t="shared" si="11"/>
        <v>18.966246535062865</v>
      </c>
      <c r="R30">
        <f t="shared" si="12"/>
        <v>752.18249999999989</v>
      </c>
      <c r="S30">
        <f t="shared" si="13"/>
        <v>96.817500000000109</v>
      </c>
      <c r="T30">
        <f t="shared" si="14"/>
        <v>96.817500000000109</v>
      </c>
      <c r="U30">
        <f t="shared" si="15"/>
        <v>1929.0325000000003</v>
      </c>
      <c r="V30">
        <f t="shared" si="15"/>
        <v>1929.0325000000003</v>
      </c>
      <c r="W30">
        <f t="shared" si="16"/>
        <v>137.78803571428574</v>
      </c>
      <c r="X30">
        <f t="shared" si="17"/>
        <v>14</v>
      </c>
    </row>
    <row r="31" spans="1:24" x14ac:dyDescent="0.25">
      <c r="A31" s="1">
        <v>43925</v>
      </c>
      <c r="B31">
        <v>30</v>
      </c>
      <c r="C31">
        <v>950</v>
      </c>
      <c r="D31">
        <f t="shared" si="0"/>
        <v>841.89999999999986</v>
      </c>
      <c r="E31">
        <f t="shared" si="1"/>
        <v>108.10000000000014</v>
      </c>
      <c r="F31">
        <f t="shared" si="2"/>
        <v>108.10000000000014</v>
      </c>
      <c r="G31">
        <f t="shared" si="3"/>
        <v>2341.75</v>
      </c>
      <c r="H31">
        <f t="shared" si="3"/>
        <v>2370.1499999999996</v>
      </c>
      <c r="I31">
        <f t="shared" si="4"/>
        <v>94.805999999999983</v>
      </c>
      <c r="J31">
        <f t="shared" si="5"/>
        <v>24.70044090036496</v>
      </c>
      <c r="K31">
        <f t="shared" si="6"/>
        <v>783.30000000000007</v>
      </c>
      <c r="L31">
        <f t="shared" si="7"/>
        <v>166.69999999999993</v>
      </c>
      <c r="M31">
        <f t="shared" si="8"/>
        <v>166.69999999999993</v>
      </c>
      <c r="N31">
        <f t="shared" si="9"/>
        <v>3425.7499999999995</v>
      </c>
      <c r="O31">
        <f t="shared" si="9"/>
        <v>3431.5499999999997</v>
      </c>
      <c r="P31">
        <f t="shared" si="10"/>
        <v>171.57749999999999</v>
      </c>
      <c r="Q31">
        <f t="shared" si="11"/>
        <v>19.966196033862246</v>
      </c>
      <c r="R31">
        <f t="shared" si="12"/>
        <v>781.74</v>
      </c>
      <c r="S31">
        <f t="shared" si="13"/>
        <v>82.259999999999991</v>
      </c>
      <c r="T31">
        <f t="shared" si="14"/>
        <v>82.259999999999991</v>
      </c>
      <c r="U31">
        <f t="shared" si="15"/>
        <v>2011.2925000000002</v>
      </c>
      <c r="V31">
        <f t="shared" si="15"/>
        <v>2011.2925000000002</v>
      </c>
      <c r="W31">
        <f t="shared" si="16"/>
        <v>134.08616666666668</v>
      </c>
      <c r="X31">
        <f t="shared" si="17"/>
        <v>15</v>
      </c>
    </row>
    <row r="32" spans="1:24" x14ac:dyDescent="0.25">
      <c r="A32" s="1">
        <v>43926</v>
      </c>
      <c r="B32">
        <v>31</v>
      </c>
      <c r="C32">
        <v>932</v>
      </c>
      <c r="D32">
        <f t="shared" si="0"/>
        <v>875.09999999999991</v>
      </c>
      <c r="E32">
        <f t="shared" si="1"/>
        <v>56.900000000000091</v>
      </c>
      <c r="F32">
        <f t="shared" si="2"/>
        <v>56.900000000000091</v>
      </c>
      <c r="G32">
        <f t="shared" si="3"/>
        <v>2398.65</v>
      </c>
      <c r="H32">
        <f t="shared" si="3"/>
        <v>2427.0499999999997</v>
      </c>
      <c r="I32">
        <f t="shared" si="4"/>
        <v>93.348076923076917</v>
      </c>
      <c r="J32">
        <f t="shared" si="5"/>
        <v>25.695762345233927</v>
      </c>
      <c r="K32">
        <f t="shared" si="6"/>
        <v>828.125</v>
      </c>
      <c r="L32">
        <f t="shared" si="7"/>
        <v>103.875</v>
      </c>
      <c r="M32">
        <f t="shared" si="8"/>
        <v>103.875</v>
      </c>
      <c r="N32">
        <f t="shared" si="9"/>
        <v>3529.6249999999995</v>
      </c>
      <c r="O32">
        <f t="shared" si="9"/>
        <v>3535.4249999999997</v>
      </c>
      <c r="P32">
        <f t="shared" si="10"/>
        <v>168.35357142857143</v>
      </c>
      <c r="Q32">
        <f t="shared" si="11"/>
        <v>20.96554869640849</v>
      </c>
      <c r="R32">
        <f t="shared" si="12"/>
        <v>824.04000000000008</v>
      </c>
      <c r="S32">
        <f t="shared" si="13"/>
        <v>125.95999999999992</v>
      </c>
      <c r="T32">
        <f t="shared" si="14"/>
        <v>125.95999999999992</v>
      </c>
      <c r="U32">
        <f t="shared" si="15"/>
        <v>2137.2525000000001</v>
      </c>
      <c r="V32">
        <f t="shared" si="15"/>
        <v>2137.2525000000001</v>
      </c>
      <c r="W32">
        <f t="shared" si="16"/>
        <v>133.57828125</v>
      </c>
      <c r="X32">
        <f t="shared" si="17"/>
        <v>16</v>
      </c>
    </row>
    <row r="33" spans="1:24" x14ac:dyDescent="0.25">
      <c r="A33" s="1">
        <v>43927</v>
      </c>
      <c r="B33">
        <v>32</v>
      </c>
      <c r="C33">
        <v>809</v>
      </c>
      <c r="D33">
        <f t="shared" si="0"/>
        <v>891.55</v>
      </c>
      <c r="E33">
        <f t="shared" si="1"/>
        <v>-82.549999999999955</v>
      </c>
      <c r="F33">
        <f t="shared" si="2"/>
        <v>82.549999999999955</v>
      </c>
      <c r="G33">
        <f t="shared" si="3"/>
        <v>2316.1000000000004</v>
      </c>
      <c r="H33">
        <f t="shared" si="3"/>
        <v>2509.5999999999995</v>
      </c>
      <c r="I33">
        <f t="shared" si="4"/>
        <v>92.948148148148121</v>
      </c>
      <c r="J33">
        <f t="shared" si="5"/>
        <v>24.918194134523443</v>
      </c>
      <c r="K33">
        <f t="shared" si="6"/>
        <v>862.25</v>
      </c>
      <c r="L33">
        <f t="shared" si="7"/>
        <v>-53.25</v>
      </c>
      <c r="M33">
        <f t="shared" si="8"/>
        <v>53.25</v>
      </c>
      <c r="N33">
        <f t="shared" si="9"/>
        <v>3476.3749999999995</v>
      </c>
      <c r="O33">
        <f t="shared" si="9"/>
        <v>3588.6749999999997</v>
      </c>
      <c r="P33">
        <f t="shared" si="10"/>
        <v>163.12159090909088</v>
      </c>
      <c r="Q33">
        <f t="shared" si="11"/>
        <v>21.311556493691963</v>
      </c>
      <c r="R33">
        <f t="shared" si="12"/>
        <v>850.7924999999999</v>
      </c>
      <c r="S33">
        <f t="shared" si="13"/>
        <v>81.207500000000095</v>
      </c>
      <c r="T33">
        <f t="shared" si="14"/>
        <v>81.207500000000095</v>
      </c>
      <c r="U33">
        <f t="shared" si="15"/>
        <v>2218.46</v>
      </c>
      <c r="V33">
        <f t="shared" si="15"/>
        <v>2218.46</v>
      </c>
      <c r="W33">
        <f t="shared" si="16"/>
        <v>130.49764705882353</v>
      </c>
      <c r="X33">
        <f t="shared" si="17"/>
        <v>17</v>
      </c>
    </row>
    <row r="34" spans="1:24" x14ac:dyDescent="0.25">
      <c r="A34" s="1">
        <v>43928</v>
      </c>
      <c r="B34">
        <v>33</v>
      </c>
      <c r="C34">
        <v>674</v>
      </c>
      <c r="D34">
        <f t="shared" si="0"/>
        <v>876.05000000000007</v>
      </c>
      <c r="E34">
        <f t="shared" si="1"/>
        <v>-202.05000000000007</v>
      </c>
      <c r="F34">
        <f t="shared" si="2"/>
        <v>202.05000000000007</v>
      </c>
      <c r="G34">
        <f t="shared" si="3"/>
        <v>2114.0500000000002</v>
      </c>
      <c r="H34">
        <f t="shared" si="3"/>
        <v>2711.6499999999996</v>
      </c>
      <c r="I34">
        <f t="shared" si="4"/>
        <v>96.844642857142844</v>
      </c>
      <c r="J34">
        <f t="shared" si="5"/>
        <v>21.829292128408905</v>
      </c>
      <c r="K34">
        <f t="shared" si="6"/>
        <v>851.05000000000007</v>
      </c>
      <c r="L34">
        <f t="shared" si="7"/>
        <v>-177.05000000000007</v>
      </c>
      <c r="M34">
        <f t="shared" si="8"/>
        <v>177.05000000000007</v>
      </c>
      <c r="N34">
        <f t="shared" si="9"/>
        <v>3299.3249999999994</v>
      </c>
      <c r="O34">
        <f t="shared" si="9"/>
        <v>3765.7249999999999</v>
      </c>
      <c r="P34">
        <f t="shared" si="10"/>
        <v>163.72717391304349</v>
      </c>
      <c r="Q34">
        <f t="shared" si="11"/>
        <v>20.151358636119202</v>
      </c>
      <c r="R34">
        <f t="shared" si="12"/>
        <v>841.95749999999987</v>
      </c>
      <c r="S34">
        <f t="shared" si="13"/>
        <v>-32.957499999999868</v>
      </c>
      <c r="T34">
        <f t="shared" si="14"/>
        <v>32.957499999999868</v>
      </c>
      <c r="U34">
        <f t="shared" si="15"/>
        <v>2185.5025000000001</v>
      </c>
      <c r="V34">
        <f t="shared" si="15"/>
        <v>2251.4175</v>
      </c>
      <c r="W34">
        <f t="shared" si="16"/>
        <v>125.07875</v>
      </c>
      <c r="X34">
        <f t="shared" si="17"/>
        <v>17.473012002438463</v>
      </c>
    </row>
    <row r="35" spans="1:24" x14ac:dyDescent="0.25">
      <c r="A35" s="1">
        <v>43929</v>
      </c>
      <c r="B35">
        <v>34</v>
      </c>
      <c r="C35">
        <v>637</v>
      </c>
      <c r="D35">
        <f t="shared" si="0"/>
        <v>822.5</v>
      </c>
      <c r="E35">
        <f t="shared" si="1"/>
        <v>-185.5</v>
      </c>
      <c r="F35">
        <f t="shared" si="2"/>
        <v>185.5</v>
      </c>
      <c r="G35">
        <f t="shared" si="3"/>
        <v>1928.5500000000002</v>
      </c>
      <c r="H35">
        <f t="shared" si="3"/>
        <v>2897.1499999999996</v>
      </c>
      <c r="I35">
        <f t="shared" si="4"/>
        <v>99.901724137931026</v>
      </c>
      <c r="J35">
        <f t="shared" si="5"/>
        <v>19.304471635918059</v>
      </c>
      <c r="K35">
        <f t="shared" si="6"/>
        <v>817.72500000000002</v>
      </c>
      <c r="L35">
        <f t="shared" si="7"/>
        <v>-180.72500000000002</v>
      </c>
      <c r="M35">
        <f t="shared" si="8"/>
        <v>180.72500000000002</v>
      </c>
      <c r="N35">
        <f t="shared" si="9"/>
        <v>3118.5999999999995</v>
      </c>
      <c r="O35">
        <f t="shared" si="9"/>
        <v>3946.45</v>
      </c>
      <c r="P35">
        <f t="shared" si="10"/>
        <v>164.43541666666667</v>
      </c>
      <c r="Q35">
        <f t="shared" si="11"/>
        <v>18.965500639815527</v>
      </c>
      <c r="R35">
        <f t="shared" si="12"/>
        <v>805.11</v>
      </c>
      <c r="S35">
        <f t="shared" si="13"/>
        <v>-131.11000000000001</v>
      </c>
      <c r="T35">
        <f t="shared" si="14"/>
        <v>131.11000000000001</v>
      </c>
      <c r="U35">
        <f t="shared" si="15"/>
        <v>2054.3924999999999</v>
      </c>
      <c r="V35">
        <f t="shared" si="15"/>
        <v>2382.5275000000001</v>
      </c>
      <c r="W35">
        <f t="shared" si="16"/>
        <v>125.39618421052633</v>
      </c>
      <c r="X35">
        <f t="shared" si="17"/>
        <v>16.383213834887528</v>
      </c>
    </row>
    <row r="36" spans="1:24" x14ac:dyDescent="0.25">
      <c r="A36" s="1">
        <v>43930</v>
      </c>
      <c r="B36">
        <v>35</v>
      </c>
      <c r="C36">
        <v>743</v>
      </c>
      <c r="D36">
        <f t="shared" si="0"/>
        <v>770</v>
      </c>
      <c r="E36">
        <f t="shared" si="1"/>
        <v>-27</v>
      </c>
      <c r="F36">
        <f t="shared" si="2"/>
        <v>27</v>
      </c>
      <c r="G36">
        <f t="shared" si="3"/>
        <v>1901.5500000000002</v>
      </c>
      <c r="H36">
        <f t="shared" si="3"/>
        <v>2924.1499999999996</v>
      </c>
      <c r="I36">
        <f t="shared" si="4"/>
        <v>97.47166666666665</v>
      </c>
      <c r="J36">
        <f t="shared" si="5"/>
        <v>19.508746131354417</v>
      </c>
      <c r="K36">
        <f t="shared" si="6"/>
        <v>783.87499999999989</v>
      </c>
      <c r="L36">
        <f t="shared" si="7"/>
        <v>-40.874999999999886</v>
      </c>
      <c r="M36">
        <f t="shared" si="8"/>
        <v>40.874999999999886</v>
      </c>
      <c r="N36">
        <f t="shared" si="9"/>
        <v>3077.7249999999995</v>
      </c>
      <c r="O36">
        <f t="shared" si="9"/>
        <v>3987.3249999999998</v>
      </c>
      <c r="P36">
        <f t="shared" si="10"/>
        <v>159.49299999999999</v>
      </c>
      <c r="Q36">
        <f t="shared" si="11"/>
        <v>19.296928391841647</v>
      </c>
      <c r="R36">
        <f t="shared" si="12"/>
        <v>765.61750000000006</v>
      </c>
      <c r="S36">
        <f t="shared" si="13"/>
        <v>-128.61750000000006</v>
      </c>
      <c r="T36">
        <f t="shared" si="14"/>
        <v>128.61750000000006</v>
      </c>
      <c r="U36">
        <f t="shared" si="15"/>
        <v>1925.7749999999999</v>
      </c>
      <c r="V36">
        <f t="shared" si="15"/>
        <v>2511.1450000000004</v>
      </c>
      <c r="W36">
        <f t="shared" si="16"/>
        <v>125.55725000000002</v>
      </c>
      <c r="X36">
        <f t="shared" si="17"/>
        <v>15.337823980694061</v>
      </c>
    </row>
    <row r="37" spans="1:24" x14ac:dyDescent="0.25">
      <c r="A37" s="1">
        <v>43931</v>
      </c>
      <c r="B37">
        <v>36</v>
      </c>
      <c r="C37">
        <v>757</v>
      </c>
      <c r="D37">
        <f t="shared" si="0"/>
        <v>746.25</v>
      </c>
      <c r="E37">
        <f t="shared" si="1"/>
        <v>10.75</v>
      </c>
      <c r="F37">
        <f t="shared" si="2"/>
        <v>10.75</v>
      </c>
      <c r="G37">
        <f t="shared" si="3"/>
        <v>1912.3000000000002</v>
      </c>
      <c r="H37">
        <f t="shared" si="3"/>
        <v>2934.8999999999996</v>
      </c>
      <c r="I37">
        <f t="shared" si="4"/>
        <v>94.67419354838708</v>
      </c>
      <c r="J37">
        <f t="shared" si="5"/>
        <v>20.19874612422911</v>
      </c>
      <c r="K37">
        <f t="shared" si="6"/>
        <v>778.5</v>
      </c>
      <c r="L37">
        <f t="shared" si="7"/>
        <v>-21.5</v>
      </c>
      <c r="M37">
        <f t="shared" si="8"/>
        <v>21.5</v>
      </c>
      <c r="N37">
        <f t="shared" si="9"/>
        <v>3056.2249999999995</v>
      </c>
      <c r="O37">
        <f t="shared" si="9"/>
        <v>4008.8249999999998</v>
      </c>
      <c r="P37">
        <f t="shared" si="10"/>
        <v>154.18557692307692</v>
      </c>
      <c r="Q37">
        <f t="shared" si="11"/>
        <v>19.821730806408357</v>
      </c>
      <c r="R37">
        <f t="shared" si="12"/>
        <v>759.6400000000001</v>
      </c>
      <c r="S37">
        <f t="shared" si="13"/>
        <v>-16.6400000000001</v>
      </c>
      <c r="T37">
        <f t="shared" si="14"/>
        <v>16.6400000000001</v>
      </c>
      <c r="U37">
        <f t="shared" si="15"/>
        <v>1909.1349999999998</v>
      </c>
      <c r="V37">
        <f t="shared" si="15"/>
        <v>2527.7850000000008</v>
      </c>
      <c r="W37">
        <f t="shared" si="16"/>
        <v>120.37071428571433</v>
      </c>
      <c r="X37">
        <f t="shared" si="17"/>
        <v>15.860460838243752</v>
      </c>
    </row>
    <row r="38" spans="1:24" x14ac:dyDescent="0.25">
      <c r="A38" s="1">
        <v>43932</v>
      </c>
      <c r="B38">
        <v>37</v>
      </c>
      <c r="C38">
        <v>683</v>
      </c>
      <c r="D38">
        <f t="shared" si="0"/>
        <v>725.55000000000007</v>
      </c>
      <c r="E38">
        <f t="shared" si="1"/>
        <v>-42.550000000000068</v>
      </c>
      <c r="F38">
        <f t="shared" si="2"/>
        <v>42.550000000000068</v>
      </c>
      <c r="G38">
        <f t="shared" si="3"/>
        <v>1869.75</v>
      </c>
      <c r="H38">
        <f t="shared" si="3"/>
        <v>2977.45</v>
      </c>
      <c r="I38">
        <f t="shared" si="4"/>
        <v>93.045312499999994</v>
      </c>
      <c r="J38">
        <f t="shared" si="5"/>
        <v>20.095047775781289</v>
      </c>
      <c r="K38">
        <f t="shared" si="6"/>
        <v>779.40000000000009</v>
      </c>
      <c r="L38">
        <f t="shared" si="7"/>
        <v>-96.400000000000091</v>
      </c>
      <c r="M38">
        <f t="shared" si="8"/>
        <v>96.400000000000091</v>
      </c>
      <c r="N38">
        <f t="shared" si="9"/>
        <v>2959.8249999999994</v>
      </c>
      <c r="O38">
        <f t="shared" si="9"/>
        <v>4105.2250000000004</v>
      </c>
      <c r="P38">
        <f t="shared" si="10"/>
        <v>152.04537037037039</v>
      </c>
      <c r="Q38">
        <f t="shared" si="11"/>
        <v>19.466722286841762</v>
      </c>
      <c r="R38">
        <f t="shared" si="12"/>
        <v>755.3175</v>
      </c>
      <c r="S38">
        <f t="shared" si="13"/>
        <v>1.6825000000000045</v>
      </c>
      <c r="T38">
        <f t="shared" si="14"/>
        <v>1.6825000000000045</v>
      </c>
      <c r="U38">
        <f t="shared" si="15"/>
        <v>1910.8174999999997</v>
      </c>
      <c r="V38">
        <f t="shared" si="15"/>
        <v>2529.4675000000007</v>
      </c>
      <c r="W38">
        <f t="shared" si="16"/>
        <v>114.97579545454549</v>
      </c>
      <c r="X38">
        <f t="shared" si="17"/>
        <v>16.619302283978733</v>
      </c>
    </row>
    <row r="39" spans="1:24" x14ac:dyDescent="0.25">
      <c r="A39" s="1">
        <v>43933</v>
      </c>
      <c r="B39">
        <v>38</v>
      </c>
      <c r="C39">
        <v>605</v>
      </c>
      <c r="D39">
        <f t="shared" si="0"/>
        <v>701.55</v>
      </c>
      <c r="E39">
        <f t="shared" si="1"/>
        <v>-96.549999999999955</v>
      </c>
      <c r="F39">
        <f t="shared" si="2"/>
        <v>96.549999999999955</v>
      </c>
      <c r="G39">
        <f t="shared" si="3"/>
        <v>1773.2</v>
      </c>
      <c r="H39">
        <f t="shared" si="3"/>
        <v>3074</v>
      </c>
      <c r="I39">
        <f t="shared" si="4"/>
        <v>93.151515151515156</v>
      </c>
      <c r="J39">
        <f t="shared" si="5"/>
        <v>19.035653871177619</v>
      </c>
      <c r="K39">
        <f t="shared" si="6"/>
        <v>757.125</v>
      </c>
      <c r="L39">
        <f t="shared" si="7"/>
        <v>-152.125</v>
      </c>
      <c r="M39">
        <f t="shared" si="8"/>
        <v>152.125</v>
      </c>
      <c r="N39">
        <f t="shared" si="9"/>
        <v>2807.6999999999994</v>
      </c>
      <c r="O39">
        <f t="shared" si="9"/>
        <v>4257.3500000000004</v>
      </c>
      <c r="P39">
        <f t="shared" si="10"/>
        <v>152.04821428571429</v>
      </c>
      <c r="Q39">
        <f t="shared" si="11"/>
        <v>18.465853171573862</v>
      </c>
      <c r="R39">
        <f t="shared" si="12"/>
        <v>734.65250000000003</v>
      </c>
      <c r="S39">
        <f t="shared" si="13"/>
        <v>-51.652500000000032</v>
      </c>
      <c r="T39">
        <f t="shared" si="14"/>
        <v>51.652500000000032</v>
      </c>
      <c r="U39">
        <f t="shared" si="15"/>
        <v>1859.1649999999995</v>
      </c>
      <c r="V39">
        <f t="shared" si="15"/>
        <v>2581.1200000000008</v>
      </c>
      <c r="W39">
        <f t="shared" si="16"/>
        <v>112.22260869565221</v>
      </c>
      <c r="X39">
        <f t="shared" si="17"/>
        <v>16.56675977870071</v>
      </c>
    </row>
    <row r="40" spans="1:24" x14ac:dyDescent="0.25">
      <c r="A40" s="1">
        <v>43934</v>
      </c>
      <c r="B40">
        <v>39</v>
      </c>
      <c r="C40">
        <v>510</v>
      </c>
      <c r="D40">
        <f t="shared" si="0"/>
        <v>676.5</v>
      </c>
      <c r="E40">
        <f t="shared" si="1"/>
        <v>-166.5</v>
      </c>
      <c r="F40">
        <f t="shared" si="2"/>
        <v>166.5</v>
      </c>
      <c r="G40">
        <f t="shared" si="3"/>
        <v>1606.7</v>
      </c>
      <c r="H40">
        <f t="shared" si="3"/>
        <v>3240.5</v>
      </c>
      <c r="I40">
        <f t="shared" si="4"/>
        <v>95.308823529411768</v>
      </c>
      <c r="J40">
        <f t="shared" si="5"/>
        <v>16.857830581700355</v>
      </c>
      <c r="K40">
        <f t="shared" si="6"/>
        <v>719.82500000000005</v>
      </c>
      <c r="L40">
        <f t="shared" si="7"/>
        <v>-209.82500000000005</v>
      </c>
      <c r="M40">
        <f t="shared" si="8"/>
        <v>209.82500000000005</v>
      </c>
      <c r="N40">
        <f t="shared" si="9"/>
        <v>2597.8749999999991</v>
      </c>
      <c r="O40">
        <f t="shared" si="9"/>
        <v>4467.1750000000002</v>
      </c>
      <c r="P40">
        <f t="shared" si="10"/>
        <v>154.04051724137932</v>
      </c>
      <c r="Q40">
        <f t="shared" si="11"/>
        <v>16.86488104898509</v>
      </c>
      <c r="R40">
        <f t="shared" si="12"/>
        <v>704.78499999999997</v>
      </c>
      <c r="S40">
        <f t="shared" si="13"/>
        <v>-99.784999999999968</v>
      </c>
      <c r="T40">
        <f t="shared" si="14"/>
        <v>99.784999999999968</v>
      </c>
      <c r="U40">
        <f t="shared" si="15"/>
        <v>1759.3799999999997</v>
      </c>
      <c r="V40">
        <f t="shared" si="15"/>
        <v>2680.9050000000007</v>
      </c>
      <c r="W40">
        <f t="shared" si="16"/>
        <v>111.70437500000003</v>
      </c>
      <c r="X40">
        <f t="shared" si="17"/>
        <v>15.750323118499157</v>
      </c>
    </row>
    <row r="41" spans="1:24" x14ac:dyDescent="0.25">
      <c r="A41" s="1">
        <v>43935</v>
      </c>
      <c r="B41">
        <v>40</v>
      </c>
      <c r="C41">
        <v>619</v>
      </c>
      <c r="D41">
        <f t="shared" si="0"/>
        <v>635.6</v>
      </c>
      <c r="E41">
        <f t="shared" si="1"/>
        <v>-16.600000000000023</v>
      </c>
      <c r="F41">
        <f t="shared" si="2"/>
        <v>16.600000000000023</v>
      </c>
      <c r="G41">
        <f t="shared" si="3"/>
        <v>1590.1</v>
      </c>
      <c r="H41">
        <f t="shared" si="3"/>
        <v>3257.1</v>
      </c>
      <c r="I41">
        <f t="shared" si="4"/>
        <v>93.06</v>
      </c>
      <c r="J41">
        <f t="shared" si="5"/>
        <v>17.08682570384698</v>
      </c>
      <c r="K41">
        <f t="shared" si="6"/>
        <v>674.17500000000007</v>
      </c>
      <c r="L41">
        <f t="shared" si="7"/>
        <v>-55.175000000000068</v>
      </c>
      <c r="M41">
        <f t="shared" si="8"/>
        <v>55.175000000000068</v>
      </c>
      <c r="N41">
        <f t="shared" si="9"/>
        <v>2542.6999999999989</v>
      </c>
      <c r="O41">
        <f t="shared" si="9"/>
        <v>4522.3500000000004</v>
      </c>
      <c r="P41">
        <f t="shared" si="10"/>
        <v>150.745</v>
      </c>
      <c r="Q41">
        <f t="shared" si="11"/>
        <v>16.867557796278476</v>
      </c>
      <c r="R41">
        <f t="shared" si="12"/>
        <v>658.85</v>
      </c>
      <c r="S41">
        <f t="shared" si="13"/>
        <v>-148.85000000000002</v>
      </c>
      <c r="T41">
        <f t="shared" si="14"/>
        <v>148.85000000000002</v>
      </c>
      <c r="U41">
        <f t="shared" si="15"/>
        <v>1610.5299999999997</v>
      </c>
      <c r="V41">
        <f t="shared" si="15"/>
        <v>2829.7550000000006</v>
      </c>
      <c r="W41">
        <f t="shared" si="16"/>
        <v>113.19020000000002</v>
      </c>
      <c r="X41">
        <f t="shared" si="17"/>
        <v>14.228528618201924</v>
      </c>
    </row>
    <row r="42" spans="1:24" x14ac:dyDescent="0.25">
      <c r="A42" s="1">
        <v>43936</v>
      </c>
      <c r="B42">
        <v>41</v>
      </c>
      <c r="C42">
        <v>517</v>
      </c>
      <c r="D42">
        <f t="shared" si="0"/>
        <v>624.69999999999993</v>
      </c>
      <c r="E42">
        <f t="shared" si="1"/>
        <v>-107.69999999999993</v>
      </c>
      <c r="F42">
        <f t="shared" si="2"/>
        <v>107.69999999999993</v>
      </c>
      <c r="G42">
        <f t="shared" si="3"/>
        <v>1482.4</v>
      </c>
      <c r="H42">
        <f t="shared" si="3"/>
        <v>3364.7999999999997</v>
      </c>
      <c r="I42">
        <f t="shared" si="4"/>
        <v>93.466666666666654</v>
      </c>
      <c r="J42">
        <f t="shared" si="5"/>
        <v>15.860199714693298</v>
      </c>
      <c r="K42">
        <f t="shared" si="6"/>
        <v>654.55000000000018</v>
      </c>
      <c r="L42">
        <f t="shared" si="7"/>
        <v>-137.55000000000018</v>
      </c>
      <c r="M42">
        <f t="shared" si="8"/>
        <v>137.55000000000018</v>
      </c>
      <c r="N42">
        <f t="shared" si="9"/>
        <v>2405.1499999999987</v>
      </c>
      <c r="O42">
        <f t="shared" si="9"/>
        <v>4659.9000000000005</v>
      </c>
      <c r="P42">
        <f t="shared" si="10"/>
        <v>150.3193548387097</v>
      </c>
      <c r="Q42">
        <f t="shared" si="11"/>
        <v>16.00026824609969</v>
      </c>
      <c r="R42">
        <f t="shared" si="12"/>
        <v>652.58499999999992</v>
      </c>
      <c r="S42">
        <f t="shared" si="13"/>
        <v>-33.584999999999923</v>
      </c>
      <c r="T42">
        <f t="shared" si="14"/>
        <v>33.584999999999923</v>
      </c>
      <c r="U42">
        <f t="shared" si="15"/>
        <v>1576.9449999999997</v>
      </c>
      <c r="V42">
        <f t="shared" si="15"/>
        <v>2863.3400000000006</v>
      </c>
      <c r="W42">
        <f t="shared" si="16"/>
        <v>110.12846153846156</v>
      </c>
      <c r="X42">
        <f t="shared" si="17"/>
        <v>14.319141282558125</v>
      </c>
    </row>
    <row r="43" spans="1:24" x14ac:dyDescent="0.25">
      <c r="A43" s="1">
        <v>43937</v>
      </c>
      <c r="B43">
        <v>42</v>
      </c>
      <c r="C43">
        <v>567</v>
      </c>
      <c r="D43">
        <f t="shared" si="0"/>
        <v>574.1</v>
      </c>
      <c r="E43">
        <f t="shared" si="1"/>
        <v>-7.1000000000000227</v>
      </c>
      <c r="F43">
        <f t="shared" si="2"/>
        <v>7.1000000000000227</v>
      </c>
      <c r="G43">
        <f t="shared" si="3"/>
        <v>1475.3000000000002</v>
      </c>
      <c r="H43">
        <f t="shared" si="3"/>
        <v>3371.8999999999996</v>
      </c>
      <c r="I43">
        <f t="shared" si="4"/>
        <v>91.132432432432424</v>
      </c>
      <c r="J43">
        <f t="shared" si="5"/>
        <v>16.188528722678612</v>
      </c>
      <c r="K43">
        <f t="shared" si="6"/>
        <v>625.50000000000011</v>
      </c>
      <c r="L43">
        <f t="shared" si="7"/>
        <v>-58.500000000000114</v>
      </c>
      <c r="M43">
        <f t="shared" si="8"/>
        <v>58.500000000000114</v>
      </c>
      <c r="N43">
        <f t="shared" si="9"/>
        <v>2346.6499999999987</v>
      </c>
      <c r="O43">
        <f t="shared" si="9"/>
        <v>4718.4000000000005</v>
      </c>
      <c r="P43">
        <f t="shared" si="10"/>
        <v>147.45000000000002</v>
      </c>
      <c r="Q43">
        <f t="shared" si="11"/>
        <v>15.914886402170216</v>
      </c>
      <c r="R43">
        <f t="shared" si="12"/>
        <v>615.81500000000005</v>
      </c>
      <c r="S43">
        <f t="shared" si="13"/>
        <v>-98.815000000000055</v>
      </c>
      <c r="T43">
        <f t="shared" si="14"/>
        <v>98.815000000000055</v>
      </c>
      <c r="U43">
        <f t="shared" si="15"/>
        <v>1478.1299999999997</v>
      </c>
      <c r="V43">
        <f t="shared" si="15"/>
        <v>2962.1550000000007</v>
      </c>
      <c r="W43">
        <f t="shared" si="16"/>
        <v>109.70944444444447</v>
      </c>
      <c r="X43">
        <f t="shared" si="17"/>
        <v>13.473133580113121</v>
      </c>
    </row>
    <row r="44" spans="1:24" x14ac:dyDescent="0.25">
      <c r="A44" s="1">
        <v>43938</v>
      </c>
      <c r="B44">
        <v>43</v>
      </c>
      <c r="C44">
        <v>523</v>
      </c>
      <c r="D44">
        <f t="shared" si="0"/>
        <v>564.54999999999995</v>
      </c>
      <c r="E44">
        <f t="shared" si="1"/>
        <v>-41.549999999999955</v>
      </c>
      <c r="F44">
        <f t="shared" si="2"/>
        <v>41.549999999999955</v>
      </c>
      <c r="G44">
        <f t="shared" si="3"/>
        <v>1433.7500000000002</v>
      </c>
      <c r="H44">
        <f t="shared" si="3"/>
        <v>3413.45</v>
      </c>
      <c r="I44">
        <f t="shared" si="4"/>
        <v>89.827631578947361</v>
      </c>
      <c r="J44">
        <f t="shared" si="5"/>
        <v>15.961124375631696</v>
      </c>
      <c r="K44">
        <f t="shared" si="6"/>
        <v>600.90000000000009</v>
      </c>
      <c r="L44">
        <f t="shared" si="7"/>
        <v>-77.900000000000091</v>
      </c>
      <c r="M44">
        <f t="shared" si="8"/>
        <v>77.900000000000091</v>
      </c>
      <c r="N44">
        <f t="shared" si="9"/>
        <v>2268.7499999999986</v>
      </c>
      <c r="O44">
        <f t="shared" si="9"/>
        <v>4796.3000000000011</v>
      </c>
      <c r="P44">
        <f t="shared" si="10"/>
        <v>145.34242424242427</v>
      </c>
      <c r="Q44">
        <f t="shared" si="11"/>
        <v>15.609688718387078</v>
      </c>
      <c r="R44">
        <f t="shared" si="12"/>
        <v>602.69500000000005</v>
      </c>
      <c r="S44">
        <f t="shared" si="13"/>
        <v>-35.69500000000005</v>
      </c>
      <c r="T44">
        <f t="shared" si="14"/>
        <v>35.69500000000005</v>
      </c>
      <c r="U44">
        <f t="shared" si="15"/>
        <v>1442.4349999999995</v>
      </c>
      <c r="V44">
        <f t="shared" si="15"/>
        <v>2997.8500000000008</v>
      </c>
      <c r="W44">
        <f t="shared" si="16"/>
        <v>107.06607142857146</v>
      </c>
      <c r="X44">
        <f t="shared" si="17"/>
        <v>13.472381873676126</v>
      </c>
    </row>
    <row r="45" spans="1:24" x14ac:dyDescent="0.25">
      <c r="A45" s="1">
        <v>43939</v>
      </c>
      <c r="B45">
        <v>44</v>
      </c>
      <c r="C45">
        <v>551</v>
      </c>
      <c r="D45">
        <f t="shared" si="0"/>
        <v>543.05000000000007</v>
      </c>
      <c r="E45">
        <f t="shared" si="1"/>
        <v>7.9499999999999318</v>
      </c>
      <c r="F45">
        <f t="shared" si="2"/>
        <v>7.9499999999999318</v>
      </c>
      <c r="G45">
        <f t="shared" si="3"/>
        <v>1441.7000000000003</v>
      </c>
      <c r="H45">
        <f t="shared" si="3"/>
        <v>3421.3999999999996</v>
      </c>
      <c r="I45">
        <f t="shared" si="4"/>
        <v>87.728205128205119</v>
      </c>
      <c r="J45">
        <f t="shared" si="5"/>
        <v>16.433711346232542</v>
      </c>
      <c r="K45">
        <f t="shared" si="6"/>
        <v>586.05000000000007</v>
      </c>
      <c r="L45">
        <f t="shared" si="7"/>
        <v>-35.050000000000068</v>
      </c>
      <c r="M45">
        <f t="shared" si="8"/>
        <v>35.050000000000068</v>
      </c>
      <c r="N45">
        <f t="shared" si="9"/>
        <v>2233.6999999999985</v>
      </c>
      <c r="O45">
        <f t="shared" si="9"/>
        <v>4831.3500000000013</v>
      </c>
      <c r="P45">
        <f t="shared" si="10"/>
        <v>142.09852941176473</v>
      </c>
      <c r="Q45">
        <f t="shared" si="11"/>
        <v>15.719374501950787</v>
      </c>
      <c r="R45">
        <f t="shared" si="12"/>
        <v>582.04750000000001</v>
      </c>
      <c r="S45">
        <f t="shared" si="13"/>
        <v>-59.047500000000014</v>
      </c>
      <c r="T45">
        <f t="shared" si="14"/>
        <v>59.047500000000014</v>
      </c>
      <c r="U45">
        <f t="shared" si="15"/>
        <v>1383.3874999999994</v>
      </c>
      <c r="V45">
        <f t="shared" si="15"/>
        <v>3056.8975000000009</v>
      </c>
      <c r="W45">
        <f t="shared" si="16"/>
        <v>105.41025862068969</v>
      </c>
      <c r="X45">
        <f t="shared" si="17"/>
        <v>13.123841247539366</v>
      </c>
    </row>
    <row r="46" spans="1:24" x14ac:dyDescent="0.25">
      <c r="A46" s="1">
        <v>43940</v>
      </c>
      <c r="B46">
        <v>45</v>
      </c>
      <c r="C46">
        <v>585</v>
      </c>
      <c r="D46">
        <f t="shared" si="0"/>
        <v>553.69999999999993</v>
      </c>
      <c r="E46">
        <f t="shared" si="1"/>
        <v>31.300000000000068</v>
      </c>
      <c r="F46">
        <f t="shared" si="2"/>
        <v>31.300000000000068</v>
      </c>
      <c r="G46">
        <f t="shared" si="3"/>
        <v>1473.0000000000005</v>
      </c>
      <c r="H46">
        <f t="shared" si="3"/>
        <v>3452.7</v>
      </c>
      <c r="I46">
        <f t="shared" si="4"/>
        <v>86.317499999999995</v>
      </c>
      <c r="J46">
        <f t="shared" si="5"/>
        <v>17.064905725953608</v>
      </c>
      <c r="K46">
        <f t="shared" si="6"/>
        <v>577.875</v>
      </c>
      <c r="L46">
        <f t="shared" si="7"/>
        <v>7.125</v>
      </c>
      <c r="M46">
        <f t="shared" si="8"/>
        <v>7.125</v>
      </c>
      <c r="N46">
        <f t="shared" si="9"/>
        <v>2240.8249999999985</v>
      </c>
      <c r="O46">
        <f t="shared" si="9"/>
        <v>4838.4750000000013</v>
      </c>
      <c r="P46">
        <f t="shared" si="10"/>
        <v>138.24214285714288</v>
      </c>
      <c r="Q46">
        <f t="shared" si="11"/>
        <v>16.209420323552344</v>
      </c>
      <c r="R46">
        <f t="shared" si="12"/>
        <v>571.47500000000002</v>
      </c>
      <c r="S46">
        <f t="shared" si="13"/>
        <v>-20.475000000000023</v>
      </c>
      <c r="T46">
        <f t="shared" si="14"/>
        <v>20.475000000000023</v>
      </c>
      <c r="U46">
        <f t="shared" si="15"/>
        <v>1362.9124999999995</v>
      </c>
      <c r="V46">
        <f t="shared" si="15"/>
        <v>3077.3725000000009</v>
      </c>
      <c r="W46">
        <f t="shared" si="16"/>
        <v>102.57908333333336</v>
      </c>
      <c r="X46">
        <f t="shared" si="17"/>
        <v>13.286456221988068</v>
      </c>
    </row>
    <row r="47" spans="1:24" x14ac:dyDescent="0.25">
      <c r="A47" s="1">
        <v>43941</v>
      </c>
      <c r="B47">
        <v>46</v>
      </c>
      <c r="C47">
        <v>565</v>
      </c>
      <c r="D47">
        <f t="shared" si="0"/>
        <v>552.9</v>
      </c>
      <c r="E47">
        <f t="shared" si="1"/>
        <v>12.100000000000023</v>
      </c>
      <c r="F47">
        <f t="shared" si="2"/>
        <v>12.100000000000023</v>
      </c>
      <c r="G47">
        <f t="shared" si="3"/>
        <v>1485.1000000000004</v>
      </c>
      <c r="H47">
        <f t="shared" si="3"/>
        <v>3464.7999999999997</v>
      </c>
      <c r="I47">
        <f t="shared" si="4"/>
        <v>84.507317073170725</v>
      </c>
      <c r="J47">
        <f t="shared" si="5"/>
        <v>17.573626183329491</v>
      </c>
      <c r="K47">
        <f t="shared" si="6"/>
        <v>574.82500000000005</v>
      </c>
      <c r="L47">
        <f t="shared" si="7"/>
        <v>-9.8250000000000455</v>
      </c>
      <c r="M47">
        <f t="shared" si="8"/>
        <v>9.8250000000000455</v>
      </c>
      <c r="N47">
        <f t="shared" si="9"/>
        <v>2230.9999999999982</v>
      </c>
      <c r="O47">
        <f t="shared" si="9"/>
        <v>4848.3000000000011</v>
      </c>
      <c r="P47">
        <f t="shared" si="10"/>
        <v>134.67500000000004</v>
      </c>
      <c r="Q47">
        <f t="shared" si="11"/>
        <v>16.565806571375514</v>
      </c>
      <c r="R47">
        <f t="shared" si="12"/>
        <v>577.70749999999998</v>
      </c>
      <c r="S47">
        <f t="shared" si="13"/>
        <v>7.2925000000000182</v>
      </c>
      <c r="T47">
        <f t="shared" si="14"/>
        <v>7.2925000000000182</v>
      </c>
      <c r="U47">
        <f t="shared" si="15"/>
        <v>1370.2049999999995</v>
      </c>
      <c r="V47">
        <f t="shared" si="15"/>
        <v>3084.6650000000009</v>
      </c>
      <c r="W47">
        <f t="shared" si="16"/>
        <v>99.505322580645185</v>
      </c>
      <c r="X47">
        <f t="shared" si="17"/>
        <v>13.770167911264261</v>
      </c>
    </row>
    <row r="48" spans="1:24" x14ac:dyDescent="0.25">
      <c r="A48" s="1">
        <v>43942</v>
      </c>
      <c r="B48">
        <v>47</v>
      </c>
      <c r="C48">
        <v>410</v>
      </c>
      <c r="D48">
        <f t="shared" si="0"/>
        <v>560.19999999999993</v>
      </c>
      <c r="E48">
        <f t="shared" si="1"/>
        <v>-150.19999999999993</v>
      </c>
      <c r="F48">
        <f t="shared" si="2"/>
        <v>150.19999999999993</v>
      </c>
      <c r="G48">
        <f t="shared" si="3"/>
        <v>1334.9000000000005</v>
      </c>
      <c r="H48">
        <f t="shared" si="3"/>
        <v>3614.9999999999995</v>
      </c>
      <c r="I48">
        <f t="shared" si="4"/>
        <v>86.071428571428555</v>
      </c>
      <c r="J48">
        <f t="shared" si="5"/>
        <v>15.50921161825727</v>
      </c>
      <c r="K48">
        <f t="shared" si="6"/>
        <v>569.19999999999993</v>
      </c>
      <c r="L48">
        <f t="shared" si="7"/>
        <v>-159.19999999999993</v>
      </c>
      <c r="M48">
        <f t="shared" si="8"/>
        <v>159.19999999999993</v>
      </c>
      <c r="N48">
        <f t="shared" si="9"/>
        <v>2071.7999999999984</v>
      </c>
      <c r="O48">
        <f t="shared" si="9"/>
        <v>5007.5000000000009</v>
      </c>
      <c r="P48">
        <f t="shared" si="10"/>
        <v>135.33783783783787</v>
      </c>
      <c r="Q48">
        <f t="shared" si="11"/>
        <v>15.308357463804278</v>
      </c>
      <c r="R48">
        <f t="shared" si="12"/>
        <v>570.29749999999979</v>
      </c>
      <c r="S48">
        <f t="shared" si="13"/>
        <v>-5.2974999999997863</v>
      </c>
      <c r="T48">
        <f t="shared" si="14"/>
        <v>5.2974999999997863</v>
      </c>
      <c r="U48">
        <f t="shared" si="15"/>
        <v>1364.9074999999998</v>
      </c>
      <c r="V48">
        <f t="shared" si="15"/>
        <v>3089.9625000000005</v>
      </c>
      <c r="W48">
        <f t="shared" si="16"/>
        <v>96.561328125000017</v>
      </c>
      <c r="X48">
        <f t="shared" si="17"/>
        <v>14.135135944206437</v>
      </c>
    </row>
    <row r="49" spans="1:24" x14ac:dyDescent="0.25">
      <c r="A49" s="1">
        <v>43943</v>
      </c>
      <c r="B49">
        <v>48</v>
      </c>
      <c r="C49">
        <v>299</v>
      </c>
      <c r="D49">
        <f t="shared" si="0"/>
        <v>514.1</v>
      </c>
      <c r="E49">
        <f t="shared" si="1"/>
        <v>-215.10000000000002</v>
      </c>
      <c r="F49">
        <f t="shared" si="2"/>
        <v>215.10000000000002</v>
      </c>
      <c r="G49">
        <f t="shared" si="3"/>
        <v>1119.8000000000006</v>
      </c>
      <c r="H49">
        <f t="shared" si="3"/>
        <v>3830.0999999999995</v>
      </c>
      <c r="I49">
        <f t="shared" si="4"/>
        <v>89.072093023255803</v>
      </c>
      <c r="J49">
        <f t="shared" si="5"/>
        <v>12.571838855382374</v>
      </c>
      <c r="K49">
        <f t="shared" si="6"/>
        <v>528.9</v>
      </c>
      <c r="L49">
        <f t="shared" si="7"/>
        <v>-229.89999999999998</v>
      </c>
      <c r="M49">
        <f t="shared" si="8"/>
        <v>229.89999999999998</v>
      </c>
      <c r="N49">
        <f t="shared" si="9"/>
        <v>1841.8999999999983</v>
      </c>
      <c r="O49">
        <f t="shared" si="9"/>
        <v>5237.4000000000005</v>
      </c>
      <c r="P49">
        <f t="shared" si="10"/>
        <v>137.82631578947371</v>
      </c>
      <c r="Q49">
        <f t="shared" si="11"/>
        <v>13.363921029518448</v>
      </c>
      <c r="R49">
        <f t="shared" si="12"/>
        <v>533.22249999999997</v>
      </c>
      <c r="S49">
        <f t="shared" si="13"/>
        <v>-123.22249999999997</v>
      </c>
      <c r="T49">
        <f t="shared" si="14"/>
        <v>123.22249999999997</v>
      </c>
      <c r="U49">
        <f t="shared" si="15"/>
        <v>1241.6849999999999</v>
      </c>
      <c r="V49">
        <f t="shared" si="15"/>
        <v>3213.1850000000004</v>
      </c>
      <c r="W49">
        <f t="shared" si="16"/>
        <v>97.369242424242429</v>
      </c>
      <c r="X49">
        <f t="shared" si="17"/>
        <v>12.752332965577766</v>
      </c>
    </row>
    <row r="50" spans="1:24" x14ac:dyDescent="0.25">
      <c r="A50" s="1">
        <v>43944</v>
      </c>
      <c r="B50">
        <v>49</v>
      </c>
      <c r="C50">
        <v>430</v>
      </c>
      <c r="D50">
        <f t="shared" si="0"/>
        <v>455.09999999999997</v>
      </c>
      <c r="E50">
        <f t="shared" si="1"/>
        <v>-25.099999999999966</v>
      </c>
      <c r="F50">
        <f t="shared" si="2"/>
        <v>25.099999999999966</v>
      </c>
      <c r="G50">
        <f t="shared" si="3"/>
        <v>1094.7000000000007</v>
      </c>
      <c r="H50">
        <f t="shared" si="3"/>
        <v>3855.1999999999994</v>
      </c>
      <c r="I50">
        <f t="shared" si="4"/>
        <v>87.61818181818181</v>
      </c>
      <c r="J50">
        <f t="shared" si="5"/>
        <v>12.493982153973864</v>
      </c>
      <c r="K50">
        <f t="shared" si="6"/>
        <v>475.95000000000005</v>
      </c>
      <c r="L50">
        <f t="shared" si="7"/>
        <v>-45.950000000000045</v>
      </c>
      <c r="M50">
        <f t="shared" si="8"/>
        <v>45.950000000000045</v>
      </c>
      <c r="N50">
        <f t="shared" si="9"/>
        <v>1795.9499999999982</v>
      </c>
      <c r="O50">
        <f t="shared" si="9"/>
        <v>5283.35</v>
      </c>
      <c r="P50">
        <f t="shared" si="10"/>
        <v>135.47051282051282</v>
      </c>
      <c r="Q50">
        <f t="shared" si="11"/>
        <v>13.257128526408421</v>
      </c>
      <c r="R50">
        <f t="shared" si="12"/>
        <v>475.86750000000001</v>
      </c>
      <c r="S50">
        <f t="shared" si="13"/>
        <v>-176.86750000000001</v>
      </c>
      <c r="T50">
        <f t="shared" si="14"/>
        <v>176.86750000000001</v>
      </c>
      <c r="U50">
        <f t="shared" si="15"/>
        <v>1064.8174999999999</v>
      </c>
      <c r="V50">
        <f t="shared" si="15"/>
        <v>3390.0525000000002</v>
      </c>
      <c r="W50">
        <f t="shared" si="16"/>
        <v>99.707426470588246</v>
      </c>
      <c r="X50">
        <f t="shared" si="17"/>
        <v>10.679420156472501</v>
      </c>
    </row>
    <row r="51" spans="1:24" x14ac:dyDescent="0.25">
      <c r="A51" s="1">
        <v>43945</v>
      </c>
      <c r="B51">
        <v>50</v>
      </c>
      <c r="C51">
        <v>435</v>
      </c>
      <c r="D51">
        <f t="shared" si="0"/>
        <v>443.3</v>
      </c>
      <c r="E51">
        <f t="shared" si="1"/>
        <v>-8.3000000000000114</v>
      </c>
      <c r="F51">
        <f t="shared" si="2"/>
        <v>8.3000000000000114</v>
      </c>
      <c r="G51">
        <f t="shared" si="3"/>
        <v>1086.4000000000008</v>
      </c>
      <c r="H51">
        <f t="shared" si="3"/>
        <v>3863.4999999999995</v>
      </c>
      <c r="I51">
        <f t="shared" si="4"/>
        <v>85.85555555555554</v>
      </c>
      <c r="J51">
        <f t="shared" si="5"/>
        <v>12.653811310987457</v>
      </c>
      <c r="K51">
        <f t="shared" si="6"/>
        <v>467.50000000000006</v>
      </c>
      <c r="L51">
        <f t="shared" si="7"/>
        <v>-32.500000000000057</v>
      </c>
      <c r="M51">
        <f t="shared" si="8"/>
        <v>32.500000000000057</v>
      </c>
      <c r="N51">
        <f t="shared" si="9"/>
        <v>1763.4499999999982</v>
      </c>
      <c r="O51">
        <f t="shared" si="9"/>
        <v>5315.85</v>
      </c>
      <c r="P51">
        <f t="shared" si="10"/>
        <v>132.89625000000001</v>
      </c>
      <c r="Q51">
        <f t="shared" si="11"/>
        <v>13.269373665547358</v>
      </c>
      <c r="R51">
        <f t="shared" si="12"/>
        <v>465.06749999999994</v>
      </c>
      <c r="S51">
        <f t="shared" si="13"/>
        <v>-35.067499999999939</v>
      </c>
      <c r="T51">
        <f t="shared" si="14"/>
        <v>35.067499999999939</v>
      </c>
      <c r="U51">
        <f t="shared" si="15"/>
        <v>1029.75</v>
      </c>
      <c r="V51">
        <f t="shared" si="15"/>
        <v>3425.1200000000003</v>
      </c>
      <c r="W51">
        <f t="shared" si="16"/>
        <v>97.860571428571433</v>
      </c>
      <c r="X51">
        <f t="shared" si="17"/>
        <v>10.522624024851684</v>
      </c>
    </row>
    <row r="52" spans="1:24" x14ac:dyDescent="0.25">
      <c r="A52" s="1">
        <v>43946</v>
      </c>
      <c r="B52">
        <v>51</v>
      </c>
      <c r="C52">
        <v>440</v>
      </c>
      <c r="D52">
        <f t="shared" si="0"/>
        <v>422.55</v>
      </c>
      <c r="E52">
        <f t="shared" si="1"/>
        <v>17.449999999999989</v>
      </c>
      <c r="F52">
        <f t="shared" si="2"/>
        <v>17.449999999999989</v>
      </c>
      <c r="G52">
        <f t="shared" si="3"/>
        <v>1103.8500000000008</v>
      </c>
      <c r="H52">
        <f t="shared" si="3"/>
        <v>3880.9499999999994</v>
      </c>
      <c r="I52">
        <f t="shared" si="4"/>
        <v>84.368478260869551</v>
      </c>
      <c r="J52">
        <f t="shared" si="5"/>
        <v>13.083677965446617</v>
      </c>
      <c r="K52">
        <f t="shared" si="6"/>
        <v>465.95</v>
      </c>
      <c r="L52">
        <f t="shared" si="7"/>
        <v>-25.949999999999989</v>
      </c>
      <c r="M52">
        <f t="shared" si="8"/>
        <v>25.949999999999989</v>
      </c>
      <c r="N52">
        <f t="shared" si="9"/>
        <v>1737.4999999999982</v>
      </c>
      <c r="O52">
        <f t="shared" si="9"/>
        <v>5341.8</v>
      </c>
      <c r="P52">
        <f t="shared" si="10"/>
        <v>130.28780487804877</v>
      </c>
      <c r="Q52">
        <f t="shared" si="11"/>
        <v>13.33586057134298</v>
      </c>
      <c r="R52">
        <f t="shared" si="12"/>
        <v>451.94499999999994</v>
      </c>
      <c r="S52">
        <f t="shared" si="13"/>
        <v>-16.944999999999936</v>
      </c>
      <c r="T52">
        <f t="shared" si="14"/>
        <v>16.944999999999936</v>
      </c>
      <c r="U52">
        <f t="shared" si="15"/>
        <v>1012.8050000000001</v>
      </c>
      <c r="V52">
        <f t="shared" si="15"/>
        <v>3442.0650000000005</v>
      </c>
      <c r="W52">
        <f t="shared" si="16"/>
        <v>95.612916666666678</v>
      </c>
      <c r="X52">
        <f t="shared" si="17"/>
        <v>10.592763355718152</v>
      </c>
    </row>
    <row r="53" spans="1:24" x14ac:dyDescent="0.25">
      <c r="A53" s="1">
        <v>43947</v>
      </c>
      <c r="B53">
        <v>52</v>
      </c>
      <c r="C53">
        <v>367</v>
      </c>
      <c r="D53">
        <f t="shared" si="0"/>
        <v>411.35</v>
      </c>
      <c r="E53">
        <f t="shared" si="1"/>
        <v>-44.350000000000023</v>
      </c>
      <c r="F53">
        <f t="shared" si="2"/>
        <v>44.350000000000023</v>
      </c>
      <c r="G53">
        <f t="shared" si="3"/>
        <v>1059.5000000000009</v>
      </c>
      <c r="H53">
        <f t="shared" si="3"/>
        <v>3925.2999999999993</v>
      </c>
      <c r="I53">
        <f t="shared" si="4"/>
        <v>83.517021276595727</v>
      </c>
      <c r="J53">
        <f t="shared" si="5"/>
        <v>12.686036736045667</v>
      </c>
      <c r="K53">
        <f t="shared" si="6"/>
        <v>457.2</v>
      </c>
      <c r="L53">
        <f t="shared" si="7"/>
        <v>-90.199999999999989</v>
      </c>
      <c r="M53">
        <f t="shared" si="8"/>
        <v>90.199999999999989</v>
      </c>
      <c r="N53">
        <f t="shared" si="9"/>
        <v>1647.2999999999981</v>
      </c>
      <c r="O53">
        <f t="shared" si="9"/>
        <v>5432</v>
      </c>
      <c r="P53">
        <f t="shared" si="10"/>
        <v>129.33333333333334</v>
      </c>
      <c r="Q53">
        <f t="shared" si="11"/>
        <v>12.736855670103077</v>
      </c>
      <c r="R53">
        <f t="shared" si="12"/>
        <v>445.55</v>
      </c>
      <c r="S53">
        <f t="shared" si="13"/>
        <v>-5.5500000000000114</v>
      </c>
      <c r="T53">
        <f t="shared" si="14"/>
        <v>5.5500000000000114</v>
      </c>
      <c r="U53">
        <f t="shared" si="15"/>
        <v>1007.2550000000001</v>
      </c>
      <c r="V53">
        <f t="shared" si="15"/>
        <v>3447.6150000000007</v>
      </c>
      <c r="W53">
        <f t="shared" si="16"/>
        <v>93.1787837837838</v>
      </c>
      <c r="X53">
        <f t="shared" si="17"/>
        <v>10.80991787075993</v>
      </c>
    </row>
    <row r="54" spans="1:24" x14ac:dyDescent="0.25">
      <c r="A54" s="1">
        <v>43948</v>
      </c>
      <c r="B54">
        <v>53</v>
      </c>
      <c r="C54">
        <v>378</v>
      </c>
      <c r="D54">
        <f t="shared" si="0"/>
        <v>394.45000000000005</v>
      </c>
      <c r="E54">
        <f t="shared" si="1"/>
        <v>-16.450000000000045</v>
      </c>
      <c r="F54">
        <f t="shared" si="2"/>
        <v>16.450000000000045</v>
      </c>
      <c r="G54">
        <f t="shared" si="3"/>
        <v>1043.0500000000009</v>
      </c>
      <c r="H54">
        <f t="shared" si="3"/>
        <v>3941.7499999999991</v>
      </c>
      <c r="I54">
        <f t="shared" si="4"/>
        <v>82.119791666666643</v>
      </c>
      <c r="J54">
        <f t="shared" si="5"/>
        <v>12.70156656307479</v>
      </c>
      <c r="K54">
        <f t="shared" si="6"/>
        <v>433.875</v>
      </c>
      <c r="L54">
        <f t="shared" si="7"/>
        <v>-55.875</v>
      </c>
      <c r="M54">
        <f t="shared" si="8"/>
        <v>55.875</v>
      </c>
      <c r="N54">
        <f t="shared" si="9"/>
        <v>1591.4249999999981</v>
      </c>
      <c r="O54">
        <f t="shared" si="9"/>
        <v>5487.875</v>
      </c>
      <c r="P54">
        <f t="shared" si="10"/>
        <v>127.625</v>
      </c>
      <c r="Q54">
        <f t="shared" si="11"/>
        <v>12.46953966699313</v>
      </c>
      <c r="R54">
        <f t="shared" si="12"/>
        <v>425.17250000000001</v>
      </c>
      <c r="S54">
        <f t="shared" si="13"/>
        <v>-58.172500000000014</v>
      </c>
      <c r="T54">
        <f t="shared" si="14"/>
        <v>58.172500000000014</v>
      </c>
      <c r="U54">
        <f t="shared" si="15"/>
        <v>949.0825000000001</v>
      </c>
      <c r="V54">
        <f t="shared" si="15"/>
        <v>3505.7875000000008</v>
      </c>
      <c r="W54">
        <f t="shared" si="16"/>
        <v>92.257565789473702</v>
      </c>
      <c r="X54">
        <f t="shared" si="17"/>
        <v>10.287313478070191</v>
      </c>
    </row>
    <row r="55" spans="1:24" x14ac:dyDescent="0.25">
      <c r="A55" s="1">
        <v>43949</v>
      </c>
      <c r="B55">
        <v>54</v>
      </c>
      <c r="C55">
        <v>288</v>
      </c>
      <c r="D55">
        <f t="shared" si="0"/>
        <v>404.55</v>
      </c>
      <c r="E55">
        <f t="shared" si="1"/>
        <v>-116.55000000000001</v>
      </c>
      <c r="F55">
        <f t="shared" si="2"/>
        <v>116.55000000000001</v>
      </c>
      <c r="G55">
        <f t="shared" si="3"/>
        <v>926.50000000000091</v>
      </c>
      <c r="H55">
        <f t="shared" si="3"/>
        <v>4058.2999999999993</v>
      </c>
      <c r="I55">
        <f t="shared" si="4"/>
        <v>82.822448979591826</v>
      </c>
      <c r="J55">
        <f t="shared" si="5"/>
        <v>11.186580587930919</v>
      </c>
      <c r="K55">
        <f t="shared" si="6"/>
        <v>417.72500000000002</v>
      </c>
      <c r="L55">
        <f t="shared" si="7"/>
        <v>-129.72500000000002</v>
      </c>
      <c r="M55">
        <f t="shared" si="8"/>
        <v>129.72500000000002</v>
      </c>
      <c r="N55">
        <f t="shared" si="9"/>
        <v>1461.699999999998</v>
      </c>
      <c r="O55">
        <f t="shared" si="9"/>
        <v>5617.6</v>
      </c>
      <c r="P55">
        <f t="shared" si="10"/>
        <v>127.67272727272729</v>
      </c>
      <c r="Q55">
        <f t="shared" si="11"/>
        <v>11.448803759612629</v>
      </c>
      <c r="R55">
        <f t="shared" si="12"/>
        <v>413.37249999999995</v>
      </c>
      <c r="S55">
        <f t="shared" si="13"/>
        <v>-35.372499999999945</v>
      </c>
      <c r="T55">
        <f t="shared" si="14"/>
        <v>35.372499999999945</v>
      </c>
      <c r="U55">
        <f t="shared" si="15"/>
        <v>913.71000000000015</v>
      </c>
      <c r="V55">
        <f t="shared" si="15"/>
        <v>3541.1600000000008</v>
      </c>
      <c r="W55">
        <f t="shared" si="16"/>
        <v>90.798974358974377</v>
      </c>
      <c r="X55">
        <f t="shared" si="17"/>
        <v>10.062999130228512</v>
      </c>
    </row>
    <row r="56" spans="1:24" x14ac:dyDescent="0.25">
      <c r="A56" s="1">
        <v>43950</v>
      </c>
      <c r="B56">
        <v>55</v>
      </c>
      <c r="C56">
        <v>331</v>
      </c>
      <c r="D56">
        <f t="shared" si="0"/>
        <v>366.65</v>
      </c>
      <c r="E56">
        <f t="shared" si="1"/>
        <v>-35.649999999999977</v>
      </c>
      <c r="F56">
        <f t="shared" si="2"/>
        <v>35.649999999999977</v>
      </c>
      <c r="G56">
        <f t="shared" si="3"/>
        <v>890.85000000000093</v>
      </c>
      <c r="H56">
        <f t="shared" si="3"/>
        <v>4093.9499999999994</v>
      </c>
      <c r="I56">
        <f t="shared" si="4"/>
        <v>81.878999999999991</v>
      </c>
      <c r="J56">
        <f t="shared" si="5"/>
        <v>10.880079141171741</v>
      </c>
      <c r="K56">
        <f t="shared" si="6"/>
        <v>390.07500000000005</v>
      </c>
      <c r="L56">
        <f t="shared" si="7"/>
        <v>-59.075000000000045</v>
      </c>
      <c r="M56">
        <f t="shared" si="8"/>
        <v>59.075000000000045</v>
      </c>
      <c r="N56">
        <f t="shared" si="9"/>
        <v>1402.624999999998</v>
      </c>
      <c r="O56">
        <f t="shared" si="9"/>
        <v>5676.6750000000002</v>
      </c>
      <c r="P56">
        <f t="shared" si="10"/>
        <v>126.14833333333334</v>
      </c>
      <c r="Q56">
        <f t="shared" si="11"/>
        <v>11.118854787353495</v>
      </c>
      <c r="R56">
        <f t="shared" si="12"/>
        <v>386.85</v>
      </c>
      <c r="S56">
        <f t="shared" si="13"/>
        <v>-98.850000000000023</v>
      </c>
      <c r="T56">
        <f t="shared" si="14"/>
        <v>98.850000000000023</v>
      </c>
      <c r="U56">
        <f t="shared" si="15"/>
        <v>814.86000000000013</v>
      </c>
      <c r="V56">
        <f t="shared" si="15"/>
        <v>3640.0100000000007</v>
      </c>
      <c r="W56">
        <f t="shared" si="16"/>
        <v>91.000250000000023</v>
      </c>
      <c r="X56">
        <f t="shared" si="17"/>
        <v>8.9544808942832574</v>
      </c>
    </row>
    <row r="57" spans="1:24" x14ac:dyDescent="0.25">
      <c r="A57" s="1">
        <v>43951</v>
      </c>
      <c r="B57">
        <v>56</v>
      </c>
      <c r="C57">
        <v>301</v>
      </c>
      <c r="D57">
        <f t="shared" si="0"/>
        <v>353.55</v>
      </c>
      <c r="E57">
        <f t="shared" si="1"/>
        <v>-52.550000000000011</v>
      </c>
      <c r="F57">
        <f t="shared" si="2"/>
        <v>52.550000000000011</v>
      </c>
      <c r="G57">
        <f t="shared" si="3"/>
        <v>838.30000000000086</v>
      </c>
      <c r="H57">
        <f t="shared" si="3"/>
        <v>4146.4999999999991</v>
      </c>
      <c r="I57">
        <f t="shared" si="4"/>
        <v>81.30392156862743</v>
      </c>
      <c r="J57">
        <f t="shared" si="5"/>
        <v>10.310695767514785</v>
      </c>
      <c r="K57">
        <f t="shared" si="6"/>
        <v>370.875</v>
      </c>
      <c r="L57">
        <f t="shared" si="7"/>
        <v>-69.875</v>
      </c>
      <c r="M57">
        <f t="shared" si="8"/>
        <v>69.875</v>
      </c>
      <c r="N57">
        <f t="shared" si="9"/>
        <v>1332.749999999998</v>
      </c>
      <c r="O57">
        <f t="shared" si="9"/>
        <v>5746.55</v>
      </c>
      <c r="P57">
        <f t="shared" si="10"/>
        <v>124.925</v>
      </c>
      <c r="Q57">
        <f t="shared" si="11"/>
        <v>10.668401040624358</v>
      </c>
      <c r="R57">
        <f t="shared" si="12"/>
        <v>372.14000000000004</v>
      </c>
      <c r="S57">
        <f t="shared" si="13"/>
        <v>-41.140000000000043</v>
      </c>
      <c r="T57">
        <f t="shared" si="14"/>
        <v>41.140000000000043</v>
      </c>
      <c r="U57">
        <f t="shared" si="15"/>
        <v>773.72</v>
      </c>
      <c r="V57">
        <f t="shared" si="15"/>
        <v>3681.1500000000005</v>
      </c>
      <c r="W57">
        <f t="shared" si="16"/>
        <v>89.784146341463426</v>
      </c>
      <c r="X57">
        <f t="shared" si="17"/>
        <v>8.6175570134333022</v>
      </c>
    </row>
    <row r="58" spans="1:24" x14ac:dyDescent="0.25">
      <c r="A58" s="1">
        <v>43952</v>
      </c>
      <c r="B58">
        <v>57</v>
      </c>
      <c r="C58">
        <v>325</v>
      </c>
      <c r="D58">
        <f t="shared" si="0"/>
        <v>325.85000000000002</v>
      </c>
      <c r="E58">
        <f t="shared" si="1"/>
        <v>-0.85000000000002274</v>
      </c>
      <c r="F58">
        <f t="shared" si="2"/>
        <v>0.85000000000002274</v>
      </c>
      <c r="G58">
        <f t="shared" si="3"/>
        <v>837.45000000000084</v>
      </c>
      <c r="H58">
        <f t="shared" si="3"/>
        <v>4147.3499999999995</v>
      </c>
      <c r="I58">
        <f t="shared" si="4"/>
        <v>79.756730769230757</v>
      </c>
      <c r="J58">
        <f t="shared" si="5"/>
        <v>10.500054251510013</v>
      </c>
      <c r="K58">
        <f t="shared" si="6"/>
        <v>352.27500000000003</v>
      </c>
      <c r="L58">
        <f t="shared" si="7"/>
        <v>-27.275000000000034</v>
      </c>
      <c r="M58">
        <f t="shared" si="8"/>
        <v>27.275000000000034</v>
      </c>
      <c r="N58">
        <f t="shared" si="9"/>
        <v>1305.4749999999979</v>
      </c>
      <c r="O58">
        <f t="shared" si="9"/>
        <v>5773.8249999999998</v>
      </c>
      <c r="P58">
        <f t="shared" si="10"/>
        <v>122.84734042553191</v>
      </c>
      <c r="Q58">
        <f t="shared" si="11"/>
        <v>10.626807185877629</v>
      </c>
      <c r="R58">
        <f t="shared" si="12"/>
        <v>354.03249999999997</v>
      </c>
      <c r="S58">
        <f t="shared" si="13"/>
        <v>-53.03249999999997</v>
      </c>
      <c r="T58">
        <f t="shared" si="14"/>
        <v>53.03249999999997</v>
      </c>
      <c r="U58">
        <f t="shared" si="15"/>
        <v>720.6875</v>
      </c>
      <c r="V58">
        <f t="shared" si="15"/>
        <v>3734.1825000000003</v>
      </c>
      <c r="W58">
        <f t="shared" si="16"/>
        <v>88.909107142857152</v>
      </c>
      <c r="X58">
        <f t="shared" si="17"/>
        <v>8.1058906467479819</v>
      </c>
    </row>
    <row r="59" spans="1:24" x14ac:dyDescent="0.25">
      <c r="A59" s="1">
        <v>43953</v>
      </c>
      <c r="B59">
        <v>58</v>
      </c>
      <c r="C59">
        <v>268</v>
      </c>
      <c r="D59">
        <f t="shared" si="0"/>
        <v>323.79999999999995</v>
      </c>
      <c r="E59">
        <f t="shared" si="1"/>
        <v>-55.799999999999955</v>
      </c>
      <c r="F59">
        <f t="shared" si="2"/>
        <v>55.799999999999955</v>
      </c>
      <c r="G59">
        <f t="shared" si="3"/>
        <v>781.65000000000089</v>
      </c>
      <c r="H59">
        <f t="shared" si="3"/>
        <v>4203.1499999999996</v>
      </c>
      <c r="I59">
        <f t="shared" si="4"/>
        <v>79.304716981132074</v>
      </c>
      <c r="J59">
        <f t="shared" si="5"/>
        <v>9.8562863566610872</v>
      </c>
      <c r="K59">
        <f t="shared" si="6"/>
        <v>343.62500000000006</v>
      </c>
      <c r="L59">
        <f t="shared" si="7"/>
        <v>-75.625000000000057</v>
      </c>
      <c r="M59">
        <f t="shared" si="8"/>
        <v>75.625000000000057</v>
      </c>
      <c r="N59">
        <f t="shared" si="9"/>
        <v>1229.8499999999979</v>
      </c>
      <c r="O59">
        <f t="shared" si="9"/>
        <v>5849.45</v>
      </c>
      <c r="P59">
        <f t="shared" si="10"/>
        <v>121.86354166666666</v>
      </c>
      <c r="Q59">
        <f t="shared" si="11"/>
        <v>10.092025746010291</v>
      </c>
      <c r="R59">
        <f t="shared" si="12"/>
        <v>343.63750000000005</v>
      </c>
      <c r="S59">
        <f t="shared" si="13"/>
        <v>-18.637500000000045</v>
      </c>
      <c r="T59">
        <f t="shared" si="14"/>
        <v>18.637500000000045</v>
      </c>
      <c r="U59">
        <f t="shared" si="15"/>
        <v>702.05</v>
      </c>
      <c r="V59">
        <f t="shared" si="15"/>
        <v>3752.8200000000006</v>
      </c>
      <c r="W59">
        <f t="shared" si="16"/>
        <v>87.274883720930248</v>
      </c>
      <c r="X59">
        <f t="shared" si="17"/>
        <v>8.0441241519710491</v>
      </c>
    </row>
    <row r="60" spans="1:24" x14ac:dyDescent="0.25">
      <c r="A60" s="1">
        <v>43954</v>
      </c>
      <c r="B60">
        <v>59</v>
      </c>
      <c r="C60">
        <v>281</v>
      </c>
      <c r="D60">
        <f t="shared" si="0"/>
        <v>298.45</v>
      </c>
      <c r="E60">
        <f t="shared" si="1"/>
        <v>-17.449999999999989</v>
      </c>
      <c r="F60">
        <f t="shared" si="2"/>
        <v>17.449999999999989</v>
      </c>
      <c r="G60">
        <f t="shared" si="3"/>
        <v>764.20000000000095</v>
      </c>
      <c r="H60">
        <f t="shared" si="3"/>
        <v>4220.5999999999995</v>
      </c>
      <c r="I60">
        <f t="shared" si="4"/>
        <v>78.159259259259244</v>
      </c>
      <c r="J60">
        <f t="shared" si="5"/>
        <v>9.7774723972894986</v>
      </c>
      <c r="K60">
        <f t="shared" si="6"/>
        <v>331.72499999999997</v>
      </c>
      <c r="L60">
        <f t="shared" si="7"/>
        <v>-50.724999999999966</v>
      </c>
      <c r="M60">
        <f t="shared" si="8"/>
        <v>50.724999999999966</v>
      </c>
      <c r="N60">
        <f t="shared" si="9"/>
        <v>1179.124999999998</v>
      </c>
      <c r="O60">
        <f t="shared" si="9"/>
        <v>5900.1750000000002</v>
      </c>
      <c r="P60">
        <f t="shared" si="10"/>
        <v>120.41173469387755</v>
      </c>
      <c r="Q60">
        <f t="shared" si="11"/>
        <v>9.792442597041596</v>
      </c>
      <c r="R60">
        <f t="shared" si="12"/>
        <v>325.1275</v>
      </c>
      <c r="S60">
        <f t="shared" si="13"/>
        <v>-57.127499999999998</v>
      </c>
      <c r="T60">
        <f t="shared" si="14"/>
        <v>57.127499999999998</v>
      </c>
      <c r="U60">
        <f t="shared" si="15"/>
        <v>644.9224999999999</v>
      </c>
      <c r="V60">
        <f t="shared" si="15"/>
        <v>3809.9475000000007</v>
      </c>
      <c r="W60">
        <f t="shared" si="16"/>
        <v>86.589715909090927</v>
      </c>
      <c r="X60">
        <f t="shared" si="17"/>
        <v>7.4480265148010547</v>
      </c>
    </row>
    <row r="61" spans="1:24" x14ac:dyDescent="0.25">
      <c r="A61" s="1">
        <v>43955</v>
      </c>
      <c r="B61">
        <v>60</v>
      </c>
      <c r="C61">
        <v>276</v>
      </c>
      <c r="D61">
        <f t="shared" si="0"/>
        <v>297.7</v>
      </c>
      <c r="E61">
        <f t="shared" si="1"/>
        <v>-21.699999999999989</v>
      </c>
      <c r="F61">
        <f t="shared" si="2"/>
        <v>21.699999999999989</v>
      </c>
      <c r="G61">
        <f t="shared" si="3"/>
        <v>742.50000000000091</v>
      </c>
      <c r="H61">
        <f t="shared" si="3"/>
        <v>4242.2999999999993</v>
      </c>
      <c r="I61">
        <f t="shared" si="4"/>
        <v>77.132727272727266</v>
      </c>
      <c r="J61">
        <f t="shared" si="5"/>
        <v>9.6262640548759055</v>
      </c>
      <c r="K61">
        <f t="shared" si="6"/>
        <v>317.55</v>
      </c>
      <c r="L61">
        <f t="shared" si="7"/>
        <v>-41.550000000000011</v>
      </c>
      <c r="M61">
        <f t="shared" si="8"/>
        <v>41.550000000000011</v>
      </c>
      <c r="N61">
        <f t="shared" si="9"/>
        <v>1137.574999999998</v>
      </c>
      <c r="O61">
        <f t="shared" si="9"/>
        <v>5941.7250000000004</v>
      </c>
      <c r="P61">
        <f t="shared" si="10"/>
        <v>118.83450000000001</v>
      </c>
      <c r="Q61">
        <f t="shared" si="11"/>
        <v>9.5727671677837485</v>
      </c>
      <c r="R61">
        <f t="shared" si="12"/>
        <v>311.77249999999998</v>
      </c>
      <c r="S61">
        <f t="shared" si="13"/>
        <v>-30.77249999999998</v>
      </c>
      <c r="T61">
        <f t="shared" si="14"/>
        <v>30.77249999999998</v>
      </c>
      <c r="U61">
        <f t="shared" si="15"/>
        <v>614.14999999999986</v>
      </c>
      <c r="V61">
        <f t="shared" si="15"/>
        <v>3840.7200000000007</v>
      </c>
      <c r="W61">
        <f t="shared" si="16"/>
        <v>85.349333333333348</v>
      </c>
      <c r="X61">
        <f t="shared" si="17"/>
        <v>7.1957211147909739</v>
      </c>
    </row>
    <row r="62" spans="1:24" x14ac:dyDescent="0.25">
      <c r="A62" s="1">
        <v>43956</v>
      </c>
      <c r="B62">
        <v>61</v>
      </c>
      <c r="C62">
        <v>164</v>
      </c>
      <c r="D62">
        <f t="shared" si="0"/>
        <v>286.5</v>
      </c>
      <c r="E62">
        <f t="shared" si="1"/>
        <v>-122.5</v>
      </c>
      <c r="F62">
        <f t="shared" si="2"/>
        <v>122.5</v>
      </c>
      <c r="G62">
        <f t="shared" si="3"/>
        <v>620.00000000000091</v>
      </c>
      <c r="H62">
        <f t="shared" si="3"/>
        <v>4364.7999999999993</v>
      </c>
      <c r="I62">
        <f t="shared" si="4"/>
        <v>77.942857142857136</v>
      </c>
      <c r="J62">
        <f t="shared" si="5"/>
        <v>7.9545454545454666</v>
      </c>
      <c r="K62">
        <f t="shared" si="6"/>
        <v>306.47500000000002</v>
      </c>
      <c r="L62">
        <f t="shared" si="7"/>
        <v>-142.47500000000002</v>
      </c>
      <c r="M62">
        <f t="shared" si="8"/>
        <v>142.47500000000002</v>
      </c>
      <c r="N62">
        <f t="shared" si="9"/>
        <v>995.09999999999798</v>
      </c>
      <c r="O62">
        <f t="shared" si="9"/>
        <v>6084.2000000000007</v>
      </c>
      <c r="P62">
        <f t="shared" si="10"/>
        <v>119.29803921568629</v>
      </c>
      <c r="Q62">
        <f t="shared" si="11"/>
        <v>8.3412938430689145</v>
      </c>
      <c r="R62">
        <f t="shared" si="12"/>
        <v>303.94999999999993</v>
      </c>
      <c r="S62">
        <f t="shared" si="13"/>
        <v>-27.949999999999932</v>
      </c>
      <c r="T62">
        <f t="shared" si="14"/>
        <v>27.949999999999932</v>
      </c>
      <c r="U62">
        <f t="shared" si="15"/>
        <v>586.19999999999993</v>
      </c>
      <c r="V62">
        <f t="shared" si="15"/>
        <v>3868.6700000000005</v>
      </c>
      <c r="W62">
        <f t="shared" si="16"/>
        <v>84.101521739130447</v>
      </c>
      <c r="X62">
        <f t="shared" si="17"/>
        <v>6.9701473633057338</v>
      </c>
    </row>
    <row r="63" spans="1:24" x14ac:dyDescent="0.25">
      <c r="A63" s="1">
        <v>43957</v>
      </c>
      <c r="B63">
        <v>62</v>
      </c>
      <c r="C63">
        <v>164</v>
      </c>
      <c r="D63">
        <f t="shared" si="0"/>
        <v>249.55</v>
      </c>
      <c r="E63">
        <f t="shared" si="1"/>
        <v>-85.550000000000011</v>
      </c>
      <c r="F63">
        <f t="shared" si="2"/>
        <v>85.550000000000011</v>
      </c>
      <c r="G63">
        <f t="shared" si="3"/>
        <v>534.45000000000095</v>
      </c>
      <c r="H63">
        <f t="shared" si="3"/>
        <v>4450.3499999999995</v>
      </c>
      <c r="I63">
        <f t="shared" si="4"/>
        <v>78.076315789473668</v>
      </c>
      <c r="J63">
        <f t="shared" si="5"/>
        <v>6.8452256564090606</v>
      </c>
      <c r="K63">
        <f t="shared" si="6"/>
        <v>274.45</v>
      </c>
      <c r="L63">
        <f t="shared" si="7"/>
        <v>-110.44999999999999</v>
      </c>
      <c r="M63">
        <f t="shared" si="8"/>
        <v>110.44999999999999</v>
      </c>
      <c r="N63">
        <f t="shared" si="9"/>
        <v>884.64999999999804</v>
      </c>
      <c r="O63">
        <f t="shared" si="9"/>
        <v>6194.6500000000005</v>
      </c>
      <c r="P63">
        <f t="shared" si="10"/>
        <v>119.12788461538463</v>
      </c>
      <c r="Q63">
        <f t="shared" si="11"/>
        <v>7.4260531264881617</v>
      </c>
      <c r="R63">
        <f t="shared" si="12"/>
        <v>267.34999999999997</v>
      </c>
      <c r="S63">
        <f t="shared" si="13"/>
        <v>-103.34999999999997</v>
      </c>
      <c r="T63">
        <f t="shared" si="14"/>
        <v>103.34999999999997</v>
      </c>
      <c r="U63">
        <f t="shared" si="15"/>
        <v>482.84999999999997</v>
      </c>
      <c r="V63">
        <f t="shared" si="15"/>
        <v>3972.0200000000004</v>
      </c>
      <c r="W63">
        <f t="shared" si="16"/>
        <v>84.511063829787247</v>
      </c>
      <c r="X63">
        <f t="shared" si="17"/>
        <v>5.7134531044657368</v>
      </c>
    </row>
    <row r="64" spans="1:24" x14ac:dyDescent="0.25">
      <c r="A64" s="1">
        <v>43958</v>
      </c>
      <c r="B64">
        <v>63</v>
      </c>
      <c r="C64">
        <v>185</v>
      </c>
      <c r="D64">
        <f t="shared" si="0"/>
        <v>219.54999999999998</v>
      </c>
      <c r="E64">
        <f t="shared" si="1"/>
        <v>-34.549999999999983</v>
      </c>
      <c r="F64">
        <f t="shared" si="2"/>
        <v>34.549999999999983</v>
      </c>
      <c r="G64">
        <f t="shared" si="3"/>
        <v>499.900000000001</v>
      </c>
      <c r="H64">
        <f t="shared" si="3"/>
        <v>4484.8999999999996</v>
      </c>
      <c r="I64">
        <f t="shared" si="4"/>
        <v>77.325862068965506</v>
      </c>
      <c r="J64">
        <f t="shared" si="5"/>
        <v>6.4648487145755897</v>
      </c>
      <c r="K64">
        <f t="shared" si="6"/>
        <v>244.90000000000003</v>
      </c>
      <c r="L64">
        <f t="shared" si="7"/>
        <v>-59.900000000000034</v>
      </c>
      <c r="M64">
        <f t="shared" si="8"/>
        <v>59.900000000000034</v>
      </c>
      <c r="N64">
        <f t="shared" si="9"/>
        <v>824.74999999999795</v>
      </c>
      <c r="O64">
        <f t="shared" si="9"/>
        <v>6254.55</v>
      </c>
      <c r="P64">
        <f t="shared" si="10"/>
        <v>118.01037735849057</v>
      </c>
      <c r="Q64">
        <f t="shared" si="11"/>
        <v>6.988792159308006</v>
      </c>
      <c r="R64">
        <f t="shared" si="12"/>
        <v>243.89000000000001</v>
      </c>
      <c r="S64">
        <f t="shared" si="13"/>
        <v>-79.890000000000015</v>
      </c>
      <c r="T64">
        <f t="shared" si="14"/>
        <v>79.890000000000015</v>
      </c>
      <c r="U64">
        <f t="shared" si="15"/>
        <v>402.95999999999992</v>
      </c>
      <c r="V64">
        <f t="shared" si="15"/>
        <v>4051.9100000000003</v>
      </c>
      <c r="W64">
        <f t="shared" si="16"/>
        <v>84.414791666666673</v>
      </c>
      <c r="X64">
        <f t="shared" si="17"/>
        <v>4.7735709825736494</v>
      </c>
    </row>
    <row r="65" spans="1:24" x14ac:dyDescent="0.25">
      <c r="A65" s="1">
        <v>43959</v>
      </c>
      <c r="B65">
        <v>64</v>
      </c>
      <c r="C65">
        <v>244</v>
      </c>
      <c r="D65">
        <f t="shared" si="0"/>
        <v>204.65000000000003</v>
      </c>
      <c r="E65">
        <f t="shared" si="1"/>
        <v>39.349999999999966</v>
      </c>
      <c r="F65">
        <f t="shared" si="2"/>
        <v>39.349999999999966</v>
      </c>
      <c r="G65">
        <f t="shared" si="3"/>
        <v>539.25000000000091</v>
      </c>
      <c r="H65">
        <f t="shared" si="3"/>
        <v>4524.25</v>
      </c>
      <c r="I65">
        <f t="shared" si="4"/>
        <v>76.682203389830505</v>
      </c>
      <c r="J65">
        <f t="shared" si="5"/>
        <v>7.0322705420788099</v>
      </c>
      <c r="K65">
        <f t="shared" si="6"/>
        <v>232.37500000000003</v>
      </c>
      <c r="L65">
        <f t="shared" si="7"/>
        <v>11.624999999999972</v>
      </c>
      <c r="M65">
        <f t="shared" si="8"/>
        <v>11.624999999999972</v>
      </c>
      <c r="N65">
        <f t="shared" si="9"/>
        <v>836.37499999999795</v>
      </c>
      <c r="O65">
        <f t="shared" si="9"/>
        <v>6266.1750000000002</v>
      </c>
      <c r="P65">
        <f t="shared" si="10"/>
        <v>116.04027777777777</v>
      </c>
      <c r="Q65">
        <f t="shared" si="11"/>
        <v>7.2076266621982139</v>
      </c>
      <c r="R65">
        <f t="shared" si="12"/>
        <v>227.74249999999998</v>
      </c>
      <c r="S65">
        <f t="shared" si="13"/>
        <v>-42.742499999999978</v>
      </c>
      <c r="T65">
        <f t="shared" si="14"/>
        <v>42.742499999999978</v>
      </c>
      <c r="U65">
        <f t="shared" si="15"/>
        <v>360.21749999999997</v>
      </c>
      <c r="V65">
        <f t="shared" si="15"/>
        <v>4094.6525000000001</v>
      </c>
      <c r="W65">
        <f t="shared" si="16"/>
        <v>83.564336734693882</v>
      </c>
      <c r="X65">
        <f t="shared" si="17"/>
        <v>4.310660672670025</v>
      </c>
    </row>
    <row r="66" spans="1:24" x14ac:dyDescent="0.25">
      <c r="A66" s="1">
        <v>43960</v>
      </c>
      <c r="B66">
        <v>65</v>
      </c>
      <c r="C66">
        <v>213</v>
      </c>
      <c r="D66">
        <f t="shared" si="0"/>
        <v>209</v>
      </c>
      <c r="E66">
        <f t="shared" si="1"/>
        <v>4</v>
      </c>
      <c r="F66">
        <f t="shared" si="2"/>
        <v>4</v>
      </c>
      <c r="G66">
        <f t="shared" si="3"/>
        <v>543.25000000000091</v>
      </c>
      <c r="H66">
        <f t="shared" si="3"/>
        <v>4528.25</v>
      </c>
      <c r="I66">
        <f t="shared" si="4"/>
        <v>75.470833333333331</v>
      </c>
      <c r="J66">
        <f t="shared" si="5"/>
        <v>7.1981449787445602</v>
      </c>
      <c r="K66">
        <f t="shared" si="6"/>
        <v>235.22500000000002</v>
      </c>
      <c r="L66">
        <f t="shared" si="7"/>
        <v>-22.225000000000023</v>
      </c>
      <c r="M66">
        <f t="shared" si="8"/>
        <v>22.225000000000023</v>
      </c>
      <c r="N66">
        <f t="shared" si="9"/>
        <v>814.14999999999793</v>
      </c>
      <c r="O66">
        <f t="shared" si="9"/>
        <v>6288.4000000000005</v>
      </c>
      <c r="P66">
        <f t="shared" si="10"/>
        <v>114.33454545454546</v>
      </c>
      <c r="Q66">
        <f t="shared" si="11"/>
        <v>7.12076998918642</v>
      </c>
      <c r="R66">
        <f t="shared" si="12"/>
        <v>229.66499999999994</v>
      </c>
      <c r="S66">
        <f t="shared" si="13"/>
        <v>14.335000000000065</v>
      </c>
      <c r="T66">
        <f t="shared" si="14"/>
        <v>14.335000000000065</v>
      </c>
      <c r="U66">
        <f t="shared" si="15"/>
        <v>374.55250000000001</v>
      </c>
      <c r="V66">
        <f t="shared" si="15"/>
        <v>4108.9875000000002</v>
      </c>
      <c r="W66">
        <f t="shared" si="16"/>
        <v>82.179749999999999</v>
      </c>
      <c r="X66">
        <f t="shared" si="17"/>
        <v>4.5577225533054069</v>
      </c>
    </row>
    <row r="67" spans="1:24" x14ac:dyDescent="0.25">
      <c r="A67" s="1">
        <v>43961</v>
      </c>
      <c r="B67">
        <v>66</v>
      </c>
      <c r="C67">
        <v>229</v>
      </c>
      <c r="D67">
        <f t="shared" si="0"/>
        <v>198.89999999999998</v>
      </c>
      <c r="E67">
        <f t="shared" si="1"/>
        <v>30.100000000000023</v>
      </c>
      <c r="F67">
        <f t="shared" si="2"/>
        <v>30.100000000000023</v>
      </c>
      <c r="G67">
        <f t="shared" si="3"/>
        <v>573.35000000000093</v>
      </c>
      <c r="H67">
        <f t="shared" si="3"/>
        <v>4558.3500000000004</v>
      </c>
      <c r="I67">
        <f t="shared" si="4"/>
        <v>74.727049180327882</v>
      </c>
      <c r="J67">
        <f t="shared" si="5"/>
        <v>7.6725898625599287</v>
      </c>
      <c r="K67">
        <f t="shared" si="6"/>
        <v>229.17500000000001</v>
      </c>
      <c r="L67">
        <f t="shared" si="7"/>
        <v>-0.17500000000001137</v>
      </c>
      <c r="M67">
        <f t="shared" si="8"/>
        <v>0.17500000000001137</v>
      </c>
      <c r="N67">
        <f t="shared" si="9"/>
        <v>813.97499999999786</v>
      </c>
      <c r="O67">
        <f t="shared" si="9"/>
        <v>6288.5750000000007</v>
      </c>
      <c r="P67">
        <f t="shared" si="10"/>
        <v>112.29598214285716</v>
      </c>
      <c r="Q67">
        <f t="shared" si="11"/>
        <v>7.2484783913684536</v>
      </c>
      <c r="R67">
        <f t="shared" si="12"/>
        <v>224.52749999999997</v>
      </c>
      <c r="S67">
        <f t="shared" si="13"/>
        <v>-11.527499999999975</v>
      </c>
      <c r="T67">
        <f t="shared" si="14"/>
        <v>11.527499999999975</v>
      </c>
      <c r="U67">
        <f t="shared" si="15"/>
        <v>363.02500000000003</v>
      </c>
      <c r="V67">
        <f t="shared" si="15"/>
        <v>4120.5150000000003</v>
      </c>
      <c r="W67">
        <f t="shared" si="16"/>
        <v>80.794411764705885</v>
      </c>
      <c r="X67">
        <f t="shared" si="17"/>
        <v>4.4931944186588328</v>
      </c>
    </row>
    <row r="68" spans="1:24" x14ac:dyDescent="0.25">
      <c r="A68" s="1">
        <v>43962</v>
      </c>
      <c r="B68">
        <v>67</v>
      </c>
      <c r="C68">
        <v>179</v>
      </c>
      <c r="D68">
        <f t="shared" si="0"/>
        <v>212.45000000000002</v>
      </c>
      <c r="E68">
        <f t="shared" si="1"/>
        <v>-33.450000000000017</v>
      </c>
      <c r="F68">
        <f t="shared" si="2"/>
        <v>33.450000000000017</v>
      </c>
      <c r="G68">
        <f t="shared" si="3"/>
        <v>539.90000000000089</v>
      </c>
      <c r="H68">
        <f t="shared" si="3"/>
        <v>4591.8</v>
      </c>
      <c r="I68">
        <f t="shared" si="4"/>
        <v>74.061290322580646</v>
      </c>
      <c r="J68">
        <f t="shared" si="5"/>
        <v>7.2899080970425656</v>
      </c>
      <c r="K68">
        <f t="shared" si="6"/>
        <v>224.40000000000003</v>
      </c>
      <c r="L68">
        <f t="shared" si="7"/>
        <v>-45.400000000000034</v>
      </c>
      <c r="M68">
        <f t="shared" si="8"/>
        <v>45.400000000000034</v>
      </c>
      <c r="N68">
        <f t="shared" si="9"/>
        <v>768.57499999999777</v>
      </c>
      <c r="O68">
        <f t="shared" si="9"/>
        <v>6333.9750000000004</v>
      </c>
      <c r="P68">
        <f t="shared" si="10"/>
        <v>111.12236842105264</v>
      </c>
      <c r="Q68">
        <f t="shared" si="11"/>
        <v>6.9164742519507687</v>
      </c>
      <c r="R68">
        <f t="shared" si="12"/>
        <v>223.96250000000006</v>
      </c>
      <c r="S68">
        <f t="shared" si="13"/>
        <v>5.0374999999999375</v>
      </c>
      <c r="T68">
        <f t="shared" si="14"/>
        <v>5.0374999999999375</v>
      </c>
      <c r="U68">
        <f t="shared" si="15"/>
        <v>368.0625</v>
      </c>
      <c r="V68">
        <f t="shared" si="15"/>
        <v>4125.5525000000007</v>
      </c>
      <c r="W68">
        <f t="shared" si="16"/>
        <v>79.337548076923085</v>
      </c>
      <c r="X68">
        <f t="shared" si="17"/>
        <v>4.6391968106090031</v>
      </c>
    </row>
    <row r="69" spans="1:24" x14ac:dyDescent="0.25">
      <c r="A69" s="1">
        <v>43963</v>
      </c>
      <c r="B69">
        <v>68</v>
      </c>
      <c r="C69">
        <v>143</v>
      </c>
      <c r="D69">
        <f t="shared" si="0"/>
        <v>206.45</v>
      </c>
      <c r="E69">
        <f t="shared" si="1"/>
        <v>-63.449999999999989</v>
      </c>
      <c r="F69">
        <f t="shared" si="2"/>
        <v>63.449999999999989</v>
      </c>
      <c r="G69">
        <f t="shared" si="3"/>
        <v>476.4500000000009</v>
      </c>
      <c r="H69">
        <f t="shared" si="3"/>
        <v>4655.25</v>
      </c>
      <c r="I69">
        <f t="shared" si="4"/>
        <v>73.892857142857139</v>
      </c>
      <c r="J69">
        <f t="shared" si="5"/>
        <v>6.4478492025133036</v>
      </c>
      <c r="K69">
        <f t="shared" si="6"/>
        <v>211.65000000000006</v>
      </c>
      <c r="L69">
        <f t="shared" si="7"/>
        <v>-68.650000000000063</v>
      </c>
      <c r="M69">
        <f t="shared" si="8"/>
        <v>68.650000000000063</v>
      </c>
      <c r="N69">
        <f t="shared" si="9"/>
        <v>699.92499999999768</v>
      </c>
      <c r="O69">
        <f t="shared" si="9"/>
        <v>6402.625</v>
      </c>
      <c r="P69">
        <f t="shared" si="10"/>
        <v>110.39008620689656</v>
      </c>
      <c r="Q69">
        <f t="shared" si="11"/>
        <v>6.3404697292126064</v>
      </c>
      <c r="R69">
        <f t="shared" si="12"/>
        <v>214.92249999999999</v>
      </c>
      <c r="S69">
        <f t="shared" si="13"/>
        <v>-35.922499999999985</v>
      </c>
      <c r="T69">
        <f t="shared" si="14"/>
        <v>35.922499999999985</v>
      </c>
      <c r="U69">
        <f t="shared" si="15"/>
        <v>332.14</v>
      </c>
      <c r="V69">
        <f t="shared" si="15"/>
        <v>4161.4750000000004</v>
      </c>
      <c r="W69">
        <f t="shared" si="16"/>
        <v>78.518396226415106</v>
      </c>
      <c r="X69">
        <f t="shared" si="17"/>
        <v>4.2300914940015248</v>
      </c>
    </row>
    <row r="70" spans="1:24" x14ac:dyDescent="0.25">
      <c r="A70" s="1">
        <v>43964</v>
      </c>
      <c r="B70">
        <v>69</v>
      </c>
      <c r="C70">
        <v>123</v>
      </c>
      <c r="D70">
        <f t="shared" si="0"/>
        <v>193.04999999999998</v>
      </c>
      <c r="E70">
        <f t="shared" si="1"/>
        <v>-70.049999999999983</v>
      </c>
      <c r="F70">
        <f t="shared" si="2"/>
        <v>70.049999999999983</v>
      </c>
      <c r="G70">
        <f t="shared" si="3"/>
        <v>406.40000000000089</v>
      </c>
      <c r="H70">
        <f t="shared" si="3"/>
        <v>4725.3</v>
      </c>
      <c r="I70">
        <f t="shared" si="4"/>
        <v>73.832812500000003</v>
      </c>
      <c r="J70">
        <f t="shared" si="5"/>
        <v>5.504327767549162</v>
      </c>
      <c r="K70">
        <f t="shared" si="6"/>
        <v>195.22500000000002</v>
      </c>
      <c r="L70">
        <f t="shared" si="7"/>
        <v>-72.225000000000023</v>
      </c>
      <c r="M70">
        <f t="shared" si="8"/>
        <v>72.225000000000023</v>
      </c>
      <c r="N70">
        <f t="shared" si="9"/>
        <v>627.69999999999766</v>
      </c>
      <c r="O70">
        <f t="shared" si="9"/>
        <v>6474.85</v>
      </c>
      <c r="P70">
        <f t="shared" si="10"/>
        <v>109.74322033898305</v>
      </c>
      <c r="Q70">
        <f t="shared" si="11"/>
        <v>5.719715514645106</v>
      </c>
      <c r="R70">
        <f t="shared" si="12"/>
        <v>197.58499999999998</v>
      </c>
      <c r="S70">
        <f t="shared" si="13"/>
        <v>-54.58499999999998</v>
      </c>
      <c r="T70">
        <f t="shared" si="14"/>
        <v>54.58499999999998</v>
      </c>
      <c r="U70">
        <f t="shared" si="15"/>
        <v>277.55500000000001</v>
      </c>
      <c r="V70">
        <f t="shared" si="15"/>
        <v>4216.0600000000004</v>
      </c>
      <c r="W70">
        <f t="shared" si="16"/>
        <v>78.075185185185191</v>
      </c>
      <c r="X70">
        <f t="shared" si="17"/>
        <v>3.5549707546856544</v>
      </c>
    </row>
    <row r="71" spans="1:24" x14ac:dyDescent="0.25">
      <c r="A71" s="1">
        <v>43965</v>
      </c>
      <c r="B71">
        <v>70</v>
      </c>
      <c r="C71">
        <v>176</v>
      </c>
      <c r="D71">
        <f t="shared" si="0"/>
        <v>167.6</v>
      </c>
      <c r="E71">
        <f t="shared" si="1"/>
        <v>8.4000000000000057</v>
      </c>
      <c r="F71">
        <f t="shared" si="2"/>
        <v>8.4000000000000057</v>
      </c>
      <c r="G71">
        <f t="shared" si="3"/>
        <v>414.80000000000086</v>
      </c>
      <c r="H71">
        <f t="shared" si="3"/>
        <v>4733.7</v>
      </c>
      <c r="I71">
        <f t="shared" si="4"/>
        <v>72.826153846153844</v>
      </c>
      <c r="J71">
        <f t="shared" si="5"/>
        <v>5.6957559625662926</v>
      </c>
      <c r="K71">
        <f t="shared" si="6"/>
        <v>177.67500000000001</v>
      </c>
      <c r="L71">
        <f t="shared" si="7"/>
        <v>-1.6750000000000114</v>
      </c>
      <c r="M71">
        <f t="shared" si="8"/>
        <v>1.6750000000000114</v>
      </c>
      <c r="N71">
        <f t="shared" si="9"/>
        <v>626.02499999999759</v>
      </c>
      <c r="O71">
        <f t="shared" si="9"/>
        <v>6476.5250000000005</v>
      </c>
      <c r="P71">
        <f t="shared" si="10"/>
        <v>107.94208333333334</v>
      </c>
      <c r="Q71">
        <f t="shared" si="11"/>
        <v>5.7996379231146102</v>
      </c>
      <c r="R71">
        <f t="shared" si="12"/>
        <v>180.91249999999999</v>
      </c>
      <c r="S71">
        <f t="shared" si="13"/>
        <v>-57.912499999999994</v>
      </c>
      <c r="T71">
        <f t="shared" si="14"/>
        <v>57.912499999999994</v>
      </c>
      <c r="U71">
        <f t="shared" si="15"/>
        <v>219.64250000000001</v>
      </c>
      <c r="V71">
        <f t="shared" si="15"/>
        <v>4273.9725000000008</v>
      </c>
      <c r="W71">
        <f t="shared" si="16"/>
        <v>77.70859090909093</v>
      </c>
      <c r="X71">
        <f t="shared" si="17"/>
        <v>2.8264892907008639</v>
      </c>
    </row>
    <row r="72" spans="1:24" x14ac:dyDescent="0.25">
      <c r="A72" s="1">
        <v>43966</v>
      </c>
      <c r="B72">
        <v>71</v>
      </c>
      <c r="C72">
        <v>184</v>
      </c>
      <c r="D72">
        <f t="shared" ref="D72:D106" si="18">C71*0.3+C70*0.2+C69*0.2+C68*0.15+C67*0.15</f>
        <v>167.2</v>
      </c>
      <c r="E72">
        <f t="shared" ref="E72:E106" si="19">C72-D72</f>
        <v>16.800000000000011</v>
      </c>
      <c r="F72">
        <f t="shared" ref="F72:F106" si="20">ABS(E72)</f>
        <v>16.800000000000011</v>
      </c>
      <c r="G72">
        <f t="shared" ref="G72:H106" si="21">E72+G71</f>
        <v>431.60000000000088</v>
      </c>
      <c r="H72">
        <f t="shared" si="21"/>
        <v>4750.5</v>
      </c>
      <c r="I72">
        <f t="shared" ref="I72:I106" si="22">H72/B67</f>
        <v>71.977272727272734</v>
      </c>
      <c r="J72">
        <f t="shared" ref="J72:J106" si="23">G72/I72</f>
        <v>5.9963372276602582</v>
      </c>
      <c r="K72">
        <f t="shared" si="6"/>
        <v>174.82500000000002</v>
      </c>
      <c r="L72">
        <f t="shared" si="7"/>
        <v>9.1749999999999829</v>
      </c>
      <c r="M72">
        <f t="shared" si="8"/>
        <v>9.1749999999999829</v>
      </c>
      <c r="N72">
        <f t="shared" si="9"/>
        <v>635.19999999999754</v>
      </c>
      <c r="O72">
        <f t="shared" si="9"/>
        <v>6485.7000000000007</v>
      </c>
      <c r="P72">
        <f t="shared" si="10"/>
        <v>106.32295081967214</v>
      </c>
      <c r="Q72">
        <f t="shared" si="11"/>
        <v>5.9742510446058015</v>
      </c>
      <c r="R72">
        <f t="shared" si="12"/>
        <v>177.13500000000002</v>
      </c>
      <c r="S72">
        <f t="shared" si="13"/>
        <v>-1.1350000000000193</v>
      </c>
      <c r="T72">
        <f t="shared" si="14"/>
        <v>1.1350000000000193</v>
      </c>
      <c r="U72">
        <f t="shared" si="15"/>
        <v>218.50749999999999</v>
      </c>
      <c r="V72">
        <f t="shared" si="15"/>
        <v>4275.107500000001</v>
      </c>
      <c r="W72">
        <f t="shared" si="16"/>
        <v>76.341205357142869</v>
      </c>
      <c r="X72">
        <f t="shared" si="17"/>
        <v>2.8622484931665455</v>
      </c>
    </row>
    <row r="73" spans="1:24" x14ac:dyDescent="0.25">
      <c r="A73" s="1">
        <v>43967</v>
      </c>
      <c r="B73">
        <v>72</v>
      </c>
      <c r="C73">
        <v>217</v>
      </c>
      <c r="D73">
        <f t="shared" si="18"/>
        <v>163.29999999999998</v>
      </c>
      <c r="E73">
        <f t="shared" si="19"/>
        <v>53.700000000000017</v>
      </c>
      <c r="F73">
        <f t="shared" si="20"/>
        <v>53.700000000000017</v>
      </c>
      <c r="G73">
        <f t="shared" si="21"/>
        <v>485.30000000000086</v>
      </c>
      <c r="H73">
        <f t="shared" si="21"/>
        <v>4804.2</v>
      </c>
      <c r="I73">
        <f t="shared" si="22"/>
        <v>71.704477611940291</v>
      </c>
      <c r="J73">
        <f t="shared" si="23"/>
        <v>6.768057116689576</v>
      </c>
      <c r="K73">
        <f t="shared" si="6"/>
        <v>179.29999999999998</v>
      </c>
      <c r="L73">
        <f t="shared" si="7"/>
        <v>37.700000000000017</v>
      </c>
      <c r="M73">
        <f t="shared" si="8"/>
        <v>37.700000000000017</v>
      </c>
      <c r="N73">
        <f t="shared" si="9"/>
        <v>672.89999999999759</v>
      </c>
      <c r="O73">
        <f t="shared" si="9"/>
        <v>6523.4000000000005</v>
      </c>
      <c r="P73">
        <f t="shared" si="10"/>
        <v>105.21612903225807</v>
      </c>
      <c r="Q73">
        <f t="shared" si="11"/>
        <v>6.3954073029401615</v>
      </c>
      <c r="R73">
        <f t="shared" si="12"/>
        <v>177.39249999999996</v>
      </c>
      <c r="S73">
        <f t="shared" si="13"/>
        <v>6.6075000000000443</v>
      </c>
      <c r="T73">
        <f t="shared" si="14"/>
        <v>6.6075000000000443</v>
      </c>
      <c r="U73">
        <f t="shared" si="15"/>
        <v>225.11500000000004</v>
      </c>
      <c r="V73">
        <f t="shared" si="15"/>
        <v>4281.7150000000011</v>
      </c>
      <c r="W73">
        <f t="shared" si="16"/>
        <v>75.117807017543882</v>
      </c>
      <c r="X73">
        <f t="shared" si="17"/>
        <v>2.9968260381646137</v>
      </c>
    </row>
    <row r="74" spans="1:24" x14ac:dyDescent="0.25">
      <c r="A74" s="1">
        <v>43968</v>
      </c>
      <c r="B74">
        <v>73</v>
      </c>
      <c r="C74">
        <v>138</v>
      </c>
      <c r="D74">
        <f t="shared" si="18"/>
        <v>177</v>
      </c>
      <c r="E74">
        <f t="shared" si="19"/>
        <v>-39</v>
      </c>
      <c r="F74">
        <f t="shared" si="20"/>
        <v>39</v>
      </c>
      <c r="G74">
        <f t="shared" si="21"/>
        <v>446.30000000000086</v>
      </c>
      <c r="H74">
        <f t="shared" si="21"/>
        <v>4843.2</v>
      </c>
      <c r="I74">
        <f t="shared" si="22"/>
        <v>71.223529411764702</v>
      </c>
      <c r="J74">
        <f t="shared" si="23"/>
        <v>6.2661876445325531</v>
      </c>
      <c r="K74">
        <f t="shared" si="6"/>
        <v>187.10000000000002</v>
      </c>
      <c r="L74">
        <f t="shared" si="7"/>
        <v>-49.100000000000023</v>
      </c>
      <c r="M74">
        <f t="shared" si="8"/>
        <v>49.100000000000023</v>
      </c>
      <c r="N74">
        <f t="shared" si="9"/>
        <v>623.79999999999757</v>
      </c>
      <c r="O74">
        <f t="shared" si="9"/>
        <v>6572.5000000000009</v>
      </c>
      <c r="P74">
        <f t="shared" si="10"/>
        <v>104.32539682539684</v>
      </c>
      <c r="Q74">
        <f t="shared" si="11"/>
        <v>5.9793685812095614</v>
      </c>
      <c r="R74">
        <f t="shared" si="12"/>
        <v>185.12999999999997</v>
      </c>
      <c r="S74">
        <f t="shared" si="13"/>
        <v>31.870000000000033</v>
      </c>
      <c r="T74">
        <f t="shared" si="14"/>
        <v>31.870000000000033</v>
      </c>
      <c r="U74">
        <f t="shared" si="15"/>
        <v>256.98500000000007</v>
      </c>
      <c r="V74">
        <f t="shared" si="15"/>
        <v>4313.5850000000009</v>
      </c>
      <c r="W74">
        <f t="shared" si="16"/>
        <v>74.372155172413812</v>
      </c>
      <c r="X74">
        <f t="shared" si="17"/>
        <v>3.4553926722204387</v>
      </c>
    </row>
    <row r="75" spans="1:24" x14ac:dyDescent="0.25">
      <c r="A75" s="1">
        <v>43969</v>
      </c>
      <c r="B75">
        <v>74</v>
      </c>
      <c r="C75">
        <v>102</v>
      </c>
      <c r="D75">
        <f t="shared" si="18"/>
        <v>166.45000000000002</v>
      </c>
      <c r="E75">
        <f t="shared" si="19"/>
        <v>-64.450000000000017</v>
      </c>
      <c r="F75">
        <f t="shared" si="20"/>
        <v>64.450000000000017</v>
      </c>
      <c r="G75">
        <f t="shared" si="21"/>
        <v>381.85000000000082</v>
      </c>
      <c r="H75">
        <f t="shared" si="21"/>
        <v>4907.6499999999996</v>
      </c>
      <c r="I75">
        <f t="shared" si="22"/>
        <v>71.125362318840573</v>
      </c>
      <c r="J75">
        <f t="shared" si="23"/>
        <v>5.3686896987356594</v>
      </c>
      <c r="K75">
        <f t="shared" si="6"/>
        <v>177.75</v>
      </c>
      <c r="L75">
        <f t="shared" si="7"/>
        <v>-75.75</v>
      </c>
      <c r="M75">
        <f t="shared" si="8"/>
        <v>75.75</v>
      </c>
      <c r="N75">
        <f t="shared" si="9"/>
        <v>548.04999999999757</v>
      </c>
      <c r="O75">
        <f t="shared" si="9"/>
        <v>6648.2500000000009</v>
      </c>
      <c r="P75">
        <f t="shared" si="10"/>
        <v>103.87890625000001</v>
      </c>
      <c r="Q75">
        <f t="shared" si="11"/>
        <v>5.2758545481893488</v>
      </c>
      <c r="R75">
        <f t="shared" si="12"/>
        <v>173.08999999999997</v>
      </c>
      <c r="S75">
        <f t="shared" si="13"/>
        <v>-35.089999999999975</v>
      </c>
      <c r="T75">
        <f t="shared" si="14"/>
        <v>35.089999999999975</v>
      </c>
      <c r="U75">
        <f t="shared" si="15"/>
        <v>221.8950000000001</v>
      </c>
      <c r="V75">
        <f t="shared" si="15"/>
        <v>4348.6750000000011</v>
      </c>
      <c r="W75">
        <f t="shared" si="16"/>
        <v>73.706355932203408</v>
      </c>
      <c r="X75">
        <f t="shared" si="17"/>
        <v>3.0105273445359799</v>
      </c>
    </row>
    <row r="76" spans="1:24" x14ac:dyDescent="0.25">
      <c r="A76" s="1">
        <v>43970</v>
      </c>
      <c r="B76">
        <v>75</v>
      </c>
      <c r="C76">
        <v>87</v>
      </c>
      <c r="D76">
        <f t="shared" si="18"/>
        <v>155.60000000000002</v>
      </c>
      <c r="E76">
        <f t="shared" si="19"/>
        <v>-68.600000000000023</v>
      </c>
      <c r="F76">
        <f t="shared" si="20"/>
        <v>68.600000000000023</v>
      </c>
      <c r="G76">
        <f t="shared" si="21"/>
        <v>313.2500000000008</v>
      </c>
      <c r="H76">
        <f t="shared" si="21"/>
        <v>4976.25</v>
      </c>
      <c r="I76">
        <f t="shared" si="22"/>
        <v>71.089285714285708</v>
      </c>
      <c r="J76">
        <f t="shared" si="23"/>
        <v>4.4064305450891847</v>
      </c>
      <c r="K76">
        <f t="shared" si="6"/>
        <v>156.69999999999999</v>
      </c>
      <c r="L76">
        <f t="shared" si="7"/>
        <v>-69.699999999999989</v>
      </c>
      <c r="M76">
        <f t="shared" si="8"/>
        <v>69.699999999999989</v>
      </c>
      <c r="N76">
        <f t="shared" si="9"/>
        <v>478.34999999999758</v>
      </c>
      <c r="O76">
        <f t="shared" si="9"/>
        <v>6717.9500000000007</v>
      </c>
      <c r="P76">
        <f t="shared" si="10"/>
        <v>103.35307692307694</v>
      </c>
      <c r="Q76">
        <f t="shared" si="11"/>
        <v>4.6283092312386724</v>
      </c>
      <c r="R76">
        <f t="shared" si="12"/>
        <v>156.78749999999999</v>
      </c>
      <c r="S76">
        <f t="shared" si="13"/>
        <v>-54.787499999999994</v>
      </c>
      <c r="T76">
        <f t="shared" si="14"/>
        <v>54.787499999999994</v>
      </c>
      <c r="U76">
        <f t="shared" si="15"/>
        <v>167.1075000000001</v>
      </c>
      <c r="V76">
        <f t="shared" si="15"/>
        <v>4403.4625000000015</v>
      </c>
      <c r="W76">
        <f t="shared" si="16"/>
        <v>73.391041666666695</v>
      </c>
      <c r="X76">
        <f t="shared" si="17"/>
        <v>2.2769468344512989</v>
      </c>
    </row>
    <row r="77" spans="1:24" x14ac:dyDescent="0.25">
      <c r="A77" s="1">
        <v>43971</v>
      </c>
      <c r="B77">
        <v>76</v>
      </c>
      <c r="C77">
        <v>59</v>
      </c>
      <c r="D77">
        <f t="shared" si="18"/>
        <v>134.25</v>
      </c>
      <c r="E77">
        <f t="shared" si="19"/>
        <v>-75.25</v>
      </c>
      <c r="F77">
        <f t="shared" si="20"/>
        <v>75.25</v>
      </c>
      <c r="G77">
        <f t="shared" si="21"/>
        <v>238.0000000000008</v>
      </c>
      <c r="H77">
        <f t="shared" si="21"/>
        <v>5051.5</v>
      </c>
      <c r="I77">
        <f t="shared" si="22"/>
        <v>71.147887323943664</v>
      </c>
      <c r="J77">
        <f t="shared" si="23"/>
        <v>3.3451450064337438</v>
      </c>
      <c r="K77">
        <f t="shared" ref="K77:K106" si="24">C76*0.2+C75*0.2+C74*0.1+C73*0.1+C72*0.1+C71*0.075+C70*0.075+C69*0.05+C68*0.05+C67*0.05</f>
        <v>141.67500000000001</v>
      </c>
      <c r="L77">
        <f t="shared" ref="L77:L106" si="25">C77-K77</f>
        <v>-82.675000000000011</v>
      </c>
      <c r="M77">
        <f t="shared" ref="M77:M106" si="26">ABS(L77)</f>
        <v>82.675000000000011</v>
      </c>
      <c r="N77">
        <f t="shared" ref="N77:O106" si="27">L77+N76</f>
        <v>395.67499999999757</v>
      </c>
      <c r="O77">
        <f t="shared" si="27"/>
        <v>6800.6250000000009</v>
      </c>
      <c r="P77">
        <f t="shared" ref="P77:P106" si="28">O77/B67</f>
        <v>103.03977272727275</v>
      </c>
      <c r="Q77">
        <f t="shared" ref="Q77:Q106" si="29">N77/P77</f>
        <v>3.8400220567962258</v>
      </c>
      <c r="R77">
        <f t="shared" si="12"/>
        <v>141.28499999999997</v>
      </c>
      <c r="S77">
        <f t="shared" si="13"/>
        <v>-54.284999999999968</v>
      </c>
      <c r="T77">
        <f t="shared" si="14"/>
        <v>54.284999999999968</v>
      </c>
      <c r="U77">
        <f t="shared" si="15"/>
        <v>112.82250000000013</v>
      </c>
      <c r="V77">
        <f t="shared" si="15"/>
        <v>4457.7475000000013</v>
      </c>
      <c r="W77">
        <f t="shared" si="16"/>
        <v>73.077827868852481</v>
      </c>
      <c r="X77">
        <f t="shared" si="17"/>
        <v>1.5438677269181367</v>
      </c>
    </row>
    <row r="78" spans="1:24" x14ac:dyDescent="0.25">
      <c r="A78" s="1">
        <v>43972</v>
      </c>
      <c r="B78">
        <v>77</v>
      </c>
      <c r="C78">
        <v>83</v>
      </c>
      <c r="D78">
        <f t="shared" si="18"/>
        <v>108.75</v>
      </c>
      <c r="E78">
        <f t="shared" si="19"/>
        <v>-25.75</v>
      </c>
      <c r="F78">
        <f t="shared" si="20"/>
        <v>25.75</v>
      </c>
      <c r="G78">
        <f t="shared" si="21"/>
        <v>212.2500000000008</v>
      </c>
      <c r="H78">
        <f t="shared" si="21"/>
        <v>5077.25</v>
      </c>
      <c r="I78">
        <f t="shared" si="22"/>
        <v>70.517361111111114</v>
      </c>
      <c r="J78">
        <f t="shared" si="23"/>
        <v>3.0098970899601274</v>
      </c>
      <c r="K78">
        <f t="shared" si="24"/>
        <v>124.15000000000002</v>
      </c>
      <c r="L78">
        <f t="shared" si="25"/>
        <v>-41.15000000000002</v>
      </c>
      <c r="M78">
        <f t="shared" si="26"/>
        <v>41.15000000000002</v>
      </c>
      <c r="N78">
        <f t="shared" si="27"/>
        <v>354.52499999999753</v>
      </c>
      <c r="O78">
        <f t="shared" si="27"/>
        <v>6841.7750000000005</v>
      </c>
      <c r="P78">
        <f t="shared" si="28"/>
        <v>102.11604477611941</v>
      </c>
      <c r="Q78">
        <f t="shared" si="29"/>
        <v>3.4717854650291531</v>
      </c>
      <c r="R78">
        <f t="shared" si="12"/>
        <v>119.54749999999999</v>
      </c>
      <c r="S78">
        <f t="shared" si="13"/>
        <v>-60.547499999999985</v>
      </c>
      <c r="T78">
        <f t="shared" si="14"/>
        <v>60.547499999999985</v>
      </c>
      <c r="U78">
        <f t="shared" si="15"/>
        <v>52.275000000000148</v>
      </c>
      <c r="V78">
        <f t="shared" si="15"/>
        <v>4518.295000000001</v>
      </c>
      <c r="W78">
        <f t="shared" si="16"/>
        <v>72.875725806451626</v>
      </c>
      <c r="X78">
        <f t="shared" si="17"/>
        <v>0.71731704105199168</v>
      </c>
    </row>
    <row r="79" spans="1:24" x14ac:dyDescent="0.25">
      <c r="A79" s="1">
        <v>43973</v>
      </c>
      <c r="B79">
        <v>78</v>
      </c>
      <c r="C79">
        <v>95</v>
      </c>
      <c r="D79">
        <f t="shared" si="18"/>
        <v>90.100000000000009</v>
      </c>
      <c r="E79">
        <f t="shared" si="19"/>
        <v>4.8999999999999915</v>
      </c>
      <c r="F79">
        <f t="shared" si="20"/>
        <v>4.8999999999999915</v>
      </c>
      <c r="G79">
        <f t="shared" si="21"/>
        <v>217.15000000000077</v>
      </c>
      <c r="H79">
        <f t="shared" si="21"/>
        <v>5082.1499999999996</v>
      </c>
      <c r="I79">
        <f t="shared" si="22"/>
        <v>69.618493150684927</v>
      </c>
      <c r="J79">
        <f t="shared" si="23"/>
        <v>3.119142488907265</v>
      </c>
      <c r="K79">
        <f t="shared" si="24"/>
        <v>113.27500000000001</v>
      </c>
      <c r="L79">
        <f t="shared" si="25"/>
        <v>-18.275000000000006</v>
      </c>
      <c r="M79">
        <f t="shared" si="26"/>
        <v>18.275000000000006</v>
      </c>
      <c r="N79">
        <f t="shared" si="27"/>
        <v>336.2499999999975</v>
      </c>
      <c r="O79">
        <f t="shared" si="27"/>
        <v>6860.05</v>
      </c>
      <c r="P79">
        <f t="shared" si="28"/>
        <v>100.88308823529412</v>
      </c>
      <c r="Q79">
        <f t="shared" si="29"/>
        <v>3.3330660855241327</v>
      </c>
      <c r="R79">
        <f t="shared" si="12"/>
        <v>110.4425</v>
      </c>
      <c r="S79">
        <f t="shared" si="13"/>
        <v>-27.442499999999995</v>
      </c>
      <c r="T79">
        <f t="shared" si="14"/>
        <v>27.442499999999995</v>
      </c>
      <c r="U79">
        <f t="shared" si="15"/>
        <v>24.832500000000152</v>
      </c>
      <c r="V79">
        <f t="shared" si="15"/>
        <v>4545.7375000000011</v>
      </c>
      <c r="W79">
        <f t="shared" si="16"/>
        <v>72.154563492063502</v>
      </c>
      <c r="X79">
        <f t="shared" si="17"/>
        <v>0.34415702622511957</v>
      </c>
    </row>
    <row r="80" spans="1:24" x14ac:dyDescent="0.25">
      <c r="A80" s="1">
        <v>43974</v>
      </c>
      <c r="B80">
        <v>79</v>
      </c>
      <c r="C80">
        <v>48</v>
      </c>
      <c r="D80">
        <f t="shared" si="18"/>
        <v>85.25</v>
      </c>
      <c r="E80">
        <f t="shared" si="19"/>
        <v>-37.25</v>
      </c>
      <c r="F80">
        <f t="shared" si="20"/>
        <v>37.25</v>
      </c>
      <c r="G80">
        <f t="shared" si="21"/>
        <v>179.90000000000077</v>
      </c>
      <c r="H80">
        <f t="shared" si="21"/>
        <v>5119.3999999999996</v>
      </c>
      <c r="I80">
        <f t="shared" si="22"/>
        <v>69.181081081081075</v>
      </c>
      <c r="J80">
        <f t="shared" si="23"/>
        <v>2.6004219244442823</v>
      </c>
      <c r="K80">
        <f t="shared" si="24"/>
        <v>111.17500000000001</v>
      </c>
      <c r="L80">
        <f t="shared" si="25"/>
        <v>-63.175000000000011</v>
      </c>
      <c r="M80">
        <f t="shared" si="26"/>
        <v>63.175000000000011</v>
      </c>
      <c r="N80">
        <f t="shared" si="27"/>
        <v>273.07499999999749</v>
      </c>
      <c r="O80">
        <f t="shared" si="27"/>
        <v>6923.2250000000004</v>
      </c>
      <c r="P80">
        <f t="shared" si="28"/>
        <v>100.33659420289855</v>
      </c>
      <c r="Q80">
        <f t="shared" si="29"/>
        <v>2.721589288229088</v>
      </c>
      <c r="R80">
        <f t="shared" si="12"/>
        <v>103.74749999999999</v>
      </c>
      <c r="S80">
        <f t="shared" si="13"/>
        <v>-8.7474999999999881</v>
      </c>
      <c r="T80">
        <f t="shared" si="14"/>
        <v>8.7474999999999881</v>
      </c>
      <c r="U80">
        <f t="shared" si="15"/>
        <v>16.085000000000164</v>
      </c>
      <c r="V80">
        <f t="shared" si="15"/>
        <v>4554.4850000000015</v>
      </c>
      <c r="W80">
        <f t="shared" si="16"/>
        <v>71.163828125000023</v>
      </c>
      <c r="X80">
        <f t="shared" si="17"/>
        <v>0.22602775066775063</v>
      </c>
    </row>
    <row r="81" spans="1:24" x14ac:dyDescent="0.25">
      <c r="A81" s="1">
        <v>43975</v>
      </c>
      <c r="B81">
        <v>80</v>
      </c>
      <c r="C81">
        <v>70</v>
      </c>
      <c r="D81">
        <f t="shared" si="18"/>
        <v>71.900000000000006</v>
      </c>
      <c r="E81">
        <f t="shared" si="19"/>
        <v>-1.9000000000000057</v>
      </c>
      <c r="F81">
        <f t="shared" si="20"/>
        <v>1.9000000000000057</v>
      </c>
      <c r="G81">
        <f t="shared" si="21"/>
        <v>178.00000000000077</v>
      </c>
      <c r="H81">
        <f t="shared" si="21"/>
        <v>5121.2999999999993</v>
      </c>
      <c r="I81">
        <f t="shared" si="22"/>
        <v>68.283999999999992</v>
      </c>
      <c r="J81">
        <f t="shared" si="23"/>
        <v>2.6067600023431665</v>
      </c>
      <c r="K81">
        <f t="shared" si="24"/>
        <v>98.35</v>
      </c>
      <c r="L81">
        <f t="shared" si="25"/>
        <v>-28.349999999999994</v>
      </c>
      <c r="M81">
        <f t="shared" si="26"/>
        <v>28.349999999999994</v>
      </c>
      <c r="N81">
        <f t="shared" si="27"/>
        <v>244.72499999999749</v>
      </c>
      <c r="O81">
        <f t="shared" si="27"/>
        <v>6951.5750000000007</v>
      </c>
      <c r="P81">
        <f t="shared" si="28"/>
        <v>99.3082142857143</v>
      </c>
      <c r="Q81">
        <f t="shared" si="29"/>
        <v>2.4642976591635453</v>
      </c>
      <c r="R81">
        <f t="shared" si="12"/>
        <v>88.557500000000005</v>
      </c>
      <c r="S81">
        <f t="shared" si="13"/>
        <v>-40.557500000000005</v>
      </c>
      <c r="T81">
        <f t="shared" si="14"/>
        <v>40.557500000000005</v>
      </c>
      <c r="U81">
        <f t="shared" si="15"/>
        <v>-24.47249999999984</v>
      </c>
      <c r="V81">
        <f t="shared" si="15"/>
        <v>4595.0425000000014</v>
      </c>
      <c r="W81">
        <f t="shared" si="16"/>
        <v>70.69296153846156</v>
      </c>
      <c r="X81">
        <f t="shared" si="17"/>
        <v>-0.34618014958512117</v>
      </c>
    </row>
    <row r="82" spans="1:24" x14ac:dyDescent="0.25">
      <c r="A82" s="1">
        <v>43976</v>
      </c>
      <c r="B82">
        <v>81</v>
      </c>
      <c r="C82">
        <v>50</v>
      </c>
      <c r="D82">
        <f t="shared" si="18"/>
        <v>70.899999999999991</v>
      </c>
      <c r="E82">
        <f t="shared" si="19"/>
        <v>-20.899999999999991</v>
      </c>
      <c r="F82">
        <f t="shared" si="20"/>
        <v>20.899999999999991</v>
      </c>
      <c r="G82">
        <f t="shared" si="21"/>
        <v>157.10000000000076</v>
      </c>
      <c r="H82">
        <f t="shared" si="21"/>
        <v>5142.1999999999989</v>
      </c>
      <c r="I82">
        <f t="shared" si="22"/>
        <v>67.660526315789454</v>
      </c>
      <c r="J82">
        <f t="shared" si="23"/>
        <v>2.321885574267835</v>
      </c>
      <c r="K82">
        <f t="shared" si="24"/>
        <v>88.424999999999997</v>
      </c>
      <c r="L82">
        <f t="shared" si="25"/>
        <v>-38.424999999999997</v>
      </c>
      <c r="M82">
        <f t="shared" si="26"/>
        <v>38.424999999999997</v>
      </c>
      <c r="N82">
        <f t="shared" si="27"/>
        <v>206.29999999999751</v>
      </c>
      <c r="O82">
        <f t="shared" si="27"/>
        <v>6990.0000000000009</v>
      </c>
      <c r="P82">
        <f t="shared" si="28"/>
        <v>98.450704225352126</v>
      </c>
      <c r="Q82">
        <f t="shared" si="29"/>
        <v>2.0954649499284437</v>
      </c>
      <c r="R82">
        <f t="shared" ref="R82:R94" si="30">C81*0.25+C80*0.175+C79*0.15+C78*0.125+C77*0.075+C76*0.075+C75*0.025+C74*0.025+C73*0.02+C72*0.0175+C71*0.0175+C70*0.015+C69*0.015+C68*0.0075+C67*0.0075</f>
        <v>85.164999999999992</v>
      </c>
      <c r="S82">
        <f t="shared" ref="S82:S94" si="31">C81-R82</f>
        <v>-15.164999999999992</v>
      </c>
      <c r="T82">
        <f t="shared" ref="T82:T94" si="32">ABS(S82)</f>
        <v>15.164999999999992</v>
      </c>
      <c r="U82">
        <f t="shared" ref="U82:V94" si="33">S82+U81</f>
        <v>-39.637499999999832</v>
      </c>
      <c r="V82">
        <f t="shared" si="33"/>
        <v>4610.2075000000013</v>
      </c>
      <c r="W82">
        <f t="shared" ref="W82:W94" si="34">V82/B67</f>
        <v>69.851628787878809</v>
      </c>
      <c r="X82">
        <f t="shared" ref="X82:X94" si="35">U82/W82</f>
        <v>-0.56745276649695009</v>
      </c>
    </row>
    <row r="83" spans="1:24" x14ac:dyDescent="0.25">
      <c r="A83" s="1">
        <v>43977</v>
      </c>
      <c r="B83">
        <v>82</v>
      </c>
      <c r="C83">
        <v>35</v>
      </c>
      <c r="D83">
        <f t="shared" si="18"/>
        <v>65.3</v>
      </c>
      <c r="E83">
        <f t="shared" si="19"/>
        <v>-30.299999999999997</v>
      </c>
      <c r="F83">
        <f t="shared" si="20"/>
        <v>30.299999999999997</v>
      </c>
      <c r="G83">
        <f t="shared" si="21"/>
        <v>126.80000000000076</v>
      </c>
      <c r="H83">
        <f t="shared" si="21"/>
        <v>5172.4999999999991</v>
      </c>
      <c r="I83">
        <f t="shared" si="22"/>
        <v>67.17532467532466</v>
      </c>
      <c r="J83">
        <f t="shared" si="23"/>
        <v>1.887597873368789</v>
      </c>
      <c r="K83">
        <f t="shared" si="24"/>
        <v>80.400000000000006</v>
      </c>
      <c r="L83">
        <f t="shared" si="25"/>
        <v>-45.400000000000006</v>
      </c>
      <c r="M83">
        <f t="shared" si="26"/>
        <v>45.400000000000006</v>
      </c>
      <c r="N83">
        <f t="shared" si="27"/>
        <v>160.8999999999975</v>
      </c>
      <c r="O83">
        <f t="shared" si="27"/>
        <v>7035.4000000000005</v>
      </c>
      <c r="P83">
        <f t="shared" si="28"/>
        <v>97.713888888888903</v>
      </c>
      <c r="Q83">
        <f t="shared" si="29"/>
        <v>1.6466441140517694</v>
      </c>
      <c r="R83">
        <f t="shared" si="30"/>
        <v>75.877499999999998</v>
      </c>
      <c r="S83">
        <f t="shared" si="31"/>
        <v>-25.877499999999998</v>
      </c>
      <c r="T83">
        <f t="shared" si="32"/>
        <v>25.877499999999998</v>
      </c>
      <c r="U83">
        <f t="shared" si="33"/>
        <v>-65.51499999999983</v>
      </c>
      <c r="V83">
        <f t="shared" si="33"/>
        <v>4636.0850000000009</v>
      </c>
      <c r="W83">
        <f t="shared" si="34"/>
        <v>69.195298507462695</v>
      </c>
      <c r="X83">
        <f t="shared" si="35"/>
        <v>-0.94681288198986602</v>
      </c>
    </row>
    <row r="84" spans="1:24" x14ac:dyDescent="0.25">
      <c r="A84" s="1">
        <v>43978</v>
      </c>
      <c r="B84">
        <v>83</v>
      </c>
      <c r="C84">
        <v>39</v>
      </c>
      <c r="D84">
        <f t="shared" si="18"/>
        <v>55.95</v>
      </c>
      <c r="E84">
        <f t="shared" si="19"/>
        <v>-16.950000000000003</v>
      </c>
      <c r="F84">
        <f t="shared" si="20"/>
        <v>16.950000000000003</v>
      </c>
      <c r="G84">
        <f t="shared" si="21"/>
        <v>109.85000000000076</v>
      </c>
      <c r="H84">
        <f t="shared" si="21"/>
        <v>5189.4499999999989</v>
      </c>
      <c r="I84">
        <f t="shared" si="22"/>
        <v>66.53141025641024</v>
      </c>
      <c r="J84">
        <f t="shared" si="23"/>
        <v>1.6510998275347217</v>
      </c>
      <c r="K84">
        <f t="shared" si="24"/>
        <v>65.3</v>
      </c>
      <c r="L84">
        <f t="shared" si="25"/>
        <v>-26.299999999999997</v>
      </c>
      <c r="M84">
        <f t="shared" si="26"/>
        <v>26.299999999999997</v>
      </c>
      <c r="N84">
        <f t="shared" si="27"/>
        <v>134.59999999999752</v>
      </c>
      <c r="O84">
        <f t="shared" si="27"/>
        <v>7061.7000000000007</v>
      </c>
      <c r="P84">
        <f t="shared" si="28"/>
        <v>96.735616438356175</v>
      </c>
      <c r="Q84">
        <f t="shared" si="29"/>
        <v>1.3914213291416824</v>
      </c>
      <c r="R84">
        <f t="shared" si="30"/>
        <v>66.647499999999994</v>
      </c>
      <c r="S84">
        <f t="shared" si="31"/>
        <v>-31.647499999999994</v>
      </c>
      <c r="T84">
        <f t="shared" si="32"/>
        <v>31.647499999999994</v>
      </c>
      <c r="U84">
        <f t="shared" si="33"/>
        <v>-97.162499999999824</v>
      </c>
      <c r="V84">
        <f t="shared" si="33"/>
        <v>4667.732500000001</v>
      </c>
      <c r="W84">
        <f t="shared" si="34"/>
        <v>68.643125000000012</v>
      </c>
      <c r="X84">
        <f t="shared" si="35"/>
        <v>-1.415473144615718</v>
      </c>
    </row>
    <row r="85" spans="1:24" x14ac:dyDescent="0.25">
      <c r="A85" s="1">
        <v>43979</v>
      </c>
      <c r="B85">
        <v>84</v>
      </c>
      <c r="C85">
        <v>38</v>
      </c>
      <c r="D85">
        <f t="shared" si="18"/>
        <v>46.400000000000006</v>
      </c>
      <c r="E85">
        <f t="shared" si="19"/>
        <v>-8.4000000000000057</v>
      </c>
      <c r="F85">
        <f t="shared" si="20"/>
        <v>8.4000000000000057</v>
      </c>
      <c r="G85">
        <f t="shared" si="21"/>
        <v>101.45000000000076</v>
      </c>
      <c r="H85">
        <f t="shared" si="21"/>
        <v>5197.8499999999985</v>
      </c>
      <c r="I85">
        <f t="shared" si="22"/>
        <v>65.795569620253147</v>
      </c>
      <c r="J85">
        <f t="shared" si="23"/>
        <v>1.5418971305443716</v>
      </c>
      <c r="K85">
        <f t="shared" si="24"/>
        <v>57.350000000000009</v>
      </c>
      <c r="L85">
        <f t="shared" si="25"/>
        <v>-19.350000000000009</v>
      </c>
      <c r="M85">
        <f t="shared" si="26"/>
        <v>19.350000000000009</v>
      </c>
      <c r="N85">
        <f t="shared" si="27"/>
        <v>115.24999999999751</v>
      </c>
      <c r="O85">
        <f t="shared" si="27"/>
        <v>7081.0500000000011</v>
      </c>
      <c r="P85">
        <f t="shared" si="28"/>
        <v>95.689864864864873</v>
      </c>
      <c r="Q85">
        <f t="shared" si="29"/>
        <v>1.2044117750898264</v>
      </c>
      <c r="R85">
        <f t="shared" si="30"/>
        <v>60.597500000000011</v>
      </c>
      <c r="S85">
        <f t="shared" si="31"/>
        <v>-21.597500000000011</v>
      </c>
      <c r="T85">
        <f t="shared" si="32"/>
        <v>21.597500000000011</v>
      </c>
      <c r="U85">
        <f t="shared" si="33"/>
        <v>-118.75999999999983</v>
      </c>
      <c r="V85">
        <f t="shared" si="33"/>
        <v>4689.3300000000008</v>
      </c>
      <c r="W85">
        <f t="shared" si="34"/>
        <v>67.961304347826101</v>
      </c>
      <c r="X85">
        <f t="shared" si="35"/>
        <v>-1.7474649896680308</v>
      </c>
    </row>
    <row r="86" spans="1:24" x14ac:dyDescent="0.25">
      <c r="A86" s="1">
        <v>43980</v>
      </c>
      <c r="B86">
        <v>85</v>
      </c>
      <c r="C86">
        <v>39</v>
      </c>
      <c r="D86">
        <f t="shared" si="18"/>
        <v>44.2</v>
      </c>
      <c r="E86">
        <f t="shared" si="19"/>
        <v>-5.2000000000000028</v>
      </c>
      <c r="F86">
        <f t="shared" si="20"/>
        <v>5.2000000000000028</v>
      </c>
      <c r="G86">
        <f t="shared" si="21"/>
        <v>96.250000000000753</v>
      </c>
      <c r="H86">
        <f t="shared" si="21"/>
        <v>5203.0499999999984</v>
      </c>
      <c r="I86">
        <f t="shared" si="22"/>
        <v>65.03812499999998</v>
      </c>
      <c r="J86">
        <f t="shared" si="23"/>
        <v>1.4799012117892512</v>
      </c>
      <c r="K86">
        <f t="shared" si="24"/>
        <v>53.075000000000003</v>
      </c>
      <c r="L86">
        <f t="shared" si="25"/>
        <v>-14.075000000000003</v>
      </c>
      <c r="M86">
        <f t="shared" si="26"/>
        <v>14.075000000000003</v>
      </c>
      <c r="N86">
        <f t="shared" si="27"/>
        <v>101.17499999999751</v>
      </c>
      <c r="O86">
        <f t="shared" si="27"/>
        <v>7095.1250000000009</v>
      </c>
      <c r="P86">
        <f t="shared" si="28"/>
        <v>94.601666666666674</v>
      </c>
      <c r="Q86">
        <f t="shared" si="29"/>
        <v>1.0694843290287082</v>
      </c>
      <c r="R86">
        <f t="shared" si="30"/>
        <v>53.637500000000017</v>
      </c>
      <c r="S86">
        <f t="shared" si="31"/>
        <v>-15.637500000000017</v>
      </c>
      <c r="T86">
        <f t="shared" si="32"/>
        <v>15.637500000000017</v>
      </c>
      <c r="U86">
        <f t="shared" si="33"/>
        <v>-134.39749999999987</v>
      </c>
      <c r="V86">
        <f t="shared" si="33"/>
        <v>4704.9675000000007</v>
      </c>
      <c r="W86">
        <f t="shared" si="34"/>
        <v>67.213821428571435</v>
      </c>
      <c r="X86">
        <f t="shared" si="35"/>
        <v>-1.9995515378161464</v>
      </c>
    </row>
    <row r="87" spans="1:24" x14ac:dyDescent="0.25">
      <c r="A87" s="1">
        <v>43981</v>
      </c>
      <c r="B87">
        <v>86</v>
      </c>
      <c r="C87">
        <v>43</v>
      </c>
      <c r="D87">
        <f t="shared" si="18"/>
        <v>39.85</v>
      </c>
      <c r="E87">
        <f t="shared" si="19"/>
        <v>3.1499999999999986</v>
      </c>
      <c r="F87">
        <f t="shared" si="20"/>
        <v>3.1499999999999986</v>
      </c>
      <c r="G87">
        <f t="shared" si="21"/>
        <v>99.400000000000745</v>
      </c>
      <c r="H87">
        <f t="shared" si="21"/>
        <v>5206.199999999998</v>
      </c>
      <c r="I87">
        <f t="shared" si="22"/>
        <v>64.274074074074051</v>
      </c>
      <c r="J87">
        <f t="shared" si="23"/>
        <v>1.5465022473205146</v>
      </c>
      <c r="K87">
        <f t="shared" si="24"/>
        <v>48.500000000000007</v>
      </c>
      <c r="L87">
        <f t="shared" si="25"/>
        <v>-5.5000000000000071</v>
      </c>
      <c r="M87">
        <f t="shared" si="26"/>
        <v>5.5000000000000071</v>
      </c>
      <c r="N87">
        <f t="shared" si="27"/>
        <v>95.67499999999751</v>
      </c>
      <c r="O87">
        <f t="shared" si="27"/>
        <v>7100.6250000000009</v>
      </c>
      <c r="P87">
        <f t="shared" si="28"/>
        <v>93.42927631578948</v>
      </c>
      <c r="Q87">
        <f t="shared" si="29"/>
        <v>1.0240366164950001</v>
      </c>
      <c r="R87">
        <f t="shared" si="30"/>
        <v>50.022500000000001</v>
      </c>
      <c r="S87">
        <f t="shared" si="31"/>
        <v>-11.022500000000001</v>
      </c>
      <c r="T87">
        <f t="shared" si="32"/>
        <v>11.022500000000001</v>
      </c>
      <c r="U87">
        <f t="shared" si="33"/>
        <v>-145.41999999999987</v>
      </c>
      <c r="V87">
        <f t="shared" si="33"/>
        <v>4715.9900000000007</v>
      </c>
      <c r="W87">
        <f t="shared" si="34"/>
        <v>66.422394366197196</v>
      </c>
      <c r="X87">
        <f t="shared" si="35"/>
        <v>-2.1893218603092857</v>
      </c>
    </row>
    <row r="88" spans="1:24" x14ac:dyDescent="0.25">
      <c r="A88" s="1">
        <v>43982</v>
      </c>
      <c r="B88">
        <v>87</v>
      </c>
      <c r="C88">
        <v>39</v>
      </c>
      <c r="D88">
        <f t="shared" si="18"/>
        <v>39.400000000000006</v>
      </c>
      <c r="E88">
        <f t="shared" si="19"/>
        <v>-0.40000000000000568</v>
      </c>
      <c r="F88">
        <f t="shared" si="20"/>
        <v>0.40000000000000568</v>
      </c>
      <c r="G88">
        <f t="shared" si="21"/>
        <v>99.000000000000739</v>
      </c>
      <c r="H88">
        <f t="shared" si="21"/>
        <v>5206.5999999999976</v>
      </c>
      <c r="I88">
        <f t="shared" si="22"/>
        <v>63.495121951219481</v>
      </c>
      <c r="J88">
        <f t="shared" si="23"/>
        <v>1.5591748934045375</v>
      </c>
      <c r="K88">
        <f t="shared" si="24"/>
        <v>47.9</v>
      </c>
      <c r="L88">
        <f t="shared" si="25"/>
        <v>-8.8999999999999986</v>
      </c>
      <c r="M88">
        <f t="shared" si="26"/>
        <v>8.8999999999999986</v>
      </c>
      <c r="N88">
        <f t="shared" si="27"/>
        <v>86.774999999997505</v>
      </c>
      <c r="O88">
        <f t="shared" si="27"/>
        <v>7109.5250000000005</v>
      </c>
      <c r="P88">
        <f t="shared" si="28"/>
        <v>92.331493506493516</v>
      </c>
      <c r="Q88">
        <f t="shared" si="29"/>
        <v>0.93982017082713787</v>
      </c>
      <c r="R88">
        <f t="shared" si="30"/>
        <v>47.357499999999995</v>
      </c>
      <c r="S88">
        <f t="shared" si="31"/>
        <v>-4.3574999999999946</v>
      </c>
      <c r="T88">
        <f t="shared" si="32"/>
        <v>4.3574999999999946</v>
      </c>
      <c r="U88">
        <f t="shared" si="33"/>
        <v>-149.77749999999986</v>
      </c>
      <c r="V88">
        <f t="shared" si="33"/>
        <v>4720.3475000000008</v>
      </c>
      <c r="W88">
        <f t="shared" si="34"/>
        <v>65.560381944444458</v>
      </c>
      <c r="X88">
        <f t="shared" si="35"/>
        <v>-2.2845733285526091</v>
      </c>
    </row>
    <row r="89" spans="1:24" x14ac:dyDescent="0.25">
      <c r="A89" s="1">
        <v>43983</v>
      </c>
      <c r="B89">
        <v>88</v>
      </c>
      <c r="C89">
        <v>35</v>
      </c>
      <c r="D89">
        <f t="shared" si="18"/>
        <v>39.65</v>
      </c>
      <c r="E89">
        <f t="shared" si="19"/>
        <v>-4.6499999999999986</v>
      </c>
      <c r="F89">
        <f t="shared" si="20"/>
        <v>4.6499999999999986</v>
      </c>
      <c r="G89">
        <f t="shared" si="21"/>
        <v>94.350000000000733</v>
      </c>
      <c r="H89">
        <f t="shared" si="21"/>
        <v>5211.2499999999973</v>
      </c>
      <c r="I89">
        <f t="shared" si="22"/>
        <v>62.78614457831322</v>
      </c>
      <c r="J89">
        <f t="shared" si="23"/>
        <v>1.5027200767570286</v>
      </c>
      <c r="K89">
        <f t="shared" si="24"/>
        <v>45.024999999999999</v>
      </c>
      <c r="L89">
        <f t="shared" si="25"/>
        <v>-10.024999999999999</v>
      </c>
      <c r="M89">
        <f t="shared" si="26"/>
        <v>10.024999999999999</v>
      </c>
      <c r="N89">
        <f t="shared" si="27"/>
        <v>76.749999999997499</v>
      </c>
      <c r="O89">
        <f t="shared" si="27"/>
        <v>7119.55</v>
      </c>
      <c r="P89">
        <f t="shared" si="28"/>
        <v>91.276282051282053</v>
      </c>
      <c r="Q89">
        <f t="shared" si="29"/>
        <v>0.84085370564148088</v>
      </c>
      <c r="R89">
        <f t="shared" si="30"/>
        <v>44.489999999999995</v>
      </c>
      <c r="S89">
        <f t="shared" si="31"/>
        <v>-5.4899999999999949</v>
      </c>
      <c r="T89">
        <f t="shared" si="32"/>
        <v>5.4899999999999949</v>
      </c>
      <c r="U89">
        <f t="shared" si="33"/>
        <v>-155.26749999999987</v>
      </c>
      <c r="V89">
        <f t="shared" si="33"/>
        <v>4725.8375000000005</v>
      </c>
      <c r="W89">
        <f t="shared" si="34"/>
        <v>64.737500000000011</v>
      </c>
      <c r="X89">
        <f t="shared" si="35"/>
        <v>-2.3984166827572868</v>
      </c>
    </row>
    <row r="90" spans="1:24" x14ac:dyDescent="0.25">
      <c r="A90" s="1">
        <v>43984</v>
      </c>
      <c r="B90">
        <v>89</v>
      </c>
      <c r="C90">
        <v>34</v>
      </c>
      <c r="D90">
        <f t="shared" si="18"/>
        <v>38.450000000000003</v>
      </c>
      <c r="E90">
        <f t="shared" si="19"/>
        <v>-4.4500000000000028</v>
      </c>
      <c r="F90">
        <f t="shared" si="20"/>
        <v>4.4500000000000028</v>
      </c>
      <c r="G90">
        <f t="shared" si="21"/>
        <v>89.90000000000073</v>
      </c>
      <c r="H90">
        <f t="shared" si="21"/>
        <v>5215.6999999999971</v>
      </c>
      <c r="I90">
        <f t="shared" si="22"/>
        <v>62.091666666666633</v>
      </c>
      <c r="J90">
        <f t="shared" si="23"/>
        <v>1.4478593477385711</v>
      </c>
      <c r="K90">
        <f t="shared" si="24"/>
        <v>40.75</v>
      </c>
      <c r="L90">
        <f t="shared" si="25"/>
        <v>-6.75</v>
      </c>
      <c r="M90">
        <f t="shared" si="26"/>
        <v>6.75</v>
      </c>
      <c r="N90">
        <f t="shared" si="27"/>
        <v>69.999999999997499</v>
      </c>
      <c r="O90">
        <f t="shared" si="27"/>
        <v>7126.3</v>
      </c>
      <c r="P90">
        <f t="shared" si="28"/>
        <v>90.206329113924056</v>
      </c>
      <c r="Q90">
        <f t="shared" si="29"/>
        <v>0.77599876513756116</v>
      </c>
      <c r="R90">
        <f t="shared" si="30"/>
        <v>42.25</v>
      </c>
      <c r="S90">
        <f t="shared" si="31"/>
        <v>-7.25</v>
      </c>
      <c r="T90">
        <f t="shared" si="32"/>
        <v>7.25</v>
      </c>
      <c r="U90">
        <f t="shared" si="33"/>
        <v>-162.51749999999987</v>
      </c>
      <c r="V90">
        <f t="shared" si="33"/>
        <v>4733.0875000000005</v>
      </c>
      <c r="W90">
        <f t="shared" si="34"/>
        <v>63.960641891891896</v>
      </c>
      <c r="X90">
        <f t="shared" si="35"/>
        <v>-2.5408985149756877</v>
      </c>
    </row>
    <row r="91" spans="1:24" x14ac:dyDescent="0.25">
      <c r="A91" s="1">
        <v>43985</v>
      </c>
      <c r="B91">
        <v>90</v>
      </c>
      <c r="C91">
        <v>63</v>
      </c>
      <c r="D91">
        <f t="shared" si="18"/>
        <v>37.299999999999997</v>
      </c>
      <c r="E91">
        <f t="shared" si="19"/>
        <v>25.700000000000003</v>
      </c>
      <c r="F91">
        <f t="shared" si="20"/>
        <v>25.700000000000003</v>
      </c>
      <c r="G91">
        <f t="shared" si="21"/>
        <v>115.60000000000073</v>
      </c>
      <c r="H91">
        <f t="shared" si="21"/>
        <v>5241.3999999999969</v>
      </c>
      <c r="I91">
        <f t="shared" si="22"/>
        <v>61.663529411764671</v>
      </c>
      <c r="J91">
        <f t="shared" si="23"/>
        <v>1.8746899683290854</v>
      </c>
      <c r="K91">
        <f t="shared" si="24"/>
        <v>39.425000000000011</v>
      </c>
      <c r="L91">
        <f t="shared" si="25"/>
        <v>23.574999999999989</v>
      </c>
      <c r="M91">
        <f t="shared" si="26"/>
        <v>23.574999999999989</v>
      </c>
      <c r="N91">
        <f t="shared" si="27"/>
        <v>93.574999999997488</v>
      </c>
      <c r="O91">
        <f t="shared" si="27"/>
        <v>7149.875</v>
      </c>
      <c r="P91">
        <f t="shared" si="28"/>
        <v>89.373437499999994</v>
      </c>
      <c r="Q91">
        <f t="shared" si="29"/>
        <v>1.0470113113865347</v>
      </c>
      <c r="R91">
        <f t="shared" si="30"/>
        <v>40.305000000000007</v>
      </c>
      <c r="S91">
        <f t="shared" si="31"/>
        <v>-6.3050000000000068</v>
      </c>
      <c r="T91">
        <f t="shared" si="32"/>
        <v>6.3050000000000068</v>
      </c>
      <c r="U91">
        <f t="shared" si="33"/>
        <v>-168.82249999999988</v>
      </c>
      <c r="V91">
        <f t="shared" si="33"/>
        <v>4739.3925000000008</v>
      </c>
      <c r="W91">
        <f t="shared" si="34"/>
        <v>63.191900000000011</v>
      </c>
      <c r="X91">
        <f t="shared" si="35"/>
        <v>-2.6715844910502744</v>
      </c>
    </row>
    <row r="92" spans="1:24" x14ac:dyDescent="0.25">
      <c r="A92" s="1">
        <v>43986</v>
      </c>
      <c r="B92">
        <v>91</v>
      </c>
      <c r="C92">
        <v>56</v>
      </c>
      <c r="D92">
        <f t="shared" si="18"/>
        <v>45.000000000000007</v>
      </c>
      <c r="E92">
        <f t="shared" si="19"/>
        <v>10.999999999999993</v>
      </c>
      <c r="F92">
        <f t="shared" si="20"/>
        <v>10.999999999999993</v>
      </c>
      <c r="G92">
        <f t="shared" si="21"/>
        <v>126.60000000000073</v>
      </c>
      <c r="H92">
        <f t="shared" si="21"/>
        <v>5252.3999999999969</v>
      </c>
      <c r="I92">
        <f t="shared" si="22"/>
        <v>61.074418604651129</v>
      </c>
      <c r="J92">
        <f t="shared" si="23"/>
        <v>2.0728809687000358</v>
      </c>
      <c r="K92">
        <f t="shared" si="24"/>
        <v>43.07500000000001</v>
      </c>
      <c r="L92">
        <f t="shared" si="25"/>
        <v>12.92499999999999</v>
      </c>
      <c r="M92">
        <f t="shared" si="26"/>
        <v>12.92499999999999</v>
      </c>
      <c r="N92">
        <f t="shared" si="27"/>
        <v>106.49999999999747</v>
      </c>
      <c r="O92">
        <f t="shared" si="27"/>
        <v>7162.8</v>
      </c>
      <c r="P92">
        <f t="shared" si="28"/>
        <v>88.42962962962963</v>
      </c>
      <c r="Q92">
        <f t="shared" si="29"/>
        <v>1.2043474618863845</v>
      </c>
      <c r="R92">
        <f t="shared" si="30"/>
        <v>45.910000000000004</v>
      </c>
      <c r="S92">
        <f t="shared" si="31"/>
        <v>17.089999999999996</v>
      </c>
      <c r="T92">
        <f t="shared" si="32"/>
        <v>17.089999999999996</v>
      </c>
      <c r="U92">
        <f t="shared" si="33"/>
        <v>-151.73249999999987</v>
      </c>
      <c r="V92">
        <f t="shared" si="33"/>
        <v>4756.482500000001</v>
      </c>
      <c r="W92">
        <f t="shared" si="34"/>
        <v>62.585296052631591</v>
      </c>
      <c r="X92">
        <f t="shared" si="35"/>
        <v>-2.4244113165558767</v>
      </c>
    </row>
    <row r="93" spans="1:24" x14ac:dyDescent="0.25">
      <c r="A93" s="1">
        <v>43987</v>
      </c>
      <c r="B93">
        <v>92</v>
      </c>
      <c r="C93">
        <v>52</v>
      </c>
      <c r="D93">
        <f t="shared" si="18"/>
        <v>47.300000000000004</v>
      </c>
      <c r="E93">
        <f t="shared" si="19"/>
        <v>4.6999999999999957</v>
      </c>
      <c r="F93">
        <f t="shared" si="20"/>
        <v>4.6999999999999957</v>
      </c>
      <c r="G93">
        <f t="shared" si="21"/>
        <v>131.30000000000072</v>
      </c>
      <c r="H93">
        <f t="shared" si="21"/>
        <v>5257.0999999999967</v>
      </c>
      <c r="I93">
        <f t="shared" si="22"/>
        <v>60.426436781609155</v>
      </c>
      <c r="J93">
        <f t="shared" si="23"/>
        <v>2.1728899963858535</v>
      </c>
      <c r="K93">
        <f t="shared" si="24"/>
        <v>46.35</v>
      </c>
      <c r="L93">
        <f t="shared" si="25"/>
        <v>5.6499999999999986</v>
      </c>
      <c r="M93">
        <f t="shared" si="26"/>
        <v>5.6499999999999986</v>
      </c>
      <c r="N93">
        <f t="shared" si="27"/>
        <v>112.14999999999748</v>
      </c>
      <c r="O93">
        <f t="shared" si="27"/>
        <v>7168.45</v>
      </c>
      <c r="P93">
        <f t="shared" si="28"/>
        <v>87.420121951219514</v>
      </c>
      <c r="Q93">
        <f t="shared" si="29"/>
        <v>1.2828854215346124</v>
      </c>
      <c r="R93">
        <f t="shared" si="30"/>
        <v>47.947499999999998</v>
      </c>
      <c r="S93">
        <f t="shared" si="31"/>
        <v>8.052500000000002</v>
      </c>
      <c r="T93">
        <f t="shared" si="32"/>
        <v>8.052500000000002</v>
      </c>
      <c r="U93">
        <f t="shared" si="33"/>
        <v>-143.67999999999986</v>
      </c>
      <c r="V93">
        <f t="shared" si="33"/>
        <v>4764.5350000000008</v>
      </c>
      <c r="W93">
        <f t="shared" si="34"/>
        <v>61.87707792207793</v>
      </c>
      <c r="X93">
        <f t="shared" si="35"/>
        <v>-2.3220230305790572</v>
      </c>
    </row>
    <row r="94" spans="1:24" x14ac:dyDescent="0.25">
      <c r="A94" s="1">
        <v>43988</v>
      </c>
      <c r="B94">
        <v>93</v>
      </c>
      <c r="C94">
        <v>67</v>
      </c>
      <c r="D94">
        <f t="shared" si="18"/>
        <v>49.750000000000007</v>
      </c>
      <c r="E94">
        <f t="shared" si="19"/>
        <v>17.249999999999993</v>
      </c>
      <c r="F94">
        <f t="shared" si="20"/>
        <v>17.249999999999993</v>
      </c>
      <c r="G94">
        <f t="shared" si="21"/>
        <v>148.55000000000072</v>
      </c>
      <c r="H94">
        <f t="shared" si="21"/>
        <v>5274.3499999999967</v>
      </c>
      <c r="I94">
        <f t="shared" si="22"/>
        <v>59.935795454545421</v>
      </c>
      <c r="J94">
        <f t="shared" si="23"/>
        <v>2.4784855005830235</v>
      </c>
      <c r="K94">
        <f t="shared" si="24"/>
        <v>46.750000000000007</v>
      </c>
      <c r="L94">
        <f t="shared" si="25"/>
        <v>20.249999999999993</v>
      </c>
      <c r="M94">
        <f t="shared" si="26"/>
        <v>20.249999999999993</v>
      </c>
      <c r="N94">
        <f t="shared" si="27"/>
        <v>132.39999999999748</v>
      </c>
      <c r="O94">
        <f t="shared" si="27"/>
        <v>7188.7</v>
      </c>
      <c r="P94">
        <f t="shared" si="28"/>
        <v>86.610843373493978</v>
      </c>
      <c r="Q94">
        <f t="shared" si="29"/>
        <v>1.5286769513263581</v>
      </c>
      <c r="R94">
        <f t="shared" si="30"/>
        <v>49.027499999999989</v>
      </c>
      <c r="S94">
        <f t="shared" si="31"/>
        <v>2.9725000000000108</v>
      </c>
      <c r="T94">
        <f t="shared" si="32"/>
        <v>2.9725000000000108</v>
      </c>
      <c r="U94">
        <f t="shared" si="33"/>
        <v>-140.70749999999987</v>
      </c>
      <c r="V94">
        <f t="shared" si="33"/>
        <v>4767.5075000000006</v>
      </c>
      <c r="W94">
        <f t="shared" si="34"/>
        <v>61.121891025641034</v>
      </c>
      <c r="X94">
        <f t="shared" si="35"/>
        <v>-2.3020802798946804</v>
      </c>
    </row>
    <row r="95" spans="1:24" x14ac:dyDescent="0.25">
      <c r="A95" s="1">
        <v>43989</v>
      </c>
      <c r="B95">
        <v>94</v>
      </c>
      <c r="C95">
        <v>72</v>
      </c>
      <c r="D95">
        <f t="shared" si="18"/>
        <v>56.250000000000007</v>
      </c>
      <c r="E95">
        <f t="shared" si="19"/>
        <v>15.749999999999993</v>
      </c>
      <c r="F95">
        <f t="shared" si="20"/>
        <v>15.749999999999993</v>
      </c>
      <c r="G95">
        <f t="shared" si="21"/>
        <v>164.30000000000072</v>
      </c>
      <c r="H95">
        <f t="shared" si="21"/>
        <v>5290.0999999999967</v>
      </c>
      <c r="I95">
        <f t="shared" si="22"/>
        <v>59.43932584269659</v>
      </c>
      <c r="J95">
        <f t="shared" si="23"/>
        <v>2.7641632483318035</v>
      </c>
      <c r="K95">
        <f t="shared" si="24"/>
        <v>50.65</v>
      </c>
      <c r="L95">
        <f t="shared" si="25"/>
        <v>21.35</v>
      </c>
      <c r="M95">
        <f t="shared" si="26"/>
        <v>21.35</v>
      </c>
      <c r="N95">
        <f t="shared" si="27"/>
        <v>153.74999999999747</v>
      </c>
      <c r="O95">
        <f t="shared" si="27"/>
        <v>7210.05</v>
      </c>
      <c r="P95">
        <f t="shared" si="28"/>
        <v>85.833928571428572</v>
      </c>
      <c r="Q95">
        <f t="shared" si="29"/>
        <v>1.791249713940928</v>
      </c>
      <c r="R95">
        <f>C94*0.25+C93*0.175+C92*0.15+C91*0.125+C90*0.075+C89*0.075+C88*0.025+C87*0.025+C86*0.02+C85*0.0175+C84*0.0175+C83*0.015+C82*0.015+C81*0.0075+C80*0.0075</f>
        <v>53.637499999999996</v>
      </c>
      <c r="S95">
        <f>C94-R95</f>
        <v>13.362500000000004</v>
      </c>
      <c r="T95">
        <f>ABS(S95)</f>
        <v>13.362500000000004</v>
      </c>
      <c r="U95">
        <f>S95+U94</f>
        <v>-127.34499999999986</v>
      </c>
      <c r="V95">
        <f>T95+V94</f>
        <v>4780.8700000000008</v>
      </c>
      <c r="W95">
        <f>V95/B80</f>
        <v>60.517341772151909</v>
      </c>
      <c r="X95">
        <f>U95/W95</f>
        <v>-2.1042728624706353</v>
      </c>
    </row>
    <row r="96" spans="1:24" x14ac:dyDescent="0.25">
      <c r="A96" s="1">
        <v>43990</v>
      </c>
      <c r="B96">
        <v>95</v>
      </c>
      <c r="C96">
        <v>56</v>
      </c>
      <c r="D96">
        <f t="shared" si="18"/>
        <v>63.25</v>
      </c>
      <c r="E96">
        <f t="shared" si="19"/>
        <v>-7.25</v>
      </c>
      <c r="F96">
        <f t="shared" si="20"/>
        <v>7.25</v>
      </c>
      <c r="G96">
        <f t="shared" si="21"/>
        <v>157.05000000000072</v>
      </c>
      <c r="H96">
        <f t="shared" si="21"/>
        <v>5297.3499999999967</v>
      </c>
      <c r="I96">
        <f t="shared" si="22"/>
        <v>58.859444444444406</v>
      </c>
      <c r="J96">
        <f t="shared" si="23"/>
        <v>2.6682209029042965</v>
      </c>
      <c r="K96">
        <f t="shared" si="24"/>
        <v>56.125000000000007</v>
      </c>
      <c r="L96">
        <f t="shared" si="25"/>
        <v>-0.12500000000000711</v>
      </c>
      <c r="M96">
        <f t="shared" si="26"/>
        <v>0.12500000000000711</v>
      </c>
      <c r="N96">
        <f t="shared" si="27"/>
        <v>153.62499999999747</v>
      </c>
      <c r="O96">
        <f t="shared" si="27"/>
        <v>7210.1750000000002</v>
      </c>
      <c r="P96">
        <f t="shared" si="28"/>
        <v>84.82558823529412</v>
      </c>
      <c r="Q96">
        <f t="shared" si="29"/>
        <v>1.8110690794605935</v>
      </c>
      <c r="R96">
        <f t="shared" ref="R96:R106" si="36">C95*0.25+C94*0.175+C93*0.15+C92*0.125+C91*0.075+C90*0.075+C89*0.025+C88*0.025+C87*0.02+C86*0.0175+C85*0.0175+C84*0.015+C83*0.015+C82*0.0075+C81*0.0075</f>
        <v>57.867499999999993</v>
      </c>
      <c r="S96">
        <f t="shared" ref="S96:S106" si="37">C95-R96</f>
        <v>14.132500000000007</v>
      </c>
      <c r="T96">
        <f t="shared" ref="T96:T106" si="38">ABS(S96)</f>
        <v>14.132500000000007</v>
      </c>
      <c r="U96">
        <f t="shared" ref="U96:V106" si="39">S96+U95</f>
        <v>-113.21249999999985</v>
      </c>
      <c r="V96">
        <f t="shared" si="39"/>
        <v>4795.0025000000005</v>
      </c>
      <c r="W96">
        <f t="shared" ref="W96:W106" si="40">V96/B81</f>
        <v>59.937531250000006</v>
      </c>
      <c r="X96">
        <f t="shared" ref="X96:X106" si="41">U96/W96</f>
        <v>-1.8888415595195178</v>
      </c>
    </row>
    <row r="97" spans="1:24" x14ac:dyDescent="0.25">
      <c r="A97" s="1">
        <v>43991</v>
      </c>
      <c r="B97">
        <v>96</v>
      </c>
      <c r="C97">
        <v>50</v>
      </c>
      <c r="D97">
        <f t="shared" si="18"/>
        <v>60.8</v>
      </c>
      <c r="E97">
        <f t="shared" si="19"/>
        <v>-10.799999999999997</v>
      </c>
      <c r="F97">
        <f t="shared" si="20"/>
        <v>10.799999999999997</v>
      </c>
      <c r="G97">
        <f t="shared" si="21"/>
        <v>146.25000000000074</v>
      </c>
      <c r="H97">
        <f t="shared" si="21"/>
        <v>5308.1499999999969</v>
      </c>
      <c r="I97">
        <f t="shared" si="22"/>
        <v>58.331318681318649</v>
      </c>
      <c r="J97">
        <f t="shared" si="23"/>
        <v>2.5072294490547695</v>
      </c>
      <c r="K97">
        <f t="shared" si="24"/>
        <v>56.225000000000009</v>
      </c>
      <c r="L97">
        <f t="shared" si="25"/>
        <v>-6.2250000000000085</v>
      </c>
      <c r="M97">
        <f t="shared" si="26"/>
        <v>6.2250000000000085</v>
      </c>
      <c r="N97">
        <f t="shared" si="27"/>
        <v>147.39999999999748</v>
      </c>
      <c r="O97">
        <f t="shared" si="27"/>
        <v>7216.4000000000005</v>
      </c>
      <c r="P97">
        <f t="shared" si="28"/>
        <v>83.911627906976747</v>
      </c>
      <c r="Q97">
        <f t="shared" si="29"/>
        <v>1.7566099440163769</v>
      </c>
      <c r="R97">
        <f t="shared" si="36"/>
        <v>57.807500000000005</v>
      </c>
      <c r="S97">
        <f t="shared" si="37"/>
        <v>-1.8075000000000045</v>
      </c>
      <c r="T97">
        <f t="shared" si="38"/>
        <v>1.8075000000000045</v>
      </c>
      <c r="U97">
        <f t="shared" si="39"/>
        <v>-115.01999999999985</v>
      </c>
      <c r="V97">
        <f t="shared" si="39"/>
        <v>4796.8100000000004</v>
      </c>
      <c r="W97">
        <f t="shared" si="40"/>
        <v>59.219876543209878</v>
      </c>
      <c r="X97">
        <f t="shared" si="41"/>
        <v>-1.9422532891650885</v>
      </c>
    </row>
    <row r="98" spans="1:24" x14ac:dyDescent="0.25">
      <c r="A98" s="1">
        <v>43992</v>
      </c>
      <c r="B98">
        <v>97</v>
      </c>
      <c r="C98">
        <v>40</v>
      </c>
      <c r="D98">
        <f t="shared" si="18"/>
        <v>58.449999999999996</v>
      </c>
      <c r="E98">
        <f t="shared" si="19"/>
        <v>-18.449999999999996</v>
      </c>
      <c r="F98">
        <f t="shared" si="20"/>
        <v>18.449999999999996</v>
      </c>
      <c r="G98">
        <f t="shared" si="21"/>
        <v>127.80000000000075</v>
      </c>
      <c r="H98">
        <f t="shared" si="21"/>
        <v>5326.5999999999967</v>
      </c>
      <c r="I98">
        <f t="shared" si="22"/>
        <v>57.897826086956485</v>
      </c>
      <c r="J98">
        <f t="shared" si="23"/>
        <v>2.2073367626628762</v>
      </c>
      <c r="K98">
        <f t="shared" si="24"/>
        <v>54.625000000000014</v>
      </c>
      <c r="L98">
        <f t="shared" si="25"/>
        <v>-14.625000000000014</v>
      </c>
      <c r="M98">
        <f t="shared" si="26"/>
        <v>14.625000000000014</v>
      </c>
      <c r="N98">
        <f t="shared" si="27"/>
        <v>132.77499999999748</v>
      </c>
      <c r="O98">
        <f t="shared" si="27"/>
        <v>7231.0250000000005</v>
      </c>
      <c r="P98">
        <f t="shared" si="28"/>
        <v>83.115229885057474</v>
      </c>
      <c r="Q98">
        <f t="shared" si="29"/>
        <v>1.5974809933584493</v>
      </c>
      <c r="R98">
        <f t="shared" si="36"/>
        <v>55.844999999999999</v>
      </c>
      <c r="S98">
        <f t="shared" si="37"/>
        <v>-5.8449999999999989</v>
      </c>
      <c r="T98">
        <f t="shared" si="38"/>
        <v>5.8449999999999989</v>
      </c>
      <c r="U98">
        <f t="shared" si="39"/>
        <v>-120.86499999999985</v>
      </c>
      <c r="V98">
        <f t="shared" si="39"/>
        <v>4802.6550000000007</v>
      </c>
      <c r="W98">
        <f t="shared" si="40"/>
        <v>58.568963414634155</v>
      </c>
      <c r="X98">
        <f t="shared" si="41"/>
        <v>-2.0636356348727913</v>
      </c>
    </row>
    <row r="99" spans="1:24" x14ac:dyDescent="0.25">
      <c r="A99" s="1">
        <v>43993</v>
      </c>
      <c r="B99">
        <v>98</v>
      </c>
      <c r="C99">
        <v>32</v>
      </c>
      <c r="D99">
        <f t="shared" si="18"/>
        <v>54.05</v>
      </c>
      <c r="E99">
        <f t="shared" si="19"/>
        <v>-22.049999999999997</v>
      </c>
      <c r="F99">
        <f t="shared" si="20"/>
        <v>22.049999999999997</v>
      </c>
      <c r="G99">
        <f t="shared" si="21"/>
        <v>105.75000000000075</v>
      </c>
      <c r="H99">
        <f t="shared" si="21"/>
        <v>5348.6499999999969</v>
      </c>
      <c r="I99">
        <f t="shared" si="22"/>
        <v>57.512365591397817</v>
      </c>
      <c r="J99">
        <f t="shared" si="23"/>
        <v>1.8387350078992037</v>
      </c>
      <c r="K99">
        <f t="shared" si="24"/>
        <v>52.2</v>
      </c>
      <c r="L99">
        <f t="shared" si="25"/>
        <v>-20.200000000000003</v>
      </c>
      <c r="M99">
        <f t="shared" si="26"/>
        <v>20.200000000000003</v>
      </c>
      <c r="N99">
        <f t="shared" si="27"/>
        <v>112.57499999999747</v>
      </c>
      <c r="O99">
        <f t="shared" si="27"/>
        <v>7251.2250000000004</v>
      </c>
      <c r="P99">
        <f t="shared" si="28"/>
        <v>82.400284090909096</v>
      </c>
      <c r="Q99">
        <f t="shared" si="29"/>
        <v>1.366196746067013</v>
      </c>
      <c r="R99">
        <f t="shared" si="36"/>
        <v>51.832499999999989</v>
      </c>
      <c r="S99">
        <f t="shared" si="37"/>
        <v>-11.832499999999989</v>
      </c>
      <c r="T99">
        <f t="shared" si="38"/>
        <v>11.832499999999989</v>
      </c>
      <c r="U99">
        <f t="shared" si="39"/>
        <v>-132.69749999999985</v>
      </c>
      <c r="V99">
        <f t="shared" si="39"/>
        <v>4814.4875000000011</v>
      </c>
      <c r="W99">
        <f t="shared" si="40"/>
        <v>58.005873493975919</v>
      </c>
      <c r="X99">
        <f t="shared" si="41"/>
        <v>-2.2876562666327382</v>
      </c>
    </row>
    <row r="100" spans="1:24" x14ac:dyDescent="0.25">
      <c r="A100" s="1">
        <v>43994</v>
      </c>
      <c r="B100">
        <v>99</v>
      </c>
      <c r="C100">
        <v>25</v>
      </c>
      <c r="D100">
        <f t="shared" si="18"/>
        <v>46.8</v>
      </c>
      <c r="E100">
        <f t="shared" si="19"/>
        <v>-21.799999999999997</v>
      </c>
      <c r="F100">
        <f t="shared" si="20"/>
        <v>21.799999999999997</v>
      </c>
      <c r="G100">
        <f t="shared" si="21"/>
        <v>83.950000000000756</v>
      </c>
      <c r="H100">
        <f t="shared" si="21"/>
        <v>5370.4499999999971</v>
      </c>
      <c r="I100">
        <f t="shared" si="22"/>
        <v>57.132446808510608</v>
      </c>
      <c r="J100">
        <f t="shared" si="23"/>
        <v>1.4693926952117746</v>
      </c>
      <c r="K100">
        <f t="shared" si="24"/>
        <v>48.774999999999999</v>
      </c>
      <c r="L100">
        <f t="shared" si="25"/>
        <v>-23.774999999999999</v>
      </c>
      <c r="M100">
        <f t="shared" si="26"/>
        <v>23.774999999999999</v>
      </c>
      <c r="N100">
        <f t="shared" si="27"/>
        <v>88.799999999997482</v>
      </c>
      <c r="O100">
        <f t="shared" si="27"/>
        <v>7275</v>
      </c>
      <c r="P100">
        <f t="shared" si="28"/>
        <v>81.741573033707866</v>
      </c>
      <c r="Q100">
        <f t="shared" si="29"/>
        <v>1.0863505154638866</v>
      </c>
      <c r="R100">
        <f t="shared" si="36"/>
        <v>46.899999999999984</v>
      </c>
      <c r="S100">
        <f t="shared" si="37"/>
        <v>-14.899999999999984</v>
      </c>
      <c r="T100">
        <f t="shared" si="38"/>
        <v>14.899999999999984</v>
      </c>
      <c r="U100">
        <f t="shared" si="39"/>
        <v>-147.59749999999983</v>
      </c>
      <c r="V100">
        <f t="shared" si="39"/>
        <v>4829.3875000000007</v>
      </c>
      <c r="W100">
        <f t="shared" si="40"/>
        <v>57.49270833333334</v>
      </c>
      <c r="X100">
        <f t="shared" si="41"/>
        <v>-2.5672385990977085</v>
      </c>
    </row>
    <row r="101" spans="1:24" x14ac:dyDescent="0.25">
      <c r="A101" s="1">
        <v>43995</v>
      </c>
      <c r="B101">
        <v>100</v>
      </c>
      <c r="C101">
        <v>27</v>
      </c>
      <c r="D101">
        <f t="shared" si="18"/>
        <v>37.799999999999997</v>
      </c>
      <c r="E101">
        <f t="shared" si="19"/>
        <v>-10.799999999999997</v>
      </c>
      <c r="F101">
        <f t="shared" si="20"/>
        <v>10.799999999999997</v>
      </c>
      <c r="G101">
        <f t="shared" si="21"/>
        <v>73.150000000000759</v>
      </c>
      <c r="H101">
        <f t="shared" si="21"/>
        <v>5381.2499999999973</v>
      </c>
      <c r="I101">
        <f t="shared" si="22"/>
        <v>56.644736842105232</v>
      </c>
      <c r="J101">
        <f t="shared" si="23"/>
        <v>1.2913821138211523</v>
      </c>
      <c r="K101">
        <f t="shared" si="24"/>
        <v>44.974999999999994</v>
      </c>
      <c r="L101">
        <f t="shared" si="25"/>
        <v>-17.974999999999994</v>
      </c>
      <c r="M101">
        <f t="shared" si="26"/>
        <v>17.974999999999994</v>
      </c>
      <c r="N101">
        <f t="shared" si="27"/>
        <v>70.824999999997488</v>
      </c>
      <c r="O101">
        <f t="shared" si="27"/>
        <v>7292.9750000000004</v>
      </c>
      <c r="P101">
        <f t="shared" si="28"/>
        <v>81.033055555555563</v>
      </c>
      <c r="Q101">
        <f t="shared" si="29"/>
        <v>0.87402603190053074</v>
      </c>
      <c r="R101">
        <f t="shared" si="36"/>
        <v>41.217499999999987</v>
      </c>
      <c r="S101">
        <f t="shared" si="37"/>
        <v>-16.217499999999987</v>
      </c>
      <c r="T101">
        <f t="shared" si="38"/>
        <v>16.217499999999987</v>
      </c>
      <c r="U101">
        <f t="shared" si="39"/>
        <v>-163.81499999999983</v>
      </c>
      <c r="V101">
        <f t="shared" si="39"/>
        <v>4845.6050000000005</v>
      </c>
      <c r="W101">
        <f t="shared" si="40"/>
        <v>57.007117647058827</v>
      </c>
      <c r="X101">
        <f t="shared" si="41"/>
        <v>-2.8735885405434378</v>
      </c>
    </row>
    <row r="102" spans="1:24" x14ac:dyDescent="0.25">
      <c r="A102" s="1">
        <v>43996</v>
      </c>
      <c r="B102">
        <v>101</v>
      </c>
      <c r="C102">
        <v>26</v>
      </c>
      <c r="D102">
        <f t="shared" si="18"/>
        <v>33</v>
      </c>
      <c r="E102">
        <f t="shared" si="19"/>
        <v>-7</v>
      </c>
      <c r="F102">
        <f t="shared" si="20"/>
        <v>7</v>
      </c>
      <c r="G102">
        <f t="shared" si="21"/>
        <v>66.150000000000759</v>
      </c>
      <c r="H102">
        <f t="shared" si="21"/>
        <v>5388.2499999999973</v>
      </c>
      <c r="I102">
        <f t="shared" si="22"/>
        <v>56.127604166666636</v>
      </c>
      <c r="J102">
        <f t="shared" si="23"/>
        <v>1.1785644689834502</v>
      </c>
      <c r="K102">
        <f t="shared" si="24"/>
        <v>40.950000000000003</v>
      </c>
      <c r="L102">
        <f t="shared" si="25"/>
        <v>-14.950000000000003</v>
      </c>
      <c r="M102">
        <f t="shared" si="26"/>
        <v>14.950000000000003</v>
      </c>
      <c r="N102">
        <f t="shared" si="27"/>
        <v>55.874999999997485</v>
      </c>
      <c r="O102">
        <f t="shared" si="27"/>
        <v>7307.9250000000002</v>
      </c>
      <c r="P102">
        <f t="shared" si="28"/>
        <v>80.306868131868129</v>
      </c>
      <c r="Q102">
        <f t="shared" si="29"/>
        <v>0.69576863473554684</v>
      </c>
      <c r="R102">
        <f t="shared" si="36"/>
        <v>37.122499999999988</v>
      </c>
      <c r="S102">
        <f t="shared" si="37"/>
        <v>-10.122499999999988</v>
      </c>
      <c r="T102">
        <f t="shared" si="38"/>
        <v>10.122499999999988</v>
      </c>
      <c r="U102">
        <f t="shared" si="39"/>
        <v>-173.93749999999983</v>
      </c>
      <c r="V102">
        <f t="shared" si="39"/>
        <v>4855.7275000000009</v>
      </c>
      <c r="W102">
        <f t="shared" si="40"/>
        <v>56.461947674418617</v>
      </c>
      <c r="X102">
        <f t="shared" si="41"/>
        <v>-3.0806145937967035</v>
      </c>
    </row>
    <row r="103" spans="1:24" x14ac:dyDescent="0.25">
      <c r="A103" s="1">
        <v>43997</v>
      </c>
      <c r="B103">
        <v>102</v>
      </c>
      <c r="C103">
        <v>25</v>
      </c>
      <c r="D103">
        <f t="shared" si="18"/>
        <v>29</v>
      </c>
      <c r="E103">
        <f t="shared" si="19"/>
        <v>-4</v>
      </c>
      <c r="F103">
        <f t="shared" si="20"/>
        <v>4</v>
      </c>
      <c r="G103">
        <f t="shared" si="21"/>
        <v>62.150000000000759</v>
      </c>
      <c r="H103">
        <f t="shared" si="21"/>
        <v>5392.2499999999973</v>
      </c>
      <c r="I103">
        <f t="shared" si="22"/>
        <v>55.590206185566984</v>
      </c>
      <c r="J103">
        <f t="shared" si="23"/>
        <v>1.1180026890444761</v>
      </c>
      <c r="K103">
        <f t="shared" si="24"/>
        <v>37.800000000000004</v>
      </c>
      <c r="L103">
        <f t="shared" si="25"/>
        <v>-12.800000000000004</v>
      </c>
      <c r="M103">
        <f t="shared" si="26"/>
        <v>12.800000000000004</v>
      </c>
      <c r="N103">
        <f t="shared" si="27"/>
        <v>43.07499999999748</v>
      </c>
      <c r="O103">
        <f t="shared" si="27"/>
        <v>7320.7250000000004</v>
      </c>
      <c r="P103">
        <f t="shared" si="28"/>
        <v>79.573097826086965</v>
      </c>
      <c r="Q103">
        <f t="shared" si="29"/>
        <v>0.54132616646572129</v>
      </c>
      <c r="R103">
        <f t="shared" si="36"/>
        <v>34.164999999999999</v>
      </c>
      <c r="S103">
        <f t="shared" si="37"/>
        <v>-8.1649999999999991</v>
      </c>
      <c r="T103">
        <f t="shared" si="38"/>
        <v>8.1649999999999991</v>
      </c>
      <c r="U103">
        <f t="shared" si="39"/>
        <v>-182.10249999999982</v>
      </c>
      <c r="V103">
        <f t="shared" si="39"/>
        <v>4863.8925000000008</v>
      </c>
      <c r="W103">
        <f t="shared" si="40"/>
        <v>55.906810344827598</v>
      </c>
      <c r="X103">
        <f t="shared" si="41"/>
        <v>-3.2572507513272511</v>
      </c>
    </row>
    <row r="104" spans="1:24" x14ac:dyDescent="0.25">
      <c r="A104" s="1">
        <v>43998</v>
      </c>
      <c r="B104">
        <v>103</v>
      </c>
      <c r="C104">
        <v>30</v>
      </c>
      <c r="D104">
        <f t="shared" si="18"/>
        <v>26.650000000000002</v>
      </c>
      <c r="E104">
        <f t="shared" si="19"/>
        <v>3.3499999999999979</v>
      </c>
      <c r="F104">
        <f t="shared" si="20"/>
        <v>3.3499999999999979</v>
      </c>
      <c r="G104">
        <f t="shared" si="21"/>
        <v>65.500000000000753</v>
      </c>
      <c r="H104">
        <f t="shared" si="21"/>
        <v>5395.5999999999976</v>
      </c>
      <c r="I104">
        <f t="shared" si="22"/>
        <v>55.057142857142836</v>
      </c>
      <c r="J104">
        <f t="shared" si="23"/>
        <v>1.1896730669434494</v>
      </c>
      <c r="K104">
        <f t="shared" si="24"/>
        <v>35.1</v>
      </c>
      <c r="L104">
        <f t="shared" si="25"/>
        <v>-5.1000000000000014</v>
      </c>
      <c r="M104">
        <f t="shared" si="26"/>
        <v>5.1000000000000014</v>
      </c>
      <c r="N104">
        <f t="shared" si="27"/>
        <v>37.974999999997479</v>
      </c>
      <c r="O104">
        <f t="shared" si="27"/>
        <v>7325.8250000000007</v>
      </c>
      <c r="P104">
        <f t="shared" si="28"/>
        <v>78.772311827956997</v>
      </c>
      <c r="Q104">
        <f t="shared" si="29"/>
        <v>0.48208563540621913</v>
      </c>
      <c r="R104">
        <f t="shared" si="36"/>
        <v>31.849999999999998</v>
      </c>
      <c r="S104">
        <f t="shared" si="37"/>
        <v>-6.8499999999999979</v>
      </c>
      <c r="T104">
        <f t="shared" si="38"/>
        <v>6.8499999999999979</v>
      </c>
      <c r="U104">
        <f t="shared" si="39"/>
        <v>-188.95249999999982</v>
      </c>
      <c r="V104">
        <f t="shared" si="39"/>
        <v>4870.7425000000012</v>
      </c>
      <c r="W104">
        <f t="shared" si="40"/>
        <v>55.349346590909107</v>
      </c>
      <c r="X104">
        <f t="shared" si="41"/>
        <v>-3.413816271338503</v>
      </c>
    </row>
    <row r="105" spans="1:24" x14ac:dyDescent="0.25">
      <c r="A105" s="1">
        <v>43999</v>
      </c>
      <c r="B105">
        <v>104</v>
      </c>
      <c r="C105">
        <v>52</v>
      </c>
      <c r="D105">
        <f t="shared" si="18"/>
        <v>27</v>
      </c>
      <c r="E105">
        <f t="shared" si="19"/>
        <v>25</v>
      </c>
      <c r="F105">
        <f t="shared" si="20"/>
        <v>25</v>
      </c>
      <c r="G105">
        <f t="shared" si="21"/>
        <v>90.500000000000753</v>
      </c>
      <c r="H105">
        <f t="shared" si="21"/>
        <v>5420.5999999999976</v>
      </c>
      <c r="I105">
        <f t="shared" si="22"/>
        <v>54.753535353535327</v>
      </c>
      <c r="J105">
        <f t="shared" si="23"/>
        <v>1.6528613068664131</v>
      </c>
      <c r="K105">
        <f t="shared" si="24"/>
        <v>33.1</v>
      </c>
      <c r="L105">
        <f t="shared" si="25"/>
        <v>18.899999999999999</v>
      </c>
      <c r="M105">
        <f t="shared" si="26"/>
        <v>18.899999999999999</v>
      </c>
      <c r="N105">
        <f t="shared" si="27"/>
        <v>56.874999999997478</v>
      </c>
      <c r="O105">
        <f t="shared" si="27"/>
        <v>7344.7250000000004</v>
      </c>
      <c r="P105">
        <f t="shared" si="28"/>
        <v>78.135372340425533</v>
      </c>
      <c r="Q105">
        <f t="shared" si="29"/>
        <v>0.72790335921355298</v>
      </c>
      <c r="R105">
        <f t="shared" si="36"/>
        <v>31.574999999999999</v>
      </c>
      <c r="S105">
        <f t="shared" si="37"/>
        <v>-1.5749999999999993</v>
      </c>
      <c r="T105">
        <f t="shared" si="38"/>
        <v>1.5749999999999993</v>
      </c>
      <c r="U105">
        <f t="shared" si="39"/>
        <v>-190.5274999999998</v>
      </c>
      <c r="V105">
        <f t="shared" si="39"/>
        <v>4872.317500000001</v>
      </c>
      <c r="W105">
        <f t="shared" si="40"/>
        <v>54.74514044943821</v>
      </c>
      <c r="X105">
        <f t="shared" si="41"/>
        <v>-3.4802632422866489</v>
      </c>
    </row>
    <row r="106" spans="1:24" x14ac:dyDescent="0.25">
      <c r="A106" s="1">
        <v>44000</v>
      </c>
      <c r="B106">
        <v>105</v>
      </c>
      <c r="C106">
        <v>40</v>
      </c>
      <c r="D106">
        <f t="shared" si="18"/>
        <v>34.549999999999997</v>
      </c>
      <c r="E106">
        <f t="shared" si="19"/>
        <v>5.4500000000000028</v>
      </c>
      <c r="F106">
        <f t="shared" si="20"/>
        <v>5.4500000000000028</v>
      </c>
      <c r="G106">
        <f t="shared" si="21"/>
        <v>95.950000000000756</v>
      </c>
      <c r="H106">
        <f t="shared" si="21"/>
        <v>5426.0499999999975</v>
      </c>
      <c r="I106">
        <f t="shared" si="22"/>
        <v>54.260499999999972</v>
      </c>
      <c r="J106">
        <f t="shared" si="23"/>
        <v>1.7683213387270815</v>
      </c>
      <c r="K106">
        <f t="shared" si="24"/>
        <v>35.774999999999991</v>
      </c>
      <c r="L106">
        <f t="shared" si="25"/>
        <v>4.2250000000000085</v>
      </c>
      <c r="M106">
        <f t="shared" si="26"/>
        <v>4.2250000000000085</v>
      </c>
      <c r="N106">
        <f t="shared" si="27"/>
        <v>61.099999999997486</v>
      </c>
      <c r="O106">
        <f t="shared" si="27"/>
        <v>7348.9500000000007</v>
      </c>
      <c r="P106">
        <f t="shared" si="28"/>
        <v>77.357368421052641</v>
      </c>
      <c r="Q106">
        <f t="shared" si="29"/>
        <v>0.78984072554579365</v>
      </c>
      <c r="R106">
        <f t="shared" si="36"/>
        <v>36.8675</v>
      </c>
      <c r="S106">
        <f t="shared" si="37"/>
        <v>15.1325</v>
      </c>
      <c r="T106">
        <f t="shared" si="38"/>
        <v>15.1325</v>
      </c>
      <c r="U106">
        <f t="shared" si="39"/>
        <v>-175.39499999999981</v>
      </c>
      <c r="V106">
        <f t="shared" si="39"/>
        <v>4887.4500000000007</v>
      </c>
      <c r="W106">
        <f t="shared" si="40"/>
        <v>54.305000000000007</v>
      </c>
      <c r="X106">
        <f t="shared" si="41"/>
        <v>-3.2298130927170572</v>
      </c>
    </row>
    <row r="107" spans="1:24" x14ac:dyDescent="0.25">
      <c r="A107" s="1"/>
    </row>
    <row r="108" spans="1:24" x14ac:dyDescent="0.25">
      <c r="A108" s="1"/>
    </row>
    <row r="109" spans="1:24" x14ac:dyDescent="0.25">
      <c r="A109" s="1"/>
    </row>
    <row r="110" spans="1:24" x14ac:dyDescent="0.25">
      <c r="A110" s="1"/>
    </row>
    <row r="111" spans="1:24" x14ac:dyDescent="0.25">
      <c r="A111" s="1"/>
    </row>
    <row r="112" spans="1:24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269E-B30B-4AF1-9AC4-55918BDC90ED}">
  <sheetPr codeName="Hoja16">
    <tabColor theme="7"/>
  </sheetPr>
  <dimension ref="A1:X116"/>
  <sheetViews>
    <sheetView zoomScale="70" zoomScaleNormal="70" workbookViewId="0">
      <pane ySplit="1" topLeftCell="A97" activePane="bottomLeft" state="frozen"/>
      <selection activeCell="A1048576" sqref="A1048576"/>
      <selection pane="bottomLeft" activeCell="I106" sqref="I106:J106"/>
    </sheetView>
  </sheetViews>
  <sheetFormatPr baseColWidth="10" defaultRowHeight="15" x14ac:dyDescent="0.25"/>
  <cols>
    <col min="11" max="11" width="11.85546875" bestFit="1" customWidth="1"/>
  </cols>
  <sheetData>
    <row r="1" spans="1:24" x14ac:dyDescent="0.25">
      <c r="A1" t="s">
        <v>1</v>
      </c>
      <c r="B1" t="s">
        <v>0</v>
      </c>
      <c r="C1" t="s">
        <v>12</v>
      </c>
      <c r="D1" t="s">
        <v>3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10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11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43896</v>
      </c>
      <c r="B2" s="2">
        <v>1</v>
      </c>
      <c r="C2">
        <v>1</v>
      </c>
    </row>
    <row r="3" spans="1:24" x14ac:dyDescent="0.25">
      <c r="A3" s="1">
        <v>43897</v>
      </c>
      <c r="B3" s="2">
        <v>2</v>
      </c>
      <c r="C3">
        <v>2</v>
      </c>
    </row>
    <row r="4" spans="1:24" x14ac:dyDescent="0.25">
      <c r="A4" s="1">
        <v>43898</v>
      </c>
      <c r="B4" s="2">
        <v>3</v>
      </c>
      <c r="C4">
        <v>2</v>
      </c>
    </row>
    <row r="5" spans="1:24" x14ac:dyDescent="0.25">
      <c r="A5" s="1">
        <v>43899</v>
      </c>
      <c r="B5" s="2">
        <v>4</v>
      </c>
      <c r="C5">
        <v>3</v>
      </c>
    </row>
    <row r="6" spans="1:24" x14ac:dyDescent="0.25">
      <c r="A6" s="1">
        <v>43900</v>
      </c>
      <c r="B6" s="2">
        <v>5</v>
      </c>
      <c r="C6">
        <v>3</v>
      </c>
    </row>
    <row r="7" spans="1:24" x14ac:dyDescent="0.25">
      <c r="A7" s="1">
        <v>43901</v>
      </c>
      <c r="B7" s="2">
        <v>6</v>
      </c>
      <c r="C7">
        <v>5</v>
      </c>
      <c r="D7">
        <f>SUM(C2:C6)/5</f>
        <v>2.2000000000000002</v>
      </c>
      <c r="E7">
        <f>C7-D7</f>
        <v>2.8</v>
      </c>
      <c r="F7">
        <f>ABS(E7)</f>
        <v>2.8</v>
      </c>
      <c r="G7">
        <f>E7+G6</f>
        <v>2.8</v>
      </c>
      <c r="H7">
        <f>F7+H6</f>
        <v>2.8</v>
      </c>
      <c r="I7">
        <f>H7/B2</f>
        <v>2.8</v>
      </c>
      <c r="J7">
        <f>G7/I7</f>
        <v>1</v>
      </c>
    </row>
    <row r="8" spans="1:24" x14ac:dyDescent="0.25">
      <c r="A8" s="1">
        <v>43902</v>
      </c>
      <c r="B8" s="2">
        <v>7</v>
      </c>
      <c r="C8">
        <v>19</v>
      </c>
      <c r="D8">
        <f t="shared" ref="D8:D71" si="0">SUM(C3:C7)/5</f>
        <v>3</v>
      </c>
      <c r="E8">
        <f t="shared" ref="E8:E71" si="1">C8-D8</f>
        <v>16</v>
      </c>
      <c r="F8">
        <f t="shared" ref="F8:F71" si="2">ABS(E8)</f>
        <v>16</v>
      </c>
      <c r="G8">
        <f t="shared" ref="G8:G71" si="3">E8+G7</f>
        <v>18.8</v>
      </c>
      <c r="H8">
        <f t="shared" ref="H8:H71" si="4">F8+H7</f>
        <v>18.8</v>
      </c>
      <c r="I8">
        <f t="shared" ref="I8:I71" si="5">H8/B3</f>
        <v>9.4</v>
      </c>
      <c r="J8">
        <f t="shared" ref="J8:J71" si="6">G8/I8</f>
        <v>2</v>
      </c>
    </row>
    <row r="9" spans="1:24" x14ac:dyDescent="0.25">
      <c r="A9" s="1">
        <v>43903</v>
      </c>
      <c r="B9" s="2">
        <v>8</v>
      </c>
      <c r="C9">
        <v>12</v>
      </c>
      <c r="D9">
        <f t="shared" si="0"/>
        <v>6.4</v>
      </c>
      <c r="E9">
        <f t="shared" si="1"/>
        <v>5.6</v>
      </c>
      <c r="F9">
        <f t="shared" si="2"/>
        <v>5.6</v>
      </c>
      <c r="G9">
        <f t="shared" si="3"/>
        <v>24.4</v>
      </c>
      <c r="H9">
        <f t="shared" si="4"/>
        <v>24.4</v>
      </c>
      <c r="I9">
        <f t="shared" si="5"/>
        <v>8.1333333333333329</v>
      </c>
      <c r="J9">
        <f t="shared" si="6"/>
        <v>3</v>
      </c>
    </row>
    <row r="10" spans="1:24" x14ac:dyDescent="0.25">
      <c r="A10" s="1">
        <v>43904</v>
      </c>
      <c r="B10" s="2">
        <v>9</v>
      </c>
      <c r="C10">
        <v>37</v>
      </c>
      <c r="D10">
        <f t="shared" si="0"/>
        <v>8.4</v>
      </c>
      <c r="E10">
        <f t="shared" si="1"/>
        <v>28.6</v>
      </c>
      <c r="F10">
        <f t="shared" si="2"/>
        <v>28.6</v>
      </c>
      <c r="G10">
        <f t="shared" si="3"/>
        <v>53</v>
      </c>
      <c r="H10">
        <f t="shared" si="4"/>
        <v>53</v>
      </c>
      <c r="I10">
        <f t="shared" si="5"/>
        <v>13.25</v>
      </c>
      <c r="J10">
        <f t="shared" si="6"/>
        <v>4</v>
      </c>
    </row>
    <row r="11" spans="1:24" x14ac:dyDescent="0.25">
      <c r="A11" s="1">
        <v>43905</v>
      </c>
      <c r="B11" s="2">
        <v>10</v>
      </c>
      <c r="C11">
        <v>36</v>
      </c>
      <c r="D11">
        <f t="shared" si="0"/>
        <v>15.2</v>
      </c>
      <c r="E11">
        <f t="shared" si="1"/>
        <v>20.8</v>
      </c>
      <c r="F11">
        <f t="shared" si="2"/>
        <v>20.8</v>
      </c>
      <c r="G11">
        <f t="shared" si="3"/>
        <v>73.8</v>
      </c>
      <c r="H11">
        <f t="shared" si="4"/>
        <v>73.8</v>
      </c>
      <c r="I11">
        <f t="shared" si="5"/>
        <v>14.76</v>
      </c>
      <c r="J11">
        <f t="shared" si="6"/>
        <v>5</v>
      </c>
    </row>
    <row r="12" spans="1:24" x14ac:dyDescent="0.25">
      <c r="A12" s="1">
        <v>43906</v>
      </c>
      <c r="B12" s="2">
        <v>11</v>
      </c>
      <c r="C12">
        <v>16</v>
      </c>
      <c r="D12">
        <f t="shared" si="0"/>
        <v>21.8</v>
      </c>
      <c r="E12">
        <f t="shared" si="1"/>
        <v>-5.8000000000000007</v>
      </c>
      <c r="F12">
        <f t="shared" si="2"/>
        <v>5.8000000000000007</v>
      </c>
      <c r="G12">
        <f t="shared" si="3"/>
        <v>68</v>
      </c>
      <c r="H12">
        <f t="shared" si="4"/>
        <v>79.599999999999994</v>
      </c>
      <c r="I12">
        <f t="shared" si="5"/>
        <v>13.266666666666666</v>
      </c>
      <c r="J12">
        <f t="shared" si="6"/>
        <v>5.125628140703518</v>
      </c>
      <c r="K12">
        <f>SUM(C2:C11)/10</f>
        <v>12</v>
      </c>
      <c r="L12">
        <f>C12-K12</f>
        <v>4</v>
      </c>
      <c r="M12">
        <f>ABS(L12)</f>
        <v>4</v>
      </c>
      <c r="N12">
        <f>L12+N11</f>
        <v>4</v>
      </c>
      <c r="O12">
        <f>M12+O11</f>
        <v>4</v>
      </c>
      <c r="P12">
        <f>O12/B2</f>
        <v>4</v>
      </c>
      <c r="Q12">
        <f>N12/P12</f>
        <v>1</v>
      </c>
    </row>
    <row r="13" spans="1:24" x14ac:dyDescent="0.25">
      <c r="A13" s="1">
        <v>43907</v>
      </c>
      <c r="B13" s="2">
        <v>12</v>
      </c>
      <c r="C13">
        <v>152</v>
      </c>
      <c r="D13">
        <f t="shared" si="0"/>
        <v>24</v>
      </c>
      <c r="E13">
        <f t="shared" si="1"/>
        <v>128</v>
      </c>
      <c r="F13">
        <f t="shared" si="2"/>
        <v>128</v>
      </c>
      <c r="G13">
        <f t="shared" si="3"/>
        <v>196</v>
      </c>
      <c r="H13">
        <f t="shared" si="4"/>
        <v>207.6</v>
      </c>
      <c r="I13">
        <f t="shared" si="5"/>
        <v>29.657142857142855</v>
      </c>
      <c r="J13">
        <f t="shared" si="6"/>
        <v>6.6088631984585744</v>
      </c>
      <c r="K13">
        <f t="shared" ref="K13:K76" si="7">SUM(C3:C12)/10</f>
        <v>13.5</v>
      </c>
      <c r="L13">
        <f t="shared" ref="L13:L76" si="8">C13-K13</f>
        <v>138.5</v>
      </c>
      <c r="M13">
        <f t="shared" ref="M13:M76" si="9">ABS(L13)</f>
        <v>138.5</v>
      </c>
      <c r="N13">
        <f t="shared" ref="N13:O76" si="10">L13+N12</f>
        <v>142.5</v>
      </c>
      <c r="O13">
        <f t="shared" si="10"/>
        <v>142.5</v>
      </c>
      <c r="P13">
        <f t="shared" ref="P13:P76" si="11">O13/B3</f>
        <v>71.25</v>
      </c>
      <c r="Q13">
        <f t="shared" ref="Q13:Q76" si="12">N13/P13</f>
        <v>2</v>
      </c>
    </row>
    <row r="14" spans="1:24" x14ac:dyDescent="0.25">
      <c r="A14" s="1">
        <v>43908</v>
      </c>
      <c r="B14" s="2">
        <v>13</v>
      </c>
      <c r="C14">
        <v>101</v>
      </c>
      <c r="D14">
        <f t="shared" si="0"/>
        <v>50.6</v>
      </c>
      <c r="E14">
        <f t="shared" si="1"/>
        <v>50.4</v>
      </c>
      <c r="F14">
        <f t="shared" si="2"/>
        <v>50.4</v>
      </c>
      <c r="G14">
        <f t="shared" si="3"/>
        <v>246.4</v>
      </c>
      <c r="H14">
        <f t="shared" si="4"/>
        <v>258</v>
      </c>
      <c r="I14">
        <f t="shared" si="5"/>
        <v>32.25</v>
      </c>
      <c r="J14">
        <f t="shared" si="6"/>
        <v>7.6403100775193797</v>
      </c>
      <c r="K14">
        <f t="shared" si="7"/>
        <v>28.5</v>
      </c>
      <c r="L14">
        <f t="shared" si="8"/>
        <v>72.5</v>
      </c>
      <c r="M14">
        <f t="shared" si="9"/>
        <v>72.5</v>
      </c>
      <c r="N14">
        <f t="shared" si="10"/>
        <v>215</v>
      </c>
      <c r="O14">
        <f t="shared" si="10"/>
        <v>215</v>
      </c>
      <c r="P14">
        <f t="shared" si="11"/>
        <v>71.666666666666671</v>
      </c>
      <c r="Q14">
        <f t="shared" si="12"/>
        <v>3</v>
      </c>
    </row>
    <row r="15" spans="1:24" x14ac:dyDescent="0.25">
      <c r="A15" s="1">
        <v>43909</v>
      </c>
      <c r="B15" s="2">
        <v>14</v>
      </c>
      <c r="C15">
        <v>182</v>
      </c>
      <c r="D15">
        <f t="shared" si="0"/>
        <v>68.400000000000006</v>
      </c>
      <c r="E15">
        <f t="shared" si="1"/>
        <v>113.6</v>
      </c>
      <c r="F15">
        <f t="shared" si="2"/>
        <v>113.6</v>
      </c>
      <c r="G15">
        <f t="shared" si="3"/>
        <v>360</v>
      </c>
      <c r="H15">
        <f t="shared" si="4"/>
        <v>371.6</v>
      </c>
      <c r="I15">
        <f t="shared" si="5"/>
        <v>41.288888888888891</v>
      </c>
      <c r="J15">
        <f t="shared" si="6"/>
        <v>8.7190527448869748</v>
      </c>
      <c r="K15">
        <f t="shared" si="7"/>
        <v>38.4</v>
      </c>
      <c r="L15">
        <f t="shared" si="8"/>
        <v>143.6</v>
      </c>
      <c r="M15">
        <f t="shared" si="9"/>
        <v>143.6</v>
      </c>
      <c r="N15">
        <f t="shared" si="10"/>
        <v>358.6</v>
      </c>
      <c r="O15">
        <f t="shared" si="10"/>
        <v>358.6</v>
      </c>
      <c r="P15">
        <f t="shared" si="11"/>
        <v>89.65</v>
      </c>
      <c r="Q15">
        <f t="shared" si="12"/>
        <v>4</v>
      </c>
    </row>
    <row r="16" spans="1:24" x14ac:dyDescent="0.25">
      <c r="A16" s="1">
        <v>43910</v>
      </c>
      <c r="B16" s="2">
        <v>15</v>
      </c>
      <c r="C16">
        <v>107</v>
      </c>
      <c r="D16">
        <f t="shared" si="0"/>
        <v>97.4</v>
      </c>
      <c r="E16">
        <f t="shared" si="1"/>
        <v>9.5999999999999943</v>
      </c>
      <c r="F16">
        <f t="shared" si="2"/>
        <v>9.5999999999999943</v>
      </c>
      <c r="G16">
        <f t="shared" si="3"/>
        <v>369.6</v>
      </c>
      <c r="H16">
        <f t="shared" si="4"/>
        <v>381.20000000000005</v>
      </c>
      <c r="I16">
        <f t="shared" si="5"/>
        <v>38.120000000000005</v>
      </c>
      <c r="J16">
        <f t="shared" si="6"/>
        <v>9.6956977964323183</v>
      </c>
      <c r="K16">
        <f t="shared" si="7"/>
        <v>56.3</v>
      </c>
      <c r="L16">
        <f t="shared" si="8"/>
        <v>50.7</v>
      </c>
      <c r="M16">
        <f t="shared" si="9"/>
        <v>50.7</v>
      </c>
      <c r="N16">
        <f t="shared" si="10"/>
        <v>409.3</v>
      </c>
      <c r="O16">
        <f t="shared" si="10"/>
        <v>409.3</v>
      </c>
      <c r="P16">
        <f t="shared" si="11"/>
        <v>81.86</v>
      </c>
      <c r="Q16">
        <f t="shared" si="12"/>
        <v>5</v>
      </c>
    </row>
    <row r="17" spans="1:24" x14ac:dyDescent="0.25">
      <c r="A17" s="1">
        <v>43911</v>
      </c>
      <c r="B17" s="2">
        <v>16</v>
      </c>
      <c r="C17">
        <v>169</v>
      </c>
      <c r="D17">
        <f t="shared" si="0"/>
        <v>111.6</v>
      </c>
      <c r="E17">
        <f t="shared" si="1"/>
        <v>57.400000000000006</v>
      </c>
      <c r="F17">
        <f t="shared" si="2"/>
        <v>57.400000000000006</v>
      </c>
      <c r="G17">
        <f t="shared" si="3"/>
        <v>427</v>
      </c>
      <c r="H17">
        <f t="shared" si="4"/>
        <v>438.6</v>
      </c>
      <c r="I17">
        <f t="shared" si="5"/>
        <v>39.872727272727275</v>
      </c>
      <c r="J17">
        <f t="shared" si="6"/>
        <v>10.70907432740538</v>
      </c>
      <c r="K17">
        <f t="shared" si="7"/>
        <v>66.7</v>
      </c>
      <c r="L17">
        <f t="shared" si="8"/>
        <v>102.3</v>
      </c>
      <c r="M17">
        <f t="shared" si="9"/>
        <v>102.3</v>
      </c>
      <c r="N17">
        <f t="shared" si="10"/>
        <v>511.6</v>
      </c>
      <c r="O17">
        <f t="shared" si="10"/>
        <v>511.6</v>
      </c>
      <c r="P17">
        <f t="shared" si="11"/>
        <v>85.266666666666666</v>
      </c>
      <c r="Q17">
        <f t="shared" si="12"/>
        <v>6</v>
      </c>
      <c r="R17">
        <f>SUM(C2:C16)/15</f>
        <v>45.2</v>
      </c>
      <c r="S17">
        <f>C17-R17</f>
        <v>123.8</v>
      </c>
      <c r="T17">
        <f>ABS(S17)</f>
        <v>123.8</v>
      </c>
      <c r="U17">
        <f>S17+U16</f>
        <v>123.8</v>
      </c>
      <c r="V17">
        <f>T17+V16</f>
        <v>123.8</v>
      </c>
      <c r="W17">
        <f>V17/B2</f>
        <v>123.8</v>
      </c>
      <c r="X17">
        <f>U17/W17</f>
        <v>1</v>
      </c>
    </row>
    <row r="18" spans="1:24" x14ac:dyDescent="0.25">
      <c r="A18" s="1">
        <v>43912</v>
      </c>
      <c r="B18" s="2">
        <v>17</v>
      </c>
      <c r="C18">
        <v>235</v>
      </c>
      <c r="D18">
        <f t="shared" si="0"/>
        <v>142.19999999999999</v>
      </c>
      <c r="E18">
        <f t="shared" si="1"/>
        <v>92.800000000000011</v>
      </c>
      <c r="F18">
        <f t="shared" si="2"/>
        <v>92.800000000000011</v>
      </c>
      <c r="G18">
        <f t="shared" si="3"/>
        <v>519.79999999999995</v>
      </c>
      <c r="H18">
        <f t="shared" si="4"/>
        <v>531.40000000000009</v>
      </c>
      <c r="I18">
        <f t="shared" si="5"/>
        <v>44.283333333333339</v>
      </c>
      <c r="J18">
        <f t="shared" si="6"/>
        <v>11.738050432818966</v>
      </c>
      <c r="K18">
        <f t="shared" si="7"/>
        <v>83.1</v>
      </c>
      <c r="L18">
        <f t="shared" si="8"/>
        <v>151.9</v>
      </c>
      <c r="M18">
        <f t="shared" si="9"/>
        <v>151.9</v>
      </c>
      <c r="N18">
        <f t="shared" si="10"/>
        <v>663.5</v>
      </c>
      <c r="O18">
        <f t="shared" si="10"/>
        <v>663.5</v>
      </c>
      <c r="P18">
        <f t="shared" si="11"/>
        <v>94.785714285714292</v>
      </c>
      <c r="Q18">
        <f t="shared" si="12"/>
        <v>6.9999999999999991</v>
      </c>
      <c r="R18">
        <f t="shared" ref="R18:R81" si="13">SUM(C3:C17)/15</f>
        <v>56.4</v>
      </c>
      <c r="S18">
        <f t="shared" ref="S18:S81" si="14">C18-R18</f>
        <v>178.6</v>
      </c>
      <c r="T18">
        <f t="shared" ref="T18:T81" si="15">ABS(S18)</f>
        <v>178.6</v>
      </c>
      <c r="U18">
        <f t="shared" ref="U18:V81" si="16">S18+U17</f>
        <v>302.39999999999998</v>
      </c>
      <c r="V18">
        <f t="shared" si="16"/>
        <v>302.39999999999998</v>
      </c>
      <c r="W18">
        <f t="shared" ref="W18:W81" si="17">V18/B3</f>
        <v>151.19999999999999</v>
      </c>
      <c r="X18">
        <f t="shared" ref="X18:X81" si="18">U18/W18</f>
        <v>2</v>
      </c>
    </row>
    <row r="19" spans="1:24" x14ac:dyDescent="0.25">
      <c r="A19" s="1">
        <v>43913</v>
      </c>
      <c r="B19" s="2">
        <v>18</v>
      </c>
      <c r="C19">
        <v>324</v>
      </c>
      <c r="D19">
        <f t="shared" si="0"/>
        <v>158.80000000000001</v>
      </c>
      <c r="E19">
        <f t="shared" si="1"/>
        <v>165.2</v>
      </c>
      <c r="F19">
        <f t="shared" si="2"/>
        <v>165.2</v>
      </c>
      <c r="G19">
        <f t="shared" si="3"/>
        <v>685</v>
      </c>
      <c r="H19">
        <f t="shared" si="4"/>
        <v>696.60000000000014</v>
      </c>
      <c r="I19">
        <f t="shared" si="5"/>
        <v>53.584615384615397</v>
      </c>
      <c r="J19">
        <f t="shared" si="6"/>
        <v>12.783519954062587</v>
      </c>
      <c r="K19">
        <f t="shared" si="7"/>
        <v>104.7</v>
      </c>
      <c r="L19">
        <f t="shared" si="8"/>
        <v>219.3</v>
      </c>
      <c r="M19">
        <f t="shared" si="9"/>
        <v>219.3</v>
      </c>
      <c r="N19">
        <f t="shared" si="10"/>
        <v>882.8</v>
      </c>
      <c r="O19">
        <f t="shared" si="10"/>
        <v>882.8</v>
      </c>
      <c r="P19">
        <f t="shared" si="11"/>
        <v>110.35</v>
      </c>
      <c r="Q19">
        <f t="shared" si="12"/>
        <v>8</v>
      </c>
      <c r="R19">
        <f t="shared" si="13"/>
        <v>71.933333333333337</v>
      </c>
      <c r="S19">
        <f t="shared" si="14"/>
        <v>252.06666666666666</v>
      </c>
      <c r="T19">
        <f t="shared" si="15"/>
        <v>252.06666666666666</v>
      </c>
      <c r="U19">
        <f t="shared" si="16"/>
        <v>554.4666666666667</v>
      </c>
      <c r="V19">
        <f t="shared" si="16"/>
        <v>554.4666666666667</v>
      </c>
      <c r="W19">
        <f t="shared" si="17"/>
        <v>184.82222222222222</v>
      </c>
      <c r="X19">
        <f t="shared" si="18"/>
        <v>3</v>
      </c>
    </row>
    <row r="20" spans="1:24" x14ac:dyDescent="0.25">
      <c r="A20" s="1">
        <v>43914</v>
      </c>
      <c r="B20" s="2">
        <v>19</v>
      </c>
      <c r="C20">
        <v>394</v>
      </c>
      <c r="D20">
        <f t="shared" si="0"/>
        <v>203.4</v>
      </c>
      <c r="E20">
        <f t="shared" si="1"/>
        <v>190.6</v>
      </c>
      <c r="F20">
        <f t="shared" si="2"/>
        <v>190.6</v>
      </c>
      <c r="G20">
        <f t="shared" si="3"/>
        <v>875.6</v>
      </c>
      <c r="H20">
        <f t="shared" si="4"/>
        <v>887.20000000000016</v>
      </c>
      <c r="I20">
        <f t="shared" si="5"/>
        <v>63.371428571428581</v>
      </c>
      <c r="J20">
        <f t="shared" si="6"/>
        <v>13.816952209197474</v>
      </c>
      <c r="K20">
        <f t="shared" si="7"/>
        <v>135.9</v>
      </c>
      <c r="L20">
        <f t="shared" si="8"/>
        <v>258.10000000000002</v>
      </c>
      <c r="M20">
        <f t="shared" si="9"/>
        <v>258.10000000000002</v>
      </c>
      <c r="N20">
        <f t="shared" si="10"/>
        <v>1140.9000000000001</v>
      </c>
      <c r="O20">
        <f t="shared" si="10"/>
        <v>1140.9000000000001</v>
      </c>
      <c r="P20">
        <f t="shared" si="11"/>
        <v>126.76666666666668</v>
      </c>
      <c r="Q20">
        <f t="shared" si="12"/>
        <v>9</v>
      </c>
      <c r="R20">
        <f t="shared" si="13"/>
        <v>93.4</v>
      </c>
      <c r="S20">
        <f t="shared" si="14"/>
        <v>300.60000000000002</v>
      </c>
      <c r="T20">
        <f t="shared" si="15"/>
        <v>300.60000000000002</v>
      </c>
      <c r="U20">
        <f t="shared" si="16"/>
        <v>855.06666666666672</v>
      </c>
      <c r="V20">
        <f t="shared" si="16"/>
        <v>855.06666666666672</v>
      </c>
      <c r="W20">
        <f t="shared" si="17"/>
        <v>213.76666666666668</v>
      </c>
      <c r="X20">
        <f t="shared" si="18"/>
        <v>4</v>
      </c>
    </row>
    <row r="21" spans="1:24" x14ac:dyDescent="0.25">
      <c r="A21" s="1">
        <v>43915</v>
      </c>
      <c r="B21" s="2">
        <v>20</v>
      </c>
      <c r="C21">
        <v>462</v>
      </c>
      <c r="D21">
        <f t="shared" si="0"/>
        <v>245.8</v>
      </c>
      <c r="E21">
        <f t="shared" si="1"/>
        <v>216.2</v>
      </c>
      <c r="F21">
        <f t="shared" si="2"/>
        <v>216.2</v>
      </c>
      <c r="G21">
        <f t="shared" si="3"/>
        <v>1091.8</v>
      </c>
      <c r="H21">
        <f t="shared" si="4"/>
        <v>1103.4000000000001</v>
      </c>
      <c r="I21">
        <f t="shared" si="5"/>
        <v>73.56</v>
      </c>
      <c r="J21">
        <f t="shared" si="6"/>
        <v>14.842305600870038</v>
      </c>
      <c r="K21">
        <f t="shared" si="7"/>
        <v>171.6</v>
      </c>
      <c r="L21">
        <f t="shared" si="8"/>
        <v>290.39999999999998</v>
      </c>
      <c r="M21">
        <f t="shared" si="9"/>
        <v>290.39999999999998</v>
      </c>
      <c r="N21">
        <f t="shared" si="10"/>
        <v>1431.3000000000002</v>
      </c>
      <c r="O21">
        <f t="shared" si="10"/>
        <v>1431.3000000000002</v>
      </c>
      <c r="P21">
        <f t="shared" si="11"/>
        <v>143.13000000000002</v>
      </c>
      <c r="Q21">
        <f t="shared" si="12"/>
        <v>10</v>
      </c>
      <c r="R21">
        <f t="shared" si="13"/>
        <v>119.46666666666667</v>
      </c>
      <c r="S21">
        <f t="shared" si="14"/>
        <v>342.5333333333333</v>
      </c>
      <c r="T21">
        <f t="shared" si="15"/>
        <v>342.5333333333333</v>
      </c>
      <c r="U21">
        <f t="shared" si="16"/>
        <v>1197.5999999999999</v>
      </c>
      <c r="V21">
        <f t="shared" si="16"/>
        <v>1197.5999999999999</v>
      </c>
      <c r="W21">
        <f t="shared" si="17"/>
        <v>239.51999999999998</v>
      </c>
      <c r="X21">
        <f t="shared" si="18"/>
        <v>5</v>
      </c>
    </row>
    <row r="22" spans="1:24" x14ac:dyDescent="0.25">
      <c r="A22" s="1">
        <v>43916</v>
      </c>
      <c r="B22" s="2">
        <v>21</v>
      </c>
      <c r="C22">
        <v>514</v>
      </c>
      <c r="D22">
        <f t="shared" si="0"/>
        <v>316.8</v>
      </c>
      <c r="E22">
        <f t="shared" si="1"/>
        <v>197.2</v>
      </c>
      <c r="F22">
        <f t="shared" si="2"/>
        <v>197.2</v>
      </c>
      <c r="G22">
        <f t="shared" si="3"/>
        <v>1289</v>
      </c>
      <c r="H22">
        <f t="shared" si="4"/>
        <v>1300.6000000000001</v>
      </c>
      <c r="I22">
        <f t="shared" si="5"/>
        <v>81.287500000000009</v>
      </c>
      <c r="J22">
        <f t="shared" si="6"/>
        <v>15.857296632323541</v>
      </c>
      <c r="K22">
        <f t="shared" si="7"/>
        <v>214.2</v>
      </c>
      <c r="L22">
        <f t="shared" si="8"/>
        <v>299.8</v>
      </c>
      <c r="M22">
        <f t="shared" si="9"/>
        <v>299.8</v>
      </c>
      <c r="N22">
        <f t="shared" si="10"/>
        <v>1731.1000000000001</v>
      </c>
      <c r="O22">
        <f t="shared" si="10"/>
        <v>1731.1000000000001</v>
      </c>
      <c r="P22">
        <f t="shared" si="11"/>
        <v>157.37272727272727</v>
      </c>
      <c r="Q22">
        <f t="shared" si="12"/>
        <v>11</v>
      </c>
      <c r="R22">
        <f t="shared" si="13"/>
        <v>150.06666666666666</v>
      </c>
      <c r="S22">
        <f t="shared" si="14"/>
        <v>363.93333333333334</v>
      </c>
      <c r="T22">
        <f t="shared" si="15"/>
        <v>363.93333333333334</v>
      </c>
      <c r="U22">
        <f t="shared" si="16"/>
        <v>1561.5333333333333</v>
      </c>
      <c r="V22">
        <f t="shared" si="16"/>
        <v>1561.5333333333333</v>
      </c>
      <c r="W22">
        <f t="shared" si="17"/>
        <v>260.25555555555553</v>
      </c>
      <c r="X22">
        <f t="shared" si="18"/>
        <v>6</v>
      </c>
    </row>
    <row r="23" spans="1:24" x14ac:dyDescent="0.25">
      <c r="A23" s="1">
        <v>43917</v>
      </c>
      <c r="B23" s="2">
        <v>22</v>
      </c>
      <c r="C23">
        <v>738</v>
      </c>
      <c r="D23">
        <f t="shared" si="0"/>
        <v>385.8</v>
      </c>
      <c r="E23">
        <f t="shared" si="1"/>
        <v>352.2</v>
      </c>
      <c r="F23">
        <f t="shared" si="2"/>
        <v>352.2</v>
      </c>
      <c r="G23">
        <f t="shared" si="3"/>
        <v>1641.2</v>
      </c>
      <c r="H23">
        <f t="shared" si="4"/>
        <v>1652.8000000000002</v>
      </c>
      <c r="I23">
        <f t="shared" si="5"/>
        <v>97.223529411764716</v>
      </c>
      <c r="J23">
        <f t="shared" si="6"/>
        <v>16.880687318489834</v>
      </c>
      <c r="K23">
        <f t="shared" si="7"/>
        <v>264</v>
      </c>
      <c r="L23">
        <f t="shared" si="8"/>
        <v>474</v>
      </c>
      <c r="M23">
        <f t="shared" si="9"/>
        <v>474</v>
      </c>
      <c r="N23">
        <f t="shared" si="10"/>
        <v>2205.1000000000004</v>
      </c>
      <c r="O23">
        <f t="shared" si="10"/>
        <v>2205.1000000000004</v>
      </c>
      <c r="P23">
        <f t="shared" si="11"/>
        <v>183.75833333333335</v>
      </c>
      <c r="Q23">
        <f t="shared" si="12"/>
        <v>12</v>
      </c>
      <c r="R23">
        <f t="shared" si="13"/>
        <v>184</v>
      </c>
      <c r="S23">
        <f t="shared" si="14"/>
        <v>554</v>
      </c>
      <c r="T23">
        <f t="shared" si="15"/>
        <v>554</v>
      </c>
      <c r="U23">
        <f t="shared" si="16"/>
        <v>2115.5333333333333</v>
      </c>
      <c r="V23">
        <f t="shared" si="16"/>
        <v>2115.5333333333333</v>
      </c>
      <c r="W23">
        <f t="shared" si="17"/>
        <v>302.21904761904761</v>
      </c>
      <c r="X23">
        <f t="shared" si="18"/>
        <v>7</v>
      </c>
    </row>
    <row r="24" spans="1:24" x14ac:dyDescent="0.25">
      <c r="A24" s="1">
        <v>43918</v>
      </c>
      <c r="B24" s="2">
        <v>23</v>
      </c>
      <c r="C24">
        <v>655</v>
      </c>
      <c r="D24">
        <f t="shared" si="0"/>
        <v>486.4</v>
      </c>
      <c r="E24">
        <f t="shared" si="1"/>
        <v>168.60000000000002</v>
      </c>
      <c r="F24">
        <f t="shared" si="2"/>
        <v>168.60000000000002</v>
      </c>
      <c r="G24">
        <f t="shared" si="3"/>
        <v>1809.8000000000002</v>
      </c>
      <c r="H24">
        <f t="shared" si="4"/>
        <v>1821.4</v>
      </c>
      <c r="I24">
        <f t="shared" si="5"/>
        <v>101.1888888888889</v>
      </c>
      <c r="J24">
        <f t="shared" si="6"/>
        <v>17.885362907653455</v>
      </c>
      <c r="K24">
        <f t="shared" si="7"/>
        <v>322.60000000000002</v>
      </c>
      <c r="L24">
        <f t="shared" si="8"/>
        <v>332.4</v>
      </c>
      <c r="M24">
        <f t="shared" si="9"/>
        <v>332.4</v>
      </c>
      <c r="N24">
        <f t="shared" si="10"/>
        <v>2537.5000000000005</v>
      </c>
      <c r="O24">
        <f t="shared" si="10"/>
        <v>2537.5000000000005</v>
      </c>
      <c r="P24">
        <f t="shared" si="11"/>
        <v>195.19230769230774</v>
      </c>
      <c r="Q24">
        <f t="shared" si="12"/>
        <v>13</v>
      </c>
      <c r="R24">
        <f t="shared" si="13"/>
        <v>231.93333333333334</v>
      </c>
      <c r="S24">
        <f t="shared" si="14"/>
        <v>423.06666666666666</v>
      </c>
      <c r="T24">
        <f t="shared" si="15"/>
        <v>423.06666666666666</v>
      </c>
      <c r="U24">
        <f t="shared" si="16"/>
        <v>2538.6</v>
      </c>
      <c r="V24">
        <f t="shared" si="16"/>
        <v>2538.6</v>
      </c>
      <c r="W24">
        <f t="shared" si="17"/>
        <v>317.32499999999999</v>
      </c>
      <c r="X24">
        <f t="shared" si="18"/>
        <v>8</v>
      </c>
    </row>
    <row r="25" spans="1:24" x14ac:dyDescent="0.25">
      <c r="A25" s="1">
        <v>43919</v>
      </c>
      <c r="B25" s="2">
        <v>24</v>
      </c>
      <c r="C25">
        <v>769</v>
      </c>
      <c r="D25">
        <f t="shared" si="0"/>
        <v>552.6</v>
      </c>
      <c r="E25">
        <f t="shared" si="1"/>
        <v>216.39999999999998</v>
      </c>
      <c r="F25">
        <f t="shared" si="2"/>
        <v>216.39999999999998</v>
      </c>
      <c r="G25">
        <f t="shared" si="3"/>
        <v>2026.2000000000003</v>
      </c>
      <c r="H25">
        <f t="shared" si="4"/>
        <v>2037.8000000000002</v>
      </c>
      <c r="I25">
        <f t="shared" si="5"/>
        <v>107.25263157894737</v>
      </c>
      <c r="J25">
        <f t="shared" si="6"/>
        <v>18.891844145647269</v>
      </c>
      <c r="K25">
        <f t="shared" si="7"/>
        <v>378</v>
      </c>
      <c r="L25">
        <f t="shared" si="8"/>
        <v>391</v>
      </c>
      <c r="M25">
        <f t="shared" si="9"/>
        <v>391</v>
      </c>
      <c r="N25">
        <f t="shared" si="10"/>
        <v>2928.5000000000005</v>
      </c>
      <c r="O25">
        <f t="shared" si="10"/>
        <v>2928.5000000000005</v>
      </c>
      <c r="P25">
        <f t="shared" si="11"/>
        <v>209.17857142857147</v>
      </c>
      <c r="Q25">
        <f t="shared" si="12"/>
        <v>14</v>
      </c>
      <c r="R25">
        <f t="shared" si="13"/>
        <v>274.8</v>
      </c>
      <c r="S25">
        <f t="shared" si="14"/>
        <v>494.2</v>
      </c>
      <c r="T25">
        <f t="shared" si="15"/>
        <v>494.2</v>
      </c>
      <c r="U25">
        <f t="shared" si="16"/>
        <v>3032.7999999999997</v>
      </c>
      <c r="V25">
        <f t="shared" si="16"/>
        <v>3032.7999999999997</v>
      </c>
      <c r="W25">
        <f t="shared" si="17"/>
        <v>336.97777777777776</v>
      </c>
      <c r="X25">
        <f t="shared" si="18"/>
        <v>9</v>
      </c>
    </row>
    <row r="26" spans="1:24" x14ac:dyDescent="0.25">
      <c r="A26" s="1">
        <v>43920</v>
      </c>
      <c r="B26" s="2">
        <v>25</v>
      </c>
      <c r="C26">
        <v>832</v>
      </c>
      <c r="D26">
        <f t="shared" si="0"/>
        <v>627.6</v>
      </c>
      <c r="E26">
        <f t="shared" si="1"/>
        <v>204.39999999999998</v>
      </c>
      <c r="F26">
        <f t="shared" si="2"/>
        <v>204.39999999999998</v>
      </c>
      <c r="G26">
        <f t="shared" si="3"/>
        <v>2230.6000000000004</v>
      </c>
      <c r="H26">
        <f t="shared" si="4"/>
        <v>2242.2000000000003</v>
      </c>
      <c r="I26">
        <f t="shared" si="5"/>
        <v>112.11000000000001</v>
      </c>
      <c r="J26">
        <f t="shared" si="6"/>
        <v>19.896530193559897</v>
      </c>
      <c r="K26">
        <f t="shared" si="7"/>
        <v>436.7</v>
      </c>
      <c r="L26">
        <f t="shared" si="8"/>
        <v>395.3</v>
      </c>
      <c r="M26">
        <f t="shared" si="9"/>
        <v>395.3</v>
      </c>
      <c r="N26">
        <f t="shared" si="10"/>
        <v>3323.8000000000006</v>
      </c>
      <c r="O26">
        <f t="shared" si="10"/>
        <v>3323.8000000000006</v>
      </c>
      <c r="P26">
        <f t="shared" si="11"/>
        <v>221.5866666666667</v>
      </c>
      <c r="Q26">
        <f t="shared" si="12"/>
        <v>15</v>
      </c>
      <c r="R26">
        <f t="shared" si="13"/>
        <v>323.60000000000002</v>
      </c>
      <c r="S26">
        <f t="shared" si="14"/>
        <v>508.4</v>
      </c>
      <c r="T26">
        <f t="shared" si="15"/>
        <v>508.4</v>
      </c>
      <c r="U26">
        <f t="shared" si="16"/>
        <v>3541.2</v>
      </c>
      <c r="V26">
        <f t="shared" si="16"/>
        <v>3541.2</v>
      </c>
      <c r="W26">
        <f t="shared" si="17"/>
        <v>354.12</v>
      </c>
      <c r="X26">
        <f t="shared" si="18"/>
        <v>10</v>
      </c>
    </row>
    <row r="27" spans="1:24" x14ac:dyDescent="0.25">
      <c r="A27" s="1">
        <v>43921</v>
      </c>
      <c r="B27" s="2">
        <v>26</v>
      </c>
      <c r="C27">
        <v>838</v>
      </c>
      <c r="D27">
        <f t="shared" si="0"/>
        <v>701.6</v>
      </c>
      <c r="E27">
        <f t="shared" si="1"/>
        <v>136.39999999999998</v>
      </c>
      <c r="F27">
        <f t="shared" si="2"/>
        <v>136.39999999999998</v>
      </c>
      <c r="G27">
        <f t="shared" si="3"/>
        <v>2367.0000000000005</v>
      </c>
      <c r="H27">
        <f t="shared" si="4"/>
        <v>2378.6000000000004</v>
      </c>
      <c r="I27">
        <f t="shared" si="5"/>
        <v>113.26666666666668</v>
      </c>
      <c r="J27">
        <f t="shared" si="6"/>
        <v>20.897586815773987</v>
      </c>
      <c r="K27">
        <f t="shared" si="7"/>
        <v>509.2</v>
      </c>
      <c r="L27">
        <f t="shared" si="8"/>
        <v>328.8</v>
      </c>
      <c r="M27">
        <f t="shared" si="9"/>
        <v>328.8</v>
      </c>
      <c r="N27">
        <f t="shared" si="10"/>
        <v>3652.6000000000008</v>
      </c>
      <c r="O27">
        <f t="shared" si="10"/>
        <v>3652.6000000000008</v>
      </c>
      <c r="P27">
        <f t="shared" si="11"/>
        <v>228.28750000000005</v>
      </c>
      <c r="Q27">
        <f t="shared" si="12"/>
        <v>16</v>
      </c>
      <c r="R27">
        <f t="shared" si="13"/>
        <v>376.66666666666669</v>
      </c>
      <c r="S27">
        <f t="shared" si="14"/>
        <v>461.33333333333331</v>
      </c>
      <c r="T27">
        <f t="shared" si="15"/>
        <v>461.33333333333331</v>
      </c>
      <c r="U27">
        <f t="shared" si="16"/>
        <v>4002.5333333333333</v>
      </c>
      <c r="V27">
        <f t="shared" si="16"/>
        <v>4002.5333333333333</v>
      </c>
      <c r="W27">
        <f t="shared" si="17"/>
        <v>363.86666666666667</v>
      </c>
      <c r="X27">
        <f t="shared" si="18"/>
        <v>11</v>
      </c>
    </row>
    <row r="28" spans="1:24" x14ac:dyDescent="0.25">
      <c r="A28" s="1">
        <v>43922</v>
      </c>
      <c r="B28" s="2">
        <v>27</v>
      </c>
      <c r="C28">
        <v>812</v>
      </c>
      <c r="D28">
        <f t="shared" si="0"/>
        <v>766.4</v>
      </c>
      <c r="E28">
        <f t="shared" si="1"/>
        <v>45.600000000000023</v>
      </c>
      <c r="F28">
        <f t="shared" si="2"/>
        <v>45.600000000000023</v>
      </c>
      <c r="G28">
        <f t="shared" si="3"/>
        <v>2412.6000000000004</v>
      </c>
      <c r="H28">
        <f t="shared" si="4"/>
        <v>2424.2000000000003</v>
      </c>
      <c r="I28">
        <f t="shared" si="5"/>
        <v>110.1909090909091</v>
      </c>
      <c r="J28">
        <f t="shared" si="6"/>
        <v>21.894728157742762</v>
      </c>
      <c r="K28">
        <f t="shared" si="7"/>
        <v>576.1</v>
      </c>
      <c r="L28">
        <f t="shared" si="8"/>
        <v>235.89999999999998</v>
      </c>
      <c r="M28">
        <f t="shared" si="9"/>
        <v>235.89999999999998</v>
      </c>
      <c r="N28">
        <f t="shared" si="10"/>
        <v>3888.5000000000009</v>
      </c>
      <c r="O28">
        <f t="shared" si="10"/>
        <v>3888.5000000000009</v>
      </c>
      <c r="P28">
        <f t="shared" si="11"/>
        <v>228.7352941176471</v>
      </c>
      <c r="Q28">
        <f t="shared" si="12"/>
        <v>17</v>
      </c>
      <c r="R28">
        <f t="shared" si="13"/>
        <v>431.46666666666664</v>
      </c>
      <c r="S28">
        <f t="shared" si="14"/>
        <v>380.53333333333336</v>
      </c>
      <c r="T28">
        <f t="shared" si="15"/>
        <v>380.53333333333336</v>
      </c>
      <c r="U28">
        <f t="shared" si="16"/>
        <v>4383.0666666666666</v>
      </c>
      <c r="V28">
        <f t="shared" si="16"/>
        <v>4383.0666666666666</v>
      </c>
      <c r="W28">
        <f t="shared" si="17"/>
        <v>365.25555555555553</v>
      </c>
      <c r="X28">
        <f t="shared" si="18"/>
        <v>12</v>
      </c>
    </row>
    <row r="29" spans="1:24" x14ac:dyDescent="0.25">
      <c r="A29" s="1">
        <v>43923</v>
      </c>
      <c r="B29" s="2">
        <v>28</v>
      </c>
      <c r="C29">
        <v>849</v>
      </c>
      <c r="D29">
        <f t="shared" si="0"/>
        <v>781.2</v>
      </c>
      <c r="E29">
        <f t="shared" si="1"/>
        <v>67.799999999999955</v>
      </c>
      <c r="F29">
        <f t="shared" si="2"/>
        <v>67.799999999999955</v>
      </c>
      <c r="G29">
        <f t="shared" si="3"/>
        <v>2480.4000000000005</v>
      </c>
      <c r="H29">
        <f t="shared" si="4"/>
        <v>2492</v>
      </c>
      <c r="I29">
        <f t="shared" si="5"/>
        <v>108.34782608695652</v>
      </c>
      <c r="J29">
        <f t="shared" si="6"/>
        <v>22.892937399678978</v>
      </c>
      <c r="K29">
        <f t="shared" si="7"/>
        <v>633.79999999999995</v>
      </c>
      <c r="L29">
        <f t="shared" si="8"/>
        <v>215.20000000000005</v>
      </c>
      <c r="M29">
        <f t="shared" si="9"/>
        <v>215.20000000000005</v>
      </c>
      <c r="N29">
        <f t="shared" si="10"/>
        <v>4103.7000000000007</v>
      </c>
      <c r="O29">
        <f t="shared" si="10"/>
        <v>4103.7000000000007</v>
      </c>
      <c r="P29">
        <f t="shared" si="11"/>
        <v>227.98333333333338</v>
      </c>
      <c r="Q29">
        <f t="shared" si="12"/>
        <v>18</v>
      </c>
      <c r="R29">
        <f t="shared" si="13"/>
        <v>475.46666666666664</v>
      </c>
      <c r="S29">
        <f t="shared" si="14"/>
        <v>373.53333333333336</v>
      </c>
      <c r="T29">
        <f t="shared" si="15"/>
        <v>373.53333333333336</v>
      </c>
      <c r="U29">
        <f t="shared" si="16"/>
        <v>4756.6000000000004</v>
      </c>
      <c r="V29">
        <f t="shared" si="16"/>
        <v>4756.6000000000004</v>
      </c>
      <c r="W29">
        <f t="shared" si="17"/>
        <v>365.89230769230772</v>
      </c>
      <c r="X29">
        <f t="shared" si="18"/>
        <v>13</v>
      </c>
    </row>
    <row r="30" spans="1:24" x14ac:dyDescent="0.25">
      <c r="A30" s="1">
        <v>43924</v>
      </c>
      <c r="B30" s="2">
        <v>29</v>
      </c>
      <c r="C30">
        <v>864</v>
      </c>
      <c r="D30">
        <f t="shared" si="0"/>
        <v>820</v>
      </c>
      <c r="E30">
        <f t="shared" si="1"/>
        <v>44</v>
      </c>
      <c r="F30">
        <f t="shared" si="2"/>
        <v>44</v>
      </c>
      <c r="G30">
        <f t="shared" si="3"/>
        <v>2524.4000000000005</v>
      </c>
      <c r="H30">
        <f t="shared" si="4"/>
        <v>2536</v>
      </c>
      <c r="I30">
        <f t="shared" si="5"/>
        <v>105.66666666666667</v>
      </c>
      <c r="J30">
        <f t="shared" si="6"/>
        <v>23.890220820189278</v>
      </c>
      <c r="K30">
        <f t="shared" si="7"/>
        <v>686.3</v>
      </c>
      <c r="L30">
        <f t="shared" si="8"/>
        <v>177.70000000000005</v>
      </c>
      <c r="M30">
        <f t="shared" si="9"/>
        <v>177.70000000000005</v>
      </c>
      <c r="N30">
        <f t="shared" si="10"/>
        <v>4281.4000000000005</v>
      </c>
      <c r="O30">
        <f t="shared" si="10"/>
        <v>4281.4000000000005</v>
      </c>
      <c r="P30">
        <f t="shared" si="11"/>
        <v>225.33684210526317</v>
      </c>
      <c r="Q30">
        <f t="shared" si="12"/>
        <v>19</v>
      </c>
      <c r="R30">
        <f t="shared" si="13"/>
        <v>525.33333333333337</v>
      </c>
      <c r="S30">
        <f t="shared" si="14"/>
        <v>338.66666666666663</v>
      </c>
      <c r="T30">
        <f t="shared" si="15"/>
        <v>338.66666666666663</v>
      </c>
      <c r="U30">
        <f t="shared" si="16"/>
        <v>5095.2666666666673</v>
      </c>
      <c r="V30">
        <f t="shared" si="16"/>
        <v>5095.2666666666673</v>
      </c>
      <c r="W30">
        <f t="shared" si="17"/>
        <v>363.94761904761907</v>
      </c>
      <c r="X30">
        <f t="shared" si="18"/>
        <v>14.000000000000002</v>
      </c>
    </row>
    <row r="31" spans="1:24" x14ac:dyDescent="0.25">
      <c r="A31" s="1">
        <v>43925</v>
      </c>
      <c r="B31" s="2">
        <v>30</v>
      </c>
      <c r="C31">
        <v>950</v>
      </c>
      <c r="D31">
        <f t="shared" si="0"/>
        <v>839</v>
      </c>
      <c r="E31">
        <f t="shared" si="1"/>
        <v>111</v>
      </c>
      <c r="F31">
        <f t="shared" si="2"/>
        <v>111</v>
      </c>
      <c r="G31">
        <f t="shared" si="3"/>
        <v>2635.4000000000005</v>
      </c>
      <c r="H31">
        <f t="shared" si="4"/>
        <v>2647</v>
      </c>
      <c r="I31">
        <f t="shared" si="5"/>
        <v>105.88</v>
      </c>
      <c r="J31">
        <f t="shared" si="6"/>
        <v>24.890442009822447</v>
      </c>
      <c r="K31">
        <f t="shared" si="7"/>
        <v>733.3</v>
      </c>
      <c r="L31">
        <f t="shared" si="8"/>
        <v>216.70000000000005</v>
      </c>
      <c r="M31">
        <f t="shared" si="9"/>
        <v>216.70000000000005</v>
      </c>
      <c r="N31">
        <f t="shared" si="10"/>
        <v>4498.1000000000004</v>
      </c>
      <c r="O31">
        <f t="shared" si="10"/>
        <v>4498.1000000000004</v>
      </c>
      <c r="P31">
        <f t="shared" si="11"/>
        <v>224.90500000000003</v>
      </c>
      <c r="Q31">
        <f t="shared" si="12"/>
        <v>20</v>
      </c>
      <c r="R31">
        <f t="shared" si="13"/>
        <v>570.79999999999995</v>
      </c>
      <c r="S31">
        <f t="shared" si="14"/>
        <v>379.20000000000005</v>
      </c>
      <c r="T31">
        <f t="shared" si="15"/>
        <v>379.20000000000005</v>
      </c>
      <c r="U31">
        <f t="shared" si="16"/>
        <v>5474.4666666666672</v>
      </c>
      <c r="V31">
        <f t="shared" si="16"/>
        <v>5474.4666666666672</v>
      </c>
      <c r="W31">
        <f t="shared" si="17"/>
        <v>364.9644444444445</v>
      </c>
      <c r="X31">
        <f t="shared" si="18"/>
        <v>15</v>
      </c>
    </row>
    <row r="32" spans="1:24" x14ac:dyDescent="0.25">
      <c r="A32" s="1">
        <v>43926</v>
      </c>
      <c r="B32" s="2">
        <v>31</v>
      </c>
      <c r="C32">
        <v>932</v>
      </c>
      <c r="D32">
        <f t="shared" si="0"/>
        <v>862.6</v>
      </c>
      <c r="E32">
        <f t="shared" si="1"/>
        <v>69.399999999999977</v>
      </c>
      <c r="F32">
        <f t="shared" si="2"/>
        <v>69.399999999999977</v>
      </c>
      <c r="G32">
        <f t="shared" si="3"/>
        <v>2704.8000000000006</v>
      </c>
      <c r="H32">
        <f t="shared" si="4"/>
        <v>2716.4</v>
      </c>
      <c r="I32">
        <f t="shared" si="5"/>
        <v>104.47692307692309</v>
      </c>
      <c r="J32">
        <f t="shared" si="6"/>
        <v>25.888970696510089</v>
      </c>
      <c r="K32">
        <f t="shared" si="7"/>
        <v>782.1</v>
      </c>
      <c r="L32">
        <f t="shared" si="8"/>
        <v>149.89999999999998</v>
      </c>
      <c r="M32">
        <f t="shared" si="9"/>
        <v>149.89999999999998</v>
      </c>
      <c r="N32">
        <f t="shared" si="10"/>
        <v>4648</v>
      </c>
      <c r="O32">
        <f t="shared" si="10"/>
        <v>4648</v>
      </c>
      <c r="P32">
        <f t="shared" si="11"/>
        <v>221.33333333333334</v>
      </c>
      <c r="Q32">
        <f t="shared" si="12"/>
        <v>21</v>
      </c>
      <c r="R32">
        <f t="shared" si="13"/>
        <v>627</v>
      </c>
      <c r="S32">
        <f t="shared" si="14"/>
        <v>305</v>
      </c>
      <c r="T32">
        <f t="shared" si="15"/>
        <v>305</v>
      </c>
      <c r="U32">
        <f t="shared" si="16"/>
        <v>5779.4666666666672</v>
      </c>
      <c r="V32">
        <f t="shared" si="16"/>
        <v>5779.4666666666672</v>
      </c>
      <c r="W32">
        <f t="shared" si="17"/>
        <v>361.2166666666667</v>
      </c>
      <c r="X32">
        <f t="shared" si="18"/>
        <v>16</v>
      </c>
    </row>
    <row r="33" spans="1:24" x14ac:dyDescent="0.25">
      <c r="A33" s="1">
        <v>43927</v>
      </c>
      <c r="B33" s="2">
        <v>32</v>
      </c>
      <c r="C33">
        <v>809</v>
      </c>
      <c r="D33">
        <f t="shared" si="0"/>
        <v>881.4</v>
      </c>
      <c r="E33">
        <f t="shared" si="1"/>
        <v>-72.399999999999977</v>
      </c>
      <c r="F33">
        <f t="shared" si="2"/>
        <v>72.399999999999977</v>
      </c>
      <c r="G33">
        <f t="shared" si="3"/>
        <v>2632.4000000000005</v>
      </c>
      <c r="H33">
        <f t="shared" si="4"/>
        <v>2788.8</v>
      </c>
      <c r="I33">
        <f t="shared" si="5"/>
        <v>103.28888888888889</v>
      </c>
      <c r="J33">
        <f t="shared" si="6"/>
        <v>25.485800344234082</v>
      </c>
      <c r="K33">
        <f t="shared" si="7"/>
        <v>823.9</v>
      </c>
      <c r="L33">
        <f t="shared" si="8"/>
        <v>-14.899999999999977</v>
      </c>
      <c r="M33">
        <f t="shared" si="9"/>
        <v>14.899999999999977</v>
      </c>
      <c r="N33">
        <f t="shared" si="10"/>
        <v>4633.1000000000004</v>
      </c>
      <c r="O33">
        <f t="shared" si="10"/>
        <v>4662.8999999999996</v>
      </c>
      <c r="P33">
        <f t="shared" si="11"/>
        <v>211.95</v>
      </c>
      <c r="Q33">
        <f t="shared" si="12"/>
        <v>21.859400802075964</v>
      </c>
      <c r="R33">
        <f t="shared" si="13"/>
        <v>677.86666666666667</v>
      </c>
      <c r="S33">
        <f t="shared" si="14"/>
        <v>131.13333333333333</v>
      </c>
      <c r="T33">
        <f t="shared" si="15"/>
        <v>131.13333333333333</v>
      </c>
      <c r="U33">
        <f t="shared" si="16"/>
        <v>5910.6</v>
      </c>
      <c r="V33">
        <f t="shared" si="16"/>
        <v>5910.6</v>
      </c>
      <c r="W33">
        <f t="shared" si="17"/>
        <v>347.68235294117648</v>
      </c>
      <c r="X33">
        <f t="shared" si="18"/>
        <v>17</v>
      </c>
    </row>
    <row r="34" spans="1:24" x14ac:dyDescent="0.25">
      <c r="A34" s="1">
        <v>43928</v>
      </c>
      <c r="B34" s="2">
        <v>33</v>
      </c>
      <c r="C34">
        <v>674</v>
      </c>
      <c r="D34">
        <f t="shared" si="0"/>
        <v>880.8</v>
      </c>
      <c r="E34">
        <f t="shared" si="1"/>
        <v>-206.79999999999995</v>
      </c>
      <c r="F34">
        <f t="shared" si="2"/>
        <v>206.79999999999995</v>
      </c>
      <c r="G34">
        <f t="shared" si="3"/>
        <v>2425.6000000000004</v>
      </c>
      <c r="H34">
        <f t="shared" si="4"/>
        <v>2995.6000000000004</v>
      </c>
      <c r="I34">
        <f t="shared" si="5"/>
        <v>106.98571428571429</v>
      </c>
      <c r="J34">
        <f t="shared" si="6"/>
        <v>22.672185872613166</v>
      </c>
      <c r="K34">
        <f t="shared" si="7"/>
        <v>831</v>
      </c>
      <c r="L34">
        <f t="shared" si="8"/>
        <v>-157</v>
      </c>
      <c r="M34">
        <f t="shared" si="9"/>
        <v>157</v>
      </c>
      <c r="N34">
        <f t="shared" si="10"/>
        <v>4476.1000000000004</v>
      </c>
      <c r="O34">
        <f t="shared" si="10"/>
        <v>4819.8999999999996</v>
      </c>
      <c r="P34">
        <f t="shared" si="11"/>
        <v>209.56086956521739</v>
      </c>
      <c r="Q34">
        <f t="shared" si="12"/>
        <v>21.359426544119174</v>
      </c>
      <c r="R34">
        <f t="shared" si="13"/>
        <v>716.13333333333333</v>
      </c>
      <c r="S34">
        <f t="shared" si="14"/>
        <v>-42.133333333333326</v>
      </c>
      <c r="T34">
        <f t="shared" si="15"/>
        <v>42.133333333333326</v>
      </c>
      <c r="U34">
        <f t="shared" si="16"/>
        <v>5868.4666666666672</v>
      </c>
      <c r="V34">
        <f t="shared" si="16"/>
        <v>5952.7333333333336</v>
      </c>
      <c r="W34">
        <f t="shared" si="17"/>
        <v>330.7074074074074</v>
      </c>
      <c r="X34">
        <f t="shared" si="18"/>
        <v>17.745192684593075</v>
      </c>
    </row>
    <row r="35" spans="1:24" x14ac:dyDescent="0.25">
      <c r="A35" s="1">
        <v>43929</v>
      </c>
      <c r="B35" s="2">
        <v>34</v>
      </c>
      <c r="C35">
        <v>637</v>
      </c>
      <c r="D35">
        <f t="shared" si="0"/>
        <v>845.8</v>
      </c>
      <c r="E35">
        <f t="shared" si="1"/>
        <v>-208.79999999999995</v>
      </c>
      <c r="F35">
        <f t="shared" si="2"/>
        <v>208.79999999999995</v>
      </c>
      <c r="G35">
        <f t="shared" si="3"/>
        <v>2216.8000000000002</v>
      </c>
      <c r="H35">
        <f t="shared" si="4"/>
        <v>3204.4000000000005</v>
      </c>
      <c r="I35">
        <f t="shared" si="5"/>
        <v>110.49655172413794</v>
      </c>
      <c r="J35">
        <f t="shared" si="6"/>
        <v>20.062164523779803</v>
      </c>
      <c r="K35">
        <f t="shared" si="7"/>
        <v>832.9</v>
      </c>
      <c r="L35">
        <f t="shared" si="8"/>
        <v>-195.89999999999998</v>
      </c>
      <c r="M35">
        <f t="shared" si="9"/>
        <v>195.89999999999998</v>
      </c>
      <c r="N35">
        <f t="shared" si="10"/>
        <v>4280.2000000000007</v>
      </c>
      <c r="O35">
        <f t="shared" si="10"/>
        <v>5015.7999999999993</v>
      </c>
      <c r="P35">
        <f t="shared" si="11"/>
        <v>208.99166666666665</v>
      </c>
      <c r="Q35">
        <f t="shared" si="12"/>
        <v>20.480242433908852</v>
      </c>
      <c r="R35">
        <f t="shared" si="13"/>
        <v>739.4666666666667</v>
      </c>
      <c r="S35">
        <f t="shared" si="14"/>
        <v>-102.4666666666667</v>
      </c>
      <c r="T35">
        <f t="shared" si="15"/>
        <v>102.4666666666667</v>
      </c>
      <c r="U35">
        <f t="shared" si="16"/>
        <v>5766</v>
      </c>
      <c r="V35">
        <f t="shared" si="16"/>
        <v>6055.2000000000007</v>
      </c>
      <c r="W35">
        <f t="shared" si="17"/>
        <v>318.69473684210533</v>
      </c>
      <c r="X35">
        <f t="shared" si="18"/>
        <v>18.092548553309548</v>
      </c>
    </row>
    <row r="36" spans="1:24" x14ac:dyDescent="0.25">
      <c r="A36" s="1">
        <v>43930</v>
      </c>
      <c r="B36" s="2">
        <v>35</v>
      </c>
      <c r="C36">
        <v>743</v>
      </c>
      <c r="D36">
        <f t="shared" si="0"/>
        <v>800.4</v>
      </c>
      <c r="E36">
        <f t="shared" si="1"/>
        <v>-57.399999999999977</v>
      </c>
      <c r="F36">
        <f t="shared" si="2"/>
        <v>57.399999999999977</v>
      </c>
      <c r="G36">
        <f t="shared" si="3"/>
        <v>2159.4</v>
      </c>
      <c r="H36">
        <f t="shared" si="4"/>
        <v>3261.8000000000006</v>
      </c>
      <c r="I36">
        <f t="shared" si="5"/>
        <v>108.72666666666669</v>
      </c>
      <c r="J36">
        <f t="shared" si="6"/>
        <v>19.860813048010296</v>
      </c>
      <c r="K36">
        <f t="shared" si="7"/>
        <v>819.7</v>
      </c>
      <c r="L36">
        <f t="shared" si="8"/>
        <v>-76.700000000000045</v>
      </c>
      <c r="M36">
        <f t="shared" si="9"/>
        <v>76.700000000000045</v>
      </c>
      <c r="N36">
        <f t="shared" si="10"/>
        <v>4203.5000000000009</v>
      </c>
      <c r="O36">
        <f t="shared" si="10"/>
        <v>5092.4999999999991</v>
      </c>
      <c r="P36">
        <f t="shared" si="11"/>
        <v>203.69999999999996</v>
      </c>
      <c r="Q36">
        <f t="shared" si="12"/>
        <v>20.635738831615129</v>
      </c>
      <c r="R36">
        <f t="shared" si="13"/>
        <v>755.66666666666663</v>
      </c>
      <c r="S36">
        <f t="shared" si="14"/>
        <v>-12.666666666666629</v>
      </c>
      <c r="T36">
        <f t="shared" si="15"/>
        <v>12.666666666666629</v>
      </c>
      <c r="U36">
        <f t="shared" si="16"/>
        <v>5753.333333333333</v>
      </c>
      <c r="V36">
        <f t="shared" si="16"/>
        <v>6067.8666666666677</v>
      </c>
      <c r="W36">
        <f t="shared" si="17"/>
        <v>303.39333333333337</v>
      </c>
      <c r="X36">
        <f t="shared" si="18"/>
        <v>18.96328198817816</v>
      </c>
    </row>
    <row r="37" spans="1:24" x14ac:dyDescent="0.25">
      <c r="A37" s="1">
        <v>43931</v>
      </c>
      <c r="B37" s="2">
        <v>36</v>
      </c>
      <c r="C37">
        <v>757</v>
      </c>
      <c r="D37">
        <f t="shared" si="0"/>
        <v>759</v>
      </c>
      <c r="E37">
        <f t="shared" si="1"/>
        <v>-2</v>
      </c>
      <c r="F37">
        <f t="shared" si="2"/>
        <v>2</v>
      </c>
      <c r="G37">
        <f t="shared" si="3"/>
        <v>2157.4</v>
      </c>
      <c r="H37">
        <f t="shared" si="4"/>
        <v>3263.8000000000006</v>
      </c>
      <c r="I37">
        <f t="shared" si="5"/>
        <v>105.28387096774196</v>
      </c>
      <c r="J37">
        <f t="shared" si="6"/>
        <v>20.491267847294562</v>
      </c>
      <c r="K37">
        <f t="shared" si="7"/>
        <v>810.8</v>
      </c>
      <c r="L37">
        <f t="shared" si="8"/>
        <v>-53.799999999999955</v>
      </c>
      <c r="M37">
        <f t="shared" si="9"/>
        <v>53.799999999999955</v>
      </c>
      <c r="N37">
        <f t="shared" si="10"/>
        <v>4149.7000000000007</v>
      </c>
      <c r="O37">
        <f t="shared" si="10"/>
        <v>5146.2999999999993</v>
      </c>
      <c r="P37">
        <f t="shared" si="11"/>
        <v>197.93461538461537</v>
      </c>
      <c r="Q37">
        <f t="shared" si="12"/>
        <v>20.965003983444422</v>
      </c>
      <c r="R37">
        <f t="shared" si="13"/>
        <v>774.4</v>
      </c>
      <c r="S37">
        <f t="shared" si="14"/>
        <v>-17.399999999999977</v>
      </c>
      <c r="T37">
        <f t="shared" si="15"/>
        <v>17.399999999999977</v>
      </c>
      <c r="U37">
        <f t="shared" si="16"/>
        <v>5735.9333333333334</v>
      </c>
      <c r="V37">
        <f t="shared" si="16"/>
        <v>6085.2666666666673</v>
      </c>
      <c r="W37">
        <f t="shared" si="17"/>
        <v>289.77460317460321</v>
      </c>
      <c r="X37">
        <f t="shared" si="18"/>
        <v>19.794465320610435</v>
      </c>
    </row>
    <row r="38" spans="1:24" x14ac:dyDescent="0.25">
      <c r="A38" s="1">
        <v>43932</v>
      </c>
      <c r="B38" s="2">
        <v>37</v>
      </c>
      <c r="C38">
        <v>683</v>
      </c>
      <c r="D38">
        <f t="shared" si="0"/>
        <v>724</v>
      </c>
      <c r="E38">
        <f t="shared" si="1"/>
        <v>-41</v>
      </c>
      <c r="F38">
        <f t="shared" si="2"/>
        <v>41</v>
      </c>
      <c r="G38">
        <f t="shared" si="3"/>
        <v>2116.4</v>
      </c>
      <c r="H38">
        <f t="shared" si="4"/>
        <v>3304.8000000000006</v>
      </c>
      <c r="I38">
        <f t="shared" si="5"/>
        <v>103.27500000000002</v>
      </c>
      <c r="J38">
        <f t="shared" si="6"/>
        <v>20.492858871943834</v>
      </c>
      <c r="K38">
        <f t="shared" si="7"/>
        <v>802.7</v>
      </c>
      <c r="L38">
        <f t="shared" si="8"/>
        <v>-119.70000000000005</v>
      </c>
      <c r="M38">
        <f t="shared" si="9"/>
        <v>119.70000000000005</v>
      </c>
      <c r="N38">
        <f t="shared" si="10"/>
        <v>4030.0000000000009</v>
      </c>
      <c r="O38">
        <f t="shared" si="10"/>
        <v>5265.9999999999991</v>
      </c>
      <c r="P38">
        <f t="shared" si="11"/>
        <v>195.03703703703701</v>
      </c>
      <c r="Q38">
        <f t="shared" si="12"/>
        <v>20.662742119255608</v>
      </c>
      <c r="R38">
        <f t="shared" si="13"/>
        <v>790.6</v>
      </c>
      <c r="S38">
        <f t="shared" si="14"/>
        <v>-107.60000000000002</v>
      </c>
      <c r="T38">
        <f t="shared" si="15"/>
        <v>107.60000000000002</v>
      </c>
      <c r="U38">
        <f t="shared" si="16"/>
        <v>5628.333333333333</v>
      </c>
      <c r="V38">
        <f t="shared" si="16"/>
        <v>6192.8666666666677</v>
      </c>
      <c r="W38">
        <f t="shared" si="17"/>
        <v>281.49393939393946</v>
      </c>
      <c r="X38">
        <f t="shared" si="18"/>
        <v>19.994509812364758</v>
      </c>
    </row>
    <row r="39" spans="1:24" x14ac:dyDescent="0.25">
      <c r="A39" s="1">
        <v>43933</v>
      </c>
      <c r="B39" s="2">
        <v>38</v>
      </c>
      <c r="C39">
        <v>605</v>
      </c>
      <c r="D39">
        <f t="shared" si="0"/>
        <v>698.8</v>
      </c>
      <c r="E39">
        <f t="shared" si="1"/>
        <v>-93.799999999999955</v>
      </c>
      <c r="F39">
        <f t="shared" si="2"/>
        <v>93.799999999999955</v>
      </c>
      <c r="G39">
        <f t="shared" si="3"/>
        <v>2022.6000000000001</v>
      </c>
      <c r="H39">
        <f t="shared" si="4"/>
        <v>3398.6000000000004</v>
      </c>
      <c r="I39">
        <f t="shared" si="5"/>
        <v>102.9878787878788</v>
      </c>
      <c r="J39">
        <f t="shared" si="6"/>
        <v>19.639204378273405</v>
      </c>
      <c r="K39">
        <f t="shared" si="7"/>
        <v>789.8</v>
      </c>
      <c r="L39">
        <f t="shared" si="8"/>
        <v>-184.79999999999995</v>
      </c>
      <c r="M39">
        <f t="shared" si="9"/>
        <v>184.79999999999995</v>
      </c>
      <c r="N39">
        <f t="shared" si="10"/>
        <v>3845.2000000000007</v>
      </c>
      <c r="O39">
        <f t="shared" si="10"/>
        <v>5450.7999999999993</v>
      </c>
      <c r="P39">
        <f t="shared" si="11"/>
        <v>194.67142857142855</v>
      </c>
      <c r="Q39">
        <f t="shared" si="12"/>
        <v>19.752256549497329</v>
      </c>
      <c r="R39">
        <f t="shared" si="13"/>
        <v>786.93333333333328</v>
      </c>
      <c r="S39">
        <f t="shared" si="14"/>
        <v>-181.93333333333328</v>
      </c>
      <c r="T39">
        <f t="shared" si="15"/>
        <v>181.93333333333328</v>
      </c>
      <c r="U39">
        <f t="shared" si="16"/>
        <v>5446.4</v>
      </c>
      <c r="V39">
        <f t="shared" si="16"/>
        <v>6374.8000000000011</v>
      </c>
      <c r="W39">
        <f t="shared" si="17"/>
        <v>277.1652173913044</v>
      </c>
      <c r="X39">
        <f t="shared" si="18"/>
        <v>19.650373345046113</v>
      </c>
    </row>
    <row r="40" spans="1:24" x14ac:dyDescent="0.25">
      <c r="A40" s="1">
        <v>43934</v>
      </c>
      <c r="B40" s="2">
        <v>39</v>
      </c>
      <c r="C40">
        <v>510</v>
      </c>
      <c r="D40">
        <f t="shared" si="0"/>
        <v>685</v>
      </c>
      <c r="E40">
        <f t="shared" si="1"/>
        <v>-175</v>
      </c>
      <c r="F40">
        <f t="shared" si="2"/>
        <v>175</v>
      </c>
      <c r="G40">
        <f t="shared" si="3"/>
        <v>1847.6000000000001</v>
      </c>
      <c r="H40">
        <f t="shared" si="4"/>
        <v>3573.6000000000004</v>
      </c>
      <c r="I40">
        <f t="shared" si="5"/>
        <v>105.10588235294119</v>
      </c>
      <c r="J40">
        <f t="shared" si="6"/>
        <v>17.578464293709423</v>
      </c>
      <c r="K40">
        <f t="shared" si="7"/>
        <v>765.4</v>
      </c>
      <c r="L40">
        <f t="shared" si="8"/>
        <v>-255.39999999999998</v>
      </c>
      <c r="M40">
        <f t="shared" si="9"/>
        <v>255.39999999999998</v>
      </c>
      <c r="N40">
        <f t="shared" si="10"/>
        <v>3589.8000000000006</v>
      </c>
      <c r="O40">
        <f t="shared" si="10"/>
        <v>5706.1999999999989</v>
      </c>
      <c r="P40">
        <f t="shared" si="11"/>
        <v>196.76551724137929</v>
      </c>
      <c r="Q40">
        <f t="shared" si="12"/>
        <v>18.244050331218681</v>
      </c>
      <c r="R40">
        <f t="shared" si="13"/>
        <v>783.6</v>
      </c>
      <c r="S40">
        <f t="shared" si="14"/>
        <v>-273.60000000000002</v>
      </c>
      <c r="T40">
        <f t="shared" si="15"/>
        <v>273.60000000000002</v>
      </c>
      <c r="U40">
        <f t="shared" si="16"/>
        <v>5172.7999999999993</v>
      </c>
      <c r="V40">
        <f t="shared" si="16"/>
        <v>6648.4000000000015</v>
      </c>
      <c r="W40">
        <f t="shared" si="17"/>
        <v>277.01666666666671</v>
      </c>
      <c r="X40">
        <f t="shared" si="18"/>
        <v>18.673244690451831</v>
      </c>
    </row>
    <row r="41" spans="1:24" x14ac:dyDescent="0.25">
      <c r="A41" s="1">
        <v>43935</v>
      </c>
      <c r="B41" s="2">
        <v>40</v>
      </c>
      <c r="C41">
        <v>619</v>
      </c>
      <c r="D41">
        <f t="shared" si="0"/>
        <v>659.6</v>
      </c>
      <c r="E41">
        <f t="shared" si="1"/>
        <v>-40.600000000000023</v>
      </c>
      <c r="F41">
        <f t="shared" si="2"/>
        <v>40.600000000000023</v>
      </c>
      <c r="G41">
        <f t="shared" si="3"/>
        <v>1807</v>
      </c>
      <c r="H41">
        <f t="shared" si="4"/>
        <v>3614.2000000000003</v>
      </c>
      <c r="I41">
        <f t="shared" si="5"/>
        <v>103.26285714285716</v>
      </c>
      <c r="J41">
        <f t="shared" si="6"/>
        <v>17.49903159758729</v>
      </c>
      <c r="K41">
        <f t="shared" si="7"/>
        <v>730</v>
      </c>
      <c r="L41">
        <f t="shared" si="8"/>
        <v>-111</v>
      </c>
      <c r="M41">
        <f t="shared" si="9"/>
        <v>111</v>
      </c>
      <c r="N41">
        <f t="shared" si="10"/>
        <v>3478.8000000000006</v>
      </c>
      <c r="O41">
        <f t="shared" si="10"/>
        <v>5817.1999999999989</v>
      </c>
      <c r="P41">
        <f t="shared" si="11"/>
        <v>193.90666666666664</v>
      </c>
      <c r="Q41">
        <f t="shared" si="12"/>
        <v>17.940589974558211</v>
      </c>
      <c r="R41">
        <f t="shared" si="13"/>
        <v>766.33333333333337</v>
      </c>
      <c r="S41">
        <f t="shared" si="14"/>
        <v>-147.33333333333337</v>
      </c>
      <c r="T41">
        <f t="shared" si="15"/>
        <v>147.33333333333337</v>
      </c>
      <c r="U41">
        <f t="shared" si="16"/>
        <v>5025.4666666666662</v>
      </c>
      <c r="V41">
        <f t="shared" si="16"/>
        <v>6795.7333333333345</v>
      </c>
      <c r="W41">
        <f t="shared" si="17"/>
        <v>271.82933333333335</v>
      </c>
      <c r="X41">
        <f t="shared" si="18"/>
        <v>18.487580442630666</v>
      </c>
    </row>
    <row r="42" spans="1:24" x14ac:dyDescent="0.25">
      <c r="A42" s="1">
        <v>43936</v>
      </c>
      <c r="B42" s="2">
        <v>41</v>
      </c>
      <c r="C42">
        <v>517</v>
      </c>
      <c r="D42">
        <f t="shared" si="0"/>
        <v>634.79999999999995</v>
      </c>
      <c r="E42">
        <f t="shared" si="1"/>
        <v>-117.79999999999995</v>
      </c>
      <c r="F42">
        <f t="shared" si="2"/>
        <v>117.79999999999995</v>
      </c>
      <c r="G42">
        <f t="shared" si="3"/>
        <v>1689.2</v>
      </c>
      <c r="H42">
        <f t="shared" si="4"/>
        <v>3732</v>
      </c>
      <c r="I42">
        <f t="shared" si="5"/>
        <v>103.66666666666667</v>
      </c>
      <c r="J42">
        <f t="shared" si="6"/>
        <v>16.294533762057878</v>
      </c>
      <c r="K42">
        <f t="shared" si="7"/>
        <v>696.9</v>
      </c>
      <c r="L42">
        <f t="shared" si="8"/>
        <v>-179.89999999999998</v>
      </c>
      <c r="M42">
        <f t="shared" si="9"/>
        <v>179.89999999999998</v>
      </c>
      <c r="N42">
        <f t="shared" si="10"/>
        <v>3298.9000000000005</v>
      </c>
      <c r="O42">
        <f t="shared" si="10"/>
        <v>5997.0999999999985</v>
      </c>
      <c r="P42">
        <f t="shared" si="11"/>
        <v>193.45483870967738</v>
      </c>
      <c r="Q42">
        <f t="shared" si="12"/>
        <v>17.052558736722755</v>
      </c>
      <c r="R42">
        <f t="shared" si="13"/>
        <v>752.13333333333333</v>
      </c>
      <c r="S42">
        <f t="shared" si="14"/>
        <v>-235.13333333333333</v>
      </c>
      <c r="T42">
        <f t="shared" si="15"/>
        <v>235.13333333333333</v>
      </c>
      <c r="U42">
        <f t="shared" si="16"/>
        <v>4790.333333333333</v>
      </c>
      <c r="V42">
        <f t="shared" si="16"/>
        <v>7030.8666666666677</v>
      </c>
      <c r="W42">
        <f t="shared" si="17"/>
        <v>270.41794871794878</v>
      </c>
      <c r="X42">
        <f t="shared" si="18"/>
        <v>17.714553919384045</v>
      </c>
    </row>
    <row r="43" spans="1:24" x14ac:dyDescent="0.25">
      <c r="A43" s="1">
        <v>43937</v>
      </c>
      <c r="B43" s="2">
        <v>42</v>
      </c>
      <c r="C43">
        <v>567</v>
      </c>
      <c r="D43">
        <f t="shared" si="0"/>
        <v>586.79999999999995</v>
      </c>
      <c r="E43">
        <f t="shared" si="1"/>
        <v>-19.799999999999955</v>
      </c>
      <c r="F43">
        <f t="shared" si="2"/>
        <v>19.799999999999955</v>
      </c>
      <c r="G43">
        <f t="shared" si="3"/>
        <v>1669.4</v>
      </c>
      <c r="H43">
        <f t="shared" si="4"/>
        <v>3751.8</v>
      </c>
      <c r="I43">
        <f t="shared" si="5"/>
        <v>101.4</v>
      </c>
      <c r="J43">
        <f t="shared" si="6"/>
        <v>16.463510848126234</v>
      </c>
      <c r="K43">
        <f t="shared" si="7"/>
        <v>655.4</v>
      </c>
      <c r="L43">
        <f t="shared" si="8"/>
        <v>-88.399999999999977</v>
      </c>
      <c r="M43">
        <f t="shared" si="9"/>
        <v>88.399999999999977</v>
      </c>
      <c r="N43">
        <f t="shared" si="10"/>
        <v>3210.5000000000005</v>
      </c>
      <c r="O43">
        <f t="shared" si="10"/>
        <v>6085.4999999999982</v>
      </c>
      <c r="P43">
        <f t="shared" si="11"/>
        <v>190.17187499999994</v>
      </c>
      <c r="Q43">
        <f t="shared" si="12"/>
        <v>16.882096787445576</v>
      </c>
      <c r="R43">
        <f t="shared" si="13"/>
        <v>730.73333333333335</v>
      </c>
      <c r="S43">
        <f t="shared" si="14"/>
        <v>-163.73333333333335</v>
      </c>
      <c r="T43">
        <f t="shared" si="15"/>
        <v>163.73333333333335</v>
      </c>
      <c r="U43">
        <f t="shared" si="16"/>
        <v>4626.5999999999995</v>
      </c>
      <c r="V43">
        <f t="shared" si="16"/>
        <v>7194.6000000000013</v>
      </c>
      <c r="W43">
        <f t="shared" si="17"/>
        <v>266.4666666666667</v>
      </c>
      <c r="X43">
        <f t="shared" si="18"/>
        <v>17.36277207905929</v>
      </c>
    </row>
    <row r="44" spans="1:24" x14ac:dyDescent="0.25">
      <c r="A44" s="1">
        <v>43938</v>
      </c>
      <c r="B44" s="2">
        <v>43</v>
      </c>
      <c r="C44">
        <v>523</v>
      </c>
      <c r="D44">
        <f t="shared" si="0"/>
        <v>563.6</v>
      </c>
      <c r="E44">
        <f t="shared" si="1"/>
        <v>-40.600000000000023</v>
      </c>
      <c r="F44">
        <f t="shared" si="2"/>
        <v>40.600000000000023</v>
      </c>
      <c r="G44">
        <f t="shared" si="3"/>
        <v>1628.8000000000002</v>
      </c>
      <c r="H44">
        <f t="shared" si="4"/>
        <v>3792.4</v>
      </c>
      <c r="I44">
        <f t="shared" si="5"/>
        <v>99.8</v>
      </c>
      <c r="J44">
        <f t="shared" si="6"/>
        <v>16.320641282565134</v>
      </c>
      <c r="K44">
        <f t="shared" si="7"/>
        <v>631.20000000000005</v>
      </c>
      <c r="L44">
        <f t="shared" si="8"/>
        <v>-108.20000000000005</v>
      </c>
      <c r="M44">
        <f t="shared" si="9"/>
        <v>108.20000000000005</v>
      </c>
      <c r="N44">
        <f t="shared" si="10"/>
        <v>3102.3</v>
      </c>
      <c r="O44">
        <f t="shared" si="10"/>
        <v>6193.699999999998</v>
      </c>
      <c r="P44">
        <f t="shared" si="11"/>
        <v>187.68787878787873</v>
      </c>
      <c r="Q44">
        <f t="shared" si="12"/>
        <v>16.529037570434479</v>
      </c>
      <c r="R44">
        <f t="shared" si="13"/>
        <v>714.4</v>
      </c>
      <c r="S44">
        <f t="shared" si="14"/>
        <v>-191.39999999999998</v>
      </c>
      <c r="T44">
        <f t="shared" si="15"/>
        <v>191.39999999999998</v>
      </c>
      <c r="U44">
        <f t="shared" si="16"/>
        <v>4435.2</v>
      </c>
      <c r="V44">
        <f t="shared" si="16"/>
        <v>7386.0000000000009</v>
      </c>
      <c r="W44">
        <f t="shared" si="17"/>
        <v>263.78571428571433</v>
      </c>
      <c r="X44">
        <f t="shared" si="18"/>
        <v>16.813647441104788</v>
      </c>
    </row>
    <row r="45" spans="1:24" x14ac:dyDescent="0.25">
      <c r="A45" s="1">
        <v>43939</v>
      </c>
      <c r="B45" s="2">
        <v>44</v>
      </c>
      <c r="C45">
        <v>551</v>
      </c>
      <c r="D45">
        <f t="shared" si="0"/>
        <v>547.20000000000005</v>
      </c>
      <c r="E45">
        <f t="shared" si="1"/>
        <v>3.7999999999999545</v>
      </c>
      <c r="F45">
        <f t="shared" si="2"/>
        <v>3.7999999999999545</v>
      </c>
      <c r="G45">
        <f t="shared" si="3"/>
        <v>1632.6000000000001</v>
      </c>
      <c r="H45">
        <f t="shared" si="4"/>
        <v>3796.2</v>
      </c>
      <c r="I45">
        <f t="shared" si="5"/>
        <v>97.33846153846153</v>
      </c>
      <c r="J45">
        <f t="shared" si="6"/>
        <v>16.772403982930303</v>
      </c>
      <c r="K45">
        <f t="shared" si="7"/>
        <v>616.1</v>
      </c>
      <c r="L45">
        <f t="shared" si="8"/>
        <v>-65.100000000000023</v>
      </c>
      <c r="M45">
        <f t="shared" si="9"/>
        <v>65.100000000000023</v>
      </c>
      <c r="N45">
        <f t="shared" si="10"/>
        <v>3037.2000000000003</v>
      </c>
      <c r="O45">
        <f t="shared" si="10"/>
        <v>6258.7999999999984</v>
      </c>
      <c r="P45">
        <f t="shared" si="11"/>
        <v>184.08235294117642</v>
      </c>
      <c r="Q45">
        <f t="shared" si="12"/>
        <v>16.499137214801564</v>
      </c>
      <c r="R45">
        <f t="shared" si="13"/>
        <v>692.66666666666663</v>
      </c>
      <c r="S45">
        <f t="shared" si="14"/>
        <v>-141.66666666666663</v>
      </c>
      <c r="T45">
        <f t="shared" si="15"/>
        <v>141.66666666666663</v>
      </c>
      <c r="U45">
        <f t="shared" si="16"/>
        <v>4293.5333333333328</v>
      </c>
      <c r="V45">
        <f t="shared" si="16"/>
        <v>7527.6666666666679</v>
      </c>
      <c r="W45">
        <f t="shared" si="17"/>
        <v>259.5747126436782</v>
      </c>
      <c r="X45">
        <f t="shared" si="18"/>
        <v>16.540645618385508</v>
      </c>
    </row>
    <row r="46" spans="1:24" x14ac:dyDescent="0.25">
      <c r="A46" s="1">
        <v>43940</v>
      </c>
      <c r="B46" s="2">
        <v>45</v>
      </c>
      <c r="C46">
        <v>585</v>
      </c>
      <c r="D46">
        <f t="shared" si="0"/>
        <v>555.4</v>
      </c>
      <c r="E46">
        <f t="shared" si="1"/>
        <v>29.600000000000023</v>
      </c>
      <c r="F46">
        <f t="shared" si="2"/>
        <v>29.600000000000023</v>
      </c>
      <c r="G46">
        <f t="shared" si="3"/>
        <v>1662.2000000000003</v>
      </c>
      <c r="H46">
        <f t="shared" si="4"/>
        <v>3825.7999999999997</v>
      </c>
      <c r="I46">
        <f t="shared" si="5"/>
        <v>95.644999999999996</v>
      </c>
      <c r="J46">
        <f t="shared" si="6"/>
        <v>17.378848868210575</v>
      </c>
      <c r="K46">
        <f t="shared" si="7"/>
        <v>607.5</v>
      </c>
      <c r="L46">
        <f t="shared" si="8"/>
        <v>-22.5</v>
      </c>
      <c r="M46">
        <f t="shared" si="9"/>
        <v>22.5</v>
      </c>
      <c r="N46">
        <f t="shared" si="10"/>
        <v>3014.7000000000003</v>
      </c>
      <c r="O46">
        <f t="shared" si="10"/>
        <v>6281.2999999999984</v>
      </c>
      <c r="P46">
        <f t="shared" si="11"/>
        <v>179.46571428571423</v>
      </c>
      <c r="Q46">
        <f t="shared" si="12"/>
        <v>16.798194641236694</v>
      </c>
      <c r="R46">
        <f t="shared" si="13"/>
        <v>671.8</v>
      </c>
      <c r="S46">
        <f t="shared" si="14"/>
        <v>-86.799999999999955</v>
      </c>
      <c r="T46">
        <f t="shared" si="15"/>
        <v>86.799999999999955</v>
      </c>
      <c r="U46">
        <f t="shared" si="16"/>
        <v>4206.7333333333327</v>
      </c>
      <c r="V46">
        <f t="shared" si="16"/>
        <v>7614.4666666666681</v>
      </c>
      <c r="W46">
        <f t="shared" si="17"/>
        <v>253.81555555555559</v>
      </c>
      <c r="X46">
        <f t="shared" si="18"/>
        <v>16.573977604034422</v>
      </c>
    </row>
    <row r="47" spans="1:24" x14ac:dyDescent="0.25">
      <c r="A47" s="1">
        <v>43941</v>
      </c>
      <c r="B47" s="2">
        <v>46</v>
      </c>
      <c r="C47">
        <v>565</v>
      </c>
      <c r="D47">
        <f t="shared" si="0"/>
        <v>548.6</v>
      </c>
      <c r="E47">
        <f t="shared" si="1"/>
        <v>16.399999999999977</v>
      </c>
      <c r="F47">
        <f t="shared" si="2"/>
        <v>16.399999999999977</v>
      </c>
      <c r="G47">
        <f t="shared" si="3"/>
        <v>1678.6000000000004</v>
      </c>
      <c r="H47">
        <f t="shared" si="4"/>
        <v>3842.2</v>
      </c>
      <c r="I47">
        <f t="shared" si="5"/>
        <v>93.712195121951211</v>
      </c>
      <c r="J47">
        <f t="shared" si="6"/>
        <v>17.912289833949306</v>
      </c>
      <c r="K47">
        <f t="shared" si="7"/>
        <v>591.70000000000005</v>
      </c>
      <c r="L47">
        <f t="shared" si="8"/>
        <v>-26.700000000000045</v>
      </c>
      <c r="M47">
        <f t="shared" si="9"/>
        <v>26.700000000000045</v>
      </c>
      <c r="N47">
        <f t="shared" si="10"/>
        <v>2988</v>
      </c>
      <c r="O47">
        <f t="shared" si="10"/>
        <v>6307.9999999999982</v>
      </c>
      <c r="P47">
        <f t="shared" si="11"/>
        <v>175.22222222222217</v>
      </c>
      <c r="Q47">
        <f t="shared" si="12"/>
        <v>17.052631578947373</v>
      </c>
      <c r="R47">
        <f t="shared" si="13"/>
        <v>647.4666666666667</v>
      </c>
      <c r="S47">
        <f t="shared" si="14"/>
        <v>-82.466666666666697</v>
      </c>
      <c r="T47">
        <f t="shared" si="15"/>
        <v>82.466666666666697</v>
      </c>
      <c r="U47">
        <f t="shared" si="16"/>
        <v>4124.2666666666664</v>
      </c>
      <c r="V47">
        <f t="shared" si="16"/>
        <v>7696.9333333333343</v>
      </c>
      <c r="W47">
        <f t="shared" si="17"/>
        <v>248.28817204301077</v>
      </c>
      <c r="X47">
        <f t="shared" si="18"/>
        <v>16.610806035304101</v>
      </c>
    </row>
    <row r="48" spans="1:24" x14ac:dyDescent="0.25">
      <c r="A48" s="1">
        <v>43942</v>
      </c>
      <c r="B48" s="2">
        <v>47</v>
      </c>
      <c r="C48">
        <v>410</v>
      </c>
      <c r="D48">
        <f t="shared" si="0"/>
        <v>558.20000000000005</v>
      </c>
      <c r="E48">
        <f t="shared" si="1"/>
        <v>-148.20000000000005</v>
      </c>
      <c r="F48">
        <f t="shared" si="2"/>
        <v>148.20000000000005</v>
      </c>
      <c r="G48">
        <f t="shared" si="3"/>
        <v>1530.4000000000003</v>
      </c>
      <c r="H48">
        <f t="shared" si="4"/>
        <v>3990.3999999999996</v>
      </c>
      <c r="I48">
        <f t="shared" si="5"/>
        <v>95.009523809523799</v>
      </c>
      <c r="J48">
        <f t="shared" si="6"/>
        <v>16.107858861267047</v>
      </c>
      <c r="K48">
        <f t="shared" si="7"/>
        <v>572.5</v>
      </c>
      <c r="L48">
        <f t="shared" si="8"/>
        <v>-162.5</v>
      </c>
      <c r="M48">
        <f t="shared" si="9"/>
        <v>162.5</v>
      </c>
      <c r="N48">
        <f t="shared" si="10"/>
        <v>2825.5</v>
      </c>
      <c r="O48">
        <f t="shared" si="10"/>
        <v>6470.4999999999982</v>
      </c>
      <c r="P48">
        <f t="shared" si="11"/>
        <v>174.87837837837833</v>
      </c>
      <c r="Q48">
        <f t="shared" si="12"/>
        <v>16.156943049223404</v>
      </c>
      <c r="R48">
        <f t="shared" si="13"/>
        <v>623</v>
      </c>
      <c r="S48">
        <f t="shared" si="14"/>
        <v>-213</v>
      </c>
      <c r="T48">
        <f t="shared" si="15"/>
        <v>213</v>
      </c>
      <c r="U48">
        <f t="shared" si="16"/>
        <v>3911.2666666666664</v>
      </c>
      <c r="V48">
        <f t="shared" si="16"/>
        <v>7909.9333333333343</v>
      </c>
      <c r="W48">
        <f t="shared" si="17"/>
        <v>247.1854166666667</v>
      </c>
      <c r="X48">
        <f t="shared" si="18"/>
        <v>15.823209635142307</v>
      </c>
    </row>
    <row r="49" spans="1:24" x14ac:dyDescent="0.25">
      <c r="A49" s="1">
        <v>43943</v>
      </c>
      <c r="B49" s="2">
        <v>48</v>
      </c>
      <c r="C49">
        <v>299</v>
      </c>
      <c r="D49">
        <f t="shared" si="0"/>
        <v>526.79999999999995</v>
      </c>
      <c r="E49">
        <f t="shared" si="1"/>
        <v>-227.79999999999995</v>
      </c>
      <c r="F49">
        <f t="shared" si="2"/>
        <v>227.79999999999995</v>
      </c>
      <c r="G49">
        <f t="shared" si="3"/>
        <v>1302.6000000000004</v>
      </c>
      <c r="H49">
        <f t="shared" si="4"/>
        <v>4218.2</v>
      </c>
      <c r="I49">
        <f t="shared" si="5"/>
        <v>98.09767441860464</v>
      </c>
      <c r="J49">
        <f t="shared" si="6"/>
        <v>13.278602247404111</v>
      </c>
      <c r="K49">
        <f t="shared" si="7"/>
        <v>545.20000000000005</v>
      </c>
      <c r="L49">
        <f t="shared" si="8"/>
        <v>-246.20000000000005</v>
      </c>
      <c r="M49">
        <f t="shared" si="9"/>
        <v>246.20000000000005</v>
      </c>
      <c r="N49">
        <f t="shared" si="10"/>
        <v>2579.3000000000002</v>
      </c>
      <c r="O49">
        <f t="shared" si="10"/>
        <v>6716.699999999998</v>
      </c>
      <c r="P49">
        <f t="shared" si="11"/>
        <v>176.75526315789469</v>
      </c>
      <c r="Q49">
        <f t="shared" si="12"/>
        <v>14.592493337502052</v>
      </c>
      <c r="R49">
        <f t="shared" si="13"/>
        <v>596.4</v>
      </c>
      <c r="S49">
        <f t="shared" si="14"/>
        <v>-297.39999999999998</v>
      </c>
      <c r="T49">
        <f t="shared" si="15"/>
        <v>297.39999999999998</v>
      </c>
      <c r="U49">
        <f t="shared" si="16"/>
        <v>3613.8666666666663</v>
      </c>
      <c r="V49">
        <f t="shared" si="16"/>
        <v>8207.3333333333339</v>
      </c>
      <c r="W49">
        <f t="shared" si="17"/>
        <v>248.70707070707073</v>
      </c>
      <c r="X49">
        <f t="shared" si="18"/>
        <v>14.530614897246362</v>
      </c>
    </row>
    <row r="50" spans="1:24" x14ac:dyDescent="0.25">
      <c r="A50" s="1">
        <v>43944</v>
      </c>
      <c r="B50" s="2">
        <v>49</v>
      </c>
      <c r="C50">
        <v>430</v>
      </c>
      <c r="D50">
        <f t="shared" si="0"/>
        <v>482</v>
      </c>
      <c r="E50">
        <f t="shared" si="1"/>
        <v>-52</v>
      </c>
      <c r="F50">
        <f t="shared" si="2"/>
        <v>52</v>
      </c>
      <c r="G50">
        <f t="shared" si="3"/>
        <v>1250.6000000000004</v>
      </c>
      <c r="H50">
        <f t="shared" si="4"/>
        <v>4270.2</v>
      </c>
      <c r="I50">
        <f t="shared" si="5"/>
        <v>97.05</v>
      </c>
      <c r="J50">
        <f t="shared" si="6"/>
        <v>12.886141164348277</v>
      </c>
      <c r="K50">
        <f t="shared" si="7"/>
        <v>514.6</v>
      </c>
      <c r="L50">
        <f t="shared" si="8"/>
        <v>-84.600000000000023</v>
      </c>
      <c r="M50">
        <f t="shared" si="9"/>
        <v>84.600000000000023</v>
      </c>
      <c r="N50">
        <f t="shared" si="10"/>
        <v>2494.7000000000003</v>
      </c>
      <c r="O50">
        <f t="shared" si="10"/>
        <v>6801.2999999999984</v>
      </c>
      <c r="P50">
        <f t="shared" si="11"/>
        <v>174.39230769230764</v>
      </c>
      <c r="Q50">
        <f t="shared" si="12"/>
        <v>14.305103436107808</v>
      </c>
      <c r="R50">
        <f t="shared" si="13"/>
        <v>571.4</v>
      </c>
      <c r="S50">
        <f t="shared" si="14"/>
        <v>-141.39999999999998</v>
      </c>
      <c r="T50">
        <f t="shared" si="15"/>
        <v>141.39999999999998</v>
      </c>
      <c r="U50">
        <f t="shared" si="16"/>
        <v>3472.4666666666662</v>
      </c>
      <c r="V50">
        <f t="shared" si="16"/>
        <v>8348.7333333333336</v>
      </c>
      <c r="W50">
        <f t="shared" si="17"/>
        <v>245.55098039215687</v>
      </c>
      <c r="X50">
        <f t="shared" si="18"/>
        <v>14.14153045172521</v>
      </c>
    </row>
    <row r="51" spans="1:24" x14ac:dyDescent="0.25">
      <c r="A51" s="1">
        <v>43945</v>
      </c>
      <c r="B51" s="2">
        <v>50</v>
      </c>
      <c r="C51">
        <v>435</v>
      </c>
      <c r="D51">
        <f t="shared" si="0"/>
        <v>457.8</v>
      </c>
      <c r="E51">
        <f t="shared" si="1"/>
        <v>-22.800000000000011</v>
      </c>
      <c r="F51">
        <f t="shared" si="2"/>
        <v>22.800000000000011</v>
      </c>
      <c r="G51">
        <f t="shared" si="3"/>
        <v>1227.8000000000004</v>
      </c>
      <c r="H51">
        <f t="shared" si="4"/>
        <v>4293</v>
      </c>
      <c r="I51">
        <f t="shared" si="5"/>
        <v>95.4</v>
      </c>
      <c r="J51">
        <f t="shared" si="6"/>
        <v>12.87002096436059</v>
      </c>
      <c r="K51">
        <f t="shared" si="7"/>
        <v>506.6</v>
      </c>
      <c r="L51">
        <f t="shared" si="8"/>
        <v>-71.600000000000023</v>
      </c>
      <c r="M51">
        <f t="shared" si="9"/>
        <v>71.600000000000023</v>
      </c>
      <c r="N51">
        <f t="shared" si="10"/>
        <v>2423.1000000000004</v>
      </c>
      <c r="O51">
        <f t="shared" si="10"/>
        <v>6872.8999999999987</v>
      </c>
      <c r="P51">
        <f t="shared" si="11"/>
        <v>171.82249999999996</v>
      </c>
      <c r="Q51">
        <f t="shared" si="12"/>
        <v>14.102343988709285</v>
      </c>
      <c r="R51">
        <f t="shared" si="13"/>
        <v>557.6</v>
      </c>
      <c r="S51">
        <f t="shared" si="14"/>
        <v>-122.60000000000002</v>
      </c>
      <c r="T51">
        <f t="shared" si="15"/>
        <v>122.60000000000002</v>
      </c>
      <c r="U51">
        <f t="shared" si="16"/>
        <v>3349.8666666666663</v>
      </c>
      <c r="V51">
        <f t="shared" si="16"/>
        <v>8471.3333333333339</v>
      </c>
      <c r="W51">
        <f t="shared" si="17"/>
        <v>242.03809523809525</v>
      </c>
      <c r="X51">
        <f t="shared" si="18"/>
        <v>13.84024553395766</v>
      </c>
    </row>
    <row r="52" spans="1:24" x14ac:dyDescent="0.25">
      <c r="A52" s="1">
        <v>43946</v>
      </c>
      <c r="B52" s="2">
        <v>51</v>
      </c>
      <c r="C52">
        <v>440</v>
      </c>
      <c r="D52">
        <f t="shared" si="0"/>
        <v>427.8</v>
      </c>
      <c r="E52">
        <f t="shared" si="1"/>
        <v>12.199999999999989</v>
      </c>
      <c r="F52">
        <f t="shared" si="2"/>
        <v>12.199999999999989</v>
      </c>
      <c r="G52">
        <f t="shared" si="3"/>
        <v>1240.0000000000005</v>
      </c>
      <c r="H52">
        <f t="shared" si="4"/>
        <v>4305.2</v>
      </c>
      <c r="I52">
        <f t="shared" si="5"/>
        <v>93.591304347826082</v>
      </c>
      <c r="J52">
        <f t="shared" si="6"/>
        <v>13.249094118740134</v>
      </c>
      <c r="K52">
        <f t="shared" si="7"/>
        <v>488.2</v>
      </c>
      <c r="L52">
        <f t="shared" si="8"/>
        <v>-48.199999999999989</v>
      </c>
      <c r="M52">
        <f t="shared" si="9"/>
        <v>48.199999999999989</v>
      </c>
      <c r="N52">
        <f t="shared" si="10"/>
        <v>2374.9000000000005</v>
      </c>
      <c r="O52">
        <f t="shared" si="10"/>
        <v>6921.0999999999985</v>
      </c>
      <c r="P52">
        <f t="shared" si="11"/>
        <v>168.80731707317071</v>
      </c>
      <c r="Q52">
        <f t="shared" si="12"/>
        <v>14.068702951842921</v>
      </c>
      <c r="R52">
        <f t="shared" si="13"/>
        <v>537.06666666666672</v>
      </c>
      <c r="S52">
        <f t="shared" si="14"/>
        <v>-97.06666666666672</v>
      </c>
      <c r="T52">
        <f t="shared" si="15"/>
        <v>97.06666666666672</v>
      </c>
      <c r="U52">
        <f t="shared" si="16"/>
        <v>3252.7999999999997</v>
      </c>
      <c r="V52">
        <f t="shared" si="16"/>
        <v>8568.4000000000015</v>
      </c>
      <c r="W52">
        <f t="shared" si="17"/>
        <v>238.01111111111115</v>
      </c>
      <c r="X52">
        <f t="shared" si="18"/>
        <v>13.66658886139769</v>
      </c>
    </row>
    <row r="53" spans="1:24" x14ac:dyDescent="0.25">
      <c r="A53" s="1">
        <v>43947</v>
      </c>
      <c r="B53" s="2">
        <v>52</v>
      </c>
      <c r="C53">
        <v>367</v>
      </c>
      <c r="D53">
        <f t="shared" si="0"/>
        <v>402.8</v>
      </c>
      <c r="E53">
        <f t="shared" si="1"/>
        <v>-35.800000000000011</v>
      </c>
      <c r="F53">
        <f t="shared" si="2"/>
        <v>35.800000000000011</v>
      </c>
      <c r="G53">
        <f t="shared" si="3"/>
        <v>1204.2000000000005</v>
      </c>
      <c r="H53">
        <f t="shared" si="4"/>
        <v>4341</v>
      </c>
      <c r="I53">
        <f t="shared" si="5"/>
        <v>92.361702127659569</v>
      </c>
      <c r="J53">
        <f t="shared" si="6"/>
        <v>13.037871458189363</v>
      </c>
      <c r="K53">
        <f t="shared" si="7"/>
        <v>480.5</v>
      </c>
      <c r="L53">
        <f t="shared" si="8"/>
        <v>-113.5</v>
      </c>
      <c r="M53">
        <f t="shared" si="9"/>
        <v>113.5</v>
      </c>
      <c r="N53">
        <f t="shared" si="10"/>
        <v>2261.4000000000005</v>
      </c>
      <c r="O53">
        <f t="shared" si="10"/>
        <v>7034.5999999999985</v>
      </c>
      <c r="P53">
        <f t="shared" si="11"/>
        <v>167.49047619047616</v>
      </c>
      <c r="Q53">
        <f t="shared" si="12"/>
        <v>13.501663207573998</v>
      </c>
      <c r="R53">
        <f t="shared" si="13"/>
        <v>515.93333333333328</v>
      </c>
      <c r="S53">
        <f t="shared" si="14"/>
        <v>-148.93333333333328</v>
      </c>
      <c r="T53">
        <f t="shared" si="15"/>
        <v>148.93333333333328</v>
      </c>
      <c r="U53">
        <f t="shared" si="16"/>
        <v>3103.8666666666663</v>
      </c>
      <c r="V53">
        <f t="shared" si="16"/>
        <v>8717.3333333333339</v>
      </c>
      <c r="W53">
        <f t="shared" si="17"/>
        <v>235.60360360360363</v>
      </c>
      <c r="X53">
        <f t="shared" si="18"/>
        <v>13.174105230957476</v>
      </c>
    </row>
    <row r="54" spans="1:24" x14ac:dyDescent="0.25">
      <c r="A54" s="1">
        <v>43948</v>
      </c>
      <c r="B54" s="2">
        <v>53</v>
      </c>
      <c r="C54">
        <v>378</v>
      </c>
      <c r="D54">
        <f t="shared" si="0"/>
        <v>394.2</v>
      </c>
      <c r="E54">
        <f t="shared" si="1"/>
        <v>-16.199999999999989</v>
      </c>
      <c r="F54">
        <f t="shared" si="2"/>
        <v>16.199999999999989</v>
      </c>
      <c r="G54">
        <f t="shared" si="3"/>
        <v>1188.0000000000005</v>
      </c>
      <c r="H54">
        <f t="shared" si="4"/>
        <v>4357.2</v>
      </c>
      <c r="I54">
        <f t="shared" si="5"/>
        <v>90.774999999999991</v>
      </c>
      <c r="J54">
        <f t="shared" si="6"/>
        <v>13.087303773065278</v>
      </c>
      <c r="K54">
        <f t="shared" si="7"/>
        <v>460.5</v>
      </c>
      <c r="L54">
        <f t="shared" si="8"/>
        <v>-82.5</v>
      </c>
      <c r="M54">
        <f t="shared" si="9"/>
        <v>82.5</v>
      </c>
      <c r="N54">
        <f t="shared" si="10"/>
        <v>2178.9000000000005</v>
      </c>
      <c r="O54">
        <f t="shared" si="10"/>
        <v>7117.0999999999985</v>
      </c>
      <c r="P54">
        <f t="shared" si="11"/>
        <v>165.51395348837207</v>
      </c>
      <c r="Q54">
        <f t="shared" si="12"/>
        <v>13.164449003105203</v>
      </c>
      <c r="R54">
        <f t="shared" si="13"/>
        <v>494.86666666666667</v>
      </c>
      <c r="S54">
        <f t="shared" si="14"/>
        <v>-116.86666666666667</v>
      </c>
      <c r="T54">
        <f t="shared" si="15"/>
        <v>116.86666666666667</v>
      </c>
      <c r="U54">
        <f t="shared" si="16"/>
        <v>2986.9999999999995</v>
      </c>
      <c r="V54">
        <f t="shared" si="16"/>
        <v>8834.2000000000007</v>
      </c>
      <c r="W54">
        <f t="shared" si="17"/>
        <v>232.47894736842107</v>
      </c>
      <c r="X54">
        <f t="shared" si="18"/>
        <v>12.848475243938328</v>
      </c>
    </row>
    <row r="55" spans="1:24" x14ac:dyDescent="0.25">
      <c r="A55" s="1">
        <v>43949</v>
      </c>
      <c r="B55" s="2">
        <v>54</v>
      </c>
      <c r="C55">
        <v>288</v>
      </c>
      <c r="D55">
        <f t="shared" si="0"/>
        <v>410</v>
      </c>
      <c r="E55">
        <f t="shared" si="1"/>
        <v>-122</v>
      </c>
      <c r="F55">
        <f t="shared" si="2"/>
        <v>122</v>
      </c>
      <c r="G55">
        <f t="shared" si="3"/>
        <v>1066.0000000000005</v>
      </c>
      <c r="H55">
        <f t="shared" si="4"/>
        <v>4479.2</v>
      </c>
      <c r="I55">
        <f t="shared" si="5"/>
        <v>91.412244897959184</v>
      </c>
      <c r="J55">
        <f t="shared" si="6"/>
        <v>11.661457403107702</v>
      </c>
      <c r="K55">
        <f t="shared" si="7"/>
        <v>446</v>
      </c>
      <c r="L55">
        <f t="shared" si="8"/>
        <v>-158</v>
      </c>
      <c r="M55">
        <f t="shared" si="9"/>
        <v>158</v>
      </c>
      <c r="N55">
        <f t="shared" si="10"/>
        <v>2020.9000000000005</v>
      </c>
      <c r="O55">
        <f t="shared" si="10"/>
        <v>7275.0999999999985</v>
      </c>
      <c r="P55">
        <f t="shared" si="11"/>
        <v>165.34318181818179</v>
      </c>
      <c r="Q55">
        <f t="shared" si="12"/>
        <v>12.222457423265665</v>
      </c>
      <c r="R55">
        <f t="shared" si="13"/>
        <v>479.73333333333335</v>
      </c>
      <c r="S55">
        <f t="shared" si="14"/>
        <v>-191.73333333333335</v>
      </c>
      <c r="T55">
        <f t="shared" si="15"/>
        <v>191.73333333333335</v>
      </c>
      <c r="U55">
        <f t="shared" si="16"/>
        <v>2795.2666666666664</v>
      </c>
      <c r="V55">
        <f t="shared" si="16"/>
        <v>9025.9333333333343</v>
      </c>
      <c r="W55">
        <f t="shared" si="17"/>
        <v>231.43418803418805</v>
      </c>
      <c r="X55">
        <f t="shared" si="18"/>
        <v>12.078019632318725</v>
      </c>
    </row>
    <row r="56" spans="1:24" x14ac:dyDescent="0.25">
      <c r="A56" s="1">
        <v>43950</v>
      </c>
      <c r="B56" s="2">
        <v>55</v>
      </c>
      <c r="C56">
        <v>331</v>
      </c>
      <c r="D56">
        <f t="shared" si="0"/>
        <v>381.6</v>
      </c>
      <c r="E56">
        <f t="shared" si="1"/>
        <v>-50.600000000000023</v>
      </c>
      <c r="F56">
        <f t="shared" si="2"/>
        <v>50.600000000000023</v>
      </c>
      <c r="G56">
        <f t="shared" si="3"/>
        <v>1015.4000000000004</v>
      </c>
      <c r="H56">
        <f t="shared" si="4"/>
        <v>4529.8</v>
      </c>
      <c r="I56">
        <f t="shared" si="5"/>
        <v>90.596000000000004</v>
      </c>
      <c r="J56">
        <f t="shared" si="6"/>
        <v>11.208000353216482</v>
      </c>
      <c r="K56">
        <f t="shared" si="7"/>
        <v>419.7</v>
      </c>
      <c r="L56">
        <f t="shared" si="8"/>
        <v>-88.699999999999989</v>
      </c>
      <c r="M56">
        <f t="shared" si="9"/>
        <v>88.699999999999989</v>
      </c>
      <c r="N56">
        <f t="shared" si="10"/>
        <v>1932.2000000000005</v>
      </c>
      <c r="O56">
        <f t="shared" si="10"/>
        <v>7363.7999999999984</v>
      </c>
      <c r="P56">
        <f t="shared" si="11"/>
        <v>163.63999999999996</v>
      </c>
      <c r="Q56">
        <f t="shared" si="12"/>
        <v>11.807626497188958</v>
      </c>
      <c r="R56">
        <f t="shared" si="13"/>
        <v>464.93333333333334</v>
      </c>
      <c r="S56">
        <f t="shared" si="14"/>
        <v>-133.93333333333334</v>
      </c>
      <c r="T56">
        <f t="shared" si="15"/>
        <v>133.93333333333334</v>
      </c>
      <c r="U56">
        <f t="shared" si="16"/>
        <v>2661.333333333333</v>
      </c>
      <c r="V56">
        <f t="shared" si="16"/>
        <v>9159.8666666666668</v>
      </c>
      <c r="W56">
        <f t="shared" si="17"/>
        <v>228.99666666666667</v>
      </c>
      <c r="X56">
        <f t="shared" si="18"/>
        <v>11.621712106435318</v>
      </c>
    </row>
    <row r="57" spans="1:24" x14ac:dyDescent="0.25">
      <c r="A57" s="1">
        <v>43951</v>
      </c>
      <c r="B57" s="2">
        <v>56</v>
      </c>
      <c r="C57">
        <v>301</v>
      </c>
      <c r="D57">
        <f t="shared" si="0"/>
        <v>360.8</v>
      </c>
      <c r="E57">
        <f t="shared" si="1"/>
        <v>-59.800000000000011</v>
      </c>
      <c r="F57">
        <f t="shared" si="2"/>
        <v>59.800000000000011</v>
      </c>
      <c r="G57">
        <f t="shared" si="3"/>
        <v>955.60000000000036</v>
      </c>
      <c r="H57">
        <f t="shared" si="4"/>
        <v>4589.6000000000004</v>
      </c>
      <c r="I57">
        <f t="shared" si="5"/>
        <v>89.992156862745105</v>
      </c>
      <c r="J57">
        <f t="shared" si="6"/>
        <v>10.618703154959041</v>
      </c>
      <c r="K57">
        <f t="shared" si="7"/>
        <v>394.3</v>
      </c>
      <c r="L57">
        <f t="shared" si="8"/>
        <v>-93.300000000000011</v>
      </c>
      <c r="M57">
        <f t="shared" si="9"/>
        <v>93.300000000000011</v>
      </c>
      <c r="N57">
        <f t="shared" si="10"/>
        <v>1838.9000000000005</v>
      </c>
      <c r="O57">
        <f t="shared" si="10"/>
        <v>7457.0999999999985</v>
      </c>
      <c r="P57">
        <f t="shared" si="11"/>
        <v>162.11086956521737</v>
      </c>
      <c r="Q57">
        <f t="shared" si="12"/>
        <v>11.343471322632126</v>
      </c>
      <c r="R57">
        <f t="shared" si="13"/>
        <v>445.73333333333335</v>
      </c>
      <c r="S57">
        <f t="shared" si="14"/>
        <v>-144.73333333333335</v>
      </c>
      <c r="T57">
        <f t="shared" si="15"/>
        <v>144.73333333333335</v>
      </c>
      <c r="U57">
        <f t="shared" si="16"/>
        <v>2516.5999999999995</v>
      </c>
      <c r="V57">
        <f t="shared" si="16"/>
        <v>9304.6</v>
      </c>
      <c r="W57">
        <f t="shared" si="17"/>
        <v>226.94146341463414</v>
      </c>
      <c r="X57">
        <f t="shared" si="18"/>
        <v>11.089203189820086</v>
      </c>
    </row>
    <row r="58" spans="1:24" x14ac:dyDescent="0.25">
      <c r="A58" s="1">
        <v>43952</v>
      </c>
      <c r="B58" s="2">
        <v>57</v>
      </c>
      <c r="C58">
        <v>325</v>
      </c>
      <c r="D58">
        <f t="shared" si="0"/>
        <v>333</v>
      </c>
      <c r="E58">
        <f t="shared" si="1"/>
        <v>-8</v>
      </c>
      <c r="F58">
        <f t="shared" si="2"/>
        <v>8</v>
      </c>
      <c r="G58">
        <f t="shared" si="3"/>
        <v>947.60000000000036</v>
      </c>
      <c r="H58">
        <f t="shared" si="4"/>
        <v>4597.6000000000004</v>
      </c>
      <c r="I58">
        <f t="shared" si="5"/>
        <v>88.415384615384625</v>
      </c>
      <c r="J58">
        <f t="shared" si="6"/>
        <v>10.717591787019318</v>
      </c>
      <c r="K58">
        <f t="shared" si="7"/>
        <v>367.9</v>
      </c>
      <c r="L58">
        <f t="shared" si="8"/>
        <v>-42.899999999999977</v>
      </c>
      <c r="M58">
        <f t="shared" si="9"/>
        <v>42.899999999999977</v>
      </c>
      <c r="N58">
        <f t="shared" si="10"/>
        <v>1796.0000000000005</v>
      </c>
      <c r="O58">
        <f t="shared" si="10"/>
        <v>7499.9999999999982</v>
      </c>
      <c r="P58">
        <f t="shared" si="11"/>
        <v>159.57446808510633</v>
      </c>
      <c r="Q58">
        <f t="shared" si="12"/>
        <v>11.254933333333339</v>
      </c>
      <c r="R58">
        <f t="shared" si="13"/>
        <v>431.33333333333331</v>
      </c>
      <c r="S58">
        <f t="shared" si="14"/>
        <v>-106.33333333333331</v>
      </c>
      <c r="T58">
        <f t="shared" si="15"/>
        <v>106.33333333333331</v>
      </c>
      <c r="U58">
        <f t="shared" si="16"/>
        <v>2410.266666666666</v>
      </c>
      <c r="V58">
        <f t="shared" si="16"/>
        <v>9410.9333333333343</v>
      </c>
      <c r="W58">
        <f t="shared" si="17"/>
        <v>224.06984126984131</v>
      </c>
      <c r="X58">
        <f t="shared" si="18"/>
        <v>10.75676518092431</v>
      </c>
    </row>
    <row r="59" spans="1:24" x14ac:dyDescent="0.25">
      <c r="A59" s="1">
        <v>43953</v>
      </c>
      <c r="B59" s="2">
        <v>58</v>
      </c>
      <c r="C59">
        <v>268</v>
      </c>
      <c r="D59">
        <f t="shared" si="0"/>
        <v>324.60000000000002</v>
      </c>
      <c r="E59">
        <f t="shared" si="1"/>
        <v>-56.600000000000023</v>
      </c>
      <c r="F59">
        <f t="shared" si="2"/>
        <v>56.600000000000023</v>
      </c>
      <c r="G59">
        <f t="shared" si="3"/>
        <v>891.00000000000034</v>
      </c>
      <c r="H59">
        <f t="shared" si="4"/>
        <v>4654.2000000000007</v>
      </c>
      <c r="I59">
        <f t="shared" si="5"/>
        <v>87.815094339622661</v>
      </c>
      <c r="J59">
        <f t="shared" si="6"/>
        <v>10.146319453396934</v>
      </c>
      <c r="K59">
        <f t="shared" si="7"/>
        <v>359.4</v>
      </c>
      <c r="L59">
        <f t="shared" si="8"/>
        <v>-91.399999999999977</v>
      </c>
      <c r="M59">
        <f t="shared" si="9"/>
        <v>91.399999999999977</v>
      </c>
      <c r="N59">
        <f t="shared" si="10"/>
        <v>1704.6000000000004</v>
      </c>
      <c r="O59">
        <f t="shared" si="10"/>
        <v>7591.3999999999978</v>
      </c>
      <c r="P59">
        <f t="shared" si="11"/>
        <v>158.15416666666661</v>
      </c>
      <c r="Q59">
        <f t="shared" si="12"/>
        <v>10.778090997707938</v>
      </c>
      <c r="R59">
        <f t="shared" si="13"/>
        <v>415.2</v>
      </c>
      <c r="S59">
        <f t="shared" si="14"/>
        <v>-147.19999999999999</v>
      </c>
      <c r="T59">
        <f t="shared" si="15"/>
        <v>147.19999999999999</v>
      </c>
      <c r="U59">
        <f t="shared" si="16"/>
        <v>2263.0666666666662</v>
      </c>
      <c r="V59">
        <f t="shared" si="16"/>
        <v>9558.133333333335</v>
      </c>
      <c r="W59">
        <f t="shared" si="17"/>
        <v>222.2821705426357</v>
      </c>
      <c r="X59">
        <f t="shared" si="18"/>
        <v>10.181053483246377</v>
      </c>
    </row>
    <row r="60" spans="1:24" x14ac:dyDescent="0.25">
      <c r="A60" s="1">
        <v>43954</v>
      </c>
      <c r="B60" s="2">
        <v>59</v>
      </c>
      <c r="C60">
        <v>281</v>
      </c>
      <c r="D60">
        <f t="shared" si="0"/>
        <v>302.60000000000002</v>
      </c>
      <c r="E60">
        <f t="shared" si="1"/>
        <v>-21.600000000000023</v>
      </c>
      <c r="F60">
        <f t="shared" si="2"/>
        <v>21.600000000000023</v>
      </c>
      <c r="G60">
        <f t="shared" si="3"/>
        <v>869.40000000000032</v>
      </c>
      <c r="H60">
        <f t="shared" si="4"/>
        <v>4675.8000000000011</v>
      </c>
      <c r="I60">
        <f t="shared" si="5"/>
        <v>86.588888888888903</v>
      </c>
      <c r="J60">
        <f t="shared" si="6"/>
        <v>10.040549210830234</v>
      </c>
      <c r="K60">
        <f t="shared" si="7"/>
        <v>356.3</v>
      </c>
      <c r="L60">
        <f t="shared" si="8"/>
        <v>-75.300000000000011</v>
      </c>
      <c r="M60">
        <f t="shared" si="9"/>
        <v>75.300000000000011</v>
      </c>
      <c r="N60">
        <f t="shared" si="10"/>
        <v>1629.3000000000004</v>
      </c>
      <c r="O60">
        <f t="shared" si="10"/>
        <v>7666.699999999998</v>
      </c>
      <c r="P60">
        <f t="shared" si="11"/>
        <v>156.46326530612239</v>
      </c>
      <c r="Q60">
        <f t="shared" si="12"/>
        <v>10.413306898665665</v>
      </c>
      <c r="R60">
        <f t="shared" si="13"/>
        <v>398.2</v>
      </c>
      <c r="S60">
        <f t="shared" si="14"/>
        <v>-117.19999999999999</v>
      </c>
      <c r="T60">
        <f t="shared" si="15"/>
        <v>117.19999999999999</v>
      </c>
      <c r="U60">
        <f t="shared" si="16"/>
        <v>2145.8666666666663</v>
      </c>
      <c r="V60">
        <f t="shared" si="16"/>
        <v>9675.3333333333358</v>
      </c>
      <c r="W60">
        <f t="shared" si="17"/>
        <v>219.89393939393946</v>
      </c>
      <c r="X60">
        <f t="shared" si="18"/>
        <v>9.7586439743678035</v>
      </c>
    </row>
    <row r="61" spans="1:24" x14ac:dyDescent="0.25">
      <c r="A61" s="1">
        <v>43955</v>
      </c>
      <c r="B61" s="2">
        <v>60</v>
      </c>
      <c r="C61">
        <v>276</v>
      </c>
      <c r="D61">
        <f t="shared" si="0"/>
        <v>301.2</v>
      </c>
      <c r="E61">
        <f t="shared" si="1"/>
        <v>-25.199999999999989</v>
      </c>
      <c r="F61">
        <f t="shared" si="2"/>
        <v>25.199999999999989</v>
      </c>
      <c r="G61">
        <f t="shared" si="3"/>
        <v>844.20000000000027</v>
      </c>
      <c r="H61">
        <f t="shared" si="4"/>
        <v>4701.0000000000009</v>
      </c>
      <c r="I61">
        <f t="shared" si="5"/>
        <v>85.472727272727283</v>
      </c>
      <c r="J61">
        <f t="shared" si="6"/>
        <v>9.8768347160178713</v>
      </c>
      <c r="K61">
        <f t="shared" si="7"/>
        <v>341.4</v>
      </c>
      <c r="L61">
        <f t="shared" si="8"/>
        <v>-65.399999999999977</v>
      </c>
      <c r="M61">
        <f t="shared" si="9"/>
        <v>65.399999999999977</v>
      </c>
      <c r="N61">
        <f t="shared" si="10"/>
        <v>1563.9000000000005</v>
      </c>
      <c r="O61">
        <f t="shared" si="10"/>
        <v>7732.0999999999976</v>
      </c>
      <c r="P61">
        <f t="shared" si="11"/>
        <v>154.64199999999994</v>
      </c>
      <c r="Q61">
        <f t="shared" si="12"/>
        <v>10.113035268555768</v>
      </c>
      <c r="R61">
        <f t="shared" si="13"/>
        <v>380.2</v>
      </c>
      <c r="S61">
        <f t="shared" si="14"/>
        <v>-104.19999999999999</v>
      </c>
      <c r="T61">
        <f t="shared" si="15"/>
        <v>104.19999999999999</v>
      </c>
      <c r="U61">
        <f t="shared" si="16"/>
        <v>2041.6666666666663</v>
      </c>
      <c r="V61">
        <f t="shared" si="16"/>
        <v>9779.5333333333365</v>
      </c>
      <c r="W61">
        <f t="shared" si="17"/>
        <v>217.32296296296303</v>
      </c>
      <c r="X61">
        <f t="shared" si="18"/>
        <v>9.3946200568534231</v>
      </c>
    </row>
    <row r="62" spans="1:24" x14ac:dyDescent="0.25">
      <c r="A62" s="1">
        <v>43956</v>
      </c>
      <c r="B62" s="2">
        <v>61</v>
      </c>
      <c r="C62">
        <v>164</v>
      </c>
      <c r="D62">
        <f t="shared" si="0"/>
        <v>290.2</v>
      </c>
      <c r="E62">
        <f t="shared" si="1"/>
        <v>-126.19999999999999</v>
      </c>
      <c r="F62">
        <f t="shared" si="2"/>
        <v>126.19999999999999</v>
      </c>
      <c r="G62">
        <f t="shared" si="3"/>
        <v>718.00000000000023</v>
      </c>
      <c r="H62">
        <f t="shared" si="4"/>
        <v>4827.2000000000007</v>
      </c>
      <c r="I62">
        <f t="shared" si="5"/>
        <v>86.200000000000017</v>
      </c>
      <c r="J62">
        <f t="shared" si="6"/>
        <v>8.3294663573085863</v>
      </c>
      <c r="K62">
        <f t="shared" si="7"/>
        <v>325.5</v>
      </c>
      <c r="L62">
        <f t="shared" si="8"/>
        <v>-161.5</v>
      </c>
      <c r="M62">
        <f t="shared" si="9"/>
        <v>161.5</v>
      </c>
      <c r="N62">
        <f t="shared" si="10"/>
        <v>1402.4000000000005</v>
      </c>
      <c r="O62">
        <f t="shared" si="10"/>
        <v>7893.5999999999976</v>
      </c>
      <c r="P62">
        <f t="shared" si="11"/>
        <v>154.77647058823524</v>
      </c>
      <c r="Q62">
        <f t="shared" si="12"/>
        <v>9.0608087564609363</v>
      </c>
      <c r="R62">
        <f t="shared" si="13"/>
        <v>359.6</v>
      </c>
      <c r="S62">
        <f t="shared" si="14"/>
        <v>-195.60000000000002</v>
      </c>
      <c r="T62">
        <f t="shared" si="15"/>
        <v>195.60000000000002</v>
      </c>
      <c r="U62">
        <f t="shared" si="16"/>
        <v>1846.0666666666662</v>
      </c>
      <c r="V62">
        <f t="shared" si="16"/>
        <v>9975.1333333333369</v>
      </c>
      <c r="W62">
        <f t="shared" si="17"/>
        <v>216.85072463768122</v>
      </c>
      <c r="X62">
        <f t="shared" si="18"/>
        <v>8.5130758486102049</v>
      </c>
    </row>
    <row r="63" spans="1:24" x14ac:dyDescent="0.25">
      <c r="A63" s="1">
        <v>43957</v>
      </c>
      <c r="B63" s="2">
        <v>62</v>
      </c>
      <c r="C63">
        <v>164</v>
      </c>
      <c r="D63">
        <f t="shared" si="0"/>
        <v>262.8</v>
      </c>
      <c r="E63">
        <f t="shared" si="1"/>
        <v>-98.800000000000011</v>
      </c>
      <c r="F63">
        <f t="shared" si="2"/>
        <v>98.800000000000011</v>
      </c>
      <c r="G63">
        <f t="shared" si="3"/>
        <v>619.20000000000027</v>
      </c>
      <c r="H63">
        <f t="shared" si="4"/>
        <v>4926.0000000000009</v>
      </c>
      <c r="I63">
        <f t="shared" si="5"/>
        <v>86.421052631578959</v>
      </c>
      <c r="J63">
        <f t="shared" si="6"/>
        <v>7.1649208282582242</v>
      </c>
      <c r="K63">
        <f t="shared" si="7"/>
        <v>297.89999999999998</v>
      </c>
      <c r="L63">
        <f t="shared" si="8"/>
        <v>-133.89999999999998</v>
      </c>
      <c r="M63">
        <f t="shared" si="9"/>
        <v>133.89999999999998</v>
      </c>
      <c r="N63">
        <f t="shared" si="10"/>
        <v>1268.5000000000005</v>
      </c>
      <c r="O63">
        <f t="shared" si="10"/>
        <v>8027.4999999999973</v>
      </c>
      <c r="P63">
        <f t="shared" si="11"/>
        <v>154.37499999999994</v>
      </c>
      <c r="Q63">
        <f t="shared" si="12"/>
        <v>8.2170040485830018</v>
      </c>
      <c r="R63">
        <f t="shared" si="13"/>
        <v>332.86666666666667</v>
      </c>
      <c r="S63">
        <f t="shared" si="14"/>
        <v>-168.86666666666667</v>
      </c>
      <c r="T63">
        <f t="shared" si="15"/>
        <v>168.86666666666667</v>
      </c>
      <c r="U63">
        <f t="shared" si="16"/>
        <v>1677.1999999999994</v>
      </c>
      <c r="V63">
        <f t="shared" si="16"/>
        <v>10144.000000000004</v>
      </c>
      <c r="W63">
        <f t="shared" si="17"/>
        <v>215.82978723404264</v>
      </c>
      <c r="X63">
        <f t="shared" si="18"/>
        <v>7.7709384858044102</v>
      </c>
    </row>
    <row r="64" spans="1:24" x14ac:dyDescent="0.25">
      <c r="A64" s="1">
        <v>43958</v>
      </c>
      <c r="B64" s="2">
        <v>63</v>
      </c>
      <c r="C64">
        <v>185</v>
      </c>
      <c r="D64">
        <f t="shared" si="0"/>
        <v>230.6</v>
      </c>
      <c r="E64">
        <f t="shared" si="1"/>
        <v>-45.599999999999994</v>
      </c>
      <c r="F64">
        <f t="shared" si="2"/>
        <v>45.599999999999994</v>
      </c>
      <c r="G64">
        <f t="shared" si="3"/>
        <v>573.60000000000025</v>
      </c>
      <c r="H64">
        <f t="shared" si="4"/>
        <v>4971.6000000000013</v>
      </c>
      <c r="I64">
        <f t="shared" si="5"/>
        <v>85.717241379310366</v>
      </c>
      <c r="J64">
        <f t="shared" si="6"/>
        <v>6.6917692493362306</v>
      </c>
      <c r="K64">
        <f t="shared" si="7"/>
        <v>277.60000000000002</v>
      </c>
      <c r="L64">
        <f t="shared" si="8"/>
        <v>-92.600000000000023</v>
      </c>
      <c r="M64">
        <f t="shared" si="9"/>
        <v>92.600000000000023</v>
      </c>
      <c r="N64">
        <f t="shared" si="10"/>
        <v>1175.9000000000005</v>
      </c>
      <c r="O64">
        <f t="shared" si="10"/>
        <v>8120.0999999999976</v>
      </c>
      <c r="P64">
        <f t="shared" si="11"/>
        <v>153.20943396226411</v>
      </c>
      <c r="Q64">
        <f t="shared" si="12"/>
        <v>7.6751148384872163</v>
      </c>
      <c r="R64">
        <f t="shared" si="13"/>
        <v>316.46666666666664</v>
      </c>
      <c r="S64">
        <f t="shared" si="14"/>
        <v>-131.46666666666664</v>
      </c>
      <c r="T64">
        <f t="shared" si="15"/>
        <v>131.46666666666664</v>
      </c>
      <c r="U64">
        <f t="shared" si="16"/>
        <v>1545.7333333333327</v>
      </c>
      <c r="V64">
        <f t="shared" si="16"/>
        <v>10275.466666666671</v>
      </c>
      <c r="W64">
        <f t="shared" si="17"/>
        <v>214.07222222222231</v>
      </c>
      <c r="X64">
        <f t="shared" si="18"/>
        <v>7.2206160952949361</v>
      </c>
    </row>
    <row r="65" spans="1:24" x14ac:dyDescent="0.25">
      <c r="A65" s="1">
        <v>43959</v>
      </c>
      <c r="B65" s="2">
        <v>64</v>
      </c>
      <c r="C65">
        <v>244</v>
      </c>
      <c r="D65">
        <f t="shared" si="0"/>
        <v>214</v>
      </c>
      <c r="E65">
        <f t="shared" si="1"/>
        <v>30</v>
      </c>
      <c r="F65">
        <f t="shared" si="2"/>
        <v>30</v>
      </c>
      <c r="G65">
        <f t="shared" si="3"/>
        <v>603.60000000000025</v>
      </c>
      <c r="H65">
        <f t="shared" si="4"/>
        <v>5001.6000000000013</v>
      </c>
      <c r="I65">
        <f t="shared" si="5"/>
        <v>84.772881355932228</v>
      </c>
      <c r="J65">
        <f t="shared" si="6"/>
        <v>7.1202015355086381</v>
      </c>
      <c r="K65">
        <f t="shared" si="7"/>
        <v>258.3</v>
      </c>
      <c r="L65">
        <f t="shared" si="8"/>
        <v>-14.300000000000011</v>
      </c>
      <c r="M65">
        <f t="shared" si="9"/>
        <v>14.300000000000011</v>
      </c>
      <c r="N65">
        <f t="shared" si="10"/>
        <v>1161.6000000000006</v>
      </c>
      <c r="O65">
        <f t="shared" si="10"/>
        <v>8134.3999999999978</v>
      </c>
      <c r="P65">
        <f t="shared" si="11"/>
        <v>150.637037037037</v>
      </c>
      <c r="Q65">
        <f t="shared" si="12"/>
        <v>7.7112509834775826</v>
      </c>
      <c r="R65">
        <f t="shared" si="13"/>
        <v>308.86666666666667</v>
      </c>
      <c r="S65">
        <f t="shared" si="14"/>
        <v>-64.866666666666674</v>
      </c>
      <c r="T65">
        <f t="shared" si="15"/>
        <v>64.866666666666674</v>
      </c>
      <c r="U65">
        <f t="shared" si="16"/>
        <v>1480.8666666666659</v>
      </c>
      <c r="V65">
        <f t="shared" si="16"/>
        <v>10340.333333333338</v>
      </c>
      <c r="W65">
        <f t="shared" si="17"/>
        <v>211.02721088435382</v>
      </c>
      <c r="X65">
        <f t="shared" si="18"/>
        <v>7.0174204571096936</v>
      </c>
    </row>
    <row r="66" spans="1:24" x14ac:dyDescent="0.25">
      <c r="A66" s="1">
        <v>43960</v>
      </c>
      <c r="B66" s="2">
        <v>65</v>
      </c>
      <c r="C66">
        <v>213</v>
      </c>
      <c r="D66">
        <f t="shared" si="0"/>
        <v>206.6</v>
      </c>
      <c r="E66">
        <f t="shared" si="1"/>
        <v>6.4000000000000057</v>
      </c>
      <c r="F66">
        <f t="shared" si="2"/>
        <v>6.4000000000000057</v>
      </c>
      <c r="G66">
        <f t="shared" si="3"/>
        <v>610.00000000000023</v>
      </c>
      <c r="H66">
        <f t="shared" si="4"/>
        <v>5008.0000000000009</v>
      </c>
      <c r="I66">
        <f t="shared" si="5"/>
        <v>83.466666666666683</v>
      </c>
      <c r="J66">
        <f t="shared" si="6"/>
        <v>7.3083067092651772</v>
      </c>
      <c r="K66">
        <f t="shared" si="7"/>
        <v>253.9</v>
      </c>
      <c r="L66">
        <f t="shared" si="8"/>
        <v>-40.900000000000006</v>
      </c>
      <c r="M66">
        <f t="shared" si="9"/>
        <v>40.900000000000006</v>
      </c>
      <c r="N66">
        <f t="shared" si="10"/>
        <v>1120.7000000000005</v>
      </c>
      <c r="O66">
        <f t="shared" si="10"/>
        <v>8175.2999999999975</v>
      </c>
      <c r="P66">
        <f t="shared" si="11"/>
        <v>148.64181818181814</v>
      </c>
      <c r="Q66">
        <f t="shared" si="12"/>
        <v>7.5396009932357275</v>
      </c>
      <c r="R66">
        <f t="shared" si="13"/>
        <v>296.46666666666664</v>
      </c>
      <c r="S66">
        <f t="shared" si="14"/>
        <v>-83.46666666666664</v>
      </c>
      <c r="T66">
        <f t="shared" si="15"/>
        <v>83.46666666666664</v>
      </c>
      <c r="U66">
        <f t="shared" si="16"/>
        <v>1397.3999999999992</v>
      </c>
      <c r="V66">
        <f t="shared" si="16"/>
        <v>10423.800000000005</v>
      </c>
      <c r="W66">
        <f t="shared" si="17"/>
        <v>208.47600000000008</v>
      </c>
      <c r="X66">
        <f t="shared" si="18"/>
        <v>6.7029298336499101</v>
      </c>
    </row>
    <row r="67" spans="1:24" x14ac:dyDescent="0.25">
      <c r="A67" s="1">
        <v>43961</v>
      </c>
      <c r="B67" s="2">
        <v>66</v>
      </c>
      <c r="C67">
        <v>229</v>
      </c>
      <c r="D67">
        <f t="shared" si="0"/>
        <v>194</v>
      </c>
      <c r="E67">
        <f t="shared" si="1"/>
        <v>35</v>
      </c>
      <c r="F67">
        <f t="shared" si="2"/>
        <v>35</v>
      </c>
      <c r="G67">
        <f t="shared" si="3"/>
        <v>645.00000000000023</v>
      </c>
      <c r="H67">
        <f t="shared" si="4"/>
        <v>5043.0000000000009</v>
      </c>
      <c r="I67">
        <f t="shared" si="5"/>
        <v>82.672131147540995</v>
      </c>
      <c r="J67">
        <f t="shared" si="6"/>
        <v>7.8019036287923873</v>
      </c>
      <c r="K67">
        <f t="shared" si="7"/>
        <v>242.1</v>
      </c>
      <c r="L67">
        <f t="shared" si="8"/>
        <v>-13.099999999999994</v>
      </c>
      <c r="M67">
        <f t="shared" si="9"/>
        <v>13.099999999999994</v>
      </c>
      <c r="N67">
        <f t="shared" si="10"/>
        <v>1107.6000000000006</v>
      </c>
      <c r="O67">
        <f t="shared" si="10"/>
        <v>8188.3999999999978</v>
      </c>
      <c r="P67">
        <f t="shared" si="11"/>
        <v>146.22142857142853</v>
      </c>
      <c r="Q67">
        <f t="shared" si="12"/>
        <v>7.5748131503102014</v>
      </c>
      <c r="R67">
        <f t="shared" si="13"/>
        <v>281.66666666666669</v>
      </c>
      <c r="S67">
        <f t="shared" si="14"/>
        <v>-52.666666666666686</v>
      </c>
      <c r="T67">
        <f t="shared" si="15"/>
        <v>52.666666666666686</v>
      </c>
      <c r="U67">
        <f t="shared" si="16"/>
        <v>1344.7333333333324</v>
      </c>
      <c r="V67">
        <f t="shared" si="16"/>
        <v>10476.466666666671</v>
      </c>
      <c r="W67">
        <f t="shared" si="17"/>
        <v>205.42091503267983</v>
      </c>
      <c r="X67">
        <f t="shared" si="18"/>
        <v>6.5462337811094002</v>
      </c>
    </row>
    <row r="68" spans="1:24" x14ac:dyDescent="0.25">
      <c r="A68" s="1">
        <v>43962</v>
      </c>
      <c r="B68" s="2">
        <v>67</v>
      </c>
      <c r="C68">
        <v>179</v>
      </c>
      <c r="D68">
        <f t="shared" si="0"/>
        <v>207</v>
      </c>
      <c r="E68">
        <f t="shared" si="1"/>
        <v>-28</v>
      </c>
      <c r="F68">
        <f t="shared" si="2"/>
        <v>28</v>
      </c>
      <c r="G68">
        <f t="shared" si="3"/>
        <v>617.00000000000023</v>
      </c>
      <c r="H68">
        <f t="shared" si="4"/>
        <v>5071.0000000000009</v>
      </c>
      <c r="I68">
        <f t="shared" si="5"/>
        <v>81.790322580645181</v>
      </c>
      <c r="J68">
        <f t="shared" si="6"/>
        <v>7.5436797475843038</v>
      </c>
      <c r="K68">
        <f t="shared" si="7"/>
        <v>234.9</v>
      </c>
      <c r="L68">
        <f t="shared" si="8"/>
        <v>-55.900000000000006</v>
      </c>
      <c r="M68">
        <f t="shared" si="9"/>
        <v>55.900000000000006</v>
      </c>
      <c r="N68">
        <f t="shared" si="10"/>
        <v>1051.7000000000005</v>
      </c>
      <c r="O68">
        <f t="shared" si="10"/>
        <v>8244.2999999999975</v>
      </c>
      <c r="P68">
        <f t="shared" si="11"/>
        <v>144.6368421052631</v>
      </c>
      <c r="Q68">
        <f t="shared" si="12"/>
        <v>7.2713147265383418</v>
      </c>
      <c r="R68">
        <f t="shared" si="13"/>
        <v>267.60000000000002</v>
      </c>
      <c r="S68">
        <f t="shared" si="14"/>
        <v>-88.600000000000023</v>
      </c>
      <c r="T68">
        <f t="shared" si="15"/>
        <v>88.600000000000023</v>
      </c>
      <c r="U68">
        <f t="shared" si="16"/>
        <v>1256.1333333333323</v>
      </c>
      <c r="V68">
        <f t="shared" si="16"/>
        <v>10565.066666666671</v>
      </c>
      <c r="W68">
        <f t="shared" si="17"/>
        <v>203.17435897435905</v>
      </c>
      <c r="X68">
        <f t="shared" si="18"/>
        <v>6.1825386809359069</v>
      </c>
    </row>
    <row r="69" spans="1:24" x14ac:dyDescent="0.25">
      <c r="A69" s="1">
        <v>43963</v>
      </c>
      <c r="B69" s="2">
        <v>68</v>
      </c>
      <c r="C69">
        <v>143</v>
      </c>
      <c r="D69">
        <f t="shared" si="0"/>
        <v>210</v>
      </c>
      <c r="E69">
        <f t="shared" si="1"/>
        <v>-67</v>
      </c>
      <c r="F69">
        <f t="shared" si="2"/>
        <v>67</v>
      </c>
      <c r="G69">
        <f t="shared" si="3"/>
        <v>550.00000000000023</v>
      </c>
      <c r="H69">
        <f t="shared" si="4"/>
        <v>5138.0000000000009</v>
      </c>
      <c r="I69">
        <f t="shared" si="5"/>
        <v>81.555555555555571</v>
      </c>
      <c r="J69">
        <f t="shared" si="6"/>
        <v>6.7438692098092661</v>
      </c>
      <c r="K69">
        <f t="shared" si="7"/>
        <v>220.3</v>
      </c>
      <c r="L69">
        <f t="shared" si="8"/>
        <v>-77.300000000000011</v>
      </c>
      <c r="M69">
        <f t="shared" si="9"/>
        <v>77.300000000000011</v>
      </c>
      <c r="N69">
        <f t="shared" si="10"/>
        <v>974.40000000000055</v>
      </c>
      <c r="O69">
        <f t="shared" si="10"/>
        <v>8321.5999999999967</v>
      </c>
      <c r="P69">
        <f t="shared" si="11"/>
        <v>143.47586206896545</v>
      </c>
      <c r="Q69">
        <f t="shared" si="12"/>
        <v>6.7913862718708007</v>
      </c>
      <c r="R69">
        <f t="shared" si="13"/>
        <v>255.06666666666666</v>
      </c>
      <c r="S69">
        <f t="shared" si="14"/>
        <v>-112.06666666666666</v>
      </c>
      <c r="T69">
        <f t="shared" si="15"/>
        <v>112.06666666666666</v>
      </c>
      <c r="U69">
        <f t="shared" si="16"/>
        <v>1144.0666666666657</v>
      </c>
      <c r="V69">
        <f t="shared" si="16"/>
        <v>10677.133333333339</v>
      </c>
      <c r="W69">
        <f t="shared" si="17"/>
        <v>201.45534591194979</v>
      </c>
      <c r="X69">
        <f t="shared" si="18"/>
        <v>5.6790087226908517</v>
      </c>
    </row>
    <row r="70" spans="1:24" x14ac:dyDescent="0.25">
      <c r="A70" s="1">
        <v>43964</v>
      </c>
      <c r="B70" s="2">
        <v>69</v>
      </c>
      <c r="C70">
        <v>123</v>
      </c>
      <c r="D70">
        <f t="shared" si="0"/>
        <v>201.6</v>
      </c>
      <c r="E70">
        <f t="shared" si="1"/>
        <v>-78.599999999999994</v>
      </c>
      <c r="F70">
        <f t="shared" si="2"/>
        <v>78.599999999999994</v>
      </c>
      <c r="G70">
        <f t="shared" si="3"/>
        <v>471.4000000000002</v>
      </c>
      <c r="H70">
        <f t="shared" si="4"/>
        <v>5216.6000000000013</v>
      </c>
      <c r="I70">
        <f t="shared" si="5"/>
        <v>81.50937500000002</v>
      </c>
      <c r="J70">
        <f t="shared" si="6"/>
        <v>5.7833838132116719</v>
      </c>
      <c r="K70">
        <f t="shared" si="7"/>
        <v>207.8</v>
      </c>
      <c r="L70">
        <f t="shared" si="8"/>
        <v>-84.800000000000011</v>
      </c>
      <c r="M70">
        <f t="shared" si="9"/>
        <v>84.800000000000011</v>
      </c>
      <c r="N70">
        <f t="shared" si="10"/>
        <v>889.60000000000059</v>
      </c>
      <c r="O70">
        <f t="shared" si="10"/>
        <v>8406.399999999996</v>
      </c>
      <c r="P70">
        <f t="shared" si="11"/>
        <v>142.48135593220331</v>
      </c>
      <c r="Q70">
        <f t="shared" si="12"/>
        <v>6.2436239055957437</v>
      </c>
      <c r="R70">
        <f t="shared" si="13"/>
        <v>239.4</v>
      </c>
      <c r="S70">
        <f t="shared" si="14"/>
        <v>-116.4</v>
      </c>
      <c r="T70">
        <f t="shared" si="15"/>
        <v>116.4</v>
      </c>
      <c r="U70">
        <f t="shared" si="16"/>
        <v>1027.6666666666656</v>
      </c>
      <c r="V70">
        <f t="shared" si="16"/>
        <v>10793.533333333338</v>
      </c>
      <c r="W70">
        <f t="shared" si="17"/>
        <v>199.88024691358035</v>
      </c>
      <c r="X70">
        <f t="shared" si="18"/>
        <v>5.1414118330111158</v>
      </c>
    </row>
    <row r="71" spans="1:24" x14ac:dyDescent="0.25">
      <c r="A71" s="1">
        <v>43965</v>
      </c>
      <c r="B71" s="2">
        <v>70</v>
      </c>
      <c r="C71">
        <v>176</v>
      </c>
      <c r="D71">
        <f t="shared" si="0"/>
        <v>177.4</v>
      </c>
      <c r="E71">
        <f t="shared" si="1"/>
        <v>-1.4000000000000057</v>
      </c>
      <c r="F71">
        <f t="shared" si="2"/>
        <v>1.4000000000000057</v>
      </c>
      <c r="G71">
        <f t="shared" si="3"/>
        <v>470.00000000000023</v>
      </c>
      <c r="H71">
        <f t="shared" si="4"/>
        <v>5218.0000000000009</v>
      </c>
      <c r="I71">
        <f t="shared" si="5"/>
        <v>80.276923076923097</v>
      </c>
      <c r="J71">
        <f t="shared" si="6"/>
        <v>5.8547336144116535</v>
      </c>
      <c r="K71">
        <f t="shared" si="7"/>
        <v>192</v>
      </c>
      <c r="L71">
        <f t="shared" si="8"/>
        <v>-16</v>
      </c>
      <c r="M71">
        <f t="shared" si="9"/>
        <v>16</v>
      </c>
      <c r="N71">
        <f t="shared" si="10"/>
        <v>873.60000000000059</v>
      </c>
      <c r="O71">
        <f t="shared" si="10"/>
        <v>8422.399999999996</v>
      </c>
      <c r="P71">
        <f t="shared" si="11"/>
        <v>140.37333333333328</v>
      </c>
      <c r="Q71">
        <f t="shared" si="12"/>
        <v>6.2234042553191555</v>
      </c>
      <c r="R71">
        <f t="shared" si="13"/>
        <v>228.4</v>
      </c>
      <c r="S71">
        <f t="shared" si="14"/>
        <v>-52.400000000000006</v>
      </c>
      <c r="T71">
        <f t="shared" si="15"/>
        <v>52.400000000000006</v>
      </c>
      <c r="U71">
        <f t="shared" si="16"/>
        <v>975.26666666666563</v>
      </c>
      <c r="V71">
        <f t="shared" si="16"/>
        <v>10845.933333333338</v>
      </c>
      <c r="W71">
        <f t="shared" si="17"/>
        <v>197.19878787878795</v>
      </c>
      <c r="X71">
        <f t="shared" si="18"/>
        <v>4.9456017309098881</v>
      </c>
    </row>
    <row r="72" spans="1:24" x14ac:dyDescent="0.25">
      <c r="A72" s="1">
        <v>43966</v>
      </c>
      <c r="B72" s="2">
        <v>71</v>
      </c>
      <c r="C72">
        <v>184</v>
      </c>
      <c r="D72">
        <f t="shared" ref="D72:D106" si="19">SUM(C67:C71)/5</f>
        <v>170</v>
      </c>
      <c r="E72">
        <f t="shared" ref="E72:E106" si="20">C72-D72</f>
        <v>14</v>
      </c>
      <c r="F72">
        <f t="shared" ref="F72:F106" si="21">ABS(E72)</f>
        <v>14</v>
      </c>
      <c r="G72">
        <f t="shared" ref="G72:G106" si="22">E72+G71</f>
        <v>484.00000000000023</v>
      </c>
      <c r="H72">
        <f t="shared" ref="H72:H106" si="23">F72+H71</f>
        <v>5232.0000000000009</v>
      </c>
      <c r="I72">
        <f t="shared" ref="I72:I106" si="24">H72/B67</f>
        <v>79.27272727272728</v>
      </c>
      <c r="J72">
        <f t="shared" ref="J72:J106" si="25">G72/I72</f>
        <v>6.1055045871559654</v>
      </c>
      <c r="K72">
        <f t="shared" si="7"/>
        <v>182</v>
      </c>
      <c r="L72">
        <f t="shared" si="8"/>
        <v>2</v>
      </c>
      <c r="M72">
        <f t="shared" si="9"/>
        <v>2</v>
      </c>
      <c r="N72">
        <f t="shared" si="10"/>
        <v>875.60000000000059</v>
      </c>
      <c r="O72">
        <f t="shared" si="10"/>
        <v>8424.399999999996</v>
      </c>
      <c r="P72">
        <f t="shared" si="11"/>
        <v>138.10491803278683</v>
      </c>
      <c r="Q72">
        <f t="shared" si="12"/>
        <v>6.3401073073453373</v>
      </c>
      <c r="R72">
        <f t="shared" si="13"/>
        <v>218.06666666666666</v>
      </c>
      <c r="S72">
        <f t="shared" si="14"/>
        <v>-34.066666666666663</v>
      </c>
      <c r="T72">
        <f t="shared" si="15"/>
        <v>34.066666666666663</v>
      </c>
      <c r="U72">
        <f t="shared" si="16"/>
        <v>941.19999999999891</v>
      </c>
      <c r="V72">
        <f t="shared" si="16"/>
        <v>10880.000000000005</v>
      </c>
      <c r="W72">
        <f t="shared" si="17"/>
        <v>194.28571428571439</v>
      </c>
      <c r="X72">
        <f t="shared" si="18"/>
        <v>4.8444117647058738</v>
      </c>
    </row>
    <row r="73" spans="1:24" x14ac:dyDescent="0.25">
      <c r="A73" s="1">
        <v>43967</v>
      </c>
      <c r="B73" s="2">
        <v>72</v>
      </c>
      <c r="C73">
        <v>217</v>
      </c>
      <c r="D73">
        <f t="shared" si="19"/>
        <v>161</v>
      </c>
      <c r="E73">
        <f t="shared" si="20"/>
        <v>56</v>
      </c>
      <c r="F73">
        <f t="shared" si="21"/>
        <v>56</v>
      </c>
      <c r="G73">
        <f t="shared" si="22"/>
        <v>540.00000000000023</v>
      </c>
      <c r="H73">
        <f t="shared" si="23"/>
        <v>5288.0000000000009</v>
      </c>
      <c r="I73">
        <f t="shared" si="24"/>
        <v>78.925373134328368</v>
      </c>
      <c r="J73">
        <f t="shared" si="25"/>
        <v>6.8419062027231492</v>
      </c>
      <c r="K73">
        <f t="shared" si="7"/>
        <v>184</v>
      </c>
      <c r="L73">
        <f t="shared" si="8"/>
        <v>33</v>
      </c>
      <c r="M73">
        <f t="shared" si="9"/>
        <v>33</v>
      </c>
      <c r="N73">
        <f t="shared" si="10"/>
        <v>908.60000000000059</v>
      </c>
      <c r="O73">
        <f t="shared" si="10"/>
        <v>8457.399999999996</v>
      </c>
      <c r="P73">
        <f t="shared" si="11"/>
        <v>136.40967741935478</v>
      </c>
      <c r="Q73">
        <f t="shared" si="12"/>
        <v>6.6608177454063968</v>
      </c>
      <c r="R73">
        <f t="shared" si="13"/>
        <v>210.26666666666668</v>
      </c>
      <c r="S73">
        <f t="shared" si="14"/>
        <v>6.7333333333333201</v>
      </c>
      <c r="T73">
        <f t="shared" si="15"/>
        <v>6.7333333333333201</v>
      </c>
      <c r="U73">
        <f t="shared" si="16"/>
        <v>947.93333333333226</v>
      </c>
      <c r="V73">
        <f t="shared" si="16"/>
        <v>10886.733333333339</v>
      </c>
      <c r="W73">
        <f t="shared" si="17"/>
        <v>190.995321637427</v>
      </c>
      <c r="X73">
        <f t="shared" si="18"/>
        <v>4.9631233121658695</v>
      </c>
    </row>
    <row r="74" spans="1:24" x14ac:dyDescent="0.25">
      <c r="A74" s="1">
        <v>43968</v>
      </c>
      <c r="B74" s="2">
        <v>73</v>
      </c>
      <c r="C74">
        <v>138</v>
      </c>
      <c r="D74">
        <f t="shared" si="19"/>
        <v>168.6</v>
      </c>
      <c r="E74">
        <f t="shared" si="20"/>
        <v>-30.599999999999994</v>
      </c>
      <c r="F74">
        <f t="shared" si="21"/>
        <v>30.599999999999994</v>
      </c>
      <c r="G74">
        <f t="shared" si="22"/>
        <v>509.4000000000002</v>
      </c>
      <c r="H74">
        <f t="shared" si="23"/>
        <v>5318.6000000000013</v>
      </c>
      <c r="I74">
        <f t="shared" si="24"/>
        <v>78.214705882352959</v>
      </c>
      <c r="J74">
        <f t="shared" si="25"/>
        <v>6.5128417252660489</v>
      </c>
      <c r="K74">
        <f t="shared" si="7"/>
        <v>189.3</v>
      </c>
      <c r="L74">
        <f t="shared" si="8"/>
        <v>-51.300000000000011</v>
      </c>
      <c r="M74">
        <f t="shared" si="9"/>
        <v>51.300000000000011</v>
      </c>
      <c r="N74">
        <f t="shared" si="10"/>
        <v>857.30000000000064</v>
      </c>
      <c r="O74">
        <f t="shared" si="10"/>
        <v>8508.6999999999953</v>
      </c>
      <c r="P74">
        <f t="shared" si="11"/>
        <v>135.05873015873007</v>
      </c>
      <c r="Q74">
        <f t="shared" si="12"/>
        <v>6.3476089179310673</v>
      </c>
      <c r="R74">
        <f t="shared" si="13"/>
        <v>203.06666666666666</v>
      </c>
      <c r="S74">
        <f t="shared" si="14"/>
        <v>-65.066666666666663</v>
      </c>
      <c r="T74">
        <f t="shared" si="15"/>
        <v>65.066666666666663</v>
      </c>
      <c r="U74">
        <f t="shared" si="16"/>
        <v>882.86666666666565</v>
      </c>
      <c r="V74">
        <f t="shared" si="16"/>
        <v>10951.800000000007</v>
      </c>
      <c r="W74">
        <f t="shared" si="17"/>
        <v>188.82413793103458</v>
      </c>
      <c r="X74">
        <f t="shared" si="18"/>
        <v>4.6756027928437867</v>
      </c>
    </row>
    <row r="75" spans="1:24" x14ac:dyDescent="0.25">
      <c r="A75" s="1">
        <v>43969</v>
      </c>
      <c r="B75" s="2">
        <v>74</v>
      </c>
      <c r="C75">
        <v>102</v>
      </c>
      <c r="D75">
        <f t="shared" si="19"/>
        <v>167.6</v>
      </c>
      <c r="E75">
        <f t="shared" si="20"/>
        <v>-65.599999999999994</v>
      </c>
      <c r="F75">
        <f t="shared" si="21"/>
        <v>65.599999999999994</v>
      </c>
      <c r="G75">
        <f t="shared" si="22"/>
        <v>443.80000000000018</v>
      </c>
      <c r="H75">
        <f t="shared" si="23"/>
        <v>5384.2000000000016</v>
      </c>
      <c r="I75">
        <f t="shared" si="24"/>
        <v>78.031884057971041</v>
      </c>
      <c r="J75">
        <f t="shared" si="25"/>
        <v>5.6874187437316595</v>
      </c>
      <c r="K75">
        <f t="shared" si="7"/>
        <v>184.6</v>
      </c>
      <c r="L75">
        <f t="shared" si="8"/>
        <v>-82.6</v>
      </c>
      <c r="M75">
        <f t="shared" si="9"/>
        <v>82.6</v>
      </c>
      <c r="N75">
        <f t="shared" si="10"/>
        <v>774.70000000000061</v>
      </c>
      <c r="O75">
        <f t="shared" si="10"/>
        <v>8591.2999999999956</v>
      </c>
      <c r="P75">
        <f t="shared" si="11"/>
        <v>134.23906249999993</v>
      </c>
      <c r="Q75">
        <f t="shared" si="12"/>
        <v>5.7710474549835373</v>
      </c>
      <c r="R75">
        <f t="shared" si="13"/>
        <v>194.4</v>
      </c>
      <c r="S75">
        <f t="shared" si="14"/>
        <v>-92.4</v>
      </c>
      <c r="T75">
        <f t="shared" si="15"/>
        <v>92.4</v>
      </c>
      <c r="U75">
        <f t="shared" si="16"/>
        <v>790.46666666666567</v>
      </c>
      <c r="V75">
        <f t="shared" si="16"/>
        <v>11044.200000000006</v>
      </c>
      <c r="W75">
        <f t="shared" si="17"/>
        <v>187.18983050847467</v>
      </c>
      <c r="X75">
        <f t="shared" si="18"/>
        <v>4.2228077482600144</v>
      </c>
    </row>
    <row r="76" spans="1:24" x14ac:dyDescent="0.25">
      <c r="A76" s="1">
        <v>43970</v>
      </c>
      <c r="B76" s="2">
        <v>75</v>
      </c>
      <c r="C76">
        <v>87</v>
      </c>
      <c r="D76">
        <f t="shared" si="19"/>
        <v>163.4</v>
      </c>
      <c r="E76">
        <f t="shared" si="20"/>
        <v>-76.400000000000006</v>
      </c>
      <c r="F76">
        <f t="shared" si="21"/>
        <v>76.400000000000006</v>
      </c>
      <c r="G76">
        <f t="shared" si="22"/>
        <v>367.4000000000002</v>
      </c>
      <c r="H76">
        <f t="shared" si="23"/>
        <v>5460.6000000000013</v>
      </c>
      <c r="I76">
        <f t="shared" si="24"/>
        <v>78.008571428571443</v>
      </c>
      <c r="J76">
        <f t="shared" si="25"/>
        <v>4.709738856535914</v>
      </c>
      <c r="K76">
        <f t="shared" si="7"/>
        <v>170.4</v>
      </c>
      <c r="L76">
        <f t="shared" si="8"/>
        <v>-83.4</v>
      </c>
      <c r="M76">
        <f t="shared" si="9"/>
        <v>83.4</v>
      </c>
      <c r="N76">
        <f t="shared" si="10"/>
        <v>691.30000000000064</v>
      </c>
      <c r="O76">
        <f t="shared" si="10"/>
        <v>8674.6999999999953</v>
      </c>
      <c r="P76">
        <f t="shared" si="11"/>
        <v>133.456923076923</v>
      </c>
      <c r="Q76">
        <f t="shared" si="12"/>
        <v>5.1799485861182593</v>
      </c>
      <c r="R76">
        <f t="shared" si="13"/>
        <v>182.46666666666667</v>
      </c>
      <c r="S76">
        <f t="shared" si="14"/>
        <v>-95.466666666666669</v>
      </c>
      <c r="T76">
        <f t="shared" si="15"/>
        <v>95.466666666666669</v>
      </c>
      <c r="U76">
        <f t="shared" si="16"/>
        <v>694.99999999999898</v>
      </c>
      <c r="V76">
        <f t="shared" si="16"/>
        <v>11139.666666666673</v>
      </c>
      <c r="W76">
        <f t="shared" si="17"/>
        <v>185.66111111111121</v>
      </c>
      <c r="X76">
        <f t="shared" si="18"/>
        <v>3.7433795146473487</v>
      </c>
    </row>
    <row r="77" spans="1:24" x14ac:dyDescent="0.25">
      <c r="A77" s="1">
        <v>43971</v>
      </c>
      <c r="B77" s="2">
        <v>76</v>
      </c>
      <c r="C77">
        <v>59</v>
      </c>
      <c r="D77">
        <f t="shared" si="19"/>
        <v>145.6</v>
      </c>
      <c r="E77">
        <f t="shared" si="20"/>
        <v>-86.6</v>
      </c>
      <c r="F77">
        <f t="shared" si="21"/>
        <v>86.6</v>
      </c>
      <c r="G77">
        <f t="shared" si="22"/>
        <v>280.80000000000018</v>
      </c>
      <c r="H77">
        <f t="shared" si="23"/>
        <v>5547.2000000000016</v>
      </c>
      <c r="I77">
        <f t="shared" si="24"/>
        <v>78.129577464788753</v>
      </c>
      <c r="J77">
        <f t="shared" si="25"/>
        <v>3.5940294202480545</v>
      </c>
      <c r="K77">
        <f t="shared" ref="K77:K106" si="26">SUM(C67:C76)/10</f>
        <v>157.80000000000001</v>
      </c>
      <c r="L77">
        <f t="shared" ref="L77:L106" si="27">C77-K77</f>
        <v>-98.800000000000011</v>
      </c>
      <c r="M77">
        <f t="shared" ref="M77:M106" si="28">ABS(L77)</f>
        <v>98.800000000000011</v>
      </c>
      <c r="N77">
        <f t="shared" ref="N77:O106" si="29">L77+N76</f>
        <v>592.50000000000068</v>
      </c>
      <c r="O77">
        <f t="shared" si="29"/>
        <v>8773.4999999999945</v>
      </c>
      <c r="P77">
        <f t="shared" ref="P77:P106" si="30">O77/B67</f>
        <v>132.9318181818181</v>
      </c>
      <c r="Q77">
        <f t="shared" ref="Q77:Q106" si="31">N77/P77</f>
        <v>4.4571721661822608</v>
      </c>
      <c r="R77">
        <f t="shared" si="13"/>
        <v>169.86666666666667</v>
      </c>
      <c r="S77">
        <f t="shared" si="14"/>
        <v>-110.86666666666667</v>
      </c>
      <c r="T77">
        <f t="shared" si="15"/>
        <v>110.86666666666667</v>
      </c>
      <c r="U77">
        <f t="shared" si="16"/>
        <v>584.1333333333323</v>
      </c>
      <c r="V77">
        <f t="shared" si="16"/>
        <v>11250.53333333334</v>
      </c>
      <c r="W77">
        <f t="shared" si="17"/>
        <v>184.43497267759574</v>
      </c>
      <c r="X77">
        <f t="shared" si="18"/>
        <v>3.1671505943421865</v>
      </c>
    </row>
    <row r="78" spans="1:24" x14ac:dyDescent="0.25">
      <c r="A78" s="1">
        <v>43972</v>
      </c>
      <c r="B78" s="2">
        <v>77</v>
      </c>
      <c r="C78">
        <v>83</v>
      </c>
      <c r="D78">
        <f t="shared" si="19"/>
        <v>120.6</v>
      </c>
      <c r="E78">
        <f t="shared" si="20"/>
        <v>-37.599999999999994</v>
      </c>
      <c r="F78">
        <f t="shared" si="21"/>
        <v>37.599999999999994</v>
      </c>
      <c r="G78">
        <f t="shared" si="22"/>
        <v>243.20000000000019</v>
      </c>
      <c r="H78">
        <f t="shared" si="23"/>
        <v>5584.800000000002</v>
      </c>
      <c r="I78">
        <f t="shared" si="24"/>
        <v>77.566666666666691</v>
      </c>
      <c r="J78">
        <f t="shared" si="25"/>
        <v>3.1353674258702204</v>
      </c>
      <c r="K78">
        <f t="shared" si="26"/>
        <v>140.80000000000001</v>
      </c>
      <c r="L78">
        <f t="shared" si="27"/>
        <v>-57.800000000000011</v>
      </c>
      <c r="M78">
        <f t="shared" si="28"/>
        <v>57.800000000000011</v>
      </c>
      <c r="N78">
        <f t="shared" si="29"/>
        <v>534.70000000000073</v>
      </c>
      <c r="O78">
        <f t="shared" si="29"/>
        <v>8831.2999999999938</v>
      </c>
      <c r="P78">
        <f t="shared" si="30"/>
        <v>131.81044776119393</v>
      </c>
      <c r="Q78">
        <f t="shared" si="31"/>
        <v>4.0565828360490617</v>
      </c>
      <c r="R78">
        <f t="shared" si="13"/>
        <v>162.86666666666667</v>
      </c>
      <c r="S78">
        <f t="shared" si="14"/>
        <v>-79.866666666666674</v>
      </c>
      <c r="T78">
        <f t="shared" si="15"/>
        <v>79.866666666666674</v>
      </c>
      <c r="U78">
        <f t="shared" si="16"/>
        <v>504.26666666666563</v>
      </c>
      <c r="V78">
        <f t="shared" si="16"/>
        <v>11330.400000000007</v>
      </c>
      <c r="W78">
        <f t="shared" si="17"/>
        <v>182.74838709677431</v>
      </c>
      <c r="X78">
        <f t="shared" si="18"/>
        <v>2.7593494786885944</v>
      </c>
    </row>
    <row r="79" spans="1:24" x14ac:dyDescent="0.25">
      <c r="A79" s="1">
        <v>43973</v>
      </c>
      <c r="B79" s="2">
        <v>78</v>
      </c>
      <c r="C79">
        <v>95</v>
      </c>
      <c r="D79">
        <f t="shared" si="19"/>
        <v>93.8</v>
      </c>
      <c r="E79">
        <f t="shared" si="20"/>
        <v>1.2000000000000028</v>
      </c>
      <c r="F79">
        <f t="shared" si="21"/>
        <v>1.2000000000000028</v>
      </c>
      <c r="G79">
        <f t="shared" si="22"/>
        <v>244.4000000000002</v>
      </c>
      <c r="H79">
        <f t="shared" si="23"/>
        <v>5586.0000000000018</v>
      </c>
      <c r="I79">
        <f t="shared" si="24"/>
        <v>76.520547945205507</v>
      </c>
      <c r="J79">
        <f t="shared" si="25"/>
        <v>3.1939133548156118</v>
      </c>
      <c r="K79">
        <f t="shared" si="26"/>
        <v>131.19999999999999</v>
      </c>
      <c r="L79">
        <f t="shared" si="27"/>
        <v>-36.199999999999989</v>
      </c>
      <c r="M79">
        <f t="shared" si="28"/>
        <v>36.199999999999989</v>
      </c>
      <c r="N79">
        <f t="shared" si="29"/>
        <v>498.50000000000074</v>
      </c>
      <c r="O79">
        <f t="shared" si="29"/>
        <v>8867.4999999999945</v>
      </c>
      <c r="P79">
        <f t="shared" si="30"/>
        <v>130.4044117647058</v>
      </c>
      <c r="Q79">
        <f t="shared" si="31"/>
        <v>3.8227234282492328</v>
      </c>
      <c r="R79">
        <f t="shared" si="13"/>
        <v>157.46666666666667</v>
      </c>
      <c r="S79">
        <f t="shared" si="14"/>
        <v>-62.466666666666669</v>
      </c>
      <c r="T79">
        <f t="shared" si="15"/>
        <v>62.466666666666669</v>
      </c>
      <c r="U79">
        <f t="shared" si="16"/>
        <v>441.79999999999893</v>
      </c>
      <c r="V79">
        <f t="shared" si="16"/>
        <v>11392.866666666674</v>
      </c>
      <c r="W79">
        <f t="shared" si="17"/>
        <v>180.83915343915356</v>
      </c>
      <c r="X79">
        <f t="shared" si="18"/>
        <v>2.4430550110302862</v>
      </c>
    </row>
    <row r="80" spans="1:24" x14ac:dyDescent="0.25">
      <c r="A80" s="1">
        <v>43974</v>
      </c>
      <c r="B80" s="2">
        <v>79</v>
      </c>
      <c r="C80">
        <v>48</v>
      </c>
      <c r="D80">
        <f t="shared" si="19"/>
        <v>85.2</v>
      </c>
      <c r="E80">
        <f t="shared" si="20"/>
        <v>-37.200000000000003</v>
      </c>
      <c r="F80">
        <f t="shared" si="21"/>
        <v>37.200000000000003</v>
      </c>
      <c r="G80">
        <f t="shared" si="22"/>
        <v>207.20000000000022</v>
      </c>
      <c r="H80">
        <f t="shared" si="23"/>
        <v>5623.2000000000016</v>
      </c>
      <c r="I80">
        <f t="shared" si="24"/>
        <v>75.989189189189204</v>
      </c>
      <c r="J80">
        <f t="shared" si="25"/>
        <v>2.7267036562811233</v>
      </c>
      <c r="K80">
        <f t="shared" si="26"/>
        <v>126.4</v>
      </c>
      <c r="L80">
        <f t="shared" si="27"/>
        <v>-78.400000000000006</v>
      </c>
      <c r="M80">
        <f t="shared" si="28"/>
        <v>78.400000000000006</v>
      </c>
      <c r="N80">
        <f t="shared" si="29"/>
        <v>420.1000000000007</v>
      </c>
      <c r="O80">
        <f t="shared" si="29"/>
        <v>8945.8999999999942</v>
      </c>
      <c r="P80">
        <f t="shared" si="30"/>
        <v>129.65072463768107</v>
      </c>
      <c r="Q80">
        <f t="shared" si="31"/>
        <v>3.2402441341843828</v>
      </c>
      <c r="R80">
        <f t="shared" si="13"/>
        <v>151.46666666666667</v>
      </c>
      <c r="S80">
        <f t="shared" si="14"/>
        <v>-103.46666666666667</v>
      </c>
      <c r="T80">
        <f t="shared" si="15"/>
        <v>103.46666666666667</v>
      </c>
      <c r="U80">
        <f t="shared" si="16"/>
        <v>338.33333333333223</v>
      </c>
      <c r="V80">
        <f t="shared" si="16"/>
        <v>11496.333333333341</v>
      </c>
      <c r="W80">
        <f t="shared" si="17"/>
        <v>179.63020833333346</v>
      </c>
      <c r="X80">
        <f t="shared" si="18"/>
        <v>1.8834990866653061</v>
      </c>
    </row>
    <row r="81" spans="1:24" x14ac:dyDescent="0.25">
      <c r="A81" s="1">
        <v>43975</v>
      </c>
      <c r="B81" s="2">
        <v>80</v>
      </c>
      <c r="C81">
        <v>70</v>
      </c>
      <c r="D81">
        <f t="shared" si="19"/>
        <v>74.400000000000006</v>
      </c>
      <c r="E81">
        <f t="shared" si="20"/>
        <v>-4.4000000000000057</v>
      </c>
      <c r="F81">
        <f t="shared" si="21"/>
        <v>4.4000000000000057</v>
      </c>
      <c r="G81">
        <f t="shared" si="22"/>
        <v>202.80000000000021</v>
      </c>
      <c r="H81">
        <f t="shared" si="23"/>
        <v>5627.6000000000013</v>
      </c>
      <c r="I81">
        <f t="shared" si="24"/>
        <v>75.034666666666681</v>
      </c>
      <c r="J81">
        <f t="shared" si="25"/>
        <v>2.7027507285521382</v>
      </c>
      <c r="K81">
        <f t="shared" si="26"/>
        <v>118.9</v>
      </c>
      <c r="L81">
        <f t="shared" si="27"/>
        <v>-48.900000000000006</v>
      </c>
      <c r="M81">
        <f t="shared" si="28"/>
        <v>48.900000000000006</v>
      </c>
      <c r="N81">
        <f t="shared" si="29"/>
        <v>371.20000000000073</v>
      </c>
      <c r="O81">
        <f t="shared" si="29"/>
        <v>8994.7999999999938</v>
      </c>
      <c r="P81">
        <f t="shared" si="30"/>
        <v>128.49714285714276</v>
      </c>
      <c r="Q81">
        <f t="shared" si="31"/>
        <v>2.8887801841063805</v>
      </c>
      <c r="R81">
        <f t="shared" si="13"/>
        <v>138.4</v>
      </c>
      <c r="S81">
        <f t="shared" si="14"/>
        <v>-68.400000000000006</v>
      </c>
      <c r="T81">
        <f t="shared" si="15"/>
        <v>68.400000000000006</v>
      </c>
      <c r="U81">
        <f t="shared" si="16"/>
        <v>269.93333333333226</v>
      </c>
      <c r="V81">
        <f t="shared" si="16"/>
        <v>11564.733333333341</v>
      </c>
      <c r="W81">
        <f t="shared" si="17"/>
        <v>177.91897435897448</v>
      </c>
      <c r="X81">
        <f t="shared" si="18"/>
        <v>1.5171700168904241</v>
      </c>
    </row>
    <row r="82" spans="1:24" x14ac:dyDescent="0.25">
      <c r="A82" s="1">
        <v>43976</v>
      </c>
      <c r="B82" s="2">
        <v>81</v>
      </c>
      <c r="C82">
        <v>50</v>
      </c>
      <c r="D82">
        <f t="shared" si="19"/>
        <v>71</v>
      </c>
      <c r="E82">
        <f t="shared" si="20"/>
        <v>-21</v>
      </c>
      <c r="F82">
        <f t="shared" si="21"/>
        <v>21</v>
      </c>
      <c r="G82">
        <f t="shared" si="22"/>
        <v>181.80000000000021</v>
      </c>
      <c r="H82">
        <f t="shared" si="23"/>
        <v>5648.6000000000013</v>
      </c>
      <c r="I82">
        <f t="shared" si="24"/>
        <v>74.323684210526338</v>
      </c>
      <c r="J82">
        <f t="shared" si="25"/>
        <v>2.4460574301596876</v>
      </c>
      <c r="K82">
        <f t="shared" si="26"/>
        <v>108.3</v>
      </c>
      <c r="L82">
        <f t="shared" si="27"/>
        <v>-58.3</v>
      </c>
      <c r="M82">
        <f t="shared" si="28"/>
        <v>58.3</v>
      </c>
      <c r="N82">
        <f t="shared" si="29"/>
        <v>312.90000000000072</v>
      </c>
      <c r="O82">
        <f t="shared" si="29"/>
        <v>9053.0999999999931</v>
      </c>
      <c r="P82">
        <f t="shared" si="30"/>
        <v>127.50845070422525</v>
      </c>
      <c r="Q82">
        <f t="shared" si="31"/>
        <v>2.4539549988401839</v>
      </c>
      <c r="R82">
        <f t="shared" ref="R82:R106" si="32">SUM(C67:C81)/15</f>
        <v>128.86666666666667</v>
      </c>
      <c r="S82">
        <f t="shared" ref="S82:S106" si="33">C82-R82</f>
        <v>-78.866666666666674</v>
      </c>
      <c r="T82">
        <f t="shared" ref="T82:T106" si="34">ABS(S82)</f>
        <v>78.866666666666674</v>
      </c>
      <c r="U82">
        <f t="shared" ref="U82:V106" si="35">S82+U81</f>
        <v>191.06666666666558</v>
      </c>
      <c r="V82">
        <f t="shared" si="35"/>
        <v>11643.600000000008</v>
      </c>
      <c r="W82">
        <f t="shared" ref="W82:W106" si="36">V82/B67</f>
        <v>176.41818181818192</v>
      </c>
      <c r="X82">
        <f t="shared" ref="X82:X106" si="37">U82/W82</f>
        <v>1.083032739015418</v>
      </c>
    </row>
    <row r="83" spans="1:24" x14ac:dyDescent="0.25">
      <c r="A83" s="1">
        <v>43977</v>
      </c>
      <c r="B83" s="2">
        <v>82</v>
      </c>
      <c r="C83">
        <v>35</v>
      </c>
      <c r="D83">
        <f t="shared" si="19"/>
        <v>69.2</v>
      </c>
      <c r="E83">
        <f t="shared" si="20"/>
        <v>-34.200000000000003</v>
      </c>
      <c r="F83">
        <f t="shared" si="21"/>
        <v>34.200000000000003</v>
      </c>
      <c r="G83">
        <f t="shared" si="22"/>
        <v>147.60000000000019</v>
      </c>
      <c r="H83">
        <f t="shared" si="23"/>
        <v>5682.8000000000011</v>
      </c>
      <c r="I83">
        <f t="shared" si="24"/>
        <v>73.802597402597414</v>
      </c>
      <c r="J83">
        <f t="shared" si="25"/>
        <v>1.9999296121630206</v>
      </c>
      <c r="K83">
        <f t="shared" si="26"/>
        <v>94.9</v>
      </c>
      <c r="L83">
        <f t="shared" si="27"/>
        <v>-59.900000000000006</v>
      </c>
      <c r="M83">
        <f t="shared" si="28"/>
        <v>59.900000000000006</v>
      </c>
      <c r="N83">
        <f t="shared" si="29"/>
        <v>253.00000000000071</v>
      </c>
      <c r="O83">
        <f t="shared" si="29"/>
        <v>9112.9999999999927</v>
      </c>
      <c r="P83">
        <f t="shared" si="30"/>
        <v>126.56944444444434</v>
      </c>
      <c r="Q83">
        <f t="shared" si="31"/>
        <v>1.9989026665203626</v>
      </c>
      <c r="R83">
        <f t="shared" si="32"/>
        <v>116.93333333333334</v>
      </c>
      <c r="S83">
        <f t="shared" si="33"/>
        <v>-81.933333333333337</v>
      </c>
      <c r="T83">
        <f t="shared" si="34"/>
        <v>81.933333333333337</v>
      </c>
      <c r="U83">
        <f t="shared" si="35"/>
        <v>109.13333333333225</v>
      </c>
      <c r="V83">
        <f t="shared" si="35"/>
        <v>11725.53333333334</v>
      </c>
      <c r="W83">
        <f t="shared" si="36"/>
        <v>175.00796019900508</v>
      </c>
      <c r="X83">
        <f t="shared" si="37"/>
        <v>0.62359068244229876</v>
      </c>
    </row>
    <row r="84" spans="1:24" x14ac:dyDescent="0.25">
      <c r="A84" s="1">
        <v>43978</v>
      </c>
      <c r="B84" s="2">
        <v>83</v>
      </c>
      <c r="C84">
        <v>39</v>
      </c>
      <c r="D84">
        <f t="shared" si="19"/>
        <v>59.6</v>
      </c>
      <c r="E84">
        <f t="shared" si="20"/>
        <v>-20.6</v>
      </c>
      <c r="F84">
        <f t="shared" si="21"/>
        <v>20.6</v>
      </c>
      <c r="G84">
        <f t="shared" si="22"/>
        <v>127.0000000000002</v>
      </c>
      <c r="H84">
        <f t="shared" si="23"/>
        <v>5703.4000000000015</v>
      </c>
      <c r="I84">
        <f t="shared" si="24"/>
        <v>73.120512820512843</v>
      </c>
      <c r="J84">
        <f t="shared" si="25"/>
        <v>1.7368587158537034</v>
      </c>
      <c r="K84">
        <f t="shared" si="26"/>
        <v>76.7</v>
      </c>
      <c r="L84">
        <f t="shared" si="27"/>
        <v>-37.700000000000003</v>
      </c>
      <c r="M84">
        <f t="shared" si="28"/>
        <v>37.700000000000003</v>
      </c>
      <c r="N84">
        <f t="shared" si="29"/>
        <v>215.30000000000069</v>
      </c>
      <c r="O84">
        <f t="shared" si="29"/>
        <v>9150.6999999999935</v>
      </c>
      <c r="P84">
        <f t="shared" si="30"/>
        <v>125.35205479452046</v>
      </c>
      <c r="Q84">
        <f t="shared" si="31"/>
        <v>1.7175625908400518</v>
      </c>
      <c r="R84">
        <f t="shared" si="32"/>
        <v>107.33333333333333</v>
      </c>
      <c r="S84">
        <f t="shared" si="33"/>
        <v>-68.333333333333329</v>
      </c>
      <c r="T84">
        <f t="shared" si="34"/>
        <v>68.333333333333329</v>
      </c>
      <c r="U84">
        <f t="shared" si="35"/>
        <v>40.799999999998917</v>
      </c>
      <c r="V84">
        <f t="shared" si="35"/>
        <v>11793.866666666674</v>
      </c>
      <c r="W84">
        <f t="shared" si="36"/>
        <v>173.43921568627462</v>
      </c>
      <c r="X84">
        <f t="shared" si="37"/>
        <v>0.2352409161824161</v>
      </c>
    </row>
    <row r="85" spans="1:24" x14ac:dyDescent="0.25">
      <c r="A85" s="1">
        <v>43979</v>
      </c>
      <c r="B85" s="2">
        <v>84</v>
      </c>
      <c r="C85">
        <v>38</v>
      </c>
      <c r="D85">
        <f t="shared" si="19"/>
        <v>48.4</v>
      </c>
      <c r="E85">
        <f t="shared" si="20"/>
        <v>-10.399999999999999</v>
      </c>
      <c r="F85">
        <f t="shared" si="21"/>
        <v>10.399999999999999</v>
      </c>
      <c r="G85">
        <f t="shared" si="22"/>
        <v>116.60000000000019</v>
      </c>
      <c r="H85">
        <f t="shared" si="23"/>
        <v>5713.8000000000011</v>
      </c>
      <c r="I85">
        <f t="shared" si="24"/>
        <v>72.326582278481027</v>
      </c>
      <c r="J85">
        <f t="shared" si="25"/>
        <v>1.6121320312226564</v>
      </c>
      <c r="K85">
        <f t="shared" si="26"/>
        <v>66.8</v>
      </c>
      <c r="L85">
        <f t="shared" si="27"/>
        <v>-28.799999999999997</v>
      </c>
      <c r="M85">
        <f t="shared" si="28"/>
        <v>28.799999999999997</v>
      </c>
      <c r="N85">
        <f t="shared" si="29"/>
        <v>186.50000000000068</v>
      </c>
      <c r="O85">
        <f t="shared" si="29"/>
        <v>9179.4999999999927</v>
      </c>
      <c r="P85">
        <f t="shared" si="30"/>
        <v>124.04729729729721</v>
      </c>
      <c r="Q85">
        <f t="shared" si="31"/>
        <v>1.5034587940519701</v>
      </c>
      <c r="R85">
        <f t="shared" si="32"/>
        <v>100.4</v>
      </c>
      <c r="S85">
        <f t="shared" si="33"/>
        <v>-62.400000000000006</v>
      </c>
      <c r="T85">
        <f t="shared" si="34"/>
        <v>62.400000000000006</v>
      </c>
      <c r="U85">
        <f t="shared" si="35"/>
        <v>-21.600000000001089</v>
      </c>
      <c r="V85">
        <f t="shared" si="35"/>
        <v>11856.266666666674</v>
      </c>
      <c r="W85">
        <f t="shared" si="36"/>
        <v>171.82995169082136</v>
      </c>
      <c r="X85">
        <f t="shared" si="37"/>
        <v>-0.12570567463620427</v>
      </c>
    </row>
    <row r="86" spans="1:24" x14ac:dyDescent="0.25">
      <c r="A86" s="1">
        <v>43980</v>
      </c>
      <c r="B86" s="2">
        <v>85</v>
      </c>
      <c r="C86">
        <v>39</v>
      </c>
      <c r="D86">
        <f t="shared" si="19"/>
        <v>46.4</v>
      </c>
      <c r="E86">
        <f t="shared" si="20"/>
        <v>-7.3999999999999986</v>
      </c>
      <c r="F86">
        <f t="shared" si="21"/>
        <v>7.3999999999999986</v>
      </c>
      <c r="G86">
        <f t="shared" si="22"/>
        <v>109.20000000000019</v>
      </c>
      <c r="H86">
        <f t="shared" si="23"/>
        <v>5721.2000000000007</v>
      </c>
      <c r="I86">
        <f t="shared" si="24"/>
        <v>71.515000000000015</v>
      </c>
      <c r="J86">
        <f t="shared" si="25"/>
        <v>1.5269523876109929</v>
      </c>
      <c r="K86">
        <f t="shared" si="26"/>
        <v>60.4</v>
      </c>
      <c r="L86">
        <f t="shared" si="27"/>
        <v>-21.4</v>
      </c>
      <c r="M86">
        <f t="shared" si="28"/>
        <v>21.4</v>
      </c>
      <c r="N86">
        <f t="shared" si="29"/>
        <v>165.10000000000068</v>
      </c>
      <c r="O86">
        <f t="shared" si="29"/>
        <v>9200.8999999999924</v>
      </c>
      <c r="P86">
        <f t="shared" si="30"/>
        <v>122.67866666666656</v>
      </c>
      <c r="Q86">
        <f t="shared" si="31"/>
        <v>1.3457922594528864</v>
      </c>
      <c r="R86">
        <f t="shared" si="32"/>
        <v>94.733333333333334</v>
      </c>
      <c r="S86">
        <f t="shared" si="33"/>
        <v>-55.733333333333334</v>
      </c>
      <c r="T86">
        <f t="shared" si="34"/>
        <v>55.733333333333334</v>
      </c>
      <c r="U86">
        <f t="shared" si="35"/>
        <v>-77.333333333334423</v>
      </c>
      <c r="V86">
        <f t="shared" si="35"/>
        <v>11912.000000000007</v>
      </c>
      <c r="W86">
        <f t="shared" si="36"/>
        <v>170.17142857142866</v>
      </c>
      <c r="X86">
        <f t="shared" si="37"/>
        <v>-0.4544436982314814</v>
      </c>
    </row>
    <row r="87" spans="1:24" x14ac:dyDescent="0.25">
      <c r="A87" s="1">
        <v>43981</v>
      </c>
      <c r="B87" s="2">
        <v>86</v>
      </c>
      <c r="C87">
        <v>43</v>
      </c>
      <c r="D87">
        <f t="shared" si="19"/>
        <v>40.200000000000003</v>
      </c>
      <c r="E87">
        <f t="shared" si="20"/>
        <v>2.7999999999999972</v>
      </c>
      <c r="F87">
        <f t="shared" si="21"/>
        <v>2.7999999999999972</v>
      </c>
      <c r="G87">
        <f t="shared" si="22"/>
        <v>112.00000000000018</v>
      </c>
      <c r="H87">
        <f t="shared" si="23"/>
        <v>5724.0000000000009</v>
      </c>
      <c r="I87">
        <f t="shared" si="24"/>
        <v>70.666666666666671</v>
      </c>
      <c r="J87">
        <f t="shared" si="25"/>
        <v>1.584905660377361</v>
      </c>
      <c r="K87">
        <f t="shared" si="26"/>
        <v>55.6</v>
      </c>
      <c r="L87">
        <f t="shared" si="27"/>
        <v>-12.600000000000001</v>
      </c>
      <c r="M87">
        <f t="shared" si="28"/>
        <v>12.600000000000001</v>
      </c>
      <c r="N87">
        <f t="shared" si="29"/>
        <v>152.50000000000068</v>
      </c>
      <c r="O87">
        <f t="shared" si="29"/>
        <v>9213.4999999999927</v>
      </c>
      <c r="P87">
        <f t="shared" si="30"/>
        <v>121.23026315789464</v>
      </c>
      <c r="Q87">
        <f t="shared" si="31"/>
        <v>1.2579367232864884</v>
      </c>
      <c r="R87">
        <f t="shared" si="32"/>
        <v>85.6</v>
      </c>
      <c r="S87">
        <f t="shared" si="33"/>
        <v>-42.599999999999994</v>
      </c>
      <c r="T87">
        <f t="shared" si="34"/>
        <v>42.599999999999994</v>
      </c>
      <c r="U87">
        <f t="shared" si="35"/>
        <v>-119.93333333333442</v>
      </c>
      <c r="V87">
        <f t="shared" si="35"/>
        <v>11954.600000000008</v>
      </c>
      <c r="W87">
        <f t="shared" si="36"/>
        <v>168.37464788732404</v>
      </c>
      <c r="X87">
        <f t="shared" si="37"/>
        <v>-0.71230042549869832</v>
      </c>
    </row>
    <row r="88" spans="1:24" x14ac:dyDescent="0.25">
      <c r="A88" s="1">
        <v>43982</v>
      </c>
      <c r="B88" s="2">
        <v>87</v>
      </c>
      <c r="C88">
        <v>39</v>
      </c>
      <c r="D88">
        <f t="shared" si="19"/>
        <v>38.799999999999997</v>
      </c>
      <c r="E88">
        <f t="shared" si="20"/>
        <v>0.20000000000000284</v>
      </c>
      <c r="F88">
        <f t="shared" si="21"/>
        <v>0.20000000000000284</v>
      </c>
      <c r="G88">
        <f t="shared" si="22"/>
        <v>112.20000000000019</v>
      </c>
      <c r="H88">
        <f t="shared" si="23"/>
        <v>5724.2000000000007</v>
      </c>
      <c r="I88">
        <f t="shared" si="24"/>
        <v>69.807317073170736</v>
      </c>
      <c r="J88">
        <f t="shared" si="25"/>
        <v>1.607281366828555</v>
      </c>
      <c r="K88">
        <f t="shared" si="26"/>
        <v>54</v>
      </c>
      <c r="L88">
        <f t="shared" si="27"/>
        <v>-15</v>
      </c>
      <c r="M88">
        <f t="shared" si="28"/>
        <v>15</v>
      </c>
      <c r="N88">
        <f t="shared" si="29"/>
        <v>137.50000000000068</v>
      </c>
      <c r="O88">
        <f t="shared" si="29"/>
        <v>9228.4999999999927</v>
      </c>
      <c r="P88">
        <f t="shared" si="30"/>
        <v>119.85064935064926</v>
      </c>
      <c r="Q88">
        <f t="shared" si="31"/>
        <v>1.147261201712094</v>
      </c>
      <c r="R88">
        <f t="shared" si="32"/>
        <v>76.2</v>
      </c>
      <c r="S88">
        <f t="shared" si="33"/>
        <v>-37.200000000000003</v>
      </c>
      <c r="T88">
        <f t="shared" si="34"/>
        <v>37.200000000000003</v>
      </c>
      <c r="U88">
        <f t="shared" si="35"/>
        <v>-157.13333333333441</v>
      </c>
      <c r="V88">
        <f t="shared" si="35"/>
        <v>11991.800000000008</v>
      </c>
      <c r="W88">
        <f t="shared" si="36"/>
        <v>166.55277777777789</v>
      </c>
      <c r="X88">
        <f t="shared" si="37"/>
        <v>-0.94344468720292785</v>
      </c>
    </row>
    <row r="89" spans="1:24" x14ac:dyDescent="0.25">
      <c r="A89" s="1">
        <v>43983</v>
      </c>
      <c r="B89" s="2">
        <v>88</v>
      </c>
      <c r="C89">
        <v>35</v>
      </c>
      <c r="D89">
        <f t="shared" si="19"/>
        <v>39.6</v>
      </c>
      <c r="E89">
        <f t="shared" si="20"/>
        <v>-4.6000000000000014</v>
      </c>
      <c r="F89">
        <f t="shared" si="21"/>
        <v>4.6000000000000014</v>
      </c>
      <c r="G89">
        <f t="shared" si="22"/>
        <v>107.60000000000019</v>
      </c>
      <c r="H89">
        <f t="shared" si="23"/>
        <v>5728.8000000000011</v>
      </c>
      <c r="I89">
        <f t="shared" si="24"/>
        <v>69.021686746987967</v>
      </c>
      <c r="J89">
        <f t="shared" si="25"/>
        <v>1.5589303169948356</v>
      </c>
      <c r="K89">
        <f t="shared" si="26"/>
        <v>49.6</v>
      </c>
      <c r="L89">
        <f t="shared" si="27"/>
        <v>-14.600000000000001</v>
      </c>
      <c r="M89">
        <f t="shared" si="28"/>
        <v>14.600000000000001</v>
      </c>
      <c r="N89">
        <f t="shared" si="29"/>
        <v>122.90000000000069</v>
      </c>
      <c r="O89">
        <f t="shared" si="29"/>
        <v>9243.0999999999931</v>
      </c>
      <c r="P89">
        <f t="shared" si="30"/>
        <v>118.50128205128196</v>
      </c>
      <c r="Q89">
        <f t="shared" si="31"/>
        <v>1.0371195810929299</v>
      </c>
      <c r="R89">
        <f t="shared" si="32"/>
        <v>64.333333333333329</v>
      </c>
      <c r="S89">
        <f t="shared" si="33"/>
        <v>-29.333333333333329</v>
      </c>
      <c r="T89">
        <f t="shared" si="34"/>
        <v>29.333333333333329</v>
      </c>
      <c r="U89">
        <f t="shared" si="35"/>
        <v>-186.46666666666772</v>
      </c>
      <c r="V89">
        <f t="shared" si="35"/>
        <v>12021.133333333342</v>
      </c>
      <c r="W89">
        <f t="shared" si="36"/>
        <v>164.67305936073072</v>
      </c>
      <c r="X89">
        <f t="shared" si="37"/>
        <v>-1.132344704048986</v>
      </c>
    </row>
    <row r="90" spans="1:24" x14ac:dyDescent="0.25">
      <c r="A90" s="1">
        <v>43984</v>
      </c>
      <c r="B90" s="2">
        <v>89</v>
      </c>
      <c r="C90">
        <v>34</v>
      </c>
      <c r="D90">
        <f t="shared" si="19"/>
        <v>38.799999999999997</v>
      </c>
      <c r="E90">
        <f t="shared" si="20"/>
        <v>-4.7999999999999972</v>
      </c>
      <c r="F90">
        <f t="shared" si="21"/>
        <v>4.7999999999999972</v>
      </c>
      <c r="G90">
        <f t="shared" si="22"/>
        <v>102.8000000000002</v>
      </c>
      <c r="H90">
        <f t="shared" si="23"/>
        <v>5733.6000000000013</v>
      </c>
      <c r="I90">
        <f t="shared" si="24"/>
        <v>68.257142857142867</v>
      </c>
      <c r="J90">
        <f t="shared" si="25"/>
        <v>1.5060694851402288</v>
      </c>
      <c r="K90">
        <f t="shared" si="26"/>
        <v>43.6</v>
      </c>
      <c r="L90">
        <f t="shared" si="27"/>
        <v>-9.6000000000000014</v>
      </c>
      <c r="M90">
        <f t="shared" si="28"/>
        <v>9.6000000000000014</v>
      </c>
      <c r="N90">
        <f t="shared" si="29"/>
        <v>113.30000000000069</v>
      </c>
      <c r="O90">
        <f t="shared" si="29"/>
        <v>9252.6999999999935</v>
      </c>
      <c r="P90">
        <f t="shared" si="30"/>
        <v>117.1227848101265</v>
      </c>
      <c r="Q90">
        <f t="shared" si="31"/>
        <v>0.96736087844629792</v>
      </c>
      <c r="R90">
        <f t="shared" si="32"/>
        <v>57.466666666666669</v>
      </c>
      <c r="S90">
        <f t="shared" si="33"/>
        <v>-23.466666666666669</v>
      </c>
      <c r="T90">
        <f t="shared" si="34"/>
        <v>23.466666666666669</v>
      </c>
      <c r="U90">
        <f t="shared" si="35"/>
        <v>-209.93333333333439</v>
      </c>
      <c r="V90">
        <f t="shared" si="35"/>
        <v>12044.600000000009</v>
      </c>
      <c r="W90">
        <f t="shared" si="36"/>
        <v>162.76486486486499</v>
      </c>
      <c r="X90">
        <f t="shared" si="37"/>
        <v>-1.2897951502471425</v>
      </c>
    </row>
    <row r="91" spans="1:24" x14ac:dyDescent="0.25">
      <c r="A91" s="1">
        <v>43985</v>
      </c>
      <c r="B91" s="2">
        <v>90</v>
      </c>
      <c r="C91">
        <v>63</v>
      </c>
      <c r="D91">
        <f t="shared" si="19"/>
        <v>38</v>
      </c>
      <c r="E91">
        <f t="shared" si="20"/>
        <v>25</v>
      </c>
      <c r="F91">
        <f t="shared" si="21"/>
        <v>25</v>
      </c>
      <c r="G91">
        <f t="shared" si="22"/>
        <v>127.8000000000002</v>
      </c>
      <c r="H91">
        <f t="shared" si="23"/>
        <v>5758.6000000000013</v>
      </c>
      <c r="I91">
        <f t="shared" si="24"/>
        <v>67.748235294117663</v>
      </c>
      <c r="J91">
        <f t="shared" si="25"/>
        <v>1.8863959990275438</v>
      </c>
      <c r="K91">
        <f t="shared" si="26"/>
        <v>42.2</v>
      </c>
      <c r="L91">
        <f t="shared" si="27"/>
        <v>20.799999999999997</v>
      </c>
      <c r="M91">
        <f t="shared" si="28"/>
        <v>20.799999999999997</v>
      </c>
      <c r="N91">
        <f t="shared" si="29"/>
        <v>134.1000000000007</v>
      </c>
      <c r="O91">
        <f t="shared" si="29"/>
        <v>9273.4999999999927</v>
      </c>
      <c r="P91">
        <f t="shared" si="30"/>
        <v>115.9187499999999</v>
      </c>
      <c r="Q91">
        <f t="shared" si="31"/>
        <v>1.1568447727395337</v>
      </c>
      <c r="R91">
        <f t="shared" si="32"/>
        <v>52.93333333333333</v>
      </c>
      <c r="S91">
        <f t="shared" si="33"/>
        <v>10.06666666666667</v>
      </c>
      <c r="T91">
        <f t="shared" si="34"/>
        <v>10.06666666666667</v>
      </c>
      <c r="U91">
        <f t="shared" si="35"/>
        <v>-199.86666666666773</v>
      </c>
      <c r="V91">
        <f t="shared" si="35"/>
        <v>12054.666666666677</v>
      </c>
      <c r="W91">
        <f t="shared" si="36"/>
        <v>160.72888888888903</v>
      </c>
      <c r="X91">
        <f t="shared" si="37"/>
        <v>-1.2435018250193617</v>
      </c>
    </row>
    <row r="92" spans="1:24" x14ac:dyDescent="0.25">
      <c r="A92" s="1">
        <v>43986</v>
      </c>
      <c r="B92" s="2">
        <v>91</v>
      </c>
      <c r="C92">
        <v>56</v>
      </c>
      <c r="D92">
        <f t="shared" si="19"/>
        <v>42.8</v>
      </c>
      <c r="E92">
        <f t="shared" si="20"/>
        <v>13.200000000000003</v>
      </c>
      <c r="F92">
        <f t="shared" si="21"/>
        <v>13.200000000000003</v>
      </c>
      <c r="G92">
        <f t="shared" si="22"/>
        <v>141.0000000000002</v>
      </c>
      <c r="H92">
        <f t="shared" si="23"/>
        <v>5771.8000000000011</v>
      </c>
      <c r="I92">
        <f t="shared" si="24"/>
        <v>67.113953488372104</v>
      </c>
      <c r="J92">
        <f t="shared" si="25"/>
        <v>2.1009043972417643</v>
      </c>
      <c r="K92">
        <f t="shared" si="26"/>
        <v>41.5</v>
      </c>
      <c r="L92">
        <f t="shared" si="27"/>
        <v>14.5</v>
      </c>
      <c r="M92">
        <f t="shared" si="28"/>
        <v>14.5</v>
      </c>
      <c r="N92">
        <f t="shared" si="29"/>
        <v>148.6000000000007</v>
      </c>
      <c r="O92">
        <f t="shared" si="29"/>
        <v>9287.9999999999927</v>
      </c>
      <c r="P92">
        <f t="shared" si="30"/>
        <v>114.66666666666657</v>
      </c>
      <c r="Q92">
        <f t="shared" si="31"/>
        <v>1.2959302325581468</v>
      </c>
      <c r="R92">
        <f t="shared" si="32"/>
        <v>51.333333333333336</v>
      </c>
      <c r="S92">
        <f t="shared" si="33"/>
        <v>4.6666666666666643</v>
      </c>
      <c r="T92">
        <f t="shared" si="34"/>
        <v>4.6666666666666643</v>
      </c>
      <c r="U92">
        <f t="shared" si="35"/>
        <v>-195.20000000000107</v>
      </c>
      <c r="V92">
        <f t="shared" si="35"/>
        <v>12059.333333333343</v>
      </c>
      <c r="W92">
        <f t="shared" si="36"/>
        <v>158.67543859649135</v>
      </c>
      <c r="X92">
        <f t="shared" si="37"/>
        <v>-1.2301840897783241</v>
      </c>
    </row>
    <row r="93" spans="1:24" x14ac:dyDescent="0.25">
      <c r="A93" s="1">
        <v>43987</v>
      </c>
      <c r="B93" s="2">
        <v>92</v>
      </c>
      <c r="C93">
        <v>52</v>
      </c>
      <c r="D93">
        <f t="shared" si="19"/>
        <v>45.4</v>
      </c>
      <c r="E93">
        <f t="shared" si="20"/>
        <v>6.6000000000000014</v>
      </c>
      <c r="F93">
        <f t="shared" si="21"/>
        <v>6.6000000000000014</v>
      </c>
      <c r="G93">
        <f t="shared" si="22"/>
        <v>147.60000000000019</v>
      </c>
      <c r="H93">
        <f t="shared" si="23"/>
        <v>5778.4000000000015</v>
      </c>
      <c r="I93">
        <f t="shared" si="24"/>
        <v>66.41839080459772</v>
      </c>
      <c r="J93">
        <f t="shared" si="25"/>
        <v>2.2222760625778784</v>
      </c>
      <c r="K93">
        <f t="shared" si="26"/>
        <v>42.1</v>
      </c>
      <c r="L93">
        <f t="shared" si="27"/>
        <v>9.8999999999999986</v>
      </c>
      <c r="M93">
        <f t="shared" si="28"/>
        <v>9.8999999999999986</v>
      </c>
      <c r="N93">
        <f t="shared" si="29"/>
        <v>158.50000000000071</v>
      </c>
      <c r="O93">
        <f t="shared" si="29"/>
        <v>9297.8999999999924</v>
      </c>
      <c r="P93">
        <f t="shared" si="30"/>
        <v>113.3890243902438</v>
      </c>
      <c r="Q93">
        <f t="shared" si="31"/>
        <v>1.3978425235806009</v>
      </c>
      <c r="R93">
        <f t="shared" si="32"/>
        <v>51.133333333333333</v>
      </c>
      <c r="S93">
        <f t="shared" si="33"/>
        <v>0.86666666666666714</v>
      </c>
      <c r="T93">
        <f t="shared" si="34"/>
        <v>0.86666666666666714</v>
      </c>
      <c r="U93">
        <f t="shared" si="35"/>
        <v>-194.33333333333439</v>
      </c>
      <c r="V93">
        <f t="shared" si="35"/>
        <v>12060.20000000001</v>
      </c>
      <c r="W93">
        <f t="shared" si="36"/>
        <v>156.62597402597416</v>
      </c>
      <c r="X93">
        <f t="shared" si="37"/>
        <v>-1.2407478040718012</v>
      </c>
    </row>
    <row r="94" spans="1:24" x14ac:dyDescent="0.25">
      <c r="A94" s="1">
        <v>43988</v>
      </c>
      <c r="B94" s="2">
        <v>93</v>
      </c>
      <c r="C94">
        <v>67</v>
      </c>
      <c r="D94">
        <f t="shared" si="19"/>
        <v>48</v>
      </c>
      <c r="E94">
        <f t="shared" si="20"/>
        <v>19</v>
      </c>
      <c r="F94">
        <f t="shared" si="21"/>
        <v>19</v>
      </c>
      <c r="G94">
        <f t="shared" si="22"/>
        <v>166.60000000000019</v>
      </c>
      <c r="H94">
        <f t="shared" si="23"/>
        <v>5797.4000000000015</v>
      </c>
      <c r="I94">
        <f t="shared" si="24"/>
        <v>65.879545454545465</v>
      </c>
      <c r="J94">
        <f t="shared" si="25"/>
        <v>2.5288577638251657</v>
      </c>
      <c r="K94">
        <f t="shared" si="26"/>
        <v>43.8</v>
      </c>
      <c r="L94">
        <f t="shared" si="27"/>
        <v>23.200000000000003</v>
      </c>
      <c r="M94">
        <f t="shared" si="28"/>
        <v>23.200000000000003</v>
      </c>
      <c r="N94">
        <f t="shared" si="29"/>
        <v>181.70000000000073</v>
      </c>
      <c r="O94">
        <f t="shared" si="29"/>
        <v>9321.0999999999931</v>
      </c>
      <c r="P94">
        <f t="shared" si="30"/>
        <v>112.30240963855414</v>
      </c>
      <c r="Q94">
        <f t="shared" si="31"/>
        <v>1.6179528167276471</v>
      </c>
      <c r="R94">
        <f t="shared" si="32"/>
        <v>49.06666666666667</v>
      </c>
      <c r="S94">
        <f t="shared" si="33"/>
        <v>17.93333333333333</v>
      </c>
      <c r="T94">
        <f t="shared" si="34"/>
        <v>17.93333333333333</v>
      </c>
      <c r="U94">
        <f t="shared" si="35"/>
        <v>-176.40000000000106</v>
      </c>
      <c r="V94">
        <f t="shared" si="35"/>
        <v>12078.133333333342</v>
      </c>
      <c r="W94">
        <f t="shared" si="36"/>
        <v>154.84786324786336</v>
      </c>
      <c r="X94">
        <f t="shared" si="37"/>
        <v>-1.1391826551564319</v>
      </c>
    </row>
    <row r="95" spans="1:24" x14ac:dyDescent="0.25">
      <c r="A95" s="1">
        <v>43989</v>
      </c>
      <c r="B95" s="2">
        <v>94</v>
      </c>
      <c r="C95">
        <v>72</v>
      </c>
      <c r="D95">
        <f t="shared" si="19"/>
        <v>54.4</v>
      </c>
      <c r="E95">
        <f t="shared" si="20"/>
        <v>17.600000000000001</v>
      </c>
      <c r="F95">
        <f t="shared" si="21"/>
        <v>17.600000000000001</v>
      </c>
      <c r="G95">
        <f t="shared" si="22"/>
        <v>184.20000000000019</v>
      </c>
      <c r="H95">
        <f t="shared" si="23"/>
        <v>5815.0000000000018</v>
      </c>
      <c r="I95">
        <f t="shared" si="24"/>
        <v>65.337078651685417</v>
      </c>
      <c r="J95">
        <f t="shared" si="25"/>
        <v>2.8192261392949289</v>
      </c>
      <c r="K95">
        <f t="shared" si="26"/>
        <v>46.6</v>
      </c>
      <c r="L95">
        <f t="shared" si="27"/>
        <v>25.4</v>
      </c>
      <c r="M95">
        <f t="shared" si="28"/>
        <v>25.4</v>
      </c>
      <c r="N95">
        <f t="shared" si="29"/>
        <v>207.10000000000073</v>
      </c>
      <c r="O95">
        <f t="shared" si="29"/>
        <v>9346.4999999999927</v>
      </c>
      <c r="P95">
        <f t="shared" si="30"/>
        <v>111.26785714285705</v>
      </c>
      <c r="Q95">
        <f t="shared" si="31"/>
        <v>1.8612742737923367</v>
      </c>
      <c r="R95">
        <f t="shared" si="32"/>
        <v>47.2</v>
      </c>
      <c r="S95">
        <f t="shared" si="33"/>
        <v>24.799999999999997</v>
      </c>
      <c r="T95">
        <f t="shared" si="34"/>
        <v>24.799999999999997</v>
      </c>
      <c r="U95">
        <f t="shared" si="35"/>
        <v>-151.60000000000105</v>
      </c>
      <c r="V95">
        <f t="shared" si="35"/>
        <v>12102.933333333342</v>
      </c>
      <c r="W95">
        <f t="shared" si="36"/>
        <v>153.20168776371318</v>
      </c>
      <c r="X95">
        <f t="shared" si="37"/>
        <v>-0.98954523421319962</v>
      </c>
    </row>
    <row r="96" spans="1:24" x14ac:dyDescent="0.25">
      <c r="A96" s="1">
        <v>43990</v>
      </c>
      <c r="B96" s="2">
        <v>95</v>
      </c>
      <c r="C96">
        <v>56</v>
      </c>
      <c r="D96">
        <f t="shared" si="19"/>
        <v>62</v>
      </c>
      <c r="E96">
        <f t="shared" si="20"/>
        <v>-6</v>
      </c>
      <c r="F96">
        <f t="shared" si="21"/>
        <v>6</v>
      </c>
      <c r="G96">
        <f t="shared" si="22"/>
        <v>178.20000000000019</v>
      </c>
      <c r="H96">
        <f t="shared" si="23"/>
        <v>5821.0000000000018</v>
      </c>
      <c r="I96">
        <f t="shared" si="24"/>
        <v>64.677777777777791</v>
      </c>
      <c r="J96">
        <f t="shared" si="25"/>
        <v>2.7551967015976659</v>
      </c>
      <c r="K96">
        <f t="shared" si="26"/>
        <v>50</v>
      </c>
      <c r="L96">
        <f t="shared" si="27"/>
        <v>6</v>
      </c>
      <c r="M96">
        <f t="shared" si="28"/>
        <v>6</v>
      </c>
      <c r="N96">
        <f t="shared" si="29"/>
        <v>213.10000000000073</v>
      </c>
      <c r="O96">
        <f t="shared" si="29"/>
        <v>9352.4999999999927</v>
      </c>
      <c r="P96">
        <f t="shared" si="30"/>
        <v>110.0294117647058</v>
      </c>
      <c r="Q96">
        <f t="shared" si="31"/>
        <v>1.9367548783747743</v>
      </c>
      <c r="R96">
        <f t="shared" si="32"/>
        <v>48.8</v>
      </c>
      <c r="S96">
        <f t="shared" si="33"/>
        <v>7.2000000000000028</v>
      </c>
      <c r="T96">
        <f t="shared" si="34"/>
        <v>7.2000000000000028</v>
      </c>
      <c r="U96">
        <f t="shared" si="35"/>
        <v>-144.40000000000106</v>
      </c>
      <c r="V96">
        <f t="shared" si="35"/>
        <v>12110.133333333342</v>
      </c>
      <c r="W96">
        <f t="shared" si="36"/>
        <v>151.37666666666678</v>
      </c>
      <c r="X96">
        <f t="shared" si="37"/>
        <v>-0.95391187545417133</v>
      </c>
    </row>
    <row r="97" spans="1:24" x14ac:dyDescent="0.25">
      <c r="A97" s="1">
        <v>43991</v>
      </c>
      <c r="B97" s="2">
        <v>96</v>
      </c>
      <c r="C97">
        <v>50</v>
      </c>
      <c r="D97">
        <f t="shared" si="19"/>
        <v>60.6</v>
      </c>
      <c r="E97">
        <f t="shared" si="20"/>
        <v>-10.600000000000001</v>
      </c>
      <c r="F97">
        <f t="shared" si="21"/>
        <v>10.600000000000001</v>
      </c>
      <c r="G97">
        <f t="shared" si="22"/>
        <v>167.60000000000019</v>
      </c>
      <c r="H97">
        <f t="shared" si="23"/>
        <v>5831.6000000000022</v>
      </c>
      <c r="I97">
        <f t="shared" si="24"/>
        <v>64.083516483516505</v>
      </c>
      <c r="J97">
        <f t="shared" si="25"/>
        <v>2.6153371287468299</v>
      </c>
      <c r="K97">
        <f t="shared" si="26"/>
        <v>51.7</v>
      </c>
      <c r="L97">
        <f t="shared" si="27"/>
        <v>-1.7000000000000028</v>
      </c>
      <c r="M97">
        <f t="shared" si="28"/>
        <v>1.7000000000000028</v>
      </c>
      <c r="N97">
        <f t="shared" si="29"/>
        <v>211.40000000000072</v>
      </c>
      <c r="O97">
        <f t="shared" si="29"/>
        <v>9354.1999999999935</v>
      </c>
      <c r="P97">
        <f t="shared" si="30"/>
        <v>108.7697674418604</v>
      </c>
      <c r="Q97">
        <f t="shared" si="31"/>
        <v>1.9435547668427096</v>
      </c>
      <c r="R97">
        <f t="shared" si="32"/>
        <v>47.866666666666667</v>
      </c>
      <c r="S97">
        <f t="shared" si="33"/>
        <v>2.1333333333333329</v>
      </c>
      <c r="T97">
        <f t="shared" si="34"/>
        <v>2.1333333333333329</v>
      </c>
      <c r="U97">
        <f t="shared" si="35"/>
        <v>-142.26666666666773</v>
      </c>
      <c r="V97">
        <f t="shared" si="35"/>
        <v>12112.266666666676</v>
      </c>
      <c r="W97">
        <f t="shared" si="36"/>
        <v>149.53415637860093</v>
      </c>
      <c r="X97">
        <f t="shared" si="37"/>
        <v>-0.95139913255983566</v>
      </c>
    </row>
    <row r="98" spans="1:24" x14ac:dyDescent="0.25">
      <c r="A98" s="1">
        <v>43992</v>
      </c>
      <c r="B98" s="2">
        <v>97</v>
      </c>
      <c r="C98">
        <v>40</v>
      </c>
      <c r="D98">
        <f t="shared" si="19"/>
        <v>59.4</v>
      </c>
      <c r="E98">
        <f t="shared" si="20"/>
        <v>-19.399999999999999</v>
      </c>
      <c r="F98">
        <f t="shared" si="21"/>
        <v>19.399999999999999</v>
      </c>
      <c r="G98">
        <f t="shared" si="22"/>
        <v>148.20000000000019</v>
      </c>
      <c r="H98">
        <f t="shared" si="23"/>
        <v>5851.0000000000018</v>
      </c>
      <c r="I98">
        <f t="shared" si="24"/>
        <v>63.597826086956545</v>
      </c>
      <c r="J98">
        <f t="shared" si="25"/>
        <v>2.330268330199968</v>
      </c>
      <c r="K98">
        <f t="shared" si="26"/>
        <v>52.4</v>
      </c>
      <c r="L98">
        <f t="shared" si="27"/>
        <v>-12.399999999999999</v>
      </c>
      <c r="M98">
        <f t="shared" si="28"/>
        <v>12.399999999999999</v>
      </c>
      <c r="N98">
        <f t="shared" si="29"/>
        <v>199.00000000000071</v>
      </c>
      <c r="O98">
        <f t="shared" si="29"/>
        <v>9366.5999999999931</v>
      </c>
      <c r="P98">
        <f t="shared" si="30"/>
        <v>107.66206896551716</v>
      </c>
      <c r="Q98">
        <f t="shared" si="31"/>
        <v>1.8483761450259513</v>
      </c>
      <c r="R98">
        <f t="shared" si="32"/>
        <v>47.866666666666667</v>
      </c>
      <c r="S98">
        <f t="shared" si="33"/>
        <v>-7.8666666666666671</v>
      </c>
      <c r="T98">
        <f t="shared" si="34"/>
        <v>7.8666666666666671</v>
      </c>
      <c r="U98">
        <f t="shared" si="35"/>
        <v>-150.13333333333441</v>
      </c>
      <c r="V98">
        <f t="shared" si="35"/>
        <v>12120.133333333342</v>
      </c>
      <c r="W98">
        <f t="shared" si="36"/>
        <v>147.80650406504077</v>
      </c>
      <c r="X98">
        <f t="shared" si="37"/>
        <v>-1.015742401073702</v>
      </c>
    </row>
    <row r="99" spans="1:24" x14ac:dyDescent="0.25">
      <c r="A99" s="1">
        <v>43993</v>
      </c>
      <c r="B99" s="2">
        <v>98</v>
      </c>
      <c r="C99">
        <v>32</v>
      </c>
      <c r="D99">
        <f t="shared" si="19"/>
        <v>57</v>
      </c>
      <c r="E99">
        <f t="shared" si="20"/>
        <v>-25</v>
      </c>
      <c r="F99">
        <f t="shared" si="21"/>
        <v>25</v>
      </c>
      <c r="G99">
        <f t="shared" si="22"/>
        <v>123.20000000000019</v>
      </c>
      <c r="H99">
        <f t="shared" si="23"/>
        <v>5876.0000000000018</v>
      </c>
      <c r="I99">
        <f t="shared" si="24"/>
        <v>63.18279569892475</v>
      </c>
      <c r="J99">
        <f t="shared" si="25"/>
        <v>1.9498978897209009</v>
      </c>
      <c r="K99">
        <f t="shared" si="26"/>
        <v>52.5</v>
      </c>
      <c r="L99">
        <f t="shared" si="27"/>
        <v>-20.5</v>
      </c>
      <c r="M99">
        <f t="shared" si="28"/>
        <v>20.5</v>
      </c>
      <c r="N99">
        <f t="shared" si="29"/>
        <v>178.50000000000071</v>
      </c>
      <c r="O99">
        <f t="shared" si="29"/>
        <v>9387.0999999999931</v>
      </c>
      <c r="P99">
        <f t="shared" si="30"/>
        <v>106.67159090909082</v>
      </c>
      <c r="Q99">
        <f t="shared" si="31"/>
        <v>1.6733602497043896</v>
      </c>
      <c r="R99">
        <f t="shared" si="32"/>
        <v>48.2</v>
      </c>
      <c r="S99">
        <f t="shared" si="33"/>
        <v>-16.200000000000003</v>
      </c>
      <c r="T99">
        <f t="shared" si="34"/>
        <v>16.200000000000003</v>
      </c>
      <c r="U99">
        <f t="shared" si="35"/>
        <v>-166.33333333333439</v>
      </c>
      <c r="V99">
        <f t="shared" si="35"/>
        <v>12136.333333333343</v>
      </c>
      <c r="W99">
        <f t="shared" si="36"/>
        <v>146.22088353413668</v>
      </c>
      <c r="X99">
        <f t="shared" si="37"/>
        <v>-1.1375484083605765</v>
      </c>
    </row>
    <row r="100" spans="1:24" x14ac:dyDescent="0.25">
      <c r="A100" s="1">
        <v>43994</v>
      </c>
      <c r="B100" s="2">
        <v>99</v>
      </c>
      <c r="C100">
        <v>25</v>
      </c>
      <c r="D100">
        <f t="shared" si="19"/>
        <v>50</v>
      </c>
      <c r="E100">
        <f t="shared" si="20"/>
        <v>-25</v>
      </c>
      <c r="F100">
        <f t="shared" si="21"/>
        <v>25</v>
      </c>
      <c r="G100">
        <f t="shared" si="22"/>
        <v>98.200000000000188</v>
      </c>
      <c r="H100">
        <f t="shared" si="23"/>
        <v>5901.0000000000018</v>
      </c>
      <c r="I100">
        <f t="shared" si="24"/>
        <v>62.776595744680868</v>
      </c>
      <c r="J100">
        <f t="shared" si="25"/>
        <v>1.5642772411455712</v>
      </c>
      <c r="K100">
        <f t="shared" si="26"/>
        <v>52.2</v>
      </c>
      <c r="L100">
        <f t="shared" si="27"/>
        <v>-27.200000000000003</v>
      </c>
      <c r="M100">
        <f t="shared" si="28"/>
        <v>27.200000000000003</v>
      </c>
      <c r="N100">
        <f t="shared" si="29"/>
        <v>151.30000000000069</v>
      </c>
      <c r="O100">
        <f t="shared" si="29"/>
        <v>9414.2999999999938</v>
      </c>
      <c r="P100">
        <f t="shared" si="30"/>
        <v>105.77865168539319</v>
      </c>
      <c r="Q100">
        <f t="shared" si="31"/>
        <v>1.4303453257278895</v>
      </c>
      <c r="R100">
        <f t="shared" si="32"/>
        <v>47.733333333333334</v>
      </c>
      <c r="S100">
        <f t="shared" si="33"/>
        <v>-22.733333333333334</v>
      </c>
      <c r="T100">
        <f t="shared" si="34"/>
        <v>22.733333333333334</v>
      </c>
      <c r="U100">
        <f t="shared" si="35"/>
        <v>-189.06666666666774</v>
      </c>
      <c r="V100">
        <f t="shared" si="35"/>
        <v>12159.066666666677</v>
      </c>
      <c r="W100">
        <f t="shared" si="36"/>
        <v>144.75079365079378</v>
      </c>
      <c r="X100">
        <f t="shared" si="37"/>
        <v>-1.3061528845415828</v>
      </c>
    </row>
    <row r="101" spans="1:24" x14ac:dyDescent="0.25">
      <c r="A101" s="1">
        <v>43995</v>
      </c>
      <c r="B101" s="2">
        <v>100</v>
      </c>
      <c r="C101">
        <v>27</v>
      </c>
      <c r="D101">
        <f t="shared" si="19"/>
        <v>40.6</v>
      </c>
      <c r="E101">
        <f t="shared" si="20"/>
        <v>-13.600000000000001</v>
      </c>
      <c r="F101">
        <f t="shared" si="21"/>
        <v>13.600000000000001</v>
      </c>
      <c r="G101">
        <f t="shared" si="22"/>
        <v>84.600000000000193</v>
      </c>
      <c r="H101">
        <f t="shared" si="23"/>
        <v>5914.6000000000022</v>
      </c>
      <c r="I101">
        <f t="shared" si="24"/>
        <v>62.258947368421076</v>
      </c>
      <c r="J101">
        <f t="shared" si="25"/>
        <v>1.3588408345450267</v>
      </c>
      <c r="K101">
        <f t="shared" si="26"/>
        <v>51.3</v>
      </c>
      <c r="L101">
        <f t="shared" si="27"/>
        <v>-24.299999999999997</v>
      </c>
      <c r="M101">
        <f t="shared" si="28"/>
        <v>24.299999999999997</v>
      </c>
      <c r="N101">
        <f t="shared" si="29"/>
        <v>127.0000000000007</v>
      </c>
      <c r="O101">
        <f t="shared" si="29"/>
        <v>9438.5999999999931</v>
      </c>
      <c r="P101">
        <f t="shared" si="30"/>
        <v>104.87333333333325</v>
      </c>
      <c r="Q101">
        <f t="shared" si="31"/>
        <v>1.2109846799313533</v>
      </c>
      <c r="R101">
        <f t="shared" si="32"/>
        <v>46.866666666666667</v>
      </c>
      <c r="S101">
        <f t="shared" si="33"/>
        <v>-19.866666666666667</v>
      </c>
      <c r="T101">
        <f t="shared" si="34"/>
        <v>19.866666666666667</v>
      </c>
      <c r="U101">
        <f t="shared" si="35"/>
        <v>-208.93333333333442</v>
      </c>
      <c r="V101">
        <f t="shared" si="35"/>
        <v>12178.933333333343</v>
      </c>
      <c r="W101">
        <f t="shared" si="36"/>
        <v>143.28156862745109</v>
      </c>
      <c r="X101">
        <f t="shared" si="37"/>
        <v>-1.4582010466160209</v>
      </c>
    </row>
    <row r="102" spans="1:24" x14ac:dyDescent="0.25">
      <c r="A102" s="1">
        <v>43996</v>
      </c>
      <c r="B102" s="2">
        <v>101</v>
      </c>
      <c r="C102">
        <v>26</v>
      </c>
      <c r="D102">
        <f t="shared" si="19"/>
        <v>34.799999999999997</v>
      </c>
      <c r="E102">
        <f t="shared" si="20"/>
        <v>-8.7999999999999972</v>
      </c>
      <c r="F102">
        <f t="shared" si="21"/>
        <v>8.7999999999999972</v>
      </c>
      <c r="G102">
        <f t="shared" si="22"/>
        <v>75.800000000000196</v>
      </c>
      <c r="H102">
        <f t="shared" si="23"/>
        <v>5923.4000000000024</v>
      </c>
      <c r="I102">
        <f t="shared" si="24"/>
        <v>61.702083333333356</v>
      </c>
      <c r="J102">
        <f t="shared" si="25"/>
        <v>1.2284836411520439</v>
      </c>
      <c r="K102">
        <f t="shared" si="26"/>
        <v>47.7</v>
      </c>
      <c r="L102">
        <f t="shared" si="27"/>
        <v>-21.700000000000003</v>
      </c>
      <c r="M102">
        <f t="shared" si="28"/>
        <v>21.700000000000003</v>
      </c>
      <c r="N102">
        <f t="shared" si="29"/>
        <v>105.30000000000069</v>
      </c>
      <c r="O102">
        <f t="shared" si="29"/>
        <v>9460.2999999999938</v>
      </c>
      <c r="P102">
        <f t="shared" si="30"/>
        <v>103.9593406593406</v>
      </c>
      <c r="Q102">
        <f t="shared" si="31"/>
        <v>1.0128959969557063</v>
      </c>
      <c r="R102">
        <f t="shared" si="32"/>
        <v>46.06666666666667</v>
      </c>
      <c r="S102">
        <f t="shared" si="33"/>
        <v>-20.06666666666667</v>
      </c>
      <c r="T102">
        <f t="shared" si="34"/>
        <v>20.06666666666667</v>
      </c>
      <c r="U102">
        <f t="shared" si="35"/>
        <v>-229.00000000000108</v>
      </c>
      <c r="V102">
        <f t="shared" si="35"/>
        <v>12199.000000000011</v>
      </c>
      <c r="W102">
        <f t="shared" si="36"/>
        <v>141.84883720930245</v>
      </c>
      <c r="X102">
        <f t="shared" si="37"/>
        <v>-1.6143946225100481</v>
      </c>
    </row>
    <row r="103" spans="1:24" x14ac:dyDescent="0.25">
      <c r="A103" s="1">
        <v>43997</v>
      </c>
      <c r="B103" s="2">
        <v>102</v>
      </c>
      <c r="C103">
        <v>25</v>
      </c>
      <c r="D103">
        <f t="shared" si="19"/>
        <v>30</v>
      </c>
      <c r="E103">
        <f t="shared" si="20"/>
        <v>-5</v>
      </c>
      <c r="F103">
        <f t="shared" si="21"/>
        <v>5</v>
      </c>
      <c r="G103">
        <f t="shared" si="22"/>
        <v>70.800000000000196</v>
      </c>
      <c r="H103">
        <f t="shared" si="23"/>
        <v>5928.4000000000024</v>
      </c>
      <c r="I103">
        <f t="shared" si="24"/>
        <v>61.117525773195901</v>
      </c>
      <c r="J103">
        <f t="shared" si="25"/>
        <v>1.1584238580392714</v>
      </c>
      <c r="K103">
        <f t="shared" si="26"/>
        <v>44.7</v>
      </c>
      <c r="L103">
        <f t="shared" si="27"/>
        <v>-19.700000000000003</v>
      </c>
      <c r="M103">
        <f t="shared" si="28"/>
        <v>19.700000000000003</v>
      </c>
      <c r="N103">
        <f t="shared" si="29"/>
        <v>85.600000000000691</v>
      </c>
      <c r="O103">
        <f t="shared" si="29"/>
        <v>9479.9999999999945</v>
      </c>
      <c r="P103">
        <f t="shared" si="30"/>
        <v>103.04347826086951</v>
      </c>
      <c r="Q103">
        <f t="shared" si="31"/>
        <v>0.83071729957806628</v>
      </c>
      <c r="R103">
        <f t="shared" si="32"/>
        <v>44.93333333333333</v>
      </c>
      <c r="S103">
        <f t="shared" si="33"/>
        <v>-19.93333333333333</v>
      </c>
      <c r="T103">
        <f t="shared" si="34"/>
        <v>19.93333333333333</v>
      </c>
      <c r="U103">
        <f t="shared" si="35"/>
        <v>-248.93333333333442</v>
      </c>
      <c r="V103">
        <f t="shared" si="35"/>
        <v>12218.933333333343</v>
      </c>
      <c r="W103">
        <f t="shared" si="36"/>
        <v>140.44750957854419</v>
      </c>
      <c r="X103">
        <f t="shared" si="37"/>
        <v>-1.7724296719844674</v>
      </c>
    </row>
    <row r="104" spans="1:24" x14ac:dyDescent="0.25">
      <c r="A104" s="1">
        <v>43998</v>
      </c>
      <c r="B104" s="2">
        <v>103</v>
      </c>
      <c r="C104">
        <v>30</v>
      </c>
      <c r="D104">
        <f t="shared" si="19"/>
        <v>27</v>
      </c>
      <c r="E104">
        <f t="shared" si="20"/>
        <v>3</v>
      </c>
      <c r="F104">
        <f t="shared" si="21"/>
        <v>3</v>
      </c>
      <c r="G104">
        <f t="shared" si="22"/>
        <v>73.800000000000196</v>
      </c>
      <c r="H104">
        <f t="shared" si="23"/>
        <v>5931.4000000000024</v>
      </c>
      <c r="I104">
        <f t="shared" si="24"/>
        <v>60.524489795918392</v>
      </c>
      <c r="J104">
        <f t="shared" si="25"/>
        <v>1.2193411336278142</v>
      </c>
      <c r="K104">
        <f t="shared" si="26"/>
        <v>42</v>
      </c>
      <c r="L104">
        <f t="shared" si="27"/>
        <v>-12</v>
      </c>
      <c r="M104">
        <f t="shared" si="28"/>
        <v>12</v>
      </c>
      <c r="N104">
        <f t="shared" si="29"/>
        <v>73.600000000000691</v>
      </c>
      <c r="O104">
        <f t="shared" si="29"/>
        <v>9491.9999999999945</v>
      </c>
      <c r="P104">
        <f t="shared" si="30"/>
        <v>102.0645161290322</v>
      </c>
      <c r="Q104">
        <f t="shared" si="31"/>
        <v>0.72111251580278846</v>
      </c>
      <c r="R104">
        <f t="shared" si="32"/>
        <v>44</v>
      </c>
      <c r="S104">
        <f t="shared" si="33"/>
        <v>-14</v>
      </c>
      <c r="T104">
        <f t="shared" si="34"/>
        <v>14</v>
      </c>
      <c r="U104">
        <f t="shared" si="35"/>
        <v>-262.93333333333442</v>
      </c>
      <c r="V104">
        <f t="shared" si="35"/>
        <v>12232.933333333343</v>
      </c>
      <c r="W104">
        <f t="shared" si="36"/>
        <v>139.01060606060616</v>
      </c>
      <c r="X104">
        <f t="shared" si="37"/>
        <v>-1.8914623911408612</v>
      </c>
    </row>
    <row r="105" spans="1:24" x14ac:dyDescent="0.25">
      <c r="A105" s="1">
        <v>43999</v>
      </c>
      <c r="B105" s="2">
        <v>104</v>
      </c>
      <c r="C105">
        <v>52</v>
      </c>
      <c r="D105">
        <f t="shared" si="19"/>
        <v>26.6</v>
      </c>
      <c r="E105">
        <f t="shared" si="20"/>
        <v>25.4</v>
      </c>
      <c r="F105">
        <f t="shared" si="21"/>
        <v>25.4</v>
      </c>
      <c r="G105">
        <f t="shared" si="22"/>
        <v>99.200000000000188</v>
      </c>
      <c r="H105">
        <f t="shared" si="23"/>
        <v>5956.800000000002</v>
      </c>
      <c r="I105">
        <f t="shared" si="24"/>
        <v>60.169696969696993</v>
      </c>
      <c r="J105">
        <f t="shared" si="25"/>
        <v>1.6486704270749419</v>
      </c>
      <c r="K105">
        <f t="shared" si="26"/>
        <v>38.299999999999997</v>
      </c>
      <c r="L105">
        <f t="shared" si="27"/>
        <v>13.700000000000003</v>
      </c>
      <c r="M105">
        <f t="shared" si="28"/>
        <v>13.700000000000003</v>
      </c>
      <c r="N105">
        <f t="shared" si="29"/>
        <v>87.300000000000693</v>
      </c>
      <c r="O105">
        <f t="shared" si="29"/>
        <v>9505.6999999999953</v>
      </c>
      <c r="P105">
        <f t="shared" si="30"/>
        <v>101.12446808510633</v>
      </c>
      <c r="Q105">
        <f t="shared" si="31"/>
        <v>0.86329255078532563</v>
      </c>
      <c r="R105">
        <f t="shared" si="32"/>
        <v>43.666666666666664</v>
      </c>
      <c r="S105">
        <f t="shared" si="33"/>
        <v>8.3333333333333357</v>
      </c>
      <c r="T105">
        <f t="shared" si="34"/>
        <v>8.3333333333333357</v>
      </c>
      <c r="U105">
        <f t="shared" si="35"/>
        <v>-254.60000000000107</v>
      </c>
      <c r="V105">
        <f t="shared" si="35"/>
        <v>12241.266666666677</v>
      </c>
      <c r="W105">
        <f t="shared" si="36"/>
        <v>137.54232209737839</v>
      </c>
      <c r="X105">
        <f t="shared" si="37"/>
        <v>-1.8510666107537954</v>
      </c>
    </row>
    <row r="106" spans="1:24" x14ac:dyDescent="0.25">
      <c r="A106" s="1">
        <v>44000</v>
      </c>
      <c r="B106" s="2">
        <v>105</v>
      </c>
      <c r="C106">
        <v>40</v>
      </c>
      <c r="D106">
        <f t="shared" si="19"/>
        <v>32</v>
      </c>
      <c r="E106">
        <f t="shared" si="20"/>
        <v>8</v>
      </c>
      <c r="F106">
        <f t="shared" si="21"/>
        <v>8</v>
      </c>
      <c r="G106">
        <f t="shared" si="22"/>
        <v>107.20000000000019</v>
      </c>
      <c r="H106">
        <f t="shared" si="23"/>
        <v>5964.800000000002</v>
      </c>
      <c r="I106">
        <f t="shared" si="24"/>
        <v>59.648000000000017</v>
      </c>
      <c r="J106">
        <f t="shared" si="25"/>
        <v>1.7972103004291871</v>
      </c>
      <c r="K106">
        <f t="shared" si="26"/>
        <v>36.299999999999997</v>
      </c>
      <c r="L106">
        <f t="shared" si="27"/>
        <v>3.7000000000000028</v>
      </c>
      <c r="M106">
        <f t="shared" si="28"/>
        <v>3.7000000000000028</v>
      </c>
      <c r="N106">
        <f t="shared" si="29"/>
        <v>91.000000000000696</v>
      </c>
      <c r="O106">
        <f t="shared" si="29"/>
        <v>9509.399999999996</v>
      </c>
      <c r="P106">
        <f t="shared" si="30"/>
        <v>100.09894736842101</v>
      </c>
      <c r="Q106">
        <f t="shared" si="31"/>
        <v>0.90910046900961894</v>
      </c>
      <c r="R106">
        <f t="shared" si="32"/>
        <v>44.866666666666667</v>
      </c>
      <c r="S106">
        <f t="shared" si="33"/>
        <v>-4.8666666666666671</v>
      </c>
      <c r="T106">
        <f t="shared" si="34"/>
        <v>4.8666666666666671</v>
      </c>
      <c r="U106">
        <f t="shared" si="35"/>
        <v>-259.46666666666772</v>
      </c>
      <c r="V106">
        <f t="shared" si="35"/>
        <v>12246.133333333344</v>
      </c>
      <c r="W106">
        <f t="shared" si="36"/>
        <v>136.06814814814828</v>
      </c>
      <c r="X106">
        <f t="shared" si="37"/>
        <v>-1.9068876162271686</v>
      </c>
    </row>
    <row r="107" spans="1:24" x14ac:dyDescent="0.25">
      <c r="A107" s="1"/>
      <c r="B107" s="2"/>
    </row>
    <row r="108" spans="1:24" x14ac:dyDescent="0.25">
      <c r="A108" s="1"/>
      <c r="B108" s="2"/>
    </row>
    <row r="109" spans="1:24" x14ac:dyDescent="0.25">
      <c r="A109" s="1"/>
      <c r="B109" s="2"/>
    </row>
    <row r="110" spans="1:24" x14ac:dyDescent="0.25">
      <c r="A110" s="1"/>
      <c r="B110" s="2"/>
    </row>
    <row r="111" spans="1:24" x14ac:dyDescent="0.25">
      <c r="A111" s="1"/>
      <c r="B111" s="2"/>
    </row>
    <row r="112" spans="1:24" x14ac:dyDescent="0.25">
      <c r="A112" s="1"/>
      <c r="B112" s="2"/>
    </row>
    <row r="113" spans="1:2" x14ac:dyDescent="0.25">
      <c r="A113" s="1"/>
      <c r="B113" s="2"/>
    </row>
    <row r="114" spans="1:2" x14ac:dyDescent="0.25">
      <c r="A114" s="1"/>
      <c r="B114" s="2"/>
    </row>
    <row r="115" spans="1:2" x14ac:dyDescent="0.25">
      <c r="A115" s="1"/>
      <c r="B115" s="2"/>
    </row>
    <row r="116" spans="1:2" x14ac:dyDescent="0.25">
      <c r="A116" s="1"/>
      <c r="B116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0DFC-F4A8-458E-9CE4-DCE9630B5AA2}">
  <sheetPr codeName="Hoja17">
    <tabColor theme="7"/>
  </sheetPr>
  <dimension ref="A1:AD116"/>
  <sheetViews>
    <sheetView zoomScale="55" zoomScaleNormal="55" workbookViewId="0">
      <pane ySplit="1" topLeftCell="A98" activePane="bottomLeft" state="frozen"/>
      <selection activeCell="A1048576" sqref="A1048576"/>
      <selection pane="bottomLeft" activeCell="AC106" sqref="AC106:AD106"/>
    </sheetView>
  </sheetViews>
  <sheetFormatPr baseColWidth="10" defaultRowHeight="15" x14ac:dyDescent="0.25"/>
  <cols>
    <col min="4" max="4" width="16.42578125" customWidth="1"/>
  </cols>
  <sheetData>
    <row r="1" spans="1:30" x14ac:dyDescent="0.25">
      <c r="A1" t="s">
        <v>17</v>
      </c>
      <c r="B1" t="s">
        <v>0</v>
      </c>
      <c r="C1" t="s">
        <v>12</v>
      </c>
      <c r="D1" t="s">
        <v>21</v>
      </c>
      <c r="E1" t="s">
        <v>24</v>
      </c>
      <c r="F1" t="s">
        <v>25</v>
      </c>
      <c r="G1" t="s">
        <v>4</v>
      </c>
      <c r="H1" t="s">
        <v>5</v>
      </c>
      <c r="I1" t="s">
        <v>6</v>
      </c>
      <c r="J1" s="3" t="s">
        <v>9</v>
      </c>
      <c r="K1" s="3" t="s">
        <v>7</v>
      </c>
      <c r="L1" s="3" t="s">
        <v>8</v>
      </c>
      <c r="M1" t="s">
        <v>21</v>
      </c>
      <c r="N1" t="s">
        <v>22</v>
      </c>
      <c r="O1" t="s">
        <v>23</v>
      </c>
      <c r="P1" t="s">
        <v>4</v>
      </c>
      <c r="Q1" t="s">
        <v>5</v>
      </c>
      <c r="R1" t="s">
        <v>6</v>
      </c>
      <c r="S1" s="3" t="s">
        <v>9</v>
      </c>
      <c r="T1" s="3" t="s">
        <v>7</v>
      </c>
      <c r="U1" s="3" t="s">
        <v>8</v>
      </c>
      <c r="V1" t="s">
        <v>21</v>
      </c>
      <c r="W1" t="s">
        <v>26</v>
      </c>
      <c r="X1" t="s">
        <v>27</v>
      </c>
      <c r="Y1" t="s">
        <v>4</v>
      </c>
      <c r="Z1" t="s">
        <v>5</v>
      </c>
      <c r="AA1" t="s">
        <v>6</v>
      </c>
      <c r="AB1" s="3" t="s">
        <v>9</v>
      </c>
      <c r="AC1" s="3" t="s">
        <v>7</v>
      </c>
      <c r="AD1" s="3" t="s">
        <v>8</v>
      </c>
    </row>
    <row r="2" spans="1:30" x14ac:dyDescent="0.25">
      <c r="A2" s="1">
        <v>43896</v>
      </c>
      <c r="B2">
        <v>1</v>
      </c>
      <c r="C2">
        <v>1</v>
      </c>
      <c r="D2">
        <f>E2+F2</f>
        <v>4</v>
      </c>
      <c r="E2">
        <v>4</v>
      </c>
      <c r="F2">
        <v>0</v>
      </c>
      <c r="G2">
        <f>$C2-D2</f>
        <v>-3</v>
      </c>
      <c r="H2">
        <f>ABS(G2)</f>
        <v>3</v>
      </c>
      <c r="I2">
        <f>G2</f>
        <v>-3</v>
      </c>
      <c r="J2">
        <f>H2</f>
        <v>3</v>
      </c>
      <c r="K2">
        <f>J2/$B2</f>
        <v>3</v>
      </c>
      <c r="L2">
        <f>I2/K2</f>
        <v>-1</v>
      </c>
      <c r="M2">
        <f>N2+O2</f>
        <v>4</v>
      </c>
      <c r="N2">
        <v>4</v>
      </c>
      <c r="O2">
        <v>0</v>
      </c>
      <c r="P2">
        <f>$C2-M2</f>
        <v>-3</v>
      </c>
      <c r="Q2">
        <f>ABS(P2)</f>
        <v>3</v>
      </c>
      <c r="R2">
        <f>P2</f>
        <v>-3</v>
      </c>
      <c r="S2">
        <f>Q2</f>
        <v>3</v>
      </c>
      <c r="T2">
        <f>S2/$B2</f>
        <v>3</v>
      </c>
      <c r="U2">
        <f>R2/T2</f>
        <v>-1</v>
      </c>
      <c r="V2">
        <f>W2+X2</f>
        <v>4</v>
      </c>
      <c r="W2">
        <v>4</v>
      </c>
      <c r="X2">
        <v>0</v>
      </c>
      <c r="Y2">
        <f>$C2-V2</f>
        <v>-3</v>
      </c>
      <c r="Z2">
        <f>ABS(Y2)</f>
        <v>3</v>
      </c>
      <c r="AA2">
        <f>Y2</f>
        <v>-3</v>
      </c>
      <c r="AB2">
        <f>Z2</f>
        <v>3</v>
      </c>
      <c r="AC2">
        <f>AB2/$B2</f>
        <v>3</v>
      </c>
      <c r="AD2">
        <f>AA2/AC2</f>
        <v>-1</v>
      </c>
    </row>
    <row r="3" spans="1:30" x14ac:dyDescent="0.25">
      <c r="A3" s="1">
        <v>43897</v>
      </c>
      <c r="B3">
        <v>2</v>
      </c>
      <c r="C3">
        <v>2</v>
      </c>
      <c r="D3">
        <f>E3+F3</f>
        <v>3.28</v>
      </c>
      <c r="E3">
        <f>D2+0.2*($C2-D2)</f>
        <v>3.4</v>
      </c>
      <c r="F3">
        <f>F2+0.2*(E3-D2)</f>
        <v>-0.12000000000000002</v>
      </c>
      <c r="G3">
        <f>$C3-D3</f>
        <v>-1.2799999999999998</v>
      </c>
      <c r="H3">
        <f>ABS(G3)</f>
        <v>1.2799999999999998</v>
      </c>
      <c r="I3">
        <f>G3+I2</f>
        <v>-4.2799999999999994</v>
      </c>
      <c r="J3">
        <f>H3+J2</f>
        <v>4.2799999999999994</v>
      </c>
      <c r="K3">
        <f>J3/$B3</f>
        <v>2.1399999999999997</v>
      </c>
      <c r="L3">
        <f>I3/K3</f>
        <v>-2</v>
      </c>
      <c r="M3">
        <f>N3+O3</f>
        <v>1.75</v>
      </c>
      <c r="N3">
        <f>M2+0.5*($C2-M2)</f>
        <v>2.5</v>
      </c>
      <c r="O3">
        <f>O2+0.5*(N3-M2)</f>
        <v>-0.75</v>
      </c>
      <c r="P3">
        <f>$C3-M3</f>
        <v>0.25</v>
      </c>
      <c r="Q3">
        <f>ABS(P3)</f>
        <v>0.25</v>
      </c>
      <c r="R3">
        <f>P3+R2</f>
        <v>-2.75</v>
      </c>
      <c r="S3">
        <f>Q3+S2</f>
        <v>3.25</v>
      </c>
      <c r="T3">
        <f>S3/$B3</f>
        <v>1.625</v>
      </c>
      <c r="U3">
        <f>R3/T3</f>
        <v>-1.6923076923076923</v>
      </c>
      <c r="V3">
        <f>W3+X3</f>
        <v>-0.32000000000000073</v>
      </c>
      <c r="W3">
        <f>V2+0.8*($C2-V2)</f>
        <v>1.5999999999999996</v>
      </c>
      <c r="X3">
        <f>X2+0.8*(W3-V2)</f>
        <v>-1.9200000000000004</v>
      </c>
      <c r="Y3">
        <f>$C3-V3</f>
        <v>2.3200000000000007</v>
      </c>
      <c r="Z3">
        <f>ABS(Y3)</f>
        <v>2.3200000000000007</v>
      </c>
      <c r="AA3">
        <f>Y3+AA2</f>
        <v>-0.67999999999999927</v>
      </c>
      <c r="AB3">
        <f>Z3+AB2</f>
        <v>5.32</v>
      </c>
      <c r="AC3">
        <f>AB3/$B3</f>
        <v>2.66</v>
      </c>
      <c r="AD3">
        <f>AA3/AC3</f>
        <v>-0.25563909774436061</v>
      </c>
    </row>
    <row r="4" spans="1:30" x14ac:dyDescent="0.25">
      <c r="A4" s="1">
        <v>43898</v>
      </c>
      <c r="B4">
        <v>3</v>
      </c>
      <c r="C4">
        <v>2</v>
      </c>
      <c r="D4">
        <f t="shared" ref="D4:D67" si="0">E4+F4</f>
        <v>2.8528000000000002</v>
      </c>
      <c r="E4">
        <f t="shared" ref="E4:E67" si="1">D3+0.2*($C3-D3)</f>
        <v>3.024</v>
      </c>
      <c r="F4">
        <f t="shared" ref="F4:F67" si="2">F3+0.2*(E4-D3)</f>
        <v>-0.17119999999999999</v>
      </c>
      <c r="G4">
        <f t="shared" ref="G4:G67" si="3">$C4-D4</f>
        <v>-0.85280000000000022</v>
      </c>
      <c r="H4">
        <f t="shared" ref="H4:H67" si="4">ABS(G4)</f>
        <v>0.85280000000000022</v>
      </c>
      <c r="I4">
        <f t="shared" ref="I4:J67" si="5">G4+I3</f>
        <v>-5.1327999999999996</v>
      </c>
      <c r="J4">
        <f t="shared" si="5"/>
        <v>5.1327999999999996</v>
      </c>
      <c r="K4">
        <f t="shared" ref="K4:K67" si="6">J4/$B4</f>
        <v>1.7109333333333332</v>
      </c>
      <c r="L4">
        <f t="shared" ref="L4:L67" si="7">I4/K4</f>
        <v>-3</v>
      </c>
      <c r="M4">
        <f t="shared" ref="M4:M67" si="8">N4+O4</f>
        <v>1.1875</v>
      </c>
      <c r="N4">
        <f t="shared" ref="N4:N67" si="9">M3+0.5*($C3-M3)</f>
        <v>1.875</v>
      </c>
      <c r="O4">
        <f t="shared" ref="O4:O67" si="10">O3+0.5*(N4-M3)</f>
        <v>-0.6875</v>
      </c>
      <c r="P4">
        <f t="shared" ref="P4:P67" si="11">$C4-M4</f>
        <v>0.8125</v>
      </c>
      <c r="Q4">
        <f t="shared" ref="Q4:Q67" si="12">ABS(P4)</f>
        <v>0.8125</v>
      </c>
      <c r="R4">
        <f t="shared" ref="R4:S67" si="13">P4+R3</f>
        <v>-1.9375</v>
      </c>
      <c r="S4">
        <f t="shared" si="13"/>
        <v>4.0625</v>
      </c>
      <c r="T4">
        <f t="shared" ref="T4:T67" si="14">S4/$B4</f>
        <v>1.3541666666666667</v>
      </c>
      <c r="U4">
        <f t="shared" ref="U4:U67" si="15">R4/T4</f>
        <v>-1.4307692307692308</v>
      </c>
      <c r="V4">
        <f t="shared" ref="V4:V67" si="16">W4+X4</f>
        <v>1.1008000000000004</v>
      </c>
      <c r="W4">
        <f t="shared" ref="W4:W67" si="17">V3+0.8*($C3-V3)</f>
        <v>1.536</v>
      </c>
      <c r="X4">
        <f t="shared" ref="X4:X67" si="18">X3+0.8*(W4-V3)</f>
        <v>-0.43519999999999959</v>
      </c>
      <c r="Y4">
        <f t="shared" ref="Y4:Y67" si="19">$C4-V4</f>
        <v>0.89919999999999956</v>
      </c>
      <c r="Z4">
        <f t="shared" ref="Z4:Z67" si="20">ABS(Y4)</f>
        <v>0.89919999999999956</v>
      </c>
      <c r="AA4">
        <f t="shared" ref="AA4:AB67" si="21">Y4+AA3</f>
        <v>0.21920000000000028</v>
      </c>
      <c r="AB4">
        <f t="shared" si="21"/>
        <v>6.2191999999999998</v>
      </c>
      <c r="AC4">
        <f t="shared" ref="AC4:AC67" si="22">AB4/$B4</f>
        <v>2.0730666666666666</v>
      </c>
      <c r="AD4">
        <f t="shared" ref="AD4:AD67" si="23">AA4/AC4</f>
        <v>0.10573707229225637</v>
      </c>
    </row>
    <row r="5" spans="1:30" x14ac:dyDescent="0.25">
      <c r="A5" s="1">
        <v>43899</v>
      </c>
      <c r="B5">
        <v>4</v>
      </c>
      <c r="C5">
        <v>3</v>
      </c>
      <c r="D5">
        <f t="shared" si="0"/>
        <v>2.476928</v>
      </c>
      <c r="E5">
        <f t="shared" si="1"/>
        <v>2.6822400000000002</v>
      </c>
      <c r="F5">
        <f t="shared" si="2"/>
        <v>-0.20531199999999999</v>
      </c>
      <c r="G5">
        <f t="shared" si="3"/>
        <v>0.52307199999999998</v>
      </c>
      <c r="H5">
        <f t="shared" si="4"/>
        <v>0.52307199999999998</v>
      </c>
      <c r="I5">
        <f t="shared" si="5"/>
        <v>-4.6097279999999996</v>
      </c>
      <c r="J5">
        <f t="shared" si="5"/>
        <v>5.6558719999999996</v>
      </c>
      <c r="K5">
        <f t="shared" si="6"/>
        <v>1.4139679999999999</v>
      </c>
      <c r="L5">
        <f t="shared" si="7"/>
        <v>-3.2601360143935363</v>
      </c>
      <c r="M5">
        <f t="shared" si="8"/>
        <v>1.109375</v>
      </c>
      <c r="N5">
        <f t="shared" si="9"/>
        <v>1.59375</v>
      </c>
      <c r="O5">
        <f t="shared" si="10"/>
        <v>-0.484375</v>
      </c>
      <c r="P5">
        <f t="shared" si="11"/>
        <v>1.890625</v>
      </c>
      <c r="Q5">
        <f t="shared" si="12"/>
        <v>1.890625</v>
      </c>
      <c r="R5">
        <f t="shared" si="13"/>
        <v>-4.6875E-2</v>
      </c>
      <c r="S5">
        <f t="shared" si="13"/>
        <v>5.953125</v>
      </c>
      <c r="T5">
        <f t="shared" si="14"/>
        <v>1.48828125</v>
      </c>
      <c r="U5">
        <f t="shared" si="15"/>
        <v>-3.1496062992125984E-2</v>
      </c>
      <c r="V5">
        <f t="shared" si="16"/>
        <v>1.960448</v>
      </c>
      <c r="W5">
        <f t="shared" si="17"/>
        <v>1.82016</v>
      </c>
      <c r="X5">
        <f t="shared" si="18"/>
        <v>0.14028800000000008</v>
      </c>
      <c r="Y5">
        <f t="shared" si="19"/>
        <v>1.039552</v>
      </c>
      <c r="Z5">
        <f t="shared" si="20"/>
        <v>1.039552</v>
      </c>
      <c r="AA5">
        <f t="shared" si="21"/>
        <v>1.2587520000000003</v>
      </c>
      <c r="AB5">
        <f t="shared" si="21"/>
        <v>7.2587519999999994</v>
      </c>
      <c r="AC5">
        <f t="shared" si="22"/>
        <v>1.8146879999999999</v>
      </c>
      <c r="AD5">
        <f t="shared" si="23"/>
        <v>0.69364651113579878</v>
      </c>
    </row>
    <row r="6" spans="1:30" x14ac:dyDescent="0.25">
      <c r="A6" s="1">
        <v>43900</v>
      </c>
      <c r="B6">
        <v>5</v>
      </c>
      <c r="C6">
        <v>3</v>
      </c>
      <c r="D6">
        <f t="shared" si="0"/>
        <v>2.3971532799999999</v>
      </c>
      <c r="E6">
        <f t="shared" si="1"/>
        <v>2.5815424</v>
      </c>
      <c r="F6">
        <f t="shared" si="2"/>
        <v>-0.18438911999999999</v>
      </c>
      <c r="G6">
        <f t="shared" si="3"/>
        <v>0.60284672000000006</v>
      </c>
      <c r="H6">
        <f t="shared" si="4"/>
        <v>0.60284672000000006</v>
      </c>
      <c r="I6">
        <f t="shared" si="5"/>
        <v>-4.00688128</v>
      </c>
      <c r="J6">
        <f t="shared" si="5"/>
        <v>6.2587187199999992</v>
      </c>
      <c r="K6">
        <f t="shared" si="6"/>
        <v>1.2517437439999999</v>
      </c>
      <c r="L6">
        <f t="shared" si="7"/>
        <v>-3.2010395891381425</v>
      </c>
      <c r="M6">
        <f t="shared" si="8"/>
        <v>2.04296875</v>
      </c>
      <c r="N6">
        <f t="shared" si="9"/>
        <v>2.0546875</v>
      </c>
      <c r="O6">
        <f t="shared" si="10"/>
        <v>-1.171875E-2</v>
      </c>
      <c r="P6">
        <f t="shared" si="11"/>
        <v>0.95703125</v>
      </c>
      <c r="Q6">
        <f t="shared" si="12"/>
        <v>0.95703125</v>
      </c>
      <c r="R6">
        <f t="shared" si="13"/>
        <v>0.91015625</v>
      </c>
      <c r="S6">
        <f t="shared" si="13"/>
        <v>6.91015625</v>
      </c>
      <c r="T6">
        <f t="shared" si="14"/>
        <v>1.38203125</v>
      </c>
      <c r="U6">
        <f t="shared" si="15"/>
        <v>0.65856416054267941</v>
      </c>
      <c r="V6">
        <f t="shared" si="16"/>
        <v>3.5976908800000005</v>
      </c>
      <c r="W6">
        <f t="shared" si="17"/>
        <v>2.7920896000000002</v>
      </c>
      <c r="X6">
        <f t="shared" si="18"/>
        <v>0.80560128000000031</v>
      </c>
      <c r="Y6">
        <f t="shared" si="19"/>
        <v>-0.59769088000000048</v>
      </c>
      <c r="Z6">
        <f t="shared" si="20"/>
        <v>0.59769088000000048</v>
      </c>
      <c r="AA6">
        <f t="shared" si="21"/>
        <v>0.66106111999999984</v>
      </c>
      <c r="AB6">
        <f t="shared" si="21"/>
        <v>7.8564428799999995</v>
      </c>
      <c r="AC6">
        <f t="shared" si="22"/>
        <v>1.5712885759999999</v>
      </c>
      <c r="AD6">
        <f t="shared" si="23"/>
        <v>0.42071273863827791</v>
      </c>
    </row>
    <row r="7" spans="1:30" x14ac:dyDescent="0.25">
      <c r="A7" s="1">
        <v>43901</v>
      </c>
      <c r="B7">
        <v>6</v>
      </c>
      <c r="C7">
        <v>5</v>
      </c>
      <c r="D7">
        <f t="shared" si="0"/>
        <v>2.3574473728000003</v>
      </c>
      <c r="E7">
        <f t="shared" si="1"/>
        <v>2.5177226240000001</v>
      </c>
      <c r="F7">
        <f t="shared" si="2"/>
        <v>-0.16027525119999994</v>
      </c>
      <c r="G7">
        <f t="shared" si="3"/>
        <v>2.6425526271999997</v>
      </c>
      <c r="H7">
        <f t="shared" si="4"/>
        <v>2.6425526271999997</v>
      </c>
      <c r="I7">
        <f t="shared" si="5"/>
        <v>-1.3643286528000003</v>
      </c>
      <c r="J7">
        <f t="shared" si="5"/>
        <v>8.901271347199998</v>
      </c>
      <c r="K7">
        <f t="shared" si="6"/>
        <v>1.4835452245333329</v>
      </c>
      <c r="L7">
        <f t="shared" si="7"/>
        <v>-0.91964075664034195</v>
      </c>
      <c r="M7">
        <f t="shared" si="8"/>
        <v>2.7490234375</v>
      </c>
      <c r="N7">
        <f t="shared" si="9"/>
        <v>2.521484375</v>
      </c>
      <c r="O7">
        <f t="shared" si="10"/>
        <v>0.2275390625</v>
      </c>
      <c r="P7">
        <f t="shared" si="11"/>
        <v>2.2509765625</v>
      </c>
      <c r="Q7">
        <f t="shared" si="12"/>
        <v>2.2509765625</v>
      </c>
      <c r="R7">
        <f t="shared" si="13"/>
        <v>3.1611328125</v>
      </c>
      <c r="S7">
        <f t="shared" si="13"/>
        <v>9.1611328125</v>
      </c>
      <c r="T7">
        <f t="shared" si="14"/>
        <v>1.52685546875</v>
      </c>
      <c r="U7">
        <f t="shared" si="15"/>
        <v>2.0703549728173969</v>
      </c>
      <c r="V7">
        <f t="shared" si="16"/>
        <v>3.5426172927999997</v>
      </c>
      <c r="W7">
        <f t="shared" si="17"/>
        <v>3.1195381759999998</v>
      </c>
      <c r="X7">
        <f t="shared" si="18"/>
        <v>0.42307911679999977</v>
      </c>
      <c r="Y7">
        <f t="shared" si="19"/>
        <v>1.4573827072000003</v>
      </c>
      <c r="Z7">
        <f t="shared" si="20"/>
        <v>1.4573827072000003</v>
      </c>
      <c r="AA7">
        <f t="shared" si="21"/>
        <v>2.1184438272000001</v>
      </c>
      <c r="AB7">
        <f t="shared" si="21"/>
        <v>9.3138255872000002</v>
      </c>
      <c r="AC7">
        <f t="shared" si="22"/>
        <v>1.5523042645333334</v>
      </c>
      <c r="AD7">
        <f t="shared" si="23"/>
        <v>1.364709146010666</v>
      </c>
    </row>
    <row r="8" spans="1:30" x14ac:dyDescent="0.25">
      <c r="A8" s="1">
        <v>43902</v>
      </c>
      <c r="B8">
        <v>7</v>
      </c>
      <c r="C8">
        <v>19</v>
      </c>
      <c r="D8">
        <f t="shared" si="0"/>
        <v>2.8313847521280002</v>
      </c>
      <c r="E8">
        <f t="shared" si="1"/>
        <v>2.88595789824</v>
      </c>
      <c r="F8">
        <f t="shared" si="2"/>
        <v>-5.4573146111999982E-2</v>
      </c>
      <c r="G8">
        <f t="shared" si="3"/>
        <v>16.168615247872001</v>
      </c>
      <c r="H8">
        <f t="shared" si="4"/>
        <v>16.168615247872001</v>
      </c>
      <c r="I8">
        <f t="shared" si="5"/>
        <v>14.804286595072</v>
      </c>
      <c r="J8">
        <f t="shared" si="5"/>
        <v>25.069886595071999</v>
      </c>
      <c r="K8">
        <f t="shared" si="6"/>
        <v>3.5814123707245713</v>
      </c>
      <c r="L8">
        <f t="shared" si="7"/>
        <v>4.1336447922295187</v>
      </c>
      <c r="M8">
        <f t="shared" si="8"/>
        <v>4.664794921875</v>
      </c>
      <c r="N8">
        <f t="shared" si="9"/>
        <v>3.87451171875</v>
      </c>
      <c r="O8">
        <f t="shared" si="10"/>
        <v>0.790283203125</v>
      </c>
      <c r="P8">
        <f t="shared" si="11"/>
        <v>14.335205078125</v>
      </c>
      <c r="Q8">
        <f t="shared" si="12"/>
        <v>14.335205078125</v>
      </c>
      <c r="R8">
        <f t="shared" si="13"/>
        <v>17.496337890625</v>
      </c>
      <c r="S8">
        <f t="shared" si="13"/>
        <v>23.496337890625</v>
      </c>
      <c r="T8">
        <f t="shared" si="14"/>
        <v>3.3566196986607144</v>
      </c>
      <c r="U8">
        <f t="shared" si="15"/>
        <v>5.2124874014193532</v>
      </c>
      <c r="V8">
        <f t="shared" si="16"/>
        <v>6.0643275079680006</v>
      </c>
      <c r="W8">
        <f t="shared" si="17"/>
        <v>4.7085234585600002</v>
      </c>
      <c r="X8">
        <f t="shared" si="18"/>
        <v>1.3558040494080004</v>
      </c>
      <c r="Y8">
        <f t="shared" si="19"/>
        <v>12.935672492031999</v>
      </c>
      <c r="Z8">
        <f t="shared" si="20"/>
        <v>12.935672492031999</v>
      </c>
      <c r="AA8">
        <f t="shared" si="21"/>
        <v>15.054116319232</v>
      </c>
      <c r="AB8">
        <f t="shared" si="21"/>
        <v>22.249498079231998</v>
      </c>
      <c r="AC8">
        <f t="shared" si="22"/>
        <v>3.1784997256045711</v>
      </c>
      <c r="AD8">
        <f t="shared" si="23"/>
        <v>4.7362333235276939</v>
      </c>
    </row>
    <row r="9" spans="1:30" x14ac:dyDescent="0.25">
      <c r="A9" s="1">
        <v>43903</v>
      </c>
      <c r="B9">
        <v>8</v>
      </c>
      <c r="C9">
        <v>12</v>
      </c>
      <c r="D9">
        <f t="shared" si="0"/>
        <v>6.6572792655052808</v>
      </c>
      <c r="E9">
        <f t="shared" si="1"/>
        <v>6.0651078017024007</v>
      </c>
      <c r="F9">
        <f t="shared" si="2"/>
        <v>0.5921714638028801</v>
      </c>
      <c r="G9">
        <f t="shared" si="3"/>
        <v>5.3427207344947192</v>
      </c>
      <c r="H9">
        <f t="shared" si="4"/>
        <v>5.3427207344947192</v>
      </c>
      <c r="I9">
        <f t="shared" si="5"/>
        <v>20.147007329566719</v>
      </c>
      <c r="J9">
        <f t="shared" si="5"/>
        <v>30.412607329566718</v>
      </c>
      <c r="K9">
        <f t="shared" si="6"/>
        <v>3.8015759161958398</v>
      </c>
      <c r="L9">
        <f t="shared" si="7"/>
        <v>5.2996461924473213</v>
      </c>
      <c r="M9">
        <f t="shared" si="8"/>
        <v>16.20648193359375</v>
      </c>
      <c r="N9">
        <f t="shared" si="9"/>
        <v>11.8323974609375</v>
      </c>
      <c r="O9">
        <f t="shared" si="10"/>
        <v>4.37408447265625</v>
      </c>
      <c r="P9">
        <f t="shared" si="11"/>
        <v>-4.20648193359375</v>
      </c>
      <c r="Q9">
        <f t="shared" si="12"/>
        <v>4.20648193359375</v>
      </c>
      <c r="R9">
        <f t="shared" si="13"/>
        <v>13.28985595703125</v>
      </c>
      <c r="S9">
        <f t="shared" si="13"/>
        <v>27.70281982421875</v>
      </c>
      <c r="T9">
        <f t="shared" si="14"/>
        <v>3.4628524780273438</v>
      </c>
      <c r="U9">
        <f t="shared" si="15"/>
        <v>3.8378348605257302</v>
      </c>
      <c r="V9">
        <f t="shared" si="16"/>
        <v>26.047499945902082</v>
      </c>
      <c r="W9">
        <f t="shared" si="17"/>
        <v>16.4128655015936</v>
      </c>
      <c r="X9">
        <f t="shared" si="18"/>
        <v>9.6346344443084799</v>
      </c>
      <c r="Y9">
        <f t="shared" si="19"/>
        <v>-14.047499945902082</v>
      </c>
      <c r="Z9">
        <f t="shared" si="20"/>
        <v>14.047499945902082</v>
      </c>
      <c r="AA9">
        <f t="shared" si="21"/>
        <v>1.0066163733299174</v>
      </c>
      <c r="AB9">
        <f t="shared" si="21"/>
        <v>36.29699802513408</v>
      </c>
      <c r="AC9">
        <f t="shared" si="22"/>
        <v>4.53712475314176</v>
      </c>
      <c r="AD9">
        <f t="shared" si="23"/>
        <v>0.22186217662030996</v>
      </c>
    </row>
    <row r="10" spans="1:30" x14ac:dyDescent="0.25">
      <c r="A10" s="1">
        <v>43904</v>
      </c>
      <c r="B10">
        <v>9</v>
      </c>
      <c r="C10">
        <v>37</v>
      </c>
      <c r="D10">
        <f t="shared" si="0"/>
        <v>8.5317037055868941</v>
      </c>
      <c r="E10">
        <f t="shared" si="1"/>
        <v>7.7258234124042247</v>
      </c>
      <c r="F10">
        <f t="shared" si="2"/>
        <v>0.80588029318266885</v>
      </c>
      <c r="G10">
        <f t="shared" si="3"/>
        <v>28.468296294413108</v>
      </c>
      <c r="H10">
        <f t="shared" si="4"/>
        <v>28.468296294413108</v>
      </c>
      <c r="I10">
        <f t="shared" si="5"/>
        <v>48.615303623979827</v>
      </c>
      <c r="J10">
        <f t="shared" si="5"/>
        <v>58.880903623979826</v>
      </c>
      <c r="K10">
        <f t="shared" si="6"/>
        <v>6.5423226248866477</v>
      </c>
      <c r="L10">
        <f t="shared" si="7"/>
        <v>7.4308936460959281</v>
      </c>
      <c r="M10">
        <f t="shared" si="8"/>
        <v>17.425704956054688</v>
      </c>
      <c r="N10">
        <f t="shared" si="9"/>
        <v>14.103240966796875</v>
      </c>
      <c r="O10">
        <f t="shared" si="10"/>
        <v>3.3224639892578125</v>
      </c>
      <c r="P10">
        <f t="shared" si="11"/>
        <v>19.574295043945313</v>
      </c>
      <c r="Q10">
        <f t="shared" si="12"/>
        <v>19.574295043945313</v>
      </c>
      <c r="R10">
        <f t="shared" si="13"/>
        <v>32.864151000976563</v>
      </c>
      <c r="S10">
        <f t="shared" si="13"/>
        <v>47.277114868164063</v>
      </c>
      <c r="T10">
        <f t="shared" si="14"/>
        <v>5.2530127631293402</v>
      </c>
      <c r="U10">
        <f t="shared" si="15"/>
        <v>6.2562480776076841</v>
      </c>
      <c r="V10">
        <f t="shared" si="16"/>
        <v>15.453734468111563</v>
      </c>
      <c r="W10">
        <f t="shared" si="17"/>
        <v>14.809499989180416</v>
      </c>
      <c r="X10">
        <f t="shared" si="18"/>
        <v>0.64423447893114627</v>
      </c>
      <c r="Y10">
        <f t="shared" si="19"/>
        <v>21.546265531888437</v>
      </c>
      <c r="Z10">
        <f t="shared" si="20"/>
        <v>21.546265531888437</v>
      </c>
      <c r="AA10">
        <f t="shared" si="21"/>
        <v>22.552881905218356</v>
      </c>
      <c r="AB10">
        <f t="shared" si="21"/>
        <v>57.843263557022517</v>
      </c>
      <c r="AC10">
        <f t="shared" si="22"/>
        <v>6.4270292841136127</v>
      </c>
      <c r="AD10">
        <f t="shared" si="23"/>
        <v>3.5090678614091222</v>
      </c>
    </row>
    <row r="11" spans="1:30" x14ac:dyDescent="0.25">
      <c r="A11" s="1">
        <v>43905</v>
      </c>
      <c r="B11">
        <v>10</v>
      </c>
      <c r="C11">
        <v>36</v>
      </c>
      <c r="D11">
        <f t="shared" si="0"/>
        <v>16.169975109428709</v>
      </c>
      <c r="E11">
        <f t="shared" si="1"/>
        <v>14.225362964469516</v>
      </c>
      <c r="F11">
        <f t="shared" si="2"/>
        <v>1.9446121449591933</v>
      </c>
      <c r="G11">
        <f t="shared" si="3"/>
        <v>19.830024890571291</v>
      </c>
      <c r="H11">
        <f t="shared" si="4"/>
        <v>19.830024890571291</v>
      </c>
      <c r="I11">
        <f t="shared" si="5"/>
        <v>68.445328514551122</v>
      </c>
      <c r="J11">
        <f t="shared" si="5"/>
        <v>78.710928514551114</v>
      </c>
      <c r="K11">
        <f t="shared" si="6"/>
        <v>7.8710928514551117</v>
      </c>
      <c r="L11">
        <f t="shared" si="7"/>
        <v>8.6957846650097359</v>
      </c>
      <c r="M11">
        <f t="shared" si="8"/>
        <v>35.428890228271484</v>
      </c>
      <c r="N11">
        <f t="shared" si="9"/>
        <v>27.212852478027344</v>
      </c>
      <c r="O11">
        <f t="shared" si="10"/>
        <v>8.2160377502441406</v>
      </c>
      <c r="P11">
        <f t="shared" si="11"/>
        <v>0.57110977172851563</v>
      </c>
      <c r="Q11">
        <f t="shared" si="12"/>
        <v>0.57110977172851563</v>
      </c>
      <c r="R11">
        <f t="shared" si="13"/>
        <v>33.435260772705078</v>
      </c>
      <c r="S11">
        <f t="shared" si="13"/>
        <v>47.848224639892578</v>
      </c>
      <c r="T11">
        <f t="shared" si="14"/>
        <v>4.7848224639892578</v>
      </c>
      <c r="U11">
        <f t="shared" si="15"/>
        <v>6.9877745777069116</v>
      </c>
      <c r="V11">
        <f t="shared" si="16"/>
        <v>47.124591312962067</v>
      </c>
      <c r="W11">
        <f t="shared" si="17"/>
        <v>32.690746893622318</v>
      </c>
      <c r="X11">
        <f t="shared" si="18"/>
        <v>14.433844419339751</v>
      </c>
      <c r="Y11">
        <f t="shared" si="19"/>
        <v>-11.124591312962067</v>
      </c>
      <c r="Z11">
        <f t="shared" si="20"/>
        <v>11.124591312962067</v>
      </c>
      <c r="AA11">
        <f t="shared" si="21"/>
        <v>11.428290592256289</v>
      </c>
      <c r="AB11">
        <f t="shared" si="21"/>
        <v>68.967854869984592</v>
      </c>
      <c r="AC11">
        <f t="shared" si="22"/>
        <v>6.8967854869984588</v>
      </c>
      <c r="AD11">
        <f t="shared" si="23"/>
        <v>1.6570459692853201</v>
      </c>
    </row>
    <row r="12" spans="1:30" x14ac:dyDescent="0.25">
      <c r="A12" s="1">
        <v>43906</v>
      </c>
      <c r="B12">
        <v>11</v>
      </c>
      <c r="C12">
        <v>16</v>
      </c>
      <c r="D12">
        <f t="shared" si="0"/>
        <v>22.873793228125013</v>
      </c>
      <c r="E12">
        <f t="shared" si="1"/>
        <v>20.135980087542968</v>
      </c>
      <c r="F12">
        <f t="shared" si="2"/>
        <v>2.7378131405820452</v>
      </c>
      <c r="G12">
        <f t="shared" si="3"/>
        <v>-6.8737932281250131</v>
      </c>
      <c r="H12">
        <f t="shared" si="4"/>
        <v>6.8737932281250131</v>
      </c>
      <c r="I12">
        <f t="shared" si="5"/>
        <v>61.571535286426112</v>
      </c>
      <c r="J12">
        <f t="shared" si="5"/>
        <v>85.584721742676123</v>
      </c>
      <c r="K12">
        <f t="shared" si="6"/>
        <v>7.7804292493341931</v>
      </c>
      <c r="L12">
        <f t="shared" si="7"/>
        <v>7.9136424628107855</v>
      </c>
      <c r="M12">
        <f t="shared" si="8"/>
        <v>44.073260307312012</v>
      </c>
      <c r="N12">
        <f t="shared" si="9"/>
        <v>35.714445114135742</v>
      </c>
      <c r="O12">
        <f t="shared" si="10"/>
        <v>8.3588151931762695</v>
      </c>
      <c r="P12">
        <f t="shared" si="11"/>
        <v>-28.073260307312012</v>
      </c>
      <c r="Q12">
        <f t="shared" si="12"/>
        <v>28.073260307312012</v>
      </c>
      <c r="R12">
        <f t="shared" si="13"/>
        <v>5.3620004653930664</v>
      </c>
      <c r="S12">
        <f t="shared" si="13"/>
        <v>75.92148494720459</v>
      </c>
      <c r="T12">
        <f t="shared" si="14"/>
        <v>6.9019531770185987</v>
      </c>
      <c r="U12">
        <f t="shared" si="15"/>
        <v>0.77688160552101315</v>
      </c>
      <c r="V12">
        <f t="shared" si="16"/>
        <v>45.539024241636433</v>
      </c>
      <c r="W12">
        <f t="shared" si="17"/>
        <v>38.224918262592411</v>
      </c>
      <c r="X12">
        <f t="shared" si="18"/>
        <v>7.314105979044025</v>
      </c>
      <c r="Y12">
        <f t="shared" si="19"/>
        <v>-29.539024241636433</v>
      </c>
      <c r="Z12">
        <f t="shared" si="20"/>
        <v>29.539024241636433</v>
      </c>
      <c r="AA12">
        <f t="shared" si="21"/>
        <v>-18.110733649380144</v>
      </c>
      <c r="AB12">
        <f t="shared" si="21"/>
        <v>98.506879111621032</v>
      </c>
      <c r="AC12">
        <f t="shared" si="22"/>
        <v>8.9551708283291855</v>
      </c>
      <c r="AD12">
        <f t="shared" si="23"/>
        <v>-2.0223772384204937</v>
      </c>
    </row>
    <row r="13" spans="1:30" x14ac:dyDescent="0.25">
      <c r="A13" s="1">
        <v>43907</v>
      </c>
      <c r="B13">
        <v>12</v>
      </c>
      <c r="C13">
        <v>152</v>
      </c>
      <c r="D13">
        <f t="shared" si="0"/>
        <v>23.961895993957054</v>
      </c>
      <c r="E13">
        <f t="shared" si="1"/>
        <v>21.499034582500009</v>
      </c>
      <c r="F13">
        <f t="shared" si="2"/>
        <v>2.4628614114570442</v>
      </c>
      <c r="G13">
        <f t="shared" si="3"/>
        <v>128.03810400604294</v>
      </c>
      <c r="H13">
        <f t="shared" si="4"/>
        <v>128.03810400604294</v>
      </c>
      <c r="I13">
        <f t="shared" si="5"/>
        <v>189.60963929246907</v>
      </c>
      <c r="J13">
        <f t="shared" si="5"/>
        <v>213.62282574871907</v>
      </c>
      <c r="K13">
        <f t="shared" si="6"/>
        <v>17.80190214572659</v>
      </c>
      <c r="L13">
        <f t="shared" si="7"/>
        <v>10.651088728626988</v>
      </c>
      <c r="M13">
        <f t="shared" si="8"/>
        <v>31.377130270004272</v>
      </c>
      <c r="N13">
        <f t="shared" si="9"/>
        <v>30.036630153656006</v>
      </c>
      <c r="O13">
        <f t="shared" si="10"/>
        <v>1.3405001163482666</v>
      </c>
      <c r="P13">
        <f t="shared" si="11"/>
        <v>120.62286972999573</v>
      </c>
      <c r="Q13">
        <f t="shared" si="12"/>
        <v>120.62286972999573</v>
      </c>
      <c r="R13">
        <f t="shared" si="13"/>
        <v>125.98487019538879</v>
      </c>
      <c r="S13">
        <f t="shared" si="13"/>
        <v>196.54435467720032</v>
      </c>
      <c r="T13">
        <f t="shared" si="14"/>
        <v>16.378696223100025</v>
      </c>
      <c r="U13">
        <f t="shared" si="15"/>
        <v>7.6919962663269548</v>
      </c>
      <c r="V13">
        <f t="shared" si="16"/>
        <v>10.316935312723992</v>
      </c>
      <c r="W13">
        <f t="shared" si="17"/>
        <v>21.907804848327284</v>
      </c>
      <c r="X13">
        <f t="shared" si="18"/>
        <v>-11.590869535603293</v>
      </c>
      <c r="Y13">
        <f t="shared" si="19"/>
        <v>141.68306468727602</v>
      </c>
      <c r="Z13">
        <f t="shared" si="20"/>
        <v>141.68306468727602</v>
      </c>
      <c r="AA13">
        <f t="shared" si="21"/>
        <v>123.57233103789588</v>
      </c>
      <c r="AB13">
        <f t="shared" si="21"/>
        <v>240.18994379889705</v>
      </c>
      <c r="AC13">
        <f t="shared" si="22"/>
        <v>20.015828649908087</v>
      </c>
      <c r="AD13">
        <f t="shared" si="23"/>
        <v>6.1737304609900985</v>
      </c>
    </row>
    <row r="14" spans="1:30" x14ac:dyDescent="0.25">
      <c r="A14" s="1">
        <v>43908</v>
      </c>
      <c r="B14">
        <v>13</v>
      </c>
      <c r="C14">
        <v>101</v>
      </c>
      <c r="D14">
        <f t="shared" si="0"/>
        <v>57.153902366864401</v>
      </c>
      <c r="E14">
        <f t="shared" si="1"/>
        <v>49.56951679516564</v>
      </c>
      <c r="F14">
        <f t="shared" si="2"/>
        <v>7.5843855716987623</v>
      </c>
      <c r="G14">
        <f t="shared" si="3"/>
        <v>43.846097633135599</v>
      </c>
      <c r="H14">
        <f t="shared" si="4"/>
        <v>43.846097633135599</v>
      </c>
      <c r="I14">
        <f t="shared" si="5"/>
        <v>233.45573692560467</v>
      </c>
      <c r="J14">
        <f t="shared" si="5"/>
        <v>257.46892338185467</v>
      </c>
      <c r="K14">
        <f t="shared" si="6"/>
        <v>19.805301798604205</v>
      </c>
      <c r="L14">
        <f t="shared" si="7"/>
        <v>11.787537463431011</v>
      </c>
      <c r="M14">
        <f t="shared" si="8"/>
        <v>123.18478268384933</v>
      </c>
      <c r="N14">
        <f t="shared" si="9"/>
        <v>91.688565135002136</v>
      </c>
      <c r="O14">
        <f t="shared" si="10"/>
        <v>31.496217548847198</v>
      </c>
      <c r="P14">
        <f t="shared" si="11"/>
        <v>-22.184782683849335</v>
      </c>
      <c r="Q14">
        <f t="shared" si="12"/>
        <v>22.184782683849335</v>
      </c>
      <c r="R14">
        <f t="shared" si="13"/>
        <v>103.80008751153946</v>
      </c>
      <c r="S14">
        <f t="shared" si="13"/>
        <v>218.72913736104965</v>
      </c>
      <c r="T14">
        <f t="shared" si="14"/>
        <v>16.825318258542282</v>
      </c>
      <c r="U14">
        <f t="shared" si="15"/>
        <v>6.1692792918695449</v>
      </c>
      <c r="V14">
        <f t="shared" si="16"/>
        <v>202.7496789267982</v>
      </c>
      <c r="W14">
        <f t="shared" si="17"/>
        <v>123.66338706254481</v>
      </c>
      <c r="X14">
        <f t="shared" si="18"/>
        <v>79.086291864253383</v>
      </c>
      <c r="Y14">
        <f t="shared" si="19"/>
        <v>-101.7496789267982</v>
      </c>
      <c r="Z14">
        <f t="shared" si="20"/>
        <v>101.7496789267982</v>
      </c>
      <c r="AA14">
        <f t="shared" si="21"/>
        <v>21.822652111097682</v>
      </c>
      <c r="AB14">
        <f t="shared" si="21"/>
        <v>341.93962272569524</v>
      </c>
      <c r="AC14">
        <f t="shared" si="22"/>
        <v>26.303047901976559</v>
      </c>
      <c r="AD14">
        <f t="shared" si="23"/>
        <v>0.82966248597592396</v>
      </c>
    </row>
    <row r="15" spans="1:30" x14ac:dyDescent="0.25">
      <c r="A15" s="1">
        <v>43909</v>
      </c>
      <c r="B15">
        <v>14</v>
      </c>
      <c r="C15">
        <v>182</v>
      </c>
      <c r="D15">
        <f t="shared" si="0"/>
        <v>75.261351370515712</v>
      </c>
      <c r="E15">
        <f t="shared" si="1"/>
        <v>65.923121893491526</v>
      </c>
      <c r="F15">
        <f t="shared" si="2"/>
        <v>9.3382294770241874</v>
      </c>
      <c r="G15">
        <f t="shared" si="3"/>
        <v>106.73864862948429</v>
      </c>
      <c r="H15">
        <f t="shared" si="4"/>
        <v>106.73864862948429</v>
      </c>
      <c r="I15">
        <f t="shared" si="5"/>
        <v>340.19438555508896</v>
      </c>
      <c r="J15">
        <f t="shared" si="5"/>
        <v>364.20757201133893</v>
      </c>
      <c r="K15">
        <f t="shared" si="6"/>
        <v>26.014826572238494</v>
      </c>
      <c r="L15">
        <f t="shared" si="7"/>
        <v>13.076942281757303</v>
      </c>
      <c r="M15">
        <f t="shared" si="8"/>
        <v>138.04241321980953</v>
      </c>
      <c r="N15">
        <f t="shared" si="9"/>
        <v>112.09239134192467</v>
      </c>
      <c r="O15">
        <f t="shared" si="10"/>
        <v>25.950021877884865</v>
      </c>
      <c r="P15">
        <f t="shared" si="11"/>
        <v>43.957586780190468</v>
      </c>
      <c r="Q15">
        <f t="shared" si="12"/>
        <v>43.957586780190468</v>
      </c>
      <c r="R15">
        <f t="shared" si="13"/>
        <v>147.75767429172993</v>
      </c>
      <c r="S15">
        <f t="shared" si="13"/>
        <v>262.68672414124012</v>
      </c>
      <c r="T15">
        <f t="shared" si="14"/>
        <v>18.76333743866001</v>
      </c>
      <c r="U15">
        <f t="shared" si="15"/>
        <v>7.874807708104731</v>
      </c>
      <c r="V15">
        <f t="shared" si="16"/>
        <v>135.31643313646217</v>
      </c>
      <c r="W15">
        <f t="shared" si="17"/>
        <v>121.34993578535963</v>
      </c>
      <c r="X15">
        <f t="shared" si="18"/>
        <v>13.966497351102532</v>
      </c>
      <c r="Y15">
        <f t="shared" si="19"/>
        <v>46.683566863537834</v>
      </c>
      <c r="Z15">
        <f t="shared" si="20"/>
        <v>46.683566863537834</v>
      </c>
      <c r="AA15">
        <f t="shared" si="21"/>
        <v>68.506218974635516</v>
      </c>
      <c r="AB15">
        <f t="shared" si="21"/>
        <v>388.62318958923311</v>
      </c>
      <c r="AC15">
        <f t="shared" si="22"/>
        <v>27.758799256373795</v>
      </c>
      <c r="AD15">
        <f t="shared" si="23"/>
        <v>2.4679100252834445</v>
      </c>
    </row>
    <row r="16" spans="1:30" x14ac:dyDescent="0.25">
      <c r="A16" s="1">
        <v>43910</v>
      </c>
      <c r="B16">
        <v>15</v>
      </c>
      <c r="C16">
        <v>107</v>
      </c>
      <c r="D16">
        <f t="shared" si="0"/>
        <v>110.21685651861613</v>
      </c>
      <c r="E16">
        <f t="shared" si="1"/>
        <v>96.609081096412567</v>
      </c>
      <c r="F16">
        <f t="shared" si="2"/>
        <v>13.607775422203559</v>
      </c>
      <c r="G16">
        <f t="shared" si="3"/>
        <v>-3.216856518616126</v>
      </c>
      <c r="H16">
        <f t="shared" si="4"/>
        <v>3.216856518616126</v>
      </c>
      <c r="I16">
        <f t="shared" si="5"/>
        <v>336.97752903647284</v>
      </c>
      <c r="J16">
        <f t="shared" si="5"/>
        <v>367.42442852995504</v>
      </c>
      <c r="K16">
        <f t="shared" si="6"/>
        <v>24.494961901997002</v>
      </c>
      <c r="L16">
        <f t="shared" si="7"/>
        <v>13.757013804908187</v>
      </c>
      <c r="M16">
        <f t="shared" si="8"/>
        <v>196.96062518283725</v>
      </c>
      <c r="N16">
        <f t="shared" si="9"/>
        <v>160.02120660990477</v>
      </c>
      <c r="O16">
        <f t="shared" si="10"/>
        <v>36.939418572932482</v>
      </c>
      <c r="P16">
        <f t="shared" si="11"/>
        <v>-89.960625182837248</v>
      </c>
      <c r="Q16">
        <f t="shared" si="12"/>
        <v>89.960625182837248</v>
      </c>
      <c r="R16">
        <f t="shared" si="13"/>
        <v>57.797049108892679</v>
      </c>
      <c r="S16">
        <f t="shared" si="13"/>
        <v>352.64734932407737</v>
      </c>
      <c r="T16">
        <f t="shared" si="14"/>
        <v>23.509823288271825</v>
      </c>
      <c r="U16">
        <f t="shared" si="15"/>
        <v>2.4584212480119096</v>
      </c>
      <c r="V16">
        <f t="shared" si="16"/>
        <v>216.50726677105922</v>
      </c>
      <c r="W16">
        <f t="shared" si="17"/>
        <v>172.66328662729245</v>
      </c>
      <c r="X16">
        <f t="shared" si="18"/>
        <v>43.843980143766757</v>
      </c>
      <c r="Y16">
        <f t="shared" si="19"/>
        <v>-109.50726677105922</v>
      </c>
      <c r="Z16">
        <f t="shared" si="20"/>
        <v>109.50726677105922</v>
      </c>
      <c r="AA16">
        <f t="shared" si="21"/>
        <v>-41.001047796423705</v>
      </c>
      <c r="AB16">
        <f t="shared" si="21"/>
        <v>498.13045636029233</v>
      </c>
      <c r="AC16">
        <f t="shared" si="22"/>
        <v>33.208697090686158</v>
      </c>
      <c r="AD16">
        <f t="shared" si="23"/>
        <v>-1.2346478901131903</v>
      </c>
    </row>
    <row r="17" spans="1:30" x14ac:dyDescent="0.25">
      <c r="A17" s="1">
        <v>43911</v>
      </c>
      <c r="B17">
        <v>16</v>
      </c>
      <c r="C17">
        <v>169</v>
      </c>
      <c r="D17">
        <f t="shared" si="0"/>
        <v>123.05258637635181</v>
      </c>
      <c r="E17">
        <f t="shared" si="1"/>
        <v>109.5734852148929</v>
      </c>
      <c r="F17">
        <f t="shared" si="2"/>
        <v>13.479101161458914</v>
      </c>
      <c r="G17">
        <f t="shared" si="3"/>
        <v>45.947413623648188</v>
      </c>
      <c r="H17">
        <f t="shared" si="4"/>
        <v>45.947413623648188</v>
      </c>
      <c r="I17">
        <f t="shared" si="5"/>
        <v>382.92494266012102</v>
      </c>
      <c r="J17">
        <f t="shared" si="5"/>
        <v>413.37184215360321</v>
      </c>
      <c r="K17">
        <f t="shared" si="6"/>
        <v>25.835740134600201</v>
      </c>
      <c r="L17">
        <f t="shared" si="7"/>
        <v>14.821520137032708</v>
      </c>
      <c r="M17">
        <f t="shared" si="8"/>
        <v>166.42957486864179</v>
      </c>
      <c r="N17">
        <f t="shared" si="9"/>
        <v>151.98031259141862</v>
      </c>
      <c r="O17">
        <f t="shared" si="10"/>
        <v>14.44926227722317</v>
      </c>
      <c r="P17">
        <f t="shared" si="11"/>
        <v>2.5704251313582063</v>
      </c>
      <c r="Q17">
        <f t="shared" si="12"/>
        <v>2.5704251313582063</v>
      </c>
      <c r="R17">
        <f t="shared" si="13"/>
        <v>60.367474240250885</v>
      </c>
      <c r="S17">
        <f t="shared" si="13"/>
        <v>355.21777445543557</v>
      </c>
      <c r="T17">
        <f t="shared" si="14"/>
        <v>22.201110903464723</v>
      </c>
      <c r="U17">
        <f t="shared" si="15"/>
        <v>2.7191195297722643</v>
      </c>
      <c r="V17">
        <f t="shared" si="16"/>
        <v>102.66078276450068</v>
      </c>
      <c r="W17">
        <f t="shared" si="17"/>
        <v>128.90145335421184</v>
      </c>
      <c r="X17">
        <f t="shared" si="18"/>
        <v>-26.240670589711158</v>
      </c>
      <c r="Y17">
        <f t="shared" si="19"/>
        <v>66.339217235499319</v>
      </c>
      <c r="Z17">
        <f t="shared" si="20"/>
        <v>66.339217235499319</v>
      </c>
      <c r="AA17">
        <f t="shared" si="21"/>
        <v>25.338169439075614</v>
      </c>
      <c r="AB17">
        <f t="shared" si="21"/>
        <v>564.46967359579162</v>
      </c>
      <c r="AC17">
        <f t="shared" si="22"/>
        <v>35.279354599736976</v>
      </c>
      <c r="AD17">
        <f t="shared" si="23"/>
        <v>0.71821522039024266</v>
      </c>
    </row>
    <row r="18" spans="1:30" x14ac:dyDescent="0.25">
      <c r="A18" s="1">
        <v>43912</v>
      </c>
      <c r="B18">
        <v>17</v>
      </c>
      <c r="C18">
        <v>235</v>
      </c>
      <c r="D18">
        <f t="shared" si="0"/>
        <v>147.55906680748629</v>
      </c>
      <c r="E18">
        <f t="shared" si="1"/>
        <v>132.24206910108146</v>
      </c>
      <c r="F18">
        <f t="shared" si="2"/>
        <v>15.316997706404843</v>
      </c>
      <c r="G18">
        <f t="shared" si="3"/>
        <v>87.440933192513711</v>
      </c>
      <c r="H18">
        <f t="shared" si="4"/>
        <v>87.440933192513711</v>
      </c>
      <c r="I18">
        <f t="shared" si="5"/>
        <v>470.36587585263476</v>
      </c>
      <c r="J18">
        <f t="shared" si="5"/>
        <v>500.81277534611695</v>
      </c>
      <c r="K18">
        <f t="shared" si="6"/>
        <v>29.459575020359821</v>
      </c>
      <c r="L18">
        <f t="shared" si="7"/>
        <v>15.966485447517826</v>
      </c>
      <c r="M18">
        <f t="shared" si="8"/>
        <v>182.80665599438362</v>
      </c>
      <c r="N18">
        <f t="shared" si="9"/>
        <v>167.7147874343209</v>
      </c>
      <c r="O18">
        <f t="shared" si="10"/>
        <v>15.091868560062721</v>
      </c>
      <c r="P18">
        <f t="shared" si="11"/>
        <v>52.193344005616382</v>
      </c>
      <c r="Q18">
        <f t="shared" si="12"/>
        <v>52.193344005616382</v>
      </c>
      <c r="R18">
        <f t="shared" si="13"/>
        <v>112.56081824586727</v>
      </c>
      <c r="S18">
        <f t="shared" si="13"/>
        <v>407.41111846105196</v>
      </c>
      <c r="T18">
        <f t="shared" si="14"/>
        <v>23.965359909473644</v>
      </c>
      <c r="U18">
        <f t="shared" si="15"/>
        <v>4.696813178314561</v>
      </c>
      <c r="V18">
        <f t="shared" si="16"/>
        <v>171.94858499390855</v>
      </c>
      <c r="W18">
        <f t="shared" si="17"/>
        <v>155.73215655290014</v>
      </c>
      <c r="X18">
        <f t="shared" si="18"/>
        <v>16.216428441008411</v>
      </c>
      <c r="Y18">
        <f t="shared" si="19"/>
        <v>63.051415006091446</v>
      </c>
      <c r="Z18">
        <f t="shared" si="20"/>
        <v>63.051415006091446</v>
      </c>
      <c r="AA18">
        <f t="shared" si="21"/>
        <v>88.38958444516706</v>
      </c>
      <c r="AB18">
        <f t="shared" si="21"/>
        <v>627.52108860188309</v>
      </c>
      <c r="AC18">
        <f t="shared" si="22"/>
        <v>36.913005211875479</v>
      </c>
      <c r="AD18">
        <f t="shared" si="23"/>
        <v>2.3945377499833249</v>
      </c>
    </row>
    <row r="19" spans="1:30" x14ac:dyDescent="0.25">
      <c r="A19" s="1">
        <v>43913</v>
      </c>
      <c r="B19">
        <v>18</v>
      </c>
      <c r="C19">
        <v>324</v>
      </c>
      <c r="D19">
        <f t="shared" si="0"/>
        <v>183.86188848009442</v>
      </c>
      <c r="E19">
        <f t="shared" si="1"/>
        <v>165.04725344598904</v>
      </c>
      <c r="F19">
        <f t="shared" si="2"/>
        <v>18.814635034105393</v>
      </c>
      <c r="G19">
        <f t="shared" si="3"/>
        <v>140.13811151990558</v>
      </c>
      <c r="H19">
        <f t="shared" si="4"/>
        <v>140.13811151990558</v>
      </c>
      <c r="I19">
        <f t="shared" si="5"/>
        <v>610.50398737254034</v>
      </c>
      <c r="J19">
        <f t="shared" si="5"/>
        <v>640.95088686602253</v>
      </c>
      <c r="K19">
        <f t="shared" si="6"/>
        <v>35.60838260366792</v>
      </c>
      <c r="L19">
        <f t="shared" si="7"/>
        <v>17.144951349451464</v>
      </c>
      <c r="M19">
        <f t="shared" si="8"/>
        <v>237.04353255865863</v>
      </c>
      <c r="N19">
        <f t="shared" si="9"/>
        <v>208.90332799719181</v>
      </c>
      <c r="O19">
        <f t="shared" si="10"/>
        <v>28.140204561466817</v>
      </c>
      <c r="P19">
        <f t="shared" si="11"/>
        <v>86.956467441341374</v>
      </c>
      <c r="Q19">
        <f t="shared" si="12"/>
        <v>86.956467441341374</v>
      </c>
      <c r="R19">
        <f t="shared" si="13"/>
        <v>199.51728568720864</v>
      </c>
      <c r="S19">
        <f t="shared" si="13"/>
        <v>494.36758590239333</v>
      </c>
      <c r="T19">
        <f t="shared" si="14"/>
        <v>27.464865883466295</v>
      </c>
      <c r="U19">
        <f t="shared" si="15"/>
        <v>7.2644551236391433</v>
      </c>
      <c r="V19">
        <f t="shared" si="16"/>
        <v>278.95905104368865</v>
      </c>
      <c r="W19">
        <f t="shared" si="17"/>
        <v>222.38971699878172</v>
      </c>
      <c r="X19">
        <f t="shared" si="18"/>
        <v>56.569334044906945</v>
      </c>
      <c r="Y19">
        <f t="shared" si="19"/>
        <v>45.040948956311354</v>
      </c>
      <c r="Z19">
        <f t="shared" si="20"/>
        <v>45.040948956311354</v>
      </c>
      <c r="AA19">
        <f t="shared" si="21"/>
        <v>133.43053340147841</v>
      </c>
      <c r="AB19">
        <f t="shared" si="21"/>
        <v>672.56203755819445</v>
      </c>
      <c r="AC19">
        <f t="shared" si="22"/>
        <v>37.364557642121916</v>
      </c>
      <c r="AD19">
        <f t="shared" si="23"/>
        <v>3.5710454457798568</v>
      </c>
    </row>
    <row r="20" spans="1:30" x14ac:dyDescent="0.25">
      <c r="A20" s="1">
        <v>43914</v>
      </c>
      <c r="B20">
        <v>19</v>
      </c>
      <c r="C20">
        <v>394</v>
      </c>
      <c r="D20">
        <f t="shared" si="0"/>
        <v>236.30967027897714</v>
      </c>
      <c r="E20">
        <f t="shared" si="1"/>
        <v>211.88951078407553</v>
      </c>
      <c r="F20">
        <f t="shared" si="2"/>
        <v>24.420159494901615</v>
      </c>
      <c r="G20">
        <f t="shared" si="3"/>
        <v>157.69032972102286</v>
      </c>
      <c r="H20">
        <f t="shared" si="4"/>
        <v>157.69032972102286</v>
      </c>
      <c r="I20">
        <f t="shared" si="5"/>
        <v>768.1943170935632</v>
      </c>
      <c r="J20">
        <f t="shared" si="5"/>
        <v>798.64121658704539</v>
      </c>
      <c r="K20">
        <f t="shared" si="6"/>
        <v>42.033748241423439</v>
      </c>
      <c r="L20">
        <f t="shared" si="7"/>
        <v>18.275655853515406</v>
      </c>
      <c r="M20">
        <f t="shared" si="8"/>
        <v>330.40108770113147</v>
      </c>
      <c r="N20">
        <f t="shared" si="9"/>
        <v>280.52176627932931</v>
      </c>
      <c r="O20">
        <f t="shared" si="10"/>
        <v>49.87932142180216</v>
      </c>
      <c r="P20">
        <f t="shared" si="11"/>
        <v>63.598912298868527</v>
      </c>
      <c r="Q20">
        <f t="shared" si="12"/>
        <v>63.598912298868527</v>
      </c>
      <c r="R20">
        <f t="shared" si="13"/>
        <v>263.11619798607717</v>
      </c>
      <c r="S20">
        <f t="shared" si="13"/>
        <v>557.96649820126186</v>
      </c>
      <c r="T20">
        <f t="shared" si="14"/>
        <v>29.366657800066413</v>
      </c>
      <c r="U20">
        <f t="shared" si="15"/>
        <v>8.9596916263818809</v>
      </c>
      <c r="V20">
        <f t="shared" si="16"/>
        <v>400.38735158568392</v>
      </c>
      <c r="W20">
        <f t="shared" si="17"/>
        <v>314.99181020873772</v>
      </c>
      <c r="X20">
        <f t="shared" si="18"/>
        <v>85.395541376946198</v>
      </c>
      <c r="Y20">
        <f t="shared" si="19"/>
        <v>-6.3873515856839163</v>
      </c>
      <c r="Z20">
        <f t="shared" si="20"/>
        <v>6.3873515856839163</v>
      </c>
      <c r="AA20">
        <f t="shared" si="21"/>
        <v>127.0431818157945</v>
      </c>
      <c r="AB20">
        <f t="shared" si="21"/>
        <v>678.94938914387831</v>
      </c>
      <c r="AC20">
        <f t="shared" si="22"/>
        <v>35.734178375993594</v>
      </c>
      <c r="AD20">
        <f t="shared" si="23"/>
        <v>3.5552288478288552</v>
      </c>
    </row>
    <row r="21" spans="1:30" x14ac:dyDescent="0.25">
      <c r="A21" s="1">
        <v>43915</v>
      </c>
      <c r="B21">
        <v>20</v>
      </c>
      <c r="C21">
        <v>462</v>
      </c>
      <c r="D21">
        <f t="shared" si="0"/>
        <v>298.57550890692426</v>
      </c>
      <c r="E21">
        <f t="shared" si="1"/>
        <v>267.8477362231817</v>
      </c>
      <c r="F21">
        <f t="shared" si="2"/>
        <v>30.727772683742529</v>
      </c>
      <c r="G21">
        <f t="shared" si="3"/>
        <v>163.42449109307574</v>
      </c>
      <c r="H21">
        <f t="shared" si="4"/>
        <v>163.42449109307574</v>
      </c>
      <c r="I21">
        <f t="shared" si="5"/>
        <v>931.61880818663894</v>
      </c>
      <c r="J21">
        <f t="shared" si="5"/>
        <v>962.06570768012114</v>
      </c>
      <c r="K21">
        <f t="shared" si="6"/>
        <v>48.103285384006057</v>
      </c>
      <c r="L21">
        <f t="shared" si="7"/>
        <v>19.367051558943924</v>
      </c>
      <c r="M21">
        <f t="shared" si="8"/>
        <v>427.97959334708503</v>
      </c>
      <c r="N21">
        <f t="shared" si="9"/>
        <v>362.20054385056574</v>
      </c>
      <c r="O21">
        <f t="shared" si="10"/>
        <v>65.779049496519292</v>
      </c>
      <c r="P21">
        <f t="shared" si="11"/>
        <v>34.020406652914971</v>
      </c>
      <c r="Q21">
        <f t="shared" si="12"/>
        <v>34.020406652914971</v>
      </c>
      <c r="R21">
        <f t="shared" si="13"/>
        <v>297.13660463899214</v>
      </c>
      <c r="S21">
        <f t="shared" si="13"/>
        <v>591.98690485417683</v>
      </c>
      <c r="T21">
        <f t="shared" si="14"/>
        <v>29.599345242708843</v>
      </c>
      <c r="U21">
        <f t="shared" si="15"/>
        <v>10.038620861459268</v>
      </c>
      <c r="V21">
        <f t="shared" si="16"/>
        <v>476.5851066792452</v>
      </c>
      <c r="W21">
        <f t="shared" si="17"/>
        <v>395.27747031713676</v>
      </c>
      <c r="X21">
        <f t="shared" si="18"/>
        <v>81.307636362108468</v>
      </c>
      <c r="Y21">
        <f t="shared" si="19"/>
        <v>-14.5851066792452</v>
      </c>
      <c r="Z21">
        <f t="shared" si="20"/>
        <v>14.5851066792452</v>
      </c>
      <c r="AA21">
        <f t="shared" si="21"/>
        <v>112.4580751365493</v>
      </c>
      <c r="AB21">
        <f t="shared" si="21"/>
        <v>693.53449582312351</v>
      </c>
      <c r="AC21">
        <f t="shared" si="22"/>
        <v>34.676724791156175</v>
      </c>
      <c r="AD21">
        <f t="shared" si="23"/>
        <v>3.2430420062401679</v>
      </c>
    </row>
    <row r="22" spans="1:30" x14ac:dyDescent="0.25">
      <c r="A22" s="1">
        <v>43916</v>
      </c>
      <c r="B22">
        <v>21</v>
      </c>
      <c r="C22">
        <v>514</v>
      </c>
      <c r="D22">
        <f t="shared" si="0"/>
        <v>368.52515945300496</v>
      </c>
      <c r="E22">
        <f t="shared" si="1"/>
        <v>331.26040712553942</v>
      </c>
      <c r="F22">
        <f t="shared" si="2"/>
        <v>37.264752327465558</v>
      </c>
      <c r="G22">
        <f t="shared" si="3"/>
        <v>145.47484054699504</v>
      </c>
      <c r="H22">
        <f t="shared" si="4"/>
        <v>145.47484054699504</v>
      </c>
      <c r="I22">
        <f t="shared" si="5"/>
        <v>1077.0936487336339</v>
      </c>
      <c r="J22">
        <f t="shared" si="5"/>
        <v>1107.5405482271162</v>
      </c>
      <c r="K22">
        <f t="shared" si="6"/>
        <v>52.740026106053151</v>
      </c>
      <c r="L22">
        <f t="shared" si="7"/>
        <v>20.422698437193461</v>
      </c>
      <c r="M22">
        <f t="shared" si="8"/>
        <v>519.27394783329055</v>
      </c>
      <c r="N22">
        <f t="shared" si="9"/>
        <v>444.98979667354251</v>
      </c>
      <c r="O22">
        <f t="shared" si="10"/>
        <v>74.284151159748035</v>
      </c>
      <c r="P22">
        <f t="shared" si="11"/>
        <v>-5.2739478332905492</v>
      </c>
      <c r="Q22">
        <f t="shared" si="12"/>
        <v>5.2739478332905492</v>
      </c>
      <c r="R22">
        <f t="shared" si="13"/>
        <v>291.86265680570159</v>
      </c>
      <c r="S22">
        <f t="shared" si="13"/>
        <v>597.26085268746738</v>
      </c>
      <c r="T22">
        <f t="shared" si="14"/>
        <v>28.440992985117493</v>
      </c>
      <c r="U22">
        <f t="shared" si="15"/>
        <v>10.262041728234541</v>
      </c>
      <c r="V22">
        <f t="shared" si="16"/>
        <v>536.8901894232406</v>
      </c>
      <c r="W22">
        <f t="shared" si="17"/>
        <v>464.91702133584903</v>
      </c>
      <c r="X22">
        <f t="shared" si="18"/>
        <v>71.973168087391528</v>
      </c>
      <c r="Y22">
        <f t="shared" si="19"/>
        <v>-22.890189423240599</v>
      </c>
      <c r="Z22">
        <f t="shared" si="20"/>
        <v>22.890189423240599</v>
      </c>
      <c r="AA22">
        <f t="shared" si="21"/>
        <v>89.567885713308698</v>
      </c>
      <c r="AB22">
        <f t="shared" si="21"/>
        <v>716.42468524636411</v>
      </c>
      <c r="AC22">
        <f t="shared" si="22"/>
        <v>34.115461202207811</v>
      </c>
      <c r="AD22">
        <f t="shared" si="23"/>
        <v>2.6254338225834166</v>
      </c>
    </row>
    <row r="23" spans="1:30" x14ac:dyDescent="0.25">
      <c r="A23" s="1">
        <v>43917</v>
      </c>
      <c r="B23">
        <v>22</v>
      </c>
      <c r="C23">
        <v>738</v>
      </c>
      <c r="D23">
        <f t="shared" si="0"/>
        <v>440.70387351174935</v>
      </c>
      <c r="E23">
        <f t="shared" si="1"/>
        <v>397.62012756240398</v>
      </c>
      <c r="F23">
        <f t="shared" si="2"/>
        <v>43.083745949345364</v>
      </c>
      <c r="G23">
        <f t="shared" si="3"/>
        <v>297.29612648825065</v>
      </c>
      <c r="H23">
        <f t="shared" si="4"/>
        <v>297.29612648825065</v>
      </c>
      <c r="I23">
        <f t="shared" si="5"/>
        <v>1374.3897752218845</v>
      </c>
      <c r="J23">
        <f t="shared" si="5"/>
        <v>1404.8366747153668</v>
      </c>
      <c r="K23">
        <f t="shared" si="6"/>
        <v>63.85621248706213</v>
      </c>
      <c r="L23">
        <f t="shared" si="7"/>
        <v>21.523195969387455</v>
      </c>
      <c r="M23">
        <f t="shared" si="8"/>
        <v>589.60263811807067</v>
      </c>
      <c r="N23">
        <f t="shared" si="9"/>
        <v>516.63697391664527</v>
      </c>
      <c r="O23">
        <f t="shared" si="10"/>
        <v>72.965664201425398</v>
      </c>
      <c r="P23">
        <f t="shared" si="11"/>
        <v>148.39736188192933</v>
      </c>
      <c r="Q23">
        <f t="shared" si="12"/>
        <v>148.39736188192933</v>
      </c>
      <c r="R23">
        <f t="shared" si="13"/>
        <v>440.26001868763092</v>
      </c>
      <c r="S23">
        <f t="shared" si="13"/>
        <v>745.6582145693967</v>
      </c>
      <c r="T23">
        <f t="shared" si="14"/>
        <v>33.893555207699848</v>
      </c>
      <c r="U23">
        <f t="shared" si="15"/>
        <v>12.989490656548588</v>
      </c>
      <c r="V23">
        <f t="shared" si="16"/>
        <v>575.90148474116563</v>
      </c>
      <c r="W23">
        <f t="shared" si="17"/>
        <v>518.5780378846481</v>
      </c>
      <c r="X23">
        <f t="shared" si="18"/>
        <v>57.323446856517528</v>
      </c>
      <c r="Y23">
        <f t="shared" si="19"/>
        <v>162.09851525883437</v>
      </c>
      <c r="Z23">
        <f t="shared" si="20"/>
        <v>162.09851525883437</v>
      </c>
      <c r="AA23">
        <f t="shared" si="21"/>
        <v>251.66640097214307</v>
      </c>
      <c r="AB23">
        <f t="shared" si="21"/>
        <v>878.52320050519847</v>
      </c>
      <c r="AC23">
        <f t="shared" si="22"/>
        <v>39.932872750236292</v>
      </c>
      <c r="AD23">
        <f t="shared" si="23"/>
        <v>6.3022363190901132</v>
      </c>
    </row>
    <row r="24" spans="1:30" x14ac:dyDescent="0.25">
      <c r="A24" s="1">
        <v>43918</v>
      </c>
      <c r="B24">
        <v>23</v>
      </c>
      <c r="C24">
        <v>655</v>
      </c>
      <c r="D24">
        <f t="shared" si="0"/>
        <v>555.13868981827488</v>
      </c>
      <c r="E24">
        <f t="shared" si="1"/>
        <v>500.16309880939946</v>
      </c>
      <c r="F24">
        <f t="shared" si="2"/>
        <v>54.975591008875384</v>
      </c>
      <c r="G24">
        <f t="shared" si="3"/>
        <v>99.861310181725116</v>
      </c>
      <c r="H24">
        <f t="shared" si="4"/>
        <v>99.861310181725116</v>
      </c>
      <c r="I24">
        <f t="shared" si="5"/>
        <v>1474.2510854036095</v>
      </c>
      <c r="J24">
        <f t="shared" si="5"/>
        <v>1504.6979848970918</v>
      </c>
      <c r="K24">
        <f t="shared" si="6"/>
        <v>65.421651517264863</v>
      </c>
      <c r="L24">
        <f t="shared" si="7"/>
        <v>22.534605153074629</v>
      </c>
      <c r="M24">
        <f t="shared" si="8"/>
        <v>773.86632373094312</v>
      </c>
      <c r="N24">
        <f t="shared" si="9"/>
        <v>663.80131905903534</v>
      </c>
      <c r="O24">
        <f t="shared" si="10"/>
        <v>110.06500467190773</v>
      </c>
      <c r="P24">
        <f t="shared" si="11"/>
        <v>-118.86632373094312</v>
      </c>
      <c r="Q24">
        <f t="shared" si="12"/>
        <v>118.86632373094312</v>
      </c>
      <c r="R24">
        <f t="shared" si="13"/>
        <v>321.3936949566878</v>
      </c>
      <c r="S24">
        <f t="shared" si="13"/>
        <v>864.52453830033983</v>
      </c>
      <c r="T24">
        <f t="shared" si="14"/>
        <v>37.588023404362602</v>
      </c>
      <c r="U24">
        <f t="shared" si="15"/>
        <v>8.5504281908951256</v>
      </c>
      <c r="V24">
        <f t="shared" si="16"/>
        <v>866.64679357040472</v>
      </c>
      <c r="W24">
        <f t="shared" si="17"/>
        <v>705.58029694823313</v>
      </c>
      <c r="X24">
        <f t="shared" si="18"/>
        <v>161.06649662217154</v>
      </c>
      <c r="Y24">
        <f t="shared" si="19"/>
        <v>-211.64679357040472</v>
      </c>
      <c r="Z24">
        <f t="shared" si="20"/>
        <v>211.64679357040472</v>
      </c>
      <c r="AA24">
        <f t="shared" si="21"/>
        <v>40.019607401738341</v>
      </c>
      <c r="AB24">
        <f t="shared" si="21"/>
        <v>1090.1699940756032</v>
      </c>
      <c r="AC24">
        <f t="shared" si="22"/>
        <v>47.398695394591442</v>
      </c>
      <c r="AD24">
        <f t="shared" si="23"/>
        <v>0.84431875326055683</v>
      </c>
    </row>
    <row r="25" spans="1:30" x14ac:dyDescent="0.25">
      <c r="A25" s="1">
        <v>43919</v>
      </c>
      <c r="B25">
        <v>24</v>
      </c>
      <c r="C25">
        <v>769</v>
      </c>
      <c r="D25">
        <f t="shared" si="0"/>
        <v>634.08099527076422</v>
      </c>
      <c r="E25">
        <f t="shared" si="1"/>
        <v>575.11095185461988</v>
      </c>
      <c r="F25">
        <f t="shared" si="2"/>
        <v>58.970043416144385</v>
      </c>
      <c r="G25">
        <f t="shared" si="3"/>
        <v>134.91900472923578</v>
      </c>
      <c r="H25">
        <f t="shared" si="4"/>
        <v>134.91900472923578</v>
      </c>
      <c r="I25">
        <f t="shared" si="5"/>
        <v>1609.1700901328454</v>
      </c>
      <c r="J25">
        <f t="shared" si="5"/>
        <v>1639.6169896263277</v>
      </c>
      <c r="K25">
        <f t="shared" si="6"/>
        <v>68.31737456776365</v>
      </c>
      <c r="L25">
        <f t="shared" si="7"/>
        <v>23.554331534457869</v>
      </c>
      <c r="M25">
        <f t="shared" si="8"/>
        <v>794.78158560464351</v>
      </c>
      <c r="N25">
        <f t="shared" si="9"/>
        <v>714.43316186547156</v>
      </c>
      <c r="O25">
        <f t="shared" si="10"/>
        <v>80.348423739171949</v>
      </c>
      <c r="P25">
        <f t="shared" si="11"/>
        <v>-25.78158560464351</v>
      </c>
      <c r="Q25">
        <f t="shared" si="12"/>
        <v>25.78158560464351</v>
      </c>
      <c r="R25">
        <f t="shared" si="13"/>
        <v>295.61210935204429</v>
      </c>
      <c r="S25">
        <f t="shared" si="13"/>
        <v>890.30612390498334</v>
      </c>
      <c r="T25">
        <f t="shared" si="14"/>
        <v>37.09608849604097</v>
      </c>
      <c r="U25">
        <f t="shared" si="15"/>
        <v>7.9688215479535822</v>
      </c>
      <c r="V25">
        <f t="shared" si="16"/>
        <v>722.94190745119352</v>
      </c>
      <c r="W25">
        <f t="shared" si="17"/>
        <v>697.32935871408097</v>
      </c>
      <c r="X25">
        <f t="shared" si="18"/>
        <v>25.612548737112519</v>
      </c>
      <c r="Y25">
        <f t="shared" si="19"/>
        <v>46.058092548806485</v>
      </c>
      <c r="Z25">
        <f t="shared" si="20"/>
        <v>46.058092548806485</v>
      </c>
      <c r="AA25">
        <f t="shared" si="21"/>
        <v>86.077699950544826</v>
      </c>
      <c r="AB25">
        <f t="shared" si="21"/>
        <v>1136.2280866244096</v>
      </c>
      <c r="AC25">
        <f t="shared" si="22"/>
        <v>47.342836942683732</v>
      </c>
      <c r="AD25">
        <f t="shared" si="23"/>
        <v>1.818177902071141</v>
      </c>
    </row>
    <row r="26" spans="1:30" x14ac:dyDescent="0.25">
      <c r="A26" s="1">
        <v>43920</v>
      </c>
      <c r="B26">
        <v>25</v>
      </c>
      <c r="C26">
        <v>832</v>
      </c>
      <c r="D26">
        <f t="shared" si="0"/>
        <v>725.43159982192526</v>
      </c>
      <c r="E26">
        <f t="shared" si="1"/>
        <v>661.0647962166114</v>
      </c>
      <c r="F26">
        <f t="shared" si="2"/>
        <v>64.36680360531382</v>
      </c>
      <c r="G26">
        <f t="shared" si="3"/>
        <v>106.56840017807474</v>
      </c>
      <c r="H26">
        <f t="shared" si="4"/>
        <v>106.56840017807474</v>
      </c>
      <c r="I26">
        <f t="shared" si="5"/>
        <v>1715.73849031092</v>
      </c>
      <c r="J26">
        <f t="shared" si="5"/>
        <v>1746.1853898044023</v>
      </c>
      <c r="K26">
        <f t="shared" si="6"/>
        <v>69.847415592176091</v>
      </c>
      <c r="L26">
        <f t="shared" si="7"/>
        <v>24.564094115217447</v>
      </c>
      <c r="M26">
        <f t="shared" si="8"/>
        <v>855.79382014033285</v>
      </c>
      <c r="N26">
        <f t="shared" si="9"/>
        <v>781.89079280232181</v>
      </c>
      <c r="O26">
        <f t="shared" si="10"/>
        <v>73.9030273380111</v>
      </c>
      <c r="P26">
        <f t="shared" si="11"/>
        <v>-23.793820140332855</v>
      </c>
      <c r="Q26">
        <f t="shared" si="12"/>
        <v>23.793820140332855</v>
      </c>
      <c r="R26">
        <f t="shared" si="13"/>
        <v>271.81828921171143</v>
      </c>
      <c r="S26">
        <f t="shared" si="13"/>
        <v>914.09994404531619</v>
      </c>
      <c r="T26">
        <f t="shared" si="14"/>
        <v>36.563997761812651</v>
      </c>
      <c r="U26">
        <f t="shared" si="15"/>
        <v>7.4340418403481516</v>
      </c>
      <c r="V26">
        <f t="shared" si="16"/>
        <v>814.87810945858746</v>
      </c>
      <c r="W26">
        <f t="shared" si="17"/>
        <v>759.78838149023875</v>
      </c>
      <c r="X26">
        <f t="shared" si="18"/>
        <v>55.089727968348711</v>
      </c>
      <c r="Y26">
        <f t="shared" si="19"/>
        <v>17.12189054141254</v>
      </c>
      <c r="Z26">
        <f t="shared" si="20"/>
        <v>17.12189054141254</v>
      </c>
      <c r="AA26">
        <f t="shared" si="21"/>
        <v>103.19959049195737</v>
      </c>
      <c r="AB26">
        <f t="shared" si="21"/>
        <v>1153.3499771658221</v>
      </c>
      <c r="AC26">
        <f t="shared" si="22"/>
        <v>46.133999086632883</v>
      </c>
      <c r="AD26">
        <f t="shared" si="23"/>
        <v>2.2369530614106026</v>
      </c>
    </row>
    <row r="27" spans="1:30" x14ac:dyDescent="0.25">
      <c r="A27" s="1">
        <v>43921</v>
      </c>
      <c r="B27">
        <v>26</v>
      </c>
      <c r="C27">
        <v>838</v>
      </c>
      <c r="D27">
        <f t="shared" si="0"/>
        <v>815.37481946997707</v>
      </c>
      <c r="E27">
        <f t="shared" si="1"/>
        <v>746.74527985754025</v>
      </c>
      <c r="F27">
        <f t="shared" si="2"/>
        <v>68.629539612436815</v>
      </c>
      <c r="G27">
        <f t="shared" si="3"/>
        <v>22.625180530022931</v>
      </c>
      <c r="H27">
        <f t="shared" si="4"/>
        <v>22.625180530022931</v>
      </c>
      <c r="I27">
        <f t="shared" si="5"/>
        <v>1738.3636708409431</v>
      </c>
      <c r="J27">
        <f t="shared" si="5"/>
        <v>1768.8105703344254</v>
      </c>
      <c r="K27">
        <f t="shared" si="6"/>
        <v>68.031175782093285</v>
      </c>
      <c r="L27">
        <f t="shared" si="7"/>
        <v>25.552456662060273</v>
      </c>
      <c r="M27">
        <f t="shared" si="8"/>
        <v>911.85148237309431</v>
      </c>
      <c r="N27">
        <f t="shared" si="9"/>
        <v>843.89691007016643</v>
      </c>
      <c r="O27">
        <f t="shared" si="10"/>
        <v>67.954572302927886</v>
      </c>
      <c r="P27">
        <f t="shared" si="11"/>
        <v>-73.851482373094314</v>
      </c>
      <c r="Q27">
        <f t="shared" si="12"/>
        <v>73.851482373094314</v>
      </c>
      <c r="R27">
        <f t="shared" si="13"/>
        <v>197.96680683861712</v>
      </c>
      <c r="S27">
        <f t="shared" si="13"/>
        <v>987.95142641841051</v>
      </c>
      <c r="T27">
        <f t="shared" si="14"/>
        <v>37.99813178532348</v>
      </c>
      <c r="U27">
        <f t="shared" si="15"/>
        <v>5.209908949131032</v>
      </c>
      <c r="V27">
        <f t="shared" si="16"/>
        <v>894.62335980657019</v>
      </c>
      <c r="W27">
        <f t="shared" si="17"/>
        <v>828.57562189171745</v>
      </c>
      <c r="X27">
        <f t="shared" si="18"/>
        <v>66.047737914852704</v>
      </c>
      <c r="Y27">
        <f t="shared" si="19"/>
        <v>-56.623359806570193</v>
      </c>
      <c r="Z27">
        <f t="shared" si="20"/>
        <v>56.623359806570193</v>
      </c>
      <c r="AA27">
        <f t="shared" si="21"/>
        <v>46.576230685387173</v>
      </c>
      <c r="AB27">
        <f t="shared" si="21"/>
        <v>1209.9733369723922</v>
      </c>
      <c r="AC27">
        <f t="shared" si="22"/>
        <v>46.537436037399701</v>
      </c>
      <c r="AD27">
        <f t="shared" si="23"/>
        <v>1.0008336223756782</v>
      </c>
    </row>
    <row r="28" spans="1:30" x14ac:dyDescent="0.25">
      <c r="A28" s="1">
        <v>43922</v>
      </c>
      <c r="B28">
        <v>27</v>
      </c>
      <c r="C28">
        <v>812</v>
      </c>
      <c r="D28">
        <f t="shared" si="0"/>
        <v>889.43440240961934</v>
      </c>
      <c r="E28">
        <f t="shared" si="1"/>
        <v>819.89985557598163</v>
      </c>
      <c r="F28">
        <f t="shared" si="2"/>
        <v>69.534546833637734</v>
      </c>
      <c r="G28">
        <f t="shared" si="3"/>
        <v>-77.434402409619338</v>
      </c>
      <c r="H28">
        <f t="shared" si="4"/>
        <v>77.434402409619338</v>
      </c>
      <c r="I28">
        <f t="shared" si="5"/>
        <v>1660.9292684313236</v>
      </c>
      <c r="J28">
        <f t="shared" si="5"/>
        <v>1846.2449727440448</v>
      </c>
      <c r="K28">
        <f t="shared" si="6"/>
        <v>68.379443434964628</v>
      </c>
      <c r="L28">
        <f t="shared" si="7"/>
        <v>24.289891596017828</v>
      </c>
      <c r="M28">
        <f t="shared" si="8"/>
        <v>924.41744289620146</v>
      </c>
      <c r="N28">
        <f t="shared" si="9"/>
        <v>874.92574118654716</v>
      </c>
      <c r="O28">
        <f t="shared" si="10"/>
        <v>49.491701709654308</v>
      </c>
      <c r="P28">
        <f t="shared" si="11"/>
        <v>-112.41744289620146</v>
      </c>
      <c r="Q28">
        <f t="shared" si="12"/>
        <v>112.41744289620146</v>
      </c>
      <c r="R28">
        <f t="shared" si="13"/>
        <v>85.549363942415653</v>
      </c>
      <c r="S28">
        <f t="shared" si="13"/>
        <v>1100.3688693146119</v>
      </c>
      <c r="T28">
        <f t="shared" si="14"/>
        <v>40.754402567207848</v>
      </c>
      <c r="U28">
        <f t="shared" si="15"/>
        <v>2.0991441059977922</v>
      </c>
      <c r="V28">
        <f t="shared" si="16"/>
        <v>879.13345959996184</v>
      </c>
      <c r="W28">
        <f t="shared" si="17"/>
        <v>849.32467196131404</v>
      </c>
      <c r="X28">
        <f t="shared" si="18"/>
        <v>29.808787638647779</v>
      </c>
      <c r="Y28">
        <f t="shared" si="19"/>
        <v>-67.133459599961839</v>
      </c>
      <c r="Z28">
        <f t="shared" si="20"/>
        <v>67.133459599961839</v>
      </c>
      <c r="AA28">
        <f t="shared" si="21"/>
        <v>-20.557228914574665</v>
      </c>
      <c r="AB28">
        <f t="shared" si="21"/>
        <v>1277.1067965723541</v>
      </c>
      <c r="AC28">
        <f t="shared" si="22"/>
        <v>47.300251724902004</v>
      </c>
      <c r="AD28">
        <f t="shared" si="23"/>
        <v>-0.43461140617465194</v>
      </c>
    </row>
    <row r="29" spans="1:30" x14ac:dyDescent="0.25">
      <c r="A29" s="1">
        <v>43923</v>
      </c>
      <c r="B29">
        <v>28</v>
      </c>
      <c r="C29">
        <v>849</v>
      </c>
      <c r="D29">
        <f t="shared" si="0"/>
        <v>940.38469266494837</v>
      </c>
      <c r="E29">
        <f t="shared" si="1"/>
        <v>873.94752192769545</v>
      </c>
      <c r="F29">
        <f t="shared" si="2"/>
        <v>66.437170737252956</v>
      </c>
      <c r="G29">
        <f t="shared" si="3"/>
        <v>-91.384692664948375</v>
      </c>
      <c r="H29">
        <f t="shared" si="4"/>
        <v>91.384692664948375</v>
      </c>
      <c r="I29">
        <f t="shared" si="5"/>
        <v>1569.5445757663751</v>
      </c>
      <c r="J29">
        <f t="shared" si="5"/>
        <v>1937.6296654089933</v>
      </c>
      <c r="K29">
        <f t="shared" si="6"/>
        <v>69.201059478892617</v>
      </c>
      <c r="L29">
        <f t="shared" si="7"/>
        <v>22.680932742729325</v>
      </c>
      <c r="M29">
        <f t="shared" si="8"/>
        <v>889.59606243370467</v>
      </c>
      <c r="N29">
        <f t="shared" si="9"/>
        <v>868.20872144810073</v>
      </c>
      <c r="O29">
        <f t="shared" si="10"/>
        <v>21.387340985603942</v>
      </c>
      <c r="P29">
        <f t="shared" si="11"/>
        <v>-40.596062433704674</v>
      </c>
      <c r="Q29">
        <f t="shared" si="12"/>
        <v>40.596062433704674</v>
      </c>
      <c r="R29">
        <f t="shared" si="13"/>
        <v>44.953301508710979</v>
      </c>
      <c r="S29">
        <f t="shared" si="13"/>
        <v>1140.9649317483165</v>
      </c>
      <c r="T29">
        <f t="shared" si="14"/>
        <v>40.748747562439874</v>
      </c>
      <c r="U29">
        <f t="shared" si="15"/>
        <v>1.1031824092219866</v>
      </c>
      <c r="V29">
        <f t="shared" si="16"/>
        <v>812.27006541466449</v>
      </c>
      <c r="W29">
        <f t="shared" si="17"/>
        <v>825.42669191999232</v>
      </c>
      <c r="X29">
        <f t="shared" si="18"/>
        <v>-13.156626505327836</v>
      </c>
      <c r="Y29">
        <f t="shared" si="19"/>
        <v>36.729934585335513</v>
      </c>
      <c r="Z29">
        <f t="shared" si="20"/>
        <v>36.729934585335513</v>
      </c>
      <c r="AA29">
        <f t="shared" si="21"/>
        <v>16.172705670760848</v>
      </c>
      <c r="AB29">
        <f t="shared" si="21"/>
        <v>1313.8367311576897</v>
      </c>
      <c r="AC29">
        <f t="shared" si="22"/>
        <v>46.922740398488919</v>
      </c>
      <c r="AD29">
        <f t="shared" si="23"/>
        <v>0.34466669110574089</v>
      </c>
    </row>
    <row r="30" spans="1:30" x14ac:dyDescent="0.25">
      <c r="A30" s="1">
        <v>43924</v>
      </c>
      <c r="B30">
        <v>29</v>
      </c>
      <c r="C30">
        <v>864</v>
      </c>
      <c r="D30">
        <f t="shared" si="0"/>
        <v>984.88953716261369</v>
      </c>
      <c r="E30">
        <f t="shared" si="1"/>
        <v>922.1077541319587</v>
      </c>
      <c r="F30">
        <f t="shared" si="2"/>
        <v>62.781783030655021</v>
      </c>
      <c r="G30">
        <f t="shared" si="3"/>
        <v>-120.88953716261369</v>
      </c>
      <c r="H30">
        <f t="shared" si="4"/>
        <v>120.88953716261369</v>
      </c>
      <c r="I30">
        <f t="shared" si="5"/>
        <v>1448.6550386037616</v>
      </c>
      <c r="J30">
        <f t="shared" si="5"/>
        <v>2058.5192025716069</v>
      </c>
      <c r="K30">
        <f t="shared" si="6"/>
        <v>70.983420778331279</v>
      </c>
      <c r="L30">
        <f t="shared" si="7"/>
        <v>20.408357651960113</v>
      </c>
      <c r="M30">
        <f t="shared" si="8"/>
        <v>880.53635659403017</v>
      </c>
      <c r="N30">
        <f t="shared" si="9"/>
        <v>869.29803121685234</v>
      </c>
      <c r="O30">
        <f t="shared" si="10"/>
        <v>11.238325377177773</v>
      </c>
      <c r="P30">
        <f t="shared" si="11"/>
        <v>-16.536356594030167</v>
      </c>
      <c r="Q30">
        <f t="shared" si="12"/>
        <v>16.536356594030167</v>
      </c>
      <c r="R30">
        <f t="shared" si="13"/>
        <v>28.416944914680812</v>
      </c>
      <c r="S30">
        <f t="shared" si="13"/>
        <v>1157.5012883423467</v>
      </c>
      <c r="T30">
        <f t="shared" si="14"/>
        <v>39.91383752904644</v>
      </c>
      <c r="U30">
        <f t="shared" si="15"/>
        <v>0.7119572227050579</v>
      </c>
      <c r="V30">
        <f t="shared" si="16"/>
        <v>852.00454471221985</v>
      </c>
      <c r="W30">
        <f t="shared" si="17"/>
        <v>841.65401308293292</v>
      </c>
      <c r="X30">
        <f t="shared" si="18"/>
        <v>10.350531629286913</v>
      </c>
      <c r="Y30">
        <f t="shared" si="19"/>
        <v>11.995455287780146</v>
      </c>
      <c r="Z30">
        <f t="shared" si="20"/>
        <v>11.995455287780146</v>
      </c>
      <c r="AA30">
        <f t="shared" si="21"/>
        <v>28.168160958540994</v>
      </c>
      <c r="AB30">
        <f t="shared" si="21"/>
        <v>1325.8321864454697</v>
      </c>
      <c r="AC30">
        <f t="shared" si="22"/>
        <v>45.718351256740334</v>
      </c>
      <c r="AD30">
        <f t="shared" si="23"/>
        <v>0.61612372678002281</v>
      </c>
    </row>
    <row r="31" spans="1:30" x14ac:dyDescent="0.25">
      <c r="A31" s="1">
        <v>43925</v>
      </c>
      <c r="B31">
        <v>30</v>
      </c>
      <c r="C31">
        <v>950</v>
      </c>
      <c r="D31">
        <f t="shared" si="0"/>
        <v>1018.6578312742414</v>
      </c>
      <c r="E31">
        <f t="shared" si="1"/>
        <v>960.71162973009098</v>
      </c>
      <c r="F31">
        <f t="shared" si="2"/>
        <v>57.946201544150476</v>
      </c>
      <c r="G31">
        <f t="shared" si="3"/>
        <v>-68.657831274241403</v>
      </c>
      <c r="H31">
        <f t="shared" si="4"/>
        <v>68.657831274241403</v>
      </c>
      <c r="I31">
        <f t="shared" si="5"/>
        <v>1379.9972073295203</v>
      </c>
      <c r="J31">
        <f t="shared" si="5"/>
        <v>2127.1770338458482</v>
      </c>
      <c r="K31">
        <f t="shared" si="6"/>
        <v>70.905901128194941</v>
      </c>
      <c r="L31">
        <f t="shared" si="7"/>
        <v>19.462374574924905</v>
      </c>
      <c r="M31">
        <f t="shared" si="8"/>
        <v>879.37241452568537</v>
      </c>
      <c r="N31">
        <f t="shared" si="9"/>
        <v>872.26817829701508</v>
      </c>
      <c r="O31">
        <f t="shared" si="10"/>
        <v>7.1042362286702314</v>
      </c>
      <c r="P31">
        <f t="shared" si="11"/>
        <v>70.627585474314628</v>
      </c>
      <c r="Q31">
        <f t="shared" si="12"/>
        <v>70.627585474314628</v>
      </c>
      <c r="R31">
        <f t="shared" si="13"/>
        <v>99.04453038899544</v>
      </c>
      <c r="S31">
        <f t="shared" si="13"/>
        <v>1228.1288738166613</v>
      </c>
      <c r="T31">
        <f t="shared" si="14"/>
        <v>40.937629127222046</v>
      </c>
      <c r="U31">
        <f t="shared" si="15"/>
        <v>2.4194007445129353</v>
      </c>
      <c r="V31">
        <f t="shared" si="16"/>
        <v>879.62853195591026</v>
      </c>
      <c r="W31">
        <f t="shared" si="17"/>
        <v>861.60090894244399</v>
      </c>
      <c r="X31">
        <f t="shared" si="18"/>
        <v>18.027623013466226</v>
      </c>
      <c r="Y31">
        <f t="shared" si="19"/>
        <v>70.371468044089738</v>
      </c>
      <c r="Z31">
        <f t="shared" si="20"/>
        <v>70.371468044089738</v>
      </c>
      <c r="AA31">
        <f t="shared" si="21"/>
        <v>98.539629002630733</v>
      </c>
      <c r="AB31">
        <f t="shared" si="21"/>
        <v>1396.2036544895595</v>
      </c>
      <c r="AC31">
        <f t="shared" si="22"/>
        <v>46.540121816318653</v>
      </c>
      <c r="AD31">
        <f t="shared" si="23"/>
        <v>2.1173049222247453</v>
      </c>
    </row>
    <row r="32" spans="1:30" x14ac:dyDescent="0.25">
      <c r="A32" s="1">
        <v>43926</v>
      </c>
      <c r="B32">
        <v>31</v>
      </c>
      <c r="C32">
        <v>932</v>
      </c>
      <c r="D32">
        <f t="shared" si="0"/>
        <v>1060.1261533125739</v>
      </c>
      <c r="E32">
        <f t="shared" si="1"/>
        <v>1004.9262650193931</v>
      </c>
      <c r="F32">
        <f t="shared" si="2"/>
        <v>55.199888293180813</v>
      </c>
      <c r="G32">
        <f t="shared" si="3"/>
        <v>-128.12615331257393</v>
      </c>
      <c r="H32">
        <f t="shared" si="4"/>
        <v>128.12615331257393</v>
      </c>
      <c r="I32">
        <f t="shared" si="5"/>
        <v>1251.8710540169463</v>
      </c>
      <c r="J32">
        <f t="shared" si="5"/>
        <v>2255.3031871584221</v>
      </c>
      <c r="K32">
        <f t="shared" si="6"/>
        <v>72.751715714787807</v>
      </c>
      <c r="L32">
        <f t="shared" si="7"/>
        <v>17.207443724416329</v>
      </c>
      <c r="M32">
        <f t="shared" si="8"/>
        <v>939.44733986009157</v>
      </c>
      <c r="N32">
        <f t="shared" si="9"/>
        <v>914.68620726284269</v>
      </c>
      <c r="O32">
        <f t="shared" si="10"/>
        <v>24.761132597248888</v>
      </c>
      <c r="P32">
        <f t="shared" si="11"/>
        <v>-7.4473398600915743</v>
      </c>
      <c r="Q32">
        <f t="shared" si="12"/>
        <v>7.4473398600915743</v>
      </c>
      <c r="R32">
        <f t="shared" si="13"/>
        <v>91.597190528903866</v>
      </c>
      <c r="S32">
        <f t="shared" si="13"/>
        <v>1235.576213676753</v>
      </c>
      <c r="T32">
        <f t="shared" si="14"/>
        <v>39.857297215379127</v>
      </c>
      <c r="U32">
        <f t="shared" si="15"/>
        <v>2.298128496619702</v>
      </c>
      <c r="V32">
        <f t="shared" si="16"/>
        <v>998.9910689528657</v>
      </c>
      <c r="W32">
        <f t="shared" si="17"/>
        <v>935.92570639118208</v>
      </c>
      <c r="X32">
        <f t="shared" si="18"/>
        <v>63.065362561683678</v>
      </c>
      <c r="Y32">
        <f t="shared" si="19"/>
        <v>-66.991068952865703</v>
      </c>
      <c r="Z32">
        <f t="shared" si="20"/>
        <v>66.991068952865703</v>
      </c>
      <c r="AA32">
        <f t="shared" si="21"/>
        <v>31.54856004976503</v>
      </c>
      <c r="AB32">
        <f t="shared" si="21"/>
        <v>1463.1947234424251</v>
      </c>
      <c r="AC32">
        <f t="shared" si="22"/>
        <v>47.19982978846533</v>
      </c>
      <c r="AD32">
        <f t="shared" si="23"/>
        <v>0.66840410635283376</v>
      </c>
    </row>
    <row r="33" spans="1:30" x14ac:dyDescent="0.25">
      <c r="A33" s="1">
        <v>43927</v>
      </c>
      <c r="B33">
        <v>32</v>
      </c>
      <c r="C33">
        <v>809</v>
      </c>
      <c r="D33">
        <f t="shared" si="0"/>
        <v>1084.5757648107372</v>
      </c>
      <c r="E33">
        <f t="shared" si="1"/>
        <v>1034.5009226500592</v>
      </c>
      <c r="F33">
        <f t="shared" si="2"/>
        <v>50.074842160677875</v>
      </c>
      <c r="G33">
        <f t="shared" si="3"/>
        <v>-275.57576481073716</v>
      </c>
      <c r="H33">
        <f t="shared" si="4"/>
        <v>275.57576481073716</v>
      </c>
      <c r="I33">
        <f t="shared" si="5"/>
        <v>976.29528920620919</v>
      </c>
      <c r="J33">
        <f t="shared" si="5"/>
        <v>2530.8789519691591</v>
      </c>
      <c r="K33">
        <f t="shared" si="6"/>
        <v>79.089967249036221</v>
      </c>
      <c r="L33">
        <f t="shared" si="7"/>
        <v>12.344110424677236</v>
      </c>
      <c r="M33">
        <f t="shared" si="8"/>
        <v>958.62296756227192</v>
      </c>
      <c r="N33">
        <f t="shared" si="9"/>
        <v>935.72366993004584</v>
      </c>
      <c r="O33">
        <f t="shared" si="10"/>
        <v>22.899297632226023</v>
      </c>
      <c r="P33">
        <f t="shared" si="11"/>
        <v>-149.62296756227192</v>
      </c>
      <c r="Q33">
        <f t="shared" si="12"/>
        <v>149.62296756227192</v>
      </c>
      <c r="R33">
        <f t="shared" si="13"/>
        <v>-58.025777033368058</v>
      </c>
      <c r="S33">
        <f t="shared" si="13"/>
        <v>1385.1991812390249</v>
      </c>
      <c r="T33">
        <f t="shared" si="14"/>
        <v>43.287474413719529</v>
      </c>
      <c r="U33">
        <f t="shared" si="15"/>
        <v>-1.3404749946552061</v>
      </c>
      <c r="V33">
        <f t="shared" si="16"/>
        <v>965.58929222242273</v>
      </c>
      <c r="W33">
        <f t="shared" si="17"/>
        <v>945.3982137905731</v>
      </c>
      <c r="X33">
        <f t="shared" si="18"/>
        <v>20.19107843184959</v>
      </c>
      <c r="Y33">
        <f t="shared" si="19"/>
        <v>-156.58929222242273</v>
      </c>
      <c r="Z33">
        <f t="shared" si="20"/>
        <v>156.58929222242273</v>
      </c>
      <c r="AA33">
        <f t="shared" si="21"/>
        <v>-125.0407321726577</v>
      </c>
      <c r="AB33">
        <f t="shared" si="21"/>
        <v>1619.7840156648479</v>
      </c>
      <c r="AC33">
        <f t="shared" si="22"/>
        <v>50.618250489526496</v>
      </c>
      <c r="AD33">
        <f t="shared" si="23"/>
        <v>-2.4702697340069086</v>
      </c>
    </row>
    <row r="34" spans="1:30" x14ac:dyDescent="0.25">
      <c r="A34" s="1">
        <v>43928</v>
      </c>
      <c r="B34">
        <v>33</v>
      </c>
      <c r="C34">
        <v>674</v>
      </c>
      <c r="D34">
        <f t="shared" si="0"/>
        <v>1068.5124234168381</v>
      </c>
      <c r="E34">
        <f t="shared" si="1"/>
        <v>1029.4606118485897</v>
      </c>
      <c r="F34">
        <f t="shared" si="2"/>
        <v>39.051811568248382</v>
      </c>
      <c r="G34">
        <f t="shared" si="3"/>
        <v>-394.51242341683815</v>
      </c>
      <c r="H34">
        <f t="shared" si="4"/>
        <v>394.51242341683815</v>
      </c>
      <c r="I34">
        <f t="shared" si="5"/>
        <v>581.78286578937104</v>
      </c>
      <c r="J34">
        <f t="shared" si="5"/>
        <v>2925.391375385997</v>
      </c>
      <c r="K34">
        <f t="shared" si="6"/>
        <v>88.64822349654537</v>
      </c>
      <c r="L34">
        <f t="shared" si="7"/>
        <v>6.5628259974329115</v>
      </c>
      <c r="M34">
        <f t="shared" si="8"/>
        <v>869.305039522794</v>
      </c>
      <c r="N34">
        <f t="shared" si="9"/>
        <v>883.81148378113596</v>
      </c>
      <c r="O34">
        <f t="shared" si="10"/>
        <v>-14.506444258341958</v>
      </c>
      <c r="P34">
        <f t="shared" si="11"/>
        <v>-195.305039522794</v>
      </c>
      <c r="Q34">
        <f t="shared" si="12"/>
        <v>195.305039522794</v>
      </c>
      <c r="R34">
        <f t="shared" si="13"/>
        <v>-253.33081655616206</v>
      </c>
      <c r="S34">
        <f t="shared" si="13"/>
        <v>1580.5042207618189</v>
      </c>
      <c r="T34">
        <f t="shared" si="14"/>
        <v>47.894067295812697</v>
      </c>
      <c r="U34">
        <f t="shared" si="15"/>
        <v>-5.2893986846322898</v>
      </c>
      <c r="V34">
        <f t="shared" si="16"/>
        <v>760.29178985398346</v>
      </c>
      <c r="W34">
        <f t="shared" si="17"/>
        <v>840.3178584444845</v>
      </c>
      <c r="X34">
        <f t="shared" si="18"/>
        <v>-80.026068590500998</v>
      </c>
      <c r="Y34">
        <f t="shared" si="19"/>
        <v>-86.29178985398346</v>
      </c>
      <c r="Z34">
        <f t="shared" si="20"/>
        <v>86.29178985398346</v>
      </c>
      <c r="AA34">
        <f t="shared" si="21"/>
        <v>-211.33252202664116</v>
      </c>
      <c r="AB34">
        <f t="shared" si="21"/>
        <v>1706.0758055188312</v>
      </c>
      <c r="AC34">
        <f t="shared" si="22"/>
        <v>51.699266833903977</v>
      </c>
      <c r="AD34">
        <f t="shared" si="23"/>
        <v>-4.0877276404246983</v>
      </c>
    </row>
    <row r="35" spans="1:30" x14ac:dyDescent="0.25">
      <c r="A35" s="1">
        <v>43929</v>
      </c>
      <c r="B35">
        <v>34</v>
      </c>
      <c r="C35">
        <v>637</v>
      </c>
      <c r="D35">
        <f t="shared" si="0"/>
        <v>1012.8812533650453</v>
      </c>
      <c r="E35">
        <f t="shared" si="1"/>
        <v>989.60993873347047</v>
      </c>
      <c r="F35">
        <f t="shared" si="2"/>
        <v>23.271314631574846</v>
      </c>
      <c r="G35">
        <f t="shared" si="3"/>
        <v>-375.88125336504527</v>
      </c>
      <c r="H35">
        <f t="shared" si="4"/>
        <v>375.88125336504527</v>
      </c>
      <c r="I35">
        <f t="shared" si="5"/>
        <v>205.90161242432578</v>
      </c>
      <c r="J35">
        <f t="shared" si="5"/>
        <v>3301.2726287510422</v>
      </c>
      <c r="K35">
        <f t="shared" si="6"/>
        <v>97.096253786795359</v>
      </c>
      <c r="L35">
        <f t="shared" si="7"/>
        <v>2.1205927560958839</v>
      </c>
      <c r="M35">
        <f t="shared" si="8"/>
        <v>708.3198156223566</v>
      </c>
      <c r="N35">
        <f t="shared" si="9"/>
        <v>771.652519761397</v>
      </c>
      <c r="O35">
        <f t="shared" si="10"/>
        <v>-63.332704139040459</v>
      </c>
      <c r="P35">
        <f t="shared" si="11"/>
        <v>-71.3198156223566</v>
      </c>
      <c r="Q35">
        <f t="shared" si="12"/>
        <v>71.3198156223566</v>
      </c>
      <c r="R35">
        <f t="shared" si="13"/>
        <v>-324.65063217851866</v>
      </c>
      <c r="S35">
        <f t="shared" si="13"/>
        <v>1651.8240363841755</v>
      </c>
      <c r="T35">
        <f t="shared" si="14"/>
        <v>48.583059893652219</v>
      </c>
      <c r="U35">
        <f t="shared" si="15"/>
        <v>-6.6823833840267639</v>
      </c>
      <c r="V35">
        <f t="shared" si="16"/>
        <v>556.00554387374632</v>
      </c>
      <c r="W35">
        <f t="shared" si="17"/>
        <v>691.25835797079674</v>
      </c>
      <c r="X35">
        <f t="shared" si="18"/>
        <v>-135.25281409705036</v>
      </c>
      <c r="Y35">
        <f t="shared" si="19"/>
        <v>80.994456126253681</v>
      </c>
      <c r="Z35">
        <f t="shared" si="20"/>
        <v>80.994456126253681</v>
      </c>
      <c r="AA35">
        <f t="shared" si="21"/>
        <v>-130.33806590038748</v>
      </c>
      <c r="AB35">
        <f t="shared" si="21"/>
        <v>1787.0702616450849</v>
      </c>
      <c r="AC35">
        <f t="shared" si="22"/>
        <v>52.560890048384849</v>
      </c>
      <c r="AD35">
        <f t="shared" si="23"/>
        <v>-2.4797537823352109</v>
      </c>
    </row>
    <row r="36" spans="1:30" x14ac:dyDescent="0.25">
      <c r="A36" s="1">
        <v>43930</v>
      </c>
      <c r="B36">
        <v>35</v>
      </c>
      <c r="C36">
        <v>743</v>
      </c>
      <c r="D36">
        <f t="shared" si="0"/>
        <v>945.94106718900935</v>
      </c>
      <c r="E36">
        <f t="shared" si="1"/>
        <v>937.70500269203626</v>
      </c>
      <c r="F36">
        <f t="shared" si="2"/>
        <v>8.236064496973043</v>
      </c>
      <c r="G36">
        <f t="shared" si="3"/>
        <v>-202.94106718900935</v>
      </c>
      <c r="H36">
        <f t="shared" si="4"/>
        <v>202.94106718900935</v>
      </c>
      <c r="I36">
        <f t="shared" si="5"/>
        <v>2.960545235316431</v>
      </c>
      <c r="J36">
        <f t="shared" si="5"/>
        <v>3504.2136959400514</v>
      </c>
      <c r="K36">
        <f t="shared" si="6"/>
        <v>100.12039131257289</v>
      </c>
      <c r="L36">
        <f t="shared" si="7"/>
        <v>2.9569852819229369E-2</v>
      </c>
      <c r="M36">
        <f t="shared" si="8"/>
        <v>591.49724976654875</v>
      </c>
      <c r="N36">
        <f t="shared" si="9"/>
        <v>672.6599078111783</v>
      </c>
      <c r="O36">
        <f t="shared" si="10"/>
        <v>-81.162658044629609</v>
      </c>
      <c r="P36">
        <f t="shared" si="11"/>
        <v>151.50275023345125</v>
      </c>
      <c r="Q36">
        <f t="shared" si="12"/>
        <v>151.50275023345125</v>
      </c>
      <c r="R36">
        <f t="shared" si="13"/>
        <v>-173.14788194506741</v>
      </c>
      <c r="S36">
        <f t="shared" si="13"/>
        <v>1803.3267866176268</v>
      </c>
      <c r="T36">
        <f t="shared" si="14"/>
        <v>51.523622474789335</v>
      </c>
      <c r="U36">
        <f t="shared" si="15"/>
        <v>-3.3605533467641799</v>
      </c>
      <c r="V36">
        <f t="shared" si="16"/>
        <v>537.38474659850135</v>
      </c>
      <c r="W36">
        <f t="shared" si="17"/>
        <v>620.80110877474931</v>
      </c>
      <c r="X36">
        <f t="shared" si="18"/>
        <v>-83.416362176247958</v>
      </c>
      <c r="Y36">
        <f t="shared" si="19"/>
        <v>205.61525340149865</v>
      </c>
      <c r="Z36">
        <f t="shared" si="20"/>
        <v>205.61525340149865</v>
      </c>
      <c r="AA36">
        <f t="shared" si="21"/>
        <v>75.277187501111172</v>
      </c>
      <c r="AB36">
        <f t="shared" si="21"/>
        <v>1992.6855150465835</v>
      </c>
      <c r="AC36">
        <f t="shared" si="22"/>
        <v>56.933871858473815</v>
      </c>
      <c r="AD36">
        <f t="shared" si="23"/>
        <v>1.3221863373043583</v>
      </c>
    </row>
    <row r="37" spans="1:30" x14ac:dyDescent="0.25">
      <c r="A37" s="1">
        <v>43931</v>
      </c>
      <c r="B37">
        <v>36</v>
      </c>
      <c r="C37">
        <v>757</v>
      </c>
      <c r="D37">
        <f t="shared" si="0"/>
        <v>905.47127556062014</v>
      </c>
      <c r="E37">
        <f t="shared" si="1"/>
        <v>905.35285375120748</v>
      </c>
      <c r="F37">
        <f t="shared" si="2"/>
        <v>0.11842180941266811</v>
      </c>
      <c r="G37">
        <f t="shared" si="3"/>
        <v>-148.47127556062014</v>
      </c>
      <c r="H37">
        <f t="shared" si="4"/>
        <v>148.47127556062014</v>
      </c>
      <c r="I37">
        <f t="shared" si="5"/>
        <v>-145.51073032530371</v>
      </c>
      <c r="J37">
        <f t="shared" si="5"/>
        <v>3652.6849715006715</v>
      </c>
      <c r="K37">
        <f t="shared" si="6"/>
        <v>101.4634714305742</v>
      </c>
      <c r="L37">
        <f t="shared" si="7"/>
        <v>-1.4341193759063191</v>
      </c>
      <c r="M37">
        <f t="shared" si="8"/>
        <v>623.96165439700758</v>
      </c>
      <c r="N37">
        <f t="shared" si="9"/>
        <v>667.24862488327437</v>
      </c>
      <c r="O37">
        <f t="shared" si="10"/>
        <v>-43.286970486266796</v>
      </c>
      <c r="P37">
        <f t="shared" si="11"/>
        <v>133.03834560299242</v>
      </c>
      <c r="Q37">
        <f t="shared" si="12"/>
        <v>133.03834560299242</v>
      </c>
      <c r="R37">
        <f t="shared" si="13"/>
        <v>-40.109536342074989</v>
      </c>
      <c r="S37">
        <f t="shared" si="13"/>
        <v>1936.3651322206192</v>
      </c>
      <c r="T37">
        <f t="shared" si="14"/>
        <v>53.787920339461643</v>
      </c>
      <c r="U37">
        <f t="shared" si="15"/>
        <v>-0.74569784607657585</v>
      </c>
      <c r="V37">
        <f t="shared" si="16"/>
        <v>750.05434932041157</v>
      </c>
      <c r="W37">
        <f t="shared" si="17"/>
        <v>701.87694931970032</v>
      </c>
      <c r="X37">
        <f t="shared" si="18"/>
        <v>48.177400000711231</v>
      </c>
      <c r="Y37">
        <f t="shared" si="19"/>
        <v>6.9456506795884252</v>
      </c>
      <c r="Z37">
        <f t="shared" si="20"/>
        <v>6.9456506795884252</v>
      </c>
      <c r="AA37">
        <f t="shared" si="21"/>
        <v>82.222838180699597</v>
      </c>
      <c r="AB37">
        <f t="shared" si="21"/>
        <v>1999.631165726172</v>
      </c>
      <c r="AC37">
        <f t="shared" si="22"/>
        <v>55.545310159060335</v>
      </c>
      <c r="AD37">
        <f t="shared" si="23"/>
        <v>1.4802840770038932</v>
      </c>
    </row>
    <row r="38" spans="1:30" x14ac:dyDescent="0.25">
      <c r="A38" s="1">
        <v>43932</v>
      </c>
      <c r="B38">
        <v>37</v>
      </c>
      <c r="C38">
        <v>683</v>
      </c>
      <c r="D38">
        <f t="shared" si="0"/>
        <v>869.95659123548398</v>
      </c>
      <c r="E38">
        <f t="shared" si="1"/>
        <v>875.77702044849616</v>
      </c>
      <c r="F38">
        <f t="shared" si="2"/>
        <v>-5.8204292130121287</v>
      </c>
      <c r="G38">
        <f t="shared" si="3"/>
        <v>-186.95659123548398</v>
      </c>
      <c r="H38">
        <f t="shared" si="4"/>
        <v>186.95659123548398</v>
      </c>
      <c r="I38">
        <f t="shared" si="5"/>
        <v>-332.4673215607877</v>
      </c>
      <c r="J38">
        <f t="shared" si="5"/>
        <v>3839.6415627361557</v>
      </c>
      <c r="K38">
        <f t="shared" si="6"/>
        <v>103.77409629016637</v>
      </c>
      <c r="L38">
        <f t="shared" si="7"/>
        <v>-3.2037602199990665</v>
      </c>
      <c r="M38">
        <f t="shared" si="8"/>
        <v>680.45344311298504</v>
      </c>
      <c r="N38">
        <f t="shared" si="9"/>
        <v>690.48082719850379</v>
      </c>
      <c r="O38">
        <f t="shared" si="10"/>
        <v>-10.02738408551869</v>
      </c>
      <c r="P38">
        <f t="shared" si="11"/>
        <v>2.5465568870149582</v>
      </c>
      <c r="Q38">
        <f t="shared" si="12"/>
        <v>2.5465568870149582</v>
      </c>
      <c r="R38">
        <f t="shared" si="13"/>
        <v>-37.562979455060031</v>
      </c>
      <c r="S38">
        <f t="shared" si="13"/>
        <v>1938.9116891076342</v>
      </c>
      <c r="T38">
        <f t="shared" si="14"/>
        <v>52.403018624530652</v>
      </c>
      <c r="U38">
        <f t="shared" si="15"/>
        <v>-0.71680945947408126</v>
      </c>
      <c r="V38">
        <f t="shared" si="16"/>
        <v>808.2334862997302</v>
      </c>
      <c r="W38">
        <f t="shared" si="17"/>
        <v>755.61086986408236</v>
      </c>
      <c r="X38">
        <f t="shared" si="18"/>
        <v>52.622616435647856</v>
      </c>
      <c r="Y38">
        <f t="shared" si="19"/>
        <v>-125.2334862997302</v>
      </c>
      <c r="Z38">
        <f t="shared" si="20"/>
        <v>125.2334862997302</v>
      </c>
      <c r="AA38">
        <f t="shared" si="21"/>
        <v>-43.010648119030606</v>
      </c>
      <c r="AB38">
        <f t="shared" si="21"/>
        <v>2124.8646520259022</v>
      </c>
      <c r="AC38">
        <f t="shared" si="22"/>
        <v>57.428774379078433</v>
      </c>
      <c r="AD38">
        <f t="shared" si="23"/>
        <v>-0.74893898719001017</v>
      </c>
    </row>
    <row r="39" spans="1:30" x14ac:dyDescent="0.25">
      <c r="A39" s="1">
        <v>43933</v>
      </c>
      <c r="B39">
        <v>38</v>
      </c>
      <c r="C39">
        <v>605</v>
      </c>
      <c r="D39">
        <f t="shared" si="0"/>
        <v>819.26658012595567</v>
      </c>
      <c r="E39">
        <f t="shared" si="1"/>
        <v>832.56527298838716</v>
      </c>
      <c r="F39">
        <f t="shared" si="2"/>
        <v>-13.298692862431494</v>
      </c>
      <c r="G39">
        <f t="shared" si="3"/>
        <v>-214.26658012595567</v>
      </c>
      <c r="H39">
        <f t="shared" si="4"/>
        <v>214.26658012595567</v>
      </c>
      <c r="I39">
        <f t="shared" si="5"/>
        <v>-546.73390168674337</v>
      </c>
      <c r="J39">
        <f t="shared" si="5"/>
        <v>4053.9081428621112</v>
      </c>
      <c r="K39">
        <f t="shared" si="6"/>
        <v>106.68179323321345</v>
      </c>
      <c r="L39">
        <f t="shared" si="7"/>
        <v>-5.1249035577377944</v>
      </c>
      <c r="M39">
        <f t="shared" si="8"/>
        <v>672.33597669272763</v>
      </c>
      <c r="N39">
        <f t="shared" si="9"/>
        <v>681.72672155649252</v>
      </c>
      <c r="O39">
        <f t="shared" si="10"/>
        <v>-9.3907448637649509</v>
      </c>
      <c r="P39">
        <f t="shared" si="11"/>
        <v>-67.335976692727627</v>
      </c>
      <c r="Q39">
        <f t="shared" si="12"/>
        <v>67.335976692727627</v>
      </c>
      <c r="R39">
        <f t="shared" si="13"/>
        <v>-104.89895614778766</v>
      </c>
      <c r="S39">
        <f t="shared" si="13"/>
        <v>2006.2476658003618</v>
      </c>
      <c r="T39">
        <f t="shared" si="14"/>
        <v>52.795991205272678</v>
      </c>
      <c r="U39">
        <f t="shared" si="15"/>
        <v>-1.9868735059814828</v>
      </c>
      <c r="V39">
        <f t="shared" si="16"/>
        <v>680.51988246376663</v>
      </c>
      <c r="W39">
        <f t="shared" si="17"/>
        <v>708.04669725994609</v>
      </c>
      <c r="X39">
        <f t="shared" si="18"/>
        <v>-27.526814796179437</v>
      </c>
      <c r="Y39">
        <f t="shared" si="19"/>
        <v>-75.519882463766635</v>
      </c>
      <c r="Z39">
        <f t="shared" si="20"/>
        <v>75.519882463766635</v>
      </c>
      <c r="AA39">
        <f t="shared" si="21"/>
        <v>-118.53053058279724</v>
      </c>
      <c r="AB39">
        <f t="shared" si="21"/>
        <v>2200.384534489669</v>
      </c>
      <c r="AC39">
        <f t="shared" si="22"/>
        <v>57.904856170780761</v>
      </c>
      <c r="AD39">
        <f t="shared" si="23"/>
        <v>-2.0469877385276827</v>
      </c>
    </row>
    <row r="40" spans="1:30" x14ac:dyDescent="0.25">
      <c r="A40" s="1">
        <v>43934</v>
      </c>
      <c r="B40">
        <v>39</v>
      </c>
      <c r="C40">
        <v>510</v>
      </c>
      <c r="D40">
        <f t="shared" si="0"/>
        <v>754.54390803329477</v>
      </c>
      <c r="E40">
        <f t="shared" si="1"/>
        <v>776.41326410076454</v>
      </c>
      <c r="F40">
        <f t="shared" si="2"/>
        <v>-21.869356067469724</v>
      </c>
      <c r="G40">
        <f t="shared" si="3"/>
        <v>-244.54390803329477</v>
      </c>
      <c r="H40">
        <f t="shared" si="4"/>
        <v>244.54390803329477</v>
      </c>
      <c r="I40">
        <f t="shared" si="5"/>
        <v>-791.27780972003814</v>
      </c>
      <c r="J40">
        <f t="shared" si="5"/>
        <v>4298.4520508954056</v>
      </c>
      <c r="K40">
        <f t="shared" si="6"/>
        <v>110.21671925372834</v>
      </c>
      <c r="L40">
        <f t="shared" si="7"/>
        <v>-7.1792901755535725</v>
      </c>
      <c r="M40">
        <f t="shared" si="8"/>
        <v>612.44324930941696</v>
      </c>
      <c r="N40">
        <f t="shared" si="9"/>
        <v>638.66798834636381</v>
      </c>
      <c r="O40">
        <f t="shared" si="10"/>
        <v>-26.224739036946858</v>
      </c>
      <c r="P40">
        <f t="shared" si="11"/>
        <v>-102.44324930941696</v>
      </c>
      <c r="Q40">
        <f t="shared" si="12"/>
        <v>102.44324930941696</v>
      </c>
      <c r="R40">
        <f t="shared" si="13"/>
        <v>-207.34220545720461</v>
      </c>
      <c r="S40">
        <f t="shared" si="13"/>
        <v>2108.6909151097789</v>
      </c>
      <c r="T40">
        <f t="shared" si="14"/>
        <v>54.068997823327663</v>
      </c>
      <c r="U40">
        <f t="shared" si="15"/>
        <v>-3.8347706412961915</v>
      </c>
      <c r="V40">
        <f t="shared" si="16"/>
        <v>544.24443691976319</v>
      </c>
      <c r="W40">
        <f t="shared" si="17"/>
        <v>620.1039764927533</v>
      </c>
      <c r="X40">
        <f t="shared" si="18"/>
        <v>-75.859539572990101</v>
      </c>
      <c r="Y40">
        <f t="shared" si="19"/>
        <v>-34.244436919763189</v>
      </c>
      <c r="Z40">
        <f t="shared" si="20"/>
        <v>34.244436919763189</v>
      </c>
      <c r="AA40">
        <f t="shared" si="21"/>
        <v>-152.77496750256043</v>
      </c>
      <c r="AB40">
        <f t="shared" si="21"/>
        <v>2234.6289714094323</v>
      </c>
      <c r="AC40">
        <f t="shared" si="22"/>
        <v>57.298178754088006</v>
      </c>
      <c r="AD40">
        <f t="shared" si="23"/>
        <v>-2.6663145465449984</v>
      </c>
    </row>
    <row r="41" spans="1:30" x14ac:dyDescent="0.25">
      <c r="A41" s="1">
        <v>43935</v>
      </c>
      <c r="B41">
        <v>40</v>
      </c>
      <c r="C41">
        <v>619</v>
      </c>
      <c r="D41">
        <f t="shared" si="0"/>
        <v>673.9840140378343</v>
      </c>
      <c r="E41">
        <f t="shared" si="1"/>
        <v>705.63512642663579</v>
      </c>
      <c r="F41">
        <f t="shared" si="2"/>
        <v>-31.651112388801522</v>
      </c>
      <c r="G41">
        <f t="shared" si="3"/>
        <v>-54.984014037834299</v>
      </c>
      <c r="H41">
        <f t="shared" si="4"/>
        <v>54.984014037834299</v>
      </c>
      <c r="I41">
        <f t="shared" si="5"/>
        <v>-846.26182375787243</v>
      </c>
      <c r="J41">
        <f t="shared" si="5"/>
        <v>4353.4360649332402</v>
      </c>
      <c r="K41">
        <f t="shared" si="6"/>
        <v>108.83590162333101</v>
      </c>
      <c r="L41">
        <f t="shared" si="7"/>
        <v>-7.7755759922556695</v>
      </c>
      <c r="M41">
        <f t="shared" si="8"/>
        <v>509.3860732904073</v>
      </c>
      <c r="N41">
        <f t="shared" si="9"/>
        <v>561.22162465470842</v>
      </c>
      <c r="O41">
        <f t="shared" si="10"/>
        <v>-51.835551364301125</v>
      </c>
      <c r="P41">
        <f t="shared" si="11"/>
        <v>109.6139267095927</v>
      </c>
      <c r="Q41">
        <f t="shared" si="12"/>
        <v>109.6139267095927</v>
      </c>
      <c r="R41">
        <f t="shared" si="13"/>
        <v>-97.72827874761191</v>
      </c>
      <c r="S41">
        <f t="shared" si="13"/>
        <v>2218.3048418193716</v>
      </c>
      <c r="T41">
        <f t="shared" si="14"/>
        <v>55.457621045484288</v>
      </c>
      <c r="U41">
        <f t="shared" si="15"/>
        <v>-1.7622154882456784</v>
      </c>
      <c r="V41">
        <f t="shared" si="16"/>
        <v>419.07290818231405</v>
      </c>
      <c r="W41">
        <f t="shared" si="17"/>
        <v>516.84888738395261</v>
      </c>
      <c r="X41">
        <f t="shared" si="18"/>
        <v>-97.775979201638563</v>
      </c>
      <c r="Y41">
        <f t="shared" si="19"/>
        <v>199.92709181768595</v>
      </c>
      <c r="Z41">
        <f t="shared" si="20"/>
        <v>199.92709181768595</v>
      </c>
      <c r="AA41">
        <f t="shared" si="21"/>
        <v>47.152124315125519</v>
      </c>
      <c r="AB41">
        <f t="shared" si="21"/>
        <v>2434.5560632271181</v>
      </c>
      <c r="AC41">
        <f t="shared" si="22"/>
        <v>60.863901580677954</v>
      </c>
      <c r="AD41">
        <f t="shared" si="23"/>
        <v>0.77471412595236222</v>
      </c>
    </row>
    <row r="42" spans="1:30" x14ac:dyDescent="0.25">
      <c r="A42" s="1">
        <v>43936</v>
      </c>
      <c r="B42">
        <v>41</v>
      </c>
      <c r="C42">
        <v>517</v>
      </c>
      <c r="D42">
        <f t="shared" si="0"/>
        <v>629.13673827995262</v>
      </c>
      <c r="E42">
        <f t="shared" si="1"/>
        <v>662.98721123026746</v>
      </c>
      <c r="F42">
        <f t="shared" si="2"/>
        <v>-33.850472950314888</v>
      </c>
      <c r="G42">
        <f t="shared" si="3"/>
        <v>-112.13673827995262</v>
      </c>
      <c r="H42">
        <f t="shared" si="4"/>
        <v>112.13673827995262</v>
      </c>
      <c r="I42">
        <f t="shared" si="5"/>
        <v>-958.39856203782506</v>
      </c>
      <c r="J42">
        <f t="shared" si="5"/>
        <v>4465.5728032131929</v>
      </c>
      <c r="K42">
        <f t="shared" si="6"/>
        <v>108.91640983446811</v>
      </c>
      <c r="L42">
        <f t="shared" si="7"/>
        <v>-8.7993954583556846</v>
      </c>
      <c r="M42">
        <f t="shared" si="8"/>
        <v>539.76096695830063</v>
      </c>
      <c r="N42">
        <f t="shared" si="9"/>
        <v>564.19303664520362</v>
      </c>
      <c r="O42">
        <f t="shared" si="10"/>
        <v>-24.432069686902963</v>
      </c>
      <c r="P42">
        <f t="shared" si="11"/>
        <v>-22.760966958300628</v>
      </c>
      <c r="Q42">
        <f t="shared" si="12"/>
        <v>22.760966958300628</v>
      </c>
      <c r="R42">
        <f t="shared" si="13"/>
        <v>-120.48924570591254</v>
      </c>
      <c r="S42">
        <f t="shared" si="13"/>
        <v>2241.0658087776724</v>
      </c>
      <c r="T42">
        <f t="shared" si="14"/>
        <v>54.660141677504207</v>
      </c>
      <c r="U42">
        <f t="shared" si="15"/>
        <v>-2.2043346762033877</v>
      </c>
      <c r="V42">
        <f t="shared" si="16"/>
        <v>609.19194119814324</v>
      </c>
      <c r="W42">
        <f t="shared" si="17"/>
        <v>579.01458163646282</v>
      </c>
      <c r="X42">
        <f t="shared" si="18"/>
        <v>30.177359561680461</v>
      </c>
      <c r="Y42">
        <f t="shared" si="19"/>
        <v>-92.19194119814324</v>
      </c>
      <c r="Z42">
        <f t="shared" si="20"/>
        <v>92.19194119814324</v>
      </c>
      <c r="AA42">
        <f t="shared" si="21"/>
        <v>-45.039816883017721</v>
      </c>
      <c r="AB42">
        <f t="shared" si="21"/>
        <v>2526.7480044252616</v>
      </c>
      <c r="AC42">
        <f t="shared" si="22"/>
        <v>61.628000107933211</v>
      </c>
      <c r="AD42">
        <f t="shared" si="23"/>
        <v>-0.73083366009178452</v>
      </c>
    </row>
    <row r="43" spans="1:30" x14ac:dyDescent="0.25">
      <c r="A43" s="1">
        <v>43937</v>
      </c>
      <c r="B43">
        <v>42</v>
      </c>
      <c r="C43">
        <v>567</v>
      </c>
      <c r="D43">
        <f t="shared" si="0"/>
        <v>568.37344814244909</v>
      </c>
      <c r="E43">
        <f t="shared" si="1"/>
        <v>606.70939062396212</v>
      </c>
      <c r="F43">
        <f t="shared" si="2"/>
        <v>-38.335942481512987</v>
      </c>
      <c r="G43">
        <f t="shared" si="3"/>
        <v>-1.3734481424490923</v>
      </c>
      <c r="H43">
        <f t="shared" si="4"/>
        <v>1.3734481424490923</v>
      </c>
      <c r="I43">
        <f t="shared" si="5"/>
        <v>-959.77201018027415</v>
      </c>
      <c r="J43">
        <f t="shared" si="5"/>
        <v>4466.9462513556418</v>
      </c>
      <c r="K43">
        <f t="shared" si="6"/>
        <v>106.35586312751528</v>
      </c>
      <c r="L43">
        <f t="shared" si="7"/>
        <v>-9.0241570324106739</v>
      </c>
      <c r="M43">
        <f t="shared" si="8"/>
        <v>498.25817205267231</v>
      </c>
      <c r="N43">
        <f t="shared" si="9"/>
        <v>528.38048347915037</v>
      </c>
      <c r="O43">
        <f t="shared" si="10"/>
        <v>-30.122311426478092</v>
      </c>
      <c r="P43">
        <f t="shared" si="11"/>
        <v>68.741827947327693</v>
      </c>
      <c r="Q43">
        <f t="shared" si="12"/>
        <v>68.741827947327693</v>
      </c>
      <c r="R43">
        <f t="shared" si="13"/>
        <v>-51.747417758584845</v>
      </c>
      <c r="S43">
        <f t="shared" si="13"/>
        <v>2309.8076367250001</v>
      </c>
      <c r="T43">
        <f t="shared" si="14"/>
        <v>54.995419922023814</v>
      </c>
      <c r="U43">
        <f t="shared" si="15"/>
        <v>-0.94094049708058958</v>
      </c>
      <c r="V43">
        <f t="shared" si="16"/>
        <v>506.61290543449752</v>
      </c>
      <c r="W43">
        <f t="shared" si="17"/>
        <v>535.43838823962869</v>
      </c>
      <c r="X43">
        <f t="shared" si="18"/>
        <v>-28.82548280513118</v>
      </c>
      <c r="Y43">
        <f t="shared" si="19"/>
        <v>60.38709456550248</v>
      </c>
      <c r="Z43">
        <f t="shared" si="20"/>
        <v>60.38709456550248</v>
      </c>
      <c r="AA43">
        <f t="shared" si="21"/>
        <v>15.347277682484759</v>
      </c>
      <c r="AB43">
        <f t="shared" si="21"/>
        <v>2587.1350989907642</v>
      </c>
      <c r="AC43">
        <f t="shared" si="22"/>
        <v>61.598454737875336</v>
      </c>
      <c r="AD43">
        <f t="shared" si="23"/>
        <v>0.24915036826480819</v>
      </c>
    </row>
    <row r="44" spans="1:30" x14ac:dyDescent="0.25">
      <c r="A44" s="1">
        <v>43938</v>
      </c>
      <c r="B44">
        <v>43</v>
      </c>
      <c r="C44">
        <v>523</v>
      </c>
      <c r="D44">
        <f t="shared" si="0"/>
        <v>529.70787810674835</v>
      </c>
      <c r="E44">
        <f t="shared" si="1"/>
        <v>568.0987585139593</v>
      </c>
      <c r="F44">
        <f t="shared" si="2"/>
        <v>-38.390880407210943</v>
      </c>
      <c r="G44">
        <f t="shared" si="3"/>
        <v>-6.7078781067483533</v>
      </c>
      <c r="H44">
        <f t="shared" si="4"/>
        <v>6.7078781067483533</v>
      </c>
      <c r="I44">
        <f t="shared" si="5"/>
        <v>-966.4798882870225</v>
      </c>
      <c r="J44">
        <f t="shared" si="5"/>
        <v>4473.6541294623903</v>
      </c>
      <c r="K44">
        <f t="shared" si="6"/>
        <v>104.03846812703233</v>
      </c>
      <c r="L44">
        <f t="shared" si="7"/>
        <v>-9.2896397427434039</v>
      </c>
      <c r="M44">
        <f t="shared" si="8"/>
        <v>519.69223158669001</v>
      </c>
      <c r="N44">
        <f t="shared" si="9"/>
        <v>532.62908602633615</v>
      </c>
      <c r="O44">
        <f t="shared" si="10"/>
        <v>-12.936854439646169</v>
      </c>
      <c r="P44">
        <f t="shared" si="11"/>
        <v>3.3077684133099865</v>
      </c>
      <c r="Q44">
        <f t="shared" si="12"/>
        <v>3.3077684133099865</v>
      </c>
      <c r="R44">
        <f t="shared" si="13"/>
        <v>-48.439649345274859</v>
      </c>
      <c r="S44">
        <f t="shared" si="13"/>
        <v>2313.1154051383101</v>
      </c>
      <c r="T44">
        <f t="shared" si="14"/>
        <v>53.79338151484442</v>
      </c>
      <c r="U44">
        <f t="shared" si="15"/>
        <v>-0.90047600617759671</v>
      </c>
      <c r="V44">
        <f t="shared" si="16"/>
        <v>564.74483880368996</v>
      </c>
      <c r="W44">
        <f t="shared" si="17"/>
        <v>554.92258108689953</v>
      </c>
      <c r="X44">
        <f t="shared" si="18"/>
        <v>9.8222577167904248</v>
      </c>
      <c r="Y44">
        <f t="shared" si="19"/>
        <v>-41.744838803689959</v>
      </c>
      <c r="Z44">
        <f t="shared" si="20"/>
        <v>41.744838803689959</v>
      </c>
      <c r="AA44">
        <f t="shared" si="21"/>
        <v>-26.3975611212052</v>
      </c>
      <c r="AB44">
        <f t="shared" si="21"/>
        <v>2628.8799377944542</v>
      </c>
      <c r="AC44">
        <f t="shared" si="22"/>
        <v>61.136742739405911</v>
      </c>
      <c r="AD44">
        <f t="shared" si="23"/>
        <v>-0.43177899146057314</v>
      </c>
    </row>
    <row r="45" spans="1:30" x14ac:dyDescent="0.25">
      <c r="A45" s="1">
        <v>43939</v>
      </c>
      <c r="B45">
        <v>44</v>
      </c>
      <c r="C45">
        <v>551</v>
      </c>
      <c r="D45">
        <f t="shared" si="0"/>
        <v>489.70710695391784</v>
      </c>
      <c r="E45">
        <f t="shared" si="1"/>
        <v>528.36630248539871</v>
      </c>
      <c r="F45">
        <f t="shared" si="2"/>
        <v>-38.659195531480876</v>
      </c>
      <c r="G45">
        <f t="shared" si="3"/>
        <v>61.292893046082156</v>
      </c>
      <c r="H45">
        <f t="shared" si="4"/>
        <v>61.292893046082156</v>
      </c>
      <c r="I45">
        <f t="shared" si="5"/>
        <v>-905.1869952409404</v>
      </c>
      <c r="J45">
        <f t="shared" si="5"/>
        <v>4534.9470225084724</v>
      </c>
      <c r="K45">
        <f t="shared" si="6"/>
        <v>103.06697778428347</v>
      </c>
      <c r="L45">
        <f t="shared" si="7"/>
        <v>-8.7825122527166126</v>
      </c>
      <c r="M45">
        <f t="shared" si="8"/>
        <v>509.23620345702636</v>
      </c>
      <c r="N45">
        <f t="shared" si="9"/>
        <v>521.34611579334501</v>
      </c>
      <c r="O45">
        <f t="shared" si="10"/>
        <v>-12.109912336318672</v>
      </c>
      <c r="P45">
        <f t="shared" si="11"/>
        <v>41.763796542973637</v>
      </c>
      <c r="Q45">
        <f t="shared" si="12"/>
        <v>41.763796542973637</v>
      </c>
      <c r="R45">
        <f t="shared" si="13"/>
        <v>-6.6758528023012218</v>
      </c>
      <c r="S45">
        <f t="shared" si="13"/>
        <v>2354.8792016812836</v>
      </c>
      <c r="T45">
        <f t="shared" si="14"/>
        <v>53.51998185639281</v>
      </c>
      <c r="U45">
        <f t="shared" si="15"/>
        <v>-0.12473570750106318</v>
      </c>
      <c r="V45">
        <f t="shared" si="16"/>
        <v>514.4545286431669</v>
      </c>
      <c r="W45">
        <f t="shared" si="17"/>
        <v>531.34896776073799</v>
      </c>
      <c r="X45">
        <f t="shared" si="18"/>
        <v>-16.894439117571149</v>
      </c>
      <c r="Y45">
        <f t="shared" si="19"/>
        <v>36.545471356833104</v>
      </c>
      <c r="Z45">
        <f t="shared" si="20"/>
        <v>36.545471356833104</v>
      </c>
      <c r="AA45">
        <f t="shared" si="21"/>
        <v>10.147910235627904</v>
      </c>
      <c r="AB45">
        <f t="shared" si="21"/>
        <v>2665.4254091512876</v>
      </c>
      <c r="AC45">
        <f t="shared" si="22"/>
        <v>60.577850207983808</v>
      </c>
      <c r="AD45">
        <f t="shared" si="23"/>
        <v>0.1675184939839689</v>
      </c>
    </row>
    <row r="46" spans="1:30" x14ac:dyDescent="0.25">
      <c r="A46" s="1">
        <v>43940</v>
      </c>
      <c r="B46">
        <v>45</v>
      </c>
      <c r="C46">
        <v>585</v>
      </c>
      <c r="D46">
        <f t="shared" si="0"/>
        <v>465.75820575349667</v>
      </c>
      <c r="E46">
        <f t="shared" si="1"/>
        <v>501.96568556313429</v>
      </c>
      <c r="F46">
        <f t="shared" si="2"/>
        <v>-36.20747980963759</v>
      </c>
      <c r="G46">
        <f t="shared" si="3"/>
        <v>119.24179424650333</v>
      </c>
      <c r="H46">
        <f t="shared" si="4"/>
        <v>119.24179424650333</v>
      </c>
      <c r="I46">
        <f t="shared" si="5"/>
        <v>-785.94520099443707</v>
      </c>
      <c r="J46">
        <f t="shared" si="5"/>
        <v>4654.188816754976</v>
      </c>
      <c r="K46">
        <f t="shared" si="6"/>
        <v>103.42641815011058</v>
      </c>
      <c r="L46">
        <f t="shared" si="7"/>
        <v>-7.5990758942626764</v>
      </c>
      <c r="M46">
        <f t="shared" si="8"/>
        <v>528.44913852793798</v>
      </c>
      <c r="N46">
        <f t="shared" si="9"/>
        <v>530.11810172851324</v>
      </c>
      <c r="O46">
        <f t="shared" si="10"/>
        <v>-1.6689632005752344</v>
      </c>
      <c r="P46">
        <f t="shared" si="11"/>
        <v>56.550861472062024</v>
      </c>
      <c r="Q46">
        <f t="shared" si="12"/>
        <v>56.550861472062024</v>
      </c>
      <c r="R46">
        <f t="shared" si="13"/>
        <v>49.875008669760803</v>
      </c>
      <c r="S46">
        <f t="shared" si="13"/>
        <v>2411.4300631533456</v>
      </c>
      <c r="T46">
        <f t="shared" si="14"/>
        <v>53.587334736741013</v>
      </c>
      <c r="U46">
        <f t="shared" si="15"/>
        <v>0.93072381589385278</v>
      </c>
      <c r="V46">
        <f t="shared" si="16"/>
        <v>550.18556827943553</v>
      </c>
      <c r="W46">
        <f t="shared" si="17"/>
        <v>543.69090572863342</v>
      </c>
      <c r="X46">
        <f t="shared" si="18"/>
        <v>6.4946625508020759</v>
      </c>
      <c r="Y46">
        <f t="shared" si="19"/>
        <v>34.814431720564471</v>
      </c>
      <c r="Z46">
        <f t="shared" si="20"/>
        <v>34.814431720564471</v>
      </c>
      <c r="AA46">
        <f t="shared" si="21"/>
        <v>44.962341956192375</v>
      </c>
      <c r="AB46">
        <f t="shared" si="21"/>
        <v>2700.2398408718518</v>
      </c>
      <c r="AC46">
        <f t="shared" si="22"/>
        <v>60.005329797152264</v>
      </c>
      <c r="AD46">
        <f t="shared" si="23"/>
        <v>0.74930580513743295</v>
      </c>
    </row>
    <row r="47" spans="1:30" x14ac:dyDescent="0.25">
      <c r="A47" s="1">
        <v>43941</v>
      </c>
      <c r="B47">
        <v>46</v>
      </c>
      <c r="C47">
        <v>565</v>
      </c>
      <c r="D47">
        <f t="shared" si="0"/>
        <v>458.16875656301988</v>
      </c>
      <c r="E47">
        <f t="shared" si="1"/>
        <v>489.60656460279733</v>
      </c>
      <c r="F47">
        <f t="shared" si="2"/>
        <v>-31.437808039777458</v>
      </c>
      <c r="G47">
        <f t="shared" si="3"/>
        <v>106.83124343698012</v>
      </c>
      <c r="H47">
        <f t="shared" si="4"/>
        <v>106.83124343698012</v>
      </c>
      <c r="I47">
        <f t="shared" si="5"/>
        <v>-679.11395755745696</v>
      </c>
      <c r="J47">
        <f t="shared" si="5"/>
        <v>4761.020060191956</v>
      </c>
      <c r="K47">
        <f t="shared" si="6"/>
        <v>103.50043609112947</v>
      </c>
      <c r="L47">
        <f t="shared" si="7"/>
        <v>-6.5614598663093027</v>
      </c>
      <c r="M47">
        <f t="shared" si="8"/>
        <v>569.19332143140923</v>
      </c>
      <c r="N47">
        <f t="shared" si="9"/>
        <v>556.72456926396899</v>
      </c>
      <c r="O47">
        <f t="shared" si="10"/>
        <v>12.468752167440272</v>
      </c>
      <c r="P47">
        <f t="shared" si="11"/>
        <v>-4.1933214314092311</v>
      </c>
      <c r="Q47">
        <f t="shared" si="12"/>
        <v>4.1933214314092311</v>
      </c>
      <c r="R47">
        <f t="shared" si="13"/>
        <v>45.681687238351572</v>
      </c>
      <c r="S47">
        <f t="shared" si="13"/>
        <v>2415.6233845847546</v>
      </c>
      <c r="T47">
        <f t="shared" si="14"/>
        <v>52.51355183879901</v>
      </c>
      <c r="U47">
        <f t="shared" si="15"/>
        <v>0.8699028277230374</v>
      </c>
      <c r="V47">
        <f t="shared" si="16"/>
        <v>606.81301250785043</v>
      </c>
      <c r="W47">
        <f t="shared" si="17"/>
        <v>578.03711365588708</v>
      </c>
      <c r="X47">
        <f t="shared" si="18"/>
        <v>28.775898851963319</v>
      </c>
      <c r="Y47">
        <f t="shared" si="19"/>
        <v>-41.813012507850431</v>
      </c>
      <c r="Z47">
        <f t="shared" si="20"/>
        <v>41.813012507850431</v>
      </c>
      <c r="AA47">
        <f t="shared" si="21"/>
        <v>3.1493294483419447</v>
      </c>
      <c r="AB47">
        <f t="shared" si="21"/>
        <v>2742.0528533797024</v>
      </c>
      <c r="AC47">
        <f t="shared" si="22"/>
        <v>59.609844638689182</v>
      </c>
      <c r="AD47">
        <f t="shared" si="23"/>
        <v>5.2832371354611843E-2</v>
      </c>
    </row>
    <row r="48" spans="1:30" x14ac:dyDescent="0.25">
      <c r="A48" s="1">
        <v>43942</v>
      </c>
      <c r="B48">
        <v>47</v>
      </c>
      <c r="C48">
        <v>410</v>
      </c>
      <c r="D48">
        <f t="shared" si="0"/>
        <v>452.37044694811766</v>
      </c>
      <c r="E48">
        <f t="shared" si="1"/>
        <v>479.53500525041591</v>
      </c>
      <c r="F48">
        <f t="shared" si="2"/>
        <v>-27.164558302298254</v>
      </c>
      <c r="G48">
        <f t="shared" si="3"/>
        <v>-42.37044694811766</v>
      </c>
      <c r="H48">
        <f t="shared" si="4"/>
        <v>42.37044694811766</v>
      </c>
      <c r="I48">
        <f t="shared" si="5"/>
        <v>-721.48440450557462</v>
      </c>
      <c r="J48">
        <f t="shared" si="5"/>
        <v>4803.3905071400732</v>
      </c>
      <c r="K48">
        <f t="shared" si="6"/>
        <v>102.19979802425688</v>
      </c>
      <c r="L48">
        <f t="shared" si="7"/>
        <v>-7.0595482423001661</v>
      </c>
      <c r="M48">
        <f t="shared" si="8"/>
        <v>578.51708252529261</v>
      </c>
      <c r="N48">
        <f t="shared" si="9"/>
        <v>567.09666071570462</v>
      </c>
      <c r="O48">
        <f t="shared" si="10"/>
        <v>11.420421809587964</v>
      </c>
      <c r="P48">
        <f t="shared" si="11"/>
        <v>-168.51708252529261</v>
      </c>
      <c r="Q48">
        <f t="shared" si="12"/>
        <v>168.51708252529261</v>
      </c>
      <c r="R48">
        <f t="shared" si="13"/>
        <v>-122.83539528694104</v>
      </c>
      <c r="S48">
        <f t="shared" si="13"/>
        <v>2584.1404671100472</v>
      </c>
      <c r="T48">
        <f t="shared" si="14"/>
        <v>54.98171206617122</v>
      </c>
      <c r="U48">
        <f t="shared" si="15"/>
        <v>-2.2341136838210316</v>
      </c>
      <c r="V48">
        <f t="shared" si="16"/>
        <v>575.37817334850922</v>
      </c>
      <c r="W48">
        <f t="shared" si="17"/>
        <v>573.36260250157011</v>
      </c>
      <c r="X48">
        <f t="shared" si="18"/>
        <v>2.0155708469390596</v>
      </c>
      <c r="Y48">
        <f t="shared" si="19"/>
        <v>-165.37817334850922</v>
      </c>
      <c r="Z48">
        <f t="shared" si="20"/>
        <v>165.37817334850922</v>
      </c>
      <c r="AA48">
        <f t="shared" si="21"/>
        <v>-162.22884390016728</v>
      </c>
      <c r="AB48">
        <f t="shared" si="21"/>
        <v>2907.4310267282117</v>
      </c>
      <c r="AC48">
        <f t="shared" si="22"/>
        <v>61.860234611238546</v>
      </c>
      <c r="AD48">
        <f t="shared" si="23"/>
        <v>-2.6225061207688034</v>
      </c>
    </row>
    <row r="49" spans="1:30" x14ac:dyDescent="0.25">
      <c r="A49" s="1">
        <v>43943</v>
      </c>
      <c r="B49">
        <v>48</v>
      </c>
      <c r="C49">
        <v>299</v>
      </c>
      <c r="D49">
        <f t="shared" si="0"/>
        <v>415.03698137827115</v>
      </c>
      <c r="E49">
        <f t="shared" si="1"/>
        <v>443.89635755849412</v>
      </c>
      <c r="F49">
        <f t="shared" si="2"/>
        <v>-28.859376180222963</v>
      </c>
      <c r="G49">
        <f t="shared" si="3"/>
        <v>-116.03698137827115</v>
      </c>
      <c r="H49">
        <f t="shared" si="4"/>
        <v>116.03698137827115</v>
      </c>
      <c r="I49">
        <f t="shared" si="5"/>
        <v>-837.52138588384582</v>
      </c>
      <c r="J49">
        <f t="shared" si="5"/>
        <v>4919.427488518344</v>
      </c>
      <c r="K49">
        <f t="shared" si="6"/>
        <v>102.4880726774655</v>
      </c>
      <c r="L49">
        <f t="shared" si="7"/>
        <v>-8.1718912650407898</v>
      </c>
      <c r="M49">
        <f t="shared" si="8"/>
        <v>463.54969244091114</v>
      </c>
      <c r="N49">
        <f t="shared" si="9"/>
        <v>494.2585412626463</v>
      </c>
      <c r="O49">
        <f t="shared" si="10"/>
        <v>-30.708848821735188</v>
      </c>
      <c r="P49">
        <f t="shared" si="11"/>
        <v>-164.54969244091114</v>
      </c>
      <c r="Q49">
        <f t="shared" si="12"/>
        <v>164.54969244091114</v>
      </c>
      <c r="R49">
        <f t="shared" si="13"/>
        <v>-287.38508772785218</v>
      </c>
      <c r="S49">
        <f t="shared" si="13"/>
        <v>2748.6901595509585</v>
      </c>
      <c r="T49">
        <f t="shared" si="14"/>
        <v>57.264378323978299</v>
      </c>
      <c r="U49">
        <f t="shared" si="15"/>
        <v>-5.0185664480970278</v>
      </c>
      <c r="V49">
        <f t="shared" si="16"/>
        <v>339.24917457359493</v>
      </c>
      <c r="W49">
        <f t="shared" si="17"/>
        <v>443.0756346697018</v>
      </c>
      <c r="X49">
        <f t="shared" si="18"/>
        <v>-103.82646009610689</v>
      </c>
      <c r="Y49">
        <f t="shared" si="19"/>
        <v>-40.249174573594928</v>
      </c>
      <c r="Z49">
        <f t="shared" si="20"/>
        <v>40.249174573594928</v>
      </c>
      <c r="AA49">
        <f t="shared" si="21"/>
        <v>-202.47801847376221</v>
      </c>
      <c r="AB49">
        <f t="shared" si="21"/>
        <v>2947.6802013018068</v>
      </c>
      <c r="AC49">
        <f t="shared" si="22"/>
        <v>61.410004193787643</v>
      </c>
      <c r="AD49">
        <f t="shared" si="23"/>
        <v>-3.2971503769127781</v>
      </c>
    </row>
    <row r="50" spans="1:30" x14ac:dyDescent="0.25">
      <c r="A50" s="1">
        <v>43944</v>
      </c>
      <c r="B50">
        <v>49</v>
      </c>
      <c r="C50">
        <v>430</v>
      </c>
      <c r="D50">
        <f t="shared" si="0"/>
        <v>358.32872966726313</v>
      </c>
      <c r="E50">
        <f t="shared" si="1"/>
        <v>391.82958510261693</v>
      </c>
      <c r="F50">
        <f t="shared" si="2"/>
        <v>-33.500855435353806</v>
      </c>
      <c r="G50">
        <f t="shared" si="3"/>
        <v>71.671270332736867</v>
      </c>
      <c r="H50">
        <f t="shared" si="4"/>
        <v>71.671270332736867</v>
      </c>
      <c r="I50">
        <f t="shared" si="5"/>
        <v>-765.85011555110896</v>
      </c>
      <c r="J50">
        <f t="shared" si="5"/>
        <v>4991.0987588510807</v>
      </c>
      <c r="K50">
        <f t="shared" si="6"/>
        <v>101.85915834389961</v>
      </c>
      <c r="L50">
        <f t="shared" si="7"/>
        <v>-7.5187163138087731</v>
      </c>
      <c r="M50">
        <f t="shared" si="8"/>
        <v>309.4285742884926</v>
      </c>
      <c r="N50">
        <f t="shared" si="9"/>
        <v>381.27484622045557</v>
      </c>
      <c r="O50">
        <f t="shared" si="10"/>
        <v>-71.846271931962974</v>
      </c>
      <c r="P50">
        <f t="shared" si="11"/>
        <v>120.5714257115074</v>
      </c>
      <c r="Q50">
        <f t="shared" si="12"/>
        <v>120.5714257115074</v>
      </c>
      <c r="R50">
        <f t="shared" si="13"/>
        <v>-166.81366201634478</v>
      </c>
      <c r="S50">
        <f t="shared" si="13"/>
        <v>2869.2615852624658</v>
      </c>
      <c r="T50">
        <f t="shared" si="14"/>
        <v>58.556358882907467</v>
      </c>
      <c r="U50">
        <f t="shared" si="15"/>
        <v>-2.8487710847922529</v>
      </c>
      <c r="V50">
        <f t="shared" si="16"/>
        <v>177.46390309151136</v>
      </c>
      <c r="W50">
        <f t="shared" si="17"/>
        <v>307.04983491471899</v>
      </c>
      <c r="X50">
        <f t="shared" si="18"/>
        <v>-129.58593182320763</v>
      </c>
      <c r="Y50">
        <f t="shared" si="19"/>
        <v>252.53609690848864</v>
      </c>
      <c r="Z50">
        <f t="shared" si="20"/>
        <v>252.53609690848864</v>
      </c>
      <c r="AA50">
        <f t="shared" si="21"/>
        <v>50.05807843472644</v>
      </c>
      <c r="AB50">
        <f t="shared" si="21"/>
        <v>3200.2162982102955</v>
      </c>
      <c r="AC50">
        <f t="shared" si="22"/>
        <v>65.310536698169301</v>
      </c>
      <c r="AD50">
        <f t="shared" si="23"/>
        <v>0.76646251838456569</v>
      </c>
    </row>
    <row r="51" spans="1:30" x14ac:dyDescent="0.25">
      <c r="A51" s="1">
        <v>43945</v>
      </c>
      <c r="B51">
        <v>50</v>
      </c>
      <c r="C51">
        <v>435</v>
      </c>
      <c r="D51">
        <f t="shared" si="0"/>
        <v>342.02897911176615</v>
      </c>
      <c r="E51">
        <f t="shared" si="1"/>
        <v>372.66298373381051</v>
      </c>
      <c r="F51">
        <f t="shared" si="2"/>
        <v>-30.63400462204433</v>
      </c>
      <c r="G51">
        <f t="shared" si="3"/>
        <v>92.971020888233852</v>
      </c>
      <c r="H51">
        <f t="shared" si="4"/>
        <v>92.971020888233852</v>
      </c>
      <c r="I51">
        <f t="shared" si="5"/>
        <v>-672.8790946628751</v>
      </c>
      <c r="J51">
        <f t="shared" si="5"/>
        <v>5084.069779739315</v>
      </c>
      <c r="K51">
        <f t="shared" si="6"/>
        <v>101.6813955947863</v>
      </c>
      <c r="L51">
        <f t="shared" si="7"/>
        <v>-6.6175241864734682</v>
      </c>
      <c r="M51">
        <f t="shared" si="8"/>
        <v>328.01087164016019</v>
      </c>
      <c r="N51">
        <f t="shared" si="9"/>
        <v>369.71428714424633</v>
      </c>
      <c r="O51">
        <f t="shared" si="10"/>
        <v>-41.703415504086109</v>
      </c>
      <c r="P51">
        <f t="shared" si="11"/>
        <v>106.98912835983981</v>
      </c>
      <c r="Q51">
        <f t="shared" si="12"/>
        <v>106.98912835983981</v>
      </c>
      <c r="R51">
        <f t="shared" si="13"/>
        <v>-59.824533656504968</v>
      </c>
      <c r="S51">
        <f t="shared" si="13"/>
        <v>2976.2507136223057</v>
      </c>
      <c r="T51">
        <f t="shared" si="14"/>
        <v>59.525014272446114</v>
      </c>
      <c r="U51">
        <f t="shared" si="15"/>
        <v>-1.0050318238091964</v>
      </c>
      <c r="V51">
        <f t="shared" si="16"/>
        <v>411.52995081652739</v>
      </c>
      <c r="W51">
        <f t="shared" si="17"/>
        <v>379.49278061830228</v>
      </c>
      <c r="X51">
        <f t="shared" si="18"/>
        <v>32.037170198225112</v>
      </c>
      <c r="Y51">
        <f t="shared" si="19"/>
        <v>23.470049183472611</v>
      </c>
      <c r="Z51">
        <f t="shared" si="20"/>
        <v>23.470049183472611</v>
      </c>
      <c r="AA51">
        <f t="shared" si="21"/>
        <v>73.528127618199051</v>
      </c>
      <c r="AB51">
        <f t="shared" si="21"/>
        <v>3223.6863473937683</v>
      </c>
      <c r="AC51">
        <f t="shared" si="22"/>
        <v>64.473726947875363</v>
      </c>
      <c r="AD51">
        <f t="shared" si="23"/>
        <v>1.1404355091438074</v>
      </c>
    </row>
    <row r="52" spans="1:30" x14ac:dyDescent="0.25">
      <c r="A52" s="1">
        <v>43946</v>
      </c>
      <c r="B52">
        <v>51</v>
      </c>
      <c r="C52">
        <v>440</v>
      </c>
      <c r="D52">
        <f t="shared" si="0"/>
        <v>333.70801950289791</v>
      </c>
      <c r="E52">
        <f t="shared" si="1"/>
        <v>360.62318328941291</v>
      </c>
      <c r="F52">
        <f t="shared" si="2"/>
        <v>-26.915163786514977</v>
      </c>
      <c r="G52">
        <f t="shared" si="3"/>
        <v>106.29198049710209</v>
      </c>
      <c r="H52">
        <f t="shared" si="4"/>
        <v>106.29198049710209</v>
      </c>
      <c r="I52">
        <f t="shared" si="5"/>
        <v>-566.58711416577307</v>
      </c>
      <c r="J52">
        <f t="shared" si="5"/>
        <v>5190.3617602364175</v>
      </c>
      <c r="K52">
        <f t="shared" si="6"/>
        <v>101.77179922032191</v>
      </c>
      <c r="L52">
        <f t="shared" si="7"/>
        <v>-5.5672309864463543</v>
      </c>
      <c r="M52">
        <f t="shared" si="8"/>
        <v>366.54930240595394</v>
      </c>
      <c r="N52">
        <f t="shared" si="9"/>
        <v>381.50543582008009</v>
      </c>
      <c r="O52">
        <f t="shared" si="10"/>
        <v>-14.956133414126157</v>
      </c>
      <c r="P52">
        <f t="shared" si="11"/>
        <v>73.450697594046062</v>
      </c>
      <c r="Q52">
        <f t="shared" si="12"/>
        <v>73.450697594046062</v>
      </c>
      <c r="R52">
        <f t="shared" si="13"/>
        <v>13.626163937541094</v>
      </c>
      <c r="S52">
        <f t="shared" si="13"/>
        <v>3049.701411216352</v>
      </c>
      <c r="T52">
        <f t="shared" si="14"/>
        <v>59.798066886595137</v>
      </c>
      <c r="U52">
        <f t="shared" si="15"/>
        <v>0.22786963938788554</v>
      </c>
      <c r="V52">
        <f t="shared" si="16"/>
        <v>477.36399183895304</v>
      </c>
      <c r="W52">
        <f t="shared" si="17"/>
        <v>430.30599016330547</v>
      </c>
      <c r="X52">
        <f t="shared" si="18"/>
        <v>47.058001675647574</v>
      </c>
      <c r="Y52">
        <f t="shared" si="19"/>
        <v>-37.363991838953041</v>
      </c>
      <c r="Z52">
        <f t="shared" si="20"/>
        <v>37.363991838953041</v>
      </c>
      <c r="AA52">
        <f t="shared" si="21"/>
        <v>36.16413577924601</v>
      </c>
      <c r="AB52">
        <f t="shared" si="21"/>
        <v>3261.0503392327214</v>
      </c>
      <c r="AC52">
        <f t="shared" si="22"/>
        <v>63.942163514367088</v>
      </c>
      <c r="AD52">
        <f t="shared" si="23"/>
        <v>0.56557572955942181</v>
      </c>
    </row>
    <row r="53" spans="1:30" x14ac:dyDescent="0.25">
      <c r="A53" s="1">
        <v>43947</v>
      </c>
      <c r="B53">
        <v>52</v>
      </c>
      <c r="C53">
        <v>367</v>
      </c>
      <c r="D53">
        <f t="shared" si="0"/>
        <v>332.30293103568738</v>
      </c>
      <c r="E53">
        <f t="shared" si="1"/>
        <v>354.96641560231831</v>
      </c>
      <c r="F53">
        <f t="shared" si="2"/>
        <v>-22.663484566630899</v>
      </c>
      <c r="G53">
        <f t="shared" si="3"/>
        <v>34.697068964312621</v>
      </c>
      <c r="H53">
        <f t="shared" si="4"/>
        <v>34.697068964312621</v>
      </c>
      <c r="I53">
        <f t="shared" si="5"/>
        <v>-531.89004520146045</v>
      </c>
      <c r="J53">
        <f t="shared" si="5"/>
        <v>5225.0588292007305</v>
      </c>
      <c r="K53">
        <f t="shared" si="6"/>
        <v>100.48190056155251</v>
      </c>
      <c r="L53">
        <f t="shared" si="7"/>
        <v>-5.293391568321689</v>
      </c>
      <c r="M53">
        <f t="shared" si="8"/>
        <v>406.6811921873624</v>
      </c>
      <c r="N53">
        <f t="shared" si="9"/>
        <v>403.274651202977</v>
      </c>
      <c r="O53">
        <f t="shared" si="10"/>
        <v>3.4065409843853729</v>
      </c>
      <c r="P53">
        <f t="shared" si="11"/>
        <v>-39.681192187362399</v>
      </c>
      <c r="Q53">
        <f t="shared" si="12"/>
        <v>39.681192187362399</v>
      </c>
      <c r="R53">
        <f t="shared" si="13"/>
        <v>-26.055028249821305</v>
      </c>
      <c r="S53">
        <f t="shared" si="13"/>
        <v>3089.3826034037143</v>
      </c>
      <c r="T53">
        <f t="shared" si="14"/>
        <v>59.411203911609888</v>
      </c>
      <c r="U53">
        <f t="shared" si="15"/>
        <v>-0.43855412000378163</v>
      </c>
      <c r="V53">
        <f t="shared" si="16"/>
        <v>470.61784526650825</v>
      </c>
      <c r="W53">
        <f t="shared" si="17"/>
        <v>447.47279836779063</v>
      </c>
      <c r="X53">
        <f t="shared" si="18"/>
        <v>23.145046898717645</v>
      </c>
      <c r="Y53">
        <f t="shared" si="19"/>
        <v>-103.61784526650825</v>
      </c>
      <c r="Z53">
        <f t="shared" si="20"/>
        <v>103.61784526650825</v>
      </c>
      <c r="AA53">
        <f t="shared" si="21"/>
        <v>-67.453709487262245</v>
      </c>
      <c r="AB53">
        <f t="shared" si="21"/>
        <v>3364.6681844992295</v>
      </c>
      <c r="AC53">
        <f t="shared" si="22"/>
        <v>64.705157394215945</v>
      </c>
      <c r="AD53">
        <f t="shared" si="23"/>
        <v>-1.0424780991768672</v>
      </c>
    </row>
    <row r="54" spans="1:30" x14ac:dyDescent="0.25">
      <c r="A54" s="1">
        <v>43948</v>
      </c>
      <c r="B54">
        <v>53</v>
      </c>
      <c r="C54">
        <v>378</v>
      </c>
      <c r="D54">
        <f t="shared" si="0"/>
        <v>317.96674302049149</v>
      </c>
      <c r="E54">
        <f t="shared" si="1"/>
        <v>339.2423448285499</v>
      </c>
      <c r="F54">
        <f t="shared" si="2"/>
        <v>-21.275601808058394</v>
      </c>
      <c r="G54">
        <f t="shared" si="3"/>
        <v>60.033256979508508</v>
      </c>
      <c r="H54">
        <f t="shared" si="4"/>
        <v>60.033256979508508</v>
      </c>
      <c r="I54">
        <f t="shared" si="5"/>
        <v>-471.85678822195194</v>
      </c>
      <c r="J54">
        <f t="shared" si="5"/>
        <v>5285.0920861802388</v>
      </c>
      <c r="K54">
        <f t="shared" si="6"/>
        <v>99.71871860717431</v>
      </c>
      <c r="L54">
        <f t="shared" si="7"/>
        <v>-4.7318777739288356</v>
      </c>
      <c r="M54">
        <f t="shared" si="8"/>
        <v>380.32683903122597</v>
      </c>
      <c r="N54">
        <f t="shared" si="9"/>
        <v>386.8405960936812</v>
      </c>
      <c r="O54">
        <f t="shared" si="10"/>
        <v>-6.5137570624552268</v>
      </c>
      <c r="P54">
        <f t="shared" si="11"/>
        <v>-2.3268390312259726</v>
      </c>
      <c r="Q54">
        <f t="shared" si="12"/>
        <v>2.3268390312259726</v>
      </c>
      <c r="R54">
        <f t="shared" si="13"/>
        <v>-28.381867281047278</v>
      </c>
      <c r="S54">
        <f t="shared" si="13"/>
        <v>3091.7094424349402</v>
      </c>
      <c r="T54">
        <f t="shared" si="14"/>
        <v>58.334140423300759</v>
      </c>
      <c r="U54">
        <f t="shared" si="15"/>
        <v>-0.48653956456878783</v>
      </c>
      <c r="V54">
        <f t="shared" si="16"/>
        <v>344.55319498145394</v>
      </c>
      <c r="W54">
        <f t="shared" si="17"/>
        <v>387.72356905330162</v>
      </c>
      <c r="X54">
        <f t="shared" si="18"/>
        <v>-43.170374071847668</v>
      </c>
      <c r="Y54">
        <f t="shared" si="19"/>
        <v>33.446805018546058</v>
      </c>
      <c r="Z54">
        <f t="shared" si="20"/>
        <v>33.446805018546058</v>
      </c>
      <c r="AA54">
        <f t="shared" si="21"/>
        <v>-34.006904468716186</v>
      </c>
      <c r="AB54">
        <f t="shared" si="21"/>
        <v>3398.1149895177755</v>
      </c>
      <c r="AC54">
        <f t="shared" si="22"/>
        <v>64.11537716071274</v>
      </c>
      <c r="AD54">
        <f t="shared" si="23"/>
        <v>-0.53040169105570223</v>
      </c>
    </row>
    <row r="55" spans="1:30" x14ac:dyDescent="0.25">
      <c r="A55" s="1">
        <v>43949</v>
      </c>
      <c r="B55">
        <v>54</v>
      </c>
      <c r="C55">
        <v>288</v>
      </c>
      <c r="D55">
        <f t="shared" si="0"/>
        <v>311.09912288751514</v>
      </c>
      <c r="E55">
        <f t="shared" si="1"/>
        <v>329.97339441639321</v>
      </c>
      <c r="F55">
        <f t="shared" si="2"/>
        <v>-18.874271528878051</v>
      </c>
      <c r="G55">
        <f t="shared" si="3"/>
        <v>-23.099122887515136</v>
      </c>
      <c r="H55">
        <f t="shared" si="4"/>
        <v>23.099122887515136</v>
      </c>
      <c r="I55">
        <f t="shared" si="5"/>
        <v>-494.95591110946708</v>
      </c>
      <c r="J55">
        <f t="shared" si="5"/>
        <v>5308.1912090677542</v>
      </c>
      <c r="K55">
        <f t="shared" si="6"/>
        <v>98.299837204958408</v>
      </c>
      <c r="L55">
        <f t="shared" si="7"/>
        <v>-5.0351651150496579</v>
      </c>
      <c r="M55">
        <f t="shared" si="8"/>
        <v>372.06795269535127</v>
      </c>
      <c r="N55">
        <f t="shared" si="9"/>
        <v>379.16341951561299</v>
      </c>
      <c r="O55">
        <f t="shared" si="10"/>
        <v>-7.0954668202617199</v>
      </c>
      <c r="P55">
        <f t="shared" si="11"/>
        <v>-84.067952695351266</v>
      </c>
      <c r="Q55">
        <f t="shared" si="12"/>
        <v>84.067952695351266</v>
      </c>
      <c r="R55">
        <f t="shared" si="13"/>
        <v>-112.44981997639854</v>
      </c>
      <c r="S55">
        <f t="shared" si="13"/>
        <v>3175.7773951302916</v>
      </c>
      <c r="T55">
        <f t="shared" si="14"/>
        <v>58.810692502412806</v>
      </c>
      <c r="U55">
        <f t="shared" si="15"/>
        <v>-1.9120642045115368</v>
      </c>
      <c r="V55">
        <f t="shared" si="16"/>
        <v>349.54622013631257</v>
      </c>
      <c r="W55">
        <f t="shared" si="17"/>
        <v>371.31063899629078</v>
      </c>
      <c r="X55">
        <f t="shared" si="18"/>
        <v>-21.7644188599782</v>
      </c>
      <c r="Y55">
        <f t="shared" si="19"/>
        <v>-61.54622013631257</v>
      </c>
      <c r="Z55">
        <f t="shared" si="20"/>
        <v>61.54622013631257</v>
      </c>
      <c r="AA55">
        <f t="shared" si="21"/>
        <v>-95.553124605028756</v>
      </c>
      <c r="AB55">
        <f t="shared" si="21"/>
        <v>3459.661209654088</v>
      </c>
      <c r="AC55">
        <f t="shared" si="22"/>
        <v>64.067800178779407</v>
      </c>
      <c r="AD55">
        <f t="shared" si="23"/>
        <v>-1.4914375761051641</v>
      </c>
    </row>
    <row r="56" spans="1:30" x14ac:dyDescent="0.25">
      <c r="A56" s="1">
        <v>43950</v>
      </c>
      <c r="B56">
        <v>55</v>
      </c>
      <c r="C56">
        <v>331</v>
      </c>
      <c r="D56">
        <f t="shared" si="0"/>
        <v>286.68106186563341</v>
      </c>
      <c r="E56">
        <f t="shared" si="1"/>
        <v>306.4792983100121</v>
      </c>
      <c r="F56">
        <f t="shared" si="2"/>
        <v>-19.798236444378659</v>
      </c>
      <c r="G56">
        <f t="shared" si="3"/>
        <v>44.31893813436659</v>
      </c>
      <c r="H56">
        <f t="shared" si="4"/>
        <v>44.31893813436659</v>
      </c>
      <c r="I56">
        <f t="shared" si="5"/>
        <v>-450.63697297510049</v>
      </c>
      <c r="J56">
        <f t="shared" si="5"/>
        <v>5352.5101472021206</v>
      </c>
      <c r="K56">
        <f t="shared" si="6"/>
        <v>97.318366312765832</v>
      </c>
      <c r="L56">
        <f t="shared" si="7"/>
        <v>-4.6305439563876831</v>
      </c>
      <c r="M56">
        <f t="shared" si="8"/>
        <v>301.92152135357617</v>
      </c>
      <c r="N56">
        <f t="shared" si="9"/>
        <v>330.03397634767566</v>
      </c>
      <c r="O56">
        <f t="shared" si="10"/>
        <v>-28.112454994099522</v>
      </c>
      <c r="P56">
        <f t="shared" si="11"/>
        <v>29.078478646423832</v>
      </c>
      <c r="Q56">
        <f t="shared" si="12"/>
        <v>29.078478646423832</v>
      </c>
      <c r="R56">
        <f t="shared" si="13"/>
        <v>-83.371341329974712</v>
      </c>
      <c r="S56">
        <f t="shared" si="13"/>
        <v>3204.8558737767153</v>
      </c>
      <c r="T56">
        <f t="shared" si="14"/>
        <v>58.270106795940279</v>
      </c>
      <c r="U56">
        <f t="shared" si="15"/>
        <v>-1.4307737863247447</v>
      </c>
      <c r="V56">
        <f t="shared" si="16"/>
        <v>239.1552442800442</v>
      </c>
      <c r="W56">
        <f t="shared" si="17"/>
        <v>300.30924402726248</v>
      </c>
      <c r="X56">
        <f t="shared" si="18"/>
        <v>-61.153999747218272</v>
      </c>
      <c r="Y56">
        <f t="shared" si="19"/>
        <v>91.844755719955799</v>
      </c>
      <c r="Z56">
        <f t="shared" si="20"/>
        <v>91.844755719955799</v>
      </c>
      <c r="AA56">
        <f t="shared" si="21"/>
        <v>-3.7083688850729573</v>
      </c>
      <c r="AB56">
        <f t="shared" si="21"/>
        <v>3551.5059653740436</v>
      </c>
      <c r="AC56">
        <f t="shared" si="22"/>
        <v>64.572835734073522</v>
      </c>
      <c r="AD56">
        <f t="shared" si="23"/>
        <v>-5.7429240065356782E-2</v>
      </c>
    </row>
    <row r="57" spans="1:30" x14ac:dyDescent="0.25">
      <c r="A57" s="1">
        <v>43951</v>
      </c>
      <c r="B57">
        <v>56</v>
      </c>
      <c r="C57">
        <v>301</v>
      </c>
      <c r="D57">
        <f t="shared" si="0"/>
        <v>277.51937057350273</v>
      </c>
      <c r="E57">
        <f t="shared" si="1"/>
        <v>295.54484949250673</v>
      </c>
      <c r="F57">
        <f t="shared" si="2"/>
        <v>-18.025478919003994</v>
      </c>
      <c r="G57">
        <f t="shared" si="3"/>
        <v>23.480629426497273</v>
      </c>
      <c r="H57">
        <f t="shared" si="4"/>
        <v>23.480629426497273</v>
      </c>
      <c r="I57">
        <f t="shared" si="5"/>
        <v>-427.15634354860322</v>
      </c>
      <c r="J57">
        <f t="shared" si="5"/>
        <v>5375.9907766286178</v>
      </c>
      <c r="K57">
        <f t="shared" si="6"/>
        <v>95.999835296939608</v>
      </c>
      <c r="L57">
        <f t="shared" si="7"/>
        <v>-4.4495528792039565</v>
      </c>
      <c r="M57">
        <f t="shared" si="8"/>
        <v>295.61792534429452</v>
      </c>
      <c r="N57">
        <f t="shared" si="9"/>
        <v>316.46076067678808</v>
      </c>
      <c r="O57">
        <f t="shared" si="10"/>
        <v>-20.842835332493564</v>
      </c>
      <c r="P57">
        <f t="shared" si="11"/>
        <v>5.3820746557054804</v>
      </c>
      <c r="Q57">
        <f t="shared" si="12"/>
        <v>5.3820746557054804</v>
      </c>
      <c r="R57">
        <f t="shared" si="13"/>
        <v>-77.989266674269231</v>
      </c>
      <c r="S57">
        <f t="shared" si="13"/>
        <v>3210.2379484324206</v>
      </c>
      <c r="T57">
        <f t="shared" si="14"/>
        <v>57.325677650578939</v>
      </c>
      <c r="U57">
        <f t="shared" si="15"/>
        <v>-1.3604595683917153</v>
      </c>
      <c r="V57">
        <f t="shared" si="16"/>
        <v>310.25769276956237</v>
      </c>
      <c r="W57">
        <f t="shared" si="17"/>
        <v>312.63104885600887</v>
      </c>
      <c r="X57">
        <f t="shared" si="18"/>
        <v>-2.3733560864465275</v>
      </c>
      <c r="Y57">
        <f t="shared" si="19"/>
        <v>-9.2576927695623681</v>
      </c>
      <c r="Z57">
        <f t="shared" si="20"/>
        <v>9.2576927695623681</v>
      </c>
      <c r="AA57">
        <f t="shared" si="21"/>
        <v>-12.966061654635325</v>
      </c>
      <c r="AB57">
        <f t="shared" si="21"/>
        <v>3560.7636581436059</v>
      </c>
      <c r="AC57">
        <f t="shared" si="22"/>
        <v>63.585065323992964</v>
      </c>
      <c r="AD57">
        <f t="shared" si="23"/>
        <v>-0.20391677807623101</v>
      </c>
    </row>
    <row r="58" spans="1:30" x14ac:dyDescent="0.25">
      <c r="A58" s="1">
        <v>43952</v>
      </c>
      <c r="B58">
        <v>57</v>
      </c>
      <c r="C58">
        <v>325</v>
      </c>
      <c r="D58">
        <f t="shared" si="0"/>
        <v>265.12924271685807</v>
      </c>
      <c r="E58">
        <f t="shared" si="1"/>
        <v>282.21549645880219</v>
      </c>
      <c r="F58">
        <f t="shared" si="2"/>
        <v>-17.086253741944102</v>
      </c>
      <c r="G58">
        <f t="shared" si="3"/>
        <v>59.870757283141927</v>
      </c>
      <c r="H58">
        <f t="shared" si="4"/>
        <v>59.870757283141927</v>
      </c>
      <c r="I58">
        <f t="shared" si="5"/>
        <v>-367.28558626546129</v>
      </c>
      <c r="J58">
        <f t="shared" si="5"/>
        <v>5435.8615339117596</v>
      </c>
      <c r="K58">
        <f t="shared" si="6"/>
        <v>95.365991823013331</v>
      </c>
      <c r="L58">
        <f t="shared" si="7"/>
        <v>-3.8513266547585934</v>
      </c>
      <c r="M58">
        <f t="shared" si="8"/>
        <v>278.81164600357999</v>
      </c>
      <c r="N58">
        <f t="shared" si="9"/>
        <v>298.30896267214723</v>
      </c>
      <c r="O58">
        <f t="shared" si="10"/>
        <v>-19.497316668567208</v>
      </c>
      <c r="P58">
        <f t="shared" si="11"/>
        <v>46.188353996420005</v>
      </c>
      <c r="Q58">
        <f t="shared" si="12"/>
        <v>46.188353996420005</v>
      </c>
      <c r="R58">
        <f t="shared" si="13"/>
        <v>-31.800912677849226</v>
      </c>
      <c r="S58">
        <f t="shared" si="13"/>
        <v>3256.4263024288407</v>
      </c>
      <c r="T58">
        <f t="shared" si="14"/>
        <v>57.130286007523523</v>
      </c>
      <c r="U58">
        <f t="shared" si="15"/>
        <v>-0.55663842946036268</v>
      </c>
      <c r="V58">
        <f t="shared" si="16"/>
        <v>294.55325909494599</v>
      </c>
      <c r="W58">
        <f t="shared" si="17"/>
        <v>302.85153855391246</v>
      </c>
      <c r="X58">
        <f t="shared" si="18"/>
        <v>-8.2982794589664515</v>
      </c>
      <c r="Y58">
        <f t="shared" si="19"/>
        <v>30.446740905054014</v>
      </c>
      <c r="Z58">
        <f t="shared" si="20"/>
        <v>30.446740905054014</v>
      </c>
      <c r="AA58">
        <f t="shared" si="21"/>
        <v>17.480679250418689</v>
      </c>
      <c r="AB58">
        <f t="shared" si="21"/>
        <v>3591.2103990486598</v>
      </c>
      <c r="AC58">
        <f t="shared" si="22"/>
        <v>63.003691211379994</v>
      </c>
      <c r="AD58">
        <f t="shared" si="23"/>
        <v>0.27745484295150719</v>
      </c>
    </row>
    <row r="59" spans="1:30" x14ac:dyDescent="0.25">
      <c r="A59" s="1">
        <v>43953</v>
      </c>
      <c r="B59">
        <v>58</v>
      </c>
      <c r="C59">
        <v>268</v>
      </c>
      <c r="D59">
        <f t="shared" si="0"/>
        <v>262.41197072286798</v>
      </c>
      <c r="E59">
        <f t="shared" si="1"/>
        <v>277.10339417348644</v>
      </c>
      <c r="F59">
        <f t="shared" si="2"/>
        <v>-14.69142345061843</v>
      </c>
      <c r="G59">
        <f t="shared" si="3"/>
        <v>5.5880292771320228</v>
      </c>
      <c r="H59">
        <f t="shared" si="4"/>
        <v>5.5880292771320228</v>
      </c>
      <c r="I59">
        <f t="shared" si="5"/>
        <v>-361.69755698832927</v>
      </c>
      <c r="J59">
        <f t="shared" si="5"/>
        <v>5441.4495631888913</v>
      </c>
      <c r="K59">
        <f t="shared" si="6"/>
        <v>93.818095917049845</v>
      </c>
      <c r="L59">
        <f t="shared" si="7"/>
        <v>-3.8553069474798081</v>
      </c>
      <c r="M59">
        <f t="shared" si="8"/>
        <v>293.95559483232779</v>
      </c>
      <c r="N59">
        <f t="shared" si="9"/>
        <v>301.90582300179</v>
      </c>
      <c r="O59">
        <f t="shared" si="10"/>
        <v>-7.950228169462207</v>
      </c>
      <c r="P59">
        <f t="shared" si="11"/>
        <v>-25.95559483232779</v>
      </c>
      <c r="Q59">
        <f t="shared" si="12"/>
        <v>25.95559483232779</v>
      </c>
      <c r="R59">
        <f t="shared" si="13"/>
        <v>-57.756507510177016</v>
      </c>
      <c r="S59">
        <f t="shared" si="13"/>
        <v>3282.3818972611684</v>
      </c>
      <c r="T59">
        <f t="shared" si="14"/>
        <v>56.592791332089114</v>
      </c>
      <c r="U59">
        <f t="shared" si="15"/>
        <v>-1.0205629754372632</v>
      </c>
      <c r="V59">
        <f t="shared" si="16"/>
        <v>330.09828653925734</v>
      </c>
      <c r="W59">
        <f t="shared" si="17"/>
        <v>318.91065181898921</v>
      </c>
      <c r="X59">
        <f t="shared" si="18"/>
        <v>11.187634720268129</v>
      </c>
      <c r="Y59">
        <f t="shared" si="19"/>
        <v>-62.098286539257344</v>
      </c>
      <c r="Z59">
        <f t="shared" si="20"/>
        <v>62.098286539257344</v>
      </c>
      <c r="AA59">
        <f t="shared" si="21"/>
        <v>-44.617607288838656</v>
      </c>
      <c r="AB59">
        <f t="shared" si="21"/>
        <v>3653.3086855879174</v>
      </c>
      <c r="AC59">
        <f t="shared" si="22"/>
        <v>62.988080785998577</v>
      </c>
      <c r="AD59">
        <f t="shared" si="23"/>
        <v>-0.70835000419248473</v>
      </c>
    </row>
    <row r="60" spans="1:30" x14ac:dyDescent="0.25">
      <c r="A60" s="1">
        <v>43954</v>
      </c>
      <c r="B60">
        <v>59</v>
      </c>
      <c r="C60">
        <v>281</v>
      </c>
      <c r="D60">
        <f t="shared" si="0"/>
        <v>249.06167429876123</v>
      </c>
      <c r="E60">
        <f t="shared" si="1"/>
        <v>263.52957657829438</v>
      </c>
      <c r="F60">
        <f t="shared" si="2"/>
        <v>-14.467902279533149</v>
      </c>
      <c r="G60">
        <f t="shared" si="3"/>
        <v>31.938325701238767</v>
      </c>
      <c r="H60">
        <f t="shared" si="4"/>
        <v>31.938325701238767</v>
      </c>
      <c r="I60">
        <f t="shared" si="5"/>
        <v>-329.75923128709053</v>
      </c>
      <c r="J60">
        <f t="shared" si="5"/>
        <v>5473.3878888901299</v>
      </c>
      <c r="K60">
        <f t="shared" si="6"/>
        <v>92.769286252375082</v>
      </c>
      <c r="L60">
        <f t="shared" si="7"/>
        <v>-3.5546164534455285</v>
      </c>
      <c r="M60">
        <f t="shared" si="8"/>
        <v>266.53867053861973</v>
      </c>
      <c r="N60">
        <f t="shared" si="9"/>
        <v>280.97779741616387</v>
      </c>
      <c r="O60">
        <f t="shared" si="10"/>
        <v>-14.439126877544169</v>
      </c>
      <c r="P60">
        <f t="shared" si="11"/>
        <v>14.461329461380274</v>
      </c>
      <c r="Q60">
        <f t="shared" si="12"/>
        <v>14.461329461380274</v>
      </c>
      <c r="R60">
        <f t="shared" si="13"/>
        <v>-43.295178048796743</v>
      </c>
      <c r="S60">
        <f t="shared" si="13"/>
        <v>3296.8432267225489</v>
      </c>
      <c r="T60">
        <f t="shared" si="14"/>
        <v>55.878698758009307</v>
      </c>
      <c r="U60">
        <f t="shared" si="15"/>
        <v>-0.77480648281186182</v>
      </c>
      <c r="V60">
        <f t="shared" si="16"/>
        <v>251.86438864299492</v>
      </c>
      <c r="W60">
        <f t="shared" si="17"/>
        <v>280.41965730785148</v>
      </c>
      <c r="X60">
        <f t="shared" si="18"/>
        <v>-28.555268664856563</v>
      </c>
      <c r="Y60">
        <f t="shared" si="19"/>
        <v>29.135611357005075</v>
      </c>
      <c r="Z60">
        <f t="shared" si="20"/>
        <v>29.135611357005075</v>
      </c>
      <c r="AA60">
        <f t="shared" si="21"/>
        <v>-15.48199593183358</v>
      </c>
      <c r="AB60">
        <f t="shared" si="21"/>
        <v>3682.4442969449224</v>
      </c>
      <c r="AC60">
        <f t="shared" si="22"/>
        <v>62.414310117710549</v>
      </c>
      <c r="AD60">
        <f t="shared" si="23"/>
        <v>-0.24805202368872203</v>
      </c>
    </row>
    <row r="61" spans="1:30" x14ac:dyDescent="0.25">
      <c r="A61" s="1">
        <v>43955</v>
      </c>
      <c r="B61">
        <v>60</v>
      </c>
      <c r="C61">
        <v>276</v>
      </c>
      <c r="D61">
        <f t="shared" si="0"/>
        <v>242.25897018752539</v>
      </c>
      <c r="E61">
        <f t="shared" si="1"/>
        <v>255.44933943900898</v>
      </c>
      <c r="F61">
        <f t="shared" si="2"/>
        <v>-13.190369251483599</v>
      </c>
      <c r="G61">
        <f t="shared" si="3"/>
        <v>33.741029812474608</v>
      </c>
      <c r="H61">
        <f t="shared" si="4"/>
        <v>33.741029812474608</v>
      </c>
      <c r="I61">
        <f t="shared" si="5"/>
        <v>-296.01820147461592</v>
      </c>
      <c r="J61">
        <f t="shared" si="5"/>
        <v>5507.128918702605</v>
      </c>
      <c r="K61">
        <f t="shared" si="6"/>
        <v>91.785481978376751</v>
      </c>
      <c r="L61">
        <f t="shared" si="7"/>
        <v>-3.2251091904093641</v>
      </c>
      <c r="M61">
        <f t="shared" si="8"/>
        <v>262.94554075711073</v>
      </c>
      <c r="N61">
        <f t="shared" si="9"/>
        <v>273.76933526930986</v>
      </c>
      <c r="O61">
        <f t="shared" si="10"/>
        <v>-10.8237945121991</v>
      </c>
      <c r="P61">
        <f t="shared" si="11"/>
        <v>13.054459242889266</v>
      </c>
      <c r="Q61">
        <f t="shared" si="12"/>
        <v>13.054459242889266</v>
      </c>
      <c r="R61">
        <f t="shared" si="13"/>
        <v>-30.240718805907477</v>
      </c>
      <c r="S61">
        <f t="shared" si="13"/>
        <v>3309.8976859654381</v>
      </c>
      <c r="T61">
        <f t="shared" si="14"/>
        <v>55.164961432757302</v>
      </c>
      <c r="U61">
        <f t="shared" si="15"/>
        <v>-0.54818707419507684</v>
      </c>
      <c r="V61">
        <f t="shared" si="16"/>
        <v>265.26440033222565</v>
      </c>
      <c r="W61">
        <f t="shared" si="17"/>
        <v>275.17287772859896</v>
      </c>
      <c r="X61">
        <f t="shared" si="18"/>
        <v>-9.9084773963733319</v>
      </c>
      <c r="Y61">
        <f t="shared" si="19"/>
        <v>10.735599667774352</v>
      </c>
      <c r="Z61">
        <f t="shared" si="20"/>
        <v>10.735599667774352</v>
      </c>
      <c r="AA61">
        <f t="shared" si="21"/>
        <v>-4.7463962640592285</v>
      </c>
      <c r="AB61">
        <f t="shared" si="21"/>
        <v>3693.1798966126967</v>
      </c>
      <c r="AC61">
        <f t="shared" si="22"/>
        <v>61.552998276878277</v>
      </c>
      <c r="AD61">
        <f t="shared" si="23"/>
        <v>-7.7110724041564049E-2</v>
      </c>
    </row>
    <row r="62" spans="1:30" x14ac:dyDescent="0.25">
      <c r="A62" s="1">
        <v>43956</v>
      </c>
      <c r="B62">
        <v>61</v>
      </c>
      <c r="C62">
        <v>164</v>
      </c>
      <c r="D62">
        <f t="shared" si="0"/>
        <v>237.1664480910357</v>
      </c>
      <c r="E62">
        <f t="shared" si="1"/>
        <v>249.00717615002031</v>
      </c>
      <c r="F62">
        <f t="shared" si="2"/>
        <v>-11.840728058984615</v>
      </c>
      <c r="G62">
        <f t="shared" si="3"/>
        <v>-73.166448091035704</v>
      </c>
      <c r="H62">
        <f t="shared" si="4"/>
        <v>73.166448091035704</v>
      </c>
      <c r="I62">
        <f t="shared" si="5"/>
        <v>-369.18464956565163</v>
      </c>
      <c r="J62">
        <f t="shared" si="5"/>
        <v>5580.2953667936408</v>
      </c>
      <c r="K62">
        <f t="shared" si="6"/>
        <v>91.480251914649855</v>
      </c>
      <c r="L62">
        <f t="shared" si="7"/>
        <v>-4.0356759173564276</v>
      </c>
      <c r="M62">
        <f t="shared" si="8"/>
        <v>261.91259067707858</v>
      </c>
      <c r="N62">
        <f t="shared" si="9"/>
        <v>269.47277037855537</v>
      </c>
      <c r="O62">
        <f t="shared" si="10"/>
        <v>-7.560179701476784</v>
      </c>
      <c r="P62">
        <f t="shared" si="11"/>
        <v>-97.912590677078583</v>
      </c>
      <c r="Q62">
        <f t="shared" si="12"/>
        <v>97.912590677078583</v>
      </c>
      <c r="R62">
        <f t="shared" si="13"/>
        <v>-128.15330948298606</v>
      </c>
      <c r="S62">
        <f t="shared" si="13"/>
        <v>3407.8102766425168</v>
      </c>
      <c r="T62">
        <f t="shared" si="14"/>
        <v>55.865742240041257</v>
      </c>
      <c r="U62">
        <f t="shared" si="15"/>
        <v>-2.2939516122840189</v>
      </c>
      <c r="V62">
        <f t="shared" si="16"/>
        <v>270.81518645744745</v>
      </c>
      <c r="W62">
        <f t="shared" si="17"/>
        <v>273.85288006644515</v>
      </c>
      <c r="X62">
        <f t="shared" si="18"/>
        <v>-3.0376936089977278</v>
      </c>
      <c r="Y62">
        <f t="shared" si="19"/>
        <v>-106.81518645744745</v>
      </c>
      <c r="Z62">
        <f t="shared" si="20"/>
        <v>106.81518645744745</v>
      </c>
      <c r="AA62">
        <f t="shared" si="21"/>
        <v>-111.56158272150668</v>
      </c>
      <c r="AB62">
        <f t="shared" si="21"/>
        <v>3799.9950830701441</v>
      </c>
      <c r="AC62">
        <f t="shared" si="22"/>
        <v>62.295001361805639</v>
      </c>
      <c r="AD62">
        <f t="shared" si="23"/>
        <v>-1.7908593030372322</v>
      </c>
    </row>
    <row r="63" spans="1:30" x14ac:dyDescent="0.25">
      <c r="A63" s="1">
        <v>43957</v>
      </c>
      <c r="B63">
        <v>62</v>
      </c>
      <c r="C63">
        <v>164</v>
      </c>
      <c r="D63">
        <f t="shared" si="0"/>
        <v>207.76577249020252</v>
      </c>
      <c r="E63">
        <f t="shared" si="1"/>
        <v>222.53315847282857</v>
      </c>
      <c r="F63">
        <f t="shared" si="2"/>
        <v>-14.767385982626042</v>
      </c>
      <c r="G63">
        <f t="shared" si="3"/>
        <v>-43.765772490202522</v>
      </c>
      <c r="H63">
        <f t="shared" si="4"/>
        <v>43.765772490202522</v>
      </c>
      <c r="I63">
        <f t="shared" si="5"/>
        <v>-412.95042205585412</v>
      </c>
      <c r="J63">
        <f t="shared" si="5"/>
        <v>5624.0611392838437</v>
      </c>
      <c r="K63">
        <f t="shared" si="6"/>
        <v>90.710663536836194</v>
      </c>
      <c r="L63">
        <f t="shared" si="7"/>
        <v>-4.5523911517653195</v>
      </c>
      <c r="M63">
        <f t="shared" si="8"/>
        <v>180.91796796779286</v>
      </c>
      <c r="N63">
        <f t="shared" si="9"/>
        <v>212.95629533853929</v>
      </c>
      <c r="O63">
        <f t="shared" si="10"/>
        <v>-32.03832737074643</v>
      </c>
      <c r="P63">
        <f t="shared" si="11"/>
        <v>-16.917967967792862</v>
      </c>
      <c r="Q63">
        <f t="shared" si="12"/>
        <v>16.917967967792862</v>
      </c>
      <c r="R63">
        <f t="shared" si="13"/>
        <v>-145.07127745077892</v>
      </c>
      <c r="S63">
        <f t="shared" si="13"/>
        <v>3424.7282446103095</v>
      </c>
      <c r="T63">
        <f t="shared" si="14"/>
        <v>55.23755233242435</v>
      </c>
      <c r="U63">
        <f t="shared" si="15"/>
        <v>-2.6263161802993635</v>
      </c>
      <c r="V63">
        <f t="shared" si="16"/>
        <v>113.96362434972539</v>
      </c>
      <c r="W63">
        <f t="shared" si="17"/>
        <v>185.36303729148949</v>
      </c>
      <c r="X63">
        <f t="shared" si="18"/>
        <v>-71.399412941764098</v>
      </c>
      <c r="Y63">
        <f t="shared" si="19"/>
        <v>50.036375650274607</v>
      </c>
      <c r="Z63">
        <f t="shared" si="20"/>
        <v>50.036375650274607</v>
      </c>
      <c r="AA63">
        <f t="shared" si="21"/>
        <v>-61.525207071232074</v>
      </c>
      <c r="AB63">
        <f t="shared" si="21"/>
        <v>3850.0314587204189</v>
      </c>
      <c r="AC63">
        <f t="shared" si="22"/>
        <v>62.097281592264821</v>
      </c>
      <c r="AD63">
        <f t="shared" si="23"/>
        <v>-0.9907874466262625</v>
      </c>
    </row>
    <row r="64" spans="1:30" x14ac:dyDescent="0.25">
      <c r="A64" s="1">
        <v>43958</v>
      </c>
      <c r="B64">
        <v>63</v>
      </c>
      <c r="C64">
        <v>185</v>
      </c>
      <c r="D64">
        <f t="shared" si="0"/>
        <v>182.49460110992786</v>
      </c>
      <c r="E64">
        <f t="shared" si="1"/>
        <v>199.01261799216201</v>
      </c>
      <c r="F64">
        <f t="shared" si="2"/>
        <v>-16.518016882234146</v>
      </c>
      <c r="G64">
        <f t="shared" si="3"/>
        <v>2.5053988900721436</v>
      </c>
      <c r="H64">
        <f t="shared" si="4"/>
        <v>2.5053988900721436</v>
      </c>
      <c r="I64">
        <f t="shared" si="5"/>
        <v>-410.445023165782</v>
      </c>
      <c r="J64">
        <f t="shared" si="5"/>
        <v>5626.5665381739154</v>
      </c>
      <c r="K64">
        <f t="shared" si="6"/>
        <v>89.310579971014533</v>
      </c>
      <c r="L64">
        <f t="shared" si="7"/>
        <v>-4.5957043756628906</v>
      </c>
      <c r="M64">
        <f t="shared" si="8"/>
        <v>136.19116462120178</v>
      </c>
      <c r="N64">
        <f t="shared" si="9"/>
        <v>172.45898398389642</v>
      </c>
      <c r="O64">
        <f t="shared" si="10"/>
        <v>-36.267819362694652</v>
      </c>
      <c r="P64">
        <f t="shared" si="11"/>
        <v>48.808835378798221</v>
      </c>
      <c r="Q64">
        <f t="shared" si="12"/>
        <v>48.808835378798221</v>
      </c>
      <c r="R64">
        <f t="shared" si="13"/>
        <v>-96.262442071980701</v>
      </c>
      <c r="S64">
        <f t="shared" si="13"/>
        <v>3473.537079989108</v>
      </c>
      <c r="T64">
        <f t="shared" si="14"/>
        <v>55.135509206176316</v>
      </c>
      <c r="U64">
        <f t="shared" si="15"/>
        <v>-1.745924603906575</v>
      </c>
      <c r="V64">
        <f t="shared" si="16"/>
        <v>114.61659234435673</v>
      </c>
      <c r="W64">
        <f t="shared" si="17"/>
        <v>153.99272486994508</v>
      </c>
      <c r="X64">
        <f t="shared" si="18"/>
        <v>-39.376132525588346</v>
      </c>
      <c r="Y64">
        <f t="shared" si="19"/>
        <v>70.383407655643268</v>
      </c>
      <c r="Z64">
        <f t="shared" si="20"/>
        <v>70.383407655643268</v>
      </c>
      <c r="AA64">
        <f t="shared" si="21"/>
        <v>8.8582005844111933</v>
      </c>
      <c r="AB64">
        <f t="shared" si="21"/>
        <v>3920.414866376062</v>
      </c>
      <c r="AC64">
        <f t="shared" si="22"/>
        <v>62.228807402794637</v>
      </c>
      <c r="AD64">
        <f t="shared" si="23"/>
        <v>0.14234887271860813</v>
      </c>
    </row>
    <row r="65" spans="1:30" x14ac:dyDescent="0.25">
      <c r="A65" s="1">
        <v>43959</v>
      </c>
      <c r="B65">
        <v>64</v>
      </c>
      <c r="C65">
        <v>244</v>
      </c>
      <c r="D65">
        <f t="shared" si="0"/>
        <v>166.57787996131103</v>
      </c>
      <c r="E65">
        <f t="shared" si="1"/>
        <v>182.99568088794229</v>
      </c>
      <c r="F65">
        <f t="shared" si="2"/>
        <v>-16.417800926631262</v>
      </c>
      <c r="G65">
        <f t="shared" si="3"/>
        <v>77.422120038688973</v>
      </c>
      <c r="H65">
        <f t="shared" si="4"/>
        <v>77.422120038688973</v>
      </c>
      <c r="I65">
        <f t="shared" si="5"/>
        <v>-333.02290312709306</v>
      </c>
      <c r="J65">
        <f t="shared" si="5"/>
        <v>5703.9886582126046</v>
      </c>
      <c r="K65">
        <f t="shared" si="6"/>
        <v>89.124822784571947</v>
      </c>
      <c r="L65">
        <f t="shared" si="7"/>
        <v>-3.7365897930822181</v>
      </c>
      <c r="M65">
        <f t="shared" si="8"/>
        <v>136.52997179260581</v>
      </c>
      <c r="N65">
        <f t="shared" si="9"/>
        <v>160.59558231060089</v>
      </c>
      <c r="O65">
        <f t="shared" si="10"/>
        <v>-24.065610517995097</v>
      </c>
      <c r="P65">
        <f t="shared" si="11"/>
        <v>107.47002820739419</v>
      </c>
      <c r="Q65">
        <f t="shared" si="12"/>
        <v>107.47002820739419</v>
      </c>
      <c r="R65">
        <f t="shared" si="13"/>
        <v>11.207586135413493</v>
      </c>
      <c r="S65">
        <f t="shared" si="13"/>
        <v>3581.007108196502</v>
      </c>
      <c r="T65">
        <f t="shared" si="14"/>
        <v>55.953236065570344</v>
      </c>
      <c r="U65">
        <f t="shared" si="15"/>
        <v>0.20030273355913811</v>
      </c>
      <c r="V65">
        <f t="shared" si="16"/>
        <v>176.59256684289468</v>
      </c>
      <c r="W65">
        <f t="shared" si="17"/>
        <v>170.92331846887134</v>
      </c>
      <c r="X65">
        <f t="shared" si="18"/>
        <v>5.669248374023347</v>
      </c>
      <c r="Y65">
        <f t="shared" si="19"/>
        <v>67.407433157105316</v>
      </c>
      <c r="Z65">
        <f t="shared" si="20"/>
        <v>67.407433157105316</v>
      </c>
      <c r="AA65">
        <f t="shared" si="21"/>
        <v>76.26563374151651</v>
      </c>
      <c r="AB65">
        <f t="shared" si="21"/>
        <v>3987.8222995331676</v>
      </c>
      <c r="AC65">
        <f t="shared" si="22"/>
        <v>62.309723430205743</v>
      </c>
      <c r="AD65">
        <f t="shared" si="23"/>
        <v>1.2239764444941412</v>
      </c>
    </row>
    <row r="66" spans="1:30" x14ac:dyDescent="0.25">
      <c r="A66" s="1">
        <v>43960</v>
      </c>
      <c r="B66">
        <v>65</v>
      </c>
      <c r="C66">
        <v>213</v>
      </c>
      <c r="D66">
        <f t="shared" si="0"/>
        <v>168.74138784396513</v>
      </c>
      <c r="E66">
        <f t="shared" si="1"/>
        <v>182.06230396904883</v>
      </c>
      <c r="F66">
        <f t="shared" si="2"/>
        <v>-13.320916125083702</v>
      </c>
      <c r="G66">
        <f t="shared" si="3"/>
        <v>44.258612156034872</v>
      </c>
      <c r="H66">
        <f t="shared" si="4"/>
        <v>44.258612156034872</v>
      </c>
      <c r="I66">
        <f t="shared" si="5"/>
        <v>-288.76429097105819</v>
      </c>
      <c r="J66">
        <f t="shared" si="5"/>
        <v>5748.2472703686399</v>
      </c>
      <c r="K66">
        <f t="shared" si="6"/>
        <v>88.434573390286772</v>
      </c>
      <c r="L66">
        <f t="shared" si="7"/>
        <v>-3.2652873180793187</v>
      </c>
      <c r="M66">
        <f t="shared" si="8"/>
        <v>193.06688243015634</v>
      </c>
      <c r="N66">
        <f t="shared" si="9"/>
        <v>190.2649858963029</v>
      </c>
      <c r="O66">
        <f t="shared" si="10"/>
        <v>2.8018965338534514</v>
      </c>
      <c r="P66">
        <f t="shared" si="11"/>
        <v>19.93311756984366</v>
      </c>
      <c r="Q66">
        <f t="shared" si="12"/>
        <v>19.93311756984366</v>
      </c>
      <c r="R66">
        <f t="shared" si="13"/>
        <v>31.140703705257152</v>
      </c>
      <c r="S66">
        <f t="shared" si="13"/>
        <v>3600.9402257663455</v>
      </c>
      <c r="T66">
        <f t="shared" si="14"/>
        <v>55.399080396405317</v>
      </c>
      <c r="U66">
        <f t="shared" si="15"/>
        <v>0.56211589583132826</v>
      </c>
      <c r="V66">
        <f t="shared" si="16"/>
        <v>279.32851896314969</v>
      </c>
      <c r="W66">
        <f t="shared" si="17"/>
        <v>230.51851336857894</v>
      </c>
      <c r="X66">
        <f t="shared" si="18"/>
        <v>48.810005594570754</v>
      </c>
      <c r="Y66">
        <f t="shared" si="19"/>
        <v>-66.328518963149691</v>
      </c>
      <c r="Z66">
        <f t="shared" si="20"/>
        <v>66.328518963149691</v>
      </c>
      <c r="AA66">
        <f t="shared" si="21"/>
        <v>9.9371147783668192</v>
      </c>
      <c r="AB66">
        <f t="shared" si="21"/>
        <v>4054.1508184963172</v>
      </c>
      <c r="AC66">
        <f t="shared" si="22"/>
        <v>62.371551053789496</v>
      </c>
      <c r="AD66">
        <f t="shared" si="23"/>
        <v>0.15932127084344927</v>
      </c>
    </row>
    <row r="67" spans="1:30" x14ac:dyDescent="0.25">
      <c r="A67" s="1">
        <v>43961</v>
      </c>
      <c r="B67">
        <v>66</v>
      </c>
      <c r="C67">
        <v>229</v>
      </c>
      <c r="D67">
        <f t="shared" si="0"/>
        <v>166.04253863632979</v>
      </c>
      <c r="E67">
        <f t="shared" si="1"/>
        <v>177.59311027517211</v>
      </c>
      <c r="F67">
        <f t="shared" si="2"/>
        <v>-11.550571638842307</v>
      </c>
      <c r="G67">
        <f t="shared" si="3"/>
        <v>62.957461363670205</v>
      </c>
      <c r="H67">
        <f t="shared" si="4"/>
        <v>62.957461363670205</v>
      </c>
      <c r="I67">
        <f t="shared" si="5"/>
        <v>-225.80682960738798</v>
      </c>
      <c r="J67">
        <f t="shared" si="5"/>
        <v>5811.2047317323104</v>
      </c>
      <c r="K67">
        <f t="shared" si="6"/>
        <v>88.048556541398639</v>
      </c>
      <c r="L67">
        <f t="shared" si="7"/>
        <v>-2.5645716236269949</v>
      </c>
      <c r="M67">
        <f t="shared" si="8"/>
        <v>210.81861714139254</v>
      </c>
      <c r="N67">
        <f t="shared" si="9"/>
        <v>203.03344121507817</v>
      </c>
      <c r="O67">
        <f t="shared" si="10"/>
        <v>7.7851759263143663</v>
      </c>
      <c r="P67">
        <f t="shared" si="11"/>
        <v>18.181382858607464</v>
      </c>
      <c r="Q67">
        <f t="shared" si="12"/>
        <v>18.181382858607464</v>
      </c>
      <c r="R67">
        <f t="shared" si="13"/>
        <v>49.322086563864616</v>
      </c>
      <c r="S67">
        <f t="shared" si="13"/>
        <v>3619.1216086249528</v>
      </c>
      <c r="T67">
        <f t="shared" si="14"/>
        <v>54.835175888256863</v>
      </c>
      <c r="U67">
        <f t="shared" si="15"/>
        <v>0.89946071595308053</v>
      </c>
      <c r="V67">
        <f t="shared" si="16"/>
        <v>232.6254572507849</v>
      </c>
      <c r="W67">
        <f t="shared" si="17"/>
        <v>226.26570379262995</v>
      </c>
      <c r="X67">
        <f t="shared" si="18"/>
        <v>6.3597534581549553</v>
      </c>
      <c r="Y67">
        <f t="shared" si="19"/>
        <v>-3.6254572507849048</v>
      </c>
      <c r="Z67">
        <f t="shared" si="20"/>
        <v>3.6254572507849048</v>
      </c>
      <c r="AA67">
        <f t="shared" si="21"/>
        <v>6.3116575275819145</v>
      </c>
      <c r="AB67">
        <f t="shared" si="21"/>
        <v>4057.7762757471023</v>
      </c>
      <c r="AC67">
        <f t="shared" si="22"/>
        <v>61.481458723440944</v>
      </c>
      <c r="AD67">
        <f t="shared" si="23"/>
        <v>0.1026595279069961</v>
      </c>
    </row>
    <row r="68" spans="1:30" x14ac:dyDescent="0.25">
      <c r="A68" s="1">
        <v>43962</v>
      </c>
      <c r="B68">
        <v>67</v>
      </c>
      <c r="C68">
        <v>179</v>
      </c>
      <c r="D68">
        <f t="shared" ref="D68:D106" si="24">E68+F68</f>
        <v>169.60175772476833</v>
      </c>
      <c r="E68">
        <f t="shared" ref="E68:E106" si="25">D67+0.2*($C67-D67)</f>
        <v>178.63403090906382</v>
      </c>
      <c r="F68">
        <f t="shared" ref="F68:F106" si="26">F67+0.2*(E68-D67)</f>
        <v>-9.0322731842955015</v>
      </c>
      <c r="G68">
        <f t="shared" ref="G68:G106" si="27">$C68-D68</f>
        <v>9.3982422752316666</v>
      </c>
      <c r="H68">
        <f t="shared" ref="H68:H106" si="28">ABS(G68)</f>
        <v>9.3982422752316666</v>
      </c>
      <c r="I68">
        <f t="shared" ref="I68:J106" si="29">G68+I67</f>
        <v>-216.40858733215632</v>
      </c>
      <c r="J68">
        <f t="shared" si="29"/>
        <v>5820.6029740075419</v>
      </c>
      <c r="K68">
        <f t="shared" ref="K68:K106" si="30">J68/$B68</f>
        <v>86.874671253843914</v>
      </c>
      <c r="L68">
        <f t="shared" ref="L68:L106" si="31">I68/K68</f>
        <v>-2.4910435252159986</v>
      </c>
      <c r="M68">
        <f t="shared" ref="M68:M106" si="32">N68+O68</f>
        <v>232.23983021166254</v>
      </c>
      <c r="N68">
        <f t="shared" ref="N68:N106" si="33">M67+0.5*($C67-M67)</f>
        <v>219.90930857069628</v>
      </c>
      <c r="O68">
        <f t="shared" ref="O68:O106" si="34">O67+0.5*(N68-M67)</f>
        <v>12.330521640966239</v>
      </c>
      <c r="P68">
        <f t="shared" ref="P68:P106" si="35">$C68-M68</f>
        <v>-53.239830211662536</v>
      </c>
      <c r="Q68">
        <f t="shared" ref="Q68:Q106" si="36">ABS(P68)</f>
        <v>53.239830211662536</v>
      </c>
      <c r="R68">
        <f t="shared" ref="R68:S106" si="37">P68+R67</f>
        <v>-3.9177436477979199</v>
      </c>
      <c r="S68">
        <f t="shared" si="37"/>
        <v>3672.3614388366154</v>
      </c>
      <c r="T68">
        <f t="shared" ref="T68:T106" si="38">S68/$B68</f>
        <v>54.811364758755452</v>
      </c>
      <c r="U68">
        <f t="shared" ref="U68:U106" si="39">R68/T68</f>
        <v>-7.1476849099476367E-2</v>
      </c>
      <c r="V68">
        <f t="shared" ref="V68:V106" si="40">W68+X68</f>
        <v>233.76455226780959</v>
      </c>
      <c r="W68">
        <f t="shared" ref="W68:W106" si="41">V67+0.8*($C67-V67)</f>
        <v>229.72509145015698</v>
      </c>
      <c r="X68">
        <f t="shared" ref="X68:X106" si="42">X67+0.8*(W68-V67)</f>
        <v>4.0394608176526159</v>
      </c>
      <c r="Y68">
        <f t="shared" ref="Y68:Y106" si="43">$C68-V68</f>
        <v>-54.764552267809592</v>
      </c>
      <c r="Z68">
        <f t="shared" ref="Z68:Z106" si="44">ABS(Y68)</f>
        <v>54.764552267809592</v>
      </c>
      <c r="AA68">
        <f t="shared" ref="AA68:AB106" si="45">Y68+AA67</f>
        <v>-48.452894740227677</v>
      </c>
      <c r="AB68">
        <f t="shared" si="45"/>
        <v>4112.5408280149122</v>
      </c>
      <c r="AC68">
        <f t="shared" ref="AC68:AC106" si="46">AB68/$B68</f>
        <v>61.381206388282273</v>
      </c>
      <c r="AD68">
        <f t="shared" ref="AD68:AD106" si="47">AA68/AC68</f>
        <v>-0.78937670976563568</v>
      </c>
    </row>
    <row r="69" spans="1:30" x14ac:dyDescent="0.25">
      <c r="A69" s="1">
        <v>43963</v>
      </c>
      <c r="B69">
        <v>68</v>
      </c>
      <c r="C69">
        <v>143</v>
      </c>
      <c r="D69">
        <f t="shared" si="24"/>
        <v>162.82506268652841</v>
      </c>
      <c r="E69">
        <f t="shared" si="25"/>
        <v>171.48140617981466</v>
      </c>
      <c r="F69">
        <f t="shared" si="26"/>
        <v>-8.6563434932862364</v>
      </c>
      <c r="G69">
        <f t="shared" si="27"/>
        <v>-19.825062686528412</v>
      </c>
      <c r="H69">
        <f t="shared" si="28"/>
        <v>19.825062686528412</v>
      </c>
      <c r="I69">
        <f t="shared" si="29"/>
        <v>-236.23365001868473</v>
      </c>
      <c r="J69">
        <f t="shared" si="29"/>
        <v>5840.4280366940702</v>
      </c>
      <c r="K69">
        <f t="shared" si="30"/>
        <v>85.888647598442205</v>
      </c>
      <c r="L69">
        <f t="shared" si="31"/>
        <v>-2.7504641954912956</v>
      </c>
      <c r="M69">
        <f t="shared" si="32"/>
        <v>204.64047919388187</v>
      </c>
      <c r="N69">
        <f t="shared" si="33"/>
        <v>205.61991510583127</v>
      </c>
      <c r="O69">
        <f t="shared" si="34"/>
        <v>-0.97943591194939472</v>
      </c>
      <c r="P69">
        <f t="shared" si="35"/>
        <v>-61.640479193881873</v>
      </c>
      <c r="Q69">
        <f t="shared" si="36"/>
        <v>61.640479193881873</v>
      </c>
      <c r="R69">
        <f t="shared" si="37"/>
        <v>-65.558222841679793</v>
      </c>
      <c r="S69">
        <f t="shared" si="37"/>
        <v>3734.0019180304971</v>
      </c>
      <c r="T69">
        <f t="shared" si="38"/>
        <v>54.911792912213194</v>
      </c>
      <c r="U69">
        <f t="shared" si="39"/>
        <v>-1.1938823951074939</v>
      </c>
      <c r="V69">
        <f t="shared" si="40"/>
        <v>158.94305781981637</v>
      </c>
      <c r="W69">
        <f t="shared" si="41"/>
        <v>189.95291045356191</v>
      </c>
      <c r="X69">
        <f t="shared" si="42"/>
        <v>-31.009852633745524</v>
      </c>
      <c r="Y69">
        <f t="shared" si="43"/>
        <v>-15.943057819816374</v>
      </c>
      <c r="Z69">
        <f t="shared" si="44"/>
        <v>15.943057819816374</v>
      </c>
      <c r="AA69">
        <f t="shared" si="45"/>
        <v>-64.395952560044051</v>
      </c>
      <c r="AB69">
        <f t="shared" si="45"/>
        <v>4128.4838858347284</v>
      </c>
      <c r="AC69">
        <f t="shared" si="46"/>
        <v>60.712998321098951</v>
      </c>
      <c r="AD69">
        <f t="shared" si="47"/>
        <v>-1.0606617090374402</v>
      </c>
    </row>
    <row r="70" spans="1:30" x14ac:dyDescent="0.25">
      <c r="A70" s="1">
        <v>43964</v>
      </c>
      <c r="B70">
        <v>69</v>
      </c>
      <c r="C70">
        <v>123</v>
      </c>
      <c r="D70">
        <f t="shared" si="24"/>
        <v>149.41070414847536</v>
      </c>
      <c r="E70">
        <f t="shared" si="25"/>
        <v>158.86005014922273</v>
      </c>
      <c r="F70">
        <f t="shared" si="26"/>
        <v>-9.4493460007473722</v>
      </c>
      <c r="G70">
        <f t="shared" si="27"/>
        <v>-26.410704148475361</v>
      </c>
      <c r="H70">
        <f t="shared" si="28"/>
        <v>26.410704148475361</v>
      </c>
      <c r="I70">
        <f t="shared" si="29"/>
        <v>-262.64435416716009</v>
      </c>
      <c r="J70">
        <f t="shared" si="29"/>
        <v>5866.838740842546</v>
      </c>
      <c r="K70">
        <f t="shared" si="30"/>
        <v>85.026648418007909</v>
      </c>
      <c r="L70">
        <f t="shared" si="31"/>
        <v>-3.0889651545001304</v>
      </c>
      <c r="M70">
        <f t="shared" si="32"/>
        <v>157.43068388652108</v>
      </c>
      <c r="N70">
        <f t="shared" si="33"/>
        <v>173.82023959694095</v>
      </c>
      <c r="O70">
        <f t="shared" si="34"/>
        <v>-16.389555710419856</v>
      </c>
      <c r="P70">
        <f t="shared" si="35"/>
        <v>-34.430683886521081</v>
      </c>
      <c r="Q70">
        <f t="shared" si="36"/>
        <v>34.430683886521081</v>
      </c>
      <c r="R70">
        <f t="shared" si="37"/>
        <v>-99.988906728200874</v>
      </c>
      <c r="S70">
        <f t="shared" si="37"/>
        <v>3768.432601917018</v>
      </c>
      <c r="T70">
        <f t="shared" si="38"/>
        <v>54.614965245174176</v>
      </c>
      <c r="U70">
        <f t="shared" si="39"/>
        <v>-1.8307968572228648</v>
      </c>
      <c r="V70">
        <f t="shared" si="40"/>
        <v>104.97520192553526</v>
      </c>
      <c r="W70">
        <f t="shared" si="41"/>
        <v>146.18861156396326</v>
      </c>
      <c r="X70">
        <f t="shared" si="42"/>
        <v>-41.213409638428011</v>
      </c>
      <c r="Y70">
        <f t="shared" si="43"/>
        <v>18.024798074464741</v>
      </c>
      <c r="Z70">
        <f t="shared" si="44"/>
        <v>18.024798074464741</v>
      </c>
      <c r="AA70">
        <f t="shared" si="45"/>
        <v>-46.371154485579311</v>
      </c>
      <c r="AB70">
        <f t="shared" si="45"/>
        <v>4146.5086839091928</v>
      </c>
      <c r="AC70">
        <f t="shared" si="46"/>
        <v>60.094328752307142</v>
      </c>
      <c r="AD70">
        <f t="shared" si="47"/>
        <v>-0.77163944499170445</v>
      </c>
    </row>
    <row r="71" spans="1:30" x14ac:dyDescent="0.25">
      <c r="A71" s="1">
        <v>43965</v>
      </c>
      <c r="B71">
        <v>70</v>
      </c>
      <c r="C71">
        <v>176</v>
      </c>
      <c r="D71">
        <f t="shared" si="24"/>
        <v>133.6227891520939</v>
      </c>
      <c r="E71">
        <f t="shared" si="25"/>
        <v>144.12856331878029</v>
      </c>
      <c r="F71">
        <f t="shared" si="26"/>
        <v>-10.505774166686386</v>
      </c>
      <c r="G71">
        <f t="shared" si="27"/>
        <v>42.377210847906099</v>
      </c>
      <c r="H71">
        <f t="shared" si="28"/>
        <v>42.377210847906099</v>
      </c>
      <c r="I71">
        <f t="shared" si="29"/>
        <v>-220.26714331925399</v>
      </c>
      <c r="J71">
        <f t="shared" si="29"/>
        <v>5909.2159516904521</v>
      </c>
      <c r="K71">
        <f t="shared" si="30"/>
        <v>84.417370738435025</v>
      </c>
      <c r="L71">
        <f t="shared" si="31"/>
        <v>-2.6092632522487094</v>
      </c>
      <c r="M71">
        <f t="shared" si="32"/>
        <v>115.21811526121041</v>
      </c>
      <c r="N71">
        <f t="shared" si="33"/>
        <v>140.21534194326054</v>
      </c>
      <c r="O71">
        <f t="shared" si="34"/>
        <v>-24.997226682050126</v>
      </c>
      <c r="P71">
        <f t="shared" si="35"/>
        <v>60.781884738789586</v>
      </c>
      <c r="Q71">
        <f t="shared" si="36"/>
        <v>60.781884738789586</v>
      </c>
      <c r="R71">
        <f t="shared" si="37"/>
        <v>-39.207021989411288</v>
      </c>
      <c r="S71">
        <f t="shared" si="37"/>
        <v>3829.2144866558074</v>
      </c>
      <c r="T71">
        <f t="shared" si="38"/>
        <v>54.703064095082965</v>
      </c>
      <c r="U71">
        <f t="shared" si="39"/>
        <v>-0.71672442189459451</v>
      </c>
      <c r="V71">
        <f t="shared" si="40"/>
        <v>89.717501514336476</v>
      </c>
      <c r="W71">
        <f t="shared" si="41"/>
        <v>119.39504038510705</v>
      </c>
      <c r="X71">
        <f t="shared" si="42"/>
        <v>-29.677538870770576</v>
      </c>
      <c r="Y71">
        <f t="shared" si="43"/>
        <v>86.282498485663524</v>
      </c>
      <c r="Z71">
        <f t="shared" si="44"/>
        <v>86.282498485663524</v>
      </c>
      <c r="AA71">
        <f t="shared" si="45"/>
        <v>39.911344000084213</v>
      </c>
      <c r="AB71">
        <f t="shared" si="45"/>
        <v>4232.7911823948562</v>
      </c>
      <c r="AC71">
        <f t="shared" si="46"/>
        <v>60.468445462783656</v>
      </c>
      <c r="AD71">
        <f t="shared" si="47"/>
        <v>0.6600358863971183</v>
      </c>
    </row>
    <row r="72" spans="1:30" x14ac:dyDescent="0.25">
      <c r="A72" s="1">
        <v>43966</v>
      </c>
      <c r="B72">
        <v>71</v>
      </c>
      <c r="C72">
        <v>184</v>
      </c>
      <c r="D72">
        <f t="shared" si="24"/>
        <v>133.28754558890498</v>
      </c>
      <c r="E72">
        <f t="shared" si="25"/>
        <v>142.09823132167512</v>
      </c>
      <c r="F72">
        <f t="shared" si="26"/>
        <v>-8.8106857327701427</v>
      </c>
      <c r="G72">
        <f t="shared" si="27"/>
        <v>50.712454411095024</v>
      </c>
      <c r="H72">
        <f t="shared" si="28"/>
        <v>50.712454411095024</v>
      </c>
      <c r="I72">
        <f t="shared" si="29"/>
        <v>-169.55468890815897</v>
      </c>
      <c r="J72">
        <f t="shared" si="29"/>
        <v>5959.9284061015469</v>
      </c>
      <c r="K72">
        <f t="shared" si="30"/>
        <v>83.942653607064045</v>
      </c>
      <c r="L72">
        <f t="shared" si="31"/>
        <v>-2.0198871684691464</v>
      </c>
      <c r="M72">
        <f t="shared" si="32"/>
        <v>135.80730213325248</v>
      </c>
      <c r="N72">
        <f t="shared" si="33"/>
        <v>145.60905763060521</v>
      </c>
      <c r="O72">
        <f t="shared" si="34"/>
        <v>-9.8017554973527297</v>
      </c>
      <c r="P72">
        <f t="shared" si="35"/>
        <v>48.192697866747523</v>
      </c>
      <c r="Q72">
        <f t="shared" si="36"/>
        <v>48.192697866747523</v>
      </c>
      <c r="R72">
        <f t="shared" si="37"/>
        <v>8.9856758773362344</v>
      </c>
      <c r="S72">
        <f t="shared" si="37"/>
        <v>3877.4071845225549</v>
      </c>
      <c r="T72">
        <f t="shared" si="38"/>
        <v>54.611368796092322</v>
      </c>
      <c r="U72">
        <f t="shared" si="39"/>
        <v>0.16453855809560294</v>
      </c>
      <c r="V72">
        <f t="shared" si="40"/>
        <v>184.28676046292136</v>
      </c>
      <c r="W72">
        <f t="shared" si="41"/>
        <v>158.74350030286729</v>
      </c>
      <c r="X72">
        <f t="shared" si="42"/>
        <v>25.543260160054075</v>
      </c>
      <c r="Y72">
        <f t="shared" si="43"/>
        <v>-0.28676046292136448</v>
      </c>
      <c r="Z72">
        <f t="shared" si="44"/>
        <v>0.28676046292136448</v>
      </c>
      <c r="AA72">
        <f t="shared" si="45"/>
        <v>39.624583537162849</v>
      </c>
      <c r="AB72">
        <f t="shared" si="45"/>
        <v>4233.0779428577771</v>
      </c>
      <c r="AC72">
        <f t="shared" si="46"/>
        <v>59.620816096588406</v>
      </c>
      <c r="AD72">
        <f t="shared" si="47"/>
        <v>0.66460988177299085</v>
      </c>
    </row>
    <row r="73" spans="1:30" x14ac:dyDescent="0.25">
      <c r="A73" s="1">
        <v>43967</v>
      </c>
      <c r="B73">
        <v>72</v>
      </c>
      <c r="C73">
        <v>217</v>
      </c>
      <c r="D73">
        <f t="shared" si="24"/>
        <v>136.64784891479763</v>
      </c>
      <c r="E73">
        <f t="shared" si="25"/>
        <v>143.43003647112397</v>
      </c>
      <c r="F73">
        <f t="shared" si="26"/>
        <v>-6.7821875563263436</v>
      </c>
      <c r="G73">
        <f t="shared" si="27"/>
        <v>80.352151085202365</v>
      </c>
      <c r="H73">
        <f t="shared" si="28"/>
        <v>80.352151085202365</v>
      </c>
      <c r="I73">
        <f t="shared" si="29"/>
        <v>-89.2025378229566</v>
      </c>
      <c r="J73">
        <f t="shared" si="29"/>
        <v>6040.2805571867493</v>
      </c>
      <c r="K73">
        <f t="shared" si="30"/>
        <v>83.892785516482633</v>
      </c>
      <c r="L73">
        <f t="shared" si="31"/>
        <v>-1.06329212069649</v>
      </c>
      <c r="M73">
        <f t="shared" si="32"/>
        <v>162.15007003596043</v>
      </c>
      <c r="N73">
        <f t="shared" si="33"/>
        <v>159.90365106662625</v>
      </c>
      <c r="O73">
        <f t="shared" si="34"/>
        <v>2.2464189693341581</v>
      </c>
      <c r="P73">
        <f t="shared" si="35"/>
        <v>54.849929964039575</v>
      </c>
      <c r="Q73">
        <f t="shared" si="36"/>
        <v>54.849929964039575</v>
      </c>
      <c r="R73">
        <f t="shared" si="37"/>
        <v>63.835605841375809</v>
      </c>
      <c r="S73">
        <f t="shared" si="37"/>
        <v>3932.2571144865942</v>
      </c>
      <c r="T73">
        <f t="shared" si="38"/>
        <v>54.614682145647144</v>
      </c>
      <c r="U73">
        <f t="shared" si="39"/>
        <v>1.1688359857361832</v>
      </c>
      <c r="V73">
        <f t="shared" si="40"/>
        <v>209.41708555636868</v>
      </c>
      <c r="W73">
        <f t="shared" si="41"/>
        <v>184.05735209258427</v>
      </c>
      <c r="X73">
        <f t="shared" si="42"/>
        <v>25.359733463784398</v>
      </c>
      <c r="Y73">
        <f t="shared" si="43"/>
        <v>7.5829144436313243</v>
      </c>
      <c r="Z73">
        <f t="shared" si="44"/>
        <v>7.5829144436313243</v>
      </c>
      <c r="AA73">
        <f t="shared" si="45"/>
        <v>47.207497980794173</v>
      </c>
      <c r="AB73">
        <f t="shared" si="45"/>
        <v>4240.6608573014082</v>
      </c>
      <c r="AC73">
        <f t="shared" si="46"/>
        <v>58.898067462519556</v>
      </c>
      <c r="AD73">
        <f t="shared" si="47"/>
        <v>0.80151183246946411</v>
      </c>
    </row>
    <row r="74" spans="1:30" x14ac:dyDescent="0.25">
      <c r="A74" s="1">
        <v>43968</v>
      </c>
      <c r="B74">
        <v>73</v>
      </c>
      <c r="C74">
        <v>138</v>
      </c>
      <c r="D74">
        <f t="shared" si="24"/>
        <v>149.15017761891986</v>
      </c>
      <c r="E74">
        <f t="shared" si="25"/>
        <v>152.7182791318381</v>
      </c>
      <c r="F74">
        <f t="shared" si="26"/>
        <v>-3.5681015129182501</v>
      </c>
      <c r="G74">
        <f t="shared" si="27"/>
        <v>-11.150177618919855</v>
      </c>
      <c r="H74">
        <f t="shared" si="28"/>
        <v>11.150177618919855</v>
      </c>
      <c r="I74">
        <f t="shared" si="29"/>
        <v>-100.35271544187646</v>
      </c>
      <c r="J74">
        <f t="shared" si="29"/>
        <v>6051.4307348056691</v>
      </c>
      <c r="K74">
        <f t="shared" si="30"/>
        <v>82.896311435694102</v>
      </c>
      <c r="L74">
        <f t="shared" si="31"/>
        <v>-1.210581191175484</v>
      </c>
      <c r="M74">
        <f t="shared" si="32"/>
        <v>205.53393647832428</v>
      </c>
      <c r="N74">
        <f t="shared" si="33"/>
        <v>189.57503501798021</v>
      </c>
      <c r="O74">
        <f t="shared" si="34"/>
        <v>15.958901460344052</v>
      </c>
      <c r="P74">
        <f t="shared" si="35"/>
        <v>-67.533936478324279</v>
      </c>
      <c r="Q74">
        <f t="shared" si="36"/>
        <v>67.533936478324279</v>
      </c>
      <c r="R74">
        <f t="shared" si="37"/>
        <v>-3.6983306369484694</v>
      </c>
      <c r="S74">
        <f t="shared" si="37"/>
        <v>3999.7910509649187</v>
      </c>
      <c r="T74">
        <f t="shared" si="38"/>
        <v>54.791658232396145</v>
      </c>
      <c r="U74">
        <f t="shared" si="39"/>
        <v>-6.7498060037938262E-2</v>
      </c>
      <c r="V74">
        <f t="shared" si="40"/>
        <v>245.69621581898215</v>
      </c>
      <c r="W74">
        <f t="shared" si="41"/>
        <v>215.48341711127372</v>
      </c>
      <c r="X74">
        <f t="shared" si="42"/>
        <v>30.212798707708437</v>
      </c>
      <c r="Y74">
        <f t="shared" si="43"/>
        <v>-107.69621581898215</v>
      </c>
      <c r="Z74">
        <f t="shared" si="44"/>
        <v>107.69621581898215</v>
      </c>
      <c r="AA74">
        <f t="shared" si="45"/>
        <v>-60.488717838187981</v>
      </c>
      <c r="AB74">
        <f t="shared" si="45"/>
        <v>4348.3570731203899</v>
      </c>
      <c r="AC74">
        <f t="shared" si="46"/>
        <v>59.566535248224518</v>
      </c>
      <c r="AD74">
        <f t="shared" si="47"/>
        <v>-1.015481554972445</v>
      </c>
    </row>
    <row r="75" spans="1:30" x14ac:dyDescent="0.25">
      <c r="A75" s="1">
        <v>43969</v>
      </c>
      <c r="B75">
        <v>74</v>
      </c>
      <c r="C75">
        <v>102</v>
      </c>
      <c r="D75">
        <f t="shared" si="24"/>
        <v>142.90603347746082</v>
      </c>
      <c r="E75">
        <f t="shared" si="25"/>
        <v>146.92014209513587</v>
      </c>
      <c r="F75">
        <f t="shared" si="26"/>
        <v>-4.0141086176750465</v>
      </c>
      <c r="G75">
        <f t="shared" si="27"/>
        <v>-40.906033477460824</v>
      </c>
      <c r="H75">
        <f t="shared" si="28"/>
        <v>40.906033477460824</v>
      </c>
      <c r="I75">
        <f t="shared" si="29"/>
        <v>-141.25874891933728</v>
      </c>
      <c r="J75">
        <f t="shared" si="29"/>
        <v>6092.3367682831304</v>
      </c>
      <c r="K75">
        <f t="shared" si="30"/>
        <v>82.328875247069334</v>
      </c>
      <c r="L75">
        <f t="shared" si="31"/>
        <v>-1.7157862110397977</v>
      </c>
      <c r="M75">
        <f t="shared" si="32"/>
        <v>170.84238557992512</v>
      </c>
      <c r="N75">
        <f t="shared" si="33"/>
        <v>171.76696823916214</v>
      </c>
      <c r="O75">
        <f t="shared" si="34"/>
        <v>-0.92458265923701788</v>
      </c>
      <c r="P75">
        <f t="shared" si="35"/>
        <v>-68.842385579925121</v>
      </c>
      <c r="Q75">
        <f t="shared" si="36"/>
        <v>68.842385579925121</v>
      </c>
      <c r="R75">
        <f t="shared" si="37"/>
        <v>-72.540716216873591</v>
      </c>
      <c r="S75">
        <f t="shared" si="37"/>
        <v>4068.6334365448438</v>
      </c>
      <c r="T75">
        <f t="shared" si="38"/>
        <v>54.981532926281673</v>
      </c>
      <c r="U75">
        <f t="shared" si="39"/>
        <v>-1.3193651096293546</v>
      </c>
      <c r="V75">
        <f t="shared" si="40"/>
        <v>120.82646374735626</v>
      </c>
      <c r="W75">
        <f t="shared" si="41"/>
        <v>159.53924316379641</v>
      </c>
      <c r="X75">
        <f t="shared" si="42"/>
        <v>-38.712779416440164</v>
      </c>
      <c r="Y75">
        <f t="shared" si="43"/>
        <v>-18.826463747356257</v>
      </c>
      <c r="Z75">
        <f t="shared" si="44"/>
        <v>18.826463747356257</v>
      </c>
      <c r="AA75">
        <f t="shared" si="45"/>
        <v>-79.315181585544238</v>
      </c>
      <c r="AB75">
        <f t="shared" si="45"/>
        <v>4367.1835368677466</v>
      </c>
      <c r="AC75">
        <f t="shared" si="46"/>
        <v>59.015993741456036</v>
      </c>
      <c r="AD75">
        <f t="shared" si="47"/>
        <v>-1.3439607902396287</v>
      </c>
    </row>
    <row r="76" spans="1:30" x14ac:dyDescent="0.25">
      <c r="A76" s="1">
        <v>43970</v>
      </c>
      <c r="B76">
        <v>75</v>
      </c>
      <c r="C76">
        <v>87</v>
      </c>
      <c r="D76">
        <f t="shared" si="24"/>
        <v>129.07447682519518</v>
      </c>
      <c r="E76">
        <f t="shared" si="25"/>
        <v>134.72482678196866</v>
      </c>
      <c r="F76">
        <f t="shared" si="26"/>
        <v>-5.6503499567734794</v>
      </c>
      <c r="G76">
        <f t="shared" si="27"/>
        <v>-42.074476825195177</v>
      </c>
      <c r="H76">
        <f t="shared" si="28"/>
        <v>42.074476825195177</v>
      </c>
      <c r="I76">
        <f t="shared" si="29"/>
        <v>-183.33322574453246</v>
      </c>
      <c r="J76">
        <f t="shared" si="29"/>
        <v>6134.4112451083256</v>
      </c>
      <c r="K76">
        <f t="shared" si="30"/>
        <v>81.792149934777669</v>
      </c>
      <c r="L76">
        <f t="shared" si="31"/>
        <v>-2.2414525830501488</v>
      </c>
      <c r="M76">
        <f t="shared" si="32"/>
        <v>118.28601373574426</v>
      </c>
      <c r="N76">
        <f t="shared" si="33"/>
        <v>136.42119278996256</v>
      </c>
      <c r="O76">
        <f t="shared" si="34"/>
        <v>-18.135179054218298</v>
      </c>
      <c r="P76">
        <f t="shared" si="35"/>
        <v>-31.286013735744262</v>
      </c>
      <c r="Q76">
        <f t="shared" si="36"/>
        <v>31.286013735744262</v>
      </c>
      <c r="R76">
        <f t="shared" si="37"/>
        <v>-103.82672995261785</v>
      </c>
      <c r="S76">
        <f t="shared" si="37"/>
        <v>4099.9194502805876</v>
      </c>
      <c r="T76">
        <f t="shared" si="38"/>
        <v>54.665592670407833</v>
      </c>
      <c r="U76">
        <f t="shared" si="39"/>
        <v>-1.8993067646520267</v>
      </c>
      <c r="V76">
        <f t="shared" si="40"/>
        <v>55.003576534723095</v>
      </c>
      <c r="W76">
        <f t="shared" si="41"/>
        <v>105.76529274947126</v>
      </c>
      <c r="X76">
        <f t="shared" si="42"/>
        <v>-50.761716214748162</v>
      </c>
      <c r="Y76">
        <f t="shared" si="43"/>
        <v>31.996423465276905</v>
      </c>
      <c r="Z76">
        <f t="shared" si="44"/>
        <v>31.996423465276905</v>
      </c>
      <c r="AA76">
        <f t="shared" si="45"/>
        <v>-47.318758120267333</v>
      </c>
      <c r="AB76">
        <f t="shared" si="45"/>
        <v>4399.1799603330237</v>
      </c>
      <c r="AC76">
        <f t="shared" si="46"/>
        <v>58.655732804440319</v>
      </c>
      <c r="AD76">
        <f t="shared" si="47"/>
        <v>-0.80672009124886834</v>
      </c>
    </row>
    <row r="77" spans="1:30" x14ac:dyDescent="0.25">
      <c r="A77" s="1">
        <v>43971</v>
      </c>
      <c r="B77">
        <v>76</v>
      </c>
      <c r="C77">
        <v>59</v>
      </c>
      <c r="D77">
        <f t="shared" si="24"/>
        <v>113.32625243037486</v>
      </c>
      <c r="E77">
        <f t="shared" si="25"/>
        <v>120.65958146015615</v>
      </c>
      <c r="F77">
        <f t="shared" si="26"/>
        <v>-7.3333290297812859</v>
      </c>
      <c r="G77">
        <f t="shared" si="27"/>
        <v>-54.326252430374865</v>
      </c>
      <c r="H77">
        <f t="shared" si="28"/>
        <v>54.326252430374865</v>
      </c>
      <c r="I77">
        <f t="shared" si="29"/>
        <v>-237.65947817490732</v>
      </c>
      <c r="J77">
        <f t="shared" si="29"/>
        <v>6188.7374975387002</v>
      </c>
      <c r="K77">
        <f t="shared" si="30"/>
        <v>81.430756546561838</v>
      </c>
      <c r="L77">
        <f t="shared" si="31"/>
        <v>-2.9185468519995195</v>
      </c>
      <c r="M77">
        <f t="shared" si="32"/>
        <v>76.686324379717774</v>
      </c>
      <c r="N77">
        <f t="shared" si="33"/>
        <v>102.64300686787213</v>
      </c>
      <c r="O77">
        <f t="shared" si="34"/>
        <v>-25.956682488154364</v>
      </c>
      <c r="P77">
        <f t="shared" si="35"/>
        <v>-17.686324379717774</v>
      </c>
      <c r="Q77">
        <f t="shared" si="36"/>
        <v>17.686324379717774</v>
      </c>
      <c r="R77">
        <f t="shared" si="37"/>
        <v>-121.51305433233563</v>
      </c>
      <c r="S77">
        <f t="shared" si="37"/>
        <v>4117.6057746603055</v>
      </c>
      <c r="T77">
        <f t="shared" si="38"/>
        <v>54.179023350793493</v>
      </c>
      <c r="U77">
        <f t="shared" si="39"/>
        <v>-2.242806289540765</v>
      </c>
      <c r="V77">
        <f t="shared" si="40"/>
        <v>50.316710109973684</v>
      </c>
      <c r="W77">
        <f t="shared" si="41"/>
        <v>80.600715306944622</v>
      </c>
      <c r="X77">
        <f t="shared" si="42"/>
        <v>-30.284005196970938</v>
      </c>
      <c r="Y77">
        <f t="shared" si="43"/>
        <v>8.683289890026316</v>
      </c>
      <c r="Z77">
        <f t="shared" si="44"/>
        <v>8.683289890026316</v>
      </c>
      <c r="AA77">
        <f t="shared" si="45"/>
        <v>-38.635468230241017</v>
      </c>
      <c r="AB77">
        <f t="shared" si="45"/>
        <v>4407.8632502230503</v>
      </c>
      <c r="AC77">
        <f t="shared" si="46"/>
        <v>57.99820066082961</v>
      </c>
      <c r="AD77">
        <f t="shared" si="47"/>
        <v>-0.6661494286034696</v>
      </c>
    </row>
    <row r="78" spans="1:30" x14ac:dyDescent="0.25">
      <c r="A78" s="1">
        <v>43972</v>
      </c>
      <c r="B78">
        <v>77</v>
      </c>
      <c r="C78">
        <v>83</v>
      </c>
      <c r="D78">
        <f t="shared" si="24"/>
        <v>92.954622817303616</v>
      </c>
      <c r="E78">
        <f t="shared" si="25"/>
        <v>102.46100194429989</v>
      </c>
      <c r="F78">
        <f t="shared" si="26"/>
        <v>-9.5063791269962792</v>
      </c>
      <c r="G78">
        <f t="shared" si="27"/>
        <v>-9.9546228173036155</v>
      </c>
      <c r="H78">
        <f t="shared" si="28"/>
        <v>9.9546228173036155</v>
      </c>
      <c r="I78">
        <f t="shared" si="29"/>
        <v>-247.61410099221092</v>
      </c>
      <c r="J78">
        <f t="shared" si="29"/>
        <v>6198.6921203560041</v>
      </c>
      <c r="K78">
        <f t="shared" si="30"/>
        <v>80.502495069558492</v>
      </c>
      <c r="L78">
        <f t="shared" si="31"/>
        <v>-3.075856230024411</v>
      </c>
      <c r="M78">
        <f t="shared" si="32"/>
        <v>37.46489860677508</v>
      </c>
      <c r="N78">
        <f t="shared" si="33"/>
        <v>67.843162189858887</v>
      </c>
      <c r="O78">
        <f t="shared" si="34"/>
        <v>-30.378263583083807</v>
      </c>
      <c r="P78">
        <f t="shared" si="35"/>
        <v>45.53510139322492</v>
      </c>
      <c r="Q78">
        <f t="shared" si="36"/>
        <v>45.53510139322492</v>
      </c>
      <c r="R78">
        <f t="shared" si="37"/>
        <v>-75.977952939110708</v>
      </c>
      <c r="S78">
        <f t="shared" si="37"/>
        <v>4163.1408760535305</v>
      </c>
      <c r="T78">
        <f t="shared" si="38"/>
        <v>54.066764624071823</v>
      </c>
      <c r="U78">
        <f t="shared" si="39"/>
        <v>-1.405261688347512</v>
      </c>
      <c r="V78">
        <f t="shared" si="40"/>
        <v>32.536642354640648</v>
      </c>
      <c r="W78">
        <f t="shared" si="41"/>
        <v>57.263342021994738</v>
      </c>
      <c r="X78">
        <f t="shared" si="42"/>
        <v>-24.726699667354094</v>
      </c>
      <c r="Y78">
        <f t="shared" si="43"/>
        <v>50.463357645359352</v>
      </c>
      <c r="Z78">
        <f t="shared" si="44"/>
        <v>50.463357645359352</v>
      </c>
      <c r="AA78">
        <f t="shared" si="45"/>
        <v>11.827889415118335</v>
      </c>
      <c r="AB78">
        <f t="shared" si="45"/>
        <v>4458.3266078684101</v>
      </c>
      <c r="AC78">
        <f t="shared" si="46"/>
        <v>57.900345556732596</v>
      </c>
      <c r="AD78">
        <f t="shared" si="47"/>
        <v>0.20428011787129999</v>
      </c>
    </row>
    <row r="79" spans="1:30" x14ac:dyDescent="0.25">
      <c r="A79" s="1">
        <v>43973</v>
      </c>
      <c r="B79">
        <v>78</v>
      </c>
      <c r="C79">
        <v>95</v>
      </c>
      <c r="D79">
        <f t="shared" si="24"/>
        <v>81.059134214154469</v>
      </c>
      <c r="E79">
        <f t="shared" si="25"/>
        <v>90.963698253842892</v>
      </c>
      <c r="F79">
        <f t="shared" si="26"/>
        <v>-9.9045640396884238</v>
      </c>
      <c r="G79">
        <f t="shared" si="27"/>
        <v>13.940865785845531</v>
      </c>
      <c r="H79">
        <f t="shared" si="28"/>
        <v>13.940865785845531</v>
      </c>
      <c r="I79">
        <f t="shared" si="29"/>
        <v>-233.6732352063654</v>
      </c>
      <c r="J79">
        <f t="shared" si="29"/>
        <v>6212.6329861418499</v>
      </c>
      <c r="K79">
        <f t="shared" si="30"/>
        <v>79.649140847972433</v>
      </c>
      <c r="L79">
        <f t="shared" si="31"/>
        <v>-2.9337822444611321</v>
      </c>
      <c r="M79">
        <f t="shared" si="32"/>
        <v>41.237961068609962</v>
      </c>
      <c r="N79">
        <f t="shared" si="33"/>
        <v>60.23244930338754</v>
      </c>
      <c r="O79">
        <f t="shared" si="34"/>
        <v>-18.994488234777577</v>
      </c>
      <c r="P79">
        <f t="shared" si="35"/>
        <v>53.762038931390038</v>
      </c>
      <c r="Q79">
        <f t="shared" si="36"/>
        <v>53.762038931390038</v>
      </c>
      <c r="R79">
        <f t="shared" si="37"/>
        <v>-22.21591400772067</v>
      </c>
      <c r="S79">
        <f t="shared" si="37"/>
        <v>4216.9029149849202</v>
      </c>
      <c r="T79">
        <f t="shared" si="38"/>
        <v>54.062857884422051</v>
      </c>
      <c r="U79">
        <f t="shared" si="39"/>
        <v>-0.41092748102985649</v>
      </c>
      <c r="V79">
        <f t="shared" si="40"/>
        <v>80.477177696604031</v>
      </c>
      <c r="W79">
        <f t="shared" si="41"/>
        <v>72.907328470928135</v>
      </c>
      <c r="X79">
        <f t="shared" si="42"/>
        <v>7.5698492256758989</v>
      </c>
      <c r="Y79">
        <f t="shared" si="43"/>
        <v>14.522822303395969</v>
      </c>
      <c r="Z79">
        <f t="shared" si="44"/>
        <v>14.522822303395969</v>
      </c>
      <c r="AA79">
        <f t="shared" si="45"/>
        <v>26.350711718514304</v>
      </c>
      <c r="AB79">
        <f t="shared" si="45"/>
        <v>4472.8494301718056</v>
      </c>
      <c r="AC79">
        <f t="shared" si="46"/>
        <v>57.344223463741095</v>
      </c>
      <c r="AD79">
        <f t="shared" si="47"/>
        <v>0.45951815417251102</v>
      </c>
    </row>
    <row r="80" spans="1:30" x14ac:dyDescent="0.25">
      <c r="A80" s="1">
        <v>43974</v>
      </c>
      <c r="B80">
        <v>79</v>
      </c>
      <c r="C80">
        <v>48</v>
      </c>
      <c r="D80">
        <f t="shared" si="24"/>
        <v>74.500377963068985</v>
      </c>
      <c r="E80">
        <f t="shared" si="25"/>
        <v>83.847307371323581</v>
      </c>
      <c r="F80">
        <f t="shared" si="26"/>
        <v>-9.3469294082546011</v>
      </c>
      <c r="G80">
        <f t="shared" si="27"/>
        <v>-26.500377963068985</v>
      </c>
      <c r="H80">
        <f t="shared" si="28"/>
        <v>26.500377963068985</v>
      </c>
      <c r="I80">
        <f t="shared" si="29"/>
        <v>-260.17361316943436</v>
      </c>
      <c r="J80">
        <f t="shared" si="29"/>
        <v>6239.1333641049187</v>
      </c>
      <c r="K80">
        <f t="shared" si="30"/>
        <v>78.97637169753061</v>
      </c>
      <c r="L80">
        <f t="shared" si="31"/>
        <v>-3.2943221824100251</v>
      </c>
      <c r="M80">
        <f t="shared" si="32"/>
        <v>62.565002032374913</v>
      </c>
      <c r="N80">
        <f t="shared" si="33"/>
        <v>68.118980534304981</v>
      </c>
      <c r="O80">
        <f t="shared" si="34"/>
        <v>-5.553978501930068</v>
      </c>
      <c r="P80">
        <f t="shared" si="35"/>
        <v>-14.565002032374913</v>
      </c>
      <c r="Q80">
        <f t="shared" si="36"/>
        <v>14.565002032374913</v>
      </c>
      <c r="R80">
        <f t="shared" si="37"/>
        <v>-36.780916040095583</v>
      </c>
      <c r="S80">
        <f t="shared" si="37"/>
        <v>4231.4679170172949</v>
      </c>
      <c r="T80">
        <f t="shared" si="38"/>
        <v>53.56288502553538</v>
      </c>
      <c r="U80">
        <f t="shared" si="39"/>
        <v>-0.68668661186866209</v>
      </c>
      <c r="V80">
        <f t="shared" si="40"/>
        <v>108.95989103917012</v>
      </c>
      <c r="W80">
        <f t="shared" si="41"/>
        <v>92.095435539320803</v>
      </c>
      <c r="X80">
        <f t="shared" si="42"/>
        <v>16.864455499849317</v>
      </c>
      <c r="Y80">
        <f t="shared" si="43"/>
        <v>-60.959891039170117</v>
      </c>
      <c r="Z80">
        <f t="shared" si="44"/>
        <v>60.959891039170117</v>
      </c>
      <c r="AA80">
        <f t="shared" si="45"/>
        <v>-34.609179320655812</v>
      </c>
      <c r="AB80">
        <f t="shared" si="45"/>
        <v>4533.8093212109761</v>
      </c>
      <c r="AC80">
        <f t="shared" si="46"/>
        <v>57.389991407733874</v>
      </c>
      <c r="AD80">
        <f t="shared" si="47"/>
        <v>-0.60305252661166775</v>
      </c>
    </row>
    <row r="81" spans="1:30" x14ac:dyDescent="0.25">
      <c r="A81" s="1">
        <v>43975</v>
      </c>
      <c r="B81">
        <v>80</v>
      </c>
      <c r="C81">
        <v>70</v>
      </c>
      <c r="D81">
        <f t="shared" si="24"/>
        <v>58.793357843677832</v>
      </c>
      <c r="E81">
        <f t="shared" si="25"/>
        <v>69.200302370455191</v>
      </c>
      <c r="F81">
        <f t="shared" si="26"/>
        <v>-10.406944526777361</v>
      </c>
      <c r="G81">
        <f t="shared" si="27"/>
        <v>11.206642156322168</v>
      </c>
      <c r="H81">
        <f t="shared" si="28"/>
        <v>11.206642156322168</v>
      </c>
      <c r="I81">
        <f t="shared" si="29"/>
        <v>-248.96697101311219</v>
      </c>
      <c r="J81">
        <f t="shared" si="29"/>
        <v>6250.3400062612409</v>
      </c>
      <c r="K81">
        <f t="shared" si="30"/>
        <v>78.129250078265514</v>
      </c>
      <c r="L81">
        <f t="shared" si="31"/>
        <v>-3.1866038745247267</v>
      </c>
      <c r="M81">
        <f t="shared" si="32"/>
        <v>46.087272006163658</v>
      </c>
      <c r="N81">
        <f t="shared" si="33"/>
        <v>55.282501016187453</v>
      </c>
      <c r="O81">
        <f t="shared" si="34"/>
        <v>-9.1952290100237981</v>
      </c>
      <c r="P81">
        <f t="shared" si="35"/>
        <v>23.912727993836342</v>
      </c>
      <c r="Q81">
        <f t="shared" si="36"/>
        <v>23.912727993836342</v>
      </c>
      <c r="R81">
        <f t="shared" si="37"/>
        <v>-12.868188046259242</v>
      </c>
      <c r="S81">
        <f t="shared" si="37"/>
        <v>4255.3806450111315</v>
      </c>
      <c r="T81">
        <f t="shared" si="38"/>
        <v>53.192258062639141</v>
      </c>
      <c r="U81">
        <f t="shared" si="39"/>
        <v>-0.24191843916657343</v>
      </c>
      <c r="V81">
        <f t="shared" si="40"/>
        <v>38.042103442614462</v>
      </c>
      <c r="W81">
        <f t="shared" si="41"/>
        <v>60.191978207834019</v>
      </c>
      <c r="X81">
        <f t="shared" si="42"/>
        <v>-22.149874765219561</v>
      </c>
      <c r="Y81">
        <f t="shared" si="43"/>
        <v>31.957896557385538</v>
      </c>
      <c r="Z81">
        <f t="shared" si="44"/>
        <v>31.957896557385538</v>
      </c>
      <c r="AA81">
        <f t="shared" si="45"/>
        <v>-2.6512827632702738</v>
      </c>
      <c r="AB81">
        <f t="shared" si="45"/>
        <v>4565.7672177683617</v>
      </c>
      <c r="AC81">
        <f t="shared" si="46"/>
        <v>57.072090222104521</v>
      </c>
      <c r="AD81">
        <f t="shared" si="47"/>
        <v>-4.6454979184263501E-2</v>
      </c>
    </row>
    <row r="82" spans="1:30" x14ac:dyDescent="0.25">
      <c r="A82" s="1">
        <v>43976</v>
      </c>
      <c r="B82">
        <v>81</v>
      </c>
      <c r="C82">
        <v>50</v>
      </c>
      <c r="D82">
        <f t="shared" si="24"/>
        <v>51.076007434417789</v>
      </c>
      <c r="E82">
        <f t="shared" si="25"/>
        <v>61.034686274942267</v>
      </c>
      <c r="F82">
        <f t="shared" si="26"/>
        <v>-9.9586788405244739</v>
      </c>
      <c r="G82">
        <f t="shared" si="27"/>
        <v>-1.0760074344177895</v>
      </c>
      <c r="H82">
        <f t="shared" si="28"/>
        <v>1.0760074344177895</v>
      </c>
      <c r="I82">
        <f t="shared" si="29"/>
        <v>-250.04297844752998</v>
      </c>
      <c r="J82">
        <f t="shared" si="29"/>
        <v>6251.4160136956589</v>
      </c>
      <c r="K82">
        <f t="shared" si="30"/>
        <v>77.177975477724189</v>
      </c>
      <c r="L82">
        <f t="shared" si="31"/>
        <v>-3.2398229792863593</v>
      </c>
      <c r="M82">
        <f t="shared" si="32"/>
        <v>54.826588991517113</v>
      </c>
      <c r="N82">
        <f t="shared" si="33"/>
        <v>58.043636003081829</v>
      </c>
      <c r="O82">
        <f t="shared" si="34"/>
        <v>-3.2170470115647127</v>
      </c>
      <c r="P82">
        <f t="shared" si="35"/>
        <v>-4.826588991517113</v>
      </c>
      <c r="Q82">
        <f t="shared" si="36"/>
        <v>4.826588991517113</v>
      </c>
      <c r="R82">
        <f t="shared" si="37"/>
        <v>-17.694777037776355</v>
      </c>
      <c r="S82">
        <f t="shared" si="37"/>
        <v>4260.2072340026489</v>
      </c>
      <c r="T82">
        <f t="shared" si="38"/>
        <v>52.595151037069741</v>
      </c>
      <c r="U82">
        <f t="shared" si="39"/>
        <v>-0.3364336196183722</v>
      </c>
      <c r="V82">
        <f t="shared" si="40"/>
        <v>61.911599720030082</v>
      </c>
      <c r="W82">
        <f t="shared" si="41"/>
        <v>63.608420688522898</v>
      </c>
      <c r="X82">
        <f t="shared" si="42"/>
        <v>-1.6968209684928119</v>
      </c>
      <c r="Y82">
        <f t="shared" si="43"/>
        <v>-11.911599720030082</v>
      </c>
      <c r="Z82">
        <f t="shared" si="44"/>
        <v>11.911599720030082</v>
      </c>
      <c r="AA82">
        <f t="shared" si="45"/>
        <v>-14.562882483300356</v>
      </c>
      <c r="AB82">
        <f t="shared" si="45"/>
        <v>4577.6788174883914</v>
      </c>
      <c r="AC82">
        <f t="shared" si="46"/>
        <v>56.514553302325822</v>
      </c>
      <c r="AD82">
        <f t="shared" si="47"/>
        <v>-0.25768375811794714</v>
      </c>
    </row>
    <row r="83" spans="1:30" x14ac:dyDescent="0.25">
      <c r="A83" s="1">
        <v>43977</v>
      </c>
      <c r="B83">
        <v>82</v>
      </c>
      <c r="C83">
        <v>35</v>
      </c>
      <c r="D83">
        <f t="shared" si="24"/>
        <v>40.859086809633048</v>
      </c>
      <c r="E83">
        <f t="shared" si="25"/>
        <v>50.860805947534232</v>
      </c>
      <c r="F83">
        <f t="shared" si="26"/>
        <v>-10.001719137901185</v>
      </c>
      <c r="G83">
        <f t="shared" si="27"/>
        <v>-5.8590868096330482</v>
      </c>
      <c r="H83">
        <f t="shared" si="28"/>
        <v>5.8590868096330482</v>
      </c>
      <c r="I83">
        <f t="shared" si="29"/>
        <v>-255.90206525716303</v>
      </c>
      <c r="J83">
        <f t="shared" si="29"/>
        <v>6257.2751005052924</v>
      </c>
      <c r="K83">
        <f t="shared" si="30"/>
        <v>76.308232932991373</v>
      </c>
      <c r="L83">
        <f t="shared" si="31"/>
        <v>-3.3535315315436351</v>
      </c>
      <c r="M83">
        <f t="shared" si="32"/>
        <v>47.989600236314566</v>
      </c>
      <c r="N83">
        <f t="shared" si="33"/>
        <v>52.413294495758556</v>
      </c>
      <c r="O83">
        <f t="shared" si="34"/>
        <v>-4.423694259443991</v>
      </c>
      <c r="P83">
        <f t="shared" si="35"/>
        <v>-12.989600236314566</v>
      </c>
      <c r="Q83">
        <f t="shared" si="36"/>
        <v>12.989600236314566</v>
      </c>
      <c r="R83">
        <f t="shared" si="37"/>
        <v>-30.68437727409092</v>
      </c>
      <c r="S83">
        <f t="shared" si="37"/>
        <v>4273.1968342389637</v>
      </c>
      <c r="T83">
        <f t="shared" si="38"/>
        <v>52.112156515109312</v>
      </c>
      <c r="U83">
        <f t="shared" si="39"/>
        <v>-0.58881419089218356</v>
      </c>
      <c r="V83">
        <f t="shared" si="40"/>
        <v>43.062075154693943</v>
      </c>
      <c r="W83">
        <f t="shared" si="41"/>
        <v>52.382319944006014</v>
      </c>
      <c r="X83">
        <f t="shared" si="42"/>
        <v>-9.320244789312067</v>
      </c>
      <c r="Y83">
        <f t="shared" si="43"/>
        <v>-8.0620751546939431</v>
      </c>
      <c r="Z83">
        <f t="shared" si="44"/>
        <v>8.0620751546939431</v>
      </c>
      <c r="AA83">
        <f t="shared" si="45"/>
        <v>-22.624957637994299</v>
      </c>
      <c r="AB83">
        <f t="shared" si="45"/>
        <v>4585.7408926430853</v>
      </c>
      <c r="AC83">
        <f t="shared" si="46"/>
        <v>55.92366942247665</v>
      </c>
      <c r="AD83">
        <f t="shared" si="47"/>
        <v>-0.40456854622813704</v>
      </c>
    </row>
    <row r="84" spans="1:30" x14ac:dyDescent="0.25">
      <c r="A84" s="1">
        <v>43978</v>
      </c>
      <c r="B84">
        <v>83</v>
      </c>
      <c r="C84">
        <v>39</v>
      </c>
      <c r="D84">
        <f t="shared" si="24"/>
        <v>29.451186837419932</v>
      </c>
      <c r="E84">
        <f t="shared" si="25"/>
        <v>39.687269447706441</v>
      </c>
      <c r="F84">
        <f t="shared" si="26"/>
        <v>-10.236082610286507</v>
      </c>
      <c r="G84">
        <f t="shared" si="27"/>
        <v>9.5488131625800676</v>
      </c>
      <c r="H84">
        <f t="shared" si="28"/>
        <v>9.5488131625800676</v>
      </c>
      <c r="I84">
        <f t="shared" si="29"/>
        <v>-246.35325209458296</v>
      </c>
      <c r="J84">
        <f t="shared" si="29"/>
        <v>6266.8239136678721</v>
      </c>
      <c r="K84">
        <f t="shared" si="30"/>
        <v>75.503902574311709</v>
      </c>
      <c r="L84">
        <f t="shared" si="31"/>
        <v>-3.2627883287505512</v>
      </c>
      <c r="M84">
        <f t="shared" si="32"/>
        <v>33.823705799634652</v>
      </c>
      <c r="N84">
        <f t="shared" si="33"/>
        <v>41.494800118157286</v>
      </c>
      <c r="O84">
        <f t="shared" si="34"/>
        <v>-7.6710943185226306</v>
      </c>
      <c r="P84">
        <f t="shared" si="35"/>
        <v>5.1762942003653478</v>
      </c>
      <c r="Q84">
        <f t="shared" si="36"/>
        <v>5.1762942003653478</v>
      </c>
      <c r="R84">
        <f t="shared" si="37"/>
        <v>-25.508083073725572</v>
      </c>
      <c r="S84">
        <f t="shared" si="37"/>
        <v>4278.3731284393289</v>
      </c>
      <c r="T84">
        <f t="shared" si="38"/>
        <v>51.546664198064207</v>
      </c>
      <c r="U84">
        <f t="shared" si="39"/>
        <v>-0.49485419610690362</v>
      </c>
      <c r="V84">
        <f t="shared" si="40"/>
        <v>22.132442142622601</v>
      </c>
      <c r="W84">
        <f t="shared" si="41"/>
        <v>36.612415030938791</v>
      </c>
      <c r="X84">
        <f t="shared" si="42"/>
        <v>-14.479972888316189</v>
      </c>
      <c r="Y84">
        <f t="shared" si="43"/>
        <v>16.867557857377399</v>
      </c>
      <c r="Z84">
        <f t="shared" si="44"/>
        <v>16.867557857377399</v>
      </c>
      <c r="AA84">
        <f t="shared" si="45"/>
        <v>-5.7573997806169004</v>
      </c>
      <c r="AB84">
        <f t="shared" si="45"/>
        <v>4602.6084505004628</v>
      </c>
      <c r="AC84">
        <f t="shared" si="46"/>
        <v>55.453113861451357</v>
      </c>
      <c r="AD84">
        <f t="shared" si="47"/>
        <v>-0.10382464355386181</v>
      </c>
    </row>
    <row r="85" spans="1:30" x14ac:dyDescent="0.25">
      <c r="A85" s="1">
        <v>43979</v>
      </c>
      <c r="B85">
        <v>84</v>
      </c>
      <c r="C85">
        <v>38</v>
      </c>
      <c r="D85">
        <f t="shared" si="24"/>
        <v>21.506819386152642</v>
      </c>
      <c r="E85">
        <f t="shared" si="25"/>
        <v>31.360949469935946</v>
      </c>
      <c r="F85">
        <f t="shared" si="26"/>
        <v>-9.8541300837833052</v>
      </c>
      <c r="G85">
        <f t="shared" si="27"/>
        <v>16.493180613847358</v>
      </c>
      <c r="H85">
        <f t="shared" si="28"/>
        <v>16.493180613847358</v>
      </c>
      <c r="I85">
        <f t="shared" si="29"/>
        <v>-229.8600714807356</v>
      </c>
      <c r="J85">
        <f t="shared" si="29"/>
        <v>6283.3170942817196</v>
      </c>
      <c r="K85">
        <f t="shared" si="30"/>
        <v>74.801393979544287</v>
      </c>
      <c r="L85">
        <f t="shared" si="31"/>
        <v>-3.0729383404752424</v>
      </c>
      <c r="M85">
        <f t="shared" si="32"/>
        <v>30.034832131386032</v>
      </c>
      <c r="N85">
        <f t="shared" si="33"/>
        <v>36.411852899817326</v>
      </c>
      <c r="O85">
        <f t="shared" si="34"/>
        <v>-6.3770207684312936</v>
      </c>
      <c r="P85">
        <f t="shared" si="35"/>
        <v>7.9651678686139675</v>
      </c>
      <c r="Q85">
        <f t="shared" si="36"/>
        <v>7.9651678686139675</v>
      </c>
      <c r="R85">
        <f t="shared" si="37"/>
        <v>-17.542915205111605</v>
      </c>
      <c r="S85">
        <f t="shared" si="37"/>
        <v>4286.338296307943</v>
      </c>
      <c r="T85">
        <f t="shared" si="38"/>
        <v>51.027836860808847</v>
      </c>
      <c r="U85">
        <f t="shared" si="39"/>
        <v>-0.34379108118896518</v>
      </c>
      <c r="V85">
        <f t="shared" si="40"/>
        <v>31.941752568929875</v>
      </c>
      <c r="W85">
        <f t="shared" si="41"/>
        <v>35.626488428524524</v>
      </c>
      <c r="X85">
        <f t="shared" si="42"/>
        <v>-3.6847358595946496</v>
      </c>
      <c r="Y85">
        <f t="shared" si="43"/>
        <v>6.0582474310701251</v>
      </c>
      <c r="Z85">
        <f t="shared" si="44"/>
        <v>6.0582474310701251</v>
      </c>
      <c r="AA85">
        <f t="shared" si="45"/>
        <v>0.3008476504532247</v>
      </c>
      <c r="AB85">
        <f t="shared" si="45"/>
        <v>4608.6666979315332</v>
      </c>
      <c r="AC85">
        <f t="shared" si="46"/>
        <v>54.865079737280155</v>
      </c>
      <c r="AD85">
        <f t="shared" si="47"/>
        <v>5.4834086069650307E-3</v>
      </c>
    </row>
    <row r="86" spans="1:30" x14ac:dyDescent="0.25">
      <c r="A86" s="1">
        <v>43980</v>
      </c>
      <c r="B86">
        <v>85</v>
      </c>
      <c r="C86">
        <v>39</v>
      </c>
      <c r="D86">
        <f t="shared" si="24"/>
        <v>15.611052649692704</v>
      </c>
      <c r="E86">
        <f t="shared" si="25"/>
        <v>24.805455508922115</v>
      </c>
      <c r="F86">
        <f t="shared" si="26"/>
        <v>-9.1944028592294114</v>
      </c>
      <c r="G86">
        <f t="shared" si="27"/>
        <v>23.388947350307298</v>
      </c>
      <c r="H86">
        <f t="shared" si="28"/>
        <v>23.388947350307298</v>
      </c>
      <c r="I86">
        <f t="shared" si="29"/>
        <v>-206.47112413042831</v>
      </c>
      <c r="J86">
        <f t="shared" si="29"/>
        <v>6306.7060416320273</v>
      </c>
      <c r="K86">
        <f t="shared" si="30"/>
        <v>74.196541666259151</v>
      </c>
      <c r="L86">
        <f t="shared" si="31"/>
        <v>-2.7827594048675315</v>
      </c>
      <c r="M86">
        <f t="shared" si="32"/>
        <v>29.631687264415209</v>
      </c>
      <c r="N86">
        <f t="shared" si="33"/>
        <v>34.017416065693013</v>
      </c>
      <c r="O86">
        <f t="shared" si="34"/>
        <v>-4.3857288012778035</v>
      </c>
      <c r="P86">
        <f t="shared" si="35"/>
        <v>9.3683127355847908</v>
      </c>
      <c r="Q86">
        <f t="shared" si="36"/>
        <v>9.3683127355847908</v>
      </c>
      <c r="R86">
        <f t="shared" si="37"/>
        <v>-8.174602469526814</v>
      </c>
      <c r="S86">
        <f t="shared" si="37"/>
        <v>4295.7066090435274</v>
      </c>
      <c r="T86">
        <f t="shared" si="38"/>
        <v>50.537724812276792</v>
      </c>
      <c r="U86">
        <f t="shared" si="39"/>
        <v>-0.1617524829202642</v>
      </c>
      <c r="V86">
        <f t="shared" si="40"/>
        <v>36.980893010076201</v>
      </c>
      <c r="W86">
        <f t="shared" si="41"/>
        <v>36.788350513785971</v>
      </c>
      <c r="X86">
        <f t="shared" si="42"/>
        <v>0.19254249629022802</v>
      </c>
      <c r="Y86">
        <f t="shared" si="43"/>
        <v>2.0191069899237988</v>
      </c>
      <c r="Z86">
        <f t="shared" si="44"/>
        <v>2.0191069899237988</v>
      </c>
      <c r="AA86">
        <f t="shared" si="45"/>
        <v>2.3199546403770235</v>
      </c>
      <c r="AB86">
        <f t="shared" si="45"/>
        <v>4610.685804921457</v>
      </c>
      <c r="AC86">
        <f t="shared" si="46"/>
        <v>54.243362410840668</v>
      </c>
      <c r="AD86">
        <f t="shared" si="47"/>
        <v>4.2769373749466807E-2</v>
      </c>
    </row>
    <row r="87" spans="1:30" x14ac:dyDescent="0.25">
      <c r="A87" s="1">
        <v>43981</v>
      </c>
      <c r="B87">
        <v>86</v>
      </c>
      <c r="C87">
        <v>43</v>
      </c>
      <c r="D87">
        <f t="shared" si="24"/>
        <v>12.029997154537046</v>
      </c>
      <c r="E87">
        <f t="shared" si="25"/>
        <v>20.288842119754165</v>
      </c>
      <c r="F87">
        <f t="shared" si="26"/>
        <v>-8.2588449652171185</v>
      </c>
      <c r="G87">
        <f t="shared" si="27"/>
        <v>30.970002845462954</v>
      </c>
      <c r="H87">
        <f t="shared" si="28"/>
        <v>30.970002845462954</v>
      </c>
      <c r="I87">
        <f t="shared" si="29"/>
        <v>-175.50112128496536</v>
      </c>
      <c r="J87">
        <f t="shared" si="29"/>
        <v>6337.67604447749</v>
      </c>
      <c r="K87">
        <f t="shared" si="30"/>
        <v>73.6939074939243</v>
      </c>
      <c r="L87">
        <f t="shared" si="31"/>
        <v>-2.3814875239100948</v>
      </c>
      <c r="M87">
        <f t="shared" si="32"/>
        <v>32.272193014825994</v>
      </c>
      <c r="N87">
        <f t="shared" si="33"/>
        <v>34.315843632207603</v>
      </c>
      <c r="O87">
        <f t="shared" si="34"/>
        <v>-2.0436506173816067</v>
      </c>
      <c r="P87">
        <f t="shared" si="35"/>
        <v>10.727806985174006</v>
      </c>
      <c r="Q87">
        <f t="shared" si="36"/>
        <v>10.727806985174006</v>
      </c>
      <c r="R87">
        <f t="shared" si="37"/>
        <v>2.5532045156471916</v>
      </c>
      <c r="S87">
        <f t="shared" si="37"/>
        <v>4306.434416028701</v>
      </c>
      <c r="T87">
        <f t="shared" si="38"/>
        <v>50.074818791031404</v>
      </c>
      <c r="U87">
        <f t="shared" si="39"/>
        <v>5.098779341173533E-2</v>
      </c>
      <c r="V87">
        <f t="shared" si="40"/>
        <v>40.080949571856706</v>
      </c>
      <c r="W87">
        <f t="shared" si="41"/>
        <v>38.596178602015243</v>
      </c>
      <c r="X87">
        <f t="shared" si="42"/>
        <v>1.4847709698414615</v>
      </c>
      <c r="Y87">
        <f t="shared" si="43"/>
        <v>2.9190504281432936</v>
      </c>
      <c r="Z87">
        <f t="shared" si="44"/>
        <v>2.9190504281432936</v>
      </c>
      <c r="AA87">
        <f t="shared" si="45"/>
        <v>5.2390050685203171</v>
      </c>
      <c r="AB87">
        <f t="shared" si="45"/>
        <v>4613.6048553496003</v>
      </c>
      <c r="AC87">
        <f t="shared" si="46"/>
        <v>53.646568085460466</v>
      </c>
      <c r="AD87">
        <f t="shared" si="47"/>
        <v>9.7657786052118695E-2</v>
      </c>
    </row>
    <row r="88" spans="1:30" x14ac:dyDescent="0.25">
      <c r="A88" s="1">
        <v>43982</v>
      </c>
      <c r="B88">
        <v>87</v>
      </c>
      <c r="C88">
        <v>39</v>
      </c>
      <c r="D88">
        <f t="shared" si="24"/>
        <v>11.203952872231037</v>
      </c>
      <c r="E88">
        <f t="shared" si="25"/>
        <v>18.223997723629637</v>
      </c>
      <c r="F88">
        <f t="shared" si="26"/>
        <v>-7.0200448513986</v>
      </c>
      <c r="G88">
        <f t="shared" si="27"/>
        <v>27.796047127768965</v>
      </c>
      <c r="H88">
        <f t="shared" si="28"/>
        <v>27.796047127768965</v>
      </c>
      <c r="I88">
        <f t="shared" si="29"/>
        <v>-147.70507415719641</v>
      </c>
      <c r="J88">
        <f t="shared" si="29"/>
        <v>6365.4720916052593</v>
      </c>
      <c r="K88">
        <f t="shared" si="30"/>
        <v>73.166345880520225</v>
      </c>
      <c r="L88">
        <f t="shared" si="31"/>
        <v>-2.0187570170361799</v>
      </c>
      <c r="M88">
        <f t="shared" si="32"/>
        <v>38.274397636324899</v>
      </c>
      <c r="N88">
        <f t="shared" si="33"/>
        <v>37.636096507413001</v>
      </c>
      <c r="O88">
        <f t="shared" si="34"/>
        <v>0.6383011289118965</v>
      </c>
      <c r="P88">
        <f t="shared" si="35"/>
        <v>0.725602363675101</v>
      </c>
      <c r="Q88">
        <f t="shared" si="36"/>
        <v>0.725602363675101</v>
      </c>
      <c r="R88">
        <f t="shared" si="37"/>
        <v>3.2788068793222926</v>
      </c>
      <c r="S88">
        <f t="shared" si="37"/>
        <v>4307.1600183923765</v>
      </c>
      <c r="T88">
        <f t="shared" si="38"/>
        <v>49.507586418303177</v>
      </c>
      <c r="U88">
        <f t="shared" si="39"/>
        <v>6.6228372589581599E-2</v>
      </c>
      <c r="V88">
        <f t="shared" si="40"/>
        <v>45.769153158224519</v>
      </c>
      <c r="W88">
        <f t="shared" si="41"/>
        <v>42.416189914371344</v>
      </c>
      <c r="X88">
        <f t="shared" si="42"/>
        <v>3.3529632438531718</v>
      </c>
      <c r="Y88">
        <f t="shared" si="43"/>
        <v>-6.769153158224519</v>
      </c>
      <c r="Z88">
        <f t="shared" si="44"/>
        <v>6.769153158224519</v>
      </c>
      <c r="AA88">
        <f t="shared" si="45"/>
        <v>-1.5301480897042019</v>
      </c>
      <c r="AB88">
        <f t="shared" si="45"/>
        <v>4620.3740085078243</v>
      </c>
      <c r="AC88">
        <f t="shared" si="46"/>
        <v>53.107747224227865</v>
      </c>
      <c r="AD88">
        <f t="shared" si="47"/>
        <v>-2.8812144549150546E-2</v>
      </c>
    </row>
    <row r="89" spans="1:30" x14ac:dyDescent="0.25">
      <c r="A89" s="1">
        <v>43983</v>
      </c>
      <c r="B89">
        <v>88</v>
      </c>
      <c r="C89">
        <v>35</v>
      </c>
      <c r="D89">
        <f t="shared" si="24"/>
        <v>10.854959331496989</v>
      </c>
      <c r="E89">
        <f t="shared" si="25"/>
        <v>16.763162297784831</v>
      </c>
      <c r="F89">
        <f t="shared" si="26"/>
        <v>-5.908202966287841</v>
      </c>
      <c r="G89">
        <f t="shared" si="27"/>
        <v>24.145040668503011</v>
      </c>
      <c r="H89">
        <f t="shared" si="28"/>
        <v>24.145040668503011</v>
      </c>
      <c r="I89">
        <f t="shared" si="29"/>
        <v>-123.56003348869339</v>
      </c>
      <c r="J89">
        <f t="shared" si="29"/>
        <v>6389.6171322737619</v>
      </c>
      <c r="K89">
        <f t="shared" si="30"/>
        <v>72.609285594020022</v>
      </c>
      <c r="L89">
        <f t="shared" si="31"/>
        <v>-1.7017111858055465</v>
      </c>
      <c r="M89">
        <f t="shared" si="32"/>
        <v>39.456900537993114</v>
      </c>
      <c r="N89">
        <f t="shared" si="33"/>
        <v>38.637198818162446</v>
      </c>
      <c r="O89">
        <f t="shared" si="34"/>
        <v>0.81970171983066997</v>
      </c>
      <c r="P89">
        <f t="shared" si="35"/>
        <v>-4.4569005379931141</v>
      </c>
      <c r="Q89">
        <f t="shared" si="36"/>
        <v>4.4569005379931141</v>
      </c>
      <c r="R89">
        <f t="shared" si="37"/>
        <v>-1.1780936586708215</v>
      </c>
      <c r="S89">
        <f t="shared" si="37"/>
        <v>4311.61691893037</v>
      </c>
      <c r="T89">
        <f t="shared" si="38"/>
        <v>48.995646806026933</v>
      </c>
      <c r="U89">
        <f t="shared" si="39"/>
        <v>-2.4044863890354942E-2</v>
      </c>
      <c r="V89">
        <f t="shared" si="40"/>
        <v>39.374535854234381</v>
      </c>
      <c r="W89">
        <f t="shared" si="41"/>
        <v>40.353830631644904</v>
      </c>
      <c r="X89">
        <f t="shared" si="42"/>
        <v>-0.97929477741052073</v>
      </c>
      <c r="Y89">
        <f t="shared" si="43"/>
        <v>-4.3745358542343808</v>
      </c>
      <c r="Z89">
        <f t="shared" si="44"/>
        <v>4.3745358542343808</v>
      </c>
      <c r="AA89">
        <f t="shared" si="45"/>
        <v>-5.9046839439385828</v>
      </c>
      <c r="AB89">
        <f t="shared" si="45"/>
        <v>4624.748544362059</v>
      </c>
      <c r="AC89">
        <f t="shared" si="46"/>
        <v>52.553960731387036</v>
      </c>
      <c r="AD89">
        <f t="shared" si="47"/>
        <v>-0.11235468957551095</v>
      </c>
    </row>
    <row r="90" spans="1:30" x14ac:dyDescent="0.25">
      <c r="A90" s="1">
        <v>43984</v>
      </c>
      <c r="B90">
        <v>89</v>
      </c>
      <c r="C90">
        <v>34</v>
      </c>
      <c r="D90">
        <f t="shared" si="24"/>
        <v>10.741566125649872</v>
      </c>
      <c r="E90">
        <f t="shared" si="25"/>
        <v>15.683967465197592</v>
      </c>
      <c r="F90">
        <f t="shared" si="26"/>
        <v>-4.94240133954772</v>
      </c>
      <c r="G90">
        <f t="shared" si="27"/>
        <v>23.258433874350128</v>
      </c>
      <c r="H90">
        <f t="shared" si="28"/>
        <v>23.258433874350128</v>
      </c>
      <c r="I90">
        <f t="shared" si="29"/>
        <v>-100.30159961434326</v>
      </c>
      <c r="J90">
        <f t="shared" si="29"/>
        <v>6412.8755661481118</v>
      </c>
      <c r="K90">
        <f t="shared" si="30"/>
        <v>72.05478164211361</v>
      </c>
      <c r="L90">
        <f t="shared" si="31"/>
        <v>-1.3920186464866104</v>
      </c>
      <c r="M90">
        <f t="shared" si="32"/>
        <v>36.933926854328945</v>
      </c>
      <c r="N90">
        <f t="shared" si="33"/>
        <v>37.228450268996554</v>
      </c>
      <c r="O90">
        <f t="shared" si="34"/>
        <v>-0.29452341466761034</v>
      </c>
      <c r="P90">
        <f t="shared" si="35"/>
        <v>-2.933926854328945</v>
      </c>
      <c r="Q90">
        <f t="shared" si="36"/>
        <v>2.933926854328945</v>
      </c>
      <c r="R90">
        <f t="shared" si="37"/>
        <v>-4.1120205129997665</v>
      </c>
      <c r="S90">
        <f t="shared" si="37"/>
        <v>4314.550845784699</v>
      </c>
      <c r="T90">
        <f t="shared" si="38"/>
        <v>48.478099390839319</v>
      </c>
      <c r="U90">
        <f t="shared" si="39"/>
        <v>-8.4822230340507038E-2</v>
      </c>
      <c r="V90">
        <f t="shared" si="40"/>
        <v>32.095909446726353</v>
      </c>
      <c r="W90">
        <f t="shared" si="41"/>
        <v>35.874907170846875</v>
      </c>
      <c r="X90">
        <f t="shared" si="42"/>
        <v>-3.7789977241205257</v>
      </c>
      <c r="Y90">
        <f t="shared" si="43"/>
        <v>1.9040905532736474</v>
      </c>
      <c r="Z90">
        <f t="shared" si="44"/>
        <v>1.9040905532736474</v>
      </c>
      <c r="AA90">
        <f t="shared" si="45"/>
        <v>-4.0005933906649354</v>
      </c>
      <c r="AB90">
        <f t="shared" si="45"/>
        <v>4626.6526349153328</v>
      </c>
      <c r="AC90">
        <f t="shared" si="46"/>
        <v>51.984861066464411</v>
      </c>
      <c r="AD90">
        <f t="shared" si="47"/>
        <v>-7.6956892999099122E-2</v>
      </c>
    </row>
    <row r="91" spans="1:30" x14ac:dyDescent="0.25">
      <c r="A91" s="1">
        <v>43985</v>
      </c>
      <c r="B91">
        <v>90</v>
      </c>
      <c r="C91">
        <v>63</v>
      </c>
      <c r="D91">
        <f t="shared" si="24"/>
        <v>11.381188915946183</v>
      </c>
      <c r="E91">
        <f t="shared" si="25"/>
        <v>15.393252900519897</v>
      </c>
      <c r="F91">
        <f t="shared" si="26"/>
        <v>-4.0120639845737145</v>
      </c>
      <c r="G91">
        <f t="shared" si="27"/>
        <v>51.618811084053817</v>
      </c>
      <c r="H91">
        <f t="shared" si="28"/>
        <v>51.618811084053817</v>
      </c>
      <c r="I91">
        <f t="shared" si="29"/>
        <v>-48.682788530289443</v>
      </c>
      <c r="J91">
        <f t="shared" si="29"/>
        <v>6464.4943772321658</v>
      </c>
      <c r="K91">
        <f t="shared" si="30"/>
        <v>71.82771530257962</v>
      </c>
      <c r="L91">
        <f t="shared" si="31"/>
        <v>-0.677771641840612</v>
      </c>
      <c r="M91">
        <f t="shared" si="32"/>
        <v>34.438958298914628</v>
      </c>
      <c r="N91">
        <f t="shared" si="33"/>
        <v>35.466963427164472</v>
      </c>
      <c r="O91">
        <f t="shared" si="34"/>
        <v>-1.0280051282498466</v>
      </c>
      <c r="P91">
        <f t="shared" si="35"/>
        <v>28.561041701085372</v>
      </c>
      <c r="Q91">
        <f t="shared" si="36"/>
        <v>28.561041701085372</v>
      </c>
      <c r="R91">
        <f t="shared" si="37"/>
        <v>24.449021188085606</v>
      </c>
      <c r="S91">
        <f t="shared" si="37"/>
        <v>4343.1118874857848</v>
      </c>
      <c r="T91">
        <f t="shared" si="38"/>
        <v>48.256798749842055</v>
      </c>
      <c r="U91">
        <f t="shared" si="39"/>
        <v>0.50664407547683898</v>
      </c>
      <c r="V91">
        <f t="shared" si="40"/>
        <v>31.058802119319878</v>
      </c>
      <c r="W91">
        <f t="shared" si="41"/>
        <v>33.619181889345271</v>
      </c>
      <c r="X91">
        <f t="shared" si="42"/>
        <v>-2.5603797700253912</v>
      </c>
      <c r="Y91">
        <f t="shared" si="43"/>
        <v>31.941197880680122</v>
      </c>
      <c r="Z91">
        <f t="shared" si="44"/>
        <v>31.941197880680122</v>
      </c>
      <c r="AA91">
        <f t="shared" si="45"/>
        <v>27.940604490015186</v>
      </c>
      <c r="AB91">
        <f t="shared" si="45"/>
        <v>4658.593832796013</v>
      </c>
      <c r="AC91">
        <f t="shared" si="46"/>
        <v>51.762153697733474</v>
      </c>
      <c r="AD91">
        <f t="shared" si="47"/>
        <v>0.53978829113593529</v>
      </c>
    </row>
    <row r="92" spans="1:30" x14ac:dyDescent="0.25">
      <c r="A92" s="1">
        <v>43986</v>
      </c>
      <c r="B92">
        <v>91</v>
      </c>
      <c r="C92">
        <v>56</v>
      </c>
      <c r="D92">
        <f t="shared" si="24"/>
        <v>19.757639591545384</v>
      </c>
      <c r="E92">
        <f t="shared" si="25"/>
        <v>21.704951132756946</v>
      </c>
      <c r="F92">
        <f t="shared" si="26"/>
        <v>-1.9473115412115618</v>
      </c>
      <c r="G92">
        <f t="shared" si="27"/>
        <v>36.242360408454616</v>
      </c>
      <c r="H92">
        <f t="shared" si="28"/>
        <v>36.242360408454616</v>
      </c>
      <c r="I92">
        <f t="shared" si="29"/>
        <v>-12.440428121834827</v>
      </c>
      <c r="J92">
        <f t="shared" si="29"/>
        <v>6500.73673764062</v>
      </c>
      <c r="K92">
        <f t="shared" si="30"/>
        <v>71.436667446600225</v>
      </c>
      <c r="L92">
        <f t="shared" si="31"/>
        <v>-0.1741462552285799</v>
      </c>
      <c r="M92">
        <f t="shared" si="32"/>
        <v>54.831734446478812</v>
      </c>
      <c r="N92">
        <f t="shared" si="33"/>
        <v>48.719479149457314</v>
      </c>
      <c r="O92">
        <f t="shared" si="34"/>
        <v>6.1122552970214965</v>
      </c>
      <c r="P92">
        <f t="shared" si="35"/>
        <v>1.1682655535211879</v>
      </c>
      <c r="Q92">
        <f t="shared" si="36"/>
        <v>1.1682655535211879</v>
      </c>
      <c r="R92">
        <f t="shared" si="37"/>
        <v>25.617286741606794</v>
      </c>
      <c r="S92">
        <f t="shared" si="37"/>
        <v>4344.2801530393062</v>
      </c>
      <c r="T92">
        <f t="shared" si="38"/>
        <v>47.73934234109128</v>
      </c>
      <c r="U92">
        <f t="shared" si="39"/>
        <v>0.53660744964969709</v>
      </c>
      <c r="V92">
        <f t="shared" si="40"/>
        <v>74.493747297473874</v>
      </c>
      <c r="W92">
        <f t="shared" si="41"/>
        <v>56.611760423863977</v>
      </c>
      <c r="X92">
        <f t="shared" si="42"/>
        <v>17.88198687360989</v>
      </c>
      <c r="Y92">
        <f t="shared" si="43"/>
        <v>-18.493747297473874</v>
      </c>
      <c r="Z92">
        <f t="shared" si="44"/>
        <v>18.493747297473874</v>
      </c>
      <c r="AA92">
        <f t="shared" si="45"/>
        <v>9.4468571925413123</v>
      </c>
      <c r="AB92">
        <f t="shared" si="45"/>
        <v>4677.0875800934864</v>
      </c>
      <c r="AC92">
        <f t="shared" si="46"/>
        <v>51.39656681421414</v>
      </c>
      <c r="AD92">
        <f t="shared" si="47"/>
        <v>0.18380327282733419</v>
      </c>
    </row>
    <row r="93" spans="1:30" x14ac:dyDescent="0.25">
      <c r="A93" s="1">
        <v>43987</v>
      </c>
      <c r="B93">
        <v>92</v>
      </c>
      <c r="C93">
        <v>52</v>
      </c>
      <c r="D93">
        <f t="shared" si="24"/>
        <v>26.508494548362933</v>
      </c>
      <c r="E93">
        <f t="shared" si="25"/>
        <v>27.006111673236308</v>
      </c>
      <c r="F93">
        <f t="shared" si="26"/>
        <v>-0.49761712487337695</v>
      </c>
      <c r="G93">
        <f t="shared" si="27"/>
        <v>25.491505451637067</v>
      </c>
      <c r="H93">
        <f t="shared" si="28"/>
        <v>25.491505451637067</v>
      </c>
      <c r="I93">
        <f t="shared" si="29"/>
        <v>13.05107732980224</v>
      </c>
      <c r="J93">
        <f t="shared" si="29"/>
        <v>6526.2282430922569</v>
      </c>
      <c r="K93">
        <f t="shared" si="30"/>
        <v>70.937263511872359</v>
      </c>
      <c r="L93">
        <f t="shared" si="31"/>
        <v>0.18398055808310051</v>
      </c>
      <c r="M93">
        <f t="shared" si="32"/>
        <v>61.820188908641192</v>
      </c>
      <c r="N93">
        <f t="shared" si="33"/>
        <v>55.415867223239403</v>
      </c>
      <c r="O93">
        <f t="shared" si="34"/>
        <v>6.4043216854017917</v>
      </c>
      <c r="P93">
        <f t="shared" si="35"/>
        <v>-9.8201889086411924</v>
      </c>
      <c r="Q93">
        <f t="shared" si="36"/>
        <v>9.8201889086411924</v>
      </c>
      <c r="R93">
        <f t="shared" si="37"/>
        <v>15.797097832965601</v>
      </c>
      <c r="S93">
        <f t="shared" si="37"/>
        <v>4354.1003419479475</v>
      </c>
      <c r="T93">
        <f t="shared" si="38"/>
        <v>47.327177629868991</v>
      </c>
      <c r="U93">
        <f t="shared" si="39"/>
        <v>0.33378491226562773</v>
      </c>
      <c r="V93">
        <f t="shared" si="40"/>
        <v>65.744738062721382</v>
      </c>
      <c r="W93">
        <f t="shared" si="41"/>
        <v>59.698749459494778</v>
      </c>
      <c r="X93">
        <f t="shared" si="42"/>
        <v>6.0459886032266112</v>
      </c>
      <c r="Y93">
        <f t="shared" si="43"/>
        <v>-13.744738062721382</v>
      </c>
      <c r="Z93">
        <f t="shared" si="44"/>
        <v>13.744738062721382</v>
      </c>
      <c r="AA93">
        <f t="shared" si="45"/>
        <v>-4.2978808701800695</v>
      </c>
      <c r="AB93">
        <f t="shared" si="45"/>
        <v>4690.8323181562082</v>
      </c>
      <c r="AC93">
        <f t="shared" si="46"/>
        <v>50.987307806045742</v>
      </c>
      <c r="AD93">
        <f t="shared" si="47"/>
        <v>-8.429315167078609E-2</v>
      </c>
    </row>
    <row r="94" spans="1:30" x14ac:dyDescent="0.25">
      <c r="A94" s="1">
        <v>43988</v>
      </c>
      <c r="B94">
        <v>93</v>
      </c>
      <c r="C94">
        <v>67</v>
      </c>
      <c r="D94">
        <f t="shared" si="24"/>
        <v>32.128838731882453</v>
      </c>
      <c r="E94">
        <f t="shared" si="25"/>
        <v>31.606795638690347</v>
      </c>
      <c r="F94">
        <f t="shared" si="26"/>
        <v>0.52204309319210584</v>
      </c>
      <c r="G94">
        <f t="shared" si="27"/>
        <v>34.871161268117547</v>
      </c>
      <c r="H94">
        <f t="shared" si="28"/>
        <v>34.871161268117547</v>
      </c>
      <c r="I94">
        <f t="shared" si="29"/>
        <v>47.922238597919787</v>
      </c>
      <c r="J94">
        <f t="shared" si="29"/>
        <v>6561.0994043603741</v>
      </c>
      <c r="K94">
        <f t="shared" si="30"/>
        <v>70.549455960864236</v>
      </c>
      <c r="L94">
        <f t="shared" si="31"/>
        <v>0.67927155419176577</v>
      </c>
      <c r="M94">
        <f t="shared" si="32"/>
        <v>60.859368912562097</v>
      </c>
      <c r="N94">
        <f t="shared" si="33"/>
        <v>56.9100944543206</v>
      </c>
      <c r="O94">
        <f t="shared" si="34"/>
        <v>3.9492744582414954</v>
      </c>
      <c r="P94">
        <f t="shared" si="35"/>
        <v>6.1406310874379031</v>
      </c>
      <c r="Q94">
        <f t="shared" si="36"/>
        <v>6.1406310874379031</v>
      </c>
      <c r="R94">
        <f t="shared" si="37"/>
        <v>21.937728920403504</v>
      </c>
      <c r="S94">
        <f t="shared" si="37"/>
        <v>4360.2409730353857</v>
      </c>
      <c r="T94">
        <f t="shared" si="38"/>
        <v>46.884311538014899</v>
      </c>
      <c r="U94">
        <f t="shared" si="39"/>
        <v>0.46791193473355963</v>
      </c>
      <c r="V94">
        <f t="shared" si="40"/>
        <v>51.998303855629203</v>
      </c>
      <c r="W94">
        <f t="shared" si="41"/>
        <v>54.748947612544278</v>
      </c>
      <c r="X94">
        <f t="shared" si="42"/>
        <v>-2.750643756915073</v>
      </c>
      <c r="Y94">
        <f t="shared" si="43"/>
        <v>15.001696144370797</v>
      </c>
      <c r="Z94">
        <f t="shared" si="44"/>
        <v>15.001696144370797</v>
      </c>
      <c r="AA94">
        <f t="shared" si="45"/>
        <v>10.703815274190728</v>
      </c>
      <c r="AB94">
        <f t="shared" si="45"/>
        <v>4705.8340143005789</v>
      </c>
      <c r="AC94">
        <f t="shared" si="46"/>
        <v>50.600365745167515</v>
      </c>
      <c r="AD94">
        <f t="shared" si="47"/>
        <v>0.21153632224907334</v>
      </c>
    </row>
    <row r="95" spans="1:30" x14ac:dyDescent="0.25">
      <c r="A95" s="1">
        <v>43989</v>
      </c>
      <c r="B95">
        <v>94</v>
      </c>
      <c r="C95">
        <v>72</v>
      </c>
      <c r="D95">
        <f t="shared" si="24"/>
        <v>41.019960529422775</v>
      </c>
      <c r="E95">
        <f t="shared" si="25"/>
        <v>39.103070985505965</v>
      </c>
      <c r="F95">
        <f t="shared" si="26"/>
        <v>1.9168895439168083</v>
      </c>
      <c r="G95">
        <f t="shared" si="27"/>
        <v>30.980039470577225</v>
      </c>
      <c r="H95">
        <f t="shared" si="28"/>
        <v>30.980039470577225</v>
      </c>
      <c r="I95">
        <f t="shared" si="29"/>
        <v>78.902278068497012</v>
      </c>
      <c r="J95">
        <f t="shared" si="29"/>
        <v>6592.0794438309513</v>
      </c>
      <c r="K95">
        <f t="shared" si="30"/>
        <v>70.128504721605864</v>
      </c>
      <c r="L95">
        <f t="shared" si="31"/>
        <v>1.1251099446896953</v>
      </c>
      <c r="M95">
        <f t="shared" si="32"/>
        <v>69.41411668638203</v>
      </c>
      <c r="N95">
        <f t="shared" si="33"/>
        <v>63.929684456281052</v>
      </c>
      <c r="O95">
        <f t="shared" si="34"/>
        <v>5.4844322301009729</v>
      </c>
      <c r="P95">
        <f t="shared" si="35"/>
        <v>2.5858833136179697</v>
      </c>
      <c r="Q95">
        <f t="shared" si="36"/>
        <v>2.5858833136179697</v>
      </c>
      <c r="R95">
        <f t="shared" si="37"/>
        <v>24.523612234021474</v>
      </c>
      <c r="S95">
        <f t="shared" si="37"/>
        <v>4362.8268563490037</v>
      </c>
      <c r="T95">
        <f t="shared" si="38"/>
        <v>46.413051663287277</v>
      </c>
      <c r="U95">
        <f t="shared" si="39"/>
        <v>0.52837750062057764</v>
      </c>
      <c r="V95">
        <f t="shared" si="40"/>
        <v>70.85010254660807</v>
      </c>
      <c r="W95">
        <f t="shared" si="41"/>
        <v>63.999660771125839</v>
      </c>
      <c r="X95">
        <f t="shared" si="42"/>
        <v>6.8504417754822367</v>
      </c>
      <c r="Y95">
        <f t="shared" si="43"/>
        <v>1.1498974533919295</v>
      </c>
      <c r="Z95">
        <f t="shared" si="44"/>
        <v>1.1498974533919295</v>
      </c>
      <c r="AA95">
        <f t="shared" si="45"/>
        <v>11.853712727582657</v>
      </c>
      <c r="AB95">
        <f t="shared" si="45"/>
        <v>4706.9839117539705</v>
      </c>
      <c r="AC95">
        <f t="shared" si="46"/>
        <v>50.07429693355288</v>
      </c>
      <c r="AD95">
        <f t="shared" si="47"/>
        <v>0.23672249943543261</v>
      </c>
    </row>
    <row r="96" spans="1:30" x14ac:dyDescent="0.25">
      <c r="A96" s="1">
        <v>43990</v>
      </c>
      <c r="B96">
        <v>95</v>
      </c>
      <c r="C96">
        <v>56</v>
      </c>
      <c r="D96">
        <f t="shared" si="24"/>
        <v>50.372059546278116</v>
      </c>
      <c r="E96">
        <f t="shared" si="25"/>
        <v>47.215968423538222</v>
      </c>
      <c r="F96">
        <f t="shared" si="26"/>
        <v>3.1560911227398978</v>
      </c>
      <c r="G96">
        <f t="shared" si="27"/>
        <v>5.6279404537218838</v>
      </c>
      <c r="H96">
        <f t="shared" si="28"/>
        <v>5.6279404537218838</v>
      </c>
      <c r="I96">
        <f t="shared" si="29"/>
        <v>84.530218522218888</v>
      </c>
      <c r="J96">
        <f t="shared" si="29"/>
        <v>6597.707384284673</v>
      </c>
      <c r="K96">
        <f t="shared" si="30"/>
        <v>69.449551413522869</v>
      </c>
      <c r="L96">
        <f t="shared" si="31"/>
        <v>1.2171456373980205</v>
      </c>
      <c r="M96">
        <f t="shared" si="32"/>
        <v>76.837961401696489</v>
      </c>
      <c r="N96">
        <f t="shared" si="33"/>
        <v>70.707058343191022</v>
      </c>
      <c r="O96">
        <f t="shared" si="34"/>
        <v>6.1309030585054689</v>
      </c>
      <c r="P96">
        <f t="shared" si="35"/>
        <v>-20.837961401696489</v>
      </c>
      <c r="Q96">
        <f t="shared" si="36"/>
        <v>20.837961401696489</v>
      </c>
      <c r="R96">
        <f t="shared" si="37"/>
        <v>3.6856508323249848</v>
      </c>
      <c r="S96">
        <f t="shared" si="37"/>
        <v>4383.6648177507004</v>
      </c>
      <c r="T96">
        <f t="shared" si="38"/>
        <v>46.143840186849481</v>
      </c>
      <c r="U96">
        <f t="shared" si="39"/>
        <v>7.9873084195002858E-2</v>
      </c>
      <c r="V96">
        <f t="shared" si="40"/>
        <v>79.356396654974674</v>
      </c>
      <c r="W96">
        <f t="shared" si="41"/>
        <v>71.770020509321611</v>
      </c>
      <c r="X96">
        <f t="shared" si="42"/>
        <v>7.5863761456530696</v>
      </c>
      <c r="Y96">
        <f t="shared" si="43"/>
        <v>-23.356396654974674</v>
      </c>
      <c r="Z96">
        <f t="shared" si="44"/>
        <v>23.356396654974674</v>
      </c>
      <c r="AA96">
        <f t="shared" si="45"/>
        <v>-11.502683927392017</v>
      </c>
      <c r="AB96">
        <f t="shared" si="45"/>
        <v>4730.340308408945</v>
      </c>
      <c r="AC96">
        <f t="shared" si="46"/>
        <v>49.793055877988898</v>
      </c>
      <c r="AD96">
        <f t="shared" si="47"/>
        <v>-0.23100980095653853</v>
      </c>
    </row>
    <row r="97" spans="1:30" x14ac:dyDescent="0.25">
      <c r="A97" s="1">
        <v>43991</v>
      </c>
      <c r="B97">
        <v>96</v>
      </c>
      <c r="C97">
        <v>50</v>
      </c>
      <c r="D97">
        <f t="shared" si="24"/>
        <v>54.878856377911269</v>
      </c>
      <c r="E97">
        <f t="shared" si="25"/>
        <v>51.497647637022496</v>
      </c>
      <c r="F97">
        <f t="shared" si="26"/>
        <v>3.3812087408887739</v>
      </c>
      <c r="G97">
        <f t="shared" si="27"/>
        <v>-4.8788563779112692</v>
      </c>
      <c r="H97">
        <f t="shared" si="28"/>
        <v>4.8788563779112692</v>
      </c>
      <c r="I97">
        <f t="shared" si="29"/>
        <v>79.651362144307626</v>
      </c>
      <c r="J97">
        <f t="shared" si="29"/>
        <v>6602.5862406625847</v>
      </c>
      <c r="K97">
        <f t="shared" si="30"/>
        <v>68.776940006901924</v>
      </c>
      <c r="L97">
        <f t="shared" si="31"/>
        <v>1.1581114561990462</v>
      </c>
      <c r="M97">
        <f t="shared" si="32"/>
        <v>67.340393408929586</v>
      </c>
      <c r="N97">
        <f t="shared" si="33"/>
        <v>66.418980700848238</v>
      </c>
      <c r="O97">
        <f t="shared" si="34"/>
        <v>0.92141270808134301</v>
      </c>
      <c r="P97">
        <f t="shared" si="35"/>
        <v>-17.340393408929586</v>
      </c>
      <c r="Q97">
        <f t="shared" si="36"/>
        <v>17.340393408929586</v>
      </c>
      <c r="R97">
        <f t="shared" si="37"/>
        <v>-13.654742576604601</v>
      </c>
      <c r="S97">
        <f t="shared" si="37"/>
        <v>4401.0052111596297</v>
      </c>
      <c r="T97">
        <f t="shared" si="38"/>
        <v>45.843804282912807</v>
      </c>
      <c r="U97">
        <f t="shared" si="39"/>
        <v>-0.29785360945042871</v>
      </c>
      <c r="V97">
        <f t="shared" si="40"/>
        <v>53.309561617464212</v>
      </c>
      <c r="W97">
        <f t="shared" si="41"/>
        <v>60.671279330994935</v>
      </c>
      <c r="X97">
        <f t="shared" si="42"/>
        <v>-7.361717713530723</v>
      </c>
      <c r="Y97">
        <f t="shared" si="43"/>
        <v>-3.3095616174642117</v>
      </c>
      <c r="Z97">
        <f t="shared" si="44"/>
        <v>3.3095616174642117</v>
      </c>
      <c r="AA97">
        <f t="shared" si="45"/>
        <v>-14.812245544856228</v>
      </c>
      <c r="AB97">
        <f t="shared" si="45"/>
        <v>4733.6498700264092</v>
      </c>
      <c r="AC97">
        <f t="shared" si="46"/>
        <v>49.308852812775093</v>
      </c>
      <c r="AD97">
        <f t="shared" si="47"/>
        <v>-0.30039728567805224</v>
      </c>
    </row>
    <row r="98" spans="1:30" x14ac:dyDescent="0.25">
      <c r="A98" s="1">
        <v>43992</v>
      </c>
      <c r="B98">
        <v>97</v>
      </c>
      <c r="C98">
        <v>40</v>
      </c>
      <c r="D98">
        <f t="shared" si="24"/>
        <v>57.089139588101339</v>
      </c>
      <c r="E98">
        <f t="shared" si="25"/>
        <v>53.903085102329015</v>
      </c>
      <c r="F98">
        <f t="shared" si="26"/>
        <v>3.1860544857723232</v>
      </c>
      <c r="G98">
        <f t="shared" si="27"/>
        <v>-17.089139588101339</v>
      </c>
      <c r="H98">
        <f t="shared" si="28"/>
        <v>17.089139588101339</v>
      </c>
      <c r="I98">
        <f t="shared" si="29"/>
        <v>62.562222556206287</v>
      </c>
      <c r="J98">
        <f t="shared" si="29"/>
        <v>6619.6753802506864</v>
      </c>
      <c r="K98">
        <f t="shared" si="30"/>
        <v>68.244076085058623</v>
      </c>
      <c r="L98">
        <f t="shared" si="31"/>
        <v>0.91674217229096133</v>
      </c>
      <c r="M98">
        <f t="shared" si="32"/>
        <v>55.256511060313741</v>
      </c>
      <c r="N98">
        <f t="shared" si="33"/>
        <v>58.670196704464793</v>
      </c>
      <c r="O98">
        <f t="shared" si="34"/>
        <v>-3.4136856441510535</v>
      </c>
      <c r="P98">
        <f t="shared" si="35"/>
        <v>-15.256511060313741</v>
      </c>
      <c r="Q98">
        <f t="shared" si="36"/>
        <v>15.256511060313741</v>
      </c>
      <c r="R98">
        <f t="shared" si="37"/>
        <v>-28.911253636918342</v>
      </c>
      <c r="S98">
        <f t="shared" si="37"/>
        <v>4416.2617222199433</v>
      </c>
      <c r="T98">
        <f t="shared" si="38"/>
        <v>45.528471363092201</v>
      </c>
      <c r="U98">
        <f t="shared" si="39"/>
        <v>-0.63501481098166945</v>
      </c>
      <c r="V98">
        <f t="shared" si="40"/>
        <v>41.182075174785027</v>
      </c>
      <c r="W98">
        <f t="shared" si="41"/>
        <v>50.661912323492842</v>
      </c>
      <c r="X98">
        <f t="shared" si="42"/>
        <v>-9.4798371487078192</v>
      </c>
      <c r="Y98">
        <f t="shared" si="43"/>
        <v>-1.1820751747850267</v>
      </c>
      <c r="Z98">
        <f t="shared" si="44"/>
        <v>1.1820751747850267</v>
      </c>
      <c r="AA98">
        <f t="shared" si="45"/>
        <v>-15.994320719641255</v>
      </c>
      <c r="AB98">
        <f t="shared" si="45"/>
        <v>4734.8319452011938</v>
      </c>
      <c r="AC98">
        <f t="shared" si="46"/>
        <v>48.812700465991689</v>
      </c>
      <c r="AD98">
        <f t="shared" si="47"/>
        <v>-0.3276671965892291</v>
      </c>
    </row>
    <row r="99" spans="1:30" x14ac:dyDescent="0.25">
      <c r="A99" s="1">
        <v>43993</v>
      </c>
      <c r="B99">
        <v>98</v>
      </c>
      <c r="C99">
        <v>32</v>
      </c>
      <c r="D99">
        <f t="shared" si="24"/>
        <v>56.173800572729348</v>
      </c>
      <c r="E99">
        <f t="shared" si="25"/>
        <v>53.671311670481074</v>
      </c>
      <c r="F99">
        <f t="shared" si="26"/>
        <v>2.5024889022482704</v>
      </c>
      <c r="G99">
        <f t="shared" si="27"/>
        <v>-24.173800572729348</v>
      </c>
      <c r="H99">
        <f t="shared" si="28"/>
        <v>24.173800572729348</v>
      </c>
      <c r="I99">
        <f t="shared" si="29"/>
        <v>38.388421983476938</v>
      </c>
      <c r="J99">
        <f t="shared" si="29"/>
        <v>6643.8491808234157</v>
      </c>
      <c r="K99">
        <f t="shared" si="30"/>
        <v>67.794379396157296</v>
      </c>
      <c r="L99">
        <f t="shared" si="31"/>
        <v>0.56624785602289707</v>
      </c>
      <c r="M99">
        <f t="shared" si="32"/>
        <v>40.40044212092738</v>
      </c>
      <c r="N99">
        <f t="shared" si="33"/>
        <v>47.628255530156871</v>
      </c>
      <c r="O99">
        <f t="shared" si="34"/>
        <v>-7.2278134092294888</v>
      </c>
      <c r="P99">
        <f t="shared" si="35"/>
        <v>-8.4004421209273801</v>
      </c>
      <c r="Q99">
        <f t="shared" si="36"/>
        <v>8.4004421209273801</v>
      </c>
      <c r="R99">
        <f t="shared" si="37"/>
        <v>-37.311695757845726</v>
      </c>
      <c r="S99">
        <f t="shared" si="37"/>
        <v>4424.6621643408707</v>
      </c>
      <c r="T99">
        <f t="shared" si="38"/>
        <v>45.149613921845621</v>
      </c>
      <c r="U99">
        <f t="shared" si="39"/>
        <v>-0.82640121402660494</v>
      </c>
      <c r="V99">
        <f t="shared" si="40"/>
        <v>30.000049774386767</v>
      </c>
      <c r="W99">
        <f t="shared" si="41"/>
        <v>40.236415034957005</v>
      </c>
      <c r="X99">
        <f t="shared" si="42"/>
        <v>-10.236365260570237</v>
      </c>
      <c r="Y99">
        <f t="shared" si="43"/>
        <v>1.9999502256132331</v>
      </c>
      <c r="Z99">
        <f t="shared" si="44"/>
        <v>1.9999502256132331</v>
      </c>
      <c r="AA99">
        <f t="shared" si="45"/>
        <v>-13.994370494028022</v>
      </c>
      <c r="AB99">
        <f t="shared" si="45"/>
        <v>4736.831895426807</v>
      </c>
      <c r="AC99">
        <f t="shared" si="46"/>
        <v>48.335019341089868</v>
      </c>
      <c r="AD99">
        <f t="shared" si="47"/>
        <v>-0.28952860027370114</v>
      </c>
    </row>
    <row r="100" spans="1:30" x14ac:dyDescent="0.25">
      <c r="A100" s="1">
        <v>43994</v>
      </c>
      <c r="B100">
        <v>99</v>
      </c>
      <c r="C100">
        <v>25</v>
      </c>
      <c r="D100">
        <f t="shared" si="24"/>
        <v>52.874577337522574</v>
      </c>
      <c r="E100">
        <f t="shared" si="25"/>
        <v>51.339040458183476</v>
      </c>
      <c r="F100">
        <f t="shared" si="26"/>
        <v>1.5355368793390958</v>
      </c>
      <c r="G100">
        <f t="shared" si="27"/>
        <v>-27.874577337522574</v>
      </c>
      <c r="H100">
        <f t="shared" si="28"/>
        <v>27.874577337522574</v>
      </c>
      <c r="I100">
        <f t="shared" si="29"/>
        <v>10.513844645954364</v>
      </c>
      <c r="J100">
        <f t="shared" si="29"/>
        <v>6671.7237581609379</v>
      </c>
      <c r="K100">
        <f t="shared" si="30"/>
        <v>67.391149072332709</v>
      </c>
      <c r="L100">
        <f t="shared" si="31"/>
        <v>0.15601224776074935</v>
      </c>
      <c r="M100">
        <f t="shared" si="32"/>
        <v>26.872297121002354</v>
      </c>
      <c r="N100">
        <f t="shared" si="33"/>
        <v>36.20022106046369</v>
      </c>
      <c r="O100">
        <f t="shared" si="34"/>
        <v>-9.3279239394613338</v>
      </c>
      <c r="P100">
        <f t="shared" si="35"/>
        <v>-1.8722971210023545</v>
      </c>
      <c r="Q100">
        <f t="shared" si="36"/>
        <v>1.8722971210023545</v>
      </c>
      <c r="R100">
        <f t="shared" si="37"/>
        <v>-39.18399287884808</v>
      </c>
      <c r="S100">
        <f t="shared" si="37"/>
        <v>4426.5344614618734</v>
      </c>
      <c r="T100">
        <f t="shared" si="38"/>
        <v>44.712469307695692</v>
      </c>
      <c r="U100">
        <f t="shared" si="39"/>
        <v>-0.87635492929718206</v>
      </c>
      <c r="V100">
        <f t="shared" si="40"/>
        <v>22.643612838699589</v>
      </c>
      <c r="W100">
        <f t="shared" si="41"/>
        <v>31.600009954877354</v>
      </c>
      <c r="X100">
        <f t="shared" si="42"/>
        <v>-8.9563971161777669</v>
      </c>
      <c r="Y100">
        <f t="shared" si="43"/>
        <v>2.356387161300411</v>
      </c>
      <c r="Z100">
        <f t="shared" si="44"/>
        <v>2.356387161300411</v>
      </c>
      <c r="AA100">
        <f t="shared" si="45"/>
        <v>-11.637983332727611</v>
      </c>
      <c r="AB100">
        <f t="shared" si="45"/>
        <v>4739.1882825881075</v>
      </c>
      <c r="AC100">
        <f t="shared" si="46"/>
        <v>47.870588713011188</v>
      </c>
      <c r="AD100">
        <f t="shared" si="47"/>
        <v>-0.24311343657163792</v>
      </c>
    </row>
    <row r="101" spans="1:30" x14ac:dyDescent="0.25">
      <c r="A101" s="1">
        <v>43995</v>
      </c>
      <c r="B101">
        <v>100</v>
      </c>
      <c r="C101">
        <v>27</v>
      </c>
      <c r="D101">
        <f t="shared" si="24"/>
        <v>47.720215655856251</v>
      </c>
      <c r="E101">
        <f t="shared" si="25"/>
        <v>47.299661870018056</v>
      </c>
      <c r="F101">
        <f t="shared" si="26"/>
        <v>0.42055378583819225</v>
      </c>
      <c r="G101">
        <f t="shared" si="27"/>
        <v>-20.720215655856251</v>
      </c>
      <c r="H101">
        <f t="shared" si="28"/>
        <v>20.720215655856251</v>
      </c>
      <c r="I101">
        <f t="shared" si="29"/>
        <v>-10.206371009901886</v>
      </c>
      <c r="J101">
        <f t="shared" si="29"/>
        <v>6692.4439738167939</v>
      </c>
      <c r="K101">
        <f t="shared" si="30"/>
        <v>66.924439738167933</v>
      </c>
      <c r="L101">
        <f t="shared" si="31"/>
        <v>-0.15250588648680238</v>
      </c>
      <c r="M101">
        <f t="shared" si="32"/>
        <v>16.140150340789255</v>
      </c>
      <c r="N101">
        <f t="shared" si="33"/>
        <v>25.936148560501177</v>
      </c>
      <c r="O101">
        <f t="shared" si="34"/>
        <v>-9.7959982197119224</v>
      </c>
      <c r="P101">
        <f t="shared" si="35"/>
        <v>10.859849659210745</v>
      </c>
      <c r="Q101">
        <f t="shared" si="36"/>
        <v>10.859849659210745</v>
      </c>
      <c r="R101">
        <f t="shared" si="37"/>
        <v>-28.324143219637335</v>
      </c>
      <c r="S101">
        <f t="shared" si="37"/>
        <v>4437.3943111210838</v>
      </c>
      <c r="T101">
        <f t="shared" si="38"/>
        <v>44.373943111210835</v>
      </c>
      <c r="U101">
        <f t="shared" si="39"/>
        <v>-0.63830575409200885</v>
      </c>
      <c r="V101">
        <f t="shared" si="40"/>
        <v>17.080413234794417</v>
      </c>
      <c r="W101">
        <f t="shared" si="41"/>
        <v>24.528722567739919</v>
      </c>
      <c r="X101">
        <f t="shared" si="42"/>
        <v>-7.4483093329455023</v>
      </c>
      <c r="Y101">
        <f t="shared" si="43"/>
        <v>9.9195867652055831</v>
      </c>
      <c r="Z101">
        <f t="shared" si="44"/>
        <v>9.9195867652055831</v>
      </c>
      <c r="AA101">
        <f t="shared" si="45"/>
        <v>-1.7183965675220279</v>
      </c>
      <c r="AB101">
        <f t="shared" si="45"/>
        <v>4749.1078693533127</v>
      </c>
      <c r="AC101">
        <f t="shared" si="46"/>
        <v>47.491078693533126</v>
      </c>
      <c r="AD101">
        <f t="shared" si="47"/>
        <v>-3.6183565730546825E-2</v>
      </c>
    </row>
    <row r="102" spans="1:30" x14ac:dyDescent="0.25">
      <c r="A102" s="1">
        <v>43996</v>
      </c>
      <c r="B102">
        <v>101</v>
      </c>
      <c r="C102">
        <v>26</v>
      </c>
      <c r="D102">
        <f t="shared" si="24"/>
        <v>43.167917684288938</v>
      </c>
      <c r="E102">
        <f t="shared" si="25"/>
        <v>43.576172524684999</v>
      </c>
      <c r="F102">
        <f t="shared" si="26"/>
        <v>-0.40825484039605808</v>
      </c>
      <c r="G102">
        <f t="shared" si="27"/>
        <v>-17.167917684288938</v>
      </c>
      <c r="H102">
        <f t="shared" si="28"/>
        <v>17.167917684288938</v>
      </c>
      <c r="I102">
        <f t="shared" si="29"/>
        <v>-27.374288694190824</v>
      </c>
      <c r="J102">
        <f t="shared" si="29"/>
        <v>6709.6118915010829</v>
      </c>
      <c r="K102">
        <f t="shared" si="30"/>
        <v>66.43180090595132</v>
      </c>
      <c r="L102">
        <f t="shared" si="31"/>
        <v>-0.41206603344902676</v>
      </c>
      <c r="M102">
        <f t="shared" si="32"/>
        <v>14.489039365485391</v>
      </c>
      <c r="N102">
        <f t="shared" si="33"/>
        <v>21.570075170394627</v>
      </c>
      <c r="O102">
        <f t="shared" si="34"/>
        <v>-7.0810358049092361</v>
      </c>
      <c r="P102">
        <f t="shared" si="35"/>
        <v>11.510960634514609</v>
      </c>
      <c r="Q102">
        <f t="shared" si="36"/>
        <v>11.510960634514609</v>
      </c>
      <c r="R102">
        <f t="shared" si="37"/>
        <v>-16.813182585122725</v>
      </c>
      <c r="S102">
        <f t="shared" si="37"/>
        <v>4448.9052717555987</v>
      </c>
      <c r="T102">
        <f t="shared" si="38"/>
        <v>44.048567047085136</v>
      </c>
      <c r="U102">
        <f t="shared" si="39"/>
        <v>-0.38169647078758534</v>
      </c>
      <c r="V102">
        <f t="shared" si="40"/>
        <v>23.916308843744957</v>
      </c>
      <c r="W102">
        <f t="shared" si="41"/>
        <v>25.016082646958886</v>
      </c>
      <c r="X102">
        <f t="shared" si="42"/>
        <v>-1.0997738032139273</v>
      </c>
      <c r="Y102">
        <f t="shared" si="43"/>
        <v>2.0836911562550426</v>
      </c>
      <c r="Z102">
        <f t="shared" si="44"/>
        <v>2.0836911562550426</v>
      </c>
      <c r="AA102">
        <f t="shared" si="45"/>
        <v>0.36529458873301479</v>
      </c>
      <c r="AB102">
        <f t="shared" si="45"/>
        <v>4751.1915605095674</v>
      </c>
      <c r="AC102">
        <f t="shared" si="46"/>
        <v>47.04150059910463</v>
      </c>
      <c r="AD102">
        <f t="shared" si="47"/>
        <v>7.7653685380089186E-3</v>
      </c>
    </row>
    <row r="103" spans="1:30" x14ac:dyDescent="0.25">
      <c r="A103" s="1">
        <v>43997</v>
      </c>
      <c r="B103">
        <v>102</v>
      </c>
      <c r="C103">
        <v>25</v>
      </c>
      <c r="D103">
        <f t="shared" si="24"/>
        <v>38.639362599663535</v>
      </c>
      <c r="E103">
        <f t="shared" si="25"/>
        <v>39.734334147431149</v>
      </c>
      <c r="F103">
        <f t="shared" si="26"/>
        <v>-1.0949715477676158</v>
      </c>
      <c r="G103">
        <f t="shared" si="27"/>
        <v>-13.639362599663535</v>
      </c>
      <c r="H103">
        <f t="shared" si="28"/>
        <v>13.639362599663535</v>
      </c>
      <c r="I103">
        <f t="shared" si="29"/>
        <v>-41.013651293854359</v>
      </c>
      <c r="J103">
        <f t="shared" si="29"/>
        <v>6723.2512541007463</v>
      </c>
      <c r="K103">
        <f t="shared" si="30"/>
        <v>65.914227981379867</v>
      </c>
      <c r="L103">
        <f t="shared" si="31"/>
        <v>-0.62222759106638281</v>
      </c>
      <c r="M103">
        <f t="shared" si="32"/>
        <v>16.041224036462111</v>
      </c>
      <c r="N103">
        <f t="shared" si="33"/>
        <v>20.244519682742695</v>
      </c>
      <c r="O103">
        <f t="shared" si="34"/>
        <v>-4.2032956462805844</v>
      </c>
      <c r="P103">
        <f t="shared" si="35"/>
        <v>8.9587759635378887</v>
      </c>
      <c r="Q103">
        <f t="shared" si="36"/>
        <v>8.9587759635378887</v>
      </c>
      <c r="R103">
        <f t="shared" si="37"/>
        <v>-7.854406621584836</v>
      </c>
      <c r="S103">
        <f t="shared" si="37"/>
        <v>4457.8640477191366</v>
      </c>
      <c r="T103">
        <f t="shared" si="38"/>
        <v>43.704549487442513</v>
      </c>
      <c r="U103">
        <f t="shared" si="39"/>
        <v>-0.17971599555880602</v>
      </c>
      <c r="V103">
        <f t="shared" si="40"/>
        <v>25.817050305538288</v>
      </c>
      <c r="W103">
        <f t="shared" si="41"/>
        <v>25.58326176874899</v>
      </c>
      <c r="X103">
        <f t="shared" si="42"/>
        <v>0.2337885367892989</v>
      </c>
      <c r="Y103">
        <f t="shared" si="43"/>
        <v>-0.81705030553828806</v>
      </c>
      <c r="Z103">
        <f t="shared" si="44"/>
        <v>0.81705030553828806</v>
      </c>
      <c r="AA103">
        <f t="shared" si="45"/>
        <v>-0.45175571680527327</v>
      </c>
      <c r="AB103">
        <f t="shared" si="45"/>
        <v>4752.0086108151054</v>
      </c>
      <c r="AC103">
        <f t="shared" si="46"/>
        <v>46.588319713873581</v>
      </c>
      <c r="AD103">
        <f t="shared" si="47"/>
        <v>-9.6967591786905442E-3</v>
      </c>
    </row>
    <row r="104" spans="1:30" x14ac:dyDescent="0.25">
      <c r="A104" s="1">
        <v>43998</v>
      </c>
      <c r="B104">
        <v>103</v>
      </c>
      <c r="C104">
        <v>30</v>
      </c>
      <c r="D104">
        <f t="shared" si="24"/>
        <v>34.270944027976668</v>
      </c>
      <c r="E104">
        <f t="shared" si="25"/>
        <v>35.911490079730825</v>
      </c>
      <c r="F104">
        <f t="shared" si="26"/>
        <v>-1.6405460517541579</v>
      </c>
      <c r="G104">
        <f t="shared" si="27"/>
        <v>-4.2709440279766682</v>
      </c>
      <c r="H104">
        <f t="shared" si="28"/>
        <v>4.2709440279766682</v>
      </c>
      <c r="I104">
        <f t="shared" si="29"/>
        <v>-45.284595321831027</v>
      </c>
      <c r="J104">
        <f t="shared" si="29"/>
        <v>6727.5221981287232</v>
      </c>
      <c r="K104">
        <f t="shared" si="30"/>
        <v>65.31574949639537</v>
      </c>
      <c r="L104">
        <f t="shared" si="31"/>
        <v>-0.69331816094876453</v>
      </c>
      <c r="M104">
        <f t="shared" si="32"/>
        <v>18.557010362834944</v>
      </c>
      <c r="N104">
        <f t="shared" si="33"/>
        <v>20.520612018231056</v>
      </c>
      <c r="O104">
        <f t="shared" si="34"/>
        <v>-1.9636016553961122</v>
      </c>
      <c r="P104">
        <f t="shared" si="35"/>
        <v>11.442989637165056</v>
      </c>
      <c r="Q104">
        <f t="shared" si="36"/>
        <v>11.442989637165056</v>
      </c>
      <c r="R104">
        <f t="shared" si="37"/>
        <v>3.5885830155802196</v>
      </c>
      <c r="S104">
        <f t="shared" si="37"/>
        <v>4469.3070373563014</v>
      </c>
      <c r="T104">
        <f t="shared" si="38"/>
        <v>43.391330459769918</v>
      </c>
      <c r="U104">
        <f t="shared" si="39"/>
        <v>8.2702765219595159E-2</v>
      </c>
      <c r="V104">
        <f t="shared" si="40"/>
        <v>24.874286402352453</v>
      </c>
      <c r="W104">
        <f t="shared" si="41"/>
        <v>25.163410061107658</v>
      </c>
      <c r="X104">
        <f t="shared" si="42"/>
        <v>-0.28912365875520496</v>
      </c>
      <c r="Y104">
        <f t="shared" si="43"/>
        <v>5.1257135976475467</v>
      </c>
      <c r="Z104">
        <f t="shared" si="44"/>
        <v>5.1257135976475467</v>
      </c>
      <c r="AA104">
        <f t="shared" si="45"/>
        <v>4.6739578808422735</v>
      </c>
      <c r="AB104">
        <f t="shared" si="45"/>
        <v>4757.1343244127529</v>
      </c>
      <c r="AC104">
        <f t="shared" si="46"/>
        <v>46.185770139929637</v>
      </c>
      <c r="AD104">
        <f t="shared" si="47"/>
        <v>0.10119908938795481</v>
      </c>
    </row>
    <row r="105" spans="1:30" x14ac:dyDescent="0.25">
      <c r="A105" s="1">
        <v>43999</v>
      </c>
      <c r="B105">
        <v>104</v>
      </c>
      <c r="C105">
        <v>52</v>
      </c>
      <c r="D105">
        <f t="shared" si="24"/>
        <v>31.605371409508109</v>
      </c>
      <c r="E105">
        <f t="shared" si="25"/>
        <v>33.416755222381333</v>
      </c>
      <c r="F105">
        <f t="shared" si="26"/>
        <v>-1.8113838128732249</v>
      </c>
      <c r="G105">
        <f t="shared" si="27"/>
        <v>20.394628590491891</v>
      </c>
      <c r="H105">
        <f t="shared" si="28"/>
        <v>20.394628590491891</v>
      </c>
      <c r="I105">
        <f t="shared" si="29"/>
        <v>-24.889966731339136</v>
      </c>
      <c r="J105">
        <f t="shared" si="29"/>
        <v>6747.9168267192154</v>
      </c>
      <c r="K105">
        <f t="shared" si="30"/>
        <v>64.883815641530916</v>
      </c>
      <c r="L105">
        <f t="shared" si="31"/>
        <v>-0.38360824629751789</v>
      </c>
      <c r="M105">
        <f t="shared" si="32"/>
        <v>25.175650935312625</v>
      </c>
      <c r="N105">
        <f t="shared" si="33"/>
        <v>24.278505181417472</v>
      </c>
      <c r="O105">
        <f t="shared" si="34"/>
        <v>0.89714575389515172</v>
      </c>
      <c r="P105">
        <f t="shared" si="35"/>
        <v>26.824349064687375</v>
      </c>
      <c r="Q105">
        <f t="shared" si="36"/>
        <v>26.824349064687375</v>
      </c>
      <c r="R105">
        <f t="shared" si="37"/>
        <v>30.412932080267595</v>
      </c>
      <c r="S105">
        <f t="shared" si="37"/>
        <v>4496.1313864209887</v>
      </c>
      <c r="T105">
        <f t="shared" si="38"/>
        <v>43.232032561740276</v>
      </c>
      <c r="U105">
        <f t="shared" si="39"/>
        <v>0.70348142981328621</v>
      </c>
      <c r="V105">
        <f t="shared" si="40"/>
        <v>31.966190324209716</v>
      </c>
      <c r="W105">
        <f t="shared" si="41"/>
        <v>28.974857280470491</v>
      </c>
      <c r="X105">
        <f t="shared" si="42"/>
        <v>2.9913330437392256</v>
      </c>
      <c r="Y105">
        <f t="shared" si="43"/>
        <v>20.033809675790284</v>
      </c>
      <c r="Z105">
        <f t="shared" si="44"/>
        <v>20.033809675790284</v>
      </c>
      <c r="AA105">
        <f t="shared" si="45"/>
        <v>24.707767556632557</v>
      </c>
      <c r="AB105">
        <f t="shared" si="45"/>
        <v>4777.1681340885434</v>
      </c>
      <c r="AC105">
        <f t="shared" si="46"/>
        <v>45.93430898162061</v>
      </c>
      <c r="AD105">
        <f t="shared" si="47"/>
        <v>0.5378935289201523</v>
      </c>
    </row>
    <row r="106" spans="1:30" x14ac:dyDescent="0.25">
      <c r="A106" s="1">
        <v>44000</v>
      </c>
      <c r="B106">
        <v>105</v>
      </c>
      <c r="C106">
        <v>40</v>
      </c>
      <c r="D106">
        <f t="shared" si="24"/>
        <v>34.688698458352931</v>
      </c>
      <c r="E106">
        <f t="shared" si="25"/>
        <v>35.684297127606484</v>
      </c>
      <c r="F106">
        <f t="shared" si="26"/>
        <v>-0.99559866925354978</v>
      </c>
      <c r="G106">
        <f t="shared" si="27"/>
        <v>5.3113015416470688</v>
      </c>
      <c r="H106">
        <f t="shared" si="28"/>
        <v>5.3113015416470688</v>
      </c>
      <c r="I106">
        <f t="shared" si="29"/>
        <v>-19.578665189692067</v>
      </c>
      <c r="J106">
        <f t="shared" si="29"/>
        <v>6753.2281282608628</v>
      </c>
      <c r="K106">
        <f t="shared" si="30"/>
        <v>64.316458364389163</v>
      </c>
      <c r="L106">
        <f t="shared" si="31"/>
        <v>-0.30441143196610487</v>
      </c>
      <c r="M106">
        <f t="shared" si="32"/>
        <v>46.191058487723311</v>
      </c>
      <c r="N106">
        <f t="shared" si="33"/>
        <v>38.587825467656316</v>
      </c>
      <c r="O106">
        <f t="shared" si="34"/>
        <v>7.6032330200669973</v>
      </c>
      <c r="P106">
        <f t="shared" si="35"/>
        <v>-6.1910584877233106</v>
      </c>
      <c r="Q106">
        <f t="shared" si="36"/>
        <v>6.1910584877233106</v>
      </c>
      <c r="R106">
        <f t="shared" si="37"/>
        <v>24.221873592544284</v>
      </c>
      <c r="S106">
        <f t="shared" si="37"/>
        <v>4502.322444908712</v>
      </c>
      <c r="T106">
        <f t="shared" si="38"/>
        <v>42.879261380082973</v>
      </c>
      <c r="U106">
        <f t="shared" si="39"/>
        <v>0.56488551371817997</v>
      </c>
      <c r="V106">
        <f t="shared" si="40"/>
        <v>63.806209301086959</v>
      </c>
      <c r="W106">
        <f t="shared" si="41"/>
        <v>47.993238064841947</v>
      </c>
      <c r="X106">
        <f t="shared" si="42"/>
        <v>15.812971236245012</v>
      </c>
      <c r="Y106">
        <f t="shared" si="43"/>
        <v>-23.806209301086959</v>
      </c>
      <c r="Z106">
        <f t="shared" si="44"/>
        <v>23.806209301086959</v>
      </c>
      <c r="AA106">
        <f t="shared" si="45"/>
        <v>0.90155825554559854</v>
      </c>
      <c r="AB106">
        <f t="shared" si="45"/>
        <v>4800.9743433896301</v>
      </c>
      <c r="AC106">
        <f t="shared" si="46"/>
        <v>45.723565175139335</v>
      </c>
      <c r="AD106">
        <f t="shared" si="47"/>
        <v>1.9717584402971944E-2</v>
      </c>
    </row>
    <row r="107" spans="1:30" x14ac:dyDescent="0.25">
      <c r="A107" s="1"/>
    </row>
    <row r="108" spans="1:30" x14ac:dyDescent="0.25">
      <c r="A108" s="1"/>
    </row>
    <row r="109" spans="1:30" x14ac:dyDescent="0.25">
      <c r="A109" s="1"/>
    </row>
    <row r="110" spans="1:30" x14ac:dyDescent="0.25">
      <c r="A110" s="1"/>
    </row>
    <row r="111" spans="1:30" x14ac:dyDescent="0.25">
      <c r="A111" s="1"/>
    </row>
    <row r="112" spans="1:30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8131-7BB4-49EF-854A-252728BB297C}">
  <sheetPr codeName="Hoja18">
    <tabColor theme="7"/>
  </sheetPr>
  <dimension ref="A1:AE115"/>
  <sheetViews>
    <sheetView topLeftCell="I1" zoomScale="70" zoomScaleNormal="70" workbookViewId="0">
      <pane ySplit="1" topLeftCell="A2" activePane="bottomLeft" state="frozen"/>
      <selection activeCell="A1048576" sqref="A1048576"/>
      <selection pane="bottomLeft" activeCell="AD106" sqref="AD106:AE106"/>
    </sheetView>
  </sheetViews>
  <sheetFormatPr baseColWidth="10" defaultRowHeight="15" x14ac:dyDescent="0.25"/>
  <sheetData>
    <row r="1" spans="1:31" x14ac:dyDescent="0.25">
      <c r="A1" t="s">
        <v>13</v>
      </c>
      <c r="B1" t="s">
        <v>0</v>
      </c>
      <c r="C1" t="s">
        <v>12</v>
      </c>
      <c r="D1" t="s">
        <v>55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54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56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  <c r="Y1" t="s">
        <v>57</v>
      </c>
      <c r="Z1" t="s">
        <v>4</v>
      </c>
      <c r="AA1" t="s">
        <v>5</v>
      </c>
      <c r="AB1" t="s">
        <v>6</v>
      </c>
      <c r="AC1" s="3" t="s">
        <v>9</v>
      </c>
      <c r="AD1" s="3" t="s">
        <v>7</v>
      </c>
      <c r="AE1" s="3" t="s">
        <v>8</v>
      </c>
    </row>
    <row r="2" spans="1:31" x14ac:dyDescent="0.25">
      <c r="A2" s="1">
        <v>43896</v>
      </c>
      <c r="B2">
        <v>1</v>
      </c>
      <c r="C2">
        <v>1</v>
      </c>
    </row>
    <row r="3" spans="1:31" x14ac:dyDescent="0.25">
      <c r="A3" s="1">
        <v>43897</v>
      </c>
      <c r="B3">
        <v>2</v>
      </c>
      <c r="C3">
        <v>2</v>
      </c>
    </row>
    <row r="4" spans="1:31" x14ac:dyDescent="0.25">
      <c r="A4" s="1">
        <v>43898</v>
      </c>
      <c r="B4">
        <v>3</v>
      </c>
      <c r="C4">
        <v>2</v>
      </c>
    </row>
    <row r="5" spans="1:31" x14ac:dyDescent="0.25">
      <c r="A5" s="1">
        <v>43899</v>
      </c>
      <c r="B5">
        <v>4</v>
      </c>
      <c r="C5">
        <v>3</v>
      </c>
    </row>
    <row r="6" spans="1:31" x14ac:dyDescent="0.25">
      <c r="A6" s="1">
        <v>43900</v>
      </c>
      <c r="B6">
        <v>5</v>
      </c>
      <c r="C6">
        <v>3</v>
      </c>
    </row>
    <row r="7" spans="1:31" x14ac:dyDescent="0.25">
      <c r="A7" s="1">
        <v>43901</v>
      </c>
      <c r="B7">
        <v>6</v>
      </c>
      <c r="C7">
        <v>5</v>
      </c>
      <c r="D7">
        <f t="shared" ref="D7:D38" si="0">$C6*$H$109+$C5*$I$109+$C4*$J$109+$C3*$K$109+$C2*$L$109</f>
        <v>3.2411818865108883</v>
      </c>
      <c r="E7">
        <f>$C7-D7</f>
        <v>1.7588181134891117</v>
      </c>
      <c r="F7">
        <f>ABS(E7)</f>
        <v>1.7588181134891117</v>
      </c>
      <c r="G7">
        <f>E7+G6</f>
        <v>1.7588181134891117</v>
      </c>
      <c r="H7">
        <f>F7+H6</f>
        <v>1.7588181134891117</v>
      </c>
      <c r="I7">
        <f>H7/$B2</f>
        <v>1.7588181134891117</v>
      </c>
      <c r="J7">
        <f>G7/I7</f>
        <v>1</v>
      </c>
      <c r="K7">
        <f t="shared" ref="K7:K38" si="1">$G$112+$C6*$H$112+$C5*$I$112+$C4*$J$112+$C3*$K$112+$C2*$L$112</f>
        <v>11.746319062240369</v>
      </c>
      <c r="L7">
        <f>$C7-K7</f>
        <v>-6.746319062240369</v>
      </c>
      <c r="M7">
        <f>ABS(L7)</f>
        <v>6.746319062240369</v>
      </c>
      <c r="N7">
        <f>L7+N6</f>
        <v>-6.746319062240369</v>
      </c>
      <c r="O7">
        <f>M7+O6</f>
        <v>6.746319062240369</v>
      </c>
      <c r="P7">
        <f>O7/$B2</f>
        <v>6.746319062240369</v>
      </c>
      <c r="Q7">
        <f>N7/P7</f>
        <v>-1</v>
      </c>
    </row>
    <row r="8" spans="1:31" x14ac:dyDescent="0.25">
      <c r="A8" s="1">
        <v>43902</v>
      </c>
      <c r="B8">
        <v>7</v>
      </c>
      <c r="C8">
        <v>19</v>
      </c>
      <c r="D8">
        <f t="shared" si="0"/>
        <v>4.8459778441422099</v>
      </c>
      <c r="E8">
        <f t="shared" ref="E8:E71" si="2">$C8-D8</f>
        <v>14.15402215585779</v>
      </c>
      <c r="F8">
        <f t="shared" ref="F8:F71" si="3">ABS(E8)</f>
        <v>14.15402215585779</v>
      </c>
      <c r="G8">
        <f t="shared" ref="G8:H71" si="4">E8+G7</f>
        <v>15.912840269346901</v>
      </c>
      <c r="H8">
        <f t="shared" si="4"/>
        <v>15.912840269346901</v>
      </c>
      <c r="I8">
        <f t="shared" ref="I8:I71" si="5">H8/$B3</f>
        <v>7.9564201346734507</v>
      </c>
      <c r="J8">
        <f t="shared" ref="J8:J71" si="6">G8/I8</f>
        <v>2</v>
      </c>
      <c r="K8">
        <f t="shared" si="1"/>
        <v>13.328417183923925</v>
      </c>
      <c r="L8">
        <f t="shared" ref="L8:L71" si="7">$C8-K8</f>
        <v>5.6715828160760751</v>
      </c>
      <c r="M8">
        <f t="shared" ref="M8:M71" si="8">ABS(L8)</f>
        <v>5.6715828160760751</v>
      </c>
      <c r="N8">
        <f t="shared" ref="N8:O71" si="9">L8+N7</f>
        <v>-1.074736246164294</v>
      </c>
      <c r="O8">
        <f t="shared" si="9"/>
        <v>12.417901878316444</v>
      </c>
      <c r="P8">
        <f t="shared" ref="P8:P71" si="10">O8/$B3</f>
        <v>6.208950939158222</v>
      </c>
      <c r="Q8">
        <f t="shared" ref="Q8:Q71" si="11">N8/P8</f>
        <v>-0.1730946590971133</v>
      </c>
    </row>
    <row r="9" spans="1:31" x14ac:dyDescent="0.25">
      <c r="A9" s="1">
        <v>43903</v>
      </c>
      <c r="B9">
        <v>8</v>
      </c>
      <c r="C9">
        <v>12</v>
      </c>
      <c r="D9">
        <f t="shared" si="0"/>
        <v>19.498353777868324</v>
      </c>
      <c r="E9">
        <f t="shared" si="2"/>
        <v>-7.4983537778683242</v>
      </c>
      <c r="F9">
        <f t="shared" si="3"/>
        <v>7.4983537778683242</v>
      </c>
      <c r="G9">
        <f t="shared" si="4"/>
        <v>8.4144864914785771</v>
      </c>
      <c r="H9">
        <f t="shared" si="4"/>
        <v>23.411194047215226</v>
      </c>
      <c r="I9">
        <f t="shared" si="5"/>
        <v>7.8037313490717422</v>
      </c>
      <c r="J9">
        <f t="shared" si="6"/>
        <v>1.0782645013118608</v>
      </c>
      <c r="K9">
        <f t="shared" si="1"/>
        <v>27.853724467660374</v>
      </c>
      <c r="L9">
        <f t="shared" si="7"/>
        <v>-15.853724467660374</v>
      </c>
      <c r="M9">
        <f t="shared" si="8"/>
        <v>15.853724467660374</v>
      </c>
      <c r="N9">
        <f t="shared" si="9"/>
        <v>-16.92846071382467</v>
      </c>
      <c r="O9">
        <f t="shared" si="9"/>
        <v>28.27162634597682</v>
      </c>
      <c r="P9">
        <f t="shared" si="10"/>
        <v>9.42387544865894</v>
      </c>
      <c r="Q9">
        <f t="shared" si="11"/>
        <v>-1.7963374840903341</v>
      </c>
    </row>
    <row r="10" spans="1:31" x14ac:dyDescent="0.25">
      <c r="A10" s="1">
        <v>43904</v>
      </c>
      <c r="B10">
        <v>9</v>
      </c>
      <c r="C10">
        <v>37</v>
      </c>
      <c r="D10">
        <f t="shared" si="0"/>
        <v>12.899189554548494</v>
      </c>
      <c r="E10">
        <f t="shared" si="2"/>
        <v>24.100810445451508</v>
      </c>
      <c r="F10">
        <f t="shared" si="3"/>
        <v>24.100810445451508</v>
      </c>
      <c r="G10">
        <f t="shared" si="4"/>
        <v>32.515296936930085</v>
      </c>
      <c r="H10">
        <f t="shared" si="4"/>
        <v>47.512004492666733</v>
      </c>
      <c r="I10">
        <f t="shared" si="5"/>
        <v>11.878001123166683</v>
      </c>
      <c r="J10">
        <f t="shared" si="6"/>
        <v>2.7374384460625043</v>
      </c>
      <c r="K10">
        <f t="shared" si="1"/>
        <v>21.305228051217238</v>
      </c>
      <c r="L10">
        <f t="shared" si="7"/>
        <v>15.694771948782762</v>
      </c>
      <c r="M10">
        <f t="shared" si="8"/>
        <v>15.694771948782762</v>
      </c>
      <c r="N10">
        <f t="shared" si="9"/>
        <v>-1.2336887650419079</v>
      </c>
      <c r="O10">
        <f t="shared" si="9"/>
        <v>43.966398294759585</v>
      </c>
      <c r="P10">
        <f t="shared" si="10"/>
        <v>10.991599573689896</v>
      </c>
      <c r="Q10">
        <f t="shared" si="11"/>
        <v>-0.11223923840847823</v>
      </c>
    </row>
    <row r="11" spans="1:31" x14ac:dyDescent="0.25">
      <c r="A11" s="1">
        <v>43905</v>
      </c>
      <c r="B11">
        <v>10</v>
      </c>
      <c r="C11">
        <v>36</v>
      </c>
      <c r="D11">
        <f t="shared" si="0"/>
        <v>34.766407127574112</v>
      </c>
      <c r="E11">
        <f t="shared" si="2"/>
        <v>1.2335928724258878</v>
      </c>
      <c r="F11">
        <f t="shared" si="3"/>
        <v>1.2335928724258878</v>
      </c>
      <c r="G11">
        <f t="shared" si="4"/>
        <v>33.748889809355973</v>
      </c>
      <c r="H11">
        <f t="shared" si="4"/>
        <v>48.745597365092621</v>
      </c>
      <c r="I11">
        <f t="shared" si="5"/>
        <v>9.7491194730185242</v>
      </c>
      <c r="J11">
        <f t="shared" si="6"/>
        <v>3.4617372269114921</v>
      </c>
      <c r="K11">
        <f t="shared" si="1"/>
        <v>42.980669058868422</v>
      </c>
      <c r="L11">
        <f t="shared" si="7"/>
        <v>-6.9806690588684219</v>
      </c>
      <c r="M11">
        <f t="shared" si="8"/>
        <v>6.9806690588684219</v>
      </c>
      <c r="N11">
        <f t="shared" si="9"/>
        <v>-8.2143578239103299</v>
      </c>
      <c r="O11">
        <f t="shared" si="9"/>
        <v>50.947067353628007</v>
      </c>
      <c r="P11">
        <f t="shared" si="10"/>
        <v>10.189413470725601</v>
      </c>
      <c r="Q11">
        <f t="shared" si="11"/>
        <v>-0.80616591401559601</v>
      </c>
    </row>
    <row r="12" spans="1:31" x14ac:dyDescent="0.25">
      <c r="A12" s="1">
        <v>43906</v>
      </c>
      <c r="B12">
        <v>11</v>
      </c>
      <c r="C12">
        <v>16</v>
      </c>
      <c r="D12">
        <f t="shared" si="0"/>
        <v>41.601297985216597</v>
      </c>
      <c r="E12">
        <f t="shared" si="2"/>
        <v>-25.601297985216597</v>
      </c>
      <c r="F12">
        <f t="shared" si="3"/>
        <v>25.601297985216597</v>
      </c>
      <c r="G12">
        <f t="shared" si="4"/>
        <v>8.1475918241393757</v>
      </c>
      <c r="H12">
        <f t="shared" si="4"/>
        <v>74.346895350309211</v>
      </c>
      <c r="I12">
        <f t="shared" si="5"/>
        <v>12.391149225051535</v>
      </c>
      <c r="J12">
        <f t="shared" si="6"/>
        <v>0.65753318567636643</v>
      </c>
      <c r="K12">
        <f t="shared" si="1"/>
        <v>49.75990453328852</v>
      </c>
      <c r="L12">
        <f t="shared" si="7"/>
        <v>-33.75990453328852</v>
      </c>
      <c r="M12">
        <f t="shared" si="8"/>
        <v>33.75990453328852</v>
      </c>
      <c r="N12">
        <f t="shared" si="9"/>
        <v>-41.974262357198853</v>
      </c>
      <c r="O12">
        <f t="shared" si="9"/>
        <v>84.706971886916534</v>
      </c>
      <c r="P12">
        <f t="shared" si="10"/>
        <v>14.117828647819422</v>
      </c>
      <c r="Q12">
        <f t="shared" si="11"/>
        <v>-2.9731386748118673</v>
      </c>
      <c r="R12">
        <f t="shared" ref="R12:R43" si="12">$C11*$V$109+$C10*$W$109+$C9*$X$109+$C8*$Y$109+$C7*$Z$109+$C6*$AA$109+$C5*$AB$109+$C4*$AC$109+$C3*$AD$109+$C2*$AE$109</f>
        <v>40.583809435792567</v>
      </c>
      <c r="S12">
        <f t="shared" ref="S12:S75" si="13">$C12-R12</f>
        <v>-24.583809435792567</v>
      </c>
      <c r="T12">
        <f t="shared" ref="T12:T75" si="14">ABS(S12)</f>
        <v>24.583809435792567</v>
      </c>
      <c r="U12">
        <f t="shared" ref="U12:V75" si="15">S12+U11</f>
        <v>-24.583809435792567</v>
      </c>
      <c r="V12">
        <f t="shared" si="15"/>
        <v>24.583809435792567</v>
      </c>
      <c r="W12">
        <f t="shared" ref="W12:W75" si="16">V12/$B2</f>
        <v>24.583809435792567</v>
      </c>
      <c r="X12">
        <f t="shared" ref="X12:X75" si="17">U12/W12</f>
        <v>-1</v>
      </c>
      <c r="Y12">
        <f t="shared" ref="Y12:Y43" si="18">$U$112+$C11*$V$112+$C10*$W$112+$C9*$X$112+$C8*$Y$112+$C7*$Z$112+$C6*$AA$112+$C5*$AB$112+$C4*$AC$112+$C3*$AD$112+$C2*$AE$112</f>
        <v>57.311591168215877</v>
      </c>
      <c r="Z12">
        <f>$C12-Y12</f>
        <v>-41.311591168215877</v>
      </c>
      <c r="AA12">
        <f>ABS(Z12)</f>
        <v>41.311591168215877</v>
      </c>
      <c r="AB12">
        <f>Z12+AB11</f>
        <v>-41.311591168215877</v>
      </c>
      <c r="AC12">
        <f>AA12+AC11</f>
        <v>41.311591168215877</v>
      </c>
      <c r="AD12">
        <f>AC12/$B2</f>
        <v>41.311591168215877</v>
      </c>
      <c r="AE12">
        <f>AB12/AD12</f>
        <v>-1</v>
      </c>
    </row>
    <row r="13" spans="1:31" x14ac:dyDescent="0.25">
      <c r="A13" s="1">
        <v>43907</v>
      </c>
      <c r="B13">
        <v>12</v>
      </c>
      <c r="C13">
        <v>152</v>
      </c>
      <c r="D13">
        <f t="shared" si="0"/>
        <v>10.456803556069698</v>
      </c>
      <c r="E13">
        <f t="shared" si="2"/>
        <v>141.5431964439303</v>
      </c>
      <c r="F13">
        <f t="shared" si="3"/>
        <v>141.5431964439303</v>
      </c>
      <c r="G13">
        <f t="shared" si="4"/>
        <v>149.69078826806967</v>
      </c>
      <c r="H13">
        <f t="shared" si="4"/>
        <v>215.89009179423951</v>
      </c>
      <c r="I13">
        <f t="shared" si="5"/>
        <v>30.841441684891358</v>
      </c>
      <c r="J13">
        <f t="shared" si="6"/>
        <v>4.8535600182854086</v>
      </c>
      <c r="K13">
        <f t="shared" si="1"/>
        <v>18.757676661429297</v>
      </c>
      <c r="L13">
        <f t="shared" si="7"/>
        <v>133.24232333857071</v>
      </c>
      <c r="M13">
        <f t="shared" si="8"/>
        <v>133.24232333857071</v>
      </c>
      <c r="N13">
        <f t="shared" si="9"/>
        <v>91.26806098137186</v>
      </c>
      <c r="O13">
        <f t="shared" si="9"/>
        <v>217.94929522548725</v>
      </c>
      <c r="P13">
        <f t="shared" si="10"/>
        <v>31.135613603641037</v>
      </c>
      <c r="Q13">
        <f t="shared" si="11"/>
        <v>2.9313076062422248</v>
      </c>
      <c r="R13">
        <f t="shared" si="12"/>
        <v>16.405532776407281</v>
      </c>
      <c r="S13">
        <f t="shared" si="13"/>
        <v>135.59446722359272</v>
      </c>
      <c r="T13">
        <f t="shared" si="14"/>
        <v>135.59446722359272</v>
      </c>
      <c r="U13">
        <f t="shared" si="15"/>
        <v>111.01065778780014</v>
      </c>
      <c r="V13">
        <f t="shared" si="15"/>
        <v>160.17827665938529</v>
      </c>
      <c r="W13">
        <f t="shared" si="16"/>
        <v>80.089138329692645</v>
      </c>
      <c r="X13">
        <f t="shared" si="17"/>
        <v>1.3860888018399806</v>
      </c>
      <c r="Y13">
        <f t="shared" si="18"/>
        <v>34.271096244164966</v>
      </c>
      <c r="Z13">
        <f t="shared" ref="Z13:Z76" si="19">$C13-Y13</f>
        <v>117.72890375583503</v>
      </c>
      <c r="AA13">
        <f t="shared" ref="AA13:AA76" si="20">ABS(Z13)</f>
        <v>117.72890375583503</v>
      </c>
      <c r="AB13">
        <f t="shared" ref="AB13:AC76" si="21">Z13+AB12</f>
        <v>76.417312587619165</v>
      </c>
      <c r="AC13">
        <f t="shared" si="21"/>
        <v>159.0404949240509</v>
      </c>
      <c r="AD13">
        <f t="shared" ref="AD13:AD76" si="22">AC13/$B3</f>
        <v>79.520247462025452</v>
      </c>
      <c r="AE13">
        <f t="shared" ref="AE13:AE76" si="23">AB13/AD13</f>
        <v>0.96097931063546949</v>
      </c>
    </row>
    <row r="14" spans="1:31" x14ac:dyDescent="0.25">
      <c r="A14" s="1">
        <v>43908</v>
      </c>
      <c r="B14">
        <v>13</v>
      </c>
      <c r="C14">
        <v>101</v>
      </c>
      <c r="D14">
        <f t="shared" si="0"/>
        <v>155.75765351636625</v>
      </c>
      <c r="E14">
        <f t="shared" si="2"/>
        <v>-54.757653516366247</v>
      </c>
      <c r="F14">
        <f t="shared" si="3"/>
        <v>54.757653516366247</v>
      </c>
      <c r="G14">
        <f t="shared" si="4"/>
        <v>94.93313475170342</v>
      </c>
      <c r="H14">
        <f t="shared" si="4"/>
        <v>270.64774531060573</v>
      </c>
      <c r="I14">
        <f t="shared" si="5"/>
        <v>33.830968163825716</v>
      </c>
      <c r="J14">
        <f t="shared" si="6"/>
        <v>2.8061016253508271</v>
      </c>
      <c r="K14">
        <f t="shared" si="1"/>
        <v>162.87287244022667</v>
      </c>
      <c r="L14">
        <f t="shared" si="7"/>
        <v>-61.872872440226672</v>
      </c>
      <c r="M14">
        <f t="shared" si="8"/>
        <v>61.872872440226672</v>
      </c>
      <c r="N14">
        <f t="shared" si="9"/>
        <v>29.395188541145188</v>
      </c>
      <c r="O14">
        <f t="shared" si="9"/>
        <v>279.82216766571389</v>
      </c>
      <c r="P14">
        <f t="shared" si="10"/>
        <v>34.977770958214236</v>
      </c>
      <c r="Q14">
        <f t="shared" si="11"/>
        <v>0.84039627843243037</v>
      </c>
      <c r="R14">
        <f t="shared" si="12"/>
        <v>139.76593761095208</v>
      </c>
      <c r="S14">
        <f t="shared" si="13"/>
        <v>-38.765937610952079</v>
      </c>
      <c r="T14">
        <f t="shared" si="14"/>
        <v>38.765937610952079</v>
      </c>
      <c r="U14">
        <f t="shared" si="15"/>
        <v>72.244720176848062</v>
      </c>
      <c r="V14">
        <f t="shared" si="15"/>
        <v>198.94421427033737</v>
      </c>
      <c r="W14">
        <f t="shared" si="16"/>
        <v>66.314738090112456</v>
      </c>
      <c r="X14">
        <f t="shared" si="17"/>
        <v>1.0894217825105121</v>
      </c>
      <c r="Y14">
        <f t="shared" si="18"/>
        <v>152.41223652978593</v>
      </c>
      <c r="Z14">
        <f t="shared" si="19"/>
        <v>-51.412236529785929</v>
      </c>
      <c r="AA14">
        <f t="shared" si="20"/>
        <v>51.412236529785929</v>
      </c>
      <c r="AB14">
        <f t="shared" si="21"/>
        <v>25.005076057833236</v>
      </c>
      <c r="AC14">
        <f t="shared" si="21"/>
        <v>210.45273145383683</v>
      </c>
      <c r="AD14">
        <f t="shared" si="22"/>
        <v>70.150910484612282</v>
      </c>
      <c r="AE14">
        <f t="shared" si="23"/>
        <v>0.35644692114606469</v>
      </c>
    </row>
    <row r="15" spans="1:31" x14ac:dyDescent="0.25">
      <c r="A15" s="1">
        <v>43909</v>
      </c>
      <c r="B15">
        <v>14</v>
      </c>
      <c r="C15">
        <v>182</v>
      </c>
      <c r="D15">
        <f t="shared" si="0"/>
        <v>115.77106716691432</v>
      </c>
      <c r="E15">
        <f t="shared" si="2"/>
        <v>66.228932833085679</v>
      </c>
      <c r="F15">
        <f t="shared" si="3"/>
        <v>66.228932833085679</v>
      </c>
      <c r="G15">
        <f t="shared" si="4"/>
        <v>161.1620675847891</v>
      </c>
      <c r="H15">
        <f t="shared" si="4"/>
        <v>336.87667814369138</v>
      </c>
      <c r="I15">
        <f t="shared" si="5"/>
        <v>37.430742015965706</v>
      </c>
      <c r="J15">
        <f t="shared" si="6"/>
        <v>4.3056070733528884</v>
      </c>
      <c r="K15">
        <f t="shared" si="1"/>
        <v>123.04053855631298</v>
      </c>
      <c r="L15">
        <f t="shared" si="7"/>
        <v>58.959461443687019</v>
      </c>
      <c r="M15">
        <f t="shared" si="8"/>
        <v>58.959461443687019</v>
      </c>
      <c r="N15">
        <f t="shared" si="9"/>
        <v>88.354649984832207</v>
      </c>
      <c r="O15">
        <f t="shared" si="9"/>
        <v>338.78162910940091</v>
      </c>
      <c r="P15">
        <f t="shared" si="10"/>
        <v>37.64240323437788</v>
      </c>
      <c r="Q15">
        <f t="shared" si="11"/>
        <v>2.347210655884481</v>
      </c>
      <c r="R15">
        <f t="shared" si="12"/>
        <v>122.15052848313077</v>
      </c>
      <c r="S15">
        <f t="shared" si="13"/>
        <v>59.84947151686923</v>
      </c>
      <c r="T15">
        <f t="shared" si="14"/>
        <v>59.84947151686923</v>
      </c>
      <c r="U15">
        <f t="shared" si="15"/>
        <v>132.09419169371728</v>
      </c>
      <c r="V15">
        <f t="shared" si="15"/>
        <v>258.79368578720658</v>
      </c>
      <c r="W15">
        <f t="shared" si="16"/>
        <v>64.698421446801646</v>
      </c>
      <c r="X15">
        <f t="shared" si="17"/>
        <v>2.0416911068275736</v>
      </c>
      <c r="Y15">
        <f t="shared" si="18"/>
        <v>136.8008293848566</v>
      </c>
      <c r="Z15">
        <f t="shared" si="19"/>
        <v>45.199170615143402</v>
      </c>
      <c r="AA15">
        <f t="shared" si="20"/>
        <v>45.199170615143402</v>
      </c>
      <c r="AB15">
        <f t="shared" si="21"/>
        <v>70.204246672976637</v>
      </c>
      <c r="AC15">
        <f t="shared" si="21"/>
        <v>255.65190206898023</v>
      </c>
      <c r="AD15">
        <f t="shared" si="22"/>
        <v>63.912975517245059</v>
      </c>
      <c r="AE15">
        <f t="shared" si="23"/>
        <v>1.0984349594869678</v>
      </c>
    </row>
    <row r="16" spans="1:31" x14ac:dyDescent="0.25">
      <c r="A16" s="1">
        <v>43910</v>
      </c>
      <c r="B16">
        <v>15</v>
      </c>
      <c r="C16">
        <v>107</v>
      </c>
      <c r="D16">
        <f t="shared" si="0"/>
        <v>153.57233611872823</v>
      </c>
      <c r="E16">
        <f t="shared" si="2"/>
        <v>-46.572336118728231</v>
      </c>
      <c r="F16">
        <f t="shared" si="3"/>
        <v>46.572336118728231</v>
      </c>
      <c r="G16">
        <f t="shared" si="4"/>
        <v>114.58973146606087</v>
      </c>
      <c r="H16">
        <f t="shared" si="4"/>
        <v>383.44901426241961</v>
      </c>
      <c r="I16">
        <f t="shared" si="5"/>
        <v>38.344901426241961</v>
      </c>
      <c r="J16">
        <f t="shared" si="6"/>
        <v>2.9883955155414617</v>
      </c>
      <c r="K16">
        <f t="shared" si="1"/>
        <v>160.47121994067618</v>
      </c>
      <c r="L16">
        <f t="shared" si="7"/>
        <v>-53.471219940676178</v>
      </c>
      <c r="M16">
        <f t="shared" si="8"/>
        <v>53.471219940676178</v>
      </c>
      <c r="N16">
        <f t="shared" si="9"/>
        <v>34.883430044156029</v>
      </c>
      <c r="O16">
        <f t="shared" si="9"/>
        <v>392.25284905007709</v>
      </c>
      <c r="P16">
        <f t="shared" si="10"/>
        <v>39.225284905007712</v>
      </c>
      <c r="Q16">
        <f t="shared" si="11"/>
        <v>0.88930979414511846</v>
      </c>
      <c r="R16">
        <f t="shared" si="12"/>
        <v>147.9628409969223</v>
      </c>
      <c r="S16">
        <f t="shared" si="13"/>
        <v>-40.962840996922296</v>
      </c>
      <c r="T16">
        <f t="shared" si="14"/>
        <v>40.962840996922296</v>
      </c>
      <c r="U16">
        <f t="shared" si="15"/>
        <v>91.131350696794982</v>
      </c>
      <c r="V16">
        <f t="shared" si="15"/>
        <v>299.75652678412888</v>
      </c>
      <c r="W16">
        <f t="shared" si="16"/>
        <v>59.951305356825777</v>
      </c>
      <c r="X16">
        <f t="shared" si="17"/>
        <v>1.5200895152221934</v>
      </c>
      <c r="Y16">
        <f t="shared" si="18"/>
        <v>160.72561933369647</v>
      </c>
      <c r="Z16">
        <f t="shared" si="19"/>
        <v>-53.725619333696471</v>
      </c>
      <c r="AA16">
        <f t="shared" si="20"/>
        <v>53.725619333696471</v>
      </c>
      <c r="AB16">
        <f t="shared" si="21"/>
        <v>16.478627339280166</v>
      </c>
      <c r="AC16">
        <f t="shared" si="21"/>
        <v>309.37752140267673</v>
      </c>
      <c r="AD16">
        <f t="shared" si="22"/>
        <v>61.875504280535345</v>
      </c>
      <c r="AE16">
        <f t="shared" si="23"/>
        <v>0.26631907943033889</v>
      </c>
    </row>
    <row r="17" spans="1:31" x14ac:dyDescent="0.25">
      <c r="A17" s="1">
        <v>43911</v>
      </c>
      <c r="B17">
        <v>16</v>
      </c>
      <c r="C17">
        <v>169</v>
      </c>
      <c r="D17">
        <f t="shared" si="0"/>
        <v>142.98239358155621</v>
      </c>
      <c r="E17">
        <f t="shared" si="2"/>
        <v>26.017606418443791</v>
      </c>
      <c r="F17">
        <f t="shared" si="3"/>
        <v>26.017606418443791</v>
      </c>
      <c r="G17">
        <f t="shared" si="4"/>
        <v>140.60733788450466</v>
      </c>
      <c r="H17">
        <f t="shared" si="4"/>
        <v>409.4666206808634</v>
      </c>
      <c r="I17">
        <f t="shared" si="5"/>
        <v>37.224238243714858</v>
      </c>
      <c r="J17">
        <f t="shared" si="6"/>
        <v>3.777305984448065</v>
      </c>
      <c r="K17">
        <f t="shared" si="1"/>
        <v>150.33152897370562</v>
      </c>
      <c r="L17">
        <f t="shared" si="7"/>
        <v>18.668471026294384</v>
      </c>
      <c r="M17">
        <f t="shared" si="8"/>
        <v>18.668471026294384</v>
      </c>
      <c r="N17">
        <f t="shared" si="9"/>
        <v>53.551901070450413</v>
      </c>
      <c r="O17">
        <f t="shared" si="9"/>
        <v>410.92132007637144</v>
      </c>
      <c r="P17">
        <f t="shared" si="10"/>
        <v>37.356483643306497</v>
      </c>
      <c r="Q17">
        <f t="shared" si="11"/>
        <v>1.4335369887001075</v>
      </c>
      <c r="R17">
        <f t="shared" si="12"/>
        <v>139.48364812875377</v>
      </c>
      <c r="S17">
        <f t="shared" si="13"/>
        <v>29.516351871246229</v>
      </c>
      <c r="T17">
        <f t="shared" si="14"/>
        <v>29.516351871246229</v>
      </c>
      <c r="U17">
        <f t="shared" si="15"/>
        <v>120.64770256804121</v>
      </c>
      <c r="V17">
        <f t="shared" si="15"/>
        <v>329.27287865537511</v>
      </c>
      <c r="W17">
        <f t="shared" si="16"/>
        <v>54.878813109229185</v>
      </c>
      <c r="X17">
        <f t="shared" si="17"/>
        <v>2.1984386274518646</v>
      </c>
      <c r="Y17">
        <f t="shared" si="18"/>
        <v>154.5090032328487</v>
      </c>
      <c r="Z17">
        <f t="shared" si="19"/>
        <v>14.490996767151302</v>
      </c>
      <c r="AA17">
        <f t="shared" si="20"/>
        <v>14.490996767151302</v>
      </c>
      <c r="AB17">
        <f t="shared" si="21"/>
        <v>30.969624106431468</v>
      </c>
      <c r="AC17">
        <f t="shared" si="21"/>
        <v>323.86851816982801</v>
      </c>
      <c r="AD17">
        <f t="shared" si="22"/>
        <v>53.978086361637999</v>
      </c>
      <c r="AE17">
        <f t="shared" si="23"/>
        <v>0.57374438765657043</v>
      </c>
    </row>
    <row r="18" spans="1:31" x14ac:dyDescent="0.25">
      <c r="A18" s="1">
        <v>43912</v>
      </c>
      <c r="B18">
        <v>17</v>
      </c>
      <c r="C18">
        <v>235</v>
      </c>
      <c r="D18">
        <f t="shared" si="0"/>
        <v>140.18782481872034</v>
      </c>
      <c r="E18">
        <f t="shared" si="2"/>
        <v>94.812175181279656</v>
      </c>
      <c r="F18">
        <f t="shared" si="3"/>
        <v>94.812175181279656</v>
      </c>
      <c r="G18">
        <f t="shared" si="4"/>
        <v>235.41951306578432</v>
      </c>
      <c r="H18">
        <f t="shared" si="4"/>
        <v>504.27879586214306</v>
      </c>
      <c r="I18">
        <f t="shared" si="5"/>
        <v>42.023232988511921</v>
      </c>
      <c r="J18">
        <f t="shared" si="6"/>
        <v>5.6021275928518399</v>
      </c>
      <c r="K18">
        <f t="shared" si="1"/>
        <v>146.3233450097687</v>
      </c>
      <c r="L18">
        <f t="shared" si="7"/>
        <v>88.676654990231299</v>
      </c>
      <c r="M18">
        <f t="shared" si="8"/>
        <v>88.676654990231299</v>
      </c>
      <c r="N18">
        <f t="shared" si="9"/>
        <v>142.22855606068171</v>
      </c>
      <c r="O18">
        <f t="shared" si="9"/>
        <v>499.59797506660277</v>
      </c>
      <c r="P18">
        <f t="shared" si="10"/>
        <v>41.633164588883567</v>
      </c>
      <c r="Q18">
        <f t="shared" si="11"/>
        <v>3.4162321664747539</v>
      </c>
      <c r="R18">
        <f t="shared" si="12"/>
        <v>165.98057126454194</v>
      </c>
      <c r="S18">
        <f t="shared" si="13"/>
        <v>69.019428735458064</v>
      </c>
      <c r="T18">
        <f t="shared" si="14"/>
        <v>69.019428735458064</v>
      </c>
      <c r="U18">
        <f t="shared" si="15"/>
        <v>189.66713130349927</v>
      </c>
      <c r="V18">
        <f t="shared" si="15"/>
        <v>398.29230739083317</v>
      </c>
      <c r="W18">
        <f t="shared" si="16"/>
        <v>56.898901055833313</v>
      </c>
      <c r="X18">
        <f t="shared" si="17"/>
        <v>3.3334058792696926</v>
      </c>
      <c r="Y18">
        <f t="shared" si="18"/>
        <v>180.34874355466548</v>
      </c>
      <c r="Z18">
        <f t="shared" si="19"/>
        <v>54.651256445334525</v>
      </c>
      <c r="AA18">
        <f t="shared" si="20"/>
        <v>54.651256445334525</v>
      </c>
      <c r="AB18">
        <f t="shared" si="21"/>
        <v>85.620880551765993</v>
      </c>
      <c r="AC18">
        <f t="shared" si="21"/>
        <v>378.51977461516253</v>
      </c>
      <c r="AD18">
        <f t="shared" si="22"/>
        <v>54.07425351645179</v>
      </c>
      <c r="AE18">
        <f t="shared" si="23"/>
        <v>1.5833945913967415</v>
      </c>
    </row>
    <row r="19" spans="1:31" x14ac:dyDescent="0.25">
      <c r="A19" s="1">
        <v>43913</v>
      </c>
      <c r="B19">
        <v>18</v>
      </c>
      <c r="C19">
        <v>324</v>
      </c>
      <c r="D19">
        <f t="shared" si="0"/>
        <v>264.8680116690532</v>
      </c>
      <c r="E19">
        <f t="shared" si="2"/>
        <v>59.131988330946797</v>
      </c>
      <c r="F19">
        <f t="shared" si="3"/>
        <v>59.131988330946797</v>
      </c>
      <c r="G19">
        <f t="shared" si="4"/>
        <v>294.55150139673111</v>
      </c>
      <c r="H19">
        <f t="shared" si="4"/>
        <v>563.41078419308985</v>
      </c>
      <c r="I19">
        <f t="shared" si="5"/>
        <v>43.33929109177614</v>
      </c>
      <c r="J19">
        <f t="shared" si="6"/>
        <v>6.796407924000949</v>
      </c>
      <c r="K19">
        <f t="shared" si="1"/>
        <v>270.4615070787662</v>
      </c>
      <c r="L19">
        <f t="shared" si="7"/>
        <v>53.538492921233797</v>
      </c>
      <c r="M19">
        <f t="shared" si="8"/>
        <v>53.538492921233797</v>
      </c>
      <c r="N19">
        <f t="shared" si="9"/>
        <v>195.76704898191551</v>
      </c>
      <c r="O19">
        <f t="shared" si="9"/>
        <v>553.13646798783657</v>
      </c>
      <c r="P19">
        <f t="shared" si="10"/>
        <v>42.548959075987426</v>
      </c>
      <c r="Q19">
        <f t="shared" si="11"/>
        <v>4.6009832727587678</v>
      </c>
      <c r="R19">
        <f t="shared" si="12"/>
        <v>268.72173542352067</v>
      </c>
      <c r="S19">
        <f t="shared" si="13"/>
        <v>55.27826457647933</v>
      </c>
      <c r="T19">
        <f t="shared" si="14"/>
        <v>55.27826457647933</v>
      </c>
      <c r="U19">
        <f t="shared" si="15"/>
        <v>244.94539587997861</v>
      </c>
      <c r="V19">
        <f t="shared" si="15"/>
        <v>453.5705719673125</v>
      </c>
      <c r="W19">
        <f t="shared" si="16"/>
        <v>56.696321495914063</v>
      </c>
      <c r="X19">
        <f t="shared" si="17"/>
        <v>4.3203049054537184</v>
      </c>
      <c r="Y19">
        <f t="shared" si="18"/>
        <v>281.50466724131593</v>
      </c>
      <c r="Z19">
        <f t="shared" si="19"/>
        <v>42.495332758684071</v>
      </c>
      <c r="AA19">
        <f t="shared" si="20"/>
        <v>42.495332758684071</v>
      </c>
      <c r="AB19">
        <f t="shared" si="21"/>
        <v>128.11621331045006</v>
      </c>
      <c r="AC19">
        <f t="shared" si="21"/>
        <v>421.0151073738466</v>
      </c>
      <c r="AD19">
        <f t="shared" si="22"/>
        <v>52.626888421730825</v>
      </c>
      <c r="AE19">
        <f t="shared" si="23"/>
        <v>2.4344250088239683</v>
      </c>
    </row>
    <row r="20" spans="1:31" x14ac:dyDescent="0.25">
      <c r="A20" s="1">
        <v>43914</v>
      </c>
      <c r="B20">
        <v>19</v>
      </c>
      <c r="C20">
        <v>394</v>
      </c>
      <c r="D20">
        <f t="shared" si="0"/>
        <v>307.69509320710421</v>
      </c>
      <c r="E20">
        <f t="shared" si="2"/>
        <v>86.304906792895792</v>
      </c>
      <c r="F20">
        <f t="shared" si="3"/>
        <v>86.304906792895792</v>
      </c>
      <c r="G20">
        <f t="shared" si="4"/>
        <v>380.8564081896269</v>
      </c>
      <c r="H20">
        <f t="shared" si="4"/>
        <v>649.7156909859857</v>
      </c>
      <c r="I20">
        <f t="shared" si="5"/>
        <v>46.408263641856124</v>
      </c>
      <c r="J20">
        <f>G20/I20</f>
        <v>8.2066506760259035</v>
      </c>
      <c r="K20">
        <f t="shared" si="1"/>
        <v>312.1290996402177</v>
      </c>
      <c r="L20">
        <f t="shared" si="7"/>
        <v>81.870900359782297</v>
      </c>
      <c r="M20">
        <f t="shared" si="8"/>
        <v>81.870900359782297</v>
      </c>
      <c r="N20">
        <f t="shared" si="9"/>
        <v>277.63794934169778</v>
      </c>
      <c r="O20">
        <f t="shared" si="9"/>
        <v>635.00736834761892</v>
      </c>
      <c r="P20">
        <f t="shared" si="10"/>
        <v>45.357669167687064</v>
      </c>
      <c r="Q20">
        <f t="shared" si="11"/>
        <v>6.1210806118645946</v>
      </c>
      <c r="R20">
        <f t="shared" si="12"/>
        <v>311.72714419875331</v>
      </c>
      <c r="S20">
        <f t="shared" si="13"/>
        <v>82.272855801246692</v>
      </c>
      <c r="T20">
        <f t="shared" si="14"/>
        <v>82.272855801246692</v>
      </c>
      <c r="U20">
        <f t="shared" si="15"/>
        <v>327.2182516812253</v>
      </c>
      <c r="V20">
        <f t="shared" si="15"/>
        <v>535.8434277685592</v>
      </c>
      <c r="W20">
        <f t="shared" si="16"/>
        <v>59.538158640951025</v>
      </c>
      <c r="X20">
        <f t="shared" si="17"/>
        <v>5.4959417481238804</v>
      </c>
      <c r="Y20">
        <f t="shared" si="18"/>
        <v>320.85845445926992</v>
      </c>
      <c r="Z20">
        <f t="shared" si="19"/>
        <v>73.141545540730078</v>
      </c>
      <c r="AA20">
        <f t="shared" si="20"/>
        <v>73.141545540730078</v>
      </c>
      <c r="AB20">
        <f t="shared" si="21"/>
        <v>201.25775885118014</v>
      </c>
      <c r="AC20">
        <f t="shared" si="21"/>
        <v>494.15665291457668</v>
      </c>
      <c r="AD20">
        <f t="shared" si="22"/>
        <v>54.906294768286301</v>
      </c>
      <c r="AE20">
        <f t="shared" si="23"/>
        <v>3.6654769676322427</v>
      </c>
    </row>
    <row r="21" spans="1:31" x14ac:dyDescent="0.25">
      <c r="A21" s="1">
        <v>43915</v>
      </c>
      <c r="B21">
        <v>20</v>
      </c>
      <c r="C21">
        <v>462</v>
      </c>
      <c r="D21">
        <f t="shared" si="0"/>
        <v>401.66015906975224</v>
      </c>
      <c r="E21">
        <f t="shared" si="2"/>
        <v>60.33984093024776</v>
      </c>
      <c r="F21">
        <f t="shared" si="3"/>
        <v>60.33984093024776</v>
      </c>
      <c r="G21">
        <f t="shared" si="4"/>
        <v>441.19624911987466</v>
      </c>
      <c r="H21">
        <f t="shared" si="4"/>
        <v>710.05553191623346</v>
      </c>
      <c r="I21">
        <f t="shared" si="5"/>
        <v>47.33703546108223</v>
      </c>
      <c r="J21">
        <f t="shared" si="6"/>
        <v>9.3203185375349644</v>
      </c>
      <c r="K21">
        <f t="shared" si="1"/>
        <v>405.98716893378815</v>
      </c>
      <c r="L21">
        <f t="shared" si="7"/>
        <v>56.012831066211845</v>
      </c>
      <c r="M21">
        <f t="shared" si="8"/>
        <v>56.012831066211845</v>
      </c>
      <c r="N21">
        <f t="shared" si="9"/>
        <v>333.65078040790962</v>
      </c>
      <c r="O21">
        <f t="shared" si="9"/>
        <v>691.02019941383082</v>
      </c>
      <c r="P21">
        <f t="shared" si="10"/>
        <v>46.068013294255387</v>
      </c>
      <c r="Q21">
        <f t="shared" si="11"/>
        <v>7.2425693349688123</v>
      </c>
      <c r="R21">
        <f t="shared" si="12"/>
        <v>388.45886371689784</v>
      </c>
      <c r="S21">
        <f t="shared" si="13"/>
        <v>73.541136283102162</v>
      </c>
      <c r="T21">
        <f t="shared" si="14"/>
        <v>73.541136283102162</v>
      </c>
      <c r="U21">
        <f t="shared" si="15"/>
        <v>400.75938796432746</v>
      </c>
      <c r="V21">
        <f t="shared" si="15"/>
        <v>609.3845640516613</v>
      </c>
      <c r="W21">
        <f t="shared" si="16"/>
        <v>60.938456405166129</v>
      </c>
      <c r="X21">
        <f t="shared" si="17"/>
        <v>6.576461098715205</v>
      </c>
      <c r="Y21">
        <f t="shared" si="18"/>
        <v>395.99534508729869</v>
      </c>
      <c r="Z21">
        <f t="shared" si="19"/>
        <v>66.004654912701312</v>
      </c>
      <c r="AA21">
        <f t="shared" si="20"/>
        <v>66.004654912701312</v>
      </c>
      <c r="AB21">
        <f t="shared" si="21"/>
        <v>267.26241376388145</v>
      </c>
      <c r="AC21">
        <f t="shared" si="21"/>
        <v>560.16130782727805</v>
      </c>
      <c r="AD21">
        <f t="shared" si="22"/>
        <v>56.016130782727807</v>
      </c>
      <c r="AE21">
        <f t="shared" si="23"/>
        <v>4.7711687692340581</v>
      </c>
    </row>
    <row r="22" spans="1:31" x14ac:dyDescent="0.25">
      <c r="A22" s="1">
        <v>43916</v>
      </c>
      <c r="B22">
        <v>21</v>
      </c>
      <c r="C22">
        <v>514</v>
      </c>
      <c r="D22">
        <f t="shared" si="0"/>
        <v>464.1478798522491</v>
      </c>
      <c r="E22">
        <f t="shared" si="2"/>
        <v>49.852120147750895</v>
      </c>
      <c r="F22">
        <f t="shared" si="3"/>
        <v>49.852120147750895</v>
      </c>
      <c r="G22">
        <f t="shared" si="4"/>
        <v>491.04836926762556</v>
      </c>
      <c r="H22">
        <f t="shared" si="4"/>
        <v>759.90765206398441</v>
      </c>
      <c r="I22">
        <f t="shared" si="5"/>
        <v>47.494228253999026</v>
      </c>
      <c r="J22">
        <f t="shared" si="6"/>
        <v>10.339116716277607</v>
      </c>
      <c r="K22">
        <f t="shared" si="1"/>
        <v>467.48028345132752</v>
      </c>
      <c r="L22">
        <f t="shared" si="7"/>
        <v>46.519716548672477</v>
      </c>
      <c r="M22">
        <f t="shared" si="8"/>
        <v>46.519716548672477</v>
      </c>
      <c r="N22">
        <f t="shared" si="9"/>
        <v>380.1704969565821</v>
      </c>
      <c r="O22">
        <f t="shared" si="9"/>
        <v>737.5399159625033</v>
      </c>
      <c r="P22">
        <f t="shared" si="10"/>
        <v>46.096244747656456</v>
      </c>
      <c r="Q22">
        <f t="shared" si="11"/>
        <v>8.247320341119762</v>
      </c>
      <c r="R22">
        <f t="shared" si="12"/>
        <v>451.81956897996832</v>
      </c>
      <c r="S22">
        <f t="shared" si="13"/>
        <v>62.180431020031676</v>
      </c>
      <c r="T22">
        <f t="shared" si="14"/>
        <v>62.180431020031676</v>
      </c>
      <c r="U22">
        <f t="shared" si="15"/>
        <v>462.93981898435914</v>
      </c>
      <c r="V22">
        <f t="shared" si="15"/>
        <v>671.56499507169292</v>
      </c>
      <c r="W22">
        <f t="shared" si="16"/>
        <v>61.051363188335721</v>
      </c>
      <c r="X22">
        <f t="shared" si="17"/>
        <v>7.5827925013934321</v>
      </c>
      <c r="Y22">
        <f t="shared" si="18"/>
        <v>457.45004174020687</v>
      </c>
      <c r="Z22">
        <f t="shared" si="19"/>
        <v>56.549958259793129</v>
      </c>
      <c r="AA22">
        <f t="shared" si="20"/>
        <v>56.549958259793129</v>
      </c>
      <c r="AB22">
        <f t="shared" si="21"/>
        <v>323.81237202367458</v>
      </c>
      <c r="AC22">
        <f t="shared" si="21"/>
        <v>616.71126608707118</v>
      </c>
      <c r="AD22">
        <f t="shared" si="22"/>
        <v>56.064660553370111</v>
      </c>
      <c r="AE22">
        <f t="shared" si="23"/>
        <v>5.7756948642438513</v>
      </c>
    </row>
    <row r="23" spans="1:31" x14ac:dyDescent="0.25">
      <c r="A23" s="1">
        <v>43917</v>
      </c>
      <c r="B23">
        <v>22</v>
      </c>
      <c r="C23">
        <v>738</v>
      </c>
      <c r="D23">
        <f t="shared" si="0"/>
        <v>521.51532197538052</v>
      </c>
      <c r="E23">
        <f t="shared" si="2"/>
        <v>216.48467802461948</v>
      </c>
      <c r="F23">
        <f t="shared" si="3"/>
        <v>216.48467802461948</v>
      </c>
      <c r="G23">
        <f t="shared" si="4"/>
        <v>707.5330472922451</v>
      </c>
      <c r="H23">
        <f t="shared" si="4"/>
        <v>976.3923300886039</v>
      </c>
      <c r="I23">
        <f t="shared" si="5"/>
        <v>57.434842946388464</v>
      </c>
      <c r="J23">
        <f t="shared" si="6"/>
        <v>12.318881901578093</v>
      </c>
      <c r="K23">
        <f t="shared" si="1"/>
        <v>523.89532265311652</v>
      </c>
      <c r="L23">
        <f t="shared" si="7"/>
        <v>214.10467734688348</v>
      </c>
      <c r="M23">
        <f t="shared" si="8"/>
        <v>214.10467734688348</v>
      </c>
      <c r="N23">
        <f t="shared" si="9"/>
        <v>594.27517430346552</v>
      </c>
      <c r="O23">
        <f t="shared" si="9"/>
        <v>951.64459330938678</v>
      </c>
      <c r="P23">
        <f t="shared" si="10"/>
        <v>55.979093724081572</v>
      </c>
      <c r="Q23">
        <f t="shared" si="11"/>
        <v>10.616019924020582</v>
      </c>
      <c r="R23">
        <f t="shared" si="12"/>
        <v>530.81860587859273</v>
      </c>
      <c r="S23">
        <f t="shared" si="13"/>
        <v>207.18139412140727</v>
      </c>
      <c r="T23">
        <f t="shared" si="14"/>
        <v>207.18139412140727</v>
      </c>
      <c r="U23">
        <f t="shared" si="15"/>
        <v>670.1212131057664</v>
      </c>
      <c r="V23">
        <f t="shared" si="15"/>
        <v>878.74638919310019</v>
      </c>
      <c r="W23">
        <f t="shared" si="16"/>
        <v>73.228865766091687</v>
      </c>
      <c r="X23">
        <f t="shared" si="17"/>
        <v>9.1510527453241419</v>
      </c>
      <c r="Y23">
        <f t="shared" si="18"/>
        <v>531.97433023340159</v>
      </c>
      <c r="Z23">
        <f t="shared" si="19"/>
        <v>206.02566976659841</v>
      </c>
      <c r="AA23">
        <f t="shared" si="20"/>
        <v>206.02566976659841</v>
      </c>
      <c r="AB23">
        <f t="shared" si="21"/>
        <v>529.838041790273</v>
      </c>
      <c r="AC23">
        <f t="shared" si="21"/>
        <v>822.73693585366959</v>
      </c>
      <c r="AD23">
        <f t="shared" si="22"/>
        <v>68.561411321139133</v>
      </c>
      <c r="AE23">
        <f t="shared" si="23"/>
        <v>7.7279337105318771</v>
      </c>
    </row>
    <row r="24" spans="1:31" x14ac:dyDescent="0.25">
      <c r="A24" s="1">
        <v>43918</v>
      </c>
      <c r="B24">
        <v>23</v>
      </c>
      <c r="C24">
        <v>655</v>
      </c>
      <c r="D24">
        <f t="shared" si="0"/>
        <v>742.33357606834352</v>
      </c>
      <c r="E24">
        <f t="shared" si="2"/>
        <v>-87.333576068343518</v>
      </c>
      <c r="F24">
        <f t="shared" si="3"/>
        <v>87.333576068343518</v>
      </c>
      <c r="G24">
        <f t="shared" si="4"/>
        <v>620.19947122390158</v>
      </c>
      <c r="H24">
        <f t="shared" si="4"/>
        <v>1063.7259061569475</v>
      </c>
      <c r="I24">
        <f t="shared" si="5"/>
        <v>59.095883675385977</v>
      </c>
      <c r="J24">
        <f t="shared" si="6"/>
        <v>10.494799851554141</v>
      </c>
      <c r="K24">
        <f t="shared" si="1"/>
        <v>742.10614788239548</v>
      </c>
      <c r="L24">
        <f t="shared" si="7"/>
        <v>-87.106147882395476</v>
      </c>
      <c r="M24">
        <f t="shared" si="8"/>
        <v>87.106147882395476</v>
      </c>
      <c r="N24">
        <f t="shared" si="9"/>
        <v>507.16902642107004</v>
      </c>
      <c r="O24">
        <f t="shared" si="9"/>
        <v>1038.7507411917823</v>
      </c>
      <c r="P24">
        <f t="shared" si="10"/>
        <v>57.708374510654572</v>
      </c>
      <c r="Q24">
        <f t="shared" si="11"/>
        <v>8.7884822735291657</v>
      </c>
      <c r="R24">
        <f t="shared" si="12"/>
        <v>742.35030556060144</v>
      </c>
      <c r="S24">
        <f t="shared" si="13"/>
        <v>-87.350305560601441</v>
      </c>
      <c r="T24">
        <f t="shared" si="14"/>
        <v>87.350305560601441</v>
      </c>
      <c r="U24">
        <f t="shared" si="15"/>
        <v>582.77090754516496</v>
      </c>
      <c r="V24">
        <f t="shared" si="15"/>
        <v>966.09669475370163</v>
      </c>
      <c r="W24">
        <f t="shared" si="16"/>
        <v>74.315130365669361</v>
      </c>
      <c r="X24">
        <f t="shared" si="17"/>
        <v>7.841887710855473</v>
      </c>
      <c r="Y24">
        <f t="shared" si="18"/>
        <v>738.88327937238364</v>
      </c>
      <c r="Z24">
        <f t="shared" si="19"/>
        <v>-83.88327937238364</v>
      </c>
      <c r="AA24">
        <f t="shared" si="20"/>
        <v>83.88327937238364</v>
      </c>
      <c r="AB24">
        <f t="shared" si="21"/>
        <v>445.95476241788936</v>
      </c>
      <c r="AC24">
        <f t="shared" si="21"/>
        <v>906.62021522605323</v>
      </c>
      <c r="AD24">
        <f t="shared" si="22"/>
        <v>69.740016555850247</v>
      </c>
      <c r="AE24">
        <f t="shared" si="23"/>
        <v>6.3945319264550671</v>
      </c>
    </row>
    <row r="25" spans="1:31" x14ac:dyDescent="0.25">
      <c r="A25" s="1">
        <v>43919</v>
      </c>
      <c r="B25">
        <v>24</v>
      </c>
      <c r="C25">
        <v>769</v>
      </c>
      <c r="D25">
        <f t="shared" si="0"/>
        <v>673.15703620148474</v>
      </c>
      <c r="E25">
        <f t="shared" si="2"/>
        <v>95.842963798515257</v>
      </c>
      <c r="F25">
        <f t="shared" si="3"/>
        <v>95.842963798515257</v>
      </c>
      <c r="G25">
        <f t="shared" si="4"/>
        <v>716.04243502241684</v>
      </c>
      <c r="H25">
        <f t="shared" si="4"/>
        <v>1159.5688699554628</v>
      </c>
      <c r="I25">
        <f t="shared" si="5"/>
        <v>61.029940523971725</v>
      </c>
      <c r="J25">
        <f t="shared" si="6"/>
        <v>11.732641861926199</v>
      </c>
      <c r="K25">
        <f t="shared" si="1"/>
        <v>673.04584233098149</v>
      </c>
      <c r="L25">
        <f t="shared" si="7"/>
        <v>95.954157669018514</v>
      </c>
      <c r="M25">
        <f t="shared" si="8"/>
        <v>95.954157669018514</v>
      </c>
      <c r="N25">
        <f t="shared" si="9"/>
        <v>603.12318409008856</v>
      </c>
      <c r="O25">
        <f t="shared" si="9"/>
        <v>1134.7048988608008</v>
      </c>
      <c r="P25">
        <f t="shared" si="10"/>
        <v>59.721310466357934</v>
      </c>
      <c r="Q25">
        <f t="shared" si="11"/>
        <v>10.098960980265804</v>
      </c>
      <c r="R25">
        <f t="shared" si="12"/>
        <v>708.13144110096573</v>
      </c>
      <c r="S25">
        <f t="shared" si="13"/>
        <v>60.868558899034269</v>
      </c>
      <c r="T25">
        <f t="shared" si="14"/>
        <v>60.868558899034269</v>
      </c>
      <c r="U25">
        <f t="shared" si="15"/>
        <v>643.63946644419923</v>
      </c>
      <c r="V25">
        <f t="shared" si="15"/>
        <v>1026.965253652736</v>
      </c>
      <c r="W25">
        <f t="shared" si="16"/>
        <v>73.354660975195429</v>
      </c>
      <c r="X25">
        <f t="shared" si="17"/>
        <v>8.7743499579644055</v>
      </c>
      <c r="Y25">
        <f t="shared" si="18"/>
        <v>707.89042468317803</v>
      </c>
      <c r="Z25">
        <f t="shared" si="19"/>
        <v>61.109575316821974</v>
      </c>
      <c r="AA25">
        <f t="shared" si="20"/>
        <v>61.109575316821974</v>
      </c>
      <c r="AB25">
        <f t="shared" si="21"/>
        <v>507.06433773471133</v>
      </c>
      <c r="AC25">
        <f t="shared" si="21"/>
        <v>967.72979054287521</v>
      </c>
      <c r="AD25">
        <f t="shared" si="22"/>
        <v>69.123556467348223</v>
      </c>
      <c r="AE25">
        <f t="shared" si="23"/>
        <v>7.3356228129585963</v>
      </c>
    </row>
    <row r="26" spans="1:31" x14ac:dyDescent="0.25">
      <c r="A26" s="1">
        <v>43920</v>
      </c>
      <c r="B26">
        <v>25</v>
      </c>
      <c r="C26">
        <v>832</v>
      </c>
      <c r="D26">
        <f t="shared" si="0"/>
        <v>730.5063953463283</v>
      </c>
      <c r="E26">
        <f t="shared" si="2"/>
        <v>101.4936046536717</v>
      </c>
      <c r="F26">
        <f t="shared" si="3"/>
        <v>101.4936046536717</v>
      </c>
      <c r="G26">
        <f t="shared" si="4"/>
        <v>817.53603967608854</v>
      </c>
      <c r="H26">
        <f t="shared" si="4"/>
        <v>1261.0624746091344</v>
      </c>
      <c r="I26">
        <f t="shared" si="5"/>
        <v>63.053123730456718</v>
      </c>
      <c r="J26">
        <f t="shared" si="6"/>
        <v>12.965829308805393</v>
      </c>
      <c r="K26">
        <f t="shared" si="1"/>
        <v>729.34399205435886</v>
      </c>
      <c r="L26">
        <f t="shared" si="7"/>
        <v>102.65600794564114</v>
      </c>
      <c r="M26">
        <f t="shared" si="8"/>
        <v>102.65600794564114</v>
      </c>
      <c r="N26">
        <f t="shared" si="9"/>
        <v>705.77919203572969</v>
      </c>
      <c r="O26">
        <f t="shared" si="9"/>
        <v>1237.360906806442</v>
      </c>
      <c r="P26">
        <f t="shared" si="10"/>
        <v>61.868045340322098</v>
      </c>
      <c r="Q26">
        <f t="shared" si="11"/>
        <v>11.407814618247567</v>
      </c>
      <c r="R26">
        <f t="shared" si="12"/>
        <v>754.74494150101464</v>
      </c>
      <c r="S26">
        <f t="shared" si="13"/>
        <v>77.255058498985363</v>
      </c>
      <c r="T26">
        <f t="shared" si="14"/>
        <v>77.255058498985363</v>
      </c>
      <c r="U26">
        <f t="shared" si="15"/>
        <v>720.89452494318459</v>
      </c>
      <c r="V26">
        <f t="shared" si="15"/>
        <v>1104.2203121517214</v>
      </c>
      <c r="W26">
        <f t="shared" si="16"/>
        <v>73.614687476781427</v>
      </c>
      <c r="X26">
        <f t="shared" si="17"/>
        <v>9.7928083328555822</v>
      </c>
      <c r="Y26">
        <f t="shared" si="18"/>
        <v>756.71594335976692</v>
      </c>
      <c r="Z26">
        <f t="shared" si="19"/>
        <v>75.284056640233075</v>
      </c>
      <c r="AA26">
        <f t="shared" si="20"/>
        <v>75.284056640233075</v>
      </c>
      <c r="AB26">
        <f t="shared" si="21"/>
        <v>582.34839437494441</v>
      </c>
      <c r="AC26">
        <f t="shared" si="21"/>
        <v>1043.0138471831083</v>
      </c>
      <c r="AD26">
        <f t="shared" si="22"/>
        <v>69.534256478873885</v>
      </c>
      <c r="AE26">
        <f t="shared" si="23"/>
        <v>8.3749855663139989</v>
      </c>
    </row>
    <row r="27" spans="1:31" x14ac:dyDescent="0.25">
      <c r="A27" s="1">
        <v>43921</v>
      </c>
      <c r="B27">
        <v>26</v>
      </c>
      <c r="C27">
        <v>838</v>
      </c>
      <c r="D27">
        <f t="shared" si="0"/>
        <v>885.55645687012827</v>
      </c>
      <c r="E27">
        <f t="shared" si="2"/>
        <v>-47.556456870128272</v>
      </c>
      <c r="F27">
        <f t="shared" si="3"/>
        <v>47.556456870128272</v>
      </c>
      <c r="G27">
        <f t="shared" si="4"/>
        <v>769.97958280596026</v>
      </c>
      <c r="H27">
        <f t="shared" si="4"/>
        <v>1308.6189314792628</v>
      </c>
      <c r="I27">
        <f t="shared" si="5"/>
        <v>62.315187213298223</v>
      </c>
      <c r="J27">
        <f t="shared" si="6"/>
        <v>12.35621069660599</v>
      </c>
      <c r="K27">
        <f t="shared" si="1"/>
        <v>882.89838109551704</v>
      </c>
      <c r="L27">
        <f t="shared" si="7"/>
        <v>-44.898381095517038</v>
      </c>
      <c r="M27">
        <f t="shared" si="8"/>
        <v>44.898381095517038</v>
      </c>
      <c r="N27">
        <f t="shared" si="9"/>
        <v>660.88081094021265</v>
      </c>
      <c r="O27">
        <f t="shared" si="9"/>
        <v>1282.2592879019589</v>
      </c>
      <c r="P27">
        <f t="shared" si="10"/>
        <v>61.059966090569475</v>
      </c>
      <c r="Q27">
        <f t="shared" si="11"/>
        <v>10.823471633769605</v>
      </c>
      <c r="R27">
        <f t="shared" si="12"/>
        <v>903.87055390535625</v>
      </c>
      <c r="S27">
        <f t="shared" si="13"/>
        <v>-65.870553905356246</v>
      </c>
      <c r="T27">
        <f t="shared" si="14"/>
        <v>65.870553905356246</v>
      </c>
      <c r="U27">
        <f t="shared" si="15"/>
        <v>655.02397103782835</v>
      </c>
      <c r="V27">
        <f t="shared" si="15"/>
        <v>1170.0908660570776</v>
      </c>
      <c r="W27">
        <f t="shared" si="16"/>
        <v>73.130679128567351</v>
      </c>
      <c r="X27">
        <f t="shared" si="17"/>
        <v>8.9568971441693268</v>
      </c>
      <c r="Y27">
        <f t="shared" si="18"/>
        <v>902.78594366348432</v>
      </c>
      <c r="Z27">
        <f t="shared" si="19"/>
        <v>-64.785943663484318</v>
      </c>
      <c r="AA27">
        <f t="shared" si="20"/>
        <v>64.785943663484318</v>
      </c>
      <c r="AB27">
        <f t="shared" si="21"/>
        <v>517.56245071146009</v>
      </c>
      <c r="AC27">
        <f t="shared" si="21"/>
        <v>1107.7997908465927</v>
      </c>
      <c r="AD27">
        <f t="shared" si="22"/>
        <v>69.237486927912045</v>
      </c>
      <c r="AE27">
        <f t="shared" si="23"/>
        <v>7.4751767239953448</v>
      </c>
    </row>
    <row r="28" spans="1:31" x14ac:dyDescent="0.25">
      <c r="A28" s="1">
        <v>43922</v>
      </c>
      <c r="B28">
        <v>27</v>
      </c>
      <c r="C28">
        <v>812</v>
      </c>
      <c r="D28">
        <f t="shared" si="0"/>
        <v>804.2131654246275</v>
      </c>
      <c r="E28">
        <f t="shared" si="2"/>
        <v>7.7868345753724952</v>
      </c>
      <c r="F28">
        <f t="shared" si="3"/>
        <v>7.7868345753724952</v>
      </c>
      <c r="G28">
        <f t="shared" si="4"/>
        <v>777.76641738133276</v>
      </c>
      <c r="H28">
        <f t="shared" si="4"/>
        <v>1316.4057660546353</v>
      </c>
      <c r="I28">
        <f t="shared" si="5"/>
        <v>59.83662572975615</v>
      </c>
      <c r="J28">
        <f t="shared" si="6"/>
        <v>12.998166388826926</v>
      </c>
      <c r="K28">
        <f t="shared" si="1"/>
        <v>800.25322941396246</v>
      </c>
      <c r="L28">
        <f t="shared" si="7"/>
        <v>11.746770586037542</v>
      </c>
      <c r="M28">
        <f t="shared" si="8"/>
        <v>11.746770586037542</v>
      </c>
      <c r="N28">
        <f t="shared" si="9"/>
        <v>672.6275815262502</v>
      </c>
      <c r="O28">
        <f t="shared" si="9"/>
        <v>1294.0060584879966</v>
      </c>
      <c r="P28">
        <f t="shared" si="10"/>
        <v>58.818457203999849</v>
      </c>
      <c r="Q28">
        <f t="shared" si="11"/>
        <v>11.435654954249792</v>
      </c>
      <c r="R28">
        <f t="shared" si="12"/>
        <v>879.23028440360088</v>
      </c>
      <c r="S28">
        <f t="shared" si="13"/>
        <v>-67.230284403600876</v>
      </c>
      <c r="T28">
        <f t="shared" si="14"/>
        <v>67.230284403600876</v>
      </c>
      <c r="U28">
        <f t="shared" si="15"/>
        <v>587.79368663422747</v>
      </c>
      <c r="V28">
        <f t="shared" si="15"/>
        <v>1237.3211504606784</v>
      </c>
      <c r="W28">
        <f t="shared" si="16"/>
        <v>72.783597085922253</v>
      </c>
      <c r="X28">
        <f t="shared" si="17"/>
        <v>8.07590872350438</v>
      </c>
      <c r="Y28">
        <f t="shared" si="18"/>
        <v>880.35684165043324</v>
      </c>
      <c r="Z28">
        <f t="shared" si="19"/>
        <v>-68.356841650433239</v>
      </c>
      <c r="AA28">
        <f t="shared" si="20"/>
        <v>68.356841650433239</v>
      </c>
      <c r="AB28">
        <f t="shared" si="21"/>
        <v>449.20560906102685</v>
      </c>
      <c r="AC28">
        <f t="shared" si="21"/>
        <v>1176.1566324970258</v>
      </c>
      <c r="AD28">
        <f t="shared" si="22"/>
        <v>69.185684264530934</v>
      </c>
      <c r="AE28">
        <f t="shared" si="23"/>
        <v>6.4927537226269623</v>
      </c>
    </row>
    <row r="29" spans="1:31" x14ac:dyDescent="0.25">
      <c r="A29" s="1">
        <v>43923</v>
      </c>
      <c r="B29">
        <v>28</v>
      </c>
      <c r="C29">
        <v>849</v>
      </c>
      <c r="D29">
        <f t="shared" si="0"/>
        <v>812.49028934924274</v>
      </c>
      <c r="E29">
        <f t="shared" si="2"/>
        <v>36.509710650757256</v>
      </c>
      <c r="F29">
        <f t="shared" si="3"/>
        <v>36.509710650757256</v>
      </c>
      <c r="G29">
        <f t="shared" si="4"/>
        <v>814.27612803209001</v>
      </c>
      <c r="H29">
        <f t="shared" si="4"/>
        <v>1352.9154767053924</v>
      </c>
      <c r="I29">
        <f t="shared" si="5"/>
        <v>58.822412030669234</v>
      </c>
      <c r="J29">
        <f t="shared" si="6"/>
        <v>13.842957130141775</v>
      </c>
      <c r="K29">
        <f t="shared" si="1"/>
        <v>809.30046416049413</v>
      </c>
      <c r="L29">
        <f t="shared" si="7"/>
        <v>39.69953583950587</v>
      </c>
      <c r="M29">
        <f t="shared" si="8"/>
        <v>39.69953583950587</v>
      </c>
      <c r="N29">
        <f t="shared" si="9"/>
        <v>712.32711736575607</v>
      </c>
      <c r="O29">
        <f t="shared" si="9"/>
        <v>1333.7055943275025</v>
      </c>
      <c r="P29">
        <f t="shared" si="10"/>
        <v>57.987199753369673</v>
      </c>
      <c r="Q29">
        <f t="shared" si="11"/>
        <v>12.284213074530509</v>
      </c>
      <c r="R29">
        <f t="shared" si="12"/>
        <v>845.04182707854488</v>
      </c>
      <c r="S29">
        <f t="shared" si="13"/>
        <v>3.958172921455116</v>
      </c>
      <c r="T29">
        <f t="shared" si="14"/>
        <v>3.958172921455116</v>
      </c>
      <c r="U29">
        <f t="shared" si="15"/>
        <v>591.75185955568259</v>
      </c>
      <c r="V29">
        <f t="shared" si="15"/>
        <v>1241.2793233821335</v>
      </c>
      <c r="W29">
        <f t="shared" si="16"/>
        <v>68.959962410118521</v>
      </c>
      <c r="X29">
        <f t="shared" si="17"/>
        <v>8.5810931281606173</v>
      </c>
      <c r="Y29">
        <f t="shared" si="18"/>
        <v>846.82693556266713</v>
      </c>
      <c r="Z29">
        <f t="shared" si="19"/>
        <v>2.1730644373328687</v>
      </c>
      <c r="AA29">
        <f t="shared" si="20"/>
        <v>2.1730644373328687</v>
      </c>
      <c r="AB29">
        <f t="shared" si="21"/>
        <v>451.37867349835972</v>
      </c>
      <c r="AC29">
        <f t="shared" si="21"/>
        <v>1178.3296969343587</v>
      </c>
      <c r="AD29">
        <f t="shared" si="22"/>
        <v>65.462760940797708</v>
      </c>
      <c r="AE29">
        <f t="shared" si="23"/>
        <v>6.8951976209278927</v>
      </c>
    </row>
    <row r="30" spans="1:31" x14ac:dyDescent="0.25">
      <c r="A30" s="1">
        <v>43924</v>
      </c>
      <c r="B30">
        <v>29</v>
      </c>
      <c r="C30">
        <v>864</v>
      </c>
      <c r="D30">
        <f t="shared" si="0"/>
        <v>846.53105035938552</v>
      </c>
      <c r="E30">
        <f t="shared" si="2"/>
        <v>17.468949640614483</v>
      </c>
      <c r="F30">
        <f t="shared" si="3"/>
        <v>17.468949640614483</v>
      </c>
      <c r="G30">
        <f t="shared" si="4"/>
        <v>831.7450776727045</v>
      </c>
      <c r="H30">
        <f t="shared" si="4"/>
        <v>1370.3844263460069</v>
      </c>
      <c r="I30">
        <f t="shared" si="5"/>
        <v>57.099351097750286</v>
      </c>
      <c r="J30">
        <f t="shared" si="6"/>
        <v>14.566629246780971</v>
      </c>
      <c r="K30">
        <f t="shared" si="1"/>
        <v>842.15034323885834</v>
      </c>
      <c r="L30">
        <f t="shared" si="7"/>
        <v>21.849656761141659</v>
      </c>
      <c r="M30">
        <f t="shared" si="8"/>
        <v>21.849656761141659</v>
      </c>
      <c r="N30">
        <f t="shared" si="9"/>
        <v>734.17677412689773</v>
      </c>
      <c r="O30">
        <f t="shared" si="9"/>
        <v>1355.5552510886441</v>
      </c>
      <c r="P30">
        <f t="shared" si="10"/>
        <v>56.481468795360172</v>
      </c>
      <c r="Q30">
        <f t="shared" si="11"/>
        <v>12.99854252705285</v>
      </c>
      <c r="R30">
        <f t="shared" si="12"/>
        <v>868.52346424901873</v>
      </c>
      <c r="S30">
        <f t="shared" si="13"/>
        <v>-4.5234642490187298</v>
      </c>
      <c r="T30">
        <f t="shared" si="14"/>
        <v>4.5234642490187298</v>
      </c>
      <c r="U30">
        <f t="shared" si="15"/>
        <v>587.22839530666386</v>
      </c>
      <c r="V30">
        <f t="shared" si="15"/>
        <v>1245.8027876311521</v>
      </c>
      <c r="W30">
        <f t="shared" si="16"/>
        <v>65.568567770060639</v>
      </c>
      <c r="X30">
        <f t="shared" si="17"/>
        <v>8.9559436064851656</v>
      </c>
      <c r="Y30">
        <f t="shared" si="18"/>
        <v>867.25266339365589</v>
      </c>
      <c r="Z30">
        <f t="shared" si="19"/>
        <v>-3.2526633936558937</v>
      </c>
      <c r="AA30">
        <f t="shared" si="20"/>
        <v>3.2526633936558937</v>
      </c>
      <c r="AB30">
        <f t="shared" si="21"/>
        <v>448.12601010470382</v>
      </c>
      <c r="AC30">
        <f t="shared" si="21"/>
        <v>1181.5823603280146</v>
      </c>
      <c r="AD30">
        <f t="shared" si="22"/>
        <v>62.18854528042182</v>
      </c>
      <c r="AE30">
        <f t="shared" si="23"/>
        <v>7.2059252726367076</v>
      </c>
    </row>
    <row r="31" spans="1:31" x14ac:dyDescent="0.25">
      <c r="A31" s="1">
        <v>43925</v>
      </c>
      <c r="B31">
        <v>30</v>
      </c>
      <c r="C31">
        <v>950</v>
      </c>
      <c r="D31">
        <f t="shared" si="0"/>
        <v>862.37609258251666</v>
      </c>
      <c r="E31">
        <f t="shared" si="2"/>
        <v>87.623907417483338</v>
      </c>
      <c r="F31">
        <f t="shared" si="3"/>
        <v>87.623907417483338</v>
      </c>
      <c r="G31">
        <f t="shared" si="4"/>
        <v>919.36898509018783</v>
      </c>
      <c r="H31">
        <f t="shared" si="4"/>
        <v>1458.0083337634901</v>
      </c>
      <c r="I31">
        <f t="shared" si="5"/>
        <v>58.320333350539606</v>
      </c>
      <c r="J31">
        <f t="shared" si="6"/>
        <v>15.764124316029504</v>
      </c>
      <c r="K31">
        <f t="shared" si="1"/>
        <v>857.33586847847084</v>
      </c>
      <c r="L31">
        <f t="shared" si="7"/>
        <v>92.664131521529157</v>
      </c>
      <c r="M31">
        <f t="shared" si="8"/>
        <v>92.664131521529157</v>
      </c>
      <c r="N31">
        <f t="shared" si="9"/>
        <v>826.84090564842688</v>
      </c>
      <c r="O31">
        <f t="shared" si="9"/>
        <v>1448.2193826101734</v>
      </c>
      <c r="P31">
        <f t="shared" si="10"/>
        <v>57.928775304406933</v>
      </c>
      <c r="Q31">
        <f t="shared" si="11"/>
        <v>14.273405596847219</v>
      </c>
      <c r="R31">
        <f t="shared" si="12"/>
        <v>909.47988494977869</v>
      </c>
      <c r="S31">
        <f t="shared" si="13"/>
        <v>40.520115050221307</v>
      </c>
      <c r="T31">
        <f t="shared" si="14"/>
        <v>40.520115050221307</v>
      </c>
      <c r="U31">
        <f t="shared" si="15"/>
        <v>627.74851035688516</v>
      </c>
      <c r="V31">
        <f t="shared" si="15"/>
        <v>1286.3229026813733</v>
      </c>
      <c r="W31">
        <f t="shared" si="16"/>
        <v>64.316145134068663</v>
      </c>
      <c r="X31">
        <f t="shared" si="17"/>
        <v>9.7603565799586907</v>
      </c>
      <c r="Y31">
        <f t="shared" si="18"/>
        <v>908.39312661527276</v>
      </c>
      <c r="Z31">
        <f t="shared" si="19"/>
        <v>41.606873384727237</v>
      </c>
      <c r="AA31">
        <f t="shared" si="20"/>
        <v>41.606873384727237</v>
      </c>
      <c r="AB31">
        <f t="shared" si="21"/>
        <v>489.73288348943106</v>
      </c>
      <c r="AC31">
        <f t="shared" si="21"/>
        <v>1223.189233712742</v>
      </c>
      <c r="AD31">
        <f t="shared" si="22"/>
        <v>61.159461685637098</v>
      </c>
      <c r="AE31">
        <f t="shared" si="23"/>
        <v>8.0074753765277435</v>
      </c>
    </row>
    <row r="32" spans="1:31" x14ac:dyDescent="0.25">
      <c r="A32" s="1">
        <v>43926</v>
      </c>
      <c r="B32">
        <v>31</v>
      </c>
      <c r="C32">
        <v>932</v>
      </c>
      <c r="D32">
        <f t="shared" si="0"/>
        <v>932.30948707970606</v>
      </c>
      <c r="E32">
        <f t="shared" si="2"/>
        <v>-0.30948707970605938</v>
      </c>
      <c r="F32">
        <f t="shared" si="3"/>
        <v>0.30948707970605938</v>
      </c>
      <c r="G32">
        <f t="shared" si="4"/>
        <v>919.05949801048178</v>
      </c>
      <c r="H32">
        <f t="shared" si="4"/>
        <v>1458.3178208431962</v>
      </c>
      <c r="I32">
        <f t="shared" si="5"/>
        <v>56.089146955507545</v>
      </c>
      <c r="J32">
        <f t="shared" si="6"/>
        <v>16.385692204224846</v>
      </c>
      <c r="K32">
        <f t="shared" si="1"/>
        <v>926.56886373802274</v>
      </c>
      <c r="L32">
        <f t="shared" si="7"/>
        <v>5.4311362619772581</v>
      </c>
      <c r="M32">
        <f t="shared" si="8"/>
        <v>5.4311362619772581</v>
      </c>
      <c r="N32">
        <f t="shared" si="9"/>
        <v>832.27204191040414</v>
      </c>
      <c r="O32">
        <f t="shared" si="9"/>
        <v>1453.6505188721508</v>
      </c>
      <c r="P32">
        <f t="shared" si="10"/>
        <v>55.909635341236566</v>
      </c>
      <c r="Q32">
        <f t="shared" si="11"/>
        <v>14.886021646014131</v>
      </c>
      <c r="R32">
        <f t="shared" si="12"/>
        <v>942.63917853380747</v>
      </c>
      <c r="S32">
        <f t="shared" si="13"/>
        <v>-10.639178533807467</v>
      </c>
      <c r="T32">
        <f t="shared" si="14"/>
        <v>10.639178533807467</v>
      </c>
      <c r="U32">
        <f t="shared" si="15"/>
        <v>617.1093318230777</v>
      </c>
      <c r="V32">
        <f t="shared" si="15"/>
        <v>1296.9620812151807</v>
      </c>
      <c r="W32">
        <f t="shared" si="16"/>
        <v>61.760099105484791</v>
      </c>
      <c r="X32">
        <f t="shared" si="17"/>
        <v>9.9920392091513577</v>
      </c>
      <c r="Y32">
        <f t="shared" si="18"/>
        <v>936.96936784315028</v>
      </c>
      <c r="Z32">
        <f t="shared" si="19"/>
        <v>-4.9693678431502804</v>
      </c>
      <c r="AA32">
        <f t="shared" si="20"/>
        <v>4.9693678431502804</v>
      </c>
      <c r="AB32">
        <f t="shared" si="21"/>
        <v>484.76351564628078</v>
      </c>
      <c r="AC32">
        <f t="shared" si="21"/>
        <v>1228.1586015558923</v>
      </c>
      <c r="AD32">
        <f t="shared" si="22"/>
        <v>58.483742931232968</v>
      </c>
      <c r="AE32">
        <f t="shared" si="23"/>
        <v>8.2888592854988961</v>
      </c>
    </row>
    <row r="33" spans="1:31" x14ac:dyDescent="0.25">
      <c r="A33" s="1">
        <v>43927</v>
      </c>
      <c r="B33">
        <v>32</v>
      </c>
      <c r="C33">
        <v>809</v>
      </c>
      <c r="D33">
        <f t="shared" si="0"/>
        <v>933.46264566736727</v>
      </c>
      <c r="E33">
        <f t="shared" si="2"/>
        <v>-124.46264566736727</v>
      </c>
      <c r="F33">
        <f t="shared" si="3"/>
        <v>124.46264566736727</v>
      </c>
      <c r="G33">
        <f t="shared" si="4"/>
        <v>794.59685234311451</v>
      </c>
      <c r="H33">
        <f t="shared" si="4"/>
        <v>1582.7804665105634</v>
      </c>
      <c r="I33">
        <f t="shared" si="5"/>
        <v>58.6214987596505</v>
      </c>
      <c r="J33">
        <f t="shared" si="6"/>
        <v>13.554700394150275</v>
      </c>
      <c r="K33">
        <f t="shared" si="1"/>
        <v>927.98717829145778</v>
      </c>
      <c r="L33">
        <f t="shared" si="7"/>
        <v>-118.98717829145778</v>
      </c>
      <c r="M33">
        <f t="shared" si="8"/>
        <v>118.98717829145778</v>
      </c>
      <c r="N33">
        <f t="shared" si="9"/>
        <v>713.28486361894636</v>
      </c>
      <c r="O33">
        <f t="shared" si="9"/>
        <v>1572.6376971636087</v>
      </c>
      <c r="P33">
        <f t="shared" si="10"/>
        <v>58.245840635689213</v>
      </c>
      <c r="Q33">
        <f t="shared" si="11"/>
        <v>12.246108148396994</v>
      </c>
      <c r="R33">
        <f t="shared" si="12"/>
        <v>926.01334255618394</v>
      </c>
      <c r="S33">
        <f t="shared" si="13"/>
        <v>-117.01334255618394</v>
      </c>
      <c r="T33">
        <f t="shared" si="14"/>
        <v>117.01334255618394</v>
      </c>
      <c r="U33">
        <f t="shared" si="15"/>
        <v>500.09598926689375</v>
      </c>
      <c r="V33">
        <f t="shared" si="15"/>
        <v>1413.9754237713646</v>
      </c>
      <c r="W33">
        <f t="shared" si="16"/>
        <v>64.271610171425664</v>
      </c>
      <c r="X33">
        <f t="shared" si="17"/>
        <v>7.7809780699913134</v>
      </c>
      <c r="Y33">
        <f t="shared" si="18"/>
        <v>913.2275821295575</v>
      </c>
      <c r="Z33">
        <f t="shared" si="19"/>
        <v>-104.2275821295575</v>
      </c>
      <c r="AA33">
        <f t="shared" si="20"/>
        <v>104.2275821295575</v>
      </c>
      <c r="AB33">
        <f t="shared" si="21"/>
        <v>380.53593351672328</v>
      </c>
      <c r="AC33">
        <f t="shared" si="21"/>
        <v>1332.3861836854499</v>
      </c>
      <c r="AD33">
        <f t="shared" si="22"/>
        <v>60.563008349338631</v>
      </c>
      <c r="AE33">
        <f t="shared" si="23"/>
        <v>6.2833063265569908</v>
      </c>
    </row>
    <row r="34" spans="1:31" x14ac:dyDescent="0.25">
      <c r="A34" s="1">
        <v>43928</v>
      </c>
      <c r="B34">
        <v>33</v>
      </c>
      <c r="C34">
        <v>674</v>
      </c>
      <c r="D34">
        <f t="shared" si="0"/>
        <v>784.36953293917247</v>
      </c>
      <c r="E34">
        <f t="shared" si="2"/>
        <v>-110.36953293917247</v>
      </c>
      <c r="F34">
        <f t="shared" si="3"/>
        <v>110.36953293917247</v>
      </c>
      <c r="G34">
        <f t="shared" si="4"/>
        <v>684.22731940394203</v>
      </c>
      <c r="H34">
        <f t="shared" si="4"/>
        <v>1693.1499994497358</v>
      </c>
      <c r="I34">
        <f t="shared" si="5"/>
        <v>60.469642837490561</v>
      </c>
      <c r="J34">
        <f t="shared" si="6"/>
        <v>11.315220121983721</v>
      </c>
      <c r="K34">
        <f t="shared" si="1"/>
        <v>779.89436974674516</v>
      </c>
      <c r="L34">
        <f t="shared" si="7"/>
        <v>-105.89436974674516</v>
      </c>
      <c r="M34">
        <f t="shared" si="8"/>
        <v>105.89436974674516</v>
      </c>
      <c r="N34">
        <f t="shared" si="9"/>
        <v>607.3904938722012</v>
      </c>
      <c r="O34">
        <f t="shared" si="9"/>
        <v>1678.5320669103539</v>
      </c>
      <c r="P34">
        <f t="shared" si="10"/>
        <v>59.947573818226928</v>
      </c>
      <c r="Q34">
        <f t="shared" si="11"/>
        <v>10.132027956859957</v>
      </c>
      <c r="R34">
        <f t="shared" si="12"/>
        <v>803.81101644988962</v>
      </c>
      <c r="S34">
        <f t="shared" si="13"/>
        <v>-129.81101644988962</v>
      </c>
      <c r="T34">
        <f t="shared" si="14"/>
        <v>129.81101644988962</v>
      </c>
      <c r="U34">
        <f t="shared" si="15"/>
        <v>370.28497281700413</v>
      </c>
      <c r="V34">
        <f t="shared" si="15"/>
        <v>1543.7864402212542</v>
      </c>
      <c r="W34">
        <f t="shared" si="16"/>
        <v>67.121149574837133</v>
      </c>
      <c r="X34">
        <f t="shared" si="17"/>
        <v>5.5166661352269104</v>
      </c>
      <c r="Y34">
        <f t="shared" si="18"/>
        <v>799.8563124523414</v>
      </c>
      <c r="Z34">
        <f t="shared" si="19"/>
        <v>-125.8563124523414</v>
      </c>
      <c r="AA34">
        <f t="shared" si="20"/>
        <v>125.8563124523414</v>
      </c>
      <c r="AB34">
        <f t="shared" si="21"/>
        <v>254.67962106438188</v>
      </c>
      <c r="AC34">
        <f t="shared" si="21"/>
        <v>1458.2424961377912</v>
      </c>
      <c r="AD34">
        <f t="shared" si="22"/>
        <v>63.40184765816484</v>
      </c>
      <c r="AE34">
        <f t="shared" si="23"/>
        <v>4.0169116590655767</v>
      </c>
    </row>
    <row r="35" spans="1:31" x14ac:dyDescent="0.25">
      <c r="A35" s="1">
        <v>43929</v>
      </c>
      <c r="B35">
        <v>34</v>
      </c>
      <c r="C35">
        <v>637</v>
      </c>
      <c r="D35">
        <f t="shared" si="0"/>
        <v>666.32956723756263</v>
      </c>
      <c r="E35">
        <f t="shared" si="2"/>
        <v>-29.329567237562628</v>
      </c>
      <c r="F35">
        <f t="shared" si="3"/>
        <v>29.329567237562628</v>
      </c>
      <c r="G35">
        <f t="shared" si="4"/>
        <v>654.89775216637941</v>
      </c>
      <c r="H35">
        <f t="shared" si="4"/>
        <v>1722.4795666872983</v>
      </c>
      <c r="I35">
        <f t="shared" si="5"/>
        <v>59.395847127148215</v>
      </c>
      <c r="J35">
        <f t="shared" si="6"/>
        <v>11.025985550209343</v>
      </c>
      <c r="K35">
        <f t="shared" si="1"/>
        <v>662.8605650163704</v>
      </c>
      <c r="L35">
        <f t="shared" si="7"/>
        <v>-25.860565016370401</v>
      </c>
      <c r="M35">
        <f t="shared" si="8"/>
        <v>25.860565016370401</v>
      </c>
      <c r="N35">
        <f t="shared" si="9"/>
        <v>581.5299288558308</v>
      </c>
      <c r="O35">
        <f t="shared" si="9"/>
        <v>1704.3926319267243</v>
      </c>
      <c r="P35">
        <f t="shared" si="10"/>
        <v>58.772159721611182</v>
      </c>
      <c r="Q35">
        <f t="shared" si="11"/>
        <v>9.8946496370116499</v>
      </c>
      <c r="R35">
        <f t="shared" si="12"/>
        <v>689.78657664697766</v>
      </c>
      <c r="S35">
        <f t="shared" si="13"/>
        <v>-52.786576646977664</v>
      </c>
      <c r="T35">
        <f t="shared" si="14"/>
        <v>52.786576646977664</v>
      </c>
      <c r="U35">
        <f t="shared" si="15"/>
        <v>317.49839617002647</v>
      </c>
      <c r="V35">
        <f t="shared" si="15"/>
        <v>1596.5730168682319</v>
      </c>
      <c r="W35">
        <f t="shared" si="16"/>
        <v>66.523875702843</v>
      </c>
      <c r="X35">
        <f t="shared" si="17"/>
        <v>4.7726984156525578</v>
      </c>
      <c r="Y35">
        <f t="shared" si="18"/>
        <v>687.64322248456597</v>
      </c>
      <c r="Z35">
        <f t="shared" si="19"/>
        <v>-50.643222484565968</v>
      </c>
      <c r="AA35">
        <f t="shared" si="20"/>
        <v>50.643222484565968</v>
      </c>
      <c r="AB35">
        <f t="shared" si="21"/>
        <v>204.03639857981591</v>
      </c>
      <c r="AC35">
        <f t="shared" si="21"/>
        <v>1508.8857186223572</v>
      </c>
      <c r="AD35">
        <f t="shared" si="22"/>
        <v>62.870238275931548</v>
      </c>
      <c r="AE35">
        <f t="shared" si="23"/>
        <v>3.2453574882970764</v>
      </c>
    </row>
    <row r="36" spans="1:31" x14ac:dyDescent="0.25">
      <c r="A36" s="1">
        <v>43930</v>
      </c>
      <c r="B36">
        <v>35</v>
      </c>
      <c r="C36">
        <v>743</v>
      </c>
      <c r="D36">
        <f t="shared" si="0"/>
        <v>628.0610043223902</v>
      </c>
      <c r="E36">
        <f t="shared" si="2"/>
        <v>114.9389956776098</v>
      </c>
      <c r="F36">
        <f t="shared" si="3"/>
        <v>114.9389956776098</v>
      </c>
      <c r="G36">
        <f t="shared" si="4"/>
        <v>769.8367478439892</v>
      </c>
      <c r="H36">
        <f t="shared" si="4"/>
        <v>1837.4185623649082</v>
      </c>
      <c r="I36">
        <f t="shared" si="5"/>
        <v>61.247285412163606</v>
      </c>
      <c r="J36">
        <f t="shared" si="6"/>
        <v>12.569320299885502</v>
      </c>
      <c r="K36">
        <f t="shared" si="1"/>
        <v>624.17466672065325</v>
      </c>
      <c r="L36">
        <f t="shared" si="7"/>
        <v>118.82533327934675</v>
      </c>
      <c r="M36">
        <f t="shared" si="8"/>
        <v>118.82533327934675</v>
      </c>
      <c r="N36">
        <f t="shared" si="9"/>
        <v>700.35526213517755</v>
      </c>
      <c r="O36">
        <f t="shared" si="9"/>
        <v>1823.2179652060711</v>
      </c>
      <c r="P36">
        <f t="shared" si="10"/>
        <v>60.773932173535705</v>
      </c>
      <c r="Q36">
        <f t="shared" si="11"/>
        <v>11.523941879149142</v>
      </c>
      <c r="R36">
        <f t="shared" si="12"/>
        <v>660.48228962150097</v>
      </c>
      <c r="S36">
        <f t="shared" si="13"/>
        <v>82.517710378499032</v>
      </c>
      <c r="T36">
        <f t="shared" si="14"/>
        <v>82.517710378499032</v>
      </c>
      <c r="U36">
        <f t="shared" si="15"/>
        <v>400.0161065485255</v>
      </c>
      <c r="V36">
        <f t="shared" si="15"/>
        <v>1679.0907272467309</v>
      </c>
      <c r="W36">
        <f t="shared" si="16"/>
        <v>67.163629089869232</v>
      </c>
      <c r="X36">
        <f t="shared" si="17"/>
        <v>5.955844137208226</v>
      </c>
      <c r="Y36">
        <f t="shared" si="18"/>
        <v>658.15098417396257</v>
      </c>
      <c r="Z36">
        <f t="shared" si="19"/>
        <v>84.84901582603743</v>
      </c>
      <c r="AA36">
        <f t="shared" si="20"/>
        <v>84.84901582603743</v>
      </c>
      <c r="AB36">
        <f t="shared" si="21"/>
        <v>288.88541440585334</v>
      </c>
      <c r="AC36">
        <f t="shared" si="21"/>
        <v>1593.7347344483946</v>
      </c>
      <c r="AD36">
        <f t="shared" si="22"/>
        <v>63.749389377935785</v>
      </c>
      <c r="AE36">
        <f t="shared" si="23"/>
        <v>4.5315793174614951</v>
      </c>
    </row>
    <row r="37" spans="1:31" x14ac:dyDescent="0.25">
      <c r="A37" s="1">
        <v>43931</v>
      </c>
      <c r="B37">
        <v>36</v>
      </c>
      <c r="C37">
        <v>757</v>
      </c>
      <c r="D37">
        <f t="shared" si="0"/>
        <v>730.60519973458463</v>
      </c>
      <c r="E37">
        <f t="shared" si="2"/>
        <v>26.39480026541537</v>
      </c>
      <c r="F37">
        <f t="shared" si="3"/>
        <v>26.39480026541537</v>
      </c>
      <c r="G37">
        <f t="shared" si="4"/>
        <v>796.23154810940457</v>
      </c>
      <c r="H37">
        <f t="shared" si="4"/>
        <v>1863.8133626303236</v>
      </c>
      <c r="I37">
        <f t="shared" si="5"/>
        <v>60.123011697752375</v>
      </c>
      <c r="J37">
        <f t="shared" si="6"/>
        <v>13.243374302541314</v>
      </c>
      <c r="K37">
        <f t="shared" si="1"/>
        <v>725.82860645274059</v>
      </c>
      <c r="L37">
        <f t="shared" si="7"/>
        <v>31.171393547259413</v>
      </c>
      <c r="M37">
        <f t="shared" si="8"/>
        <v>31.171393547259413</v>
      </c>
      <c r="N37">
        <f t="shared" si="9"/>
        <v>731.52665568243697</v>
      </c>
      <c r="O37">
        <f t="shared" si="9"/>
        <v>1854.3893587533305</v>
      </c>
      <c r="P37">
        <f t="shared" si="10"/>
        <v>59.819011572688083</v>
      </c>
      <c r="Q37">
        <f t="shared" si="11"/>
        <v>12.228999384142856</v>
      </c>
      <c r="R37">
        <f t="shared" si="12"/>
        <v>739.13295439458955</v>
      </c>
      <c r="S37">
        <f t="shared" si="13"/>
        <v>17.867045605410453</v>
      </c>
      <c r="T37">
        <f t="shared" si="14"/>
        <v>17.867045605410453</v>
      </c>
      <c r="U37">
        <f t="shared" si="15"/>
        <v>417.88315215393595</v>
      </c>
      <c r="V37">
        <f t="shared" si="15"/>
        <v>1696.9577728521413</v>
      </c>
      <c r="W37">
        <f t="shared" si="16"/>
        <v>65.267606648159273</v>
      </c>
      <c r="X37">
        <f t="shared" si="17"/>
        <v>6.4026118562403482</v>
      </c>
      <c r="Y37">
        <f t="shared" si="18"/>
        <v>732.75881162580413</v>
      </c>
      <c r="Z37">
        <f t="shared" si="19"/>
        <v>24.241188374195872</v>
      </c>
      <c r="AA37">
        <f t="shared" si="20"/>
        <v>24.241188374195872</v>
      </c>
      <c r="AB37">
        <f t="shared" si="21"/>
        <v>313.12660278004921</v>
      </c>
      <c r="AC37">
        <f t="shared" si="21"/>
        <v>1617.9759228225905</v>
      </c>
      <c r="AD37">
        <f t="shared" si="22"/>
        <v>62.229843185484249</v>
      </c>
      <c r="AE37">
        <f t="shared" si="23"/>
        <v>5.0317755396994031</v>
      </c>
    </row>
    <row r="38" spans="1:31" x14ac:dyDescent="0.25">
      <c r="A38" s="1">
        <v>43932</v>
      </c>
      <c r="B38">
        <v>37</v>
      </c>
      <c r="C38">
        <v>683</v>
      </c>
      <c r="D38">
        <f t="shared" si="0"/>
        <v>741.57219217188219</v>
      </c>
      <c r="E38">
        <f t="shared" si="2"/>
        <v>-58.572192171882193</v>
      </c>
      <c r="F38">
        <f t="shared" si="3"/>
        <v>58.572192171882193</v>
      </c>
      <c r="G38">
        <f t="shared" si="4"/>
        <v>737.65935593752238</v>
      </c>
      <c r="H38">
        <f t="shared" si="4"/>
        <v>1922.3855548022057</v>
      </c>
      <c r="I38">
        <f t="shared" si="5"/>
        <v>60.074548587568927</v>
      </c>
      <c r="J38">
        <f t="shared" si="6"/>
        <v>12.279066148324988</v>
      </c>
      <c r="K38">
        <f t="shared" si="1"/>
        <v>737.58917528395978</v>
      </c>
      <c r="L38">
        <f t="shared" si="7"/>
        <v>-54.589175283959776</v>
      </c>
      <c r="M38">
        <f t="shared" si="8"/>
        <v>54.589175283959776</v>
      </c>
      <c r="N38">
        <f t="shared" si="9"/>
        <v>676.93748039847719</v>
      </c>
      <c r="O38">
        <f t="shared" si="9"/>
        <v>1908.9785340372903</v>
      </c>
      <c r="P38">
        <f t="shared" si="10"/>
        <v>59.655579188665321</v>
      </c>
      <c r="Q38">
        <f t="shared" si="11"/>
        <v>11.347429521346374</v>
      </c>
      <c r="R38">
        <f t="shared" si="12"/>
        <v>710.31695974735112</v>
      </c>
      <c r="S38">
        <f t="shared" si="13"/>
        <v>-27.31695974735112</v>
      </c>
      <c r="T38">
        <f t="shared" si="14"/>
        <v>27.31695974735112</v>
      </c>
      <c r="U38">
        <f t="shared" si="15"/>
        <v>390.56619240658483</v>
      </c>
      <c r="V38">
        <f t="shared" si="15"/>
        <v>1724.2747325994924</v>
      </c>
      <c r="W38">
        <f t="shared" si="16"/>
        <v>63.862027133314534</v>
      </c>
      <c r="X38">
        <f t="shared" si="17"/>
        <v>6.1157813169829751</v>
      </c>
      <c r="Y38">
        <f t="shared" si="18"/>
        <v>702.09435328873758</v>
      </c>
      <c r="Z38">
        <f t="shared" si="19"/>
        <v>-19.09435328873758</v>
      </c>
      <c r="AA38">
        <f t="shared" si="20"/>
        <v>19.09435328873758</v>
      </c>
      <c r="AB38">
        <f t="shared" si="21"/>
        <v>294.03224949131163</v>
      </c>
      <c r="AC38">
        <f t="shared" si="21"/>
        <v>1637.070276111328</v>
      </c>
      <c r="AD38">
        <f t="shared" si="22"/>
        <v>60.632232448567706</v>
      </c>
      <c r="AE38">
        <f t="shared" si="23"/>
        <v>4.8494379576198083</v>
      </c>
    </row>
    <row r="39" spans="1:31" x14ac:dyDescent="0.25">
      <c r="A39" s="1">
        <v>43933</v>
      </c>
      <c r="B39">
        <v>38</v>
      </c>
      <c r="C39">
        <v>605</v>
      </c>
      <c r="D39">
        <f t="shared" ref="D39:D70" si="24">$C38*$H$109+$C37*$I$109+$C36*$J$109+$C35*$K$109+$C34*$L$109</f>
        <v>652.86717979465527</v>
      </c>
      <c r="E39">
        <f t="shared" si="2"/>
        <v>-47.867179794655272</v>
      </c>
      <c r="F39">
        <f t="shared" si="3"/>
        <v>47.867179794655272</v>
      </c>
      <c r="G39">
        <f t="shared" si="4"/>
        <v>689.79217614286711</v>
      </c>
      <c r="H39">
        <f t="shared" si="4"/>
        <v>1970.252734596861</v>
      </c>
      <c r="I39">
        <f t="shared" si="5"/>
        <v>59.704628321116999</v>
      </c>
      <c r="J39">
        <f t="shared" si="6"/>
        <v>11.553412114599727</v>
      </c>
      <c r="K39">
        <f t="shared" ref="K39:K70" si="25">$G$112+$C38*$H$112+$C37*$I$112+$C36*$J$112+$C35*$K$112+$C34*$L$112</f>
        <v>650.75109335391039</v>
      </c>
      <c r="L39">
        <f t="shared" si="7"/>
        <v>-45.751093353910392</v>
      </c>
      <c r="M39">
        <f t="shared" si="8"/>
        <v>45.751093353910392</v>
      </c>
      <c r="N39">
        <f t="shared" si="9"/>
        <v>631.1863870445668</v>
      </c>
      <c r="O39">
        <f t="shared" si="9"/>
        <v>1954.7296273912007</v>
      </c>
      <c r="P39">
        <f t="shared" si="10"/>
        <v>59.234231133066686</v>
      </c>
      <c r="Q39">
        <f t="shared" si="11"/>
        <v>10.655770742202067</v>
      </c>
      <c r="R39">
        <f t="shared" si="12"/>
        <v>597.08901220161965</v>
      </c>
      <c r="S39">
        <f t="shared" si="13"/>
        <v>7.9109877983803472</v>
      </c>
      <c r="T39">
        <f t="shared" si="14"/>
        <v>7.9109877983803472</v>
      </c>
      <c r="U39">
        <f t="shared" si="15"/>
        <v>398.47718020496518</v>
      </c>
      <c r="V39">
        <f t="shared" si="15"/>
        <v>1732.1857203978727</v>
      </c>
      <c r="W39">
        <f t="shared" si="16"/>
        <v>61.863775728495455</v>
      </c>
      <c r="X39">
        <f t="shared" si="17"/>
        <v>6.4412036852354637</v>
      </c>
      <c r="Y39">
        <f t="shared" si="18"/>
        <v>587.67628793670644</v>
      </c>
      <c r="Z39">
        <f t="shared" si="19"/>
        <v>17.323712063293556</v>
      </c>
      <c r="AA39">
        <f t="shared" si="20"/>
        <v>17.323712063293556</v>
      </c>
      <c r="AB39">
        <f t="shared" si="21"/>
        <v>311.35596155460519</v>
      </c>
      <c r="AC39">
        <f t="shared" si="21"/>
        <v>1654.3939881746214</v>
      </c>
      <c r="AD39">
        <f t="shared" si="22"/>
        <v>59.085499577665054</v>
      </c>
      <c r="AE39">
        <f t="shared" si="23"/>
        <v>5.2695832950577444</v>
      </c>
    </row>
    <row r="40" spans="1:31" x14ac:dyDescent="0.25">
      <c r="A40" s="1">
        <v>43934</v>
      </c>
      <c r="B40">
        <v>39</v>
      </c>
      <c r="C40">
        <v>510</v>
      </c>
      <c r="D40">
        <f t="shared" si="24"/>
        <v>603.74278750664678</v>
      </c>
      <c r="E40">
        <f t="shared" si="2"/>
        <v>-93.742787506646778</v>
      </c>
      <c r="F40">
        <f t="shared" si="3"/>
        <v>93.742787506646778</v>
      </c>
      <c r="G40">
        <f t="shared" si="4"/>
        <v>596.04938863622033</v>
      </c>
      <c r="H40">
        <f t="shared" si="4"/>
        <v>2063.9955221035079</v>
      </c>
      <c r="I40">
        <f t="shared" si="5"/>
        <v>60.705750650103177</v>
      </c>
      <c r="J40">
        <f t="shared" si="6"/>
        <v>9.8186643316831681</v>
      </c>
      <c r="K40">
        <f t="shared" si="25"/>
        <v>602.49678914998765</v>
      </c>
      <c r="L40">
        <f t="shared" si="7"/>
        <v>-92.496789149987649</v>
      </c>
      <c r="M40">
        <f t="shared" si="8"/>
        <v>92.496789149987649</v>
      </c>
      <c r="N40">
        <f t="shared" si="9"/>
        <v>538.68959789457915</v>
      </c>
      <c r="O40">
        <f t="shared" si="9"/>
        <v>2047.2264165411884</v>
      </c>
      <c r="P40">
        <f t="shared" si="10"/>
        <v>60.212541662976129</v>
      </c>
      <c r="Q40">
        <f t="shared" si="11"/>
        <v>8.9464683439166635</v>
      </c>
      <c r="R40">
        <f t="shared" si="12"/>
        <v>555.80323579337357</v>
      </c>
      <c r="S40">
        <f t="shared" si="13"/>
        <v>-45.803235793373574</v>
      </c>
      <c r="T40">
        <f t="shared" si="14"/>
        <v>45.803235793373574</v>
      </c>
      <c r="U40">
        <f t="shared" si="15"/>
        <v>352.67394441159161</v>
      </c>
      <c r="V40">
        <f t="shared" si="15"/>
        <v>1777.9889561912464</v>
      </c>
      <c r="W40">
        <f t="shared" si="16"/>
        <v>61.309964006594704</v>
      </c>
      <c r="X40">
        <f t="shared" si="17"/>
        <v>5.7523104135839453</v>
      </c>
      <c r="Y40">
        <f t="shared" si="18"/>
        <v>546.23119968374556</v>
      </c>
      <c r="Z40">
        <f t="shared" si="19"/>
        <v>-36.231199683745558</v>
      </c>
      <c r="AA40">
        <f t="shared" si="20"/>
        <v>36.231199683745558</v>
      </c>
      <c r="AB40">
        <f t="shared" si="21"/>
        <v>275.12476187085963</v>
      </c>
      <c r="AC40">
        <f t="shared" si="21"/>
        <v>1690.6251878583671</v>
      </c>
      <c r="AD40">
        <f t="shared" si="22"/>
        <v>58.297420270978179</v>
      </c>
      <c r="AE40">
        <f t="shared" si="23"/>
        <v>4.7193299564890552</v>
      </c>
    </row>
    <row r="41" spans="1:31" x14ac:dyDescent="0.25">
      <c r="A41" s="1">
        <v>43935</v>
      </c>
      <c r="B41">
        <v>40</v>
      </c>
      <c r="C41">
        <v>619</v>
      </c>
      <c r="D41">
        <f t="shared" si="24"/>
        <v>505.83490158960274</v>
      </c>
      <c r="E41">
        <f t="shared" si="2"/>
        <v>113.16509841039726</v>
      </c>
      <c r="F41">
        <f t="shared" si="3"/>
        <v>113.16509841039726</v>
      </c>
      <c r="G41">
        <f t="shared" si="4"/>
        <v>709.21448704661759</v>
      </c>
      <c r="H41">
        <f t="shared" si="4"/>
        <v>2177.1606205139051</v>
      </c>
      <c r="I41">
        <f t="shared" si="5"/>
        <v>62.204589157540148</v>
      </c>
      <c r="J41">
        <f t="shared" si="6"/>
        <v>11.401320974091666</v>
      </c>
      <c r="K41">
        <f t="shared" si="25"/>
        <v>504.56564370547699</v>
      </c>
      <c r="L41">
        <f t="shared" si="7"/>
        <v>114.43435629452301</v>
      </c>
      <c r="M41">
        <f t="shared" si="8"/>
        <v>114.43435629452301</v>
      </c>
      <c r="N41">
        <f t="shared" si="9"/>
        <v>653.12395418910216</v>
      </c>
      <c r="O41">
        <f t="shared" si="9"/>
        <v>2161.6607728357112</v>
      </c>
      <c r="P41">
        <f t="shared" si="10"/>
        <v>61.761736366734603</v>
      </c>
      <c r="Q41">
        <f t="shared" si="11"/>
        <v>10.574896248235667</v>
      </c>
      <c r="R41">
        <f t="shared" si="12"/>
        <v>509.36829452560551</v>
      </c>
      <c r="S41">
        <f t="shared" si="13"/>
        <v>109.63170547439449</v>
      </c>
      <c r="T41">
        <f t="shared" si="14"/>
        <v>109.63170547439449</v>
      </c>
      <c r="U41">
        <f t="shared" si="15"/>
        <v>462.3056498859861</v>
      </c>
      <c r="V41">
        <f t="shared" si="15"/>
        <v>1887.6206616656409</v>
      </c>
      <c r="W41">
        <f t="shared" si="16"/>
        <v>62.920688722188032</v>
      </c>
      <c r="X41">
        <f t="shared" si="17"/>
        <v>7.347434671721274</v>
      </c>
      <c r="Y41">
        <f t="shared" si="18"/>
        <v>500.11874616484107</v>
      </c>
      <c r="Z41">
        <f t="shared" si="19"/>
        <v>118.88125383515893</v>
      </c>
      <c r="AA41">
        <f t="shared" si="20"/>
        <v>118.88125383515893</v>
      </c>
      <c r="AB41">
        <f t="shared" si="21"/>
        <v>394.00601570601856</v>
      </c>
      <c r="AC41">
        <f t="shared" si="21"/>
        <v>1809.5064416935261</v>
      </c>
      <c r="AD41">
        <f t="shared" si="22"/>
        <v>60.3168813897842</v>
      </c>
      <c r="AE41">
        <f t="shared" si="23"/>
        <v>6.5322676940116287</v>
      </c>
    </row>
    <row r="42" spans="1:31" x14ac:dyDescent="0.25">
      <c r="A42" s="1">
        <v>43936</v>
      </c>
      <c r="B42">
        <v>41</v>
      </c>
      <c r="C42">
        <v>517</v>
      </c>
      <c r="D42">
        <f t="shared" si="24"/>
        <v>602.26207352700249</v>
      </c>
      <c r="E42">
        <f t="shared" si="2"/>
        <v>-85.262073527002485</v>
      </c>
      <c r="F42">
        <f t="shared" si="3"/>
        <v>85.262073527002485</v>
      </c>
      <c r="G42">
        <f t="shared" si="4"/>
        <v>623.95241351961511</v>
      </c>
      <c r="H42">
        <f t="shared" si="4"/>
        <v>2262.4226940409076</v>
      </c>
      <c r="I42">
        <f t="shared" si="5"/>
        <v>62.845074834469656</v>
      </c>
      <c r="J42">
        <f t="shared" si="6"/>
        <v>9.9284218399464113</v>
      </c>
      <c r="K42">
        <f t="shared" si="25"/>
        <v>599.93328102685336</v>
      </c>
      <c r="L42">
        <f t="shared" si="7"/>
        <v>-82.933281026853365</v>
      </c>
      <c r="M42">
        <f t="shared" si="8"/>
        <v>82.933281026853365</v>
      </c>
      <c r="N42">
        <f t="shared" si="9"/>
        <v>570.1906731622488</v>
      </c>
      <c r="O42">
        <f t="shared" si="9"/>
        <v>2244.5940538625646</v>
      </c>
      <c r="P42">
        <f t="shared" si="10"/>
        <v>62.349834829515686</v>
      </c>
      <c r="Q42">
        <f t="shared" si="11"/>
        <v>9.1450229935866201</v>
      </c>
      <c r="R42">
        <f t="shared" si="12"/>
        <v>596.68282410449092</v>
      </c>
      <c r="S42">
        <f t="shared" si="13"/>
        <v>-79.682824104490919</v>
      </c>
      <c r="T42">
        <f t="shared" si="14"/>
        <v>79.682824104490919</v>
      </c>
      <c r="U42">
        <f t="shared" si="15"/>
        <v>382.62282578149518</v>
      </c>
      <c r="V42">
        <f t="shared" si="15"/>
        <v>1967.3034857701318</v>
      </c>
      <c r="W42">
        <f t="shared" si="16"/>
        <v>63.461402766778448</v>
      </c>
      <c r="X42">
        <f t="shared" si="17"/>
        <v>6.0292210556334451</v>
      </c>
      <c r="Y42">
        <f t="shared" si="18"/>
        <v>584.54515082170008</v>
      </c>
      <c r="Z42">
        <f t="shared" si="19"/>
        <v>-67.545150821700076</v>
      </c>
      <c r="AA42">
        <f t="shared" si="20"/>
        <v>67.545150821700076</v>
      </c>
      <c r="AB42">
        <f t="shared" si="21"/>
        <v>326.46086488431848</v>
      </c>
      <c r="AC42">
        <f t="shared" si="21"/>
        <v>1877.0515925152263</v>
      </c>
      <c r="AD42">
        <f t="shared" si="22"/>
        <v>60.550051371458913</v>
      </c>
      <c r="AE42">
        <f t="shared" si="23"/>
        <v>5.3915869184249816</v>
      </c>
    </row>
    <row r="43" spans="1:31" x14ac:dyDescent="0.25">
      <c r="A43" s="1">
        <v>43937</v>
      </c>
      <c r="B43">
        <v>42</v>
      </c>
      <c r="C43">
        <v>567</v>
      </c>
      <c r="D43">
        <f t="shared" si="24"/>
        <v>519.94420551855615</v>
      </c>
      <c r="E43">
        <f t="shared" si="2"/>
        <v>47.055794481443854</v>
      </c>
      <c r="F43">
        <f t="shared" si="3"/>
        <v>47.055794481443854</v>
      </c>
      <c r="G43">
        <f t="shared" si="4"/>
        <v>671.00820800105896</v>
      </c>
      <c r="H43">
        <f t="shared" si="4"/>
        <v>2309.4784885223517</v>
      </c>
      <c r="I43">
        <f t="shared" si="5"/>
        <v>62.418337527631124</v>
      </c>
      <c r="J43">
        <f t="shared" si="6"/>
        <v>10.750177505192596</v>
      </c>
      <c r="K43">
        <f t="shared" si="25"/>
        <v>518.89077652502635</v>
      </c>
      <c r="L43">
        <f t="shared" si="7"/>
        <v>48.109223474973646</v>
      </c>
      <c r="M43">
        <f t="shared" si="8"/>
        <v>48.109223474973646</v>
      </c>
      <c r="N43">
        <f t="shared" si="9"/>
        <v>618.29989663722245</v>
      </c>
      <c r="O43">
        <f t="shared" si="9"/>
        <v>2292.7032773375381</v>
      </c>
      <c r="P43">
        <f t="shared" si="10"/>
        <v>61.964953441555082</v>
      </c>
      <c r="Q43">
        <f t="shared" si="11"/>
        <v>9.9782193368449583</v>
      </c>
      <c r="R43">
        <f t="shared" si="12"/>
        <v>509.98700186784816</v>
      </c>
      <c r="S43">
        <f t="shared" si="13"/>
        <v>57.012998132151836</v>
      </c>
      <c r="T43">
        <f t="shared" si="14"/>
        <v>57.012998132151836</v>
      </c>
      <c r="U43">
        <f t="shared" si="15"/>
        <v>439.63582391364702</v>
      </c>
      <c r="V43">
        <f t="shared" si="15"/>
        <v>2024.3164839022836</v>
      </c>
      <c r="W43">
        <f t="shared" si="16"/>
        <v>63.259890121946363</v>
      </c>
      <c r="X43">
        <f t="shared" si="17"/>
        <v>6.9496773242280243</v>
      </c>
      <c r="Y43">
        <f t="shared" si="18"/>
        <v>504.9834380823637</v>
      </c>
      <c r="Z43">
        <f t="shared" si="19"/>
        <v>62.016561917636295</v>
      </c>
      <c r="AA43">
        <f t="shared" si="20"/>
        <v>62.016561917636295</v>
      </c>
      <c r="AB43">
        <f t="shared" si="21"/>
        <v>388.47742680195478</v>
      </c>
      <c r="AC43">
        <f t="shared" si="21"/>
        <v>1939.0681544328627</v>
      </c>
      <c r="AD43">
        <f t="shared" si="22"/>
        <v>60.595879826026959</v>
      </c>
      <c r="AE43">
        <f t="shared" si="23"/>
        <v>6.410954472767588</v>
      </c>
    </row>
    <row r="44" spans="1:31" x14ac:dyDescent="0.25">
      <c r="A44" s="1">
        <v>43938</v>
      </c>
      <c r="B44">
        <v>43</v>
      </c>
      <c r="C44">
        <v>523</v>
      </c>
      <c r="D44">
        <f t="shared" si="24"/>
        <v>518.57894653093467</v>
      </c>
      <c r="E44">
        <f t="shared" si="2"/>
        <v>4.4210534690653276</v>
      </c>
      <c r="F44">
        <f t="shared" si="3"/>
        <v>4.4210534690653276</v>
      </c>
      <c r="G44">
        <f t="shared" si="4"/>
        <v>675.42926147012429</v>
      </c>
      <c r="H44">
        <f t="shared" si="4"/>
        <v>2313.8995419914172</v>
      </c>
      <c r="I44">
        <f t="shared" si="5"/>
        <v>60.892093210300452</v>
      </c>
      <c r="J44">
        <f t="shared" si="6"/>
        <v>11.092232601323504</v>
      </c>
      <c r="K44">
        <f t="shared" si="25"/>
        <v>518.05545464313127</v>
      </c>
      <c r="L44">
        <f t="shared" si="7"/>
        <v>4.9445453568687299</v>
      </c>
      <c r="M44">
        <f t="shared" si="8"/>
        <v>4.9445453568687299</v>
      </c>
      <c r="N44">
        <f t="shared" si="9"/>
        <v>623.24444199409118</v>
      </c>
      <c r="O44">
        <f t="shared" si="9"/>
        <v>2297.6478226944068</v>
      </c>
      <c r="P44">
        <f t="shared" si="10"/>
        <v>60.464416386694914</v>
      </c>
      <c r="Q44">
        <f t="shared" si="11"/>
        <v>10.307623545196989</v>
      </c>
      <c r="R44">
        <f t="shared" ref="R44:R75" si="26">$C43*$V$109+$C42*$W$109+$C41*$X$109+$C40*$Y$109+$C39*$Z$109+$C38*$AA$109+$C37*$AB$109+$C36*$AC$109+$C35*$AD$109+$C34*$AE$109</f>
        <v>484.05009180875447</v>
      </c>
      <c r="S44">
        <f t="shared" si="13"/>
        <v>38.949908191245527</v>
      </c>
      <c r="T44">
        <f t="shared" si="14"/>
        <v>38.949908191245527</v>
      </c>
      <c r="U44">
        <f t="shared" si="15"/>
        <v>478.58573210489254</v>
      </c>
      <c r="V44">
        <f t="shared" si="15"/>
        <v>2063.2663920935292</v>
      </c>
      <c r="W44">
        <f t="shared" si="16"/>
        <v>62.523224002834219</v>
      </c>
      <c r="X44">
        <f t="shared" si="17"/>
        <v>7.6545274134167798</v>
      </c>
      <c r="Y44">
        <f t="shared" ref="Y44:Y75" si="27">$U$112+$C43*$V$112+$C42*$W$112+$C41*$X$112+$C40*$Y$112+$C39*$Z$112+$C38*$AA$112+$C37*$AB$112+$C36*$AC$112+$C35*$AD$112+$C34*$AE$112</f>
        <v>481.19562241154938</v>
      </c>
      <c r="Z44">
        <f t="shared" si="19"/>
        <v>41.80437758845062</v>
      </c>
      <c r="AA44">
        <f t="shared" si="20"/>
        <v>41.80437758845062</v>
      </c>
      <c r="AB44">
        <f t="shared" si="21"/>
        <v>430.2818043904054</v>
      </c>
      <c r="AC44">
        <f t="shared" si="21"/>
        <v>1980.8725320213134</v>
      </c>
      <c r="AD44">
        <f t="shared" si="22"/>
        <v>60.026440364282223</v>
      </c>
      <c r="AE44">
        <f t="shared" si="23"/>
        <v>7.1682045741702476</v>
      </c>
    </row>
    <row r="45" spans="1:31" x14ac:dyDescent="0.25">
      <c r="A45" s="1">
        <v>43939</v>
      </c>
      <c r="B45">
        <v>44</v>
      </c>
      <c r="C45">
        <v>551</v>
      </c>
      <c r="D45">
        <f t="shared" si="24"/>
        <v>553.89642112610409</v>
      </c>
      <c r="E45">
        <f t="shared" si="2"/>
        <v>-2.8964211261040873</v>
      </c>
      <c r="F45">
        <f t="shared" si="3"/>
        <v>2.8964211261040873</v>
      </c>
      <c r="G45">
        <f t="shared" si="4"/>
        <v>672.5328403440202</v>
      </c>
      <c r="H45">
        <f t="shared" si="4"/>
        <v>2316.7959631175213</v>
      </c>
      <c r="I45">
        <f t="shared" si="5"/>
        <v>59.40502469532106</v>
      </c>
      <c r="J45">
        <f t="shared" si="6"/>
        <v>11.32114402432007</v>
      </c>
      <c r="K45">
        <f t="shared" si="25"/>
        <v>554.02626827735969</v>
      </c>
      <c r="L45">
        <f t="shared" si="7"/>
        <v>-3.0262682773596907</v>
      </c>
      <c r="M45">
        <f t="shared" si="8"/>
        <v>3.0262682773596907</v>
      </c>
      <c r="N45">
        <f t="shared" si="9"/>
        <v>620.21817371673149</v>
      </c>
      <c r="O45">
        <f t="shared" si="9"/>
        <v>2300.6740909717664</v>
      </c>
      <c r="P45">
        <f t="shared" si="10"/>
        <v>58.991643358250421</v>
      </c>
      <c r="Q45">
        <f t="shared" si="11"/>
        <v>10.513661569829608</v>
      </c>
      <c r="R45">
        <f t="shared" si="26"/>
        <v>508.00728254798196</v>
      </c>
      <c r="S45">
        <f t="shared" si="13"/>
        <v>42.992717452018042</v>
      </c>
      <c r="T45">
        <f t="shared" si="14"/>
        <v>42.992717452018042</v>
      </c>
      <c r="U45">
        <f t="shared" si="15"/>
        <v>521.57844955691053</v>
      </c>
      <c r="V45">
        <f t="shared" si="15"/>
        <v>2106.2591095455473</v>
      </c>
      <c r="W45">
        <f t="shared" si="16"/>
        <v>61.948797339574924</v>
      </c>
      <c r="X45">
        <f t="shared" si="17"/>
        <v>8.4195088840523642</v>
      </c>
      <c r="Y45">
        <f t="shared" si="27"/>
        <v>504.97892157348571</v>
      </c>
      <c r="Z45">
        <f t="shared" si="19"/>
        <v>46.021078426514293</v>
      </c>
      <c r="AA45">
        <f t="shared" si="20"/>
        <v>46.021078426514293</v>
      </c>
      <c r="AB45">
        <f t="shared" si="21"/>
        <v>476.30288281691969</v>
      </c>
      <c r="AC45">
        <f t="shared" si="21"/>
        <v>2026.8936104478278</v>
      </c>
      <c r="AD45">
        <f t="shared" si="22"/>
        <v>59.614517954347875</v>
      </c>
      <c r="AE45">
        <f t="shared" si="23"/>
        <v>7.9897128947963161</v>
      </c>
    </row>
    <row r="46" spans="1:31" x14ac:dyDescent="0.25">
      <c r="A46" s="1">
        <v>43940</v>
      </c>
      <c r="B46">
        <v>45</v>
      </c>
      <c r="C46">
        <v>585</v>
      </c>
      <c r="D46">
        <f t="shared" si="24"/>
        <v>515.638506253537</v>
      </c>
      <c r="E46">
        <f t="shared" si="2"/>
        <v>69.361493746462997</v>
      </c>
      <c r="F46">
        <f t="shared" si="3"/>
        <v>69.361493746462997</v>
      </c>
      <c r="G46">
        <f t="shared" si="4"/>
        <v>741.8943340904832</v>
      </c>
      <c r="H46">
        <f t="shared" si="4"/>
        <v>2386.1574568639844</v>
      </c>
      <c r="I46">
        <f t="shared" si="5"/>
        <v>59.65393642159961</v>
      </c>
      <c r="J46">
        <f t="shared" si="6"/>
        <v>12.436636684747876</v>
      </c>
      <c r="K46">
        <f t="shared" si="25"/>
        <v>515.03772386221851</v>
      </c>
      <c r="L46">
        <f t="shared" si="7"/>
        <v>69.962276137781487</v>
      </c>
      <c r="M46">
        <f t="shared" si="8"/>
        <v>69.962276137781487</v>
      </c>
      <c r="N46">
        <f t="shared" si="9"/>
        <v>690.18044985451297</v>
      </c>
      <c r="O46">
        <f t="shared" si="9"/>
        <v>2370.6363671095478</v>
      </c>
      <c r="P46">
        <f t="shared" si="10"/>
        <v>59.265909177738692</v>
      </c>
      <c r="Q46">
        <f t="shared" si="11"/>
        <v>11.645488265178876</v>
      </c>
      <c r="R46">
        <f t="shared" si="26"/>
        <v>504.22573815383754</v>
      </c>
      <c r="S46">
        <f t="shared" si="13"/>
        <v>80.77426184616246</v>
      </c>
      <c r="T46">
        <f t="shared" si="14"/>
        <v>80.77426184616246</v>
      </c>
      <c r="U46">
        <f t="shared" si="15"/>
        <v>602.35271140307304</v>
      </c>
      <c r="V46">
        <f t="shared" si="15"/>
        <v>2187.0333713917098</v>
      </c>
      <c r="W46">
        <f t="shared" si="16"/>
        <v>62.486667754048852</v>
      </c>
      <c r="X46">
        <f t="shared" si="17"/>
        <v>9.6396996840024851</v>
      </c>
      <c r="Y46">
        <f t="shared" si="27"/>
        <v>496.08035174416943</v>
      </c>
      <c r="Z46">
        <f t="shared" si="19"/>
        <v>88.919648255830566</v>
      </c>
      <c r="AA46">
        <f t="shared" si="20"/>
        <v>88.919648255830566</v>
      </c>
      <c r="AB46">
        <f t="shared" si="21"/>
        <v>565.22253107275026</v>
      </c>
      <c r="AC46">
        <f t="shared" si="21"/>
        <v>2115.8132587036584</v>
      </c>
      <c r="AD46">
        <f t="shared" si="22"/>
        <v>60.451807391533102</v>
      </c>
      <c r="AE46">
        <f t="shared" si="23"/>
        <v>9.3499690987223563</v>
      </c>
    </row>
    <row r="47" spans="1:31" x14ac:dyDescent="0.25">
      <c r="A47" s="1">
        <v>43941</v>
      </c>
      <c r="B47">
        <v>46</v>
      </c>
      <c r="C47">
        <v>565</v>
      </c>
      <c r="D47">
        <f t="shared" si="24"/>
        <v>596.398454560603</v>
      </c>
      <c r="E47">
        <f t="shared" si="2"/>
        <v>-31.398454560603</v>
      </c>
      <c r="F47">
        <f t="shared" si="3"/>
        <v>31.398454560603</v>
      </c>
      <c r="G47">
        <f t="shared" si="4"/>
        <v>710.4958795298802</v>
      </c>
      <c r="H47">
        <f t="shared" si="4"/>
        <v>2417.5559114245875</v>
      </c>
      <c r="I47">
        <f t="shared" si="5"/>
        <v>58.964778327428967</v>
      </c>
      <c r="J47">
        <f t="shared" si="6"/>
        <v>12.049496321083852</v>
      </c>
      <c r="K47">
        <f t="shared" si="25"/>
        <v>596.02753758352071</v>
      </c>
      <c r="L47">
        <f t="shared" si="7"/>
        <v>-31.027537583520711</v>
      </c>
      <c r="M47">
        <f t="shared" si="8"/>
        <v>31.027537583520711</v>
      </c>
      <c r="N47">
        <f t="shared" si="9"/>
        <v>659.15291227099226</v>
      </c>
      <c r="O47">
        <f t="shared" si="9"/>
        <v>2401.6639046930686</v>
      </c>
      <c r="P47">
        <f t="shared" si="10"/>
        <v>58.577168407148015</v>
      </c>
      <c r="Q47">
        <f t="shared" si="11"/>
        <v>11.252727473773854</v>
      </c>
      <c r="R47">
        <f t="shared" si="26"/>
        <v>563.31238310214121</v>
      </c>
      <c r="S47">
        <f t="shared" si="13"/>
        <v>1.6876168978587884</v>
      </c>
      <c r="T47">
        <f t="shared" si="14"/>
        <v>1.6876168978587884</v>
      </c>
      <c r="U47">
        <f t="shared" si="15"/>
        <v>604.04032830093183</v>
      </c>
      <c r="V47">
        <f t="shared" si="15"/>
        <v>2188.7209882895686</v>
      </c>
      <c r="W47">
        <f t="shared" si="16"/>
        <v>60.797805230265794</v>
      </c>
      <c r="X47">
        <f t="shared" si="17"/>
        <v>9.9352324646126231</v>
      </c>
      <c r="Y47">
        <f t="shared" si="27"/>
        <v>552.76307816117628</v>
      </c>
      <c r="Z47">
        <f t="shared" si="19"/>
        <v>12.236921838823719</v>
      </c>
      <c r="AA47">
        <f t="shared" si="20"/>
        <v>12.236921838823719</v>
      </c>
      <c r="AB47">
        <f t="shared" si="21"/>
        <v>577.45945291157398</v>
      </c>
      <c r="AC47">
        <f t="shared" si="21"/>
        <v>2128.0501805424819</v>
      </c>
      <c r="AD47">
        <f t="shared" si="22"/>
        <v>59.11250501506894</v>
      </c>
      <c r="AE47">
        <f t="shared" si="23"/>
        <v>9.7688205357625808</v>
      </c>
    </row>
    <row r="48" spans="1:31" x14ac:dyDescent="0.25">
      <c r="A48" s="1">
        <v>43942</v>
      </c>
      <c r="B48">
        <v>47</v>
      </c>
      <c r="C48">
        <v>410</v>
      </c>
      <c r="D48">
        <f t="shared" si="24"/>
        <v>549.68473663946361</v>
      </c>
      <c r="E48">
        <f t="shared" si="2"/>
        <v>-139.68473663946361</v>
      </c>
      <c r="F48">
        <f t="shared" si="3"/>
        <v>139.68473663946361</v>
      </c>
      <c r="G48">
        <f t="shared" si="4"/>
        <v>570.81114289041659</v>
      </c>
      <c r="H48">
        <f t="shared" si="4"/>
        <v>2557.2406480640511</v>
      </c>
      <c r="I48">
        <f t="shared" si="5"/>
        <v>60.886682096763124</v>
      </c>
      <c r="J48">
        <f t="shared" si="6"/>
        <v>9.3749753350538079</v>
      </c>
      <c r="K48">
        <f t="shared" si="25"/>
        <v>549.2433046999472</v>
      </c>
      <c r="L48">
        <f t="shared" si="7"/>
        <v>-139.2433046999472</v>
      </c>
      <c r="M48">
        <f t="shared" si="8"/>
        <v>139.2433046999472</v>
      </c>
      <c r="N48">
        <f t="shared" si="9"/>
        <v>519.90960757104506</v>
      </c>
      <c r="O48">
        <f t="shared" si="9"/>
        <v>2540.9072093930158</v>
      </c>
      <c r="P48">
        <f t="shared" si="10"/>
        <v>60.497790699833708</v>
      </c>
      <c r="Q48">
        <f t="shared" si="11"/>
        <v>8.5938610576811385</v>
      </c>
      <c r="R48">
        <f t="shared" si="26"/>
        <v>530.66490969262316</v>
      </c>
      <c r="S48">
        <f t="shared" si="13"/>
        <v>-120.66490969262316</v>
      </c>
      <c r="T48">
        <f t="shared" si="14"/>
        <v>120.66490969262316</v>
      </c>
      <c r="U48">
        <f t="shared" si="15"/>
        <v>483.37541860830868</v>
      </c>
      <c r="V48">
        <f t="shared" si="15"/>
        <v>2309.3858979821916</v>
      </c>
      <c r="W48">
        <f t="shared" si="16"/>
        <v>62.415835080599777</v>
      </c>
      <c r="X48">
        <f t="shared" si="17"/>
        <v>7.7444356545756197</v>
      </c>
      <c r="Y48">
        <f t="shared" si="27"/>
        <v>522.75637727413653</v>
      </c>
      <c r="Z48">
        <f t="shared" si="19"/>
        <v>-112.75637727413653</v>
      </c>
      <c r="AA48">
        <f t="shared" si="20"/>
        <v>112.75637727413653</v>
      </c>
      <c r="AB48">
        <f t="shared" si="21"/>
        <v>464.70307563743745</v>
      </c>
      <c r="AC48">
        <f t="shared" si="21"/>
        <v>2240.8065578166184</v>
      </c>
      <c r="AD48">
        <f t="shared" si="22"/>
        <v>60.562339400449147</v>
      </c>
      <c r="AE48">
        <f t="shared" si="23"/>
        <v>7.6731361476104256</v>
      </c>
    </row>
    <row r="49" spans="1:31" x14ac:dyDescent="0.25">
      <c r="A49" s="1">
        <v>43943</v>
      </c>
      <c r="B49">
        <v>48</v>
      </c>
      <c r="C49">
        <v>299</v>
      </c>
      <c r="D49">
        <f t="shared" si="24"/>
        <v>398.89052147483375</v>
      </c>
      <c r="E49">
        <f t="shared" si="2"/>
        <v>-99.890521474833747</v>
      </c>
      <c r="F49">
        <f t="shared" si="3"/>
        <v>99.890521474833747</v>
      </c>
      <c r="G49">
        <f t="shared" si="4"/>
        <v>470.92062141558284</v>
      </c>
      <c r="H49">
        <f t="shared" si="4"/>
        <v>2657.1311695388849</v>
      </c>
      <c r="I49">
        <f t="shared" si="5"/>
        <v>61.793748128811281</v>
      </c>
      <c r="J49">
        <f t="shared" si="6"/>
        <v>7.6208457275310755</v>
      </c>
      <c r="K49">
        <f t="shared" si="25"/>
        <v>400.1751263967073</v>
      </c>
      <c r="L49">
        <f t="shared" si="7"/>
        <v>-101.1751263967073</v>
      </c>
      <c r="M49">
        <f t="shared" si="8"/>
        <v>101.1751263967073</v>
      </c>
      <c r="N49">
        <f t="shared" si="9"/>
        <v>418.73448117433776</v>
      </c>
      <c r="O49">
        <f t="shared" si="9"/>
        <v>2642.0823357897229</v>
      </c>
      <c r="P49">
        <f t="shared" si="10"/>
        <v>61.443775250923792</v>
      </c>
      <c r="Q49">
        <f t="shared" si="11"/>
        <v>6.8149211122577009</v>
      </c>
      <c r="R49">
        <f t="shared" si="26"/>
        <v>407.14855661407762</v>
      </c>
      <c r="S49">
        <f t="shared" si="13"/>
        <v>-108.14855661407762</v>
      </c>
      <c r="T49">
        <f t="shared" si="14"/>
        <v>108.14855661407762</v>
      </c>
      <c r="U49">
        <f t="shared" si="15"/>
        <v>375.22686199423106</v>
      </c>
      <c r="V49">
        <f t="shared" si="15"/>
        <v>2417.5344545962694</v>
      </c>
      <c r="W49">
        <f t="shared" si="16"/>
        <v>63.619327752533401</v>
      </c>
      <c r="X49">
        <f t="shared" si="17"/>
        <v>5.8980010517210948</v>
      </c>
      <c r="Y49">
        <f t="shared" si="27"/>
        <v>409.10122128852299</v>
      </c>
      <c r="Z49">
        <f t="shared" si="19"/>
        <v>-110.10122128852299</v>
      </c>
      <c r="AA49">
        <f t="shared" si="20"/>
        <v>110.10122128852299</v>
      </c>
      <c r="AB49">
        <f t="shared" si="21"/>
        <v>354.60185434891446</v>
      </c>
      <c r="AC49">
        <f t="shared" si="21"/>
        <v>2350.9077791051413</v>
      </c>
      <c r="AD49">
        <f t="shared" si="22"/>
        <v>61.865994186977403</v>
      </c>
      <c r="AE49">
        <f t="shared" si="23"/>
        <v>5.7317733111538205</v>
      </c>
    </row>
    <row r="50" spans="1:31" x14ac:dyDescent="0.25">
      <c r="A50" s="1">
        <v>43944</v>
      </c>
      <c r="B50">
        <v>49</v>
      </c>
      <c r="C50">
        <v>430</v>
      </c>
      <c r="D50">
        <f t="shared" si="24"/>
        <v>284.52634481718087</v>
      </c>
      <c r="E50">
        <f t="shared" si="2"/>
        <v>145.47365518281913</v>
      </c>
      <c r="F50">
        <f t="shared" si="3"/>
        <v>145.47365518281913</v>
      </c>
      <c r="G50">
        <f t="shared" si="4"/>
        <v>616.39427659840203</v>
      </c>
      <c r="H50">
        <f t="shared" si="4"/>
        <v>2802.6048247217041</v>
      </c>
      <c r="I50">
        <f t="shared" si="5"/>
        <v>63.695564198220545</v>
      </c>
      <c r="J50">
        <f t="shared" si="6"/>
        <v>9.6771931351480536</v>
      </c>
      <c r="K50">
        <f t="shared" si="25"/>
        <v>286.60525929163714</v>
      </c>
      <c r="L50">
        <f t="shared" si="7"/>
        <v>143.39474070836286</v>
      </c>
      <c r="M50">
        <f t="shared" si="8"/>
        <v>143.39474070836286</v>
      </c>
      <c r="N50">
        <f t="shared" si="9"/>
        <v>562.12922188270068</v>
      </c>
      <c r="O50">
        <f t="shared" si="9"/>
        <v>2785.4770764980858</v>
      </c>
      <c r="P50">
        <f t="shared" si="10"/>
        <v>63.306297193138313</v>
      </c>
      <c r="Q50">
        <f t="shared" si="11"/>
        <v>8.8795151004919166</v>
      </c>
      <c r="R50">
        <f t="shared" si="26"/>
        <v>296.57142286744886</v>
      </c>
      <c r="S50">
        <f t="shared" si="13"/>
        <v>133.42857713255114</v>
      </c>
      <c r="T50">
        <f t="shared" si="14"/>
        <v>133.42857713255114</v>
      </c>
      <c r="U50">
        <f t="shared" si="15"/>
        <v>508.6554391267822</v>
      </c>
      <c r="V50">
        <f t="shared" si="15"/>
        <v>2550.9630317288206</v>
      </c>
      <c r="W50">
        <f t="shared" si="16"/>
        <v>65.409308505867202</v>
      </c>
      <c r="X50">
        <f t="shared" si="17"/>
        <v>7.7764992589878226</v>
      </c>
      <c r="Y50">
        <f t="shared" si="27"/>
        <v>305.66519292248671</v>
      </c>
      <c r="Z50">
        <f t="shared" si="19"/>
        <v>124.33480707751329</v>
      </c>
      <c r="AA50">
        <f t="shared" si="20"/>
        <v>124.33480707751329</v>
      </c>
      <c r="AB50">
        <f t="shared" si="21"/>
        <v>478.93666142642775</v>
      </c>
      <c r="AC50">
        <f t="shared" si="21"/>
        <v>2475.2425861826546</v>
      </c>
      <c r="AD50">
        <f t="shared" si="22"/>
        <v>63.467758620068068</v>
      </c>
      <c r="AE50">
        <f t="shared" si="23"/>
        <v>7.5461410933612409</v>
      </c>
    </row>
    <row r="51" spans="1:31" x14ac:dyDescent="0.25">
      <c r="A51" s="1">
        <v>43945</v>
      </c>
      <c r="B51">
        <v>50</v>
      </c>
      <c r="C51">
        <v>435</v>
      </c>
      <c r="D51">
        <f t="shared" si="24"/>
        <v>434.56915144649929</v>
      </c>
      <c r="E51">
        <f t="shared" si="2"/>
        <v>0.43084855350070939</v>
      </c>
      <c r="F51">
        <f t="shared" si="3"/>
        <v>0.43084855350070939</v>
      </c>
      <c r="G51">
        <f t="shared" si="4"/>
        <v>616.82512515190274</v>
      </c>
      <c r="H51">
        <f t="shared" si="4"/>
        <v>2803.0356732752048</v>
      </c>
      <c r="I51">
        <f t="shared" si="5"/>
        <v>62.289681628337881</v>
      </c>
      <c r="J51">
        <f t="shared" si="6"/>
        <v>9.9025249291254394</v>
      </c>
      <c r="K51">
        <f t="shared" si="25"/>
        <v>435.02434296423382</v>
      </c>
      <c r="L51">
        <f t="shared" si="7"/>
        <v>-2.4342964233824205E-2</v>
      </c>
      <c r="M51">
        <f t="shared" si="8"/>
        <v>2.4342964233824205E-2</v>
      </c>
      <c r="N51">
        <f t="shared" si="9"/>
        <v>562.10487891846685</v>
      </c>
      <c r="O51">
        <f t="shared" si="9"/>
        <v>2785.5014194623195</v>
      </c>
      <c r="P51">
        <f t="shared" si="10"/>
        <v>61.900031543607099</v>
      </c>
      <c r="Q51">
        <f t="shared" si="11"/>
        <v>9.0808496361181543</v>
      </c>
      <c r="R51">
        <f t="shared" si="26"/>
        <v>433.78425820100546</v>
      </c>
      <c r="S51">
        <f t="shared" si="13"/>
        <v>1.2157417989945429</v>
      </c>
      <c r="T51">
        <f t="shared" si="14"/>
        <v>1.2157417989945429</v>
      </c>
      <c r="U51">
        <f t="shared" si="15"/>
        <v>509.87118092577674</v>
      </c>
      <c r="V51">
        <f t="shared" si="15"/>
        <v>2552.1787735278153</v>
      </c>
      <c r="W51">
        <f t="shared" si="16"/>
        <v>63.804469338195382</v>
      </c>
      <c r="X51">
        <f t="shared" si="17"/>
        <v>7.9911515010524763</v>
      </c>
      <c r="Y51">
        <f t="shared" si="27"/>
        <v>433.96162967308948</v>
      </c>
      <c r="Z51">
        <f t="shared" si="19"/>
        <v>1.038370326910524</v>
      </c>
      <c r="AA51">
        <f t="shared" si="20"/>
        <v>1.038370326910524</v>
      </c>
      <c r="AB51">
        <f t="shared" si="21"/>
        <v>479.97503175333827</v>
      </c>
      <c r="AC51">
        <f t="shared" si="21"/>
        <v>2476.2809565095649</v>
      </c>
      <c r="AD51">
        <f t="shared" si="22"/>
        <v>61.90702391273912</v>
      </c>
      <c r="AE51">
        <f t="shared" si="23"/>
        <v>7.7531595191829252</v>
      </c>
    </row>
    <row r="52" spans="1:31" x14ac:dyDescent="0.25">
      <c r="A52" s="1">
        <v>43946</v>
      </c>
      <c r="B52">
        <v>51</v>
      </c>
      <c r="C52">
        <v>440</v>
      </c>
      <c r="D52">
        <f t="shared" si="24"/>
        <v>433.09887956791852</v>
      </c>
      <c r="E52">
        <f t="shared" si="2"/>
        <v>6.9011204320814841</v>
      </c>
      <c r="F52">
        <f t="shared" si="3"/>
        <v>6.9011204320814841</v>
      </c>
      <c r="G52">
        <f t="shared" si="4"/>
        <v>623.72624558398422</v>
      </c>
      <c r="H52">
        <f t="shared" si="4"/>
        <v>2809.9367937072861</v>
      </c>
      <c r="I52">
        <f t="shared" si="5"/>
        <v>61.085582471897524</v>
      </c>
      <c r="J52">
        <f t="shared" si="6"/>
        <v>10.210694902859116</v>
      </c>
      <c r="K52">
        <f t="shared" si="25"/>
        <v>433.56799561567016</v>
      </c>
      <c r="L52">
        <f t="shared" si="7"/>
        <v>6.4320043843298436</v>
      </c>
      <c r="M52">
        <f t="shared" si="8"/>
        <v>6.4320043843298436</v>
      </c>
      <c r="N52">
        <f t="shared" si="9"/>
        <v>568.5368833027967</v>
      </c>
      <c r="O52">
        <f t="shared" si="9"/>
        <v>2791.9334238466495</v>
      </c>
      <c r="P52">
        <f t="shared" si="10"/>
        <v>60.694204866231509</v>
      </c>
      <c r="Q52">
        <f t="shared" si="11"/>
        <v>9.3672350524376675</v>
      </c>
      <c r="R52">
        <f t="shared" si="26"/>
        <v>436.69427296305651</v>
      </c>
      <c r="S52">
        <f t="shared" si="13"/>
        <v>3.3057270369434946</v>
      </c>
      <c r="T52">
        <f t="shared" si="14"/>
        <v>3.3057270369434946</v>
      </c>
      <c r="U52">
        <f t="shared" si="15"/>
        <v>513.17690796272018</v>
      </c>
      <c r="V52">
        <f t="shared" si="15"/>
        <v>2555.4845005647589</v>
      </c>
      <c r="W52">
        <f t="shared" si="16"/>
        <v>62.328890257677045</v>
      </c>
      <c r="X52">
        <f t="shared" si="17"/>
        <v>8.2333714885852984</v>
      </c>
      <c r="Y52">
        <f t="shared" si="27"/>
        <v>439.54281465172198</v>
      </c>
      <c r="Z52">
        <f t="shared" si="19"/>
        <v>0.45718534827801705</v>
      </c>
      <c r="AA52">
        <f t="shared" si="20"/>
        <v>0.45718534827801705</v>
      </c>
      <c r="AB52">
        <f t="shared" si="21"/>
        <v>480.43221710161629</v>
      </c>
      <c r="AC52">
        <f t="shared" si="21"/>
        <v>2476.7381418578429</v>
      </c>
      <c r="AD52">
        <f t="shared" si="22"/>
        <v>60.408247362386412</v>
      </c>
      <c r="AE52">
        <f t="shared" si="23"/>
        <v>7.9530898193341812</v>
      </c>
    </row>
    <row r="53" spans="1:31" x14ac:dyDescent="0.25">
      <c r="A53" s="1">
        <v>43947</v>
      </c>
      <c r="B53">
        <v>52</v>
      </c>
      <c r="C53">
        <v>367</v>
      </c>
      <c r="D53">
        <f t="shared" si="24"/>
        <v>397.68265282904474</v>
      </c>
      <c r="E53">
        <f t="shared" si="2"/>
        <v>-30.682652829044741</v>
      </c>
      <c r="F53">
        <f t="shared" si="3"/>
        <v>30.682652829044741</v>
      </c>
      <c r="G53">
        <f t="shared" si="4"/>
        <v>593.04359275493948</v>
      </c>
      <c r="H53">
        <f t="shared" si="4"/>
        <v>2840.619446536331</v>
      </c>
      <c r="I53">
        <f t="shared" si="5"/>
        <v>60.438711628432571</v>
      </c>
      <c r="J53">
        <f t="shared" si="6"/>
        <v>9.8123136111979949</v>
      </c>
      <c r="K53">
        <f t="shared" si="25"/>
        <v>399.62323998361916</v>
      </c>
      <c r="L53">
        <f t="shared" si="7"/>
        <v>-32.623239983619158</v>
      </c>
      <c r="M53">
        <f t="shared" si="8"/>
        <v>32.623239983619158</v>
      </c>
      <c r="N53">
        <f t="shared" si="9"/>
        <v>535.91364331917748</v>
      </c>
      <c r="O53">
        <f t="shared" si="9"/>
        <v>2824.5566638302685</v>
      </c>
      <c r="P53">
        <f t="shared" si="10"/>
        <v>60.096950294261028</v>
      </c>
      <c r="Q53">
        <f t="shared" si="11"/>
        <v>8.9174848423274256</v>
      </c>
      <c r="R53">
        <f t="shared" si="26"/>
        <v>352.83155234041203</v>
      </c>
      <c r="S53">
        <f t="shared" si="13"/>
        <v>14.168447659587969</v>
      </c>
      <c r="T53">
        <f t="shared" si="14"/>
        <v>14.168447659587969</v>
      </c>
      <c r="U53">
        <f t="shared" si="15"/>
        <v>527.34535562230815</v>
      </c>
      <c r="V53">
        <f t="shared" si="15"/>
        <v>2569.6529482243468</v>
      </c>
      <c r="W53">
        <f t="shared" si="16"/>
        <v>61.182213052960641</v>
      </c>
      <c r="X53">
        <f t="shared" si="17"/>
        <v>8.6192592472231535</v>
      </c>
      <c r="Y53">
        <f t="shared" si="27"/>
        <v>352.11690744756254</v>
      </c>
      <c r="Z53">
        <f t="shared" si="19"/>
        <v>14.883092552437461</v>
      </c>
      <c r="AA53">
        <f t="shared" si="20"/>
        <v>14.883092552437461</v>
      </c>
      <c r="AB53">
        <f t="shared" si="21"/>
        <v>495.31530965405375</v>
      </c>
      <c r="AC53">
        <f t="shared" si="21"/>
        <v>2491.6212344102805</v>
      </c>
      <c r="AD53">
        <f t="shared" si="22"/>
        <v>59.324315105006676</v>
      </c>
      <c r="AE53">
        <f t="shared" si="23"/>
        <v>8.349279865723247</v>
      </c>
    </row>
    <row r="54" spans="1:31" x14ac:dyDescent="0.25">
      <c r="A54" s="1">
        <v>43948</v>
      </c>
      <c r="B54">
        <v>53</v>
      </c>
      <c r="C54">
        <v>378</v>
      </c>
      <c r="D54">
        <f t="shared" si="24"/>
        <v>382.84946338538589</v>
      </c>
      <c r="E54">
        <f t="shared" si="2"/>
        <v>-4.8494633853858886</v>
      </c>
      <c r="F54">
        <f t="shared" si="3"/>
        <v>4.8494633853858886</v>
      </c>
      <c r="G54">
        <f t="shared" si="4"/>
        <v>588.19412936955359</v>
      </c>
      <c r="H54">
        <f t="shared" si="4"/>
        <v>2845.4689099217167</v>
      </c>
      <c r="I54">
        <f t="shared" si="5"/>
        <v>59.280602290035766</v>
      </c>
      <c r="J54">
        <f t="shared" si="6"/>
        <v>9.922202316564869</v>
      </c>
      <c r="K54">
        <f t="shared" si="25"/>
        <v>386.02933379502025</v>
      </c>
      <c r="L54">
        <f t="shared" si="7"/>
        <v>-8.0293337950202499</v>
      </c>
      <c r="M54">
        <f t="shared" si="8"/>
        <v>8.0293337950202499</v>
      </c>
      <c r="N54">
        <f t="shared" si="9"/>
        <v>527.88430952415729</v>
      </c>
      <c r="O54">
        <f t="shared" si="9"/>
        <v>2832.5859976252887</v>
      </c>
      <c r="P54">
        <f t="shared" si="10"/>
        <v>59.012208283860183</v>
      </c>
      <c r="Q54">
        <f t="shared" si="11"/>
        <v>8.9453407163638285</v>
      </c>
      <c r="R54">
        <f t="shared" si="26"/>
        <v>320.06242890944776</v>
      </c>
      <c r="S54">
        <f t="shared" si="13"/>
        <v>57.93757109055224</v>
      </c>
      <c r="T54">
        <f t="shared" si="14"/>
        <v>57.93757109055224</v>
      </c>
      <c r="U54">
        <f t="shared" si="15"/>
        <v>585.28292671286044</v>
      </c>
      <c r="V54">
        <f t="shared" si="15"/>
        <v>2627.5905193148992</v>
      </c>
      <c r="W54">
        <f t="shared" si="16"/>
        <v>61.106756263137193</v>
      </c>
      <c r="X54">
        <f t="shared" si="17"/>
        <v>9.5780395246725583</v>
      </c>
      <c r="Y54">
        <f t="shared" si="27"/>
        <v>320.20413078651859</v>
      </c>
      <c r="Z54">
        <f t="shared" si="19"/>
        <v>57.79586921348141</v>
      </c>
      <c r="AA54">
        <f t="shared" si="20"/>
        <v>57.79586921348141</v>
      </c>
      <c r="AB54">
        <f t="shared" si="21"/>
        <v>553.11117886753516</v>
      </c>
      <c r="AC54">
        <f t="shared" si="21"/>
        <v>2549.4171036237622</v>
      </c>
      <c r="AD54">
        <f t="shared" si="22"/>
        <v>59.288769851715401</v>
      </c>
      <c r="AE54">
        <f t="shared" si="23"/>
        <v>9.3291053305861773</v>
      </c>
    </row>
    <row r="55" spans="1:31" x14ac:dyDescent="0.25">
      <c r="A55" s="1">
        <v>43949</v>
      </c>
      <c r="B55">
        <v>54</v>
      </c>
      <c r="C55">
        <v>288</v>
      </c>
      <c r="D55">
        <f t="shared" si="24"/>
        <v>365.89480968496474</v>
      </c>
      <c r="E55">
        <f t="shared" si="2"/>
        <v>-77.894809684964741</v>
      </c>
      <c r="F55">
        <f t="shared" si="3"/>
        <v>77.894809684964741</v>
      </c>
      <c r="G55">
        <f t="shared" si="4"/>
        <v>510.29931968458885</v>
      </c>
      <c r="H55">
        <f t="shared" si="4"/>
        <v>2923.3637196066816</v>
      </c>
      <c r="I55">
        <f t="shared" si="5"/>
        <v>59.660484073605744</v>
      </c>
      <c r="J55">
        <f t="shared" si="6"/>
        <v>8.5533888571036449</v>
      </c>
      <c r="K55">
        <f t="shared" si="25"/>
        <v>368.1082702805657</v>
      </c>
      <c r="L55">
        <f t="shared" si="7"/>
        <v>-80.108270280565705</v>
      </c>
      <c r="M55">
        <f t="shared" si="8"/>
        <v>80.108270280565705</v>
      </c>
      <c r="N55">
        <f t="shared" si="9"/>
        <v>447.77603924359158</v>
      </c>
      <c r="O55">
        <f t="shared" si="9"/>
        <v>2912.6942679058543</v>
      </c>
      <c r="P55">
        <f t="shared" si="10"/>
        <v>59.442740161343963</v>
      </c>
      <c r="Q55">
        <f t="shared" si="11"/>
        <v>7.5328970035399463</v>
      </c>
      <c r="R55">
        <f t="shared" si="26"/>
        <v>357.25895066349199</v>
      </c>
      <c r="S55">
        <f t="shared" si="13"/>
        <v>-69.258950663491987</v>
      </c>
      <c r="T55">
        <f t="shared" si="14"/>
        <v>69.258950663491987</v>
      </c>
      <c r="U55">
        <f t="shared" si="15"/>
        <v>516.02397604936846</v>
      </c>
      <c r="V55">
        <f t="shared" si="15"/>
        <v>2696.8494699783914</v>
      </c>
      <c r="W55">
        <f t="shared" si="16"/>
        <v>61.292033408599806</v>
      </c>
      <c r="X55">
        <f t="shared" si="17"/>
        <v>8.4191035498744906</v>
      </c>
      <c r="Y55">
        <f t="shared" si="27"/>
        <v>355.86644413875479</v>
      </c>
      <c r="Z55">
        <f t="shared" si="19"/>
        <v>-67.866444138754787</v>
      </c>
      <c r="AA55">
        <f t="shared" si="20"/>
        <v>67.866444138754787</v>
      </c>
      <c r="AB55">
        <f t="shared" si="21"/>
        <v>485.24473472878037</v>
      </c>
      <c r="AC55">
        <f t="shared" si="21"/>
        <v>2617.2835477625167</v>
      </c>
      <c r="AD55">
        <f t="shared" si="22"/>
        <v>59.483716994602652</v>
      </c>
      <c r="AE55">
        <f t="shared" si="23"/>
        <v>8.157606135689365</v>
      </c>
    </row>
    <row r="56" spans="1:31" x14ac:dyDescent="0.25">
      <c r="A56" s="1">
        <v>43950</v>
      </c>
      <c r="B56">
        <v>55</v>
      </c>
      <c r="C56">
        <v>331</v>
      </c>
      <c r="D56">
        <f t="shared" si="24"/>
        <v>294.5937783553095</v>
      </c>
      <c r="E56">
        <f t="shared" si="2"/>
        <v>36.406221644690504</v>
      </c>
      <c r="F56">
        <f t="shared" si="3"/>
        <v>36.406221644690504</v>
      </c>
      <c r="G56">
        <f t="shared" si="4"/>
        <v>546.70554132927941</v>
      </c>
      <c r="H56">
        <f t="shared" si="4"/>
        <v>2959.7699412513721</v>
      </c>
      <c r="I56">
        <f t="shared" si="5"/>
        <v>59.195398825027439</v>
      </c>
      <c r="J56">
        <f t="shared" si="6"/>
        <v>9.2356087158945837</v>
      </c>
      <c r="K56">
        <f t="shared" si="25"/>
        <v>297.40673834062045</v>
      </c>
      <c r="L56">
        <f t="shared" si="7"/>
        <v>33.59326165937955</v>
      </c>
      <c r="M56">
        <f t="shared" si="8"/>
        <v>33.59326165937955</v>
      </c>
      <c r="N56">
        <f t="shared" si="9"/>
        <v>481.36930090297113</v>
      </c>
      <c r="O56">
        <f t="shared" si="9"/>
        <v>2946.2875295652339</v>
      </c>
      <c r="P56">
        <f t="shared" si="10"/>
        <v>58.925750591304677</v>
      </c>
      <c r="Q56">
        <f t="shared" si="11"/>
        <v>8.1690822106219194</v>
      </c>
      <c r="R56">
        <f t="shared" si="26"/>
        <v>309.19959877720771</v>
      </c>
      <c r="S56">
        <f t="shared" si="13"/>
        <v>21.800401222792289</v>
      </c>
      <c r="T56">
        <f t="shared" si="14"/>
        <v>21.800401222792289</v>
      </c>
      <c r="U56">
        <f t="shared" si="15"/>
        <v>537.82437727216075</v>
      </c>
      <c r="V56">
        <f t="shared" si="15"/>
        <v>2718.6498712011835</v>
      </c>
      <c r="W56">
        <f t="shared" si="16"/>
        <v>60.414441582248521</v>
      </c>
      <c r="X56">
        <f t="shared" si="17"/>
        <v>8.9022485880294688</v>
      </c>
      <c r="Y56">
        <f t="shared" si="27"/>
        <v>310.72890598879832</v>
      </c>
      <c r="Z56">
        <f t="shared" si="19"/>
        <v>20.271094011201683</v>
      </c>
      <c r="AA56">
        <f t="shared" si="20"/>
        <v>20.271094011201683</v>
      </c>
      <c r="AB56">
        <f t="shared" si="21"/>
        <v>505.51582873998206</v>
      </c>
      <c r="AC56">
        <f t="shared" si="21"/>
        <v>2637.5546417737182</v>
      </c>
      <c r="AD56">
        <f t="shared" si="22"/>
        <v>58.612325372749297</v>
      </c>
      <c r="AE56">
        <f t="shared" si="23"/>
        <v>8.6247359326748736</v>
      </c>
    </row>
    <row r="57" spans="1:31" x14ac:dyDescent="0.25">
      <c r="A57" s="1">
        <v>43951</v>
      </c>
      <c r="B57">
        <v>56</v>
      </c>
      <c r="C57">
        <v>301</v>
      </c>
      <c r="D57">
        <f t="shared" si="24"/>
        <v>304.27091196682557</v>
      </c>
      <c r="E57">
        <f t="shared" si="2"/>
        <v>-3.2709119668255653</v>
      </c>
      <c r="F57">
        <f t="shared" si="3"/>
        <v>3.2709119668255653</v>
      </c>
      <c r="G57">
        <f t="shared" si="4"/>
        <v>543.43462936245385</v>
      </c>
      <c r="H57">
        <f t="shared" si="4"/>
        <v>2963.0408532181978</v>
      </c>
      <c r="I57">
        <f t="shared" si="5"/>
        <v>58.098840259180349</v>
      </c>
      <c r="J57">
        <f t="shared" si="6"/>
        <v>9.3536226702319478</v>
      </c>
      <c r="K57">
        <f t="shared" si="25"/>
        <v>306.85286783357446</v>
      </c>
      <c r="L57">
        <f t="shared" si="7"/>
        <v>-5.8528678335744644</v>
      </c>
      <c r="M57">
        <f t="shared" si="8"/>
        <v>5.8528678335744644</v>
      </c>
      <c r="N57">
        <f t="shared" si="9"/>
        <v>475.51643306939667</v>
      </c>
      <c r="O57">
        <f t="shared" si="9"/>
        <v>2952.1403973988081</v>
      </c>
      <c r="P57">
        <f t="shared" si="10"/>
        <v>57.885105831349179</v>
      </c>
      <c r="Q57">
        <f t="shared" si="11"/>
        <v>8.2148322308476871</v>
      </c>
      <c r="R57">
        <f t="shared" si="26"/>
        <v>296.09770734610947</v>
      </c>
      <c r="S57">
        <f t="shared" si="13"/>
        <v>4.9022926538905267</v>
      </c>
      <c r="T57">
        <f t="shared" si="14"/>
        <v>4.9022926538905267</v>
      </c>
      <c r="U57">
        <f t="shared" si="15"/>
        <v>542.72666992605127</v>
      </c>
      <c r="V57">
        <f t="shared" si="15"/>
        <v>2723.552163855074</v>
      </c>
      <c r="W57">
        <f t="shared" si="16"/>
        <v>59.20765573597987</v>
      </c>
      <c r="X57">
        <f t="shared" si="17"/>
        <v>9.1664948253683676</v>
      </c>
      <c r="Y57">
        <f t="shared" si="27"/>
        <v>296.75291212584563</v>
      </c>
      <c r="Z57">
        <f t="shared" si="19"/>
        <v>4.2470878741543743</v>
      </c>
      <c r="AA57">
        <f t="shared" si="20"/>
        <v>4.2470878741543743</v>
      </c>
      <c r="AB57">
        <f t="shared" si="21"/>
        <v>509.76291661413643</v>
      </c>
      <c r="AC57">
        <f t="shared" si="21"/>
        <v>2641.8017296478724</v>
      </c>
      <c r="AD57">
        <f t="shared" si="22"/>
        <v>57.430472383649402</v>
      </c>
      <c r="AE57">
        <f t="shared" si="23"/>
        <v>8.8761748851515136</v>
      </c>
    </row>
    <row r="58" spans="1:31" x14ac:dyDescent="0.25">
      <c r="A58" s="1">
        <v>43952</v>
      </c>
      <c r="B58">
        <v>57</v>
      </c>
      <c r="C58">
        <v>325</v>
      </c>
      <c r="D58">
        <f t="shared" si="24"/>
        <v>315.79850853512153</v>
      </c>
      <c r="E58">
        <f t="shared" si="2"/>
        <v>9.2014914648784725</v>
      </c>
      <c r="F58">
        <f t="shared" si="3"/>
        <v>9.2014914648784725</v>
      </c>
      <c r="G58">
        <f t="shared" si="4"/>
        <v>552.63612082733232</v>
      </c>
      <c r="H58">
        <f t="shared" si="4"/>
        <v>2972.2423446830762</v>
      </c>
      <c r="I58">
        <f t="shared" si="5"/>
        <v>57.158506628520698</v>
      </c>
      <c r="J58">
        <f t="shared" si="6"/>
        <v>9.6684842453805544</v>
      </c>
      <c r="K58">
        <f t="shared" si="25"/>
        <v>318.92911260869982</v>
      </c>
      <c r="L58">
        <f t="shared" si="7"/>
        <v>6.0708873913001753</v>
      </c>
      <c r="M58">
        <f t="shared" si="8"/>
        <v>6.0708873913001753</v>
      </c>
      <c r="N58">
        <f t="shared" si="9"/>
        <v>481.58732046069684</v>
      </c>
      <c r="O58">
        <f t="shared" si="9"/>
        <v>2958.211284790108</v>
      </c>
      <c r="P58">
        <f t="shared" si="10"/>
        <v>56.888678553655922</v>
      </c>
      <c r="Q58">
        <f t="shared" si="11"/>
        <v>8.4654334167118375</v>
      </c>
      <c r="R58">
        <f t="shared" si="26"/>
        <v>305.03097112028399</v>
      </c>
      <c r="S58">
        <f t="shared" si="13"/>
        <v>19.969028879716006</v>
      </c>
      <c r="T58">
        <f t="shared" si="14"/>
        <v>19.969028879716006</v>
      </c>
      <c r="U58">
        <f t="shared" si="15"/>
        <v>562.69569880576728</v>
      </c>
      <c r="V58">
        <f t="shared" si="15"/>
        <v>2743.52119273479</v>
      </c>
      <c r="W58">
        <f t="shared" si="16"/>
        <v>58.372791334782768</v>
      </c>
      <c r="X58">
        <f t="shared" si="17"/>
        <v>9.6396914716406936</v>
      </c>
      <c r="Y58">
        <f t="shared" si="27"/>
        <v>311.84698204892078</v>
      </c>
      <c r="Z58">
        <f t="shared" si="19"/>
        <v>13.153017951079221</v>
      </c>
      <c r="AA58">
        <f t="shared" si="20"/>
        <v>13.153017951079221</v>
      </c>
      <c r="AB58">
        <f t="shared" si="21"/>
        <v>522.91593456521559</v>
      </c>
      <c r="AC58">
        <f t="shared" si="21"/>
        <v>2654.9547475989516</v>
      </c>
      <c r="AD58">
        <f t="shared" si="22"/>
        <v>56.488398885084074</v>
      </c>
      <c r="AE58">
        <f t="shared" si="23"/>
        <v>9.257050029493632</v>
      </c>
    </row>
    <row r="59" spans="1:31" x14ac:dyDescent="0.25">
      <c r="A59" s="1">
        <v>43953</v>
      </c>
      <c r="B59">
        <v>58</v>
      </c>
      <c r="C59">
        <v>268</v>
      </c>
      <c r="D59">
        <f t="shared" si="24"/>
        <v>296.88173009870667</v>
      </c>
      <c r="E59">
        <f t="shared" si="2"/>
        <v>-28.881730098706669</v>
      </c>
      <c r="F59">
        <f t="shared" si="3"/>
        <v>28.881730098706669</v>
      </c>
      <c r="G59">
        <f t="shared" si="4"/>
        <v>523.75439072862559</v>
      </c>
      <c r="H59">
        <f t="shared" si="4"/>
        <v>3001.1240747817828</v>
      </c>
      <c r="I59">
        <f t="shared" si="5"/>
        <v>56.624982543052504</v>
      </c>
      <c r="J59">
        <f t="shared" si="6"/>
        <v>9.2495285156231208</v>
      </c>
      <c r="K59">
        <f t="shared" si="25"/>
        <v>299.96223545747063</v>
      </c>
      <c r="L59">
        <f t="shared" si="7"/>
        <v>-31.962235457470626</v>
      </c>
      <c r="M59">
        <f t="shared" si="8"/>
        <v>31.962235457470626</v>
      </c>
      <c r="N59">
        <f t="shared" si="9"/>
        <v>449.62508500322622</v>
      </c>
      <c r="O59">
        <f t="shared" si="9"/>
        <v>2990.1735202475788</v>
      </c>
      <c r="P59">
        <f t="shared" si="10"/>
        <v>56.418368306558094</v>
      </c>
      <c r="Q59">
        <f t="shared" si="11"/>
        <v>7.969480481252444</v>
      </c>
      <c r="R59">
        <f t="shared" si="26"/>
        <v>289.1381983988403</v>
      </c>
      <c r="S59">
        <f t="shared" si="13"/>
        <v>-21.138198398840302</v>
      </c>
      <c r="T59">
        <f t="shared" si="14"/>
        <v>21.138198398840302</v>
      </c>
      <c r="U59">
        <f t="shared" si="15"/>
        <v>541.55750040692692</v>
      </c>
      <c r="V59">
        <f t="shared" si="15"/>
        <v>2764.6593911336304</v>
      </c>
      <c r="W59">
        <f t="shared" si="16"/>
        <v>57.597070648617297</v>
      </c>
      <c r="X59">
        <f t="shared" si="17"/>
        <v>9.4025181195552321</v>
      </c>
      <c r="Y59">
        <f t="shared" si="27"/>
        <v>298.3376644209128</v>
      </c>
      <c r="Z59">
        <f t="shared" si="19"/>
        <v>-30.337664420912802</v>
      </c>
      <c r="AA59">
        <f t="shared" si="20"/>
        <v>30.337664420912802</v>
      </c>
      <c r="AB59">
        <f t="shared" si="21"/>
        <v>492.57827014430279</v>
      </c>
      <c r="AC59">
        <f t="shared" si="21"/>
        <v>2685.2924120198645</v>
      </c>
      <c r="AD59">
        <f t="shared" si="22"/>
        <v>55.943591917080511</v>
      </c>
      <c r="AE59">
        <f t="shared" si="23"/>
        <v>8.8049096109953293</v>
      </c>
    </row>
    <row r="60" spans="1:31" x14ac:dyDescent="0.25">
      <c r="A60" s="1">
        <v>43954</v>
      </c>
      <c r="B60">
        <v>59</v>
      </c>
      <c r="C60">
        <v>281</v>
      </c>
      <c r="D60">
        <f t="shared" si="24"/>
        <v>277.44893011522009</v>
      </c>
      <c r="E60">
        <f t="shared" si="2"/>
        <v>3.5510698847799063</v>
      </c>
      <c r="F60">
        <f t="shared" si="3"/>
        <v>3.5510698847799063</v>
      </c>
      <c r="G60">
        <f t="shared" si="4"/>
        <v>527.30546061340556</v>
      </c>
      <c r="H60">
        <f t="shared" si="4"/>
        <v>3004.6751446665626</v>
      </c>
      <c r="I60">
        <f t="shared" si="5"/>
        <v>55.642132308640051</v>
      </c>
      <c r="J60">
        <f t="shared" si="6"/>
        <v>9.4767299299118726</v>
      </c>
      <c r="K60">
        <f t="shared" si="25"/>
        <v>281.52537108014172</v>
      </c>
      <c r="L60">
        <f t="shared" si="7"/>
        <v>-0.52537108014172418</v>
      </c>
      <c r="M60">
        <f t="shared" si="8"/>
        <v>0.52537108014172418</v>
      </c>
      <c r="N60">
        <f t="shared" si="9"/>
        <v>449.09971392308449</v>
      </c>
      <c r="O60">
        <f t="shared" si="9"/>
        <v>2990.6988913277205</v>
      </c>
      <c r="P60">
        <f t="shared" si="10"/>
        <v>55.383312802365197</v>
      </c>
      <c r="Q60">
        <f t="shared" si="11"/>
        <v>8.1089355475302174</v>
      </c>
      <c r="R60">
        <f t="shared" si="26"/>
        <v>253.18052176710148</v>
      </c>
      <c r="S60">
        <f t="shared" si="13"/>
        <v>27.819478232898518</v>
      </c>
      <c r="T60">
        <f t="shared" si="14"/>
        <v>27.819478232898518</v>
      </c>
      <c r="U60">
        <f t="shared" si="15"/>
        <v>569.37697863982544</v>
      </c>
      <c r="V60">
        <f t="shared" si="15"/>
        <v>2792.4788693665287</v>
      </c>
      <c r="W60">
        <f t="shared" si="16"/>
        <v>56.989364680949564</v>
      </c>
      <c r="X60">
        <f t="shared" si="17"/>
        <v>9.9909339545621769</v>
      </c>
      <c r="Y60">
        <f t="shared" si="27"/>
        <v>258.36447232358364</v>
      </c>
      <c r="Z60">
        <f t="shared" si="19"/>
        <v>22.635527676416359</v>
      </c>
      <c r="AA60">
        <f t="shared" si="20"/>
        <v>22.635527676416359</v>
      </c>
      <c r="AB60">
        <f t="shared" si="21"/>
        <v>515.21379782071915</v>
      </c>
      <c r="AC60">
        <f t="shared" si="21"/>
        <v>2707.9279396962811</v>
      </c>
      <c r="AD60">
        <f t="shared" si="22"/>
        <v>55.263835504005733</v>
      </c>
      <c r="AE60">
        <f t="shared" si="23"/>
        <v>9.3228020299708394</v>
      </c>
    </row>
    <row r="61" spans="1:31" x14ac:dyDescent="0.25">
      <c r="A61" s="1">
        <v>43955</v>
      </c>
      <c r="B61">
        <v>60</v>
      </c>
      <c r="C61">
        <v>276</v>
      </c>
      <c r="D61">
        <f t="shared" si="24"/>
        <v>263.19204039171694</v>
      </c>
      <c r="E61">
        <f t="shared" si="2"/>
        <v>12.807959608283056</v>
      </c>
      <c r="F61">
        <f t="shared" si="3"/>
        <v>12.807959608283056</v>
      </c>
      <c r="G61">
        <f t="shared" si="4"/>
        <v>540.11342022168856</v>
      </c>
      <c r="H61">
        <f t="shared" si="4"/>
        <v>3017.4831042748456</v>
      </c>
      <c r="I61">
        <f t="shared" si="5"/>
        <v>54.863329168633555</v>
      </c>
      <c r="J61">
        <f t="shared" si="6"/>
        <v>9.8447073556462552</v>
      </c>
      <c r="K61">
        <f t="shared" si="25"/>
        <v>266.98110611973971</v>
      </c>
      <c r="L61">
        <f t="shared" si="7"/>
        <v>9.0188938802602934</v>
      </c>
      <c r="M61">
        <f t="shared" si="8"/>
        <v>9.0188938802602934</v>
      </c>
      <c r="N61">
        <f t="shared" si="9"/>
        <v>458.11860780334479</v>
      </c>
      <c r="O61">
        <f t="shared" si="9"/>
        <v>2999.7177852079808</v>
      </c>
      <c r="P61">
        <f t="shared" si="10"/>
        <v>54.540323367417834</v>
      </c>
      <c r="Q61">
        <f t="shared" si="11"/>
        <v>8.3996313097956978</v>
      </c>
      <c r="R61">
        <f t="shared" si="26"/>
        <v>245.91709817060911</v>
      </c>
      <c r="S61">
        <f t="shared" si="13"/>
        <v>30.082901829390892</v>
      </c>
      <c r="T61">
        <f t="shared" si="14"/>
        <v>30.082901829390892</v>
      </c>
      <c r="U61">
        <f t="shared" si="15"/>
        <v>599.45988046921639</v>
      </c>
      <c r="V61">
        <f t="shared" si="15"/>
        <v>2822.5617711959194</v>
      </c>
      <c r="W61">
        <f t="shared" si="16"/>
        <v>56.451235423918391</v>
      </c>
      <c r="X61">
        <f t="shared" si="17"/>
        <v>10.619074604259684</v>
      </c>
      <c r="Y61">
        <f t="shared" si="27"/>
        <v>249.51451303041136</v>
      </c>
      <c r="Z61">
        <f t="shared" si="19"/>
        <v>26.485486969588635</v>
      </c>
      <c r="AA61">
        <f t="shared" si="20"/>
        <v>26.485486969588635</v>
      </c>
      <c r="AB61">
        <f t="shared" si="21"/>
        <v>541.69928479030773</v>
      </c>
      <c r="AC61">
        <f t="shared" si="21"/>
        <v>2734.4134266658698</v>
      </c>
      <c r="AD61">
        <f t="shared" si="22"/>
        <v>54.688268533317398</v>
      </c>
      <c r="AE61">
        <f t="shared" si="23"/>
        <v>9.9052191506171301</v>
      </c>
    </row>
    <row r="62" spans="1:31" x14ac:dyDescent="0.25">
      <c r="A62" s="1">
        <v>43956</v>
      </c>
      <c r="B62">
        <v>61</v>
      </c>
      <c r="C62">
        <v>164</v>
      </c>
      <c r="D62">
        <f t="shared" si="24"/>
        <v>286.04296994622263</v>
      </c>
      <c r="E62">
        <f t="shared" si="2"/>
        <v>-122.04296994622263</v>
      </c>
      <c r="F62">
        <f t="shared" si="3"/>
        <v>122.04296994622263</v>
      </c>
      <c r="G62">
        <f t="shared" si="4"/>
        <v>418.07045027546593</v>
      </c>
      <c r="H62">
        <f t="shared" si="4"/>
        <v>3139.526074221068</v>
      </c>
      <c r="I62">
        <f t="shared" si="5"/>
        <v>56.062965611090497</v>
      </c>
      <c r="J62">
        <f t="shared" si="6"/>
        <v>7.4571590303592918</v>
      </c>
      <c r="K62">
        <f t="shared" si="25"/>
        <v>289.92522523393575</v>
      </c>
      <c r="L62">
        <f t="shared" si="7"/>
        <v>-125.92522523393575</v>
      </c>
      <c r="M62">
        <f t="shared" si="8"/>
        <v>125.92522523393575</v>
      </c>
      <c r="N62">
        <f t="shared" si="9"/>
        <v>332.19338256940904</v>
      </c>
      <c r="O62">
        <f t="shared" si="9"/>
        <v>3125.6430104419164</v>
      </c>
      <c r="P62">
        <f t="shared" si="10"/>
        <v>55.815053757891363</v>
      </c>
      <c r="Q62">
        <f t="shared" si="11"/>
        <v>5.9516807779199201</v>
      </c>
      <c r="R62">
        <f t="shared" si="26"/>
        <v>274.83857866401559</v>
      </c>
      <c r="S62">
        <f t="shared" si="13"/>
        <v>-110.83857866401559</v>
      </c>
      <c r="T62">
        <f t="shared" si="14"/>
        <v>110.83857866401559</v>
      </c>
      <c r="U62">
        <f t="shared" si="15"/>
        <v>488.6213018052008</v>
      </c>
      <c r="V62">
        <f t="shared" si="15"/>
        <v>2933.400349859935</v>
      </c>
      <c r="W62">
        <f t="shared" si="16"/>
        <v>57.517653918822255</v>
      </c>
      <c r="X62">
        <f t="shared" si="17"/>
        <v>8.4951535487664049</v>
      </c>
      <c r="Y62">
        <f t="shared" si="27"/>
        <v>278.30244409825383</v>
      </c>
      <c r="Z62">
        <f t="shared" si="19"/>
        <v>-114.30244409825383</v>
      </c>
      <c r="AA62">
        <f t="shared" si="20"/>
        <v>114.30244409825383</v>
      </c>
      <c r="AB62">
        <f t="shared" si="21"/>
        <v>427.3968406920539</v>
      </c>
      <c r="AC62">
        <f t="shared" si="21"/>
        <v>2848.7158707641238</v>
      </c>
      <c r="AD62">
        <f t="shared" si="22"/>
        <v>55.857173936551447</v>
      </c>
      <c r="AE62">
        <f t="shared" si="23"/>
        <v>7.651601586172923</v>
      </c>
    </row>
    <row r="63" spans="1:31" x14ac:dyDescent="0.25">
      <c r="A63" s="1">
        <v>43957</v>
      </c>
      <c r="B63">
        <v>62</v>
      </c>
      <c r="C63">
        <v>164</v>
      </c>
      <c r="D63">
        <f t="shared" si="24"/>
        <v>147.07512178574899</v>
      </c>
      <c r="E63">
        <f t="shared" si="2"/>
        <v>16.924878214251009</v>
      </c>
      <c r="F63">
        <f t="shared" si="3"/>
        <v>16.924878214251009</v>
      </c>
      <c r="G63">
        <f t="shared" si="4"/>
        <v>434.99532848971694</v>
      </c>
      <c r="H63">
        <f t="shared" si="4"/>
        <v>3156.4509524353189</v>
      </c>
      <c r="I63">
        <f t="shared" si="5"/>
        <v>55.376332498865246</v>
      </c>
      <c r="J63">
        <f t="shared" si="6"/>
        <v>7.8552570901771208</v>
      </c>
      <c r="K63">
        <f t="shared" si="25"/>
        <v>151.89829287630226</v>
      </c>
      <c r="L63">
        <f t="shared" si="7"/>
        <v>12.101707123697736</v>
      </c>
      <c r="M63">
        <f t="shared" si="8"/>
        <v>12.101707123697736</v>
      </c>
      <c r="N63">
        <f t="shared" si="9"/>
        <v>344.29508969310677</v>
      </c>
      <c r="O63">
        <f t="shared" si="9"/>
        <v>3137.7447175656143</v>
      </c>
      <c r="P63">
        <f t="shared" si="10"/>
        <v>55.048152939747617</v>
      </c>
      <c r="Q63">
        <f t="shared" si="11"/>
        <v>6.254434913918935</v>
      </c>
      <c r="R63">
        <f t="shared" si="26"/>
        <v>155.54998952542849</v>
      </c>
      <c r="S63">
        <f t="shared" si="13"/>
        <v>8.4500104745715134</v>
      </c>
      <c r="T63">
        <f t="shared" si="14"/>
        <v>8.4500104745715134</v>
      </c>
      <c r="U63">
        <f t="shared" si="15"/>
        <v>497.07131227977231</v>
      </c>
      <c r="V63">
        <f t="shared" si="15"/>
        <v>2941.8503603345066</v>
      </c>
      <c r="W63">
        <f t="shared" si="16"/>
        <v>56.574045391048202</v>
      </c>
      <c r="X63">
        <f t="shared" si="17"/>
        <v>8.7862076831158458</v>
      </c>
      <c r="Y63">
        <f t="shared" si="27"/>
        <v>165.69842245026368</v>
      </c>
      <c r="Z63">
        <f t="shared" si="19"/>
        <v>-1.6984224502636778</v>
      </c>
      <c r="AA63">
        <f t="shared" si="20"/>
        <v>1.6984224502636778</v>
      </c>
      <c r="AB63">
        <f t="shared" si="21"/>
        <v>425.69841824179025</v>
      </c>
      <c r="AC63">
        <f t="shared" si="21"/>
        <v>2850.4142932143873</v>
      </c>
      <c r="AD63">
        <f t="shared" si="22"/>
        <v>54.815659484892066</v>
      </c>
      <c r="AE63">
        <f t="shared" si="23"/>
        <v>7.7660001219016337</v>
      </c>
    </row>
    <row r="64" spans="1:31" x14ac:dyDescent="0.25">
      <c r="A64" s="1">
        <v>43958</v>
      </c>
      <c r="B64">
        <v>63</v>
      </c>
      <c r="C64">
        <v>185</v>
      </c>
      <c r="D64">
        <f t="shared" si="24"/>
        <v>152.86048794120975</v>
      </c>
      <c r="E64">
        <f t="shared" si="2"/>
        <v>32.139512058790245</v>
      </c>
      <c r="F64">
        <f t="shared" si="3"/>
        <v>32.139512058790245</v>
      </c>
      <c r="G64">
        <f t="shared" si="4"/>
        <v>467.13484054850721</v>
      </c>
      <c r="H64">
        <f t="shared" si="4"/>
        <v>3188.5904644941093</v>
      </c>
      <c r="I64">
        <f t="shared" si="5"/>
        <v>54.975697663691541</v>
      </c>
      <c r="J64">
        <f t="shared" si="6"/>
        <v>8.4971152782118189</v>
      </c>
      <c r="K64">
        <f t="shared" si="25"/>
        <v>158.12220534826957</v>
      </c>
      <c r="L64">
        <f t="shared" si="7"/>
        <v>26.877794651730426</v>
      </c>
      <c r="M64">
        <f t="shared" si="8"/>
        <v>26.877794651730426</v>
      </c>
      <c r="N64">
        <f t="shared" si="9"/>
        <v>371.1728843448372</v>
      </c>
      <c r="O64">
        <f t="shared" si="9"/>
        <v>3164.6225122173446</v>
      </c>
      <c r="P64">
        <f t="shared" si="10"/>
        <v>54.562457107195598</v>
      </c>
      <c r="Q64">
        <f t="shared" si="11"/>
        <v>6.802715713766629</v>
      </c>
      <c r="R64">
        <f t="shared" si="26"/>
        <v>142.02501394714571</v>
      </c>
      <c r="S64">
        <f t="shared" si="13"/>
        <v>42.974986052854291</v>
      </c>
      <c r="T64">
        <f t="shared" si="14"/>
        <v>42.974986052854291</v>
      </c>
      <c r="U64">
        <f t="shared" si="15"/>
        <v>540.04629833262663</v>
      </c>
      <c r="V64">
        <f t="shared" si="15"/>
        <v>2984.8253463873607</v>
      </c>
      <c r="W64">
        <f t="shared" si="16"/>
        <v>56.317459365799259</v>
      </c>
      <c r="X64">
        <f t="shared" si="17"/>
        <v>9.5893228212739405</v>
      </c>
      <c r="Y64">
        <f t="shared" si="27"/>
        <v>151.65544945608542</v>
      </c>
      <c r="Z64">
        <f t="shared" si="19"/>
        <v>33.344550543914579</v>
      </c>
      <c r="AA64">
        <f t="shared" si="20"/>
        <v>33.344550543914579</v>
      </c>
      <c r="AB64">
        <f t="shared" si="21"/>
        <v>459.04296878570483</v>
      </c>
      <c r="AC64">
        <f t="shared" si="21"/>
        <v>2883.7588437583017</v>
      </c>
      <c r="AD64">
        <f t="shared" si="22"/>
        <v>54.410544221854749</v>
      </c>
      <c r="AE64">
        <f t="shared" si="23"/>
        <v>8.4366546108047178</v>
      </c>
    </row>
    <row r="65" spans="1:31" x14ac:dyDescent="0.25">
      <c r="A65" s="1">
        <v>43959</v>
      </c>
      <c r="B65">
        <v>64</v>
      </c>
      <c r="C65">
        <v>244</v>
      </c>
      <c r="D65">
        <f t="shared" si="24"/>
        <v>198.26446390273907</v>
      </c>
      <c r="E65">
        <f t="shared" si="2"/>
        <v>45.735536097260933</v>
      </c>
      <c r="F65">
        <f t="shared" si="3"/>
        <v>45.735536097260933</v>
      </c>
      <c r="G65">
        <f t="shared" si="4"/>
        <v>512.87037664576815</v>
      </c>
      <c r="H65">
        <f t="shared" si="4"/>
        <v>3234.3260005913703</v>
      </c>
      <c r="I65">
        <f t="shared" si="5"/>
        <v>54.819084755785937</v>
      </c>
      <c r="J65">
        <f t="shared" si="6"/>
        <v>9.3556902478499833</v>
      </c>
      <c r="K65">
        <f t="shared" si="25"/>
        <v>203.02468424450598</v>
      </c>
      <c r="L65">
        <f t="shared" si="7"/>
        <v>40.975315755494023</v>
      </c>
      <c r="M65">
        <f t="shared" si="8"/>
        <v>40.975315755494023</v>
      </c>
      <c r="N65">
        <f t="shared" si="9"/>
        <v>412.14820010033122</v>
      </c>
      <c r="O65">
        <f t="shared" si="9"/>
        <v>3205.5978279728388</v>
      </c>
      <c r="P65">
        <f t="shared" si="10"/>
        <v>54.332166575810824</v>
      </c>
      <c r="Q65">
        <f t="shared" si="11"/>
        <v>7.5857125911820962</v>
      </c>
      <c r="R65">
        <f t="shared" si="26"/>
        <v>188.73277575011204</v>
      </c>
      <c r="S65">
        <f t="shared" si="13"/>
        <v>55.26722424988796</v>
      </c>
      <c r="T65">
        <f t="shared" si="14"/>
        <v>55.26722424988796</v>
      </c>
      <c r="U65">
        <f t="shared" si="15"/>
        <v>595.31352258251457</v>
      </c>
      <c r="V65">
        <f t="shared" si="15"/>
        <v>3040.0925706372486</v>
      </c>
      <c r="W65">
        <f t="shared" si="16"/>
        <v>56.298010567356457</v>
      </c>
      <c r="X65">
        <f t="shared" si="17"/>
        <v>10.574326101102017</v>
      </c>
      <c r="Y65">
        <f t="shared" si="27"/>
        <v>199.35468481045737</v>
      </c>
      <c r="Z65">
        <f t="shared" si="19"/>
        <v>44.645315189542629</v>
      </c>
      <c r="AA65">
        <f t="shared" si="20"/>
        <v>44.645315189542629</v>
      </c>
      <c r="AB65">
        <f t="shared" si="21"/>
        <v>503.68828397524749</v>
      </c>
      <c r="AC65">
        <f t="shared" si="21"/>
        <v>2928.4041589478443</v>
      </c>
      <c r="AD65">
        <f t="shared" si="22"/>
        <v>54.229706647182304</v>
      </c>
      <c r="AE65">
        <f t="shared" si="23"/>
        <v>9.2880510538667718</v>
      </c>
    </row>
    <row r="66" spans="1:31" x14ac:dyDescent="0.25">
      <c r="A66" s="1">
        <v>43960</v>
      </c>
      <c r="B66">
        <v>65</v>
      </c>
      <c r="C66">
        <v>213</v>
      </c>
      <c r="D66">
        <f t="shared" si="24"/>
        <v>225.57672153352419</v>
      </c>
      <c r="E66">
        <f t="shared" si="2"/>
        <v>-12.576721533524193</v>
      </c>
      <c r="F66">
        <f t="shared" si="3"/>
        <v>12.576721533524193</v>
      </c>
      <c r="G66">
        <f t="shared" si="4"/>
        <v>500.29365511224398</v>
      </c>
      <c r="H66">
        <f t="shared" si="4"/>
        <v>3246.9027221248944</v>
      </c>
      <c r="I66">
        <f t="shared" si="5"/>
        <v>54.115045368748241</v>
      </c>
      <c r="J66">
        <f t="shared" si="6"/>
        <v>9.2450011212808949</v>
      </c>
      <c r="K66">
        <f t="shared" si="25"/>
        <v>230.00003654198974</v>
      </c>
      <c r="L66">
        <f t="shared" si="7"/>
        <v>-17.000036541989743</v>
      </c>
      <c r="M66">
        <f t="shared" si="8"/>
        <v>17.000036541989743</v>
      </c>
      <c r="N66">
        <f t="shared" si="9"/>
        <v>395.14816355834148</v>
      </c>
      <c r="O66">
        <f t="shared" si="9"/>
        <v>3222.5978645148284</v>
      </c>
      <c r="P66">
        <f t="shared" si="10"/>
        <v>53.709964408580475</v>
      </c>
      <c r="Q66">
        <f t="shared" si="11"/>
        <v>7.3570736437727797</v>
      </c>
      <c r="R66">
        <f t="shared" si="26"/>
        <v>217.82218956782486</v>
      </c>
      <c r="S66">
        <f t="shared" si="13"/>
        <v>-4.8221895678248643</v>
      </c>
      <c r="T66">
        <f t="shared" si="14"/>
        <v>4.8221895678248643</v>
      </c>
      <c r="U66">
        <f t="shared" si="15"/>
        <v>590.49133301468964</v>
      </c>
      <c r="V66">
        <f t="shared" si="15"/>
        <v>3044.9147602050734</v>
      </c>
      <c r="W66">
        <f t="shared" si="16"/>
        <v>55.362086549183154</v>
      </c>
      <c r="X66">
        <f t="shared" si="17"/>
        <v>10.665987678952504</v>
      </c>
      <c r="Y66">
        <f t="shared" si="27"/>
        <v>224.61576192582481</v>
      </c>
      <c r="Z66">
        <f t="shared" si="19"/>
        <v>-11.615761925824813</v>
      </c>
      <c r="AA66">
        <f t="shared" si="20"/>
        <v>11.615761925824813</v>
      </c>
      <c r="AB66">
        <f t="shared" si="21"/>
        <v>492.07252204942267</v>
      </c>
      <c r="AC66">
        <f t="shared" si="21"/>
        <v>2940.019920873669</v>
      </c>
      <c r="AD66">
        <f t="shared" si="22"/>
        <v>53.454907652248529</v>
      </c>
      <c r="AE66">
        <f t="shared" si="23"/>
        <v>9.2053759638049648</v>
      </c>
    </row>
    <row r="67" spans="1:31" x14ac:dyDescent="0.25">
      <c r="A67" s="1">
        <v>43961</v>
      </c>
      <c r="B67">
        <v>66</v>
      </c>
      <c r="C67">
        <v>229</v>
      </c>
      <c r="D67">
        <f t="shared" si="24"/>
        <v>212.96019545809284</v>
      </c>
      <c r="E67">
        <f t="shared" si="2"/>
        <v>16.039804541907159</v>
      </c>
      <c r="F67">
        <f t="shared" si="3"/>
        <v>16.039804541907159</v>
      </c>
      <c r="G67">
        <f t="shared" si="4"/>
        <v>516.33345965415117</v>
      </c>
      <c r="H67">
        <f t="shared" si="4"/>
        <v>3262.9425266668013</v>
      </c>
      <c r="I67">
        <f t="shared" si="5"/>
        <v>53.490861092898385</v>
      </c>
      <c r="J67">
        <f t="shared" si="6"/>
        <v>9.6527415918286881</v>
      </c>
      <c r="K67">
        <f t="shared" si="25"/>
        <v>218.44959496935559</v>
      </c>
      <c r="L67">
        <f t="shared" si="7"/>
        <v>10.550405030644413</v>
      </c>
      <c r="M67">
        <f t="shared" si="8"/>
        <v>10.550405030644413</v>
      </c>
      <c r="N67">
        <f t="shared" si="9"/>
        <v>405.69856858898589</v>
      </c>
      <c r="O67">
        <f t="shared" si="9"/>
        <v>3233.1482695454729</v>
      </c>
      <c r="P67">
        <f t="shared" si="10"/>
        <v>53.002430648286442</v>
      </c>
      <c r="Q67">
        <f t="shared" si="11"/>
        <v>7.654338935531479</v>
      </c>
      <c r="R67">
        <f t="shared" si="26"/>
        <v>179.01942720811314</v>
      </c>
      <c r="S67">
        <f t="shared" si="13"/>
        <v>49.980572791886857</v>
      </c>
      <c r="T67">
        <f t="shared" si="14"/>
        <v>49.980572791886857</v>
      </c>
      <c r="U67">
        <f t="shared" si="15"/>
        <v>640.4719058065765</v>
      </c>
      <c r="V67">
        <f t="shared" si="15"/>
        <v>3094.8953329969604</v>
      </c>
      <c r="W67">
        <f t="shared" si="16"/>
        <v>55.265988089231435</v>
      </c>
      <c r="X67">
        <f t="shared" si="17"/>
        <v>11.588898126140123</v>
      </c>
      <c r="Y67">
        <f t="shared" si="27"/>
        <v>186.28101377127854</v>
      </c>
      <c r="Z67">
        <f t="shared" si="19"/>
        <v>42.718986228721462</v>
      </c>
      <c r="AA67">
        <f t="shared" si="20"/>
        <v>42.718986228721462</v>
      </c>
      <c r="AB67">
        <f t="shared" si="21"/>
        <v>534.79150827814419</v>
      </c>
      <c r="AC67">
        <f t="shared" si="21"/>
        <v>2982.7389071023904</v>
      </c>
      <c r="AD67">
        <f t="shared" si="22"/>
        <v>53.263194769685541</v>
      </c>
      <c r="AE67">
        <f t="shared" si="23"/>
        <v>10.040545081657736</v>
      </c>
    </row>
    <row r="68" spans="1:31" x14ac:dyDescent="0.25">
      <c r="A68" s="1">
        <v>43962</v>
      </c>
      <c r="B68">
        <v>67</v>
      </c>
      <c r="C68">
        <v>179</v>
      </c>
      <c r="D68">
        <f t="shared" si="24"/>
        <v>218.45059149221183</v>
      </c>
      <c r="E68">
        <f t="shared" si="2"/>
        <v>-39.450591492211828</v>
      </c>
      <c r="F68">
        <f t="shared" si="3"/>
        <v>39.450591492211828</v>
      </c>
      <c r="G68">
        <f t="shared" si="4"/>
        <v>476.88286816193931</v>
      </c>
      <c r="H68">
        <f t="shared" si="4"/>
        <v>3302.3931181590133</v>
      </c>
      <c r="I68">
        <f t="shared" si="5"/>
        <v>53.264405131596988</v>
      </c>
      <c r="J68">
        <f t="shared" si="6"/>
        <v>8.9531248304329143</v>
      </c>
      <c r="K68">
        <f t="shared" si="25"/>
        <v>223.90791844435384</v>
      </c>
      <c r="L68">
        <f t="shared" si="7"/>
        <v>-44.90791844435384</v>
      </c>
      <c r="M68">
        <f t="shared" si="8"/>
        <v>44.90791844435384</v>
      </c>
      <c r="N68">
        <f t="shared" si="9"/>
        <v>360.79065014463208</v>
      </c>
      <c r="O68">
        <f t="shared" si="9"/>
        <v>3278.0561879898269</v>
      </c>
      <c r="P68">
        <f t="shared" si="10"/>
        <v>52.87187399983592</v>
      </c>
      <c r="Q68">
        <f t="shared" si="11"/>
        <v>6.823867263448081</v>
      </c>
      <c r="R68">
        <f t="shared" si="26"/>
        <v>184.37444977067301</v>
      </c>
      <c r="S68">
        <f t="shared" si="13"/>
        <v>-5.3744497706730101</v>
      </c>
      <c r="T68">
        <f t="shared" si="14"/>
        <v>5.3744497706730101</v>
      </c>
      <c r="U68">
        <f t="shared" si="15"/>
        <v>635.09745603590352</v>
      </c>
      <c r="V68">
        <f t="shared" si="15"/>
        <v>3100.2697827676334</v>
      </c>
      <c r="W68">
        <f t="shared" si="16"/>
        <v>54.390697943291812</v>
      </c>
      <c r="X68">
        <f t="shared" si="17"/>
        <v>11.676582210768123</v>
      </c>
      <c r="Y68">
        <f t="shared" si="27"/>
        <v>188.98497540708286</v>
      </c>
      <c r="Z68">
        <f t="shared" si="19"/>
        <v>-9.9849754070828567</v>
      </c>
      <c r="AA68">
        <f t="shared" si="20"/>
        <v>9.9849754070828567</v>
      </c>
      <c r="AB68">
        <f t="shared" si="21"/>
        <v>524.80653287106134</v>
      </c>
      <c r="AC68">
        <f t="shared" si="21"/>
        <v>2992.7238825094732</v>
      </c>
      <c r="AD68">
        <f t="shared" si="22"/>
        <v>52.503927763324093</v>
      </c>
      <c r="AE68">
        <f t="shared" si="23"/>
        <v>9.9955670980801905</v>
      </c>
    </row>
    <row r="69" spans="1:31" x14ac:dyDescent="0.25">
      <c r="A69" s="1">
        <v>43963</v>
      </c>
      <c r="B69">
        <v>68</v>
      </c>
      <c r="C69">
        <v>143</v>
      </c>
      <c r="D69">
        <f t="shared" si="24"/>
        <v>191.73782563863872</v>
      </c>
      <c r="E69">
        <f t="shared" si="2"/>
        <v>-48.737825638638725</v>
      </c>
      <c r="F69">
        <f t="shared" si="3"/>
        <v>48.737825638638725</v>
      </c>
      <c r="G69">
        <f t="shared" si="4"/>
        <v>428.14504252330062</v>
      </c>
      <c r="H69">
        <f t="shared" si="4"/>
        <v>3351.130943797652</v>
      </c>
      <c r="I69">
        <f t="shared" si="5"/>
        <v>53.192554663454793</v>
      </c>
      <c r="J69">
        <f t="shared" si="6"/>
        <v>8.0489655973874807</v>
      </c>
      <c r="K69">
        <f t="shared" si="25"/>
        <v>197.33141564050212</v>
      </c>
      <c r="L69">
        <f t="shared" si="7"/>
        <v>-54.331415640502115</v>
      </c>
      <c r="M69">
        <f t="shared" si="8"/>
        <v>54.331415640502115</v>
      </c>
      <c r="N69">
        <f t="shared" si="9"/>
        <v>306.45923450413</v>
      </c>
      <c r="O69">
        <f t="shared" si="9"/>
        <v>3332.3876036303291</v>
      </c>
      <c r="P69">
        <f t="shared" si="10"/>
        <v>52.895041327465542</v>
      </c>
      <c r="Q69">
        <f t="shared" si="11"/>
        <v>5.7937233209987538</v>
      </c>
      <c r="R69">
        <f t="shared" si="26"/>
        <v>189.05646088085803</v>
      </c>
      <c r="S69">
        <f t="shared" si="13"/>
        <v>-46.056460880858026</v>
      </c>
      <c r="T69">
        <f t="shared" si="14"/>
        <v>46.056460880858026</v>
      </c>
      <c r="U69">
        <f t="shared" si="15"/>
        <v>589.04099515504549</v>
      </c>
      <c r="V69">
        <f t="shared" si="15"/>
        <v>3146.3262436484915</v>
      </c>
      <c r="W69">
        <f t="shared" si="16"/>
        <v>54.247004200836059</v>
      </c>
      <c r="X69">
        <f t="shared" si="17"/>
        <v>10.858498157322522</v>
      </c>
      <c r="Y69">
        <f t="shared" si="27"/>
        <v>197.67410978506251</v>
      </c>
      <c r="Z69">
        <f t="shared" si="19"/>
        <v>-54.674109785062512</v>
      </c>
      <c r="AA69">
        <f t="shared" si="20"/>
        <v>54.674109785062512</v>
      </c>
      <c r="AB69">
        <f t="shared" si="21"/>
        <v>470.13242308599882</v>
      </c>
      <c r="AC69">
        <f t="shared" si="21"/>
        <v>3047.3979922945359</v>
      </c>
      <c r="AD69">
        <f t="shared" si="22"/>
        <v>52.541344694733375</v>
      </c>
      <c r="AE69">
        <f t="shared" si="23"/>
        <v>8.9478566987099555</v>
      </c>
    </row>
    <row r="70" spans="1:31" x14ac:dyDescent="0.25">
      <c r="A70" s="1">
        <v>43964</v>
      </c>
      <c r="B70">
        <v>69</v>
      </c>
      <c r="C70">
        <v>123</v>
      </c>
      <c r="D70">
        <f t="shared" si="24"/>
        <v>127.39880922089458</v>
      </c>
      <c r="E70">
        <f t="shared" si="2"/>
        <v>-4.3988092208945773</v>
      </c>
      <c r="F70">
        <f t="shared" si="3"/>
        <v>4.3988092208945773</v>
      </c>
      <c r="G70">
        <f t="shared" si="4"/>
        <v>423.74623330240604</v>
      </c>
      <c r="H70">
        <f t="shared" si="4"/>
        <v>3355.5297530185467</v>
      </c>
      <c r="I70">
        <f t="shared" si="5"/>
        <v>52.430152390914792</v>
      </c>
      <c r="J70">
        <f t="shared" si="6"/>
        <v>8.0821095110117156</v>
      </c>
      <c r="K70">
        <f t="shared" si="25"/>
        <v>133.00893964171087</v>
      </c>
      <c r="L70">
        <f t="shared" si="7"/>
        <v>-10.008939641710867</v>
      </c>
      <c r="M70">
        <f t="shared" si="8"/>
        <v>10.008939641710867</v>
      </c>
      <c r="N70">
        <f t="shared" si="9"/>
        <v>296.45029486241913</v>
      </c>
      <c r="O70">
        <f t="shared" si="9"/>
        <v>3342.3965432720397</v>
      </c>
      <c r="P70">
        <f t="shared" si="10"/>
        <v>52.22494598862562</v>
      </c>
      <c r="Q70">
        <f t="shared" si="11"/>
        <v>5.6764117080558547</v>
      </c>
      <c r="R70">
        <f t="shared" si="26"/>
        <v>141.75287336435463</v>
      </c>
      <c r="S70">
        <f t="shared" si="13"/>
        <v>-18.752873364354627</v>
      </c>
      <c r="T70">
        <f t="shared" si="14"/>
        <v>18.752873364354627</v>
      </c>
      <c r="U70">
        <f t="shared" si="15"/>
        <v>570.28812179069087</v>
      </c>
      <c r="V70">
        <f t="shared" si="15"/>
        <v>3165.0791170128459</v>
      </c>
      <c r="W70">
        <f t="shared" si="16"/>
        <v>53.645408762929591</v>
      </c>
      <c r="X70">
        <f t="shared" si="17"/>
        <v>10.630697667174365</v>
      </c>
      <c r="Y70">
        <f t="shared" si="27"/>
        <v>152.03578410233206</v>
      </c>
      <c r="Z70">
        <f t="shared" si="19"/>
        <v>-29.035784102332059</v>
      </c>
      <c r="AA70">
        <f t="shared" si="20"/>
        <v>29.035784102332059</v>
      </c>
      <c r="AB70">
        <f t="shared" si="21"/>
        <v>441.09663898366676</v>
      </c>
      <c r="AC70">
        <f t="shared" si="21"/>
        <v>3076.4337763968679</v>
      </c>
      <c r="AD70">
        <f t="shared" si="22"/>
        <v>52.142945362658779</v>
      </c>
      <c r="AE70">
        <f t="shared" si="23"/>
        <v>8.4593732846466718</v>
      </c>
    </row>
    <row r="71" spans="1:31" x14ac:dyDescent="0.25">
      <c r="A71" s="1">
        <v>43965</v>
      </c>
      <c r="B71">
        <v>70</v>
      </c>
      <c r="C71">
        <v>176</v>
      </c>
      <c r="D71">
        <f t="shared" ref="D71:D102" si="28">$C70*$H$109+$C69*$I$109+$C68*$J$109+$C67*$K$109+$C66*$L$109</f>
        <v>126.93616182560706</v>
      </c>
      <c r="E71">
        <f t="shared" si="2"/>
        <v>49.063838174392941</v>
      </c>
      <c r="F71">
        <f t="shared" si="3"/>
        <v>49.063838174392941</v>
      </c>
      <c r="G71">
        <f t="shared" si="4"/>
        <v>472.81007147679895</v>
      </c>
      <c r="H71">
        <f t="shared" si="4"/>
        <v>3404.5935911929396</v>
      </c>
      <c r="I71">
        <f t="shared" si="5"/>
        <v>52.378362941429842</v>
      </c>
      <c r="J71">
        <f t="shared" si="6"/>
        <v>9.0268203304769425</v>
      </c>
      <c r="K71">
        <f t="shared" ref="K71:K102" si="29">$G$112+$C70*$H$112+$C69*$I$112+$C68*$J$112+$C67*$K$112+$C66*$L$112</f>
        <v>132.83623635419522</v>
      </c>
      <c r="L71">
        <f t="shared" si="7"/>
        <v>43.163763645804778</v>
      </c>
      <c r="M71">
        <f t="shared" si="8"/>
        <v>43.163763645804778</v>
      </c>
      <c r="N71">
        <f t="shared" si="9"/>
        <v>339.61405850822393</v>
      </c>
      <c r="O71">
        <f t="shared" si="9"/>
        <v>3385.5603069178446</v>
      </c>
      <c r="P71">
        <f t="shared" si="10"/>
        <v>52.085543183351454</v>
      </c>
      <c r="Q71">
        <f t="shared" si="11"/>
        <v>6.520313272201367</v>
      </c>
      <c r="R71">
        <f t="shared" si="26"/>
        <v>130.73344626348708</v>
      </c>
      <c r="S71">
        <f t="shared" si="13"/>
        <v>45.266553736512918</v>
      </c>
      <c r="T71">
        <f t="shared" si="14"/>
        <v>45.266553736512918</v>
      </c>
      <c r="U71">
        <f t="shared" si="15"/>
        <v>615.55467552720381</v>
      </c>
      <c r="V71">
        <f t="shared" si="15"/>
        <v>3210.3456707493588</v>
      </c>
      <c r="W71">
        <f t="shared" si="16"/>
        <v>53.505761179155982</v>
      </c>
      <c r="X71">
        <f t="shared" si="17"/>
        <v>11.504456005515214</v>
      </c>
      <c r="Y71">
        <f t="shared" si="27"/>
        <v>142.30979119571688</v>
      </c>
      <c r="Z71">
        <f t="shared" si="19"/>
        <v>33.690208804283117</v>
      </c>
      <c r="AA71">
        <f t="shared" si="20"/>
        <v>33.690208804283117</v>
      </c>
      <c r="AB71">
        <f t="shared" si="21"/>
        <v>474.78684778794991</v>
      </c>
      <c r="AC71">
        <f t="shared" si="21"/>
        <v>3110.1239852011508</v>
      </c>
      <c r="AD71">
        <f t="shared" si="22"/>
        <v>51.835399753352512</v>
      </c>
      <c r="AE71">
        <f t="shared" si="23"/>
        <v>9.1595097182064755</v>
      </c>
    </row>
    <row r="72" spans="1:31" x14ac:dyDescent="0.25">
      <c r="A72" s="1">
        <v>43966</v>
      </c>
      <c r="B72">
        <v>71</v>
      </c>
      <c r="C72">
        <v>184</v>
      </c>
      <c r="D72">
        <f t="shared" si="28"/>
        <v>169.55565724261407</v>
      </c>
      <c r="E72">
        <f t="shared" ref="E72:E106" si="30">$C72-D72</f>
        <v>14.444342757385925</v>
      </c>
      <c r="F72">
        <f t="shared" ref="F72:F106" si="31">ABS(E72)</f>
        <v>14.444342757385925</v>
      </c>
      <c r="G72">
        <f t="shared" ref="G72:H106" si="32">E72+G71</f>
        <v>487.25441423418488</v>
      </c>
      <c r="H72">
        <f t="shared" si="32"/>
        <v>3419.0379339503256</v>
      </c>
      <c r="I72">
        <f t="shared" ref="I72:I106" si="33">H72/$B67</f>
        <v>51.803605059853417</v>
      </c>
      <c r="J72">
        <f t="shared" ref="J72:J106" si="34">G72/I72</f>
        <v>9.4058012694524926</v>
      </c>
      <c r="K72">
        <f t="shared" si="29"/>
        <v>174.88469258634234</v>
      </c>
      <c r="L72">
        <f t="shared" ref="L72:L106" si="35">$C72-K72</f>
        <v>9.1153074136576606</v>
      </c>
      <c r="M72">
        <f t="shared" ref="M72:M106" si="36">ABS(L72)</f>
        <v>9.1153074136576606</v>
      </c>
      <c r="N72">
        <f t="shared" ref="N72:O106" si="37">L72+N71</f>
        <v>348.72936592188159</v>
      </c>
      <c r="O72">
        <f t="shared" si="37"/>
        <v>3394.6756143315024</v>
      </c>
      <c r="P72">
        <f t="shared" ref="P72:P106" si="38">O72/$B67</f>
        <v>51.434479005022766</v>
      </c>
      <c r="Q72">
        <f t="shared" ref="Q72:Q106" si="39">N72/P72</f>
        <v>6.7800699582827875</v>
      </c>
      <c r="R72">
        <f t="shared" si="26"/>
        <v>169.36472978406937</v>
      </c>
      <c r="S72">
        <f t="shared" si="13"/>
        <v>14.635270215930632</v>
      </c>
      <c r="T72">
        <f t="shared" si="14"/>
        <v>14.635270215930632</v>
      </c>
      <c r="U72">
        <f t="shared" si="15"/>
        <v>630.18994574313444</v>
      </c>
      <c r="V72">
        <f t="shared" si="15"/>
        <v>3224.9809409652894</v>
      </c>
      <c r="W72">
        <f t="shared" si="16"/>
        <v>52.868540015824415</v>
      </c>
      <c r="X72">
        <f t="shared" si="17"/>
        <v>11.919942286178289</v>
      </c>
      <c r="Y72">
        <f t="shared" si="27"/>
        <v>182.73779856976631</v>
      </c>
      <c r="Z72">
        <f t="shared" si="19"/>
        <v>1.2622014302336879</v>
      </c>
      <c r="AA72">
        <f t="shared" si="20"/>
        <v>1.2622014302336879</v>
      </c>
      <c r="AB72">
        <f t="shared" si="21"/>
        <v>476.0490492181836</v>
      </c>
      <c r="AC72">
        <f t="shared" si="21"/>
        <v>3111.3861866313846</v>
      </c>
      <c r="AD72">
        <f t="shared" si="22"/>
        <v>51.006330928383356</v>
      </c>
      <c r="AE72">
        <f t="shared" si="23"/>
        <v>9.3331365058700566</v>
      </c>
    </row>
    <row r="73" spans="1:31" x14ac:dyDescent="0.25">
      <c r="A73" s="1">
        <v>43967</v>
      </c>
      <c r="B73">
        <v>72</v>
      </c>
      <c r="C73">
        <v>217</v>
      </c>
      <c r="D73">
        <f t="shared" si="28"/>
        <v>184.30898444074001</v>
      </c>
      <c r="E73">
        <f t="shared" si="30"/>
        <v>32.691015559259995</v>
      </c>
      <c r="F73">
        <f t="shared" si="31"/>
        <v>32.691015559259995</v>
      </c>
      <c r="G73">
        <f t="shared" si="32"/>
        <v>519.94542979344487</v>
      </c>
      <c r="H73">
        <f t="shared" si="32"/>
        <v>3451.7289495095856</v>
      </c>
      <c r="I73">
        <f t="shared" si="33"/>
        <v>51.518342529993816</v>
      </c>
      <c r="J73">
        <f t="shared" si="34"/>
        <v>10.092433185146325</v>
      </c>
      <c r="K73">
        <f t="shared" si="29"/>
        <v>189.89589970372759</v>
      </c>
      <c r="L73">
        <f t="shared" si="35"/>
        <v>27.104100296272406</v>
      </c>
      <c r="M73">
        <f t="shared" si="36"/>
        <v>27.104100296272406</v>
      </c>
      <c r="N73">
        <f t="shared" si="37"/>
        <v>375.833466218154</v>
      </c>
      <c r="O73">
        <f t="shared" si="37"/>
        <v>3421.7797146277749</v>
      </c>
      <c r="P73">
        <f t="shared" si="38"/>
        <v>51.071339024295149</v>
      </c>
      <c r="Q73">
        <f t="shared" si="39"/>
        <v>7.3589898639502334</v>
      </c>
      <c r="R73">
        <f t="shared" si="26"/>
        <v>176.70788796990848</v>
      </c>
      <c r="S73">
        <f t="shared" si="13"/>
        <v>40.292112030091516</v>
      </c>
      <c r="T73">
        <f t="shared" si="14"/>
        <v>40.292112030091516</v>
      </c>
      <c r="U73">
        <f t="shared" si="15"/>
        <v>670.48205777322596</v>
      </c>
      <c r="V73">
        <f t="shared" si="15"/>
        <v>3265.273052995381</v>
      </c>
      <c r="W73">
        <f t="shared" si="16"/>
        <v>52.665694403151306</v>
      </c>
      <c r="X73">
        <f t="shared" si="17"/>
        <v>12.730907004486529</v>
      </c>
      <c r="Y73">
        <f t="shared" si="27"/>
        <v>189.31585079310142</v>
      </c>
      <c r="Z73">
        <f t="shared" si="19"/>
        <v>27.684149206898581</v>
      </c>
      <c r="AA73">
        <f t="shared" si="20"/>
        <v>27.684149206898581</v>
      </c>
      <c r="AB73">
        <f t="shared" si="21"/>
        <v>503.73319842508215</v>
      </c>
      <c r="AC73">
        <f t="shared" si="21"/>
        <v>3139.070335838283</v>
      </c>
      <c r="AD73">
        <f t="shared" si="22"/>
        <v>50.63016670706908</v>
      </c>
      <c r="AE73">
        <f t="shared" si="23"/>
        <v>9.94926999430065</v>
      </c>
    </row>
    <row r="74" spans="1:31" x14ac:dyDescent="0.25">
      <c r="A74" s="1">
        <v>43968</v>
      </c>
      <c r="B74">
        <v>73</v>
      </c>
      <c r="C74">
        <v>138</v>
      </c>
      <c r="D74">
        <f t="shared" si="28"/>
        <v>205.06259053637882</v>
      </c>
      <c r="E74">
        <f t="shared" si="30"/>
        <v>-67.062590536378821</v>
      </c>
      <c r="F74">
        <f t="shared" si="31"/>
        <v>67.062590536378821</v>
      </c>
      <c r="G74">
        <f t="shared" si="32"/>
        <v>452.88283925706605</v>
      </c>
      <c r="H74">
        <f t="shared" si="32"/>
        <v>3518.7915400459642</v>
      </c>
      <c r="I74">
        <f t="shared" si="33"/>
        <v>51.746934412440652</v>
      </c>
      <c r="J74">
        <f t="shared" si="34"/>
        <v>8.7518776599872741</v>
      </c>
      <c r="K74">
        <f t="shared" si="29"/>
        <v>210.74233462021647</v>
      </c>
      <c r="L74">
        <f t="shared" si="35"/>
        <v>-72.742334620216468</v>
      </c>
      <c r="M74">
        <f t="shared" si="36"/>
        <v>72.742334620216468</v>
      </c>
      <c r="N74">
        <f t="shared" si="37"/>
        <v>303.09113159793753</v>
      </c>
      <c r="O74">
        <f t="shared" si="37"/>
        <v>3494.5220492479912</v>
      </c>
      <c r="P74">
        <f t="shared" si="38"/>
        <v>51.390030135999872</v>
      </c>
      <c r="Q74">
        <f t="shared" si="39"/>
        <v>5.8978586079017568</v>
      </c>
      <c r="R74">
        <f t="shared" si="26"/>
        <v>179.35586176730376</v>
      </c>
      <c r="S74">
        <f t="shared" si="13"/>
        <v>-41.355861767303765</v>
      </c>
      <c r="T74">
        <f t="shared" si="14"/>
        <v>41.355861767303765</v>
      </c>
      <c r="U74">
        <f t="shared" si="15"/>
        <v>629.12619600592222</v>
      </c>
      <c r="V74">
        <f t="shared" si="15"/>
        <v>3306.6289147626849</v>
      </c>
      <c r="W74">
        <f t="shared" si="16"/>
        <v>52.486173250201347</v>
      </c>
      <c r="X74">
        <f t="shared" si="17"/>
        <v>11.98651296231639</v>
      </c>
      <c r="Y74">
        <f t="shared" si="27"/>
        <v>188.75146153947227</v>
      </c>
      <c r="Z74">
        <f t="shared" si="19"/>
        <v>-50.751461539472274</v>
      </c>
      <c r="AA74">
        <f t="shared" si="20"/>
        <v>50.751461539472274</v>
      </c>
      <c r="AB74">
        <f t="shared" si="21"/>
        <v>452.98173688560985</v>
      </c>
      <c r="AC74">
        <f t="shared" si="21"/>
        <v>3189.821797377755</v>
      </c>
      <c r="AD74">
        <f t="shared" si="22"/>
        <v>50.632092021869127</v>
      </c>
      <c r="AE74">
        <f t="shared" si="23"/>
        <v>8.9465340813876892</v>
      </c>
    </row>
    <row r="75" spans="1:31" x14ac:dyDescent="0.25">
      <c r="A75" s="1">
        <v>43969</v>
      </c>
      <c r="B75">
        <v>74</v>
      </c>
      <c r="C75">
        <v>102</v>
      </c>
      <c r="D75">
        <f t="shared" si="28"/>
        <v>145.79639920882724</v>
      </c>
      <c r="E75">
        <f t="shared" si="30"/>
        <v>-43.796399208827239</v>
      </c>
      <c r="F75">
        <f t="shared" si="31"/>
        <v>43.796399208827239</v>
      </c>
      <c r="G75">
        <f t="shared" si="32"/>
        <v>409.08644004823884</v>
      </c>
      <c r="H75">
        <f t="shared" si="32"/>
        <v>3562.5879392547913</v>
      </c>
      <c r="I75">
        <f t="shared" si="33"/>
        <v>51.63170926456219</v>
      </c>
      <c r="J75">
        <f t="shared" si="34"/>
        <v>7.9231628368541811</v>
      </c>
      <c r="K75">
        <f t="shared" si="29"/>
        <v>152.23583576444233</v>
      </c>
      <c r="L75">
        <f t="shared" si="35"/>
        <v>-50.235835764442328</v>
      </c>
      <c r="M75">
        <f t="shared" si="36"/>
        <v>50.235835764442328</v>
      </c>
      <c r="N75">
        <f t="shared" si="37"/>
        <v>252.85529583349521</v>
      </c>
      <c r="O75">
        <f t="shared" si="37"/>
        <v>3544.7578850124337</v>
      </c>
      <c r="P75">
        <f t="shared" si="38"/>
        <v>51.373302681339617</v>
      </c>
      <c r="Q75">
        <f t="shared" si="39"/>
        <v>4.9219201927101359</v>
      </c>
      <c r="R75">
        <f t="shared" si="26"/>
        <v>131.54428139425482</v>
      </c>
      <c r="S75">
        <f t="shared" si="13"/>
        <v>-29.544281394254824</v>
      </c>
      <c r="T75">
        <f t="shared" si="14"/>
        <v>29.544281394254824</v>
      </c>
      <c r="U75">
        <f t="shared" si="15"/>
        <v>599.58191461166734</v>
      </c>
      <c r="V75">
        <f t="shared" si="15"/>
        <v>3336.1731961569399</v>
      </c>
      <c r="W75">
        <f t="shared" si="16"/>
        <v>52.127706189952185</v>
      </c>
      <c r="X75">
        <f t="shared" si="17"/>
        <v>11.502173382170403</v>
      </c>
      <c r="Y75">
        <f t="shared" si="27"/>
        <v>141.1315971467327</v>
      </c>
      <c r="Z75">
        <f t="shared" si="19"/>
        <v>-39.131597146732702</v>
      </c>
      <c r="AA75">
        <f t="shared" si="20"/>
        <v>39.131597146732702</v>
      </c>
      <c r="AB75">
        <f t="shared" si="21"/>
        <v>413.85013973887715</v>
      </c>
      <c r="AC75">
        <f t="shared" si="21"/>
        <v>3228.9533945244875</v>
      </c>
      <c r="AD75">
        <f t="shared" si="22"/>
        <v>50.452396789445118</v>
      </c>
      <c r="AE75">
        <f t="shared" si="23"/>
        <v>8.2027845270862638</v>
      </c>
    </row>
    <row r="76" spans="1:31" x14ac:dyDescent="0.25">
      <c r="A76" s="1">
        <v>43970</v>
      </c>
      <c r="B76">
        <v>75</v>
      </c>
      <c r="C76">
        <v>87</v>
      </c>
      <c r="D76">
        <f t="shared" si="28"/>
        <v>88.037694183658161</v>
      </c>
      <c r="E76">
        <f t="shared" si="30"/>
        <v>-1.0376941836581608</v>
      </c>
      <c r="F76">
        <f t="shared" si="31"/>
        <v>1.0376941836581608</v>
      </c>
      <c r="G76">
        <f t="shared" si="32"/>
        <v>408.04874586458067</v>
      </c>
      <c r="H76">
        <f t="shared" si="32"/>
        <v>3563.6256334384493</v>
      </c>
      <c r="I76">
        <f t="shared" si="33"/>
        <v>50.908937620549274</v>
      </c>
      <c r="J76">
        <f t="shared" si="34"/>
        <v>8.015267356509769</v>
      </c>
      <c r="K76">
        <f t="shared" si="29"/>
        <v>94.531173538067492</v>
      </c>
      <c r="L76">
        <f t="shared" si="35"/>
        <v>-7.5311735380674918</v>
      </c>
      <c r="M76">
        <f t="shared" si="36"/>
        <v>7.5311735380674918</v>
      </c>
      <c r="N76">
        <f t="shared" si="37"/>
        <v>245.32412229542771</v>
      </c>
      <c r="O76">
        <f t="shared" si="37"/>
        <v>3552.2890585505011</v>
      </c>
      <c r="P76">
        <f t="shared" si="38"/>
        <v>50.746986550721445</v>
      </c>
      <c r="Q76">
        <f t="shared" si="39"/>
        <v>4.8342599032994222</v>
      </c>
      <c r="R76">
        <f t="shared" ref="R76:R106" si="40">$C75*$V$109+$C74*$W$109+$C73*$X$109+$C72*$Y$109+$C71*$Z$109+$C70*$AA$109+$C69*$AB$109+$C68*$AC$109+$C67*$AD$109+$C66*$AE$109</f>
        <v>94.723504285558306</v>
      </c>
      <c r="S76">
        <f t="shared" ref="S76:S106" si="41">$C76-R76</f>
        <v>-7.723504285558306</v>
      </c>
      <c r="T76">
        <f t="shared" ref="T76:T106" si="42">ABS(S76)</f>
        <v>7.723504285558306</v>
      </c>
      <c r="U76">
        <f t="shared" ref="U76:V106" si="43">S76+U75</f>
        <v>591.85841032610904</v>
      </c>
      <c r="V76">
        <f t="shared" si="43"/>
        <v>3343.8967004424981</v>
      </c>
      <c r="W76">
        <f t="shared" ref="W76:W106" si="44">V76/$B66</f>
        <v>51.444564622192274</v>
      </c>
      <c r="X76">
        <f t="shared" ref="X76:X106" si="45">U76/W76</f>
        <v>11.504780236215504</v>
      </c>
      <c r="Y76">
        <f t="shared" ref="Y76:Y106" si="46">$U$112+$C75*$V$112+$C74*$W$112+$C73*$X$112+$C72*$Y$112+$C71*$Z$112+$C70*$AA$112+$C69*$AB$112+$C68*$AC$112+$C67*$AD$112+$C66*$AE$112</f>
        <v>107.30409571641464</v>
      </c>
      <c r="Z76">
        <f t="shared" si="19"/>
        <v>-20.304095716414636</v>
      </c>
      <c r="AA76">
        <f t="shared" si="20"/>
        <v>20.304095716414636</v>
      </c>
      <c r="AB76">
        <f t="shared" si="21"/>
        <v>393.54604402246252</v>
      </c>
      <c r="AC76">
        <f t="shared" si="21"/>
        <v>3249.2574902409024</v>
      </c>
      <c r="AD76">
        <f t="shared" si="22"/>
        <v>49.988576772936959</v>
      </c>
      <c r="AE76">
        <f t="shared" si="23"/>
        <v>7.872719517702337</v>
      </c>
    </row>
    <row r="77" spans="1:31" x14ac:dyDescent="0.25">
      <c r="A77" s="1">
        <v>43971</v>
      </c>
      <c r="B77">
        <v>76</v>
      </c>
      <c r="C77">
        <v>59</v>
      </c>
      <c r="D77">
        <f t="shared" si="28"/>
        <v>98.521992732667456</v>
      </c>
      <c r="E77">
        <f t="shared" si="30"/>
        <v>-39.521992732667456</v>
      </c>
      <c r="F77">
        <f t="shared" si="31"/>
        <v>39.521992732667456</v>
      </c>
      <c r="G77">
        <f t="shared" si="32"/>
        <v>368.52675313191321</v>
      </c>
      <c r="H77">
        <f t="shared" si="32"/>
        <v>3603.1476261711168</v>
      </c>
      <c r="I77">
        <f t="shared" si="33"/>
        <v>50.748558115086155</v>
      </c>
      <c r="J77">
        <f t="shared" si="34"/>
        <v>7.261817218455322</v>
      </c>
      <c r="K77">
        <f t="shared" si="29"/>
        <v>104.90310811175773</v>
      </c>
      <c r="L77">
        <f t="shared" si="35"/>
        <v>-45.903108111757732</v>
      </c>
      <c r="M77">
        <f t="shared" si="36"/>
        <v>45.903108111757732</v>
      </c>
      <c r="N77">
        <f t="shared" si="37"/>
        <v>199.42101418366997</v>
      </c>
      <c r="O77">
        <f t="shared" si="37"/>
        <v>3598.1921666622588</v>
      </c>
      <c r="P77">
        <f t="shared" si="38"/>
        <v>50.67876291073604</v>
      </c>
      <c r="Q77">
        <f t="shared" si="39"/>
        <v>3.9350016205984306</v>
      </c>
      <c r="R77">
        <f t="shared" si="40"/>
        <v>107.3406399406007</v>
      </c>
      <c r="S77">
        <f t="shared" si="41"/>
        <v>-48.340639940600695</v>
      </c>
      <c r="T77">
        <f t="shared" si="42"/>
        <v>48.340639940600695</v>
      </c>
      <c r="U77">
        <f t="shared" si="43"/>
        <v>543.51777038550836</v>
      </c>
      <c r="V77">
        <f t="shared" si="43"/>
        <v>3392.2373403830989</v>
      </c>
      <c r="W77">
        <f t="shared" si="44"/>
        <v>51.397535460349985</v>
      </c>
      <c r="X77">
        <f t="shared" si="45"/>
        <v>10.574782730677789</v>
      </c>
      <c r="Y77">
        <f t="shared" si="46"/>
        <v>120.22087320130584</v>
      </c>
      <c r="Z77">
        <f t="shared" ref="Z77:Z106" si="47">$C77-Y77</f>
        <v>-61.220873201305835</v>
      </c>
      <c r="AA77">
        <f t="shared" ref="AA77:AA106" si="48">ABS(Z77)</f>
        <v>61.220873201305835</v>
      </c>
      <c r="AB77">
        <f t="shared" ref="AB77:AC106" si="49">Z77+AB76</f>
        <v>332.32517082115669</v>
      </c>
      <c r="AC77">
        <f t="shared" si="49"/>
        <v>3310.4783634422083</v>
      </c>
      <c r="AD77">
        <f t="shared" ref="AD77:AD106" si="50">AC77/$B67</f>
        <v>50.158763082457703</v>
      </c>
      <c r="AE77">
        <f t="shared" ref="AE77:AE106" si="51">AB77/AD77</f>
        <v>6.6254658288689452</v>
      </c>
    </row>
    <row r="78" spans="1:31" x14ac:dyDescent="0.25">
      <c r="A78" s="1">
        <v>43972</v>
      </c>
      <c r="B78">
        <v>77</v>
      </c>
      <c r="C78">
        <v>83</v>
      </c>
      <c r="D78">
        <f t="shared" si="28"/>
        <v>47.576673321584082</v>
      </c>
      <c r="E78">
        <f t="shared" si="30"/>
        <v>35.423326678415918</v>
      </c>
      <c r="F78">
        <f t="shared" si="31"/>
        <v>35.423326678415918</v>
      </c>
      <c r="G78">
        <f t="shared" si="32"/>
        <v>403.95007981032916</v>
      </c>
      <c r="H78">
        <f t="shared" si="32"/>
        <v>3638.5709528495327</v>
      </c>
      <c r="I78">
        <f t="shared" si="33"/>
        <v>50.535707678465734</v>
      </c>
      <c r="J78">
        <f t="shared" si="34"/>
        <v>7.9933595148299528</v>
      </c>
      <c r="K78">
        <f t="shared" si="29"/>
        <v>54.026966235899302</v>
      </c>
      <c r="L78">
        <f t="shared" si="35"/>
        <v>28.973033764100698</v>
      </c>
      <c r="M78">
        <f t="shared" si="36"/>
        <v>28.973033764100698</v>
      </c>
      <c r="N78">
        <f t="shared" si="37"/>
        <v>228.39404794777067</v>
      </c>
      <c r="O78">
        <f t="shared" si="37"/>
        <v>3627.1652004263597</v>
      </c>
      <c r="P78">
        <f t="shared" si="38"/>
        <v>50.377294450366108</v>
      </c>
      <c r="Q78">
        <f t="shared" si="39"/>
        <v>4.533670385431166</v>
      </c>
      <c r="R78">
        <f t="shared" si="40"/>
        <v>65.954577088453519</v>
      </c>
      <c r="S78">
        <f t="shared" si="41"/>
        <v>17.045422911546481</v>
      </c>
      <c r="T78">
        <f t="shared" si="42"/>
        <v>17.045422911546481</v>
      </c>
      <c r="U78">
        <f t="shared" si="43"/>
        <v>560.5631932970548</v>
      </c>
      <c r="V78">
        <f t="shared" si="43"/>
        <v>3409.2827632946455</v>
      </c>
      <c r="W78">
        <f t="shared" si="44"/>
        <v>50.884817362606647</v>
      </c>
      <c r="X78">
        <f t="shared" si="45"/>
        <v>11.016315324519407</v>
      </c>
      <c r="Y78">
        <f t="shared" si="46"/>
        <v>82.142308634197946</v>
      </c>
      <c r="Z78">
        <f t="shared" si="47"/>
        <v>0.85769136580205441</v>
      </c>
      <c r="AA78">
        <f t="shared" si="48"/>
        <v>0.85769136580205441</v>
      </c>
      <c r="AB78">
        <f t="shared" si="49"/>
        <v>333.18286218695874</v>
      </c>
      <c r="AC78">
        <f t="shared" si="49"/>
        <v>3311.3360548080104</v>
      </c>
      <c r="AD78">
        <f t="shared" si="50"/>
        <v>49.422926191164336</v>
      </c>
      <c r="AE78">
        <f t="shared" si="51"/>
        <v>6.7414636862704427</v>
      </c>
    </row>
    <row r="79" spans="1:31" x14ac:dyDescent="0.25">
      <c r="A79" s="1">
        <v>43973</v>
      </c>
      <c r="B79">
        <v>78</v>
      </c>
      <c r="C79">
        <v>95</v>
      </c>
      <c r="D79">
        <f t="shared" si="28"/>
        <v>75.538425428207063</v>
      </c>
      <c r="E79">
        <f t="shared" si="30"/>
        <v>19.461574571792937</v>
      </c>
      <c r="F79">
        <f t="shared" si="31"/>
        <v>19.461574571792937</v>
      </c>
      <c r="G79">
        <f t="shared" si="32"/>
        <v>423.41165438212209</v>
      </c>
      <c r="H79">
        <f t="shared" si="32"/>
        <v>3658.0325274213255</v>
      </c>
      <c r="I79">
        <f t="shared" si="33"/>
        <v>50.110034622209938</v>
      </c>
      <c r="J79">
        <f t="shared" si="34"/>
        <v>8.4496380330668579</v>
      </c>
      <c r="K79">
        <f t="shared" si="29"/>
        <v>82.367761290763752</v>
      </c>
      <c r="L79">
        <f t="shared" si="35"/>
        <v>12.632238709236248</v>
      </c>
      <c r="M79">
        <f t="shared" si="36"/>
        <v>12.632238709236248</v>
      </c>
      <c r="N79">
        <f t="shared" si="37"/>
        <v>241.02628665700692</v>
      </c>
      <c r="O79">
        <f t="shared" si="37"/>
        <v>3639.7974391355961</v>
      </c>
      <c r="P79">
        <f t="shared" si="38"/>
        <v>49.860238892268441</v>
      </c>
      <c r="Q79">
        <f t="shared" si="39"/>
        <v>4.8340379430950051</v>
      </c>
      <c r="R79">
        <f t="shared" si="40"/>
        <v>67.013240663964908</v>
      </c>
      <c r="S79">
        <f t="shared" si="41"/>
        <v>27.986759336035092</v>
      </c>
      <c r="T79">
        <f t="shared" si="42"/>
        <v>27.986759336035092</v>
      </c>
      <c r="U79">
        <f t="shared" si="43"/>
        <v>588.5499526330899</v>
      </c>
      <c r="V79">
        <f t="shared" si="43"/>
        <v>3437.2695226306805</v>
      </c>
      <c r="W79">
        <f t="shared" si="44"/>
        <v>50.548081215157069</v>
      </c>
      <c r="X79">
        <f t="shared" si="45"/>
        <v>11.643368818055364</v>
      </c>
      <c r="Y79">
        <f t="shared" si="46"/>
        <v>83.165750499576149</v>
      </c>
      <c r="Z79">
        <f t="shared" si="47"/>
        <v>11.834249500423851</v>
      </c>
      <c r="AA79">
        <f t="shared" si="48"/>
        <v>11.834249500423851</v>
      </c>
      <c r="AB79">
        <f t="shared" si="49"/>
        <v>345.01711168738257</v>
      </c>
      <c r="AC79">
        <f t="shared" si="49"/>
        <v>3323.1703043084344</v>
      </c>
      <c r="AD79">
        <f t="shared" si="50"/>
        <v>48.870151533947563</v>
      </c>
      <c r="AE79">
        <f t="shared" si="51"/>
        <v>7.0598739897034504</v>
      </c>
    </row>
    <row r="80" spans="1:31" x14ac:dyDescent="0.25">
      <c r="A80" s="1">
        <v>43974</v>
      </c>
      <c r="B80">
        <v>79</v>
      </c>
      <c r="C80">
        <v>48</v>
      </c>
      <c r="D80">
        <f t="shared" si="28"/>
        <v>98.112559415245642</v>
      </c>
      <c r="E80">
        <f t="shared" si="30"/>
        <v>-50.112559415245642</v>
      </c>
      <c r="F80">
        <f t="shared" si="31"/>
        <v>50.112559415245642</v>
      </c>
      <c r="G80">
        <f t="shared" si="32"/>
        <v>373.29909496687645</v>
      </c>
      <c r="H80">
        <f t="shared" si="32"/>
        <v>3708.145086836571</v>
      </c>
      <c r="I80">
        <f t="shared" si="33"/>
        <v>50.110068741034745</v>
      </c>
      <c r="J80">
        <f t="shared" si="34"/>
        <v>7.4495825758304086</v>
      </c>
      <c r="K80">
        <f t="shared" si="29"/>
        <v>105.03668787254598</v>
      </c>
      <c r="L80">
        <f t="shared" si="35"/>
        <v>-57.036687872545983</v>
      </c>
      <c r="M80">
        <f t="shared" si="36"/>
        <v>57.036687872545983</v>
      </c>
      <c r="N80">
        <f t="shared" si="37"/>
        <v>183.98959878446095</v>
      </c>
      <c r="O80">
        <f t="shared" si="37"/>
        <v>3696.8341270081419</v>
      </c>
      <c r="P80">
        <f t="shared" si="38"/>
        <v>49.957217932542456</v>
      </c>
      <c r="Q80">
        <f t="shared" si="39"/>
        <v>3.6829432542241096</v>
      </c>
      <c r="R80">
        <f t="shared" si="40"/>
        <v>75.486509948002933</v>
      </c>
      <c r="S80">
        <f t="shared" si="41"/>
        <v>-27.486509948002933</v>
      </c>
      <c r="T80">
        <f t="shared" si="42"/>
        <v>27.486509948002933</v>
      </c>
      <c r="U80">
        <f t="shared" si="43"/>
        <v>561.06344268508701</v>
      </c>
      <c r="V80">
        <f t="shared" si="43"/>
        <v>3464.7560325786835</v>
      </c>
      <c r="W80">
        <f t="shared" si="44"/>
        <v>50.213855544618603</v>
      </c>
      <c r="X80">
        <f t="shared" si="45"/>
        <v>11.173478646477205</v>
      </c>
      <c r="Y80">
        <f t="shared" si="46"/>
        <v>90.050443379725408</v>
      </c>
      <c r="Z80">
        <f t="shared" si="47"/>
        <v>-42.050443379725408</v>
      </c>
      <c r="AA80">
        <f t="shared" si="48"/>
        <v>42.050443379725408</v>
      </c>
      <c r="AB80">
        <f t="shared" si="49"/>
        <v>302.96666830765719</v>
      </c>
      <c r="AC80">
        <f t="shared" si="49"/>
        <v>3365.2207476881599</v>
      </c>
      <c r="AD80">
        <f t="shared" si="50"/>
        <v>48.771315183886372</v>
      </c>
      <c r="AE80">
        <f t="shared" si="51"/>
        <v>6.2119847940404691</v>
      </c>
    </row>
    <row r="81" spans="1:31" x14ac:dyDescent="0.25">
      <c r="A81" s="1">
        <v>43975</v>
      </c>
      <c r="B81">
        <v>80</v>
      </c>
      <c r="C81">
        <v>70</v>
      </c>
      <c r="D81">
        <f t="shared" si="28"/>
        <v>39.343656392015141</v>
      </c>
      <c r="E81">
        <f t="shared" si="30"/>
        <v>30.656343607984859</v>
      </c>
      <c r="F81">
        <f t="shared" si="31"/>
        <v>30.656343607984859</v>
      </c>
      <c r="G81">
        <f t="shared" si="32"/>
        <v>403.95543857486132</v>
      </c>
      <c r="H81">
        <f t="shared" si="32"/>
        <v>3738.801430444556</v>
      </c>
      <c r="I81">
        <f t="shared" si="33"/>
        <v>49.850685739260747</v>
      </c>
      <c r="J81">
        <f t="shared" si="34"/>
        <v>8.1033075590516788</v>
      </c>
      <c r="K81">
        <f t="shared" si="29"/>
        <v>46.873701104266758</v>
      </c>
      <c r="L81">
        <f t="shared" si="35"/>
        <v>23.126298895733242</v>
      </c>
      <c r="M81">
        <f t="shared" si="36"/>
        <v>23.126298895733242</v>
      </c>
      <c r="N81">
        <f t="shared" si="37"/>
        <v>207.11589768019419</v>
      </c>
      <c r="O81">
        <f t="shared" si="37"/>
        <v>3719.9604259038751</v>
      </c>
      <c r="P81">
        <f t="shared" si="38"/>
        <v>49.599472345385003</v>
      </c>
      <c r="Q81">
        <f t="shared" si="39"/>
        <v>4.1757681662003678</v>
      </c>
      <c r="R81">
        <f t="shared" si="40"/>
        <v>29.164051002287948</v>
      </c>
      <c r="S81">
        <f t="shared" si="41"/>
        <v>40.835948997712052</v>
      </c>
      <c r="T81">
        <f t="shared" si="42"/>
        <v>40.835948997712052</v>
      </c>
      <c r="U81">
        <f t="shared" si="43"/>
        <v>601.89939168279909</v>
      </c>
      <c r="V81">
        <f t="shared" si="43"/>
        <v>3505.5919815763955</v>
      </c>
      <c r="W81">
        <f t="shared" si="44"/>
        <v>50.079885451091364</v>
      </c>
      <c r="X81">
        <f t="shared" si="45"/>
        <v>12.018785311931703</v>
      </c>
      <c r="Y81">
        <f t="shared" si="46"/>
        <v>43.016801940193666</v>
      </c>
      <c r="Z81">
        <f t="shared" si="47"/>
        <v>26.983198059806334</v>
      </c>
      <c r="AA81">
        <f t="shared" si="48"/>
        <v>26.983198059806334</v>
      </c>
      <c r="AB81">
        <f t="shared" si="49"/>
        <v>329.94986636746353</v>
      </c>
      <c r="AC81">
        <f t="shared" si="49"/>
        <v>3392.2039457479664</v>
      </c>
      <c r="AD81">
        <f t="shared" si="50"/>
        <v>48.460056367828088</v>
      </c>
      <c r="AE81">
        <f t="shared" si="51"/>
        <v>6.8086975356164121</v>
      </c>
    </row>
    <row r="82" spans="1:31" x14ac:dyDescent="0.25">
      <c r="A82" s="1">
        <v>43976</v>
      </c>
      <c r="B82">
        <v>81</v>
      </c>
      <c r="C82">
        <v>50</v>
      </c>
      <c r="D82">
        <f t="shared" si="28"/>
        <v>67.024508003291217</v>
      </c>
      <c r="E82">
        <f t="shared" si="30"/>
        <v>-17.024508003291217</v>
      </c>
      <c r="F82">
        <f t="shared" si="31"/>
        <v>17.024508003291217</v>
      </c>
      <c r="G82">
        <f t="shared" si="32"/>
        <v>386.93093057157012</v>
      </c>
      <c r="H82">
        <f t="shared" si="32"/>
        <v>3755.8259384478474</v>
      </c>
      <c r="I82">
        <f t="shared" si="33"/>
        <v>49.418762347997991</v>
      </c>
      <c r="J82">
        <f t="shared" si="34"/>
        <v>7.8296361986338798</v>
      </c>
      <c r="K82">
        <f t="shared" si="29"/>
        <v>74.573494834883732</v>
      </c>
      <c r="L82">
        <f t="shared" si="35"/>
        <v>-24.573494834883732</v>
      </c>
      <c r="M82">
        <f t="shared" si="36"/>
        <v>24.573494834883732</v>
      </c>
      <c r="N82">
        <f t="shared" si="37"/>
        <v>182.54240284531045</v>
      </c>
      <c r="O82">
        <f t="shared" si="37"/>
        <v>3744.5339207387588</v>
      </c>
      <c r="P82">
        <f t="shared" si="38"/>
        <v>49.270183167615244</v>
      </c>
      <c r="Q82">
        <f t="shared" si="39"/>
        <v>3.7049264100421202</v>
      </c>
      <c r="R82">
        <f t="shared" si="40"/>
        <v>44.89587419316743</v>
      </c>
      <c r="S82">
        <f t="shared" si="41"/>
        <v>5.1041258068325703</v>
      </c>
      <c r="T82">
        <f t="shared" si="42"/>
        <v>5.1041258068325703</v>
      </c>
      <c r="U82">
        <f t="shared" si="43"/>
        <v>607.00351748963169</v>
      </c>
      <c r="V82">
        <f t="shared" si="43"/>
        <v>3510.6961073832281</v>
      </c>
      <c r="W82">
        <f t="shared" si="44"/>
        <v>49.446424047651099</v>
      </c>
      <c r="X82">
        <f t="shared" si="45"/>
        <v>12.275984142041647</v>
      </c>
      <c r="Y82">
        <f t="shared" si="46"/>
        <v>56.620029897424985</v>
      </c>
      <c r="Z82">
        <f t="shared" si="47"/>
        <v>-6.6200298974249847</v>
      </c>
      <c r="AA82">
        <f t="shared" si="48"/>
        <v>6.6200298974249847</v>
      </c>
      <c r="AB82">
        <f t="shared" si="49"/>
        <v>323.32983647003857</v>
      </c>
      <c r="AC82">
        <f t="shared" si="49"/>
        <v>3398.8239756453913</v>
      </c>
      <c r="AD82">
        <f t="shared" si="50"/>
        <v>47.870760220357624</v>
      </c>
      <c r="AE82">
        <f t="shared" si="51"/>
        <v>6.7542239768429377</v>
      </c>
    </row>
    <row r="83" spans="1:31" x14ac:dyDescent="0.25">
      <c r="A83" s="1">
        <v>43977</v>
      </c>
      <c r="B83">
        <v>82</v>
      </c>
      <c r="C83">
        <v>35</v>
      </c>
      <c r="D83">
        <f t="shared" si="28"/>
        <v>59.965652052458317</v>
      </c>
      <c r="E83">
        <f t="shared" si="30"/>
        <v>-24.965652052458317</v>
      </c>
      <c r="F83">
        <f t="shared" si="31"/>
        <v>24.965652052458317</v>
      </c>
      <c r="G83">
        <f t="shared" si="32"/>
        <v>361.96527851911179</v>
      </c>
      <c r="H83">
        <f t="shared" si="32"/>
        <v>3780.7915905003056</v>
      </c>
      <c r="I83">
        <f t="shared" si="33"/>
        <v>49.101189487016953</v>
      </c>
      <c r="J83">
        <f t="shared" si="34"/>
        <v>7.3718230108217746</v>
      </c>
      <c r="K83">
        <f t="shared" si="29"/>
        <v>67.395975179890925</v>
      </c>
      <c r="L83">
        <f t="shared" si="35"/>
        <v>-32.395975179890925</v>
      </c>
      <c r="M83">
        <f t="shared" si="36"/>
        <v>32.395975179890925</v>
      </c>
      <c r="N83">
        <f t="shared" si="37"/>
        <v>150.14642766541954</v>
      </c>
      <c r="O83">
        <f t="shared" si="37"/>
        <v>3776.9298959186499</v>
      </c>
      <c r="P83">
        <f t="shared" si="38"/>
        <v>49.051037609333115</v>
      </c>
      <c r="Q83">
        <f t="shared" si="39"/>
        <v>3.0610244957764285</v>
      </c>
      <c r="R83">
        <f t="shared" si="40"/>
        <v>51.869186593946807</v>
      </c>
      <c r="S83">
        <f t="shared" si="41"/>
        <v>-16.869186593946807</v>
      </c>
      <c r="T83">
        <f t="shared" si="42"/>
        <v>16.869186593946807</v>
      </c>
      <c r="U83">
        <f t="shared" si="43"/>
        <v>590.13433089568491</v>
      </c>
      <c r="V83">
        <f t="shared" si="43"/>
        <v>3527.5652939771749</v>
      </c>
      <c r="W83">
        <f t="shared" si="44"/>
        <v>48.993962416349653</v>
      </c>
      <c r="X83">
        <f t="shared" si="45"/>
        <v>12.045041915179995</v>
      </c>
      <c r="Y83">
        <f t="shared" si="46"/>
        <v>62.658837537696684</v>
      </c>
      <c r="Z83">
        <f t="shared" si="47"/>
        <v>-27.658837537696684</v>
      </c>
      <c r="AA83">
        <f t="shared" si="48"/>
        <v>27.658837537696684</v>
      </c>
      <c r="AB83">
        <f t="shared" si="49"/>
        <v>295.67099893234189</v>
      </c>
      <c r="AC83">
        <f t="shared" si="49"/>
        <v>3426.4828131830882</v>
      </c>
      <c r="AD83">
        <f t="shared" si="50"/>
        <v>47.590039071987334</v>
      </c>
      <c r="AE83">
        <f t="shared" si="51"/>
        <v>6.2128757340395016</v>
      </c>
    </row>
    <row r="84" spans="1:31" x14ac:dyDescent="0.25">
      <c r="A84" s="1">
        <v>43978</v>
      </c>
      <c r="B84">
        <v>83</v>
      </c>
      <c r="C84">
        <v>39</v>
      </c>
      <c r="D84">
        <f t="shared" si="28"/>
        <v>20.897532449794696</v>
      </c>
      <c r="E84">
        <f t="shared" si="30"/>
        <v>18.102467550205304</v>
      </c>
      <c r="F84">
        <f t="shared" si="31"/>
        <v>18.102467550205304</v>
      </c>
      <c r="G84">
        <f t="shared" si="32"/>
        <v>380.06774606931708</v>
      </c>
      <c r="H84">
        <f t="shared" si="32"/>
        <v>3798.8940580505109</v>
      </c>
      <c r="I84">
        <f t="shared" si="33"/>
        <v>48.703769975006551</v>
      </c>
      <c r="J84">
        <f t="shared" si="34"/>
        <v>7.8036617342837626</v>
      </c>
      <c r="K84">
        <f t="shared" si="29"/>
        <v>28.50422435079042</v>
      </c>
      <c r="L84">
        <f t="shared" si="35"/>
        <v>10.49577564920958</v>
      </c>
      <c r="M84">
        <f t="shared" si="36"/>
        <v>10.49577564920958</v>
      </c>
      <c r="N84">
        <f t="shared" si="37"/>
        <v>160.64220331462911</v>
      </c>
      <c r="O84">
        <f t="shared" si="37"/>
        <v>3787.4256715678594</v>
      </c>
      <c r="P84">
        <f t="shared" si="38"/>
        <v>48.556739379075118</v>
      </c>
      <c r="Q84">
        <f t="shared" si="39"/>
        <v>3.3083400032386798</v>
      </c>
      <c r="R84">
        <f t="shared" si="40"/>
        <v>27.236081569979653</v>
      </c>
      <c r="S84">
        <f t="shared" si="41"/>
        <v>11.763918430020347</v>
      </c>
      <c r="T84">
        <f t="shared" si="42"/>
        <v>11.763918430020347</v>
      </c>
      <c r="U84">
        <f t="shared" si="43"/>
        <v>601.89824932570525</v>
      </c>
      <c r="V84">
        <f t="shared" si="43"/>
        <v>3539.3292124071954</v>
      </c>
      <c r="W84">
        <f t="shared" si="44"/>
        <v>48.483961813797201</v>
      </c>
      <c r="X84">
        <f t="shared" si="45"/>
        <v>12.414378421410719</v>
      </c>
      <c r="Y84">
        <f t="shared" si="46"/>
        <v>42.132208705360313</v>
      </c>
      <c r="Z84">
        <f t="shared" si="47"/>
        <v>-3.1322087053603127</v>
      </c>
      <c r="AA84">
        <f t="shared" si="48"/>
        <v>3.1322087053603127</v>
      </c>
      <c r="AB84">
        <f t="shared" si="49"/>
        <v>292.53879022698158</v>
      </c>
      <c r="AC84">
        <f t="shared" si="49"/>
        <v>3429.6150218884486</v>
      </c>
      <c r="AD84">
        <f t="shared" si="50"/>
        <v>46.981027697102036</v>
      </c>
      <c r="AE84">
        <f t="shared" si="51"/>
        <v>6.2267431038982242</v>
      </c>
    </row>
    <row r="85" spans="1:31" x14ac:dyDescent="0.25">
      <c r="A85" s="1">
        <v>43979</v>
      </c>
      <c r="B85">
        <v>84</v>
      </c>
      <c r="C85">
        <v>38</v>
      </c>
      <c r="D85">
        <f t="shared" si="28"/>
        <v>43.598245810170248</v>
      </c>
      <c r="E85">
        <f t="shared" si="30"/>
        <v>-5.5982458101702477</v>
      </c>
      <c r="F85">
        <f t="shared" si="31"/>
        <v>5.5982458101702477</v>
      </c>
      <c r="G85">
        <f t="shared" si="32"/>
        <v>374.46950025914686</v>
      </c>
      <c r="H85">
        <f t="shared" si="32"/>
        <v>3804.4923038606812</v>
      </c>
      <c r="I85">
        <f t="shared" si="33"/>
        <v>48.158130428616218</v>
      </c>
      <c r="J85">
        <f t="shared" si="34"/>
        <v>7.7758313482334014</v>
      </c>
      <c r="K85">
        <f t="shared" si="29"/>
        <v>51.433817830068001</v>
      </c>
      <c r="L85">
        <f t="shared" si="35"/>
        <v>-13.433817830068001</v>
      </c>
      <c r="M85">
        <f t="shared" si="36"/>
        <v>13.433817830068001</v>
      </c>
      <c r="N85">
        <f t="shared" si="37"/>
        <v>147.20838548456112</v>
      </c>
      <c r="O85">
        <f t="shared" si="37"/>
        <v>3800.8594893979275</v>
      </c>
      <c r="P85">
        <f t="shared" si="38"/>
        <v>48.112145435416807</v>
      </c>
      <c r="Q85">
        <f t="shared" si="39"/>
        <v>3.0596928104602164</v>
      </c>
      <c r="R85">
        <f t="shared" si="40"/>
        <v>32.138362262331086</v>
      </c>
      <c r="S85">
        <f t="shared" si="41"/>
        <v>5.8616377376689144</v>
      </c>
      <c r="T85">
        <f t="shared" si="42"/>
        <v>5.8616377376689144</v>
      </c>
      <c r="U85">
        <f t="shared" si="43"/>
        <v>607.75988706337421</v>
      </c>
      <c r="V85">
        <f t="shared" si="43"/>
        <v>3545.1908501448643</v>
      </c>
      <c r="W85">
        <f t="shared" si="44"/>
        <v>47.907984461417087</v>
      </c>
      <c r="X85">
        <f t="shared" si="45"/>
        <v>12.685983221707779</v>
      </c>
      <c r="Y85">
        <f t="shared" si="46"/>
        <v>47.545191976547208</v>
      </c>
      <c r="Z85">
        <f t="shared" si="47"/>
        <v>-9.5451919765472084</v>
      </c>
      <c r="AA85">
        <f t="shared" si="48"/>
        <v>9.5451919765472084</v>
      </c>
      <c r="AB85">
        <f t="shared" si="49"/>
        <v>282.99359825043439</v>
      </c>
      <c r="AC85">
        <f t="shared" si="49"/>
        <v>3439.160213864996</v>
      </c>
      <c r="AD85">
        <f t="shared" si="50"/>
        <v>46.475138025202646</v>
      </c>
      <c r="AE85">
        <f t="shared" si="51"/>
        <v>6.0891394899563709</v>
      </c>
    </row>
    <row r="86" spans="1:31" x14ac:dyDescent="0.25">
      <c r="A86" s="1">
        <v>43980</v>
      </c>
      <c r="B86">
        <v>85</v>
      </c>
      <c r="C86">
        <v>39</v>
      </c>
      <c r="D86">
        <f t="shared" si="28"/>
        <v>36.647010518270243</v>
      </c>
      <c r="E86">
        <f t="shared" si="30"/>
        <v>2.3529894817297574</v>
      </c>
      <c r="F86">
        <f t="shared" si="31"/>
        <v>2.3529894817297574</v>
      </c>
      <c r="G86">
        <f t="shared" si="32"/>
        <v>376.82248974087662</v>
      </c>
      <c r="H86">
        <f t="shared" si="32"/>
        <v>3806.845293342411</v>
      </c>
      <c r="I86">
        <f t="shared" si="33"/>
        <v>47.58556616678014</v>
      </c>
      <c r="J86">
        <f t="shared" si="34"/>
        <v>7.9188401041645982</v>
      </c>
      <c r="K86">
        <f t="shared" si="29"/>
        <v>44.333547017459367</v>
      </c>
      <c r="L86">
        <f t="shared" si="35"/>
        <v>-5.3335470174593667</v>
      </c>
      <c r="M86">
        <f t="shared" si="36"/>
        <v>5.3335470174593667</v>
      </c>
      <c r="N86">
        <f t="shared" si="37"/>
        <v>141.87483846710177</v>
      </c>
      <c r="O86">
        <f t="shared" si="37"/>
        <v>3806.1930364153868</v>
      </c>
      <c r="P86">
        <f t="shared" si="38"/>
        <v>47.577412955192337</v>
      </c>
      <c r="Q86">
        <f t="shared" si="39"/>
        <v>2.9819788352241279</v>
      </c>
      <c r="R86">
        <f t="shared" si="40"/>
        <v>33.866619571307744</v>
      </c>
      <c r="S86">
        <f t="shared" si="41"/>
        <v>5.1333804286922557</v>
      </c>
      <c r="T86">
        <f t="shared" si="42"/>
        <v>5.1333804286922557</v>
      </c>
      <c r="U86">
        <f t="shared" si="43"/>
        <v>612.89326749206646</v>
      </c>
      <c r="V86">
        <f t="shared" si="43"/>
        <v>3550.3242305735566</v>
      </c>
      <c r="W86">
        <f t="shared" si="44"/>
        <v>47.337656407647422</v>
      </c>
      <c r="X86">
        <f t="shared" si="45"/>
        <v>12.947266806242931</v>
      </c>
      <c r="Y86">
        <f t="shared" si="46"/>
        <v>49.541514180050314</v>
      </c>
      <c r="Z86">
        <f t="shared" si="47"/>
        <v>-10.541514180050314</v>
      </c>
      <c r="AA86">
        <f t="shared" si="48"/>
        <v>10.541514180050314</v>
      </c>
      <c r="AB86">
        <f t="shared" si="49"/>
        <v>272.4520840703841</v>
      </c>
      <c r="AC86">
        <f t="shared" si="49"/>
        <v>3449.7017280450464</v>
      </c>
      <c r="AD86">
        <f t="shared" si="50"/>
        <v>45.996023040600619</v>
      </c>
      <c r="AE86">
        <f t="shared" si="51"/>
        <v>5.9233835027409016</v>
      </c>
    </row>
    <row r="87" spans="1:31" x14ac:dyDescent="0.25">
      <c r="A87" s="1">
        <v>43981</v>
      </c>
      <c r="B87">
        <v>86</v>
      </c>
      <c r="C87">
        <v>43</v>
      </c>
      <c r="D87">
        <f t="shared" si="28"/>
        <v>35.305881452841248</v>
      </c>
      <c r="E87">
        <f t="shared" si="30"/>
        <v>7.6941185471587517</v>
      </c>
      <c r="F87">
        <f t="shared" si="31"/>
        <v>7.6941185471587517</v>
      </c>
      <c r="G87">
        <f t="shared" si="32"/>
        <v>384.5166082880354</v>
      </c>
      <c r="H87">
        <f t="shared" si="32"/>
        <v>3814.5394118895697</v>
      </c>
      <c r="I87">
        <f t="shared" si="33"/>
        <v>47.09307915913049</v>
      </c>
      <c r="J87">
        <f t="shared" si="34"/>
        <v>8.1650343352731198</v>
      </c>
      <c r="K87">
        <f t="shared" si="29"/>
        <v>43.154493907690608</v>
      </c>
      <c r="L87">
        <f t="shared" si="35"/>
        <v>-0.15449390769060756</v>
      </c>
      <c r="M87">
        <f t="shared" si="36"/>
        <v>0.15449390769060756</v>
      </c>
      <c r="N87">
        <f t="shared" si="37"/>
        <v>141.72034455941116</v>
      </c>
      <c r="O87">
        <f t="shared" si="37"/>
        <v>3806.3475303230775</v>
      </c>
      <c r="P87">
        <f t="shared" si="38"/>
        <v>46.991944818803425</v>
      </c>
      <c r="Q87">
        <f t="shared" si="39"/>
        <v>3.0158433558319762</v>
      </c>
      <c r="R87">
        <f t="shared" si="40"/>
        <v>33.912469015212821</v>
      </c>
      <c r="S87">
        <f t="shared" si="41"/>
        <v>9.087530984787179</v>
      </c>
      <c r="T87">
        <f t="shared" si="42"/>
        <v>9.087530984787179</v>
      </c>
      <c r="U87">
        <f t="shared" si="43"/>
        <v>621.98079847685358</v>
      </c>
      <c r="V87">
        <f t="shared" si="43"/>
        <v>3559.4117615583436</v>
      </c>
      <c r="W87">
        <f t="shared" si="44"/>
        <v>46.834365283662414</v>
      </c>
      <c r="X87">
        <f t="shared" si="45"/>
        <v>13.280436164976145</v>
      </c>
      <c r="Y87">
        <f t="shared" si="46"/>
        <v>50.609641843970728</v>
      </c>
      <c r="Z87">
        <f t="shared" si="47"/>
        <v>-7.6096418439707278</v>
      </c>
      <c r="AA87">
        <f t="shared" si="48"/>
        <v>7.6096418439707278</v>
      </c>
      <c r="AB87">
        <f t="shared" si="49"/>
        <v>264.84244222641337</v>
      </c>
      <c r="AC87">
        <f t="shared" si="49"/>
        <v>3457.311369889017</v>
      </c>
      <c r="AD87">
        <f t="shared" si="50"/>
        <v>45.490939077487063</v>
      </c>
      <c r="AE87">
        <f t="shared" si="51"/>
        <v>5.8218723903521443</v>
      </c>
    </row>
    <row r="88" spans="1:31" x14ac:dyDescent="0.25">
      <c r="A88" s="1">
        <v>43982</v>
      </c>
      <c r="B88">
        <v>87</v>
      </c>
      <c r="C88">
        <v>39</v>
      </c>
      <c r="D88">
        <f t="shared" si="28"/>
        <v>43.499931731100361</v>
      </c>
      <c r="E88">
        <f t="shared" si="30"/>
        <v>-4.4999317311003608</v>
      </c>
      <c r="F88">
        <f t="shared" si="31"/>
        <v>4.4999317311003608</v>
      </c>
      <c r="G88">
        <f t="shared" si="32"/>
        <v>380.01667655693507</v>
      </c>
      <c r="H88">
        <f t="shared" si="32"/>
        <v>3819.03934362067</v>
      </c>
      <c r="I88">
        <f t="shared" si="33"/>
        <v>46.573650531959387</v>
      </c>
      <c r="J88">
        <f t="shared" si="34"/>
        <v>8.159477992736754</v>
      </c>
      <c r="K88">
        <f t="shared" si="29"/>
        <v>51.40940076947242</v>
      </c>
      <c r="L88">
        <f t="shared" si="35"/>
        <v>-12.40940076947242</v>
      </c>
      <c r="M88">
        <f t="shared" si="36"/>
        <v>12.40940076947242</v>
      </c>
      <c r="N88">
        <f t="shared" si="37"/>
        <v>129.31094378993873</v>
      </c>
      <c r="O88">
        <f t="shared" si="37"/>
        <v>3818.7569310925501</v>
      </c>
      <c r="P88">
        <f t="shared" si="38"/>
        <v>46.570206476738413</v>
      </c>
      <c r="Q88">
        <f t="shared" si="39"/>
        <v>2.7766882213530426</v>
      </c>
      <c r="R88">
        <f t="shared" si="40"/>
        <v>32.09038598668181</v>
      </c>
      <c r="S88">
        <f t="shared" si="41"/>
        <v>6.9096140133181905</v>
      </c>
      <c r="T88">
        <f t="shared" si="42"/>
        <v>6.9096140133181905</v>
      </c>
      <c r="U88">
        <f t="shared" si="43"/>
        <v>628.8904124901718</v>
      </c>
      <c r="V88">
        <f t="shared" si="43"/>
        <v>3566.321375571662</v>
      </c>
      <c r="W88">
        <f t="shared" si="44"/>
        <v>46.315862020411195</v>
      </c>
      <c r="X88">
        <f t="shared" si="45"/>
        <v>13.578294455860988</v>
      </c>
      <c r="Y88">
        <f t="shared" si="46"/>
        <v>47.01290249496693</v>
      </c>
      <c r="Z88">
        <f t="shared" si="47"/>
        <v>-8.0129024949669301</v>
      </c>
      <c r="AA88">
        <f t="shared" si="48"/>
        <v>8.0129024949669301</v>
      </c>
      <c r="AB88">
        <f t="shared" si="49"/>
        <v>256.82953973144646</v>
      </c>
      <c r="AC88">
        <f t="shared" si="49"/>
        <v>3465.324272383984</v>
      </c>
      <c r="AD88">
        <f t="shared" si="50"/>
        <v>45.004211329662127</v>
      </c>
      <c r="AE88">
        <f t="shared" si="51"/>
        <v>5.7067890347002033</v>
      </c>
    </row>
    <row r="89" spans="1:31" x14ac:dyDescent="0.25">
      <c r="A89" s="1">
        <v>43983</v>
      </c>
      <c r="B89">
        <v>88</v>
      </c>
      <c r="C89">
        <v>35</v>
      </c>
      <c r="D89">
        <f t="shared" si="28"/>
        <v>38.535730831194918</v>
      </c>
      <c r="E89">
        <f t="shared" si="30"/>
        <v>-3.5357308311949183</v>
      </c>
      <c r="F89">
        <f t="shared" si="31"/>
        <v>3.5357308311949183</v>
      </c>
      <c r="G89">
        <f t="shared" si="32"/>
        <v>376.48094572574013</v>
      </c>
      <c r="H89">
        <f t="shared" si="32"/>
        <v>3822.575074451865</v>
      </c>
      <c r="I89">
        <f t="shared" si="33"/>
        <v>46.055121378938132</v>
      </c>
      <c r="J89">
        <f t="shared" si="34"/>
        <v>8.174572869498764</v>
      </c>
      <c r="K89">
        <f t="shared" si="29"/>
        <v>46.453809451008325</v>
      </c>
      <c r="L89">
        <f t="shared" si="35"/>
        <v>-11.453809451008325</v>
      </c>
      <c r="M89">
        <f t="shared" si="36"/>
        <v>11.453809451008325</v>
      </c>
      <c r="N89">
        <f t="shared" si="37"/>
        <v>117.85713433893041</v>
      </c>
      <c r="O89">
        <f t="shared" si="37"/>
        <v>3830.2107405435586</v>
      </c>
      <c r="P89">
        <f t="shared" si="38"/>
        <v>46.147117355946492</v>
      </c>
      <c r="Q89">
        <f t="shared" si="39"/>
        <v>2.5539435850318264</v>
      </c>
      <c r="R89">
        <f t="shared" si="40"/>
        <v>33.610314300049588</v>
      </c>
      <c r="S89">
        <f t="shared" si="41"/>
        <v>1.3896856999504124</v>
      </c>
      <c r="T89">
        <f t="shared" si="42"/>
        <v>1.3896856999504124</v>
      </c>
      <c r="U89">
        <f t="shared" si="43"/>
        <v>630.2800981901222</v>
      </c>
      <c r="V89">
        <f t="shared" si="43"/>
        <v>3567.7110612716124</v>
      </c>
      <c r="W89">
        <f t="shared" si="44"/>
        <v>45.739885400918105</v>
      </c>
      <c r="X89">
        <f t="shared" si="45"/>
        <v>13.779660632413194</v>
      </c>
      <c r="Y89">
        <f t="shared" si="46"/>
        <v>48.210125198380432</v>
      </c>
      <c r="Z89">
        <f t="shared" si="47"/>
        <v>-13.210125198380432</v>
      </c>
      <c r="AA89">
        <f t="shared" si="48"/>
        <v>13.210125198380432</v>
      </c>
      <c r="AB89">
        <f t="shared" si="49"/>
        <v>243.61941453306602</v>
      </c>
      <c r="AC89">
        <f t="shared" si="49"/>
        <v>3478.5343975823644</v>
      </c>
      <c r="AD89">
        <f t="shared" si="50"/>
        <v>44.59659484079954</v>
      </c>
      <c r="AE89">
        <f t="shared" si="51"/>
        <v>5.4627357851588458</v>
      </c>
    </row>
    <row r="90" spans="1:31" x14ac:dyDescent="0.25">
      <c r="A90" s="1">
        <v>43984</v>
      </c>
      <c r="B90">
        <v>89</v>
      </c>
      <c r="C90">
        <v>34</v>
      </c>
      <c r="D90">
        <f t="shared" si="28"/>
        <v>33.641243037603751</v>
      </c>
      <c r="E90">
        <f t="shared" si="30"/>
        <v>0.35875696239624943</v>
      </c>
      <c r="F90">
        <f t="shared" si="31"/>
        <v>0.35875696239624943</v>
      </c>
      <c r="G90">
        <f t="shared" si="32"/>
        <v>376.83970268813636</v>
      </c>
      <c r="H90">
        <f t="shared" si="32"/>
        <v>3822.9338314142615</v>
      </c>
      <c r="I90">
        <f t="shared" si="33"/>
        <v>45.511117040645971</v>
      </c>
      <c r="J90">
        <f t="shared" si="34"/>
        <v>8.2801681697151253</v>
      </c>
      <c r="K90">
        <f t="shared" si="29"/>
        <v>41.611108978153084</v>
      </c>
      <c r="L90">
        <f t="shared" si="35"/>
        <v>-7.6111089781530836</v>
      </c>
      <c r="M90">
        <f t="shared" si="36"/>
        <v>7.6111089781530836</v>
      </c>
      <c r="N90">
        <f t="shared" si="37"/>
        <v>110.24602536077732</v>
      </c>
      <c r="O90">
        <f t="shared" si="37"/>
        <v>3837.8218495217116</v>
      </c>
      <c r="P90">
        <f t="shared" si="38"/>
        <v>45.688355351448948</v>
      </c>
      <c r="Q90">
        <f t="shared" si="39"/>
        <v>2.413000523059559</v>
      </c>
      <c r="R90">
        <f t="shared" si="40"/>
        <v>32.502149670464156</v>
      </c>
      <c r="S90">
        <f t="shared" si="41"/>
        <v>1.4978503295358436</v>
      </c>
      <c r="T90">
        <f t="shared" si="42"/>
        <v>1.4978503295358436</v>
      </c>
      <c r="U90">
        <f t="shared" si="43"/>
        <v>631.77794851965803</v>
      </c>
      <c r="V90">
        <f t="shared" si="43"/>
        <v>3569.2089116011484</v>
      </c>
      <c r="W90">
        <f t="shared" si="44"/>
        <v>45.179859640520867</v>
      </c>
      <c r="X90">
        <f t="shared" si="45"/>
        <v>13.983619106975482</v>
      </c>
      <c r="Y90">
        <f t="shared" si="46"/>
        <v>48.937329593219665</v>
      </c>
      <c r="Z90">
        <f t="shared" si="47"/>
        <v>-14.937329593219665</v>
      </c>
      <c r="AA90">
        <f t="shared" si="48"/>
        <v>14.937329593219665</v>
      </c>
      <c r="AB90">
        <f t="shared" si="49"/>
        <v>228.68208493984636</v>
      </c>
      <c r="AC90">
        <f t="shared" si="49"/>
        <v>3493.471727175584</v>
      </c>
      <c r="AD90">
        <f t="shared" si="50"/>
        <v>44.221161103488406</v>
      </c>
      <c r="AE90">
        <f t="shared" si="51"/>
        <v>5.1713270125285487</v>
      </c>
    </row>
    <row r="91" spans="1:31" x14ac:dyDescent="0.25">
      <c r="A91" s="1">
        <v>43985</v>
      </c>
      <c r="B91">
        <v>90</v>
      </c>
      <c r="C91">
        <v>63</v>
      </c>
      <c r="D91">
        <f t="shared" si="28"/>
        <v>34.375094213019089</v>
      </c>
      <c r="E91">
        <f t="shared" si="30"/>
        <v>28.624905786980911</v>
      </c>
      <c r="F91">
        <f t="shared" si="31"/>
        <v>28.624905786980911</v>
      </c>
      <c r="G91">
        <f t="shared" si="32"/>
        <v>405.46460847511725</v>
      </c>
      <c r="H91">
        <f t="shared" si="32"/>
        <v>3851.5587372012424</v>
      </c>
      <c r="I91">
        <f t="shared" si="33"/>
        <v>45.312455731779323</v>
      </c>
      <c r="J91">
        <f t="shared" si="34"/>
        <v>8.9481932048708135</v>
      </c>
      <c r="K91">
        <f t="shared" si="29"/>
        <v>42.335153764334095</v>
      </c>
      <c r="L91">
        <f t="shared" si="35"/>
        <v>20.664846235665905</v>
      </c>
      <c r="M91">
        <f t="shared" si="36"/>
        <v>20.664846235665905</v>
      </c>
      <c r="N91">
        <f t="shared" si="37"/>
        <v>130.91087159644323</v>
      </c>
      <c r="O91">
        <f t="shared" si="37"/>
        <v>3858.4866957573777</v>
      </c>
      <c r="P91">
        <f t="shared" si="38"/>
        <v>45.393961126557386</v>
      </c>
      <c r="Q91">
        <f t="shared" si="39"/>
        <v>2.8838829735846701</v>
      </c>
      <c r="R91">
        <f t="shared" si="40"/>
        <v>31.958611928997843</v>
      </c>
      <c r="S91">
        <f t="shared" si="41"/>
        <v>31.041388071002157</v>
      </c>
      <c r="T91">
        <f t="shared" si="42"/>
        <v>31.041388071002157</v>
      </c>
      <c r="U91">
        <f t="shared" si="43"/>
        <v>662.81933659066021</v>
      </c>
      <c r="V91">
        <f t="shared" si="43"/>
        <v>3600.2502996721505</v>
      </c>
      <c r="W91">
        <f t="shared" si="44"/>
        <v>45.003128745901883</v>
      </c>
      <c r="X91">
        <f t="shared" si="45"/>
        <v>14.728294566653179</v>
      </c>
      <c r="Y91">
        <f t="shared" si="46"/>
        <v>47.549913635531645</v>
      </c>
      <c r="Z91">
        <f t="shared" si="47"/>
        <v>15.450086364468355</v>
      </c>
      <c r="AA91">
        <f t="shared" si="48"/>
        <v>15.450086364468355</v>
      </c>
      <c r="AB91">
        <f t="shared" si="49"/>
        <v>244.13217130431471</v>
      </c>
      <c r="AC91">
        <f t="shared" si="49"/>
        <v>3508.9218135400524</v>
      </c>
      <c r="AD91">
        <f t="shared" si="50"/>
        <v>43.861522669250654</v>
      </c>
      <c r="AE91">
        <f t="shared" si="51"/>
        <v>5.5659757447377638</v>
      </c>
    </row>
    <row r="92" spans="1:31" x14ac:dyDescent="0.25">
      <c r="A92" s="1">
        <v>43986</v>
      </c>
      <c r="B92">
        <v>91</v>
      </c>
      <c r="C92">
        <v>56</v>
      </c>
      <c r="D92">
        <f t="shared" si="28"/>
        <v>62.71743416293728</v>
      </c>
      <c r="E92">
        <f t="shared" si="30"/>
        <v>-6.7174341629372805</v>
      </c>
      <c r="F92">
        <f t="shared" si="31"/>
        <v>6.7174341629372805</v>
      </c>
      <c r="G92">
        <f t="shared" si="32"/>
        <v>398.74717431217994</v>
      </c>
      <c r="H92">
        <f t="shared" si="32"/>
        <v>3858.2761713641798</v>
      </c>
      <c r="I92">
        <f t="shared" si="33"/>
        <v>44.863676411211394</v>
      </c>
      <c r="J92">
        <f t="shared" si="34"/>
        <v>8.8879736617512997</v>
      </c>
      <c r="K92">
        <f t="shared" si="29"/>
        <v>70.390154240532951</v>
      </c>
      <c r="L92">
        <f t="shared" si="35"/>
        <v>-14.390154240532951</v>
      </c>
      <c r="M92">
        <f t="shared" si="36"/>
        <v>14.390154240532951</v>
      </c>
      <c r="N92">
        <f t="shared" si="37"/>
        <v>116.52071735591028</v>
      </c>
      <c r="O92">
        <f t="shared" si="37"/>
        <v>3872.8768499979105</v>
      </c>
      <c r="P92">
        <f t="shared" si="38"/>
        <v>45.033451744161752</v>
      </c>
      <c r="Q92">
        <f t="shared" si="39"/>
        <v>2.5874258544042497</v>
      </c>
      <c r="R92">
        <f t="shared" si="40"/>
        <v>59.671304533707954</v>
      </c>
      <c r="S92">
        <f t="shared" si="41"/>
        <v>-3.6713045337079535</v>
      </c>
      <c r="T92">
        <f t="shared" si="42"/>
        <v>3.6713045337079535</v>
      </c>
      <c r="U92">
        <f t="shared" si="43"/>
        <v>659.14803205695227</v>
      </c>
      <c r="V92">
        <f t="shared" si="43"/>
        <v>3603.9216042058583</v>
      </c>
      <c r="W92">
        <f t="shared" si="44"/>
        <v>44.492859311183437</v>
      </c>
      <c r="X92">
        <f t="shared" si="45"/>
        <v>14.814692565538783</v>
      </c>
      <c r="Y92">
        <f t="shared" si="46"/>
        <v>74.943645376162607</v>
      </c>
      <c r="Z92">
        <f t="shared" si="47"/>
        <v>-18.943645376162607</v>
      </c>
      <c r="AA92">
        <f t="shared" si="48"/>
        <v>18.943645376162607</v>
      </c>
      <c r="AB92">
        <f t="shared" si="49"/>
        <v>225.1885259281521</v>
      </c>
      <c r="AC92">
        <f t="shared" si="49"/>
        <v>3527.8654589162152</v>
      </c>
      <c r="AD92">
        <f t="shared" si="50"/>
        <v>43.553894554521172</v>
      </c>
      <c r="AE92">
        <f t="shared" si="51"/>
        <v>5.1703419001085882</v>
      </c>
    </row>
    <row r="93" spans="1:31" x14ac:dyDescent="0.25">
      <c r="A93" s="1">
        <v>43987</v>
      </c>
      <c r="B93">
        <v>92</v>
      </c>
      <c r="C93">
        <v>52</v>
      </c>
      <c r="D93">
        <f t="shared" si="28"/>
        <v>57.709903910530308</v>
      </c>
      <c r="E93">
        <f t="shared" si="30"/>
        <v>-5.7099039105303078</v>
      </c>
      <c r="F93">
        <f t="shared" si="31"/>
        <v>5.7099039105303078</v>
      </c>
      <c r="G93">
        <f t="shared" si="32"/>
        <v>393.03727040164961</v>
      </c>
      <c r="H93">
        <f t="shared" si="32"/>
        <v>3863.9860752747099</v>
      </c>
      <c r="I93">
        <f t="shared" si="33"/>
        <v>44.413633049134596</v>
      </c>
      <c r="J93">
        <f t="shared" si="34"/>
        <v>8.8494735381551486</v>
      </c>
      <c r="K93">
        <f t="shared" si="29"/>
        <v>65.458720321006538</v>
      </c>
      <c r="L93">
        <f t="shared" si="35"/>
        <v>-13.458720321006538</v>
      </c>
      <c r="M93">
        <f t="shared" si="36"/>
        <v>13.458720321006538</v>
      </c>
      <c r="N93">
        <f t="shared" si="37"/>
        <v>103.06199703490374</v>
      </c>
      <c r="O93">
        <f t="shared" si="37"/>
        <v>3886.3355703189172</v>
      </c>
      <c r="P93">
        <f t="shared" si="38"/>
        <v>44.67052379676916</v>
      </c>
      <c r="Q93">
        <f t="shared" si="39"/>
        <v>2.3071589109585906</v>
      </c>
      <c r="R93">
        <f t="shared" si="40"/>
        <v>57.164537141260446</v>
      </c>
      <c r="S93">
        <f t="shared" si="41"/>
        <v>-5.1645371412604462</v>
      </c>
      <c r="T93">
        <f t="shared" si="42"/>
        <v>5.1645371412604462</v>
      </c>
      <c r="U93">
        <f t="shared" si="43"/>
        <v>653.98349491569184</v>
      </c>
      <c r="V93">
        <f t="shared" si="43"/>
        <v>3609.0861413471189</v>
      </c>
      <c r="W93">
        <f t="shared" si="44"/>
        <v>44.013245626184379</v>
      </c>
      <c r="X93">
        <f t="shared" si="45"/>
        <v>14.858788203672571</v>
      </c>
      <c r="Y93">
        <f t="shared" si="46"/>
        <v>73.23036500941204</v>
      </c>
      <c r="Z93">
        <f t="shared" si="47"/>
        <v>-21.23036500941204</v>
      </c>
      <c r="AA93">
        <f t="shared" si="48"/>
        <v>21.23036500941204</v>
      </c>
      <c r="AB93">
        <f t="shared" si="49"/>
        <v>203.95816091874008</v>
      </c>
      <c r="AC93">
        <f t="shared" si="49"/>
        <v>3549.0958239256274</v>
      </c>
      <c r="AD93">
        <f t="shared" si="50"/>
        <v>43.281656389336916</v>
      </c>
      <c r="AE93">
        <f t="shared" si="51"/>
        <v>4.7123464750066315</v>
      </c>
    </row>
    <row r="94" spans="1:31" x14ac:dyDescent="0.25">
      <c r="A94" s="1">
        <v>43988</v>
      </c>
      <c r="B94">
        <v>93</v>
      </c>
      <c r="C94">
        <v>67</v>
      </c>
      <c r="D94">
        <f t="shared" si="28"/>
        <v>46.221102688807918</v>
      </c>
      <c r="E94">
        <f t="shared" si="30"/>
        <v>20.778897311192082</v>
      </c>
      <c r="F94">
        <f t="shared" si="31"/>
        <v>20.778897311192082</v>
      </c>
      <c r="G94">
        <f t="shared" si="32"/>
        <v>413.81616771284166</v>
      </c>
      <c r="H94">
        <f t="shared" si="32"/>
        <v>3884.7649725859019</v>
      </c>
      <c r="I94">
        <f t="shared" si="33"/>
        <v>44.145056506657973</v>
      </c>
      <c r="J94">
        <f t="shared" si="34"/>
        <v>9.374009242698099</v>
      </c>
      <c r="K94">
        <f t="shared" si="29"/>
        <v>54.099144503723345</v>
      </c>
      <c r="L94">
        <f t="shared" si="35"/>
        <v>12.900855496276655</v>
      </c>
      <c r="M94">
        <f t="shared" si="36"/>
        <v>12.900855496276655</v>
      </c>
      <c r="N94">
        <f t="shared" si="37"/>
        <v>115.9628525311804</v>
      </c>
      <c r="O94">
        <f t="shared" si="37"/>
        <v>3899.2364258151938</v>
      </c>
      <c r="P94">
        <f t="shared" si="38"/>
        <v>44.309504838809019</v>
      </c>
      <c r="Q94">
        <f t="shared" si="39"/>
        <v>2.6171100975520929</v>
      </c>
      <c r="R94">
        <f t="shared" si="40"/>
        <v>44.111423411225026</v>
      </c>
      <c r="S94">
        <f t="shared" si="41"/>
        <v>22.888576588774974</v>
      </c>
      <c r="T94">
        <f t="shared" si="42"/>
        <v>22.888576588774974</v>
      </c>
      <c r="U94">
        <f t="shared" si="43"/>
        <v>676.87207150446682</v>
      </c>
      <c r="V94">
        <f t="shared" si="43"/>
        <v>3631.9747179358938</v>
      </c>
      <c r="W94">
        <f t="shared" si="44"/>
        <v>43.758731541396308</v>
      </c>
      <c r="X94">
        <f t="shared" si="45"/>
        <v>15.468274505720929</v>
      </c>
      <c r="Y94">
        <f t="shared" si="46"/>
        <v>60.270640052544088</v>
      </c>
      <c r="Z94">
        <f t="shared" si="47"/>
        <v>6.7293599474559116</v>
      </c>
      <c r="AA94">
        <f t="shared" si="48"/>
        <v>6.7293599474559116</v>
      </c>
      <c r="AB94">
        <f t="shared" si="49"/>
        <v>210.687520866196</v>
      </c>
      <c r="AC94">
        <f t="shared" si="49"/>
        <v>3555.8251838730835</v>
      </c>
      <c r="AD94">
        <f t="shared" si="50"/>
        <v>42.84126727557932</v>
      </c>
      <c r="AE94">
        <f t="shared" si="51"/>
        <v>4.917863879024269</v>
      </c>
    </row>
    <row r="95" spans="1:31" x14ac:dyDescent="0.25">
      <c r="A95" s="1">
        <v>43989</v>
      </c>
      <c r="B95">
        <v>94</v>
      </c>
      <c r="C95">
        <v>72</v>
      </c>
      <c r="D95">
        <f t="shared" si="28"/>
        <v>72.059224371776665</v>
      </c>
      <c r="E95">
        <f t="shared" si="30"/>
        <v>-5.9224371776664952E-2</v>
      </c>
      <c r="F95">
        <f t="shared" si="31"/>
        <v>5.9224371776664952E-2</v>
      </c>
      <c r="G95">
        <f t="shared" si="32"/>
        <v>413.75694334106498</v>
      </c>
      <c r="H95">
        <f t="shared" si="32"/>
        <v>3884.8241969576784</v>
      </c>
      <c r="I95">
        <f t="shared" si="33"/>
        <v>43.649710078176163</v>
      </c>
      <c r="J95">
        <f t="shared" si="34"/>
        <v>9.4790307335382238</v>
      </c>
      <c r="K95">
        <f t="shared" si="29"/>
        <v>79.756268637256454</v>
      </c>
      <c r="L95">
        <f t="shared" si="35"/>
        <v>-7.7562686372564542</v>
      </c>
      <c r="M95">
        <f t="shared" si="36"/>
        <v>7.7562686372564542</v>
      </c>
      <c r="N95">
        <f t="shared" si="37"/>
        <v>108.20658389392395</v>
      </c>
      <c r="O95">
        <f t="shared" si="37"/>
        <v>3906.9926944524505</v>
      </c>
      <c r="P95">
        <f t="shared" si="38"/>
        <v>43.898794319690452</v>
      </c>
      <c r="Q95">
        <f t="shared" si="39"/>
        <v>2.4649101546141723</v>
      </c>
      <c r="R95">
        <f t="shared" si="40"/>
        <v>67.511722473638855</v>
      </c>
      <c r="S95">
        <f t="shared" si="41"/>
        <v>4.488277526361145</v>
      </c>
      <c r="T95">
        <f t="shared" si="42"/>
        <v>4.488277526361145</v>
      </c>
      <c r="U95">
        <f t="shared" si="43"/>
        <v>681.36034903082793</v>
      </c>
      <c r="V95">
        <f t="shared" si="43"/>
        <v>3636.4629954622551</v>
      </c>
      <c r="W95">
        <f t="shared" si="44"/>
        <v>43.291226136455421</v>
      </c>
      <c r="X95">
        <f t="shared" si="45"/>
        <v>15.738994014241058</v>
      </c>
      <c r="Y95">
        <f t="shared" si="46"/>
        <v>83.034310062754358</v>
      </c>
      <c r="Z95">
        <f t="shared" si="47"/>
        <v>-11.034310062754358</v>
      </c>
      <c r="AA95">
        <f t="shared" si="48"/>
        <v>11.034310062754358</v>
      </c>
      <c r="AB95">
        <f t="shared" si="49"/>
        <v>199.65321080344165</v>
      </c>
      <c r="AC95">
        <f t="shared" si="49"/>
        <v>3566.8594939358377</v>
      </c>
      <c r="AD95">
        <f t="shared" si="50"/>
        <v>42.462613023045684</v>
      </c>
      <c r="AE95">
        <f t="shared" si="51"/>
        <v>4.7018588021204462</v>
      </c>
    </row>
    <row r="96" spans="1:31" x14ac:dyDescent="0.25">
      <c r="A96" s="1">
        <v>43990</v>
      </c>
      <c r="B96">
        <v>95</v>
      </c>
      <c r="C96">
        <v>56</v>
      </c>
      <c r="D96">
        <f t="shared" si="28"/>
        <v>72.218012057865963</v>
      </c>
      <c r="E96">
        <f t="shared" si="30"/>
        <v>-16.218012057865963</v>
      </c>
      <c r="F96">
        <f t="shared" si="31"/>
        <v>16.218012057865963</v>
      </c>
      <c r="G96">
        <f t="shared" si="32"/>
        <v>397.53893128319902</v>
      </c>
      <c r="H96">
        <f t="shared" si="32"/>
        <v>3901.0422090155444</v>
      </c>
      <c r="I96">
        <f t="shared" si="33"/>
        <v>43.344913433506051</v>
      </c>
      <c r="J96">
        <f t="shared" si="34"/>
        <v>9.1715244025818592</v>
      </c>
      <c r="K96">
        <f t="shared" si="29"/>
        <v>79.660498421636035</v>
      </c>
      <c r="L96">
        <f t="shared" si="35"/>
        <v>-23.660498421636035</v>
      </c>
      <c r="M96">
        <f t="shared" si="36"/>
        <v>23.660498421636035</v>
      </c>
      <c r="N96">
        <f t="shared" si="37"/>
        <v>84.546085472287913</v>
      </c>
      <c r="O96">
        <f t="shared" si="37"/>
        <v>3930.6531928740865</v>
      </c>
      <c r="P96">
        <f t="shared" si="38"/>
        <v>43.673924365267631</v>
      </c>
      <c r="Q96">
        <f t="shared" si="39"/>
        <v>1.9358481451125218</v>
      </c>
      <c r="R96">
        <f t="shared" si="40"/>
        <v>77.353240773282096</v>
      </c>
      <c r="S96">
        <f t="shared" si="41"/>
        <v>-21.353240773282096</v>
      </c>
      <c r="T96">
        <f t="shared" si="42"/>
        <v>21.353240773282096</v>
      </c>
      <c r="U96">
        <f t="shared" si="43"/>
        <v>660.00710825754584</v>
      </c>
      <c r="V96">
        <f t="shared" si="43"/>
        <v>3657.816236235537</v>
      </c>
      <c r="W96">
        <f t="shared" si="44"/>
        <v>43.033132191006317</v>
      </c>
      <c r="X96">
        <f t="shared" si="45"/>
        <v>15.337184970130611</v>
      </c>
      <c r="Y96">
        <f t="shared" si="46"/>
        <v>92.964592780212712</v>
      </c>
      <c r="Z96">
        <f t="shared" si="47"/>
        <v>-36.964592780212712</v>
      </c>
      <c r="AA96">
        <f t="shared" si="48"/>
        <v>36.964592780212712</v>
      </c>
      <c r="AB96">
        <f t="shared" si="49"/>
        <v>162.68861802322894</v>
      </c>
      <c r="AC96">
        <f t="shared" si="49"/>
        <v>3603.8240867160503</v>
      </c>
      <c r="AD96">
        <f t="shared" si="50"/>
        <v>42.397930431953533</v>
      </c>
      <c r="AE96">
        <f t="shared" si="51"/>
        <v>3.8371830031736027</v>
      </c>
    </row>
    <row r="97" spans="1:31" x14ac:dyDescent="0.25">
      <c r="A97" s="1">
        <v>43991</v>
      </c>
      <c r="B97">
        <v>96</v>
      </c>
      <c r="C97">
        <v>50</v>
      </c>
      <c r="D97">
        <f t="shared" si="28"/>
        <v>52.637065002066521</v>
      </c>
      <c r="E97">
        <f t="shared" si="30"/>
        <v>-2.6370650020665209</v>
      </c>
      <c r="F97">
        <f t="shared" si="31"/>
        <v>2.6370650020665209</v>
      </c>
      <c r="G97">
        <f t="shared" si="32"/>
        <v>394.90186628113247</v>
      </c>
      <c r="H97">
        <f t="shared" si="32"/>
        <v>3903.6792740176111</v>
      </c>
      <c r="I97">
        <f t="shared" si="33"/>
        <v>42.897574439753967</v>
      </c>
      <c r="J97">
        <f t="shared" si="34"/>
        <v>9.2056921967869982</v>
      </c>
      <c r="K97">
        <f t="shared" si="29"/>
        <v>60.304458055641703</v>
      </c>
      <c r="L97">
        <f t="shared" si="35"/>
        <v>-10.304458055641703</v>
      </c>
      <c r="M97">
        <f t="shared" si="36"/>
        <v>10.304458055641703</v>
      </c>
      <c r="N97">
        <f t="shared" si="37"/>
        <v>74.24162741664621</v>
      </c>
      <c r="O97">
        <f t="shared" si="37"/>
        <v>3940.9576509297281</v>
      </c>
      <c r="P97">
        <f t="shared" si="38"/>
        <v>43.307226933293713</v>
      </c>
      <c r="Q97">
        <f t="shared" si="39"/>
        <v>1.7143011149386422</v>
      </c>
      <c r="R97">
        <f t="shared" si="40"/>
        <v>57.693999467289785</v>
      </c>
      <c r="S97">
        <f t="shared" si="41"/>
        <v>-7.6939994672897853</v>
      </c>
      <c r="T97">
        <f t="shared" si="42"/>
        <v>7.6939994672897853</v>
      </c>
      <c r="U97">
        <f t="shared" si="43"/>
        <v>652.31310879025602</v>
      </c>
      <c r="V97">
        <f t="shared" si="43"/>
        <v>3665.5102357028268</v>
      </c>
      <c r="W97">
        <f t="shared" si="44"/>
        <v>42.622212043056123</v>
      </c>
      <c r="X97">
        <f t="shared" si="45"/>
        <v>15.304534361832326</v>
      </c>
      <c r="Y97">
        <f t="shared" si="46"/>
        <v>74.188586021344349</v>
      </c>
      <c r="Z97">
        <f t="shared" si="47"/>
        <v>-24.188586021344349</v>
      </c>
      <c r="AA97">
        <f t="shared" si="48"/>
        <v>24.188586021344349</v>
      </c>
      <c r="AB97">
        <f t="shared" si="49"/>
        <v>138.50003200188459</v>
      </c>
      <c r="AC97">
        <f t="shared" si="49"/>
        <v>3628.0126727373945</v>
      </c>
      <c r="AD97">
        <f t="shared" si="50"/>
        <v>42.186193869039471</v>
      </c>
      <c r="AE97">
        <f t="shared" si="51"/>
        <v>3.2830653656937283</v>
      </c>
    </row>
    <row r="98" spans="1:31" x14ac:dyDescent="0.25">
      <c r="A98" s="1">
        <v>43992</v>
      </c>
      <c r="B98">
        <v>97</v>
      </c>
      <c r="C98">
        <v>40</v>
      </c>
      <c r="D98">
        <f t="shared" si="28"/>
        <v>49.365149692682472</v>
      </c>
      <c r="E98">
        <f t="shared" si="30"/>
        <v>-9.365149692682472</v>
      </c>
      <c r="F98">
        <f t="shared" si="31"/>
        <v>9.365149692682472</v>
      </c>
      <c r="G98">
        <f t="shared" si="32"/>
        <v>385.53671658845002</v>
      </c>
      <c r="H98">
        <f t="shared" si="32"/>
        <v>3913.0444237102934</v>
      </c>
      <c r="I98">
        <f t="shared" si="33"/>
        <v>42.533091562068407</v>
      </c>
      <c r="J98">
        <f t="shared" si="34"/>
        <v>9.0643943910316871</v>
      </c>
      <c r="K98">
        <f t="shared" si="29"/>
        <v>57.111920711330221</v>
      </c>
      <c r="L98">
        <f t="shared" si="35"/>
        <v>-17.111920711330221</v>
      </c>
      <c r="M98">
        <f t="shared" si="36"/>
        <v>17.111920711330221</v>
      </c>
      <c r="N98">
        <f t="shared" si="37"/>
        <v>57.129706705315989</v>
      </c>
      <c r="O98">
        <f t="shared" si="37"/>
        <v>3958.0695716410582</v>
      </c>
      <c r="P98">
        <f t="shared" si="38"/>
        <v>43.022495343924547</v>
      </c>
      <c r="Q98">
        <f t="shared" si="39"/>
        <v>1.3279031411036832</v>
      </c>
      <c r="R98">
        <f t="shared" si="40"/>
        <v>48.791031963080165</v>
      </c>
      <c r="S98">
        <f t="shared" si="41"/>
        <v>-8.7910319630801652</v>
      </c>
      <c r="T98">
        <f t="shared" si="42"/>
        <v>8.7910319630801652</v>
      </c>
      <c r="U98">
        <f t="shared" si="43"/>
        <v>643.52207682717585</v>
      </c>
      <c r="V98">
        <f t="shared" si="43"/>
        <v>3674.3012676659068</v>
      </c>
      <c r="W98">
        <f t="shared" si="44"/>
        <v>42.233347904205829</v>
      </c>
      <c r="X98">
        <f t="shared" si="45"/>
        <v>15.237297272449727</v>
      </c>
      <c r="Y98">
        <f t="shared" si="46"/>
        <v>65.609380936144888</v>
      </c>
      <c r="Z98">
        <f t="shared" si="47"/>
        <v>-25.609380936144888</v>
      </c>
      <c r="AA98">
        <f t="shared" si="48"/>
        <v>25.609380936144888</v>
      </c>
      <c r="AB98">
        <f t="shared" si="49"/>
        <v>112.8906510657397</v>
      </c>
      <c r="AC98">
        <f t="shared" si="49"/>
        <v>3653.6220536735395</v>
      </c>
      <c r="AD98">
        <f t="shared" si="50"/>
        <v>41.995655789351026</v>
      </c>
      <c r="AE98">
        <f t="shared" si="51"/>
        <v>2.6881506894902625</v>
      </c>
    </row>
    <row r="99" spans="1:31" x14ac:dyDescent="0.25">
      <c r="A99" s="1">
        <v>43993</v>
      </c>
      <c r="B99">
        <v>98</v>
      </c>
      <c r="C99">
        <v>32</v>
      </c>
      <c r="D99">
        <f t="shared" si="28"/>
        <v>41.735210665922025</v>
      </c>
      <c r="E99">
        <f t="shared" si="30"/>
        <v>-9.7352106659220254</v>
      </c>
      <c r="F99">
        <f t="shared" si="31"/>
        <v>9.7352106659220254</v>
      </c>
      <c r="G99">
        <f t="shared" si="32"/>
        <v>375.80150592252801</v>
      </c>
      <c r="H99">
        <f t="shared" si="32"/>
        <v>3922.7796343762152</v>
      </c>
      <c r="I99">
        <f t="shared" si="33"/>
        <v>42.180426176088332</v>
      </c>
      <c r="J99">
        <f t="shared" si="34"/>
        <v>8.909381435685118</v>
      </c>
      <c r="K99">
        <f t="shared" si="29"/>
        <v>49.429120965575535</v>
      </c>
      <c r="L99">
        <f t="shared" si="35"/>
        <v>-17.429120965575535</v>
      </c>
      <c r="M99">
        <f t="shared" si="36"/>
        <v>17.429120965575535</v>
      </c>
      <c r="N99">
        <f t="shared" si="37"/>
        <v>39.700585739740454</v>
      </c>
      <c r="O99">
        <f t="shared" si="37"/>
        <v>3975.498692606634</v>
      </c>
      <c r="P99">
        <f t="shared" si="38"/>
        <v>42.747297769963808</v>
      </c>
      <c r="Q99">
        <f t="shared" si="39"/>
        <v>0.9287273771872403</v>
      </c>
      <c r="R99">
        <f t="shared" si="40"/>
        <v>47.799081272759793</v>
      </c>
      <c r="S99">
        <f t="shared" si="41"/>
        <v>-15.799081272759793</v>
      </c>
      <c r="T99">
        <f t="shared" si="42"/>
        <v>15.799081272759793</v>
      </c>
      <c r="U99">
        <f t="shared" si="43"/>
        <v>627.722995554416</v>
      </c>
      <c r="V99">
        <f t="shared" si="43"/>
        <v>3690.1003489386667</v>
      </c>
      <c r="W99">
        <f t="shared" si="44"/>
        <v>41.932958510666666</v>
      </c>
      <c r="X99">
        <f t="shared" si="45"/>
        <v>14.969680600874833</v>
      </c>
      <c r="Y99">
        <f t="shared" si="46"/>
        <v>65.353829606132507</v>
      </c>
      <c r="Z99">
        <f t="shared" si="47"/>
        <v>-33.353829606132507</v>
      </c>
      <c r="AA99">
        <f t="shared" si="48"/>
        <v>33.353829606132507</v>
      </c>
      <c r="AB99">
        <f t="shared" si="49"/>
        <v>79.536821459607197</v>
      </c>
      <c r="AC99">
        <f t="shared" si="49"/>
        <v>3686.975883279672</v>
      </c>
      <c r="AD99">
        <f t="shared" si="50"/>
        <v>41.897453219087183</v>
      </c>
      <c r="AE99">
        <f t="shared" si="51"/>
        <v>1.8983688827981717</v>
      </c>
    </row>
    <row r="100" spans="1:31" x14ac:dyDescent="0.25">
      <c r="A100" s="1">
        <v>43994</v>
      </c>
      <c r="B100">
        <v>99</v>
      </c>
      <c r="C100">
        <v>25</v>
      </c>
      <c r="D100">
        <f t="shared" si="28"/>
        <v>28.449029084382268</v>
      </c>
      <c r="E100">
        <f t="shared" si="30"/>
        <v>-3.4490290843822677</v>
      </c>
      <c r="F100">
        <f t="shared" si="31"/>
        <v>3.4490290843822677</v>
      </c>
      <c r="G100">
        <f t="shared" si="32"/>
        <v>372.35247683814572</v>
      </c>
      <c r="H100">
        <f t="shared" si="32"/>
        <v>3926.2286634605975</v>
      </c>
      <c r="I100">
        <f t="shared" si="33"/>
        <v>41.768390036814864</v>
      </c>
      <c r="J100">
        <f t="shared" si="34"/>
        <v>8.9146954553420041</v>
      </c>
      <c r="K100">
        <f t="shared" si="29"/>
        <v>36.196386643775853</v>
      </c>
      <c r="L100">
        <f t="shared" si="35"/>
        <v>-11.196386643775853</v>
      </c>
      <c r="M100">
        <f t="shared" si="36"/>
        <v>11.196386643775853</v>
      </c>
      <c r="N100">
        <f t="shared" si="37"/>
        <v>28.504199095964601</v>
      </c>
      <c r="O100">
        <f t="shared" si="37"/>
        <v>3986.6950792504099</v>
      </c>
      <c r="P100">
        <f t="shared" si="38"/>
        <v>42.411649779259683</v>
      </c>
      <c r="Q100">
        <f t="shared" si="39"/>
        <v>0.67208418546132198</v>
      </c>
      <c r="R100">
        <f t="shared" si="40"/>
        <v>35.688084659842588</v>
      </c>
      <c r="S100">
        <f t="shared" si="41"/>
        <v>-10.688084659842588</v>
      </c>
      <c r="T100">
        <f t="shared" si="42"/>
        <v>10.688084659842588</v>
      </c>
      <c r="U100">
        <f t="shared" si="43"/>
        <v>617.03491089457339</v>
      </c>
      <c r="V100">
        <f t="shared" si="43"/>
        <v>3700.7884335985091</v>
      </c>
      <c r="W100">
        <f t="shared" si="44"/>
        <v>41.581892512342797</v>
      </c>
      <c r="X100">
        <f t="shared" si="45"/>
        <v>14.839029048796137</v>
      </c>
      <c r="Y100">
        <f t="shared" si="46"/>
        <v>53.776751002378333</v>
      </c>
      <c r="Z100">
        <f t="shared" si="47"/>
        <v>-28.776751002378333</v>
      </c>
      <c r="AA100">
        <f t="shared" si="48"/>
        <v>28.776751002378333</v>
      </c>
      <c r="AB100">
        <f t="shared" si="49"/>
        <v>50.760070457228863</v>
      </c>
      <c r="AC100">
        <f t="shared" si="49"/>
        <v>3715.7526342820502</v>
      </c>
      <c r="AD100">
        <f t="shared" si="50"/>
        <v>41.750029598674722</v>
      </c>
      <c r="AE100">
        <f t="shared" si="51"/>
        <v>1.2158092088835346</v>
      </c>
    </row>
    <row r="101" spans="1:31" x14ac:dyDescent="0.25">
      <c r="A101" s="1">
        <v>43995</v>
      </c>
      <c r="B101">
        <v>100</v>
      </c>
      <c r="C101">
        <v>27</v>
      </c>
      <c r="D101">
        <f t="shared" si="28"/>
        <v>24.050600090013155</v>
      </c>
      <c r="E101">
        <f t="shared" si="30"/>
        <v>2.9493999099868446</v>
      </c>
      <c r="F101">
        <f t="shared" si="31"/>
        <v>2.9493999099868446</v>
      </c>
      <c r="G101">
        <f t="shared" si="32"/>
        <v>375.30187674813254</v>
      </c>
      <c r="H101">
        <f t="shared" si="32"/>
        <v>3929.1780633705844</v>
      </c>
      <c r="I101">
        <f t="shared" si="33"/>
        <v>41.359769088111413</v>
      </c>
      <c r="J101">
        <f t="shared" si="34"/>
        <v>9.0740805624084242</v>
      </c>
      <c r="K101">
        <f t="shared" si="29"/>
        <v>31.965235315094205</v>
      </c>
      <c r="L101">
        <f t="shared" si="35"/>
        <v>-4.9652353150942048</v>
      </c>
      <c r="M101">
        <f t="shared" si="36"/>
        <v>4.9652353150942048</v>
      </c>
      <c r="N101">
        <f t="shared" si="37"/>
        <v>23.538963780870397</v>
      </c>
      <c r="O101">
        <f t="shared" si="37"/>
        <v>3991.660314565504</v>
      </c>
      <c r="P101">
        <f t="shared" si="38"/>
        <v>42.017476995426357</v>
      </c>
      <c r="Q101">
        <f t="shared" si="39"/>
        <v>0.56021840110563126</v>
      </c>
      <c r="R101">
        <f t="shared" si="40"/>
        <v>22.98751656184908</v>
      </c>
      <c r="S101">
        <f t="shared" si="41"/>
        <v>4.0124834381509196</v>
      </c>
      <c r="T101">
        <f t="shared" si="42"/>
        <v>4.0124834381509196</v>
      </c>
      <c r="U101">
        <f t="shared" si="43"/>
        <v>621.04739433272425</v>
      </c>
      <c r="V101">
        <f t="shared" si="43"/>
        <v>3704.8009170366599</v>
      </c>
      <c r="W101">
        <f t="shared" si="44"/>
        <v>41.164454633740668</v>
      </c>
      <c r="X101">
        <f t="shared" si="45"/>
        <v>15.086982200018737</v>
      </c>
      <c r="Y101">
        <f t="shared" si="46"/>
        <v>40.07165265666108</v>
      </c>
      <c r="Z101">
        <f t="shared" si="47"/>
        <v>-13.07165265666108</v>
      </c>
      <c r="AA101">
        <f t="shared" si="48"/>
        <v>13.07165265666108</v>
      </c>
      <c r="AB101">
        <f t="shared" si="49"/>
        <v>37.688417800567784</v>
      </c>
      <c r="AC101">
        <f t="shared" si="49"/>
        <v>3728.8242869387113</v>
      </c>
      <c r="AD101">
        <f t="shared" si="50"/>
        <v>41.431380965985682</v>
      </c>
      <c r="AE101">
        <f t="shared" si="51"/>
        <v>0.90965873986940493</v>
      </c>
    </row>
    <row r="102" spans="1:31" x14ac:dyDescent="0.25">
      <c r="A102" s="1">
        <v>43996</v>
      </c>
      <c r="B102">
        <v>101</v>
      </c>
      <c r="C102">
        <v>26</v>
      </c>
      <c r="D102">
        <f t="shared" si="28"/>
        <v>25.390003615371537</v>
      </c>
      <c r="E102">
        <f t="shared" si="30"/>
        <v>0.60999638462846306</v>
      </c>
      <c r="F102">
        <f t="shared" si="31"/>
        <v>0.60999638462846306</v>
      </c>
      <c r="G102">
        <f t="shared" si="32"/>
        <v>375.911873132761</v>
      </c>
      <c r="H102">
        <f t="shared" si="32"/>
        <v>3929.788059755213</v>
      </c>
      <c r="I102">
        <f t="shared" si="33"/>
        <v>40.935292289116802</v>
      </c>
      <c r="J102">
        <f t="shared" si="34"/>
        <v>9.1830753394352147</v>
      </c>
      <c r="K102">
        <f t="shared" si="29"/>
        <v>33.331404173655692</v>
      </c>
      <c r="L102">
        <f t="shared" si="35"/>
        <v>-7.3314041736556916</v>
      </c>
      <c r="M102">
        <f t="shared" si="36"/>
        <v>7.3314041736556916</v>
      </c>
      <c r="N102">
        <f t="shared" si="37"/>
        <v>16.207559607214705</v>
      </c>
      <c r="O102">
        <f t="shared" si="37"/>
        <v>3998.9917187391598</v>
      </c>
      <c r="P102">
        <f t="shared" si="38"/>
        <v>41.656163736866247</v>
      </c>
      <c r="Q102">
        <f t="shared" si="39"/>
        <v>0.38907950596686375</v>
      </c>
      <c r="R102">
        <f t="shared" si="40"/>
        <v>22.170226483646349</v>
      </c>
      <c r="S102">
        <f t="shared" si="41"/>
        <v>3.8297735163536508</v>
      </c>
      <c r="T102">
        <f t="shared" si="42"/>
        <v>3.8297735163536508</v>
      </c>
      <c r="U102">
        <f t="shared" si="43"/>
        <v>624.87716784907786</v>
      </c>
      <c r="V102">
        <f t="shared" si="43"/>
        <v>3708.6306905530137</v>
      </c>
      <c r="W102">
        <f t="shared" si="44"/>
        <v>40.754183412670479</v>
      </c>
      <c r="X102">
        <f t="shared" si="45"/>
        <v>15.332834951486317</v>
      </c>
      <c r="Y102">
        <f t="shared" si="46"/>
        <v>39.148548289750394</v>
      </c>
      <c r="Z102">
        <f t="shared" si="47"/>
        <v>-13.148548289750394</v>
      </c>
      <c r="AA102">
        <f t="shared" si="48"/>
        <v>13.148548289750394</v>
      </c>
      <c r="AB102">
        <f t="shared" si="49"/>
        <v>24.53986951081739</v>
      </c>
      <c r="AC102">
        <f t="shared" si="49"/>
        <v>3741.9728352284619</v>
      </c>
      <c r="AD102">
        <f t="shared" si="50"/>
        <v>41.120580606906174</v>
      </c>
      <c r="AE102">
        <f t="shared" si="51"/>
        <v>0.5967782834928147</v>
      </c>
    </row>
    <row r="103" spans="1:31" x14ac:dyDescent="0.25">
      <c r="A103" s="1">
        <v>43997</v>
      </c>
      <c r="B103">
        <v>102</v>
      </c>
      <c r="C103">
        <v>25</v>
      </c>
      <c r="D103">
        <f t="shared" ref="D103:D106" si="52">$C102*$H$109+$C101*$I$109+$C100*$J$109+$C99*$K$109+$C98*$L$109</f>
        <v>25.495163888115364</v>
      </c>
      <c r="E103">
        <f t="shared" si="30"/>
        <v>-0.49516388811536416</v>
      </c>
      <c r="F103">
        <f t="shared" si="31"/>
        <v>0.49516388811536416</v>
      </c>
      <c r="G103">
        <f t="shared" si="32"/>
        <v>375.41670924464563</v>
      </c>
      <c r="H103">
        <f t="shared" si="32"/>
        <v>3930.2832236433283</v>
      </c>
      <c r="I103">
        <f t="shared" si="33"/>
        <v>40.518383748900291</v>
      </c>
      <c r="J103">
        <f t="shared" si="34"/>
        <v>9.2653426546125459</v>
      </c>
      <c r="K103">
        <f t="shared" ref="K103:K106" si="53">$G$112+$C102*$H$112+$C101*$I$112+$C100*$J$112+$C99*$K$112+$C98*$L$112</f>
        <v>33.511528858884162</v>
      </c>
      <c r="L103">
        <f t="shared" si="35"/>
        <v>-8.5115288588841622</v>
      </c>
      <c r="M103">
        <f t="shared" si="36"/>
        <v>8.5115288588841622</v>
      </c>
      <c r="N103">
        <f t="shared" si="37"/>
        <v>7.6960307483305428</v>
      </c>
      <c r="O103">
        <f t="shared" si="37"/>
        <v>4007.5032475980438</v>
      </c>
      <c r="P103">
        <f t="shared" si="38"/>
        <v>41.314466470082927</v>
      </c>
      <c r="Q103">
        <f t="shared" si="39"/>
        <v>0.18627932068065009</v>
      </c>
      <c r="R103">
        <f t="shared" si="40"/>
        <v>21.852850175903047</v>
      </c>
      <c r="S103">
        <f t="shared" si="41"/>
        <v>3.1471498240969531</v>
      </c>
      <c r="T103">
        <f t="shared" si="42"/>
        <v>3.1471498240969531</v>
      </c>
      <c r="U103">
        <f t="shared" si="43"/>
        <v>628.02431767317478</v>
      </c>
      <c r="V103">
        <f t="shared" si="43"/>
        <v>3711.7778403771108</v>
      </c>
      <c r="W103">
        <f t="shared" si="44"/>
        <v>40.345411308446856</v>
      </c>
      <c r="X103">
        <f t="shared" si="45"/>
        <v>15.566189494806054</v>
      </c>
      <c r="Y103">
        <f t="shared" si="46"/>
        <v>38.721034040964526</v>
      </c>
      <c r="Z103">
        <f t="shared" si="47"/>
        <v>-13.721034040964526</v>
      </c>
      <c r="AA103">
        <f t="shared" si="48"/>
        <v>13.721034040964526</v>
      </c>
      <c r="AB103">
        <f t="shared" si="49"/>
        <v>10.818835469852864</v>
      </c>
      <c r="AC103">
        <f t="shared" si="49"/>
        <v>3755.6938692694266</v>
      </c>
      <c r="AD103">
        <f t="shared" si="50"/>
        <v>40.822759448580726</v>
      </c>
      <c r="AE103">
        <f t="shared" si="51"/>
        <v>0.26501970018660753</v>
      </c>
    </row>
    <row r="104" spans="1:31" x14ac:dyDescent="0.25">
      <c r="A104" s="1">
        <v>43998</v>
      </c>
      <c r="B104">
        <v>103</v>
      </c>
      <c r="C104">
        <v>30</v>
      </c>
      <c r="D104">
        <f t="shared" si="52"/>
        <v>23.079315497289517</v>
      </c>
      <c r="E104">
        <f t="shared" si="30"/>
        <v>6.9206845027104826</v>
      </c>
      <c r="F104">
        <f t="shared" si="31"/>
        <v>6.9206845027104826</v>
      </c>
      <c r="G104">
        <f t="shared" si="32"/>
        <v>382.33739374735609</v>
      </c>
      <c r="H104">
        <f t="shared" si="32"/>
        <v>3937.2039081460389</v>
      </c>
      <c r="I104">
        <f t="shared" si="33"/>
        <v>40.175550083122843</v>
      </c>
      <c r="J104">
        <f t="shared" si="34"/>
        <v>9.5166685448314592</v>
      </c>
      <c r="K104">
        <f t="shared" si="53"/>
        <v>31.175618152647434</v>
      </c>
      <c r="L104">
        <f t="shared" si="35"/>
        <v>-1.1756181526474343</v>
      </c>
      <c r="M104">
        <f t="shared" si="36"/>
        <v>1.1756181526474343</v>
      </c>
      <c r="N104">
        <f t="shared" si="37"/>
        <v>6.5204125956831085</v>
      </c>
      <c r="O104">
        <f t="shared" si="37"/>
        <v>4008.6788657506913</v>
      </c>
      <c r="P104">
        <f t="shared" si="38"/>
        <v>40.904886385211135</v>
      </c>
      <c r="Q104">
        <f t="shared" si="39"/>
        <v>0.15940424658019625</v>
      </c>
      <c r="R104">
        <f t="shared" si="40"/>
        <v>17.155970397133736</v>
      </c>
      <c r="S104">
        <f t="shared" si="41"/>
        <v>12.844029602866264</v>
      </c>
      <c r="T104">
        <f t="shared" si="42"/>
        <v>12.844029602866264</v>
      </c>
      <c r="U104">
        <f t="shared" si="43"/>
        <v>640.86834727604105</v>
      </c>
      <c r="V104">
        <f t="shared" si="43"/>
        <v>3724.621869979977</v>
      </c>
      <c r="W104">
        <f t="shared" si="44"/>
        <v>40.049697526666421</v>
      </c>
      <c r="X104">
        <f t="shared" si="45"/>
        <v>16.001827400801957</v>
      </c>
      <c r="Y104">
        <f t="shared" si="46"/>
        <v>33.159739732162578</v>
      </c>
      <c r="Z104">
        <f t="shared" si="47"/>
        <v>-3.1597397321625778</v>
      </c>
      <c r="AA104">
        <f t="shared" si="48"/>
        <v>3.1597397321625778</v>
      </c>
      <c r="AB104">
        <f t="shared" si="49"/>
        <v>7.6590957376902864</v>
      </c>
      <c r="AC104">
        <f t="shared" si="49"/>
        <v>3758.8536090015891</v>
      </c>
      <c r="AD104">
        <f t="shared" si="50"/>
        <v>40.417780741952569</v>
      </c>
      <c r="AE104">
        <f t="shared" si="51"/>
        <v>0.18949817622570136</v>
      </c>
    </row>
    <row r="105" spans="1:31" x14ac:dyDescent="0.25">
      <c r="A105" s="1">
        <v>43999</v>
      </c>
      <c r="B105">
        <v>104</v>
      </c>
      <c r="C105">
        <v>52</v>
      </c>
      <c r="D105">
        <f t="shared" si="52"/>
        <v>30.128972389924158</v>
      </c>
      <c r="E105">
        <f t="shared" si="30"/>
        <v>21.871027610075842</v>
      </c>
      <c r="F105">
        <f t="shared" si="31"/>
        <v>21.871027610075842</v>
      </c>
      <c r="G105">
        <f t="shared" si="32"/>
        <v>404.20842135743192</v>
      </c>
      <c r="H105">
        <f t="shared" si="32"/>
        <v>3959.0749357561149</v>
      </c>
      <c r="I105">
        <f t="shared" si="33"/>
        <v>39.990655916728436</v>
      </c>
      <c r="J105">
        <f t="shared" si="34"/>
        <v>10.107571683722949</v>
      </c>
      <c r="K105">
        <f t="shared" si="53"/>
        <v>38.225449412397225</v>
      </c>
      <c r="L105">
        <f t="shared" si="35"/>
        <v>13.774550587602775</v>
      </c>
      <c r="M105">
        <f t="shared" si="36"/>
        <v>13.774550587602775</v>
      </c>
      <c r="N105">
        <f t="shared" si="37"/>
        <v>20.294963183285883</v>
      </c>
      <c r="O105">
        <f t="shared" si="37"/>
        <v>4022.4534163382941</v>
      </c>
      <c r="P105">
        <f t="shared" si="38"/>
        <v>40.630842589275701</v>
      </c>
      <c r="Q105">
        <f t="shared" si="39"/>
        <v>0.49949648813442604</v>
      </c>
      <c r="R105">
        <f t="shared" si="40"/>
        <v>23.216873296269103</v>
      </c>
      <c r="S105">
        <f t="shared" si="41"/>
        <v>28.783126703730897</v>
      </c>
      <c r="T105">
        <f t="shared" si="42"/>
        <v>28.783126703730897</v>
      </c>
      <c r="U105">
        <f t="shared" si="43"/>
        <v>669.65147397977194</v>
      </c>
      <c r="V105">
        <f t="shared" si="43"/>
        <v>3753.4049966837079</v>
      </c>
      <c r="W105">
        <f t="shared" si="44"/>
        <v>39.92984039025221</v>
      </c>
      <c r="X105">
        <f t="shared" si="45"/>
        <v>16.770702498055794</v>
      </c>
      <c r="Y105">
        <f t="shared" si="46"/>
        <v>38.58892183054315</v>
      </c>
      <c r="Z105">
        <f t="shared" si="47"/>
        <v>13.41107816945685</v>
      </c>
      <c r="AA105">
        <f t="shared" si="48"/>
        <v>13.41107816945685</v>
      </c>
      <c r="AB105">
        <f t="shared" si="49"/>
        <v>21.070173907147137</v>
      </c>
      <c r="AC105">
        <f t="shared" si="49"/>
        <v>3772.2646871710458</v>
      </c>
      <c r="AD105">
        <f t="shared" si="50"/>
        <v>40.130475395436655</v>
      </c>
      <c r="AE105">
        <f t="shared" si="51"/>
        <v>0.52504172202114219</v>
      </c>
    </row>
    <row r="106" spans="1:31" x14ac:dyDescent="0.25">
      <c r="A106" s="1">
        <v>44000</v>
      </c>
      <c r="B106">
        <v>105</v>
      </c>
      <c r="C106">
        <v>40</v>
      </c>
      <c r="D106">
        <f t="shared" si="52"/>
        <v>52.411582019957535</v>
      </c>
      <c r="E106">
        <f t="shared" si="30"/>
        <v>-12.411582019957535</v>
      </c>
      <c r="F106">
        <f t="shared" si="31"/>
        <v>12.411582019957535</v>
      </c>
      <c r="G106">
        <f t="shared" si="32"/>
        <v>391.79683933747435</v>
      </c>
      <c r="H106">
        <f t="shared" si="32"/>
        <v>3971.4865177760726</v>
      </c>
      <c r="I106">
        <f t="shared" si="33"/>
        <v>39.714865177760728</v>
      </c>
      <c r="J106">
        <f t="shared" si="34"/>
        <v>9.8652440989997423</v>
      </c>
      <c r="K106">
        <f t="shared" si="53"/>
        <v>60.294963183285446</v>
      </c>
      <c r="L106">
        <f t="shared" si="35"/>
        <v>-20.294963183285446</v>
      </c>
      <c r="M106">
        <f t="shared" si="36"/>
        <v>20.294963183285446</v>
      </c>
      <c r="N106">
        <f t="shared" si="37"/>
        <v>4.3698378249246161E-13</v>
      </c>
      <c r="O106">
        <f t="shared" si="37"/>
        <v>4042.7483795215794</v>
      </c>
      <c r="P106">
        <f t="shared" si="38"/>
        <v>40.427483795215792</v>
      </c>
      <c r="Q106">
        <f t="shared" si="39"/>
        <v>1.0809076931574319E-14</v>
      </c>
      <c r="R106">
        <f t="shared" si="40"/>
        <v>46.110944445154161</v>
      </c>
      <c r="S106">
        <f t="shared" si="41"/>
        <v>-6.1109444451541606</v>
      </c>
      <c r="T106">
        <f t="shared" si="42"/>
        <v>6.1109444451541606</v>
      </c>
      <c r="U106">
        <f t="shared" si="43"/>
        <v>663.5405295346178</v>
      </c>
      <c r="V106">
        <f t="shared" si="43"/>
        <v>3759.5159411288619</v>
      </c>
      <c r="W106">
        <f t="shared" si="44"/>
        <v>39.573852011882757</v>
      </c>
      <c r="X106">
        <f t="shared" si="45"/>
        <v>16.767145370012955</v>
      </c>
      <c r="Y106">
        <f t="shared" si="46"/>
        <v>61.070173907144763</v>
      </c>
      <c r="Z106">
        <f t="shared" si="47"/>
        <v>-21.070173907144763</v>
      </c>
      <c r="AA106">
        <f t="shared" si="48"/>
        <v>21.070173907144763</v>
      </c>
      <c r="AB106">
        <f t="shared" si="49"/>
        <v>2.3732127374387346E-12</v>
      </c>
      <c r="AC106">
        <f t="shared" si="49"/>
        <v>3793.3348610781904</v>
      </c>
      <c r="AD106">
        <f t="shared" si="50"/>
        <v>39.929840642928319</v>
      </c>
      <c r="AE106">
        <f t="shared" si="51"/>
        <v>5.9434565708917675E-14</v>
      </c>
    </row>
    <row r="107" spans="1:31" ht="15.75" thickBot="1" x14ac:dyDescent="0.3"/>
    <row r="108" spans="1:31" ht="15.75" thickBot="1" x14ac:dyDescent="0.3">
      <c r="F108" s="6"/>
      <c r="G108" s="4" t="s">
        <v>38</v>
      </c>
      <c r="H108" s="4" t="s">
        <v>40</v>
      </c>
      <c r="I108" s="4" t="s">
        <v>41</v>
      </c>
      <c r="J108" s="4" t="s">
        <v>42</v>
      </c>
      <c r="K108" s="4" t="s">
        <v>43</v>
      </c>
      <c r="L108" s="5" t="s">
        <v>44</v>
      </c>
      <c r="M108" s="4"/>
      <c r="S108" t="s">
        <v>52</v>
      </c>
      <c r="T108" s="6"/>
      <c r="U108" s="4" t="s">
        <v>38</v>
      </c>
      <c r="V108" s="4" t="s">
        <v>40</v>
      </c>
      <c r="W108" s="4" t="s">
        <v>41</v>
      </c>
      <c r="X108" s="4" t="s">
        <v>42</v>
      </c>
      <c r="Y108" s="4" t="s">
        <v>43</v>
      </c>
      <c r="Z108" s="4" t="s">
        <v>44</v>
      </c>
      <c r="AA108" s="4" t="s">
        <v>46</v>
      </c>
      <c r="AB108" s="4" t="s">
        <v>47</v>
      </c>
      <c r="AC108" s="4" t="s">
        <v>48</v>
      </c>
      <c r="AD108" s="4" t="s">
        <v>49</v>
      </c>
      <c r="AE108" s="4" t="s">
        <v>50</v>
      </c>
    </row>
    <row r="109" spans="1:31" ht="15.75" thickBot="1" x14ac:dyDescent="0.3">
      <c r="F109" s="6" t="s">
        <v>39</v>
      </c>
      <c r="G109" s="4">
        <v>0</v>
      </c>
      <c r="H109" s="4">
        <v>1.0124574789824079</v>
      </c>
      <c r="I109" s="4">
        <v>8.267807572921107E-2</v>
      </c>
      <c r="J109" s="4">
        <v>-0.24933593031843265</v>
      </c>
      <c r="K109" s="4">
        <v>0.31261507651397902</v>
      </c>
      <c r="L109" s="5">
        <v>-0.17078307001506141</v>
      </c>
      <c r="M109" s="4"/>
      <c r="T109" s="6" t="s">
        <v>39</v>
      </c>
      <c r="U109" s="4">
        <v>0</v>
      </c>
      <c r="V109" s="4">
        <v>0.88657144410578737</v>
      </c>
      <c r="W109" s="4">
        <v>0.16060287407682014</v>
      </c>
      <c r="X109" s="4">
        <v>-0.23779772966903268</v>
      </c>
      <c r="Y109" s="4">
        <v>0.29226632497561683</v>
      </c>
      <c r="Z109" s="4">
        <v>0.12853373438186852</v>
      </c>
      <c r="AA109" s="4">
        <v>-2.2775925062198922E-2</v>
      </c>
      <c r="AB109" s="4">
        <v>-0.14560292918764095</v>
      </c>
      <c r="AC109" s="4">
        <v>9.0793702255119162E-3</v>
      </c>
      <c r="AD109" s="4">
        <v>-3.5904986446215113E-2</v>
      </c>
      <c r="AE109" s="4">
        <v>-5.8437188084862313E-2</v>
      </c>
    </row>
    <row r="110" spans="1:31" ht="15.75" thickBot="1" x14ac:dyDescent="0.3">
      <c r="M110" s="15"/>
    </row>
    <row r="111" spans="1:31" ht="15.75" thickBot="1" x14ac:dyDescent="0.3">
      <c r="F111" s="6"/>
      <c r="G111" s="4" t="s">
        <v>38</v>
      </c>
      <c r="H111" s="4" t="s">
        <v>40</v>
      </c>
      <c r="I111" s="4" t="s">
        <v>41</v>
      </c>
      <c r="J111" s="4" t="s">
        <v>42</v>
      </c>
      <c r="K111" s="4" t="s">
        <v>43</v>
      </c>
      <c r="L111" s="5" t="s">
        <v>44</v>
      </c>
      <c r="M111" s="4"/>
      <c r="S111" t="s">
        <v>53</v>
      </c>
      <c r="T111" s="6"/>
      <c r="U111" s="4" t="s">
        <v>38</v>
      </c>
      <c r="V111" s="4" t="s">
        <v>40</v>
      </c>
      <c r="W111" s="4" t="s">
        <v>41</v>
      </c>
      <c r="X111" s="4" t="s">
        <v>42</v>
      </c>
      <c r="Y111" s="4" t="s">
        <v>43</v>
      </c>
      <c r="Z111" s="4" t="s">
        <v>44</v>
      </c>
      <c r="AA111" s="4" t="s">
        <v>46</v>
      </c>
      <c r="AB111" s="4" t="s">
        <v>47</v>
      </c>
      <c r="AC111" s="4" t="s">
        <v>48</v>
      </c>
      <c r="AD111" s="4" t="s">
        <v>49</v>
      </c>
      <c r="AE111" s="4" t="s">
        <v>50</v>
      </c>
    </row>
    <row r="112" spans="1:31" ht="15.75" thickBot="1" x14ac:dyDescent="0.3">
      <c r="F112" s="6" t="s">
        <v>39</v>
      </c>
      <c r="G112" s="4">
        <v>8.539453861760542</v>
      </c>
      <c r="H112" s="4">
        <v>1.0035746922227817</v>
      </c>
      <c r="I112" s="4">
        <v>8.20605660359911E-2</v>
      </c>
      <c r="J112" s="4">
        <v>-0.24727023262553366</v>
      </c>
      <c r="K112" s="4">
        <v>0.3111404605455228</v>
      </c>
      <c r="L112" s="5">
        <v>-0.1777810301364714</v>
      </c>
      <c r="M112" s="4"/>
      <c r="T112" s="6" t="s">
        <v>39</v>
      </c>
      <c r="U112" s="4">
        <v>18.00106640777296</v>
      </c>
      <c r="V112" s="4">
        <v>0.84717855605942016</v>
      </c>
      <c r="W112" s="4">
        <v>0.15970082647620934</v>
      </c>
      <c r="X112" s="4">
        <v>-0.23149046208721599</v>
      </c>
      <c r="Y112" s="4">
        <v>0.29291071730508184</v>
      </c>
      <c r="Z112" s="4">
        <v>0.14271133262326277</v>
      </c>
      <c r="AA112" s="4">
        <v>-7.9437431247969311E-3</v>
      </c>
      <c r="AB112" s="4">
        <v>-0.1440873877886967</v>
      </c>
      <c r="AC112" s="4">
        <v>1.3979774030324287E-2</v>
      </c>
      <c r="AD112" s="4">
        <v>-3.701869596283737E-2</v>
      </c>
      <c r="AE112" s="4">
        <v>-9.5637347576732895E-2</v>
      </c>
    </row>
    <row r="113" spans="13:13" x14ac:dyDescent="0.25">
      <c r="M113" s="15"/>
    </row>
    <row r="114" spans="13:13" x14ac:dyDescent="0.25">
      <c r="M114" s="15"/>
    </row>
    <row r="115" spans="13:13" x14ac:dyDescent="0.25">
      <c r="M115" s="1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1D18-E0B2-46E5-8C54-47554AF42541}">
  <sheetPr codeName="Hoja19">
    <tabColor theme="7"/>
  </sheetPr>
  <dimension ref="A1:AN116"/>
  <sheetViews>
    <sheetView topLeftCell="Q1" zoomScale="70" zoomScaleNormal="70" workbookViewId="0">
      <selection activeCell="U16" sqref="U16"/>
    </sheetView>
  </sheetViews>
  <sheetFormatPr baseColWidth="10" defaultRowHeight="15" x14ac:dyDescent="0.25"/>
  <cols>
    <col min="31" max="31" width="11.5703125" customWidth="1"/>
  </cols>
  <sheetData>
    <row r="1" spans="1:36" ht="15.75" thickBot="1" x14ac:dyDescent="0.3">
      <c r="A1" t="s">
        <v>2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M1" s="14"/>
      <c r="N1" s="14"/>
      <c r="O1" s="14"/>
      <c r="P1" s="14"/>
      <c r="Q1" s="14"/>
      <c r="T1" t="s">
        <v>12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F1" t="s">
        <v>51</v>
      </c>
      <c r="AI1" t="s">
        <v>45</v>
      </c>
    </row>
    <row r="2" spans="1:36" ht="15.75" thickBot="1" x14ac:dyDescent="0.3">
      <c r="A2">
        <v>4</v>
      </c>
      <c r="M2" s="19" t="s">
        <v>51</v>
      </c>
      <c r="N2" s="19"/>
      <c r="O2" s="19"/>
      <c r="P2" s="19" t="s">
        <v>45</v>
      </c>
      <c r="Q2" s="19"/>
      <c r="T2">
        <v>1</v>
      </c>
      <c r="AF2" s="20"/>
      <c r="AG2" s="20" t="s">
        <v>39</v>
      </c>
      <c r="AH2" s="19"/>
      <c r="AI2" s="20"/>
      <c r="AJ2" s="20" t="s">
        <v>39</v>
      </c>
    </row>
    <row r="3" spans="1:36" x14ac:dyDescent="0.25">
      <c r="A3">
        <v>3</v>
      </c>
      <c r="B3">
        <v>4</v>
      </c>
      <c r="M3" s="20"/>
      <c r="N3" s="20" t="s">
        <v>39</v>
      </c>
      <c r="O3" s="19"/>
      <c r="P3" s="20"/>
      <c r="Q3" s="20" t="s">
        <v>39</v>
      </c>
      <c r="T3">
        <v>2</v>
      </c>
      <c r="U3">
        <v>1</v>
      </c>
      <c r="AF3" s="21" t="s">
        <v>38</v>
      </c>
      <c r="AG3" s="21">
        <v>0</v>
      </c>
      <c r="AH3" s="19"/>
      <c r="AI3" s="21" t="s">
        <v>38</v>
      </c>
      <c r="AJ3" s="21">
        <v>8.539453861760542</v>
      </c>
    </row>
    <row r="4" spans="1:36" x14ac:dyDescent="0.25">
      <c r="A4">
        <v>3</v>
      </c>
      <c r="B4">
        <v>3</v>
      </c>
      <c r="C4">
        <v>4</v>
      </c>
      <c r="M4" s="21" t="s">
        <v>38</v>
      </c>
      <c r="N4" s="21">
        <v>0</v>
      </c>
      <c r="O4" s="19"/>
      <c r="P4" s="21" t="s">
        <v>38</v>
      </c>
      <c r="Q4" s="21">
        <v>75.33309371773484</v>
      </c>
      <c r="T4">
        <v>2</v>
      </c>
      <c r="U4">
        <v>2</v>
      </c>
      <c r="V4">
        <v>1</v>
      </c>
      <c r="AF4" s="21" t="s">
        <v>40</v>
      </c>
      <c r="AG4" s="21">
        <v>1.0124574789824079</v>
      </c>
      <c r="AH4" s="19"/>
      <c r="AI4" s="21" t="s">
        <v>40</v>
      </c>
      <c r="AJ4" s="21">
        <v>1.0035746922227817</v>
      </c>
    </row>
    <row r="5" spans="1:36" x14ac:dyDescent="0.25">
      <c r="A5">
        <v>16</v>
      </c>
      <c r="B5">
        <v>3</v>
      </c>
      <c r="C5">
        <v>3</v>
      </c>
      <c r="D5">
        <v>4</v>
      </c>
      <c r="M5" s="21" t="s">
        <v>40</v>
      </c>
      <c r="N5" s="21">
        <v>0.8486304954195093</v>
      </c>
      <c r="O5" s="19"/>
      <c r="P5" s="21" t="s">
        <v>40</v>
      </c>
      <c r="Q5" s="21">
        <v>0.84184330969644405</v>
      </c>
      <c r="T5">
        <v>3</v>
      </c>
      <c r="U5">
        <v>2</v>
      </c>
      <c r="V5">
        <v>2</v>
      </c>
      <c r="W5">
        <v>1</v>
      </c>
      <c r="AF5" s="21" t="s">
        <v>41</v>
      </c>
      <c r="AG5" s="21">
        <v>8.267807572921107E-2</v>
      </c>
      <c r="AH5" s="19"/>
      <c r="AI5" s="21" t="s">
        <v>41</v>
      </c>
      <c r="AJ5" s="21">
        <v>8.20605660359911E-2</v>
      </c>
    </row>
    <row r="6" spans="1:36" x14ac:dyDescent="0.25">
      <c r="A6">
        <v>25</v>
      </c>
      <c r="B6">
        <v>16</v>
      </c>
      <c r="C6">
        <v>3</v>
      </c>
      <c r="D6">
        <v>3</v>
      </c>
      <c r="E6">
        <v>4</v>
      </c>
      <c r="M6" s="21" t="s">
        <v>41</v>
      </c>
      <c r="N6" s="21">
        <v>0.16340394151635698</v>
      </c>
      <c r="O6" s="19"/>
      <c r="P6" s="21" t="s">
        <v>41</v>
      </c>
      <c r="Q6" s="21">
        <v>0.16234362503349331</v>
      </c>
      <c r="T6">
        <v>3</v>
      </c>
      <c r="U6">
        <v>3</v>
      </c>
      <c r="V6">
        <v>2</v>
      </c>
      <c r="W6">
        <v>2</v>
      </c>
      <c r="X6">
        <v>1</v>
      </c>
      <c r="AF6" s="21" t="s">
        <v>42</v>
      </c>
      <c r="AG6" s="21">
        <v>-0.24933593031843265</v>
      </c>
      <c r="AH6" s="19"/>
      <c r="AI6" s="21" t="s">
        <v>42</v>
      </c>
      <c r="AJ6" s="21">
        <v>-0.24727023262553366</v>
      </c>
    </row>
    <row r="7" spans="1:36" x14ac:dyDescent="0.25">
      <c r="A7">
        <v>25</v>
      </c>
      <c r="B7">
        <v>25</v>
      </c>
      <c r="C7">
        <v>16</v>
      </c>
      <c r="D7">
        <v>3</v>
      </c>
      <c r="E7">
        <v>3</v>
      </c>
      <c r="F7">
        <v>4</v>
      </c>
      <c r="M7" s="21" t="s">
        <v>42</v>
      </c>
      <c r="N7" s="21">
        <v>-3.3065039890712355E-2</v>
      </c>
      <c r="O7" s="19"/>
      <c r="P7" s="21" t="s">
        <v>42</v>
      </c>
      <c r="Q7" s="21">
        <v>-3.2680513461058491E-2</v>
      </c>
      <c r="T7">
        <v>5</v>
      </c>
      <c r="U7">
        <v>3</v>
      </c>
      <c r="V7">
        <v>3</v>
      </c>
      <c r="W7">
        <v>2</v>
      </c>
      <c r="X7">
        <v>2</v>
      </c>
      <c r="Y7">
        <v>1</v>
      </c>
      <c r="AF7" s="21" t="s">
        <v>43</v>
      </c>
      <c r="AG7" s="21">
        <v>0.31261507651397902</v>
      </c>
      <c r="AH7" s="19"/>
      <c r="AI7" s="21" t="s">
        <v>43</v>
      </c>
      <c r="AJ7" s="21">
        <v>0.3111404605455228</v>
      </c>
    </row>
    <row r="8" spans="1:36" ht="15.75" thickBot="1" x14ac:dyDescent="0.3">
      <c r="A8">
        <v>37</v>
      </c>
      <c r="B8">
        <v>25</v>
      </c>
      <c r="C8">
        <v>25</v>
      </c>
      <c r="D8">
        <v>16</v>
      </c>
      <c r="E8">
        <v>3</v>
      </c>
      <c r="F8">
        <v>3</v>
      </c>
      <c r="G8">
        <v>4</v>
      </c>
      <c r="M8" s="21" t="s">
        <v>43</v>
      </c>
      <c r="N8" s="21">
        <v>1.6300962578966197E-2</v>
      </c>
      <c r="O8" s="19"/>
      <c r="P8" s="21" t="s">
        <v>43</v>
      </c>
      <c r="Q8" s="21">
        <v>1.5337619216194823E-2</v>
      </c>
      <c r="T8">
        <v>19</v>
      </c>
      <c r="U8">
        <v>5</v>
      </c>
      <c r="V8">
        <v>3</v>
      </c>
      <c r="W8">
        <v>3</v>
      </c>
      <c r="X8">
        <v>2</v>
      </c>
      <c r="Y8">
        <v>2</v>
      </c>
      <c r="Z8">
        <v>1</v>
      </c>
      <c r="AF8" s="22" t="s">
        <v>44</v>
      </c>
      <c r="AG8" s="22">
        <v>-0.17078307001506141</v>
      </c>
      <c r="AH8" s="19"/>
      <c r="AI8" s="22" t="s">
        <v>44</v>
      </c>
      <c r="AJ8" s="22">
        <v>-0.1777810301364714</v>
      </c>
    </row>
    <row r="9" spans="1:36" ht="15.75" thickBot="1" x14ac:dyDescent="0.3">
      <c r="A9">
        <v>36</v>
      </c>
      <c r="B9">
        <v>37</v>
      </c>
      <c r="C9">
        <v>25</v>
      </c>
      <c r="D9">
        <v>25</v>
      </c>
      <c r="E9">
        <v>16</v>
      </c>
      <c r="F9">
        <v>3</v>
      </c>
      <c r="G9">
        <v>3</v>
      </c>
      <c r="H9">
        <v>4</v>
      </c>
      <c r="M9" s="22" t="s">
        <v>44</v>
      </c>
      <c r="N9" s="22">
        <v>-1.3578969075264444E-2</v>
      </c>
      <c r="O9" s="19"/>
      <c r="P9" s="22" t="s">
        <v>44</v>
      </c>
      <c r="Q9" s="22">
        <v>-2.0076504335113522E-2</v>
      </c>
      <c r="T9">
        <v>12</v>
      </c>
      <c r="U9">
        <v>19</v>
      </c>
      <c r="V9">
        <v>5</v>
      </c>
      <c r="W9">
        <v>3</v>
      </c>
      <c r="X9">
        <v>3</v>
      </c>
      <c r="Y9">
        <v>2</v>
      </c>
      <c r="Z9">
        <v>2</v>
      </c>
      <c r="AA9">
        <v>1</v>
      </c>
      <c r="AF9" s="19"/>
      <c r="AG9" s="19"/>
      <c r="AH9" s="19"/>
      <c r="AI9" s="19"/>
      <c r="AJ9" s="19"/>
    </row>
    <row r="10" spans="1:36" ht="15.75" thickBot="1" x14ac:dyDescent="0.3">
      <c r="A10">
        <v>48</v>
      </c>
      <c r="B10">
        <v>36</v>
      </c>
      <c r="C10">
        <v>37</v>
      </c>
      <c r="D10">
        <v>25</v>
      </c>
      <c r="E10">
        <v>25</v>
      </c>
      <c r="F10">
        <v>16</v>
      </c>
      <c r="G10">
        <v>3</v>
      </c>
      <c r="H10">
        <v>3</v>
      </c>
      <c r="I10">
        <v>4</v>
      </c>
      <c r="M10" s="19"/>
      <c r="N10" s="19"/>
      <c r="O10" s="19"/>
      <c r="P10" s="19"/>
      <c r="Q10" s="19"/>
      <c r="S10" s="8"/>
      <c r="T10">
        <v>37</v>
      </c>
      <c r="U10">
        <v>12</v>
      </c>
      <c r="V10">
        <v>19</v>
      </c>
      <c r="W10">
        <v>5</v>
      </c>
      <c r="X10">
        <v>3</v>
      </c>
      <c r="Y10">
        <v>3</v>
      </c>
      <c r="Z10">
        <v>2</v>
      </c>
      <c r="AA10">
        <v>2</v>
      </c>
      <c r="AB10">
        <v>1</v>
      </c>
      <c r="AF10" s="19" t="s">
        <v>52</v>
      </c>
      <c r="AG10" s="19"/>
      <c r="AH10" s="19"/>
      <c r="AI10" s="19" t="s">
        <v>53</v>
      </c>
      <c r="AJ10" s="19"/>
    </row>
    <row r="11" spans="1:36" x14ac:dyDescent="0.25">
      <c r="A11">
        <v>39</v>
      </c>
      <c r="B11">
        <v>48</v>
      </c>
      <c r="C11">
        <v>36</v>
      </c>
      <c r="D11">
        <v>37</v>
      </c>
      <c r="E11">
        <v>25</v>
      </c>
      <c r="F11">
        <v>25</v>
      </c>
      <c r="G11">
        <v>16</v>
      </c>
      <c r="H11">
        <v>3</v>
      </c>
      <c r="I11">
        <v>3</v>
      </c>
      <c r="J11">
        <v>4</v>
      </c>
      <c r="M11" s="19"/>
      <c r="N11" s="19"/>
      <c r="O11" s="19"/>
      <c r="P11" s="19"/>
      <c r="Q11" s="19"/>
      <c r="S11" s="4"/>
      <c r="T11">
        <v>36</v>
      </c>
      <c r="U11">
        <v>37</v>
      </c>
      <c r="V11">
        <v>12</v>
      </c>
      <c r="W11">
        <v>19</v>
      </c>
      <c r="X11">
        <v>5</v>
      </c>
      <c r="Y11">
        <v>3</v>
      </c>
      <c r="Z11">
        <v>3</v>
      </c>
      <c r="AA11">
        <v>2</v>
      </c>
      <c r="AB11">
        <v>2</v>
      </c>
      <c r="AC11">
        <v>1</v>
      </c>
      <c r="AF11" s="20"/>
      <c r="AG11" s="20" t="s">
        <v>39</v>
      </c>
      <c r="AH11" s="19"/>
      <c r="AI11" s="20"/>
      <c r="AJ11" s="20" t="s">
        <v>39</v>
      </c>
    </row>
    <row r="12" spans="1:36" ht="15.75" thickBot="1" x14ac:dyDescent="0.3">
      <c r="A12">
        <v>128</v>
      </c>
      <c r="B12">
        <v>39</v>
      </c>
      <c r="C12">
        <v>48</v>
      </c>
      <c r="D12">
        <v>36</v>
      </c>
      <c r="E12">
        <v>37</v>
      </c>
      <c r="F12">
        <v>25</v>
      </c>
      <c r="G12">
        <v>25</v>
      </c>
      <c r="H12">
        <v>16</v>
      </c>
      <c r="I12">
        <v>3</v>
      </c>
      <c r="J12">
        <v>3</v>
      </c>
      <c r="K12">
        <v>4</v>
      </c>
      <c r="M12" s="19" t="s">
        <v>51</v>
      </c>
      <c r="N12" s="19"/>
      <c r="O12" s="19"/>
      <c r="P12" s="19" t="s">
        <v>45</v>
      </c>
      <c r="Q12" s="19"/>
      <c r="S12" s="4"/>
      <c r="T12">
        <v>16</v>
      </c>
      <c r="U12">
        <v>36</v>
      </c>
      <c r="V12">
        <v>37</v>
      </c>
      <c r="W12">
        <v>12</v>
      </c>
      <c r="X12">
        <v>19</v>
      </c>
      <c r="Y12">
        <v>5</v>
      </c>
      <c r="Z12">
        <v>3</v>
      </c>
      <c r="AA12">
        <v>3</v>
      </c>
      <c r="AB12">
        <v>2</v>
      </c>
      <c r="AC12">
        <v>2</v>
      </c>
      <c r="AD12">
        <v>1</v>
      </c>
      <c r="AF12" s="21" t="s">
        <v>38</v>
      </c>
      <c r="AG12" s="21">
        <v>0</v>
      </c>
      <c r="AH12" s="19"/>
      <c r="AI12" s="21" t="s">
        <v>38</v>
      </c>
      <c r="AJ12" s="21">
        <v>18.00106640777296</v>
      </c>
    </row>
    <row r="13" spans="1:36" x14ac:dyDescent="0.25">
      <c r="A13">
        <v>200</v>
      </c>
      <c r="B13">
        <v>128</v>
      </c>
      <c r="C13">
        <v>39</v>
      </c>
      <c r="D13">
        <v>48</v>
      </c>
      <c r="E13">
        <v>36</v>
      </c>
      <c r="F13">
        <v>37</v>
      </c>
      <c r="G13">
        <v>25</v>
      </c>
      <c r="H13">
        <v>25</v>
      </c>
      <c r="I13">
        <v>16</v>
      </c>
      <c r="J13">
        <v>3</v>
      </c>
      <c r="K13">
        <v>3</v>
      </c>
      <c r="M13" s="20"/>
      <c r="N13" s="20" t="s">
        <v>39</v>
      </c>
      <c r="O13" s="19"/>
      <c r="P13" s="20"/>
      <c r="Q13" s="20" t="s">
        <v>39</v>
      </c>
      <c r="S13" s="4"/>
      <c r="T13">
        <v>152</v>
      </c>
      <c r="U13">
        <v>16</v>
      </c>
      <c r="V13">
        <v>36</v>
      </c>
      <c r="W13">
        <v>37</v>
      </c>
      <c r="X13">
        <v>12</v>
      </c>
      <c r="Y13">
        <v>19</v>
      </c>
      <c r="Z13">
        <v>5</v>
      </c>
      <c r="AA13">
        <v>3</v>
      </c>
      <c r="AB13">
        <v>3</v>
      </c>
      <c r="AC13">
        <v>2</v>
      </c>
      <c r="AD13">
        <v>2</v>
      </c>
      <c r="AF13" s="21" t="s">
        <v>40</v>
      </c>
      <c r="AG13" s="21">
        <v>0.88657144410578737</v>
      </c>
      <c r="AH13" s="19"/>
      <c r="AI13" s="21" t="s">
        <v>40</v>
      </c>
      <c r="AJ13" s="21">
        <v>0.84717855605942016</v>
      </c>
    </row>
    <row r="14" spans="1:36" x14ac:dyDescent="0.25">
      <c r="A14">
        <v>200</v>
      </c>
      <c r="B14">
        <v>200</v>
      </c>
      <c r="C14">
        <v>128</v>
      </c>
      <c r="D14">
        <v>39</v>
      </c>
      <c r="E14">
        <v>48</v>
      </c>
      <c r="F14">
        <v>36</v>
      </c>
      <c r="G14">
        <v>37</v>
      </c>
      <c r="H14">
        <v>25</v>
      </c>
      <c r="I14">
        <v>25</v>
      </c>
      <c r="J14">
        <v>16</v>
      </c>
      <c r="K14">
        <v>3</v>
      </c>
      <c r="M14" s="21" t="s">
        <v>38</v>
      </c>
      <c r="N14" s="21">
        <v>0</v>
      </c>
      <c r="O14" s="19"/>
      <c r="P14" s="21" t="s">
        <v>38</v>
      </c>
      <c r="Q14" s="21">
        <v>139.99138161062837</v>
      </c>
      <c r="S14" s="4"/>
      <c r="T14">
        <v>101</v>
      </c>
      <c r="U14">
        <v>152</v>
      </c>
      <c r="V14">
        <v>16</v>
      </c>
      <c r="W14">
        <v>36</v>
      </c>
      <c r="X14">
        <v>37</v>
      </c>
      <c r="Y14">
        <v>12</v>
      </c>
      <c r="Z14">
        <v>19</v>
      </c>
      <c r="AA14">
        <v>5</v>
      </c>
      <c r="AB14">
        <v>3</v>
      </c>
      <c r="AC14">
        <v>3</v>
      </c>
      <c r="AD14">
        <v>2</v>
      </c>
      <c r="AF14" s="21" t="s">
        <v>41</v>
      </c>
      <c r="AG14" s="21">
        <v>0.16060287407682014</v>
      </c>
      <c r="AH14" s="19"/>
      <c r="AI14" s="21" t="s">
        <v>41</v>
      </c>
      <c r="AJ14" s="21">
        <v>0.15970082647620934</v>
      </c>
    </row>
    <row r="15" spans="1:36" x14ac:dyDescent="0.25">
      <c r="A15">
        <v>234</v>
      </c>
      <c r="B15">
        <v>200</v>
      </c>
      <c r="C15">
        <v>200</v>
      </c>
      <c r="D15">
        <v>128</v>
      </c>
      <c r="E15">
        <v>39</v>
      </c>
      <c r="F15">
        <v>48</v>
      </c>
      <c r="G15">
        <v>36</v>
      </c>
      <c r="H15">
        <v>37</v>
      </c>
      <c r="I15">
        <v>25</v>
      </c>
      <c r="J15">
        <v>25</v>
      </c>
      <c r="K15">
        <v>16</v>
      </c>
      <c r="M15" s="21" t="s">
        <v>40</v>
      </c>
      <c r="N15" s="21">
        <v>0.75807040050607555</v>
      </c>
      <c r="O15" s="19"/>
      <c r="P15" s="21" t="s">
        <v>40</v>
      </c>
      <c r="Q15" s="21">
        <v>0.7281215241793757</v>
      </c>
      <c r="S15" s="4"/>
      <c r="T15">
        <v>182</v>
      </c>
      <c r="U15">
        <v>101</v>
      </c>
      <c r="V15">
        <v>152</v>
      </c>
      <c r="W15">
        <v>16</v>
      </c>
      <c r="X15">
        <v>36</v>
      </c>
      <c r="Y15">
        <v>37</v>
      </c>
      <c r="Z15">
        <v>12</v>
      </c>
      <c r="AA15">
        <v>19</v>
      </c>
      <c r="AB15">
        <v>5</v>
      </c>
      <c r="AC15">
        <v>3</v>
      </c>
      <c r="AD15">
        <v>3</v>
      </c>
      <c r="AF15" s="21" t="s">
        <v>42</v>
      </c>
      <c r="AG15" s="21">
        <v>-0.23779772966903268</v>
      </c>
      <c r="AH15" s="19"/>
      <c r="AI15" s="21" t="s">
        <v>42</v>
      </c>
      <c r="AJ15" s="21">
        <v>-0.23149046208721599</v>
      </c>
    </row>
    <row r="16" spans="1:36" x14ac:dyDescent="0.25">
      <c r="A16">
        <v>623</v>
      </c>
      <c r="B16">
        <v>234</v>
      </c>
      <c r="C16">
        <v>200</v>
      </c>
      <c r="D16">
        <v>200</v>
      </c>
      <c r="E16">
        <v>128</v>
      </c>
      <c r="F16">
        <v>39</v>
      </c>
      <c r="G16">
        <v>48</v>
      </c>
      <c r="H16">
        <v>36</v>
      </c>
      <c r="I16">
        <v>37</v>
      </c>
      <c r="J16">
        <v>25</v>
      </c>
      <c r="K16">
        <v>25</v>
      </c>
      <c r="M16" s="21" t="s">
        <v>41</v>
      </c>
      <c r="N16" s="21">
        <v>0.27521143271444898</v>
      </c>
      <c r="O16" s="19"/>
      <c r="P16" s="21" t="s">
        <v>41</v>
      </c>
      <c r="Q16" s="21">
        <v>0.2762152376020463</v>
      </c>
      <c r="S16" s="7"/>
      <c r="T16">
        <v>107</v>
      </c>
      <c r="U16">
        <v>182</v>
      </c>
      <c r="V16">
        <v>101</v>
      </c>
      <c r="W16">
        <v>152</v>
      </c>
      <c r="X16">
        <v>16</v>
      </c>
      <c r="Y16">
        <v>36</v>
      </c>
      <c r="Z16">
        <v>37</v>
      </c>
      <c r="AA16">
        <v>12</v>
      </c>
      <c r="AB16">
        <v>19</v>
      </c>
      <c r="AC16">
        <v>5</v>
      </c>
      <c r="AD16">
        <v>3</v>
      </c>
      <c r="AF16" s="21" t="s">
        <v>43</v>
      </c>
      <c r="AG16" s="21">
        <v>0.29226632497561683</v>
      </c>
      <c r="AH16" s="19"/>
      <c r="AI16" s="21" t="s">
        <v>43</v>
      </c>
      <c r="AJ16" s="21">
        <v>0.29291071730508184</v>
      </c>
    </row>
    <row r="17" spans="1:40" x14ac:dyDescent="0.25">
      <c r="A17">
        <v>506</v>
      </c>
      <c r="B17">
        <v>623</v>
      </c>
      <c r="C17">
        <v>234</v>
      </c>
      <c r="D17">
        <v>200</v>
      </c>
      <c r="E17">
        <v>200</v>
      </c>
      <c r="F17">
        <v>128</v>
      </c>
      <c r="G17">
        <v>39</v>
      </c>
      <c r="H17">
        <v>48</v>
      </c>
      <c r="I17">
        <v>36</v>
      </c>
      <c r="J17">
        <v>37</v>
      </c>
      <c r="K17">
        <v>25</v>
      </c>
      <c r="M17" s="21" t="s">
        <v>42</v>
      </c>
      <c r="N17" s="21">
        <v>-5.0979066902207951E-2</v>
      </c>
      <c r="O17" s="19"/>
      <c r="P17" s="21" t="s">
        <v>42</v>
      </c>
      <c r="Q17" s="21">
        <v>-3.8751698424108652E-2</v>
      </c>
      <c r="S17" s="7"/>
      <c r="T17">
        <v>169</v>
      </c>
      <c r="U17">
        <v>107</v>
      </c>
      <c r="V17">
        <v>182</v>
      </c>
      <c r="W17">
        <v>101</v>
      </c>
      <c r="X17">
        <v>152</v>
      </c>
      <c r="Y17">
        <v>16</v>
      </c>
      <c r="Z17">
        <v>36</v>
      </c>
      <c r="AA17">
        <v>37</v>
      </c>
      <c r="AB17">
        <v>12</v>
      </c>
      <c r="AC17">
        <v>19</v>
      </c>
      <c r="AD17">
        <v>5</v>
      </c>
      <c r="AF17" s="21" t="s">
        <v>44</v>
      </c>
      <c r="AG17" s="21">
        <v>0.12853373438186852</v>
      </c>
      <c r="AH17" s="19"/>
      <c r="AI17" s="21" t="s">
        <v>44</v>
      </c>
      <c r="AJ17" s="21">
        <v>0.14271133262326277</v>
      </c>
    </row>
    <row r="18" spans="1:40" x14ac:dyDescent="0.25">
      <c r="A18">
        <v>822</v>
      </c>
      <c r="B18">
        <v>506</v>
      </c>
      <c r="C18">
        <v>623</v>
      </c>
      <c r="D18">
        <v>234</v>
      </c>
      <c r="E18">
        <v>200</v>
      </c>
      <c r="F18">
        <v>200</v>
      </c>
      <c r="G18">
        <v>128</v>
      </c>
      <c r="H18">
        <v>39</v>
      </c>
      <c r="I18">
        <v>48</v>
      </c>
      <c r="J18">
        <v>36</v>
      </c>
      <c r="K18">
        <v>37</v>
      </c>
      <c r="M18" s="21" t="s">
        <v>43</v>
      </c>
      <c r="N18" s="21">
        <v>7.9534660962276866E-3</v>
      </c>
      <c r="O18" s="19"/>
      <c r="P18" s="21" t="s">
        <v>43</v>
      </c>
      <c r="Q18" s="21">
        <v>9.5677910671611473E-3</v>
      </c>
      <c r="S18" s="9"/>
      <c r="T18">
        <v>235</v>
      </c>
      <c r="U18">
        <v>169</v>
      </c>
      <c r="V18">
        <v>107</v>
      </c>
      <c r="W18">
        <v>182</v>
      </c>
      <c r="X18">
        <v>101</v>
      </c>
      <c r="Y18">
        <v>152</v>
      </c>
      <c r="Z18">
        <v>16</v>
      </c>
      <c r="AA18">
        <v>36</v>
      </c>
      <c r="AB18">
        <v>37</v>
      </c>
      <c r="AC18">
        <v>12</v>
      </c>
      <c r="AD18">
        <v>19</v>
      </c>
      <c r="AF18" s="21" t="s">
        <v>46</v>
      </c>
      <c r="AG18" s="21">
        <v>-2.2775925062198922E-2</v>
      </c>
      <c r="AH18" s="19"/>
      <c r="AI18" s="21" t="s">
        <v>46</v>
      </c>
      <c r="AJ18" s="21">
        <v>-7.9437431247969311E-3</v>
      </c>
    </row>
    <row r="19" spans="1:40" x14ac:dyDescent="0.25">
      <c r="A19">
        <v>1259</v>
      </c>
      <c r="B19">
        <v>822</v>
      </c>
      <c r="C19">
        <v>506</v>
      </c>
      <c r="D19">
        <v>623</v>
      </c>
      <c r="E19">
        <v>234</v>
      </c>
      <c r="F19">
        <v>200</v>
      </c>
      <c r="G19">
        <v>200</v>
      </c>
      <c r="H19">
        <v>128</v>
      </c>
      <c r="I19">
        <v>39</v>
      </c>
      <c r="J19">
        <v>48</v>
      </c>
      <c r="K19">
        <v>36</v>
      </c>
      <c r="M19" s="21" t="s">
        <v>44</v>
      </c>
      <c r="N19" s="21">
        <v>-9.6750702050329221E-3</v>
      </c>
      <c r="O19" s="19"/>
      <c r="P19" s="21" t="s">
        <v>44</v>
      </c>
      <c r="Q19" s="21">
        <v>-9.8863905536548703E-3</v>
      </c>
      <c r="S19" s="4"/>
      <c r="T19">
        <v>324</v>
      </c>
      <c r="U19">
        <v>235</v>
      </c>
      <c r="V19">
        <v>169</v>
      </c>
      <c r="W19">
        <v>107</v>
      </c>
      <c r="X19">
        <v>182</v>
      </c>
      <c r="Y19">
        <v>101</v>
      </c>
      <c r="Z19">
        <v>152</v>
      </c>
      <c r="AA19">
        <v>16</v>
      </c>
      <c r="AB19">
        <v>36</v>
      </c>
      <c r="AC19">
        <v>37</v>
      </c>
      <c r="AD19">
        <v>12</v>
      </c>
      <c r="AF19" s="21" t="s">
        <v>47</v>
      </c>
      <c r="AG19" s="21">
        <v>-0.14560292918764095</v>
      </c>
      <c r="AH19" s="19"/>
      <c r="AI19" s="21" t="s">
        <v>47</v>
      </c>
      <c r="AJ19" s="21">
        <v>-0.1440873877886967</v>
      </c>
    </row>
    <row r="20" spans="1:40" x14ac:dyDescent="0.25">
      <c r="A20">
        <v>1544</v>
      </c>
      <c r="B20">
        <v>1259</v>
      </c>
      <c r="C20">
        <v>822</v>
      </c>
      <c r="D20">
        <v>506</v>
      </c>
      <c r="E20">
        <v>623</v>
      </c>
      <c r="F20">
        <v>234</v>
      </c>
      <c r="G20">
        <v>200</v>
      </c>
      <c r="H20">
        <v>200</v>
      </c>
      <c r="I20">
        <v>128</v>
      </c>
      <c r="J20">
        <v>39</v>
      </c>
      <c r="K20">
        <v>48</v>
      </c>
      <c r="M20" s="21" t="s">
        <v>46</v>
      </c>
      <c r="N20" s="21">
        <v>6.6604345818554456E-2</v>
      </c>
      <c r="O20" s="19"/>
      <c r="P20" s="21" t="s">
        <v>46</v>
      </c>
      <c r="Q20" s="21">
        <v>6.6507760899151211E-2</v>
      </c>
      <c r="S20" s="4"/>
      <c r="T20">
        <v>394</v>
      </c>
      <c r="U20">
        <v>324</v>
      </c>
      <c r="V20">
        <v>235</v>
      </c>
      <c r="W20">
        <v>169</v>
      </c>
      <c r="X20">
        <v>107</v>
      </c>
      <c r="Y20">
        <v>182</v>
      </c>
      <c r="Z20">
        <v>101</v>
      </c>
      <c r="AA20">
        <v>152</v>
      </c>
      <c r="AB20">
        <v>16</v>
      </c>
      <c r="AC20">
        <v>36</v>
      </c>
      <c r="AD20">
        <v>37</v>
      </c>
      <c r="AF20" s="21" t="s">
        <v>48</v>
      </c>
      <c r="AG20" s="21">
        <v>9.0793702255119162E-3</v>
      </c>
      <c r="AH20" s="19"/>
      <c r="AI20" s="21" t="s">
        <v>48</v>
      </c>
      <c r="AJ20" s="21">
        <v>1.3979774030324287E-2</v>
      </c>
    </row>
    <row r="21" spans="1:40" x14ac:dyDescent="0.25">
      <c r="A21">
        <v>2000</v>
      </c>
      <c r="B21">
        <v>1544</v>
      </c>
      <c r="C21">
        <v>1259</v>
      </c>
      <c r="D21">
        <v>822</v>
      </c>
      <c r="E21">
        <v>506</v>
      </c>
      <c r="F21">
        <v>623</v>
      </c>
      <c r="G21">
        <v>234</v>
      </c>
      <c r="H21">
        <v>200</v>
      </c>
      <c r="I21">
        <v>200</v>
      </c>
      <c r="J21">
        <v>128</v>
      </c>
      <c r="K21">
        <v>39</v>
      </c>
      <c r="M21" s="21" t="s">
        <v>47</v>
      </c>
      <c r="N21" s="21">
        <v>0.34458738827547819</v>
      </c>
      <c r="O21" s="19"/>
      <c r="P21" s="21" t="s">
        <v>47</v>
      </c>
      <c r="Q21" s="21">
        <v>0.34612704220184964</v>
      </c>
      <c r="S21" s="4"/>
      <c r="T21">
        <v>462</v>
      </c>
      <c r="U21">
        <v>394</v>
      </c>
      <c r="V21">
        <v>324</v>
      </c>
      <c r="W21">
        <v>235</v>
      </c>
      <c r="X21">
        <v>169</v>
      </c>
      <c r="Y21">
        <v>107</v>
      </c>
      <c r="Z21">
        <v>182</v>
      </c>
      <c r="AA21">
        <v>101</v>
      </c>
      <c r="AB21">
        <v>152</v>
      </c>
      <c r="AC21">
        <v>16</v>
      </c>
      <c r="AD21">
        <v>36</v>
      </c>
      <c r="AF21" s="21" t="s">
        <v>49</v>
      </c>
      <c r="AG21" s="21">
        <v>-3.5904986446215113E-2</v>
      </c>
      <c r="AH21" s="19"/>
      <c r="AI21" s="21" t="s">
        <v>49</v>
      </c>
      <c r="AJ21" s="21">
        <v>-3.701869596283737E-2</v>
      </c>
    </row>
    <row r="22" spans="1:40" x14ac:dyDescent="0.25">
      <c r="A22">
        <v>1438</v>
      </c>
      <c r="B22">
        <v>2000</v>
      </c>
      <c r="C22">
        <v>1544</v>
      </c>
      <c r="D22">
        <v>1259</v>
      </c>
      <c r="E22">
        <v>822</v>
      </c>
      <c r="F22">
        <v>506</v>
      </c>
      <c r="G22">
        <v>623</v>
      </c>
      <c r="H22">
        <v>234</v>
      </c>
      <c r="I22">
        <v>200</v>
      </c>
      <c r="J22">
        <v>200</v>
      </c>
      <c r="K22">
        <v>128</v>
      </c>
      <c r="M22" s="21" t="s">
        <v>48</v>
      </c>
      <c r="N22" s="21">
        <v>-0.13598547564716582</v>
      </c>
      <c r="O22" s="19"/>
      <c r="P22" s="21" t="s">
        <v>48</v>
      </c>
      <c r="Q22" s="21">
        <v>-0.12381977337150715</v>
      </c>
      <c r="S22" s="7"/>
      <c r="T22">
        <v>514</v>
      </c>
      <c r="U22">
        <v>462</v>
      </c>
      <c r="V22">
        <v>394</v>
      </c>
      <c r="W22">
        <v>324</v>
      </c>
      <c r="X22">
        <v>235</v>
      </c>
      <c r="Y22">
        <v>169</v>
      </c>
      <c r="Z22">
        <v>107</v>
      </c>
      <c r="AA22">
        <v>182</v>
      </c>
      <c r="AB22">
        <v>101</v>
      </c>
      <c r="AC22">
        <v>152</v>
      </c>
      <c r="AD22">
        <v>16</v>
      </c>
      <c r="AF22" s="21" t="s">
        <v>50</v>
      </c>
      <c r="AG22" s="21">
        <v>-5.8437188084862313E-2</v>
      </c>
      <c r="AH22" s="19"/>
      <c r="AI22" s="21" t="s">
        <v>50</v>
      </c>
      <c r="AJ22" s="21">
        <v>-9.5637347576732895E-2</v>
      </c>
    </row>
    <row r="23" spans="1:40" x14ac:dyDescent="0.25">
      <c r="A23">
        <v>1987</v>
      </c>
      <c r="B23">
        <v>1438</v>
      </c>
      <c r="C23">
        <v>2000</v>
      </c>
      <c r="D23">
        <v>1544</v>
      </c>
      <c r="E23">
        <v>1259</v>
      </c>
      <c r="F23">
        <v>822</v>
      </c>
      <c r="G23">
        <v>506</v>
      </c>
      <c r="H23">
        <v>623</v>
      </c>
      <c r="I23">
        <v>234</v>
      </c>
      <c r="J23">
        <v>200</v>
      </c>
      <c r="K23">
        <v>200</v>
      </c>
      <c r="M23" s="21" t="s">
        <v>49</v>
      </c>
      <c r="N23" s="21">
        <v>-0.40673682258547916</v>
      </c>
      <c r="O23" s="19"/>
      <c r="P23" s="21" t="s">
        <v>49</v>
      </c>
      <c r="Q23" s="21">
        <v>-0.40524891978791794</v>
      </c>
      <c r="S23" s="7"/>
      <c r="T23">
        <v>738</v>
      </c>
      <c r="U23">
        <v>514</v>
      </c>
      <c r="V23">
        <v>462</v>
      </c>
      <c r="W23">
        <v>394</v>
      </c>
      <c r="X23">
        <v>324</v>
      </c>
      <c r="Y23">
        <v>235</v>
      </c>
      <c r="Z23">
        <v>169</v>
      </c>
      <c r="AA23">
        <v>107</v>
      </c>
      <c r="AB23">
        <v>182</v>
      </c>
      <c r="AC23">
        <v>101</v>
      </c>
      <c r="AD23">
        <v>152</v>
      </c>
      <c r="AF23" s="7"/>
      <c r="AG23" s="7"/>
      <c r="AH23" s="7"/>
      <c r="AI23" s="7"/>
      <c r="AJ23" s="7"/>
      <c r="AK23" s="7"/>
      <c r="AL23" s="7"/>
      <c r="AM23" s="7"/>
      <c r="AN23" s="7"/>
    </row>
    <row r="24" spans="1:40" ht="15.75" thickBot="1" x14ac:dyDescent="0.3">
      <c r="A24">
        <v>2538</v>
      </c>
      <c r="B24">
        <v>1987</v>
      </c>
      <c r="C24">
        <v>1438</v>
      </c>
      <c r="D24">
        <v>2000</v>
      </c>
      <c r="E24">
        <v>1544</v>
      </c>
      <c r="F24">
        <v>1259</v>
      </c>
      <c r="G24">
        <v>822</v>
      </c>
      <c r="H24">
        <v>506</v>
      </c>
      <c r="I24">
        <v>623</v>
      </c>
      <c r="J24">
        <v>234</v>
      </c>
      <c r="K24">
        <v>200</v>
      </c>
      <c r="M24" s="22" t="s">
        <v>50</v>
      </c>
      <c r="N24" s="22">
        <v>0.12088387953590836</v>
      </c>
      <c r="O24" s="19"/>
      <c r="P24" s="22" t="s">
        <v>50</v>
      </c>
      <c r="Q24" s="22">
        <v>9.1174829448904302E-2</v>
      </c>
      <c r="S24" s="7"/>
      <c r="T24">
        <v>655</v>
      </c>
      <c r="U24">
        <v>738</v>
      </c>
      <c r="V24">
        <v>514</v>
      </c>
      <c r="W24">
        <v>462</v>
      </c>
      <c r="X24">
        <v>394</v>
      </c>
      <c r="Y24">
        <v>324</v>
      </c>
      <c r="Z24">
        <v>235</v>
      </c>
      <c r="AA24">
        <v>169</v>
      </c>
      <c r="AB24">
        <v>107</v>
      </c>
      <c r="AC24">
        <v>182</v>
      </c>
      <c r="AD24">
        <v>101</v>
      </c>
      <c r="AF24" s="7"/>
      <c r="AG24" s="7"/>
      <c r="AH24" s="7"/>
      <c r="AI24" s="7"/>
      <c r="AJ24" s="7"/>
      <c r="AK24" s="7"/>
      <c r="AL24" s="7"/>
      <c r="AM24" s="7"/>
      <c r="AN24" s="7"/>
    </row>
    <row r="25" spans="1:40" x14ac:dyDescent="0.25">
      <c r="A25">
        <v>3431</v>
      </c>
      <c r="B25">
        <v>2538</v>
      </c>
      <c r="C25">
        <v>1987</v>
      </c>
      <c r="D25">
        <v>1438</v>
      </c>
      <c r="E25">
        <v>2000</v>
      </c>
      <c r="F25">
        <v>1544</v>
      </c>
      <c r="G25">
        <v>1259</v>
      </c>
      <c r="H25">
        <v>822</v>
      </c>
      <c r="I25">
        <v>506</v>
      </c>
      <c r="J25">
        <v>623</v>
      </c>
      <c r="K25">
        <v>234</v>
      </c>
      <c r="S25" s="7"/>
      <c r="T25">
        <v>769</v>
      </c>
      <c r="U25">
        <v>655</v>
      </c>
      <c r="V25">
        <v>738</v>
      </c>
      <c r="W25">
        <v>514</v>
      </c>
      <c r="X25">
        <v>462</v>
      </c>
      <c r="Y25">
        <v>394</v>
      </c>
      <c r="Z25">
        <v>324</v>
      </c>
      <c r="AA25">
        <v>235</v>
      </c>
      <c r="AB25">
        <v>169</v>
      </c>
      <c r="AC25">
        <v>107</v>
      </c>
      <c r="AD25">
        <v>182</v>
      </c>
      <c r="AF25" s="8"/>
      <c r="AG25" s="8"/>
      <c r="AH25" s="7"/>
      <c r="AI25" s="7"/>
      <c r="AJ25" s="7"/>
      <c r="AK25" s="7"/>
      <c r="AL25" s="7"/>
      <c r="AM25" s="7"/>
      <c r="AN25" s="7"/>
    </row>
    <row r="26" spans="1:40" x14ac:dyDescent="0.25">
      <c r="A26">
        <v>2833</v>
      </c>
      <c r="B26">
        <v>3431</v>
      </c>
      <c r="C26">
        <v>2538</v>
      </c>
      <c r="D26">
        <v>1987</v>
      </c>
      <c r="E26">
        <v>1438</v>
      </c>
      <c r="F26">
        <v>2000</v>
      </c>
      <c r="G26">
        <v>1544</v>
      </c>
      <c r="H26">
        <v>1259</v>
      </c>
      <c r="I26">
        <v>822</v>
      </c>
      <c r="J26">
        <v>506</v>
      </c>
      <c r="K26">
        <v>623</v>
      </c>
      <c r="M26" s="9"/>
      <c r="N26" s="9"/>
      <c r="O26" s="9"/>
      <c r="P26" s="9"/>
      <c r="Q26" s="9"/>
      <c r="R26" s="7"/>
      <c r="S26" s="7"/>
      <c r="T26">
        <v>832</v>
      </c>
      <c r="U26">
        <v>769</v>
      </c>
      <c r="V26">
        <v>655</v>
      </c>
      <c r="W26">
        <v>738</v>
      </c>
      <c r="X26">
        <v>514</v>
      </c>
      <c r="Y26">
        <v>462</v>
      </c>
      <c r="Z26">
        <v>394</v>
      </c>
      <c r="AA26">
        <v>324</v>
      </c>
      <c r="AB26">
        <v>235</v>
      </c>
      <c r="AC26">
        <v>169</v>
      </c>
      <c r="AD26">
        <v>107</v>
      </c>
      <c r="AF26" s="4"/>
      <c r="AG26" s="4"/>
      <c r="AH26" s="7"/>
      <c r="AI26" s="7"/>
      <c r="AJ26" s="7"/>
      <c r="AK26" s="7"/>
      <c r="AL26" s="7"/>
      <c r="AM26" s="7"/>
      <c r="AN26" s="7"/>
    </row>
    <row r="27" spans="1:40" x14ac:dyDescent="0.25">
      <c r="A27">
        <v>4946</v>
      </c>
      <c r="B27">
        <v>2833</v>
      </c>
      <c r="C27">
        <v>3431</v>
      </c>
      <c r="D27">
        <v>2538</v>
      </c>
      <c r="E27">
        <v>1987</v>
      </c>
      <c r="F27">
        <v>1438</v>
      </c>
      <c r="G27">
        <v>2000</v>
      </c>
      <c r="H27">
        <v>1544</v>
      </c>
      <c r="I27">
        <v>1259</v>
      </c>
      <c r="J27">
        <v>822</v>
      </c>
      <c r="K27">
        <v>506</v>
      </c>
      <c r="M27" s="4"/>
      <c r="N27" s="4"/>
      <c r="O27" s="4"/>
      <c r="P27" s="4"/>
      <c r="Q27" s="4"/>
      <c r="R27" s="7"/>
      <c r="S27" s="7"/>
      <c r="T27">
        <v>838</v>
      </c>
      <c r="U27">
        <v>832</v>
      </c>
      <c r="V27">
        <v>769</v>
      </c>
      <c r="W27">
        <v>655</v>
      </c>
      <c r="X27">
        <v>738</v>
      </c>
      <c r="Y27">
        <v>514</v>
      </c>
      <c r="Z27">
        <v>462</v>
      </c>
      <c r="AA27">
        <v>394</v>
      </c>
      <c r="AB27">
        <v>324</v>
      </c>
      <c r="AC27">
        <v>235</v>
      </c>
      <c r="AD27">
        <v>169</v>
      </c>
      <c r="AF27" s="4"/>
      <c r="AG27" s="4"/>
      <c r="AH27" s="7"/>
      <c r="AI27" s="7"/>
      <c r="AJ27" s="7"/>
      <c r="AK27" s="7"/>
      <c r="AL27" s="7"/>
      <c r="AM27" s="7"/>
      <c r="AN27" s="7"/>
    </row>
    <row r="28" spans="1:40" x14ac:dyDescent="0.25">
      <c r="A28">
        <v>3646</v>
      </c>
      <c r="B28">
        <v>4946</v>
      </c>
      <c r="C28">
        <v>2833</v>
      </c>
      <c r="D28">
        <v>3431</v>
      </c>
      <c r="E28">
        <v>2538</v>
      </c>
      <c r="F28">
        <v>1987</v>
      </c>
      <c r="G28">
        <v>1438</v>
      </c>
      <c r="H28">
        <v>2000</v>
      </c>
      <c r="I28">
        <v>1544</v>
      </c>
      <c r="J28">
        <v>1259</v>
      </c>
      <c r="K28">
        <v>822</v>
      </c>
      <c r="M28" s="4"/>
      <c r="N28" s="4"/>
      <c r="O28" s="4"/>
      <c r="P28" s="4"/>
      <c r="Q28" s="4"/>
      <c r="R28" s="7"/>
      <c r="S28" s="7"/>
      <c r="T28">
        <v>812</v>
      </c>
      <c r="U28">
        <v>838</v>
      </c>
      <c r="V28">
        <v>832</v>
      </c>
      <c r="W28">
        <v>769</v>
      </c>
      <c r="X28">
        <v>655</v>
      </c>
      <c r="Y28">
        <v>738</v>
      </c>
      <c r="Z28">
        <v>514</v>
      </c>
      <c r="AA28">
        <v>462</v>
      </c>
      <c r="AB28">
        <v>394</v>
      </c>
      <c r="AC28">
        <v>324</v>
      </c>
      <c r="AD28">
        <v>235</v>
      </c>
      <c r="AF28" s="4"/>
      <c r="AG28" s="4"/>
      <c r="AH28" s="7"/>
      <c r="AI28" s="7"/>
      <c r="AJ28" s="7"/>
      <c r="AK28" s="7"/>
      <c r="AL28" s="7"/>
      <c r="AM28" s="7"/>
      <c r="AN28" s="7"/>
    </row>
    <row r="29" spans="1:40" x14ac:dyDescent="0.25">
      <c r="A29">
        <v>4517</v>
      </c>
      <c r="B29">
        <v>3646</v>
      </c>
      <c r="C29">
        <v>4946</v>
      </c>
      <c r="D29">
        <v>2833</v>
      </c>
      <c r="E29">
        <v>3431</v>
      </c>
      <c r="F29">
        <v>2538</v>
      </c>
      <c r="G29">
        <v>1987</v>
      </c>
      <c r="H29">
        <v>1438</v>
      </c>
      <c r="I29">
        <v>2000</v>
      </c>
      <c r="J29">
        <v>1544</v>
      </c>
      <c r="K29">
        <v>1259</v>
      </c>
      <c r="M29" s="4"/>
      <c r="N29" s="4"/>
      <c r="O29" s="4"/>
      <c r="P29" s="4"/>
      <c r="Q29" s="4"/>
      <c r="R29" s="7"/>
      <c r="S29" s="7"/>
      <c r="T29">
        <v>849</v>
      </c>
      <c r="U29">
        <v>812</v>
      </c>
      <c r="V29">
        <v>838</v>
      </c>
      <c r="W29">
        <v>832</v>
      </c>
      <c r="X29">
        <v>769</v>
      </c>
      <c r="Y29">
        <v>655</v>
      </c>
      <c r="Z29">
        <v>738</v>
      </c>
      <c r="AA29">
        <v>514</v>
      </c>
      <c r="AB29">
        <v>462</v>
      </c>
      <c r="AC29">
        <v>394</v>
      </c>
      <c r="AD29">
        <v>324</v>
      </c>
      <c r="AF29" s="4"/>
      <c r="AG29" s="4"/>
      <c r="AH29" s="7"/>
      <c r="AI29" s="7"/>
      <c r="AJ29" s="7"/>
      <c r="AK29" s="7"/>
      <c r="AL29" s="7"/>
      <c r="AM29" s="7"/>
      <c r="AN29" s="7"/>
    </row>
    <row r="30" spans="1:40" x14ac:dyDescent="0.25">
      <c r="A30">
        <v>6584</v>
      </c>
      <c r="B30">
        <v>4517</v>
      </c>
      <c r="C30">
        <v>3646</v>
      </c>
      <c r="D30">
        <v>4946</v>
      </c>
      <c r="E30">
        <v>2833</v>
      </c>
      <c r="F30">
        <v>3431</v>
      </c>
      <c r="G30">
        <v>2538</v>
      </c>
      <c r="H30">
        <v>1987</v>
      </c>
      <c r="I30">
        <v>1438</v>
      </c>
      <c r="J30">
        <v>2000</v>
      </c>
      <c r="K30">
        <v>1544</v>
      </c>
      <c r="M30" s="7"/>
      <c r="N30" s="7"/>
      <c r="O30" s="7"/>
      <c r="P30" s="7"/>
      <c r="Q30" s="7"/>
      <c r="R30" s="7"/>
      <c r="S30" s="7"/>
      <c r="T30">
        <v>864</v>
      </c>
      <c r="U30">
        <v>849</v>
      </c>
      <c r="V30">
        <v>812</v>
      </c>
      <c r="W30">
        <v>838</v>
      </c>
      <c r="X30">
        <v>832</v>
      </c>
      <c r="Y30">
        <v>769</v>
      </c>
      <c r="Z30">
        <v>655</v>
      </c>
      <c r="AA30">
        <v>738</v>
      </c>
      <c r="AB30">
        <v>514</v>
      </c>
      <c r="AC30">
        <v>462</v>
      </c>
      <c r="AD30">
        <v>394</v>
      </c>
      <c r="AF30" s="4"/>
      <c r="AG30" s="4"/>
      <c r="AH30" s="7"/>
      <c r="AI30" s="7"/>
      <c r="AJ30" s="7"/>
      <c r="AK30" s="7"/>
      <c r="AL30" s="7"/>
      <c r="AM30" s="7"/>
      <c r="AN30" s="7"/>
    </row>
    <row r="31" spans="1:40" x14ac:dyDescent="0.25">
      <c r="A31">
        <v>7937</v>
      </c>
      <c r="B31">
        <v>6584</v>
      </c>
      <c r="C31">
        <v>4517</v>
      </c>
      <c r="D31">
        <v>3646</v>
      </c>
      <c r="E31">
        <v>4946</v>
      </c>
      <c r="F31">
        <v>2833</v>
      </c>
      <c r="G31">
        <v>3431</v>
      </c>
      <c r="H31">
        <v>2538</v>
      </c>
      <c r="I31">
        <v>1987</v>
      </c>
      <c r="J31">
        <v>1438</v>
      </c>
      <c r="K31">
        <v>2000</v>
      </c>
      <c r="M31" s="7"/>
      <c r="N31" s="7"/>
      <c r="O31" s="9"/>
      <c r="P31" s="9"/>
      <c r="Q31" s="9"/>
      <c r="R31" s="7"/>
      <c r="S31" s="7"/>
      <c r="T31">
        <v>950</v>
      </c>
      <c r="U31">
        <v>864</v>
      </c>
      <c r="V31">
        <v>849</v>
      </c>
      <c r="W31">
        <v>812</v>
      </c>
      <c r="X31">
        <v>838</v>
      </c>
      <c r="Y31">
        <v>832</v>
      </c>
      <c r="Z31">
        <v>769</v>
      </c>
      <c r="AA31">
        <v>655</v>
      </c>
      <c r="AB31">
        <v>738</v>
      </c>
      <c r="AC31">
        <v>514</v>
      </c>
      <c r="AD31">
        <v>462</v>
      </c>
      <c r="AF31" s="7"/>
      <c r="AG31" s="7"/>
      <c r="AH31" s="7"/>
      <c r="AI31" s="7"/>
      <c r="AJ31" s="7"/>
      <c r="AK31" s="7"/>
      <c r="AL31" s="7"/>
      <c r="AM31" s="7"/>
      <c r="AN31" s="7"/>
    </row>
    <row r="32" spans="1:40" x14ac:dyDescent="0.25">
      <c r="A32">
        <v>8578</v>
      </c>
      <c r="B32">
        <v>7937</v>
      </c>
      <c r="C32">
        <v>6584</v>
      </c>
      <c r="D32">
        <v>4517</v>
      </c>
      <c r="E32">
        <v>3646</v>
      </c>
      <c r="F32">
        <v>4946</v>
      </c>
      <c r="G32">
        <v>2833</v>
      </c>
      <c r="H32">
        <v>3431</v>
      </c>
      <c r="I32">
        <v>2538</v>
      </c>
      <c r="J32">
        <v>1987</v>
      </c>
      <c r="K32">
        <v>1438</v>
      </c>
      <c r="M32" s="7"/>
      <c r="N32" s="7"/>
      <c r="O32" s="4"/>
      <c r="P32" s="4"/>
      <c r="Q32" s="4"/>
      <c r="R32" s="7"/>
      <c r="S32" s="7"/>
      <c r="T32">
        <v>932</v>
      </c>
      <c r="U32">
        <v>950</v>
      </c>
      <c r="V32">
        <v>864</v>
      </c>
      <c r="W32">
        <v>849</v>
      </c>
      <c r="X32">
        <v>812</v>
      </c>
      <c r="Y32">
        <v>838</v>
      </c>
      <c r="Z32">
        <v>832</v>
      </c>
      <c r="AA32">
        <v>769</v>
      </c>
      <c r="AB32">
        <v>655</v>
      </c>
      <c r="AC32">
        <v>738</v>
      </c>
      <c r="AD32">
        <v>514</v>
      </c>
      <c r="AF32" s="7"/>
      <c r="AG32" s="7"/>
      <c r="AH32" s="7"/>
      <c r="AI32" s="7"/>
      <c r="AJ32" s="7"/>
      <c r="AK32" s="7"/>
      <c r="AL32" s="7"/>
      <c r="AM32" s="7"/>
      <c r="AN32" s="7"/>
    </row>
    <row r="33" spans="1:40" x14ac:dyDescent="0.25">
      <c r="A33">
        <v>7871</v>
      </c>
      <c r="B33">
        <v>8578</v>
      </c>
      <c r="C33">
        <v>7937</v>
      </c>
      <c r="D33">
        <v>6584</v>
      </c>
      <c r="E33">
        <v>4517</v>
      </c>
      <c r="F33">
        <v>3646</v>
      </c>
      <c r="G33">
        <v>4946</v>
      </c>
      <c r="H33">
        <v>2833</v>
      </c>
      <c r="I33">
        <v>3431</v>
      </c>
      <c r="J33">
        <v>2538</v>
      </c>
      <c r="K33">
        <v>1987</v>
      </c>
      <c r="M33" s="7"/>
      <c r="N33" s="7"/>
      <c r="O33" s="4"/>
      <c r="P33" s="4"/>
      <c r="Q33" s="4"/>
      <c r="R33" s="7"/>
      <c r="S33" s="7"/>
      <c r="T33">
        <v>809</v>
      </c>
      <c r="U33">
        <v>932</v>
      </c>
      <c r="V33">
        <v>950</v>
      </c>
      <c r="W33">
        <v>864</v>
      </c>
      <c r="X33">
        <v>849</v>
      </c>
      <c r="Y33">
        <v>812</v>
      </c>
      <c r="Z33">
        <v>838</v>
      </c>
      <c r="AA33">
        <v>832</v>
      </c>
      <c r="AB33">
        <v>769</v>
      </c>
      <c r="AC33">
        <v>655</v>
      </c>
      <c r="AD33">
        <v>738</v>
      </c>
      <c r="AF33" s="9"/>
      <c r="AG33" s="9"/>
      <c r="AH33" s="9"/>
      <c r="AI33" s="9"/>
      <c r="AJ33" s="9"/>
      <c r="AK33" s="9"/>
      <c r="AL33" s="7"/>
      <c r="AM33" s="7"/>
      <c r="AN33" s="7"/>
    </row>
    <row r="34" spans="1:40" x14ac:dyDescent="0.25">
      <c r="A34">
        <v>8189</v>
      </c>
      <c r="B34">
        <v>7871</v>
      </c>
      <c r="C34">
        <v>8578</v>
      </c>
      <c r="D34">
        <v>7937</v>
      </c>
      <c r="E34">
        <v>6584</v>
      </c>
      <c r="F34">
        <v>4517</v>
      </c>
      <c r="G34">
        <v>3646</v>
      </c>
      <c r="H34">
        <v>4946</v>
      </c>
      <c r="I34">
        <v>2833</v>
      </c>
      <c r="J34">
        <v>3431</v>
      </c>
      <c r="K34">
        <v>2538</v>
      </c>
      <c r="M34" s="7"/>
      <c r="N34" s="7"/>
      <c r="O34" s="4"/>
      <c r="P34" s="4"/>
      <c r="Q34" s="4"/>
      <c r="R34" s="7"/>
      <c r="S34" s="7"/>
      <c r="T34">
        <v>674</v>
      </c>
      <c r="U34">
        <v>809</v>
      </c>
      <c r="V34">
        <v>932</v>
      </c>
      <c r="W34">
        <v>950</v>
      </c>
      <c r="X34">
        <v>864</v>
      </c>
      <c r="Y34">
        <v>849</v>
      </c>
      <c r="Z34">
        <v>812</v>
      </c>
      <c r="AA34">
        <v>838</v>
      </c>
      <c r="AB34">
        <v>832</v>
      </c>
      <c r="AC34">
        <v>769</v>
      </c>
      <c r="AD34">
        <v>655</v>
      </c>
      <c r="AF34" s="4"/>
      <c r="AG34" s="4"/>
      <c r="AH34" s="4"/>
      <c r="AI34" s="4"/>
      <c r="AJ34" s="4"/>
      <c r="AK34" s="4"/>
      <c r="AL34" s="7"/>
      <c r="AM34" s="7"/>
      <c r="AN34" s="7"/>
    </row>
    <row r="35" spans="1:40" x14ac:dyDescent="0.25">
      <c r="A35">
        <v>6549</v>
      </c>
      <c r="B35">
        <v>8189</v>
      </c>
      <c r="C35">
        <v>7871</v>
      </c>
      <c r="D35">
        <v>8578</v>
      </c>
      <c r="E35">
        <v>7937</v>
      </c>
      <c r="F35">
        <v>6584</v>
      </c>
      <c r="G35">
        <v>4517</v>
      </c>
      <c r="H35">
        <v>3646</v>
      </c>
      <c r="I35">
        <v>4946</v>
      </c>
      <c r="J35">
        <v>2833</v>
      </c>
      <c r="K35">
        <v>3431</v>
      </c>
      <c r="M35" s="7"/>
      <c r="N35" s="7"/>
      <c r="O35" s="4"/>
      <c r="P35" s="4"/>
      <c r="Q35" s="4"/>
      <c r="R35" s="7"/>
      <c r="S35" s="7"/>
      <c r="T35">
        <v>637</v>
      </c>
      <c r="U35">
        <v>674</v>
      </c>
      <c r="V35">
        <v>809</v>
      </c>
      <c r="W35">
        <v>932</v>
      </c>
      <c r="X35">
        <v>950</v>
      </c>
      <c r="Y35">
        <v>864</v>
      </c>
      <c r="Z35">
        <v>849</v>
      </c>
      <c r="AA35">
        <v>812</v>
      </c>
      <c r="AB35">
        <v>838</v>
      </c>
      <c r="AC35">
        <v>832</v>
      </c>
      <c r="AD35">
        <v>769</v>
      </c>
      <c r="AF35" s="4"/>
      <c r="AG35" s="4"/>
      <c r="AH35" s="4"/>
      <c r="AI35" s="4"/>
      <c r="AJ35" s="4"/>
      <c r="AK35" s="4"/>
      <c r="AL35" s="7"/>
      <c r="AM35" s="7"/>
      <c r="AN35" s="7"/>
    </row>
    <row r="36" spans="1:40" x14ac:dyDescent="0.25">
      <c r="A36">
        <v>6398</v>
      </c>
      <c r="B36">
        <v>6549</v>
      </c>
      <c r="C36">
        <v>8189</v>
      </c>
      <c r="D36">
        <v>7871</v>
      </c>
      <c r="E36">
        <v>8578</v>
      </c>
      <c r="F36">
        <v>7937</v>
      </c>
      <c r="G36">
        <v>6584</v>
      </c>
      <c r="H36">
        <v>4517</v>
      </c>
      <c r="I36">
        <v>3646</v>
      </c>
      <c r="J36">
        <v>4946</v>
      </c>
      <c r="K36">
        <v>2833</v>
      </c>
      <c r="M36" s="7"/>
      <c r="N36" s="7"/>
      <c r="O36" s="4"/>
      <c r="P36" s="4"/>
      <c r="Q36" s="4"/>
      <c r="R36" s="7"/>
      <c r="S36" s="7"/>
      <c r="T36">
        <v>743</v>
      </c>
      <c r="U36">
        <v>637</v>
      </c>
      <c r="V36">
        <v>674</v>
      </c>
      <c r="W36">
        <v>809</v>
      </c>
      <c r="X36">
        <v>932</v>
      </c>
      <c r="Y36">
        <v>950</v>
      </c>
      <c r="Z36">
        <v>864</v>
      </c>
      <c r="AA36">
        <v>849</v>
      </c>
      <c r="AB36">
        <v>812</v>
      </c>
      <c r="AC36">
        <v>838</v>
      </c>
      <c r="AD36">
        <v>832</v>
      </c>
      <c r="AF36" s="4"/>
      <c r="AG36" s="4"/>
      <c r="AH36" s="4"/>
      <c r="AI36" s="4"/>
      <c r="AJ36" s="4"/>
      <c r="AK36" s="4"/>
      <c r="AL36" s="7"/>
      <c r="AM36" s="7"/>
      <c r="AN36" s="7"/>
    </row>
    <row r="37" spans="1:40" x14ac:dyDescent="0.25">
      <c r="A37">
        <v>9222</v>
      </c>
      <c r="B37">
        <v>6398</v>
      </c>
      <c r="C37">
        <v>6549</v>
      </c>
      <c r="D37">
        <v>8189</v>
      </c>
      <c r="E37">
        <v>7871</v>
      </c>
      <c r="F37">
        <v>8578</v>
      </c>
      <c r="G37">
        <v>7937</v>
      </c>
      <c r="H37">
        <v>6584</v>
      </c>
      <c r="I37">
        <v>4517</v>
      </c>
      <c r="J37">
        <v>3646</v>
      </c>
      <c r="K37">
        <v>4946</v>
      </c>
      <c r="M37" s="7"/>
      <c r="N37" s="7"/>
      <c r="O37" s="4"/>
      <c r="P37" s="4"/>
      <c r="Q37" s="4"/>
      <c r="R37" s="7"/>
      <c r="S37" s="7"/>
      <c r="T37">
        <v>757</v>
      </c>
      <c r="U37">
        <v>743</v>
      </c>
      <c r="V37">
        <v>637</v>
      </c>
      <c r="W37">
        <v>674</v>
      </c>
      <c r="X37">
        <v>809</v>
      </c>
      <c r="Y37">
        <v>932</v>
      </c>
      <c r="Z37">
        <v>950</v>
      </c>
      <c r="AA37">
        <v>864</v>
      </c>
      <c r="AB37">
        <v>849</v>
      </c>
      <c r="AC37">
        <v>812</v>
      </c>
      <c r="AD37">
        <v>838</v>
      </c>
      <c r="AF37" s="7"/>
      <c r="AG37" s="7"/>
      <c r="AH37" s="7"/>
      <c r="AI37" s="7"/>
      <c r="AJ37" s="7"/>
      <c r="AK37" s="7"/>
      <c r="AL37" s="7"/>
      <c r="AM37" s="7"/>
      <c r="AN37" s="7"/>
    </row>
    <row r="38" spans="1:40" x14ac:dyDescent="0.25">
      <c r="A38">
        <v>7719</v>
      </c>
      <c r="B38">
        <v>9222</v>
      </c>
      <c r="C38">
        <v>6398</v>
      </c>
      <c r="D38">
        <v>6549</v>
      </c>
      <c r="E38">
        <v>8189</v>
      </c>
      <c r="F38">
        <v>7871</v>
      </c>
      <c r="G38">
        <v>8578</v>
      </c>
      <c r="H38">
        <v>7937</v>
      </c>
      <c r="I38">
        <v>6584</v>
      </c>
      <c r="J38">
        <v>4517</v>
      </c>
      <c r="K38">
        <v>3646</v>
      </c>
      <c r="M38" s="7"/>
      <c r="N38" s="7"/>
      <c r="O38" s="4"/>
      <c r="P38" s="4"/>
      <c r="Q38" s="4"/>
      <c r="R38" s="7"/>
      <c r="S38" s="7"/>
      <c r="T38">
        <v>683</v>
      </c>
      <c r="U38">
        <v>757</v>
      </c>
      <c r="V38">
        <v>743</v>
      </c>
      <c r="W38">
        <v>637</v>
      </c>
      <c r="X38">
        <v>674</v>
      </c>
      <c r="Y38">
        <v>809</v>
      </c>
      <c r="Z38">
        <v>932</v>
      </c>
      <c r="AA38">
        <v>950</v>
      </c>
      <c r="AB38">
        <v>864</v>
      </c>
      <c r="AC38">
        <v>849</v>
      </c>
      <c r="AD38">
        <v>812</v>
      </c>
      <c r="AF38" s="9"/>
      <c r="AG38" s="9"/>
      <c r="AH38" s="9"/>
      <c r="AI38" s="9"/>
      <c r="AJ38" s="9"/>
      <c r="AK38" s="9"/>
      <c r="AL38" s="9"/>
      <c r="AM38" s="9"/>
      <c r="AN38" s="9"/>
    </row>
    <row r="39" spans="1:40" x14ac:dyDescent="0.25">
      <c r="A39">
        <v>8102</v>
      </c>
      <c r="B39">
        <v>7719</v>
      </c>
      <c r="C39">
        <v>9222</v>
      </c>
      <c r="D39">
        <v>6398</v>
      </c>
      <c r="E39">
        <v>6549</v>
      </c>
      <c r="F39">
        <v>8189</v>
      </c>
      <c r="G39">
        <v>7871</v>
      </c>
      <c r="H39">
        <v>8578</v>
      </c>
      <c r="I39">
        <v>7937</v>
      </c>
      <c r="J39">
        <v>6584</v>
      </c>
      <c r="K39">
        <v>4517</v>
      </c>
      <c r="M39" s="7"/>
      <c r="N39" s="7"/>
      <c r="O39" s="4"/>
      <c r="P39" s="4"/>
      <c r="Q39" s="4"/>
      <c r="R39" s="7"/>
      <c r="S39" s="7"/>
      <c r="T39">
        <v>605</v>
      </c>
      <c r="U39">
        <v>683</v>
      </c>
      <c r="V39">
        <v>757</v>
      </c>
      <c r="W39">
        <v>743</v>
      </c>
      <c r="X39">
        <v>637</v>
      </c>
      <c r="Y39">
        <v>674</v>
      </c>
      <c r="Z39">
        <v>809</v>
      </c>
      <c r="AA39">
        <v>932</v>
      </c>
      <c r="AB39">
        <v>950</v>
      </c>
      <c r="AC39">
        <v>864</v>
      </c>
      <c r="AD39">
        <v>849</v>
      </c>
      <c r="AF39" s="4"/>
      <c r="AG39" s="4"/>
      <c r="AH39" s="4"/>
      <c r="AI39" s="4"/>
      <c r="AJ39" s="4"/>
      <c r="AK39" s="4"/>
      <c r="AL39" s="4"/>
      <c r="AM39" s="4"/>
      <c r="AN39" s="4"/>
    </row>
    <row r="40" spans="1:40" x14ac:dyDescent="0.25">
      <c r="A40">
        <v>7472</v>
      </c>
      <c r="B40">
        <v>8102</v>
      </c>
      <c r="C40">
        <v>7719</v>
      </c>
      <c r="D40">
        <v>9222</v>
      </c>
      <c r="E40">
        <v>6398</v>
      </c>
      <c r="F40">
        <v>6549</v>
      </c>
      <c r="G40">
        <v>8189</v>
      </c>
      <c r="H40">
        <v>7871</v>
      </c>
      <c r="I40">
        <v>8578</v>
      </c>
      <c r="J40">
        <v>7937</v>
      </c>
      <c r="K40">
        <v>6584</v>
      </c>
      <c r="M40" s="7"/>
      <c r="N40" s="7"/>
      <c r="O40" s="4"/>
      <c r="P40" s="4"/>
      <c r="Q40" s="4"/>
      <c r="R40" s="7"/>
      <c r="S40" s="7"/>
      <c r="T40">
        <v>510</v>
      </c>
      <c r="U40">
        <v>605</v>
      </c>
      <c r="V40">
        <v>683</v>
      </c>
      <c r="W40">
        <v>757</v>
      </c>
      <c r="X40">
        <v>743</v>
      </c>
      <c r="Y40">
        <v>637</v>
      </c>
      <c r="Z40">
        <v>674</v>
      </c>
      <c r="AA40">
        <v>809</v>
      </c>
      <c r="AB40">
        <v>932</v>
      </c>
      <c r="AC40">
        <v>950</v>
      </c>
      <c r="AD40">
        <v>864</v>
      </c>
      <c r="AF40" s="4"/>
      <c r="AG40" s="4"/>
      <c r="AH40" s="4"/>
      <c r="AI40" s="4"/>
      <c r="AJ40" s="4"/>
      <c r="AK40" s="4"/>
      <c r="AL40" s="4"/>
      <c r="AM40" s="4"/>
      <c r="AN40" s="4"/>
    </row>
    <row r="41" spans="1:40" x14ac:dyDescent="0.25">
      <c r="A41">
        <v>7026</v>
      </c>
      <c r="B41">
        <v>7472</v>
      </c>
      <c r="C41">
        <v>8102</v>
      </c>
      <c r="D41">
        <v>7719</v>
      </c>
      <c r="E41">
        <v>9222</v>
      </c>
      <c r="F41">
        <v>6398</v>
      </c>
      <c r="G41">
        <v>6549</v>
      </c>
      <c r="H41">
        <v>8189</v>
      </c>
      <c r="I41">
        <v>7871</v>
      </c>
      <c r="J41">
        <v>8578</v>
      </c>
      <c r="K41">
        <v>7937</v>
      </c>
      <c r="M41" s="7"/>
      <c r="N41" s="7"/>
      <c r="O41" s="4"/>
      <c r="P41" s="4"/>
      <c r="Q41" s="4"/>
      <c r="R41" s="7"/>
      <c r="S41" s="7"/>
      <c r="T41">
        <v>619</v>
      </c>
      <c r="U41">
        <v>510</v>
      </c>
      <c r="V41">
        <v>605</v>
      </c>
      <c r="W41">
        <v>683</v>
      </c>
      <c r="X41">
        <v>757</v>
      </c>
      <c r="Y41">
        <v>743</v>
      </c>
      <c r="Z41">
        <v>637</v>
      </c>
      <c r="AA41">
        <v>674</v>
      </c>
      <c r="AB41">
        <v>809</v>
      </c>
      <c r="AC41">
        <v>932</v>
      </c>
      <c r="AD41">
        <v>950</v>
      </c>
      <c r="AF41" s="4"/>
      <c r="AG41" s="4"/>
      <c r="AH41" s="4"/>
      <c r="AI41" s="4"/>
      <c r="AJ41" s="4"/>
      <c r="AK41" s="4"/>
      <c r="AL41" s="4"/>
      <c r="AM41" s="4"/>
      <c r="AN41" s="4"/>
    </row>
    <row r="42" spans="1:40" x14ac:dyDescent="0.25">
      <c r="A42">
        <v>6023</v>
      </c>
      <c r="B42">
        <v>7026</v>
      </c>
      <c r="C42">
        <v>7472</v>
      </c>
      <c r="D42">
        <v>8102</v>
      </c>
      <c r="E42">
        <v>7719</v>
      </c>
      <c r="F42">
        <v>9222</v>
      </c>
      <c r="G42">
        <v>6398</v>
      </c>
      <c r="H42">
        <v>6549</v>
      </c>
      <c r="I42">
        <v>8189</v>
      </c>
      <c r="J42">
        <v>7871</v>
      </c>
      <c r="K42">
        <v>8578</v>
      </c>
      <c r="M42" s="7"/>
      <c r="N42" s="7"/>
      <c r="O42" s="4"/>
      <c r="P42" s="4"/>
      <c r="Q42" s="4"/>
      <c r="R42" s="7"/>
      <c r="T42">
        <v>517</v>
      </c>
      <c r="U42">
        <v>619</v>
      </c>
      <c r="V42">
        <v>510</v>
      </c>
      <c r="W42">
        <v>605</v>
      </c>
      <c r="X42">
        <v>683</v>
      </c>
      <c r="Y42">
        <v>757</v>
      </c>
      <c r="Z42">
        <v>743</v>
      </c>
      <c r="AA42">
        <v>637</v>
      </c>
      <c r="AB42">
        <v>674</v>
      </c>
      <c r="AC42">
        <v>809</v>
      </c>
      <c r="AD42">
        <v>932</v>
      </c>
      <c r="AF42" s="4"/>
      <c r="AG42" s="4"/>
      <c r="AH42" s="4"/>
      <c r="AI42" s="4"/>
      <c r="AJ42" s="4"/>
      <c r="AK42" s="4"/>
      <c r="AL42" s="4"/>
      <c r="AM42" s="4"/>
      <c r="AN42" s="4"/>
    </row>
    <row r="43" spans="1:40" x14ac:dyDescent="0.25">
      <c r="A43">
        <v>4273</v>
      </c>
      <c r="B43">
        <v>6023</v>
      </c>
      <c r="C43">
        <v>7026</v>
      </c>
      <c r="D43">
        <v>7472</v>
      </c>
      <c r="E43">
        <v>8102</v>
      </c>
      <c r="F43">
        <v>7719</v>
      </c>
      <c r="G43">
        <v>9222</v>
      </c>
      <c r="H43">
        <v>6398</v>
      </c>
      <c r="I43">
        <v>6549</v>
      </c>
      <c r="J43">
        <v>8189</v>
      </c>
      <c r="K43">
        <v>7871</v>
      </c>
      <c r="M43" s="7"/>
      <c r="N43" s="7"/>
      <c r="O43" s="7"/>
      <c r="P43" s="7"/>
      <c r="Q43" s="7"/>
      <c r="R43" s="7"/>
      <c r="T43">
        <v>567</v>
      </c>
      <c r="U43">
        <v>517</v>
      </c>
      <c r="V43">
        <v>619</v>
      </c>
      <c r="W43">
        <v>510</v>
      </c>
      <c r="X43">
        <v>605</v>
      </c>
      <c r="Y43">
        <v>683</v>
      </c>
      <c r="Z43">
        <v>757</v>
      </c>
      <c r="AA43">
        <v>743</v>
      </c>
      <c r="AB43">
        <v>637</v>
      </c>
      <c r="AC43">
        <v>674</v>
      </c>
      <c r="AD43">
        <v>809</v>
      </c>
      <c r="AF43" s="4"/>
      <c r="AG43" s="4"/>
      <c r="AH43" s="4"/>
      <c r="AI43" s="4"/>
      <c r="AJ43" s="4"/>
      <c r="AK43" s="4"/>
      <c r="AL43" s="4"/>
      <c r="AM43" s="4"/>
      <c r="AN43" s="4"/>
    </row>
    <row r="44" spans="1:40" x14ac:dyDescent="0.25">
      <c r="A44">
        <v>5478</v>
      </c>
      <c r="B44">
        <v>4273</v>
      </c>
      <c r="C44">
        <v>6023</v>
      </c>
      <c r="D44">
        <v>7026</v>
      </c>
      <c r="E44">
        <v>7472</v>
      </c>
      <c r="F44">
        <v>8102</v>
      </c>
      <c r="G44">
        <v>7719</v>
      </c>
      <c r="H44">
        <v>9222</v>
      </c>
      <c r="I44">
        <v>6398</v>
      </c>
      <c r="J44">
        <v>6549</v>
      </c>
      <c r="K44">
        <v>8189</v>
      </c>
      <c r="M44" s="7"/>
      <c r="N44" s="7"/>
      <c r="O44" s="7"/>
      <c r="P44" s="7"/>
      <c r="Q44" s="7"/>
      <c r="R44" s="7"/>
      <c r="T44">
        <v>523</v>
      </c>
      <c r="U44">
        <v>567</v>
      </c>
      <c r="V44">
        <v>517</v>
      </c>
      <c r="W44">
        <v>619</v>
      </c>
      <c r="X44">
        <v>510</v>
      </c>
      <c r="Y44">
        <v>605</v>
      </c>
      <c r="Z44">
        <v>683</v>
      </c>
      <c r="AA44">
        <v>757</v>
      </c>
      <c r="AB44">
        <v>743</v>
      </c>
      <c r="AC44">
        <v>637</v>
      </c>
      <c r="AD44">
        <v>674</v>
      </c>
      <c r="AF44" s="4"/>
      <c r="AG44" s="4"/>
      <c r="AH44" s="4"/>
      <c r="AI44" s="4"/>
      <c r="AJ44" s="4"/>
      <c r="AK44" s="4"/>
      <c r="AL44" s="4"/>
      <c r="AM44" s="4"/>
      <c r="AN44" s="4"/>
    </row>
    <row r="45" spans="1:40" x14ac:dyDescent="0.25">
      <c r="A45">
        <v>6180</v>
      </c>
      <c r="B45">
        <v>5478</v>
      </c>
      <c r="C45">
        <v>4273</v>
      </c>
      <c r="D45">
        <v>6023</v>
      </c>
      <c r="E45">
        <v>7026</v>
      </c>
      <c r="F45">
        <v>7472</v>
      </c>
      <c r="G45">
        <v>8102</v>
      </c>
      <c r="H45">
        <v>7719</v>
      </c>
      <c r="I45">
        <v>9222</v>
      </c>
      <c r="J45">
        <v>6398</v>
      </c>
      <c r="K45">
        <v>6549</v>
      </c>
      <c r="M45" s="7"/>
      <c r="N45" s="7"/>
      <c r="O45" s="7"/>
      <c r="P45" s="7"/>
      <c r="Q45" s="7"/>
      <c r="R45" s="7"/>
      <c r="T45">
        <v>551</v>
      </c>
      <c r="U45">
        <v>523</v>
      </c>
      <c r="V45">
        <v>567</v>
      </c>
      <c r="W45">
        <v>517</v>
      </c>
      <c r="X45">
        <v>619</v>
      </c>
      <c r="Y45">
        <v>510</v>
      </c>
      <c r="Z45">
        <v>605</v>
      </c>
      <c r="AA45">
        <v>683</v>
      </c>
      <c r="AB45">
        <v>757</v>
      </c>
      <c r="AC45">
        <v>743</v>
      </c>
      <c r="AD45">
        <v>637</v>
      </c>
      <c r="AF45" s="4"/>
      <c r="AG45" s="4"/>
      <c r="AH45" s="4"/>
      <c r="AI45" s="4"/>
      <c r="AJ45" s="4"/>
      <c r="AK45" s="4"/>
      <c r="AL45" s="4"/>
      <c r="AM45" s="4"/>
      <c r="AN45" s="4"/>
    </row>
    <row r="46" spans="1:40" x14ac:dyDescent="0.25">
      <c r="A46">
        <v>5756</v>
      </c>
      <c r="B46">
        <v>6180</v>
      </c>
      <c r="C46">
        <v>5478</v>
      </c>
      <c r="D46">
        <v>4273</v>
      </c>
      <c r="E46">
        <v>6023</v>
      </c>
      <c r="F46">
        <v>7026</v>
      </c>
      <c r="G46">
        <v>7472</v>
      </c>
      <c r="H46">
        <v>8102</v>
      </c>
      <c r="I46">
        <v>7719</v>
      </c>
      <c r="J46">
        <v>9222</v>
      </c>
      <c r="K46">
        <v>6398</v>
      </c>
      <c r="T46">
        <v>585</v>
      </c>
      <c r="U46">
        <v>551</v>
      </c>
      <c r="V46">
        <v>523</v>
      </c>
      <c r="W46">
        <v>567</v>
      </c>
      <c r="X46">
        <v>517</v>
      </c>
      <c r="Y46">
        <v>619</v>
      </c>
      <c r="Z46">
        <v>510</v>
      </c>
      <c r="AA46">
        <v>605</v>
      </c>
      <c r="AB46">
        <v>683</v>
      </c>
      <c r="AC46">
        <v>757</v>
      </c>
      <c r="AD46">
        <v>743</v>
      </c>
      <c r="AF46" s="4"/>
      <c r="AG46" s="4"/>
      <c r="AH46" s="4"/>
      <c r="AI46" s="4"/>
      <c r="AJ46" s="4"/>
      <c r="AK46" s="4"/>
      <c r="AL46" s="4"/>
      <c r="AM46" s="4"/>
      <c r="AN46" s="4"/>
    </row>
    <row r="47" spans="1:40" x14ac:dyDescent="0.25">
      <c r="A47">
        <v>4576</v>
      </c>
      <c r="B47">
        <v>5756</v>
      </c>
      <c r="C47">
        <v>6180</v>
      </c>
      <c r="D47">
        <v>5478</v>
      </c>
      <c r="E47">
        <v>4273</v>
      </c>
      <c r="F47">
        <v>6023</v>
      </c>
      <c r="G47">
        <v>7026</v>
      </c>
      <c r="H47">
        <v>7472</v>
      </c>
      <c r="I47">
        <v>8102</v>
      </c>
      <c r="J47">
        <v>7719</v>
      </c>
      <c r="K47">
        <v>9222</v>
      </c>
      <c r="T47">
        <v>565</v>
      </c>
      <c r="U47">
        <v>585</v>
      </c>
      <c r="V47">
        <v>551</v>
      </c>
      <c r="W47">
        <v>523</v>
      </c>
      <c r="X47">
        <v>567</v>
      </c>
      <c r="Y47">
        <v>517</v>
      </c>
      <c r="Z47">
        <v>619</v>
      </c>
      <c r="AA47">
        <v>510</v>
      </c>
      <c r="AB47">
        <v>605</v>
      </c>
      <c r="AC47">
        <v>683</v>
      </c>
      <c r="AD47">
        <v>757</v>
      </c>
      <c r="AF47" s="4"/>
      <c r="AG47" s="4"/>
      <c r="AH47" s="4"/>
      <c r="AI47" s="4"/>
      <c r="AJ47" s="4"/>
      <c r="AK47" s="4"/>
      <c r="AL47" s="4"/>
      <c r="AM47" s="4"/>
      <c r="AN47" s="4"/>
    </row>
    <row r="48" spans="1:40" x14ac:dyDescent="0.25">
      <c r="A48">
        <v>4830</v>
      </c>
      <c r="B48">
        <v>4576</v>
      </c>
      <c r="C48">
        <v>5756</v>
      </c>
      <c r="D48">
        <v>6180</v>
      </c>
      <c r="E48">
        <v>5478</v>
      </c>
      <c r="F48">
        <v>4273</v>
      </c>
      <c r="G48">
        <v>6023</v>
      </c>
      <c r="H48">
        <v>7026</v>
      </c>
      <c r="I48">
        <v>7472</v>
      </c>
      <c r="J48">
        <v>8102</v>
      </c>
      <c r="K48">
        <v>7719</v>
      </c>
      <c r="T48">
        <v>410</v>
      </c>
      <c r="U48">
        <v>565</v>
      </c>
      <c r="V48">
        <v>585</v>
      </c>
      <c r="W48">
        <v>551</v>
      </c>
      <c r="X48">
        <v>523</v>
      </c>
      <c r="Y48">
        <v>567</v>
      </c>
      <c r="Z48">
        <v>517</v>
      </c>
      <c r="AA48">
        <v>619</v>
      </c>
      <c r="AB48">
        <v>510</v>
      </c>
      <c r="AC48">
        <v>605</v>
      </c>
      <c r="AD48">
        <v>683</v>
      </c>
      <c r="AF48" s="4"/>
      <c r="AG48" s="4"/>
      <c r="AH48" s="4"/>
      <c r="AI48" s="4"/>
      <c r="AJ48" s="4"/>
      <c r="AK48" s="4"/>
      <c r="AL48" s="4"/>
      <c r="AM48" s="4"/>
      <c r="AN48" s="4"/>
    </row>
    <row r="49" spans="1:40" x14ac:dyDescent="0.25">
      <c r="A49">
        <v>4167</v>
      </c>
      <c r="B49">
        <v>4830</v>
      </c>
      <c r="C49">
        <v>4576</v>
      </c>
      <c r="D49">
        <v>5756</v>
      </c>
      <c r="E49">
        <v>6180</v>
      </c>
      <c r="F49">
        <v>5478</v>
      </c>
      <c r="G49">
        <v>4273</v>
      </c>
      <c r="H49">
        <v>6023</v>
      </c>
      <c r="I49">
        <v>7026</v>
      </c>
      <c r="J49">
        <v>7472</v>
      </c>
      <c r="K49">
        <v>8102</v>
      </c>
      <c r="T49">
        <v>299</v>
      </c>
      <c r="U49">
        <v>410</v>
      </c>
      <c r="V49">
        <v>565</v>
      </c>
      <c r="W49">
        <v>585</v>
      </c>
      <c r="X49">
        <v>551</v>
      </c>
      <c r="Y49">
        <v>523</v>
      </c>
      <c r="Z49">
        <v>567</v>
      </c>
      <c r="AA49">
        <v>517</v>
      </c>
      <c r="AB49">
        <v>619</v>
      </c>
      <c r="AC49">
        <v>510</v>
      </c>
      <c r="AD49">
        <v>605</v>
      </c>
      <c r="AF49" s="4"/>
      <c r="AG49" s="4"/>
      <c r="AH49" s="4"/>
      <c r="AI49" s="4"/>
      <c r="AJ49" s="4"/>
      <c r="AK49" s="4"/>
      <c r="AL49" s="4"/>
      <c r="AM49" s="4"/>
      <c r="AN49" s="4"/>
    </row>
    <row r="50" spans="1:40" x14ac:dyDescent="0.25">
      <c r="A50">
        <v>3477</v>
      </c>
      <c r="B50">
        <v>4167</v>
      </c>
      <c r="C50">
        <v>4830</v>
      </c>
      <c r="D50">
        <v>4576</v>
      </c>
      <c r="E50">
        <v>5756</v>
      </c>
      <c r="F50">
        <v>6180</v>
      </c>
      <c r="G50">
        <v>5478</v>
      </c>
      <c r="H50">
        <v>4273</v>
      </c>
      <c r="I50">
        <v>6023</v>
      </c>
      <c r="J50">
        <v>7026</v>
      </c>
      <c r="K50">
        <v>7472</v>
      </c>
      <c r="T50">
        <v>430</v>
      </c>
      <c r="U50">
        <v>299</v>
      </c>
      <c r="V50">
        <v>410</v>
      </c>
      <c r="W50">
        <v>565</v>
      </c>
      <c r="X50">
        <v>585</v>
      </c>
      <c r="Y50">
        <v>551</v>
      </c>
      <c r="Z50">
        <v>523</v>
      </c>
      <c r="AA50">
        <v>567</v>
      </c>
      <c r="AB50">
        <v>517</v>
      </c>
      <c r="AC50">
        <v>619</v>
      </c>
      <c r="AD50">
        <v>510</v>
      </c>
    </row>
    <row r="51" spans="1:40" x14ac:dyDescent="0.25">
      <c r="A51">
        <v>3045</v>
      </c>
      <c r="B51">
        <v>3477</v>
      </c>
      <c r="C51">
        <v>4167</v>
      </c>
      <c r="D51">
        <v>4830</v>
      </c>
      <c r="E51">
        <v>4576</v>
      </c>
      <c r="F51">
        <v>5756</v>
      </c>
      <c r="G51">
        <v>6180</v>
      </c>
      <c r="H51">
        <v>5478</v>
      </c>
      <c r="I51">
        <v>4273</v>
      </c>
      <c r="J51">
        <v>6023</v>
      </c>
      <c r="K51">
        <v>7026</v>
      </c>
      <c r="T51">
        <v>435</v>
      </c>
      <c r="U51">
        <v>430</v>
      </c>
      <c r="V51">
        <v>299</v>
      </c>
      <c r="W51">
        <v>410</v>
      </c>
      <c r="X51">
        <v>565</v>
      </c>
      <c r="Y51">
        <v>585</v>
      </c>
      <c r="Z51">
        <v>551</v>
      </c>
      <c r="AA51">
        <v>523</v>
      </c>
      <c r="AB51">
        <v>567</v>
      </c>
      <c r="AC51">
        <v>517</v>
      </c>
      <c r="AD51">
        <v>619</v>
      </c>
    </row>
    <row r="52" spans="1:40" x14ac:dyDescent="0.25">
      <c r="A52">
        <v>5092</v>
      </c>
      <c r="B52">
        <v>3045</v>
      </c>
      <c r="C52">
        <v>3477</v>
      </c>
      <c r="D52">
        <v>4167</v>
      </c>
      <c r="E52">
        <v>4830</v>
      </c>
      <c r="F52">
        <v>4576</v>
      </c>
      <c r="G52">
        <v>5756</v>
      </c>
      <c r="H52">
        <v>6180</v>
      </c>
      <c r="I52">
        <v>5478</v>
      </c>
      <c r="J52">
        <v>4273</v>
      </c>
      <c r="K52">
        <v>6023</v>
      </c>
      <c r="T52">
        <v>440</v>
      </c>
      <c r="U52">
        <v>435</v>
      </c>
      <c r="V52">
        <v>430</v>
      </c>
      <c r="W52">
        <v>299</v>
      </c>
      <c r="X52">
        <v>410</v>
      </c>
      <c r="Y52">
        <v>565</v>
      </c>
      <c r="Z52">
        <v>585</v>
      </c>
      <c r="AA52">
        <v>551</v>
      </c>
      <c r="AB52">
        <v>523</v>
      </c>
      <c r="AC52">
        <v>567</v>
      </c>
      <c r="AD52">
        <v>517</v>
      </c>
    </row>
    <row r="53" spans="1:40" x14ac:dyDescent="0.25">
      <c r="A53">
        <v>5183</v>
      </c>
      <c r="B53">
        <v>5092</v>
      </c>
      <c r="C53">
        <v>3045</v>
      </c>
      <c r="D53">
        <v>3477</v>
      </c>
      <c r="E53">
        <v>4167</v>
      </c>
      <c r="F53">
        <v>4830</v>
      </c>
      <c r="G53">
        <v>4576</v>
      </c>
      <c r="H53">
        <v>5756</v>
      </c>
      <c r="I53">
        <v>6180</v>
      </c>
      <c r="J53">
        <v>5478</v>
      </c>
      <c r="K53">
        <v>4273</v>
      </c>
      <c r="T53">
        <v>367</v>
      </c>
      <c r="U53">
        <v>440</v>
      </c>
      <c r="V53">
        <v>435</v>
      </c>
      <c r="W53">
        <v>430</v>
      </c>
      <c r="X53">
        <v>299</v>
      </c>
      <c r="Y53">
        <v>410</v>
      </c>
      <c r="Z53">
        <v>565</v>
      </c>
      <c r="AA53">
        <v>585</v>
      </c>
      <c r="AB53">
        <v>551</v>
      </c>
      <c r="AC53">
        <v>523</v>
      </c>
      <c r="AD53">
        <v>567</v>
      </c>
    </row>
    <row r="54" spans="1:40" x14ac:dyDescent="0.25">
      <c r="A54">
        <v>5252</v>
      </c>
      <c r="B54">
        <v>5183</v>
      </c>
      <c r="C54">
        <v>5092</v>
      </c>
      <c r="D54">
        <v>3045</v>
      </c>
      <c r="E54">
        <v>3477</v>
      </c>
      <c r="F54">
        <v>4167</v>
      </c>
      <c r="G54">
        <v>4830</v>
      </c>
      <c r="H54">
        <v>4576</v>
      </c>
      <c r="I54">
        <v>5756</v>
      </c>
      <c r="J54">
        <v>6180</v>
      </c>
      <c r="K54">
        <v>5478</v>
      </c>
      <c r="T54">
        <v>378</v>
      </c>
      <c r="U54">
        <v>367</v>
      </c>
      <c r="V54">
        <v>440</v>
      </c>
      <c r="W54">
        <v>435</v>
      </c>
      <c r="X54">
        <v>430</v>
      </c>
      <c r="Y54">
        <v>299</v>
      </c>
      <c r="Z54">
        <v>410</v>
      </c>
      <c r="AA54">
        <v>565</v>
      </c>
      <c r="AB54">
        <v>585</v>
      </c>
      <c r="AC54">
        <v>551</v>
      </c>
      <c r="AD54">
        <v>523</v>
      </c>
    </row>
    <row r="55" spans="1:40" x14ac:dyDescent="0.25">
      <c r="A55">
        <v>4499</v>
      </c>
      <c r="B55">
        <v>5252</v>
      </c>
      <c r="C55">
        <v>5183</v>
      </c>
      <c r="D55">
        <v>5092</v>
      </c>
      <c r="E55">
        <v>3045</v>
      </c>
      <c r="F55">
        <v>3477</v>
      </c>
      <c r="G55">
        <v>4167</v>
      </c>
      <c r="H55">
        <v>4830</v>
      </c>
      <c r="I55">
        <v>4576</v>
      </c>
      <c r="J55">
        <v>5756</v>
      </c>
      <c r="K55">
        <v>6180</v>
      </c>
      <c r="T55">
        <v>288</v>
      </c>
      <c r="U55">
        <v>378</v>
      </c>
      <c r="V55">
        <v>367</v>
      </c>
      <c r="W55">
        <v>440</v>
      </c>
      <c r="X55">
        <v>435</v>
      </c>
      <c r="Y55">
        <v>430</v>
      </c>
      <c r="Z55">
        <v>299</v>
      </c>
      <c r="AA55">
        <v>410</v>
      </c>
      <c r="AB55">
        <v>565</v>
      </c>
      <c r="AC55">
        <v>585</v>
      </c>
      <c r="AD55">
        <v>551</v>
      </c>
    </row>
    <row r="56" spans="1:40" x14ac:dyDescent="0.25">
      <c r="A56">
        <v>4218</v>
      </c>
      <c r="B56">
        <v>4499</v>
      </c>
      <c r="C56">
        <v>5252</v>
      </c>
      <c r="D56">
        <v>5183</v>
      </c>
      <c r="E56">
        <v>5092</v>
      </c>
      <c r="F56">
        <v>3045</v>
      </c>
      <c r="G56">
        <v>3477</v>
      </c>
      <c r="H56">
        <v>4167</v>
      </c>
      <c r="I56">
        <v>4830</v>
      </c>
      <c r="J56">
        <v>4576</v>
      </c>
      <c r="K56">
        <v>5756</v>
      </c>
      <c r="T56">
        <v>331</v>
      </c>
      <c r="U56">
        <v>288</v>
      </c>
      <c r="V56">
        <v>378</v>
      </c>
      <c r="W56">
        <v>367</v>
      </c>
      <c r="X56">
        <v>440</v>
      </c>
      <c r="Y56">
        <v>435</v>
      </c>
      <c r="Z56">
        <v>430</v>
      </c>
      <c r="AA56">
        <v>299</v>
      </c>
      <c r="AB56">
        <v>410</v>
      </c>
      <c r="AC56">
        <v>565</v>
      </c>
      <c r="AD56">
        <v>585</v>
      </c>
    </row>
    <row r="57" spans="1:40" x14ac:dyDescent="0.25">
      <c r="A57">
        <v>4266</v>
      </c>
      <c r="B57">
        <v>4218</v>
      </c>
      <c r="C57">
        <v>4499</v>
      </c>
      <c r="D57">
        <v>5252</v>
      </c>
      <c r="E57">
        <v>5183</v>
      </c>
      <c r="F57">
        <v>5092</v>
      </c>
      <c r="G57">
        <v>3045</v>
      </c>
      <c r="H57">
        <v>3477</v>
      </c>
      <c r="I57">
        <v>4167</v>
      </c>
      <c r="J57">
        <v>4830</v>
      </c>
      <c r="K57">
        <v>4576</v>
      </c>
      <c r="T57">
        <v>301</v>
      </c>
      <c r="U57">
        <v>331</v>
      </c>
      <c r="V57">
        <v>288</v>
      </c>
      <c r="W57">
        <v>378</v>
      </c>
      <c r="X57">
        <v>367</v>
      </c>
      <c r="Y57">
        <v>440</v>
      </c>
      <c r="Z57">
        <v>435</v>
      </c>
      <c r="AA57">
        <v>430</v>
      </c>
      <c r="AB57">
        <v>299</v>
      </c>
      <c r="AC57">
        <v>410</v>
      </c>
      <c r="AD57">
        <v>565</v>
      </c>
    </row>
    <row r="58" spans="1:40" x14ac:dyDescent="0.25">
      <c r="A58">
        <v>3968</v>
      </c>
      <c r="B58">
        <v>4266</v>
      </c>
      <c r="C58">
        <v>4218</v>
      </c>
      <c r="D58">
        <v>4499</v>
      </c>
      <c r="E58">
        <v>5252</v>
      </c>
      <c r="F58">
        <v>5183</v>
      </c>
      <c r="G58">
        <v>5092</v>
      </c>
      <c r="H58">
        <v>3045</v>
      </c>
      <c r="I58">
        <v>3477</v>
      </c>
      <c r="J58">
        <v>4167</v>
      </c>
      <c r="K58">
        <v>4830</v>
      </c>
      <c r="T58">
        <v>325</v>
      </c>
      <c r="U58">
        <v>301</v>
      </c>
      <c r="V58">
        <v>331</v>
      </c>
      <c r="W58">
        <v>288</v>
      </c>
      <c r="X58">
        <v>378</v>
      </c>
      <c r="Y58">
        <v>367</v>
      </c>
      <c r="Z58">
        <v>440</v>
      </c>
      <c r="AA58">
        <v>435</v>
      </c>
      <c r="AB58">
        <v>430</v>
      </c>
      <c r="AC58">
        <v>299</v>
      </c>
      <c r="AD58">
        <v>410</v>
      </c>
    </row>
    <row r="59" spans="1:40" x14ac:dyDescent="0.25">
      <c r="A59">
        <v>4211</v>
      </c>
      <c r="B59">
        <v>3968</v>
      </c>
      <c r="C59">
        <v>4266</v>
      </c>
      <c r="D59">
        <v>4218</v>
      </c>
      <c r="E59">
        <v>4499</v>
      </c>
      <c r="F59">
        <v>5252</v>
      </c>
      <c r="G59">
        <v>5183</v>
      </c>
      <c r="H59">
        <v>5092</v>
      </c>
      <c r="I59">
        <v>3045</v>
      </c>
      <c r="J59">
        <v>3477</v>
      </c>
      <c r="K59">
        <v>4167</v>
      </c>
      <c r="T59">
        <v>268</v>
      </c>
      <c r="U59">
        <v>325</v>
      </c>
      <c r="V59">
        <v>301</v>
      </c>
      <c r="W59">
        <v>331</v>
      </c>
      <c r="X59">
        <v>288</v>
      </c>
      <c r="Y59">
        <v>378</v>
      </c>
      <c r="Z59">
        <v>367</v>
      </c>
      <c r="AA59">
        <v>440</v>
      </c>
      <c r="AB59">
        <v>435</v>
      </c>
      <c r="AC59">
        <v>430</v>
      </c>
      <c r="AD59">
        <v>299</v>
      </c>
    </row>
    <row r="60" spans="1:40" x14ac:dyDescent="0.25">
      <c r="A60">
        <v>4635</v>
      </c>
      <c r="B60">
        <v>4211</v>
      </c>
      <c r="C60">
        <v>3968</v>
      </c>
      <c r="D60">
        <v>4266</v>
      </c>
      <c r="E60">
        <v>4218</v>
      </c>
      <c r="F60">
        <v>4499</v>
      </c>
      <c r="G60">
        <v>5252</v>
      </c>
      <c r="H60">
        <v>5183</v>
      </c>
      <c r="I60">
        <v>5092</v>
      </c>
      <c r="J60">
        <v>3045</v>
      </c>
      <c r="K60">
        <v>3477</v>
      </c>
      <c r="T60">
        <v>281</v>
      </c>
      <c r="U60">
        <v>268</v>
      </c>
      <c r="V60">
        <v>325</v>
      </c>
      <c r="W60">
        <v>301</v>
      </c>
      <c r="X60">
        <v>331</v>
      </c>
      <c r="Y60">
        <v>288</v>
      </c>
      <c r="Z60">
        <v>378</v>
      </c>
      <c r="AA60">
        <v>367</v>
      </c>
      <c r="AB60">
        <v>440</v>
      </c>
      <c r="AC60">
        <v>435</v>
      </c>
      <c r="AD60">
        <v>430</v>
      </c>
    </row>
    <row r="61" spans="1:40" x14ac:dyDescent="0.25">
      <c r="A61">
        <v>2796</v>
      </c>
      <c r="B61">
        <v>4635</v>
      </c>
      <c r="C61">
        <v>4211</v>
      </c>
      <c r="D61">
        <v>3968</v>
      </c>
      <c r="E61">
        <v>4266</v>
      </c>
      <c r="F61">
        <v>4218</v>
      </c>
      <c r="G61">
        <v>4499</v>
      </c>
      <c r="H61">
        <v>5252</v>
      </c>
      <c r="I61">
        <v>5183</v>
      </c>
      <c r="J61">
        <v>5092</v>
      </c>
      <c r="K61">
        <v>3045</v>
      </c>
      <c r="T61">
        <v>276</v>
      </c>
      <c r="U61">
        <v>281</v>
      </c>
      <c r="V61">
        <v>268</v>
      </c>
      <c r="W61">
        <v>325</v>
      </c>
      <c r="X61">
        <v>301</v>
      </c>
      <c r="Y61">
        <v>331</v>
      </c>
      <c r="Z61">
        <v>288</v>
      </c>
      <c r="AA61">
        <v>378</v>
      </c>
      <c r="AB61">
        <v>367</v>
      </c>
      <c r="AC61">
        <v>440</v>
      </c>
      <c r="AD61">
        <v>435</v>
      </c>
    </row>
    <row r="62" spans="1:40" x14ac:dyDescent="0.25">
      <c r="A62">
        <v>2944</v>
      </c>
      <c r="B62">
        <v>2796</v>
      </c>
      <c r="C62">
        <v>4635</v>
      </c>
      <c r="D62">
        <v>4211</v>
      </c>
      <c r="E62">
        <v>3968</v>
      </c>
      <c r="F62">
        <v>4266</v>
      </c>
      <c r="G62">
        <v>4218</v>
      </c>
      <c r="H62">
        <v>4499</v>
      </c>
      <c r="I62">
        <v>5252</v>
      </c>
      <c r="J62">
        <v>5183</v>
      </c>
      <c r="K62">
        <v>5092</v>
      </c>
      <c r="T62">
        <v>164</v>
      </c>
      <c r="U62">
        <v>276</v>
      </c>
      <c r="V62">
        <v>281</v>
      </c>
      <c r="W62">
        <v>268</v>
      </c>
      <c r="X62">
        <v>325</v>
      </c>
      <c r="Y62">
        <v>301</v>
      </c>
      <c r="Z62">
        <v>331</v>
      </c>
      <c r="AA62">
        <v>288</v>
      </c>
      <c r="AB62">
        <v>378</v>
      </c>
      <c r="AC62">
        <v>367</v>
      </c>
      <c r="AD62">
        <v>440</v>
      </c>
    </row>
    <row r="63" spans="1:40" x14ac:dyDescent="0.25">
      <c r="A63">
        <v>1729</v>
      </c>
      <c r="B63">
        <v>2944</v>
      </c>
      <c r="C63">
        <v>2796</v>
      </c>
      <c r="D63">
        <v>4635</v>
      </c>
      <c r="E63">
        <v>4211</v>
      </c>
      <c r="F63">
        <v>3968</v>
      </c>
      <c r="G63">
        <v>4266</v>
      </c>
      <c r="H63">
        <v>4218</v>
      </c>
      <c r="I63">
        <v>4499</v>
      </c>
      <c r="J63">
        <v>5252</v>
      </c>
      <c r="K63">
        <v>5183</v>
      </c>
      <c r="T63">
        <v>164</v>
      </c>
      <c r="U63">
        <v>164</v>
      </c>
      <c r="V63">
        <v>276</v>
      </c>
      <c r="W63">
        <v>281</v>
      </c>
      <c r="X63">
        <v>268</v>
      </c>
      <c r="Y63">
        <v>325</v>
      </c>
      <c r="Z63">
        <v>301</v>
      </c>
      <c r="AA63">
        <v>331</v>
      </c>
      <c r="AB63">
        <v>288</v>
      </c>
      <c r="AC63">
        <v>378</v>
      </c>
      <c r="AD63">
        <v>367</v>
      </c>
    </row>
    <row r="64" spans="1:40" x14ac:dyDescent="0.25">
      <c r="A64">
        <v>1831</v>
      </c>
      <c r="B64">
        <v>1729</v>
      </c>
      <c r="C64">
        <v>2944</v>
      </c>
      <c r="D64">
        <v>2796</v>
      </c>
      <c r="E64">
        <v>4635</v>
      </c>
      <c r="F64">
        <v>4211</v>
      </c>
      <c r="G64">
        <v>3968</v>
      </c>
      <c r="H64">
        <v>4266</v>
      </c>
      <c r="I64">
        <v>4218</v>
      </c>
      <c r="J64">
        <v>4499</v>
      </c>
      <c r="K64">
        <v>5252</v>
      </c>
      <c r="T64">
        <v>185</v>
      </c>
      <c r="U64">
        <v>164</v>
      </c>
      <c r="V64">
        <v>164</v>
      </c>
      <c r="W64">
        <v>276</v>
      </c>
      <c r="X64">
        <v>281</v>
      </c>
      <c r="Y64">
        <v>268</v>
      </c>
      <c r="Z64">
        <v>325</v>
      </c>
      <c r="AA64">
        <v>301</v>
      </c>
      <c r="AB64">
        <v>331</v>
      </c>
      <c r="AC64">
        <v>288</v>
      </c>
      <c r="AD64">
        <v>378</v>
      </c>
    </row>
    <row r="65" spans="1:30" x14ac:dyDescent="0.25">
      <c r="A65">
        <v>1308</v>
      </c>
      <c r="B65">
        <v>1831</v>
      </c>
      <c r="C65">
        <v>1729</v>
      </c>
      <c r="D65">
        <v>2944</v>
      </c>
      <c r="E65">
        <v>2796</v>
      </c>
      <c r="F65">
        <v>4635</v>
      </c>
      <c r="G65">
        <v>4211</v>
      </c>
      <c r="H65">
        <v>3968</v>
      </c>
      <c r="I65">
        <v>4266</v>
      </c>
      <c r="J65">
        <v>4218</v>
      </c>
      <c r="K65">
        <v>4499</v>
      </c>
      <c r="T65">
        <v>244</v>
      </c>
      <c r="U65">
        <v>185</v>
      </c>
      <c r="V65">
        <v>164</v>
      </c>
      <c r="W65">
        <v>164</v>
      </c>
      <c r="X65">
        <v>276</v>
      </c>
      <c r="Y65">
        <v>281</v>
      </c>
      <c r="Z65">
        <v>268</v>
      </c>
      <c r="AA65">
        <v>325</v>
      </c>
      <c r="AB65">
        <v>301</v>
      </c>
      <c r="AC65">
        <v>331</v>
      </c>
      <c r="AD65">
        <v>288</v>
      </c>
    </row>
    <row r="66" spans="1:30" x14ac:dyDescent="0.25">
      <c r="A66">
        <v>2144</v>
      </c>
      <c r="B66">
        <v>1308</v>
      </c>
      <c r="C66">
        <v>1831</v>
      </c>
      <c r="D66">
        <v>1729</v>
      </c>
      <c r="E66">
        <v>2944</v>
      </c>
      <c r="F66">
        <v>2796</v>
      </c>
      <c r="G66">
        <v>4635</v>
      </c>
      <c r="H66">
        <v>4211</v>
      </c>
      <c r="I66">
        <v>3968</v>
      </c>
      <c r="J66">
        <v>4266</v>
      </c>
      <c r="K66">
        <v>4218</v>
      </c>
      <c r="T66">
        <v>213</v>
      </c>
      <c r="U66">
        <v>244</v>
      </c>
      <c r="V66">
        <v>185</v>
      </c>
      <c r="W66">
        <v>164</v>
      </c>
      <c r="X66">
        <v>164</v>
      </c>
      <c r="Y66">
        <v>276</v>
      </c>
      <c r="Z66">
        <v>281</v>
      </c>
      <c r="AA66">
        <v>268</v>
      </c>
      <c r="AB66">
        <v>325</v>
      </c>
      <c r="AC66">
        <v>301</v>
      </c>
      <c r="AD66">
        <v>331</v>
      </c>
    </row>
    <row r="67" spans="1:30" x14ac:dyDescent="0.25">
      <c r="A67">
        <v>1309</v>
      </c>
      <c r="B67">
        <v>2144</v>
      </c>
      <c r="C67">
        <v>1308</v>
      </c>
      <c r="D67">
        <v>1831</v>
      </c>
      <c r="E67">
        <v>1729</v>
      </c>
      <c r="F67">
        <v>2944</v>
      </c>
      <c r="G67">
        <v>2796</v>
      </c>
      <c r="H67">
        <v>4635</v>
      </c>
      <c r="I67">
        <v>4211</v>
      </c>
      <c r="J67">
        <v>3968</v>
      </c>
      <c r="K67">
        <v>4266</v>
      </c>
      <c r="T67">
        <v>229</v>
      </c>
      <c r="U67">
        <v>213</v>
      </c>
      <c r="V67">
        <v>244</v>
      </c>
      <c r="W67">
        <v>185</v>
      </c>
      <c r="X67">
        <v>164</v>
      </c>
      <c r="Y67">
        <v>164</v>
      </c>
      <c r="Z67">
        <v>276</v>
      </c>
      <c r="AA67">
        <v>281</v>
      </c>
      <c r="AB67">
        <v>268</v>
      </c>
      <c r="AC67">
        <v>325</v>
      </c>
      <c r="AD67">
        <v>301</v>
      </c>
    </row>
    <row r="68" spans="1:30" x14ac:dyDescent="0.25">
      <c r="A68">
        <v>1175</v>
      </c>
      <c r="B68">
        <v>1309</v>
      </c>
      <c r="C68">
        <v>2144</v>
      </c>
      <c r="D68">
        <v>1308</v>
      </c>
      <c r="E68">
        <v>1831</v>
      </c>
      <c r="F68">
        <v>1729</v>
      </c>
      <c r="G68">
        <v>2944</v>
      </c>
      <c r="H68">
        <v>2796</v>
      </c>
      <c r="I68">
        <v>4635</v>
      </c>
      <c r="J68">
        <v>4211</v>
      </c>
      <c r="K68">
        <v>3968</v>
      </c>
      <c r="T68">
        <v>179</v>
      </c>
      <c r="U68">
        <v>229</v>
      </c>
      <c r="V68">
        <v>213</v>
      </c>
      <c r="W68">
        <v>244</v>
      </c>
      <c r="X68">
        <v>185</v>
      </c>
      <c r="Y68">
        <v>164</v>
      </c>
      <c r="Z68">
        <v>164</v>
      </c>
      <c r="AA68">
        <v>276</v>
      </c>
      <c r="AB68">
        <v>281</v>
      </c>
      <c r="AC68">
        <v>268</v>
      </c>
      <c r="AD68">
        <v>325</v>
      </c>
    </row>
    <row r="69" spans="1:30" x14ac:dyDescent="0.25">
      <c r="A69">
        <v>1147</v>
      </c>
      <c r="B69">
        <v>1175</v>
      </c>
      <c r="C69">
        <v>1309</v>
      </c>
      <c r="D69">
        <v>2144</v>
      </c>
      <c r="E69">
        <v>1308</v>
      </c>
      <c r="F69">
        <v>1831</v>
      </c>
      <c r="G69">
        <v>1729</v>
      </c>
      <c r="H69">
        <v>2944</v>
      </c>
      <c r="I69">
        <v>2796</v>
      </c>
      <c r="J69">
        <v>4635</v>
      </c>
      <c r="K69">
        <v>4211</v>
      </c>
      <c r="T69">
        <v>143</v>
      </c>
      <c r="U69">
        <v>179</v>
      </c>
      <c r="V69">
        <v>229</v>
      </c>
      <c r="W69">
        <v>213</v>
      </c>
      <c r="X69">
        <v>244</v>
      </c>
      <c r="Y69">
        <v>185</v>
      </c>
      <c r="Z69">
        <v>164</v>
      </c>
      <c r="AA69">
        <v>164</v>
      </c>
      <c r="AB69">
        <v>276</v>
      </c>
      <c r="AC69">
        <v>281</v>
      </c>
      <c r="AD69">
        <v>268</v>
      </c>
    </row>
    <row r="70" spans="1:30" x14ac:dyDescent="0.25">
      <c r="A70">
        <v>838</v>
      </c>
      <c r="B70">
        <v>1147</v>
      </c>
      <c r="C70">
        <v>1175</v>
      </c>
      <c r="D70">
        <v>1309</v>
      </c>
      <c r="E70">
        <v>2144</v>
      </c>
      <c r="F70">
        <v>1308</v>
      </c>
      <c r="G70">
        <v>1831</v>
      </c>
      <c r="H70">
        <v>1729</v>
      </c>
      <c r="I70">
        <v>2944</v>
      </c>
      <c r="J70">
        <v>2796</v>
      </c>
      <c r="K70">
        <v>4635</v>
      </c>
      <c r="T70">
        <v>123</v>
      </c>
      <c r="U70">
        <v>143</v>
      </c>
      <c r="V70">
        <v>179</v>
      </c>
      <c r="W70">
        <v>229</v>
      </c>
      <c r="X70">
        <v>213</v>
      </c>
      <c r="Y70">
        <v>244</v>
      </c>
      <c r="Z70">
        <v>185</v>
      </c>
      <c r="AA70">
        <v>164</v>
      </c>
      <c r="AB70">
        <v>164</v>
      </c>
      <c r="AC70">
        <v>276</v>
      </c>
      <c r="AD70">
        <v>281</v>
      </c>
    </row>
    <row r="71" spans="1:30" x14ac:dyDescent="0.25">
      <c r="A71">
        <v>356</v>
      </c>
      <c r="B71">
        <v>838</v>
      </c>
      <c r="C71">
        <v>1147</v>
      </c>
      <c r="D71">
        <v>1175</v>
      </c>
      <c r="E71">
        <v>1309</v>
      </c>
      <c r="F71">
        <v>2144</v>
      </c>
      <c r="G71">
        <v>1308</v>
      </c>
      <c r="H71">
        <v>1831</v>
      </c>
      <c r="I71">
        <v>1729</v>
      </c>
      <c r="J71">
        <v>2944</v>
      </c>
      <c r="K71">
        <v>2796</v>
      </c>
      <c r="T71">
        <v>176</v>
      </c>
      <c r="U71">
        <v>123</v>
      </c>
      <c r="V71">
        <v>143</v>
      </c>
      <c r="W71">
        <v>179</v>
      </c>
      <c r="X71">
        <v>229</v>
      </c>
      <c r="Y71">
        <v>213</v>
      </c>
      <c r="Z71">
        <v>244</v>
      </c>
      <c r="AA71">
        <v>185</v>
      </c>
      <c r="AB71">
        <v>164</v>
      </c>
      <c r="AC71">
        <v>164</v>
      </c>
      <c r="AD71">
        <v>276</v>
      </c>
    </row>
    <row r="72" spans="1:30" x14ac:dyDescent="0.25">
      <c r="A72">
        <v>867</v>
      </c>
      <c r="B72">
        <v>356</v>
      </c>
      <c r="C72">
        <v>838</v>
      </c>
      <c r="D72">
        <v>1147</v>
      </c>
      <c r="E72">
        <v>1175</v>
      </c>
      <c r="F72">
        <v>1309</v>
      </c>
      <c r="G72">
        <v>2144</v>
      </c>
      <c r="H72">
        <v>1308</v>
      </c>
      <c r="I72">
        <v>1831</v>
      </c>
      <c r="J72">
        <v>1729</v>
      </c>
      <c r="K72">
        <v>2944</v>
      </c>
      <c r="T72">
        <v>184</v>
      </c>
      <c r="U72">
        <v>176</v>
      </c>
      <c r="V72">
        <v>123</v>
      </c>
      <c r="W72">
        <v>143</v>
      </c>
      <c r="X72">
        <v>179</v>
      </c>
      <c r="Y72">
        <v>229</v>
      </c>
      <c r="Z72">
        <v>213</v>
      </c>
      <c r="AA72">
        <v>244</v>
      </c>
      <c r="AB72">
        <v>185</v>
      </c>
      <c r="AC72">
        <v>164</v>
      </c>
      <c r="AD72">
        <v>164</v>
      </c>
    </row>
    <row r="73" spans="1:30" x14ac:dyDescent="0.25">
      <c r="A73">
        <v>685</v>
      </c>
      <c r="B73">
        <v>867</v>
      </c>
      <c r="C73">
        <v>356</v>
      </c>
      <c r="D73">
        <v>838</v>
      </c>
      <c r="E73">
        <v>1147</v>
      </c>
      <c r="F73">
        <v>1175</v>
      </c>
      <c r="G73">
        <v>1309</v>
      </c>
      <c r="H73">
        <v>2144</v>
      </c>
      <c r="I73">
        <v>1308</v>
      </c>
      <c r="J73">
        <v>1831</v>
      </c>
      <c r="K73">
        <v>1729</v>
      </c>
      <c r="T73">
        <v>217</v>
      </c>
      <c r="U73">
        <v>184</v>
      </c>
      <c r="V73">
        <v>176</v>
      </c>
      <c r="W73">
        <v>123</v>
      </c>
      <c r="X73">
        <v>143</v>
      </c>
      <c r="Y73">
        <v>179</v>
      </c>
      <c r="Z73">
        <v>229</v>
      </c>
      <c r="AA73">
        <v>213</v>
      </c>
      <c r="AB73">
        <v>244</v>
      </c>
      <c r="AC73">
        <v>185</v>
      </c>
      <c r="AD73">
        <v>164</v>
      </c>
    </row>
    <row r="74" spans="1:30" x14ac:dyDescent="0.25">
      <c r="A74">
        <v>754</v>
      </c>
      <c r="B74">
        <v>685</v>
      </c>
      <c r="C74">
        <v>867</v>
      </c>
      <c r="D74">
        <v>356</v>
      </c>
      <c r="E74">
        <v>838</v>
      </c>
      <c r="F74">
        <v>1147</v>
      </c>
      <c r="G74">
        <v>1175</v>
      </c>
      <c r="H74">
        <v>1309</v>
      </c>
      <c r="I74">
        <v>2144</v>
      </c>
      <c r="J74">
        <v>1308</v>
      </c>
      <c r="K74">
        <v>1831</v>
      </c>
      <c r="T74">
        <v>138</v>
      </c>
      <c r="U74">
        <v>217</v>
      </c>
      <c r="V74">
        <v>184</v>
      </c>
      <c r="W74">
        <v>176</v>
      </c>
      <c r="X74">
        <v>123</v>
      </c>
      <c r="Y74">
        <v>143</v>
      </c>
      <c r="Z74">
        <v>179</v>
      </c>
      <c r="AA74">
        <v>229</v>
      </c>
      <c r="AB74">
        <v>213</v>
      </c>
      <c r="AC74">
        <v>244</v>
      </c>
      <c r="AD74">
        <v>185</v>
      </c>
    </row>
    <row r="75" spans="1:30" x14ac:dyDescent="0.25">
      <c r="A75">
        <v>1095</v>
      </c>
      <c r="B75">
        <v>754</v>
      </c>
      <c r="C75">
        <v>685</v>
      </c>
      <c r="D75">
        <v>867</v>
      </c>
      <c r="E75">
        <v>356</v>
      </c>
      <c r="F75">
        <v>838</v>
      </c>
      <c r="G75">
        <v>1147</v>
      </c>
      <c r="H75">
        <v>1175</v>
      </c>
      <c r="I75">
        <v>1309</v>
      </c>
      <c r="J75">
        <v>2144</v>
      </c>
      <c r="K75">
        <v>1308</v>
      </c>
      <c r="T75">
        <v>102</v>
      </c>
      <c r="U75">
        <v>138</v>
      </c>
      <c r="V75">
        <v>217</v>
      </c>
      <c r="W75">
        <v>184</v>
      </c>
      <c r="X75">
        <v>176</v>
      </c>
      <c r="Y75">
        <v>123</v>
      </c>
      <c r="Z75">
        <v>143</v>
      </c>
      <c r="AA75">
        <v>179</v>
      </c>
      <c r="AB75">
        <v>229</v>
      </c>
      <c r="AC75">
        <v>213</v>
      </c>
      <c r="AD75">
        <v>244</v>
      </c>
    </row>
    <row r="76" spans="1:30" x14ac:dyDescent="0.25">
      <c r="A76">
        <v>604</v>
      </c>
      <c r="B76">
        <v>1095</v>
      </c>
      <c r="C76">
        <v>754</v>
      </c>
      <c r="D76">
        <v>685</v>
      </c>
      <c r="E76">
        <v>867</v>
      </c>
      <c r="F76">
        <v>356</v>
      </c>
      <c r="G76">
        <v>838</v>
      </c>
      <c r="H76">
        <v>1147</v>
      </c>
      <c r="I76">
        <v>1175</v>
      </c>
      <c r="J76">
        <v>1309</v>
      </c>
      <c r="K76">
        <v>2144</v>
      </c>
      <c r="T76">
        <v>87</v>
      </c>
      <c r="U76">
        <v>102</v>
      </c>
      <c r="V76">
        <v>138</v>
      </c>
      <c r="W76">
        <v>217</v>
      </c>
      <c r="X76">
        <v>184</v>
      </c>
      <c r="Y76">
        <v>176</v>
      </c>
      <c r="Z76">
        <v>123</v>
      </c>
      <c r="AA76">
        <v>143</v>
      </c>
      <c r="AB76">
        <v>179</v>
      </c>
      <c r="AC76">
        <v>229</v>
      </c>
      <c r="AD76">
        <v>213</v>
      </c>
    </row>
    <row r="77" spans="1:30" x14ac:dyDescent="0.25">
      <c r="A77">
        <v>621</v>
      </c>
      <c r="B77">
        <v>604</v>
      </c>
      <c r="C77">
        <v>1095</v>
      </c>
      <c r="D77">
        <v>754</v>
      </c>
      <c r="E77">
        <v>685</v>
      </c>
      <c r="F77">
        <v>867</v>
      </c>
      <c r="G77">
        <v>356</v>
      </c>
      <c r="H77">
        <v>838</v>
      </c>
      <c r="I77">
        <v>1147</v>
      </c>
      <c r="J77">
        <v>1175</v>
      </c>
      <c r="K77">
        <v>1309</v>
      </c>
      <c r="T77">
        <v>59</v>
      </c>
      <c r="U77">
        <v>87</v>
      </c>
      <c r="V77">
        <v>102</v>
      </c>
      <c r="W77">
        <v>138</v>
      </c>
      <c r="X77">
        <v>217</v>
      </c>
      <c r="Y77">
        <v>184</v>
      </c>
      <c r="Z77">
        <v>176</v>
      </c>
      <c r="AA77">
        <v>123</v>
      </c>
      <c r="AB77">
        <v>143</v>
      </c>
      <c r="AC77">
        <v>179</v>
      </c>
      <c r="AD77">
        <v>229</v>
      </c>
    </row>
    <row r="78" spans="1:30" x14ac:dyDescent="0.25">
      <c r="A78">
        <v>373</v>
      </c>
      <c r="B78">
        <v>621</v>
      </c>
      <c r="C78">
        <v>604</v>
      </c>
      <c r="D78">
        <v>1095</v>
      </c>
      <c r="E78">
        <v>754</v>
      </c>
      <c r="F78">
        <v>685</v>
      </c>
      <c r="G78">
        <v>867</v>
      </c>
      <c r="H78">
        <v>356</v>
      </c>
      <c r="I78">
        <v>838</v>
      </c>
      <c r="J78">
        <v>1147</v>
      </c>
      <c r="K78">
        <v>1175</v>
      </c>
      <c r="T78">
        <v>83</v>
      </c>
      <c r="U78">
        <v>59</v>
      </c>
      <c r="V78">
        <v>87</v>
      </c>
      <c r="W78">
        <v>102</v>
      </c>
      <c r="X78">
        <v>138</v>
      </c>
      <c r="Y78">
        <v>217</v>
      </c>
      <c r="Z78">
        <v>184</v>
      </c>
      <c r="AA78">
        <v>176</v>
      </c>
      <c r="AB78">
        <v>123</v>
      </c>
      <c r="AC78">
        <v>143</v>
      </c>
      <c r="AD78">
        <v>179</v>
      </c>
    </row>
    <row r="79" spans="1:30" x14ac:dyDescent="0.25">
      <c r="A79">
        <v>426</v>
      </c>
      <c r="B79">
        <v>373</v>
      </c>
      <c r="C79">
        <v>621</v>
      </c>
      <c r="D79">
        <v>604</v>
      </c>
      <c r="E79">
        <v>1095</v>
      </c>
      <c r="F79">
        <v>754</v>
      </c>
      <c r="G79">
        <v>685</v>
      </c>
      <c r="H79">
        <v>867</v>
      </c>
      <c r="I79">
        <v>356</v>
      </c>
      <c r="J79">
        <v>838</v>
      </c>
      <c r="K79">
        <v>1147</v>
      </c>
      <c r="T79">
        <v>95</v>
      </c>
      <c r="U79">
        <v>83</v>
      </c>
      <c r="V79">
        <v>59</v>
      </c>
      <c r="W79">
        <v>87</v>
      </c>
      <c r="X79">
        <v>102</v>
      </c>
      <c r="Y79">
        <v>138</v>
      </c>
      <c r="Z79">
        <v>217</v>
      </c>
      <c r="AA79">
        <v>184</v>
      </c>
      <c r="AB79">
        <v>176</v>
      </c>
      <c r="AC79">
        <v>123</v>
      </c>
      <c r="AD79">
        <v>143</v>
      </c>
    </row>
    <row r="80" spans="1:30" x14ac:dyDescent="0.25">
      <c r="A80">
        <v>439</v>
      </c>
      <c r="B80">
        <v>426</v>
      </c>
      <c r="C80">
        <v>373</v>
      </c>
      <c r="D80">
        <v>621</v>
      </c>
      <c r="E80">
        <v>604</v>
      </c>
      <c r="F80">
        <v>1095</v>
      </c>
      <c r="G80">
        <v>754</v>
      </c>
      <c r="H80">
        <v>685</v>
      </c>
      <c r="I80">
        <v>867</v>
      </c>
      <c r="J80">
        <v>356</v>
      </c>
      <c r="K80">
        <v>838</v>
      </c>
      <c r="T80">
        <v>48</v>
      </c>
      <c r="U80">
        <v>95</v>
      </c>
      <c r="V80">
        <v>83</v>
      </c>
      <c r="W80">
        <v>59</v>
      </c>
      <c r="X80">
        <v>87</v>
      </c>
      <c r="Y80">
        <v>102</v>
      </c>
      <c r="Z80">
        <v>138</v>
      </c>
      <c r="AA80">
        <v>217</v>
      </c>
      <c r="AB80">
        <v>184</v>
      </c>
      <c r="AC80">
        <v>176</v>
      </c>
      <c r="AD80">
        <v>123</v>
      </c>
    </row>
    <row r="81" spans="1:30" x14ac:dyDescent="0.25">
      <c r="A81">
        <v>506</v>
      </c>
      <c r="B81">
        <v>439</v>
      </c>
      <c r="C81">
        <v>426</v>
      </c>
      <c r="D81">
        <v>373</v>
      </c>
      <c r="E81">
        <v>621</v>
      </c>
      <c r="F81">
        <v>604</v>
      </c>
      <c r="G81">
        <v>1095</v>
      </c>
      <c r="H81">
        <v>754</v>
      </c>
      <c r="I81">
        <v>685</v>
      </c>
      <c r="J81">
        <v>867</v>
      </c>
      <c r="K81">
        <v>356</v>
      </c>
      <c r="T81">
        <v>70</v>
      </c>
      <c r="U81">
        <v>48</v>
      </c>
      <c r="V81">
        <v>95</v>
      </c>
      <c r="W81">
        <v>83</v>
      </c>
      <c r="X81">
        <v>59</v>
      </c>
      <c r="Y81">
        <v>87</v>
      </c>
      <c r="Z81">
        <v>102</v>
      </c>
      <c r="AA81">
        <v>138</v>
      </c>
      <c r="AB81">
        <v>217</v>
      </c>
      <c r="AC81">
        <v>184</v>
      </c>
      <c r="AD81">
        <v>176</v>
      </c>
    </row>
    <row r="82" spans="1:30" x14ac:dyDescent="0.25">
      <c r="A82">
        <v>549</v>
      </c>
      <c r="B82">
        <v>506</v>
      </c>
      <c r="C82">
        <v>439</v>
      </c>
      <c r="D82">
        <v>426</v>
      </c>
      <c r="E82">
        <v>373</v>
      </c>
      <c r="F82">
        <v>621</v>
      </c>
      <c r="G82">
        <v>604</v>
      </c>
      <c r="H82">
        <v>1095</v>
      </c>
      <c r="I82">
        <v>754</v>
      </c>
      <c r="J82">
        <v>685</v>
      </c>
      <c r="K82">
        <v>867</v>
      </c>
      <c r="T82">
        <v>50</v>
      </c>
      <c r="U82">
        <v>70</v>
      </c>
      <c r="V82">
        <v>48</v>
      </c>
      <c r="W82">
        <v>95</v>
      </c>
      <c r="X82">
        <v>83</v>
      </c>
      <c r="Y82">
        <v>59</v>
      </c>
      <c r="Z82">
        <v>87</v>
      </c>
      <c r="AA82">
        <v>102</v>
      </c>
      <c r="AB82">
        <v>138</v>
      </c>
      <c r="AC82">
        <v>217</v>
      </c>
      <c r="AD82">
        <v>184</v>
      </c>
    </row>
    <row r="83" spans="1:30" x14ac:dyDescent="0.25">
      <c r="A83">
        <v>539</v>
      </c>
      <c r="B83">
        <v>549</v>
      </c>
      <c r="C83">
        <v>506</v>
      </c>
      <c r="D83">
        <v>439</v>
      </c>
      <c r="E83">
        <v>426</v>
      </c>
      <c r="F83">
        <v>373</v>
      </c>
      <c r="G83">
        <v>621</v>
      </c>
      <c r="H83">
        <v>604</v>
      </c>
      <c r="I83">
        <v>1095</v>
      </c>
      <c r="J83">
        <v>754</v>
      </c>
      <c r="K83">
        <v>685</v>
      </c>
      <c r="T83">
        <v>35</v>
      </c>
      <c r="U83">
        <v>50</v>
      </c>
      <c r="V83">
        <v>70</v>
      </c>
      <c r="W83">
        <v>48</v>
      </c>
      <c r="X83">
        <v>95</v>
      </c>
      <c r="Y83">
        <v>83</v>
      </c>
      <c r="Z83">
        <v>59</v>
      </c>
      <c r="AA83">
        <v>87</v>
      </c>
      <c r="AB83">
        <v>102</v>
      </c>
      <c r="AC83">
        <v>138</v>
      </c>
      <c r="AD83">
        <v>217</v>
      </c>
    </row>
    <row r="84" spans="1:30" x14ac:dyDescent="0.25">
      <c r="A84">
        <v>421</v>
      </c>
      <c r="B84">
        <v>539</v>
      </c>
      <c r="C84">
        <v>549</v>
      </c>
      <c r="D84">
        <v>506</v>
      </c>
      <c r="E84">
        <v>439</v>
      </c>
      <c r="F84">
        <v>426</v>
      </c>
      <c r="G84">
        <v>373</v>
      </c>
      <c r="H84">
        <v>621</v>
      </c>
      <c r="I84">
        <v>604</v>
      </c>
      <c r="J84">
        <v>1095</v>
      </c>
      <c r="K84">
        <v>754</v>
      </c>
      <c r="T84">
        <v>39</v>
      </c>
      <c r="U84">
        <v>35</v>
      </c>
      <c r="V84">
        <v>50</v>
      </c>
      <c r="W84">
        <v>70</v>
      </c>
      <c r="X84">
        <v>48</v>
      </c>
      <c r="Y84">
        <v>95</v>
      </c>
      <c r="Z84">
        <v>83</v>
      </c>
      <c r="AA84">
        <v>59</v>
      </c>
      <c r="AB84">
        <v>87</v>
      </c>
      <c r="AC84">
        <v>102</v>
      </c>
      <c r="AD84">
        <v>138</v>
      </c>
    </row>
    <row r="85" spans="1:30" x14ac:dyDescent="0.25">
      <c r="A85">
        <v>285</v>
      </c>
      <c r="B85">
        <v>421</v>
      </c>
      <c r="C85">
        <v>539</v>
      </c>
      <c r="D85">
        <v>549</v>
      </c>
      <c r="E85">
        <v>506</v>
      </c>
      <c r="F85">
        <v>439</v>
      </c>
      <c r="G85">
        <v>426</v>
      </c>
      <c r="H85">
        <v>373</v>
      </c>
      <c r="I85">
        <v>621</v>
      </c>
      <c r="J85">
        <v>604</v>
      </c>
      <c r="K85">
        <v>1095</v>
      </c>
      <c r="T85">
        <v>38</v>
      </c>
      <c r="U85">
        <v>39</v>
      </c>
      <c r="V85">
        <v>35</v>
      </c>
      <c r="W85">
        <v>50</v>
      </c>
      <c r="X85">
        <v>70</v>
      </c>
      <c r="Y85">
        <v>48</v>
      </c>
      <c r="Z85">
        <v>95</v>
      </c>
      <c r="AA85">
        <v>83</v>
      </c>
      <c r="AB85">
        <v>59</v>
      </c>
      <c r="AC85">
        <v>87</v>
      </c>
      <c r="AD85">
        <v>102</v>
      </c>
    </row>
    <row r="86" spans="1:30" x14ac:dyDescent="0.25">
      <c r="A86">
        <v>295</v>
      </c>
      <c r="B86">
        <v>285</v>
      </c>
      <c r="C86">
        <v>421</v>
      </c>
      <c r="D86">
        <v>539</v>
      </c>
      <c r="E86">
        <v>549</v>
      </c>
      <c r="F86">
        <v>506</v>
      </c>
      <c r="G86">
        <v>439</v>
      </c>
      <c r="H86">
        <v>426</v>
      </c>
      <c r="I86">
        <v>373</v>
      </c>
      <c r="J86">
        <v>621</v>
      </c>
      <c r="K86">
        <v>604</v>
      </c>
      <c r="T86">
        <v>39</v>
      </c>
      <c r="U86">
        <v>38</v>
      </c>
      <c r="V86">
        <v>39</v>
      </c>
      <c r="W86">
        <v>35</v>
      </c>
      <c r="X86">
        <v>50</v>
      </c>
      <c r="Y86">
        <v>70</v>
      </c>
      <c r="Z86">
        <v>48</v>
      </c>
      <c r="AA86">
        <v>95</v>
      </c>
      <c r="AB86">
        <v>83</v>
      </c>
      <c r="AC86">
        <v>59</v>
      </c>
      <c r="AD86">
        <v>87</v>
      </c>
    </row>
    <row r="87" spans="1:30" x14ac:dyDescent="0.25">
      <c r="A87">
        <v>416</v>
      </c>
      <c r="B87">
        <v>295</v>
      </c>
      <c r="C87">
        <v>285</v>
      </c>
      <c r="D87">
        <v>421</v>
      </c>
      <c r="E87">
        <v>539</v>
      </c>
      <c r="F87">
        <v>549</v>
      </c>
      <c r="G87">
        <v>506</v>
      </c>
      <c r="H87">
        <v>439</v>
      </c>
      <c r="I87">
        <v>426</v>
      </c>
      <c r="J87">
        <v>373</v>
      </c>
      <c r="K87">
        <v>621</v>
      </c>
      <c r="T87">
        <v>43</v>
      </c>
      <c r="U87">
        <v>39</v>
      </c>
      <c r="V87">
        <v>38</v>
      </c>
      <c r="W87">
        <v>39</v>
      </c>
      <c r="X87">
        <v>35</v>
      </c>
      <c r="Y87">
        <v>50</v>
      </c>
      <c r="Z87">
        <v>70</v>
      </c>
      <c r="AA87">
        <v>48</v>
      </c>
      <c r="AB87">
        <v>95</v>
      </c>
      <c r="AC87">
        <v>83</v>
      </c>
      <c r="AD87">
        <v>59</v>
      </c>
    </row>
    <row r="88" spans="1:30" x14ac:dyDescent="0.25">
      <c r="A88">
        <v>344</v>
      </c>
      <c r="B88">
        <v>416</v>
      </c>
      <c r="C88">
        <v>295</v>
      </c>
      <c r="D88">
        <v>285</v>
      </c>
      <c r="E88">
        <v>421</v>
      </c>
      <c r="F88">
        <v>539</v>
      </c>
      <c r="G88">
        <v>549</v>
      </c>
      <c r="H88">
        <v>506</v>
      </c>
      <c r="I88">
        <v>439</v>
      </c>
      <c r="J88">
        <v>426</v>
      </c>
      <c r="K88">
        <v>373</v>
      </c>
      <c r="T88">
        <v>39</v>
      </c>
      <c r="U88">
        <v>43</v>
      </c>
      <c r="V88">
        <v>39</v>
      </c>
      <c r="W88">
        <v>38</v>
      </c>
      <c r="X88">
        <v>39</v>
      </c>
      <c r="Y88">
        <v>35</v>
      </c>
      <c r="Z88">
        <v>50</v>
      </c>
      <c r="AA88">
        <v>70</v>
      </c>
      <c r="AB88">
        <v>48</v>
      </c>
      <c r="AC88">
        <v>95</v>
      </c>
      <c r="AD88">
        <v>83</v>
      </c>
    </row>
    <row r="89" spans="1:30" x14ac:dyDescent="0.25">
      <c r="A89">
        <v>446</v>
      </c>
      <c r="B89">
        <v>344</v>
      </c>
      <c r="C89">
        <v>416</v>
      </c>
      <c r="D89">
        <v>295</v>
      </c>
      <c r="E89">
        <v>285</v>
      </c>
      <c r="F89">
        <v>421</v>
      </c>
      <c r="G89">
        <v>539</v>
      </c>
      <c r="H89">
        <v>549</v>
      </c>
      <c r="I89">
        <v>506</v>
      </c>
      <c r="J89">
        <v>439</v>
      </c>
      <c r="K89">
        <v>426</v>
      </c>
      <c r="T89">
        <v>35</v>
      </c>
      <c r="U89">
        <v>39</v>
      </c>
      <c r="V89">
        <v>43</v>
      </c>
      <c r="W89">
        <v>39</v>
      </c>
      <c r="X89">
        <v>38</v>
      </c>
      <c r="Y89">
        <v>39</v>
      </c>
      <c r="Z89">
        <v>35</v>
      </c>
      <c r="AA89">
        <v>50</v>
      </c>
      <c r="AB89">
        <v>70</v>
      </c>
      <c r="AC89">
        <v>48</v>
      </c>
      <c r="AD89">
        <v>95</v>
      </c>
    </row>
    <row r="90" spans="1:30" x14ac:dyDescent="0.25">
      <c r="A90">
        <v>361</v>
      </c>
      <c r="B90">
        <v>446</v>
      </c>
      <c r="C90">
        <v>344</v>
      </c>
      <c r="D90">
        <v>416</v>
      </c>
      <c r="E90">
        <v>295</v>
      </c>
      <c r="F90">
        <v>285</v>
      </c>
      <c r="G90">
        <v>421</v>
      </c>
      <c r="H90">
        <v>539</v>
      </c>
      <c r="I90">
        <v>549</v>
      </c>
      <c r="J90">
        <v>506</v>
      </c>
      <c r="K90">
        <v>439</v>
      </c>
      <c r="T90">
        <v>34</v>
      </c>
      <c r="U90">
        <v>35</v>
      </c>
      <c r="V90">
        <v>39</v>
      </c>
      <c r="W90">
        <v>43</v>
      </c>
      <c r="X90">
        <v>39</v>
      </c>
      <c r="Y90">
        <v>38</v>
      </c>
      <c r="Z90">
        <v>39</v>
      </c>
      <c r="AA90">
        <v>35</v>
      </c>
      <c r="AB90">
        <v>50</v>
      </c>
      <c r="AC90">
        <v>70</v>
      </c>
      <c r="AD90">
        <v>48</v>
      </c>
    </row>
    <row r="91" spans="1:30" x14ac:dyDescent="0.25">
      <c r="A91">
        <v>246</v>
      </c>
      <c r="B91">
        <v>361</v>
      </c>
      <c r="C91">
        <v>446</v>
      </c>
      <c r="D91">
        <v>344</v>
      </c>
      <c r="E91">
        <v>416</v>
      </c>
      <c r="F91">
        <v>295</v>
      </c>
      <c r="G91">
        <v>285</v>
      </c>
      <c r="H91">
        <v>421</v>
      </c>
      <c r="I91">
        <v>539</v>
      </c>
      <c r="J91">
        <v>549</v>
      </c>
      <c r="K91">
        <v>506</v>
      </c>
      <c r="T91">
        <v>63</v>
      </c>
      <c r="U91">
        <v>34</v>
      </c>
      <c r="V91">
        <v>35</v>
      </c>
      <c r="W91">
        <v>39</v>
      </c>
      <c r="X91">
        <v>43</v>
      </c>
      <c r="Y91">
        <v>39</v>
      </c>
      <c r="Z91">
        <v>38</v>
      </c>
      <c r="AA91">
        <v>39</v>
      </c>
      <c r="AB91">
        <v>35</v>
      </c>
      <c r="AC91">
        <v>50</v>
      </c>
      <c r="AD91">
        <v>70</v>
      </c>
    </row>
    <row r="92" spans="1:30" x14ac:dyDescent="0.25">
      <c r="A92">
        <v>132</v>
      </c>
      <c r="B92">
        <v>246</v>
      </c>
      <c r="C92">
        <v>361</v>
      </c>
      <c r="D92">
        <v>446</v>
      </c>
      <c r="E92">
        <v>344</v>
      </c>
      <c r="F92">
        <v>416</v>
      </c>
      <c r="G92">
        <v>295</v>
      </c>
      <c r="H92">
        <v>285</v>
      </c>
      <c r="I92">
        <v>421</v>
      </c>
      <c r="J92">
        <v>539</v>
      </c>
      <c r="K92">
        <v>549</v>
      </c>
      <c r="T92">
        <v>56</v>
      </c>
      <c r="U92">
        <v>63</v>
      </c>
      <c r="V92">
        <v>34</v>
      </c>
      <c r="W92">
        <v>35</v>
      </c>
      <c r="X92">
        <v>39</v>
      </c>
      <c r="Y92">
        <v>43</v>
      </c>
      <c r="Z92">
        <v>39</v>
      </c>
      <c r="AA92">
        <v>38</v>
      </c>
      <c r="AB92">
        <v>39</v>
      </c>
      <c r="AC92">
        <v>35</v>
      </c>
      <c r="AD92">
        <v>50</v>
      </c>
    </row>
    <row r="93" spans="1:30" x14ac:dyDescent="0.25">
      <c r="A93">
        <v>194</v>
      </c>
      <c r="B93">
        <v>132</v>
      </c>
      <c r="C93">
        <v>246</v>
      </c>
      <c r="D93">
        <v>361</v>
      </c>
      <c r="E93">
        <v>446</v>
      </c>
      <c r="F93">
        <v>344</v>
      </c>
      <c r="G93">
        <v>416</v>
      </c>
      <c r="H93">
        <v>295</v>
      </c>
      <c r="I93">
        <v>285</v>
      </c>
      <c r="J93">
        <v>421</v>
      </c>
      <c r="K93">
        <v>539</v>
      </c>
      <c r="T93">
        <v>52</v>
      </c>
      <c r="U93">
        <v>56</v>
      </c>
      <c r="V93">
        <v>63</v>
      </c>
      <c r="W93">
        <v>34</v>
      </c>
      <c r="X93">
        <v>35</v>
      </c>
      <c r="Y93">
        <v>39</v>
      </c>
      <c r="Z93">
        <v>43</v>
      </c>
      <c r="AA93">
        <v>39</v>
      </c>
      <c r="AB93">
        <v>38</v>
      </c>
      <c r="AC93">
        <v>39</v>
      </c>
      <c r="AD93">
        <v>35</v>
      </c>
    </row>
    <row r="94" spans="1:30" x14ac:dyDescent="0.25">
      <c r="A94">
        <v>231</v>
      </c>
      <c r="B94">
        <v>194</v>
      </c>
      <c r="C94">
        <v>132</v>
      </c>
      <c r="D94">
        <v>246</v>
      </c>
      <c r="E94">
        <v>361</v>
      </c>
      <c r="F94">
        <v>446</v>
      </c>
      <c r="G94">
        <v>344</v>
      </c>
      <c r="H94">
        <v>416</v>
      </c>
      <c r="I94">
        <v>295</v>
      </c>
      <c r="J94">
        <v>285</v>
      </c>
      <c r="K94">
        <v>421</v>
      </c>
      <c r="T94">
        <v>67</v>
      </c>
      <c r="U94">
        <v>52</v>
      </c>
      <c r="V94">
        <v>56</v>
      </c>
      <c r="W94">
        <v>63</v>
      </c>
      <c r="X94">
        <v>34</v>
      </c>
      <c r="Y94">
        <v>35</v>
      </c>
      <c r="Z94">
        <v>39</v>
      </c>
      <c r="AA94">
        <v>43</v>
      </c>
      <c r="AB94">
        <v>39</v>
      </c>
      <c r="AC94">
        <v>38</v>
      </c>
      <c r="AD94">
        <v>39</v>
      </c>
    </row>
    <row r="95" spans="1:30" x14ac:dyDescent="0.25">
      <c r="A95">
        <v>182</v>
      </c>
      <c r="B95">
        <v>231</v>
      </c>
      <c r="C95">
        <v>194</v>
      </c>
      <c r="D95">
        <v>132</v>
      </c>
      <c r="E95">
        <v>246</v>
      </c>
      <c r="F95">
        <v>361</v>
      </c>
      <c r="G95">
        <v>446</v>
      </c>
      <c r="H95">
        <v>344</v>
      </c>
      <c r="I95">
        <v>416</v>
      </c>
      <c r="J95">
        <v>295</v>
      </c>
      <c r="K95">
        <v>285</v>
      </c>
      <c r="T95">
        <v>72</v>
      </c>
      <c r="U95">
        <v>67</v>
      </c>
      <c r="V95">
        <v>52</v>
      </c>
      <c r="W95">
        <v>56</v>
      </c>
      <c r="X95">
        <v>63</v>
      </c>
      <c r="Y95">
        <v>34</v>
      </c>
      <c r="Z95">
        <v>35</v>
      </c>
      <c r="AA95">
        <v>39</v>
      </c>
      <c r="AB95">
        <v>43</v>
      </c>
      <c r="AC95">
        <v>39</v>
      </c>
      <c r="AD95">
        <v>38</v>
      </c>
    </row>
    <row r="96" spans="1:30" x14ac:dyDescent="0.25">
      <c r="A96">
        <v>187</v>
      </c>
      <c r="B96">
        <v>182</v>
      </c>
      <c r="C96">
        <v>231</v>
      </c>
      <c r="D96">
        <v>194</v>
      </c>
      <c r="E96">
        <v>132</v>
      </c>
      <c r="F96">
        <v>246</v>
      </c>
      <c r="G96">
        <v>361</v>
      </c>
      <c r="H96">
        <v>446</v>
      </c>
      <c r="I96">
        <v>344</v>
      </c>
      <c r="J96">
        <v>416</v>
      </c>
      <c r="K96">
        <v>295</v>
      </c>
      <c r="T96">
        <v>56</v>
      </c>
      <c r="U96">
        <v>72</v>
      </c>
      <c r="V96">
        <v>67</v>
      </c>
      <c r="W96">
        <v>52</v>
      </c>
      <c r="X96">
        <v>56</v>
      </c>
      <c r="Y96">
        <v>63</v>
      </c>
      <c r="Z96">
        <v>34</v>
      </c>
      <c r="AA96">
        <v>35</v>
      </c>
      <c r="AB96">
        <v>39</v>
      </c>
      <c r="AC96">
        <v>43</v>
      </c>
      <c r="AD96">
        <v>39</v>
      </c>
    </row>
    <row r="97" spans="1:30" x14ac:dyDescent="0.25">
      <c r="A97">
        <v>271</v>
      </c>
      <c r="B97">
        <v>187</v>
      </c>
      <c r="C97">
        <v>182</v>
      </c>
      <c r="D97">
        <v>231</v>
      </c>
      <c r="E97">
        <v>194</v>
      </c>
      <c r="F97">
        <v>132</v>
      </c>
      <c r="G97">
        <v>246</v>
      </c>
      <c r="H97">
        <v>361</v>
      </c>
      <c r="I97">
        <v>446</v>
      </c>
      <c r="J97">
        <v>344</v>
      </c>
      <c r="K97">
        <v>416</v>
      </c>
      <c r="T97">
        <v>50</v>
      </c>
      <c r="U97">
        <v>56</v>
      </c>
      <c r="V97">
        <v>72</v>
      </c>
      <c r="W97">
        <v>67</v>
      </c>
      <c r="X97">
        <v>52</v>
      </c>
      <c r="Y97">
        <v>56</v>
      </c>
      <c r="Z97">
        <v>63</v>
      </c>
      <c r="AA97">
        <v>34</v>
      </c>
      <c r="AB97">
        <v>35</v>
      </c>
      <c r="AC97">
        <v>39</v>
      </c>
      <c r="AD97">
        <v>43</v>
      </c>
    </row>
    <row r="98" spans="1:30" x14ac:dyDescent="0.25">
      <c r="A98">
        <v>96</v>
      </c>
      <c r="B98">
        <v>271</v>
      </c>
      <c r="C98">
        <v>187</v>
      </c>
      <c r="D98">
        <v>182</v>
      </c>
      <c r="E98">
        <v>231</v>
      </c>
      <c r="F98">
        <v>194</v>
      </c>
      <c r="G98">
        <v>132</v>
      </c>
      <c r="H98">
        <v>246</v>
      </c>
      <c r="I98">
        <v>361</v>
      </c>
      <c r="J98">
        <v>446</v>
      </c>
      <c r="K98">
        <v>344</v>
      </c>
      <c r="T98">
        <v>40</v>
      </c>
      <c r="U98">
        <v>50</v>
      </c>
      <c r="V98">
        <v>56</v>
      </c>
      <c r="W98">
        <v>72</v>
      </c>
      <c r="X98">
        <v>67</v>
      </c>
      <c r="Y98">
        <v>52</v>
      </c>
      <c r="Z98">
        <v>56</v>
      </c>
      <c r="AA98">
        <v>63</v>
      </c>
      <c r="AB98">
        <v>34</v>
      </c>
      <c r="AC98">
        <v>35</v>
      </c>
      <c r="AD98">
        <v>39</v>
      </c>
    </row>
    <row r="99" spans="1:30" x14ac:dyDescent="0.25">
      <c r="A99">
        <v>71</v>
      </c>
      <c r="B99">
        <v>96</v>
      </c>
      <c r="C99">
        <v>271</v>
      </c>
      <c r="D99">
        <v>187</v>
      </c>
      <c r="E99">
        <v>182</v>
      </c>
      <c r="F99">
        <v>231</v>
      </c>
      <c r="G99">
        <v>194</v>
      </c>
      <c r="H99">
        <v>132</v>
      </c>
      <c r="I99">
        <v>246</v>
      </c>
      <c r="J99">
        <v>361</v>
      </c>
      <c r="K99">
        <v>446</v>
      </c>
      <c r="T99">
        <v>32</v>
      </c>
      <c r="U99">
        <v>40</v>
      </c>
      <c r="V99">
        <v>50</v>
      </c>
      <c r="W99">
        <v>56</v>
      </c>
      <c r="X99">
        <v>72</v>
      </c>
      <c r="Y99">
        <v>67</v>
      </c>
      <c r="Z99">
        <v>52</v>
      </c>
      <c r="AA99">
        <v>56</v>
      </c>
      <c r="AB99">
        <v>63</v>
      </c>
      <c r="AC99">
        <v>34</v>
      </c>
      <c r="AD99">
        <v>35</v>
      </c>
    </row>
    <row r="100" spans="1:30" x14ac:dyDescent="0.25">
      <c r="A100">
        <v>131</v>
      </c>
      <c r="B100">
        <v>71</v>
      </c>
      <c r="C100">
        <v>96</v>
      </c>
      <c r="D100">
        <v>271</v>
      </c>
      <c r="E100">
        <v>187</v>
      </c>
      <c r="F100">
        <v>182</v>
      </c>
      <c r="G100">
        <v>231</v>
      </c>
      <c r="H100">
        <v>194</v>
      </c>
      <c r="I100">
        <v>132</v>
      </c>
      <c r="J100">
        <v>246</v>
      </c>
      <c r="K100">
        <v>361</v>
      </c>
      <c r="T100">
        <v>25</v>
      </c>
      <c r="U100">
        <v>32</v>
      </c>
      <c r="V100">
        <v>40</v>
      </c>
      <c r="W100">
        <v>50</v>
      </c>
      <c r="X100">
        <v>56</v>
      </c>
      <c r="Y100">
        <v>72</v>
      </c>
      <c r="Z100">
        <v>67</v>
      </c>
      <c r="AA100">
        <v>52</v>
      </c>
      <c r="AB100">
        <v>56</v>
      </c>
      <c r="AC100">
        <v>63</v>
      </c>
      <c r="AD100">
        <v>34</v>
      </c>
    </row>
    <row r="101" spans="1:30" x14ac:dyDescent="0.25">
      <c r="A101">
        <v>219</v>
      </c>
      <c r="B101">
        <v>131</v>
      </c>
      <c r="C101">
        <v>71</v>
      </c>
      <c r="D101">
        <v>96</v>
      </c>
      <c r="E101">
        <v>271</v>
      </c>
      <c r="F101">
        <v>187</v>
      </c>
      <c r="G101">
        <v>182</v>
      </c>
      <c r="H101">
        <v>231</v>
      </c>
      <c r="I101">
        <v>194</v>
      </c>
      <c r="J101">
        <v>132</v>
      </c>
      <c r="K101">
        <v>246</v>
      </c>
      <c r="T101">
        <v>27</v>
      </c>
      <c r="U101">
        <v>25</v>
      </c>
      <c r="V101">
        <v>32</v>
      </c>
      <c r="W101">
        <v>40</v>
      </c>
      <c r="X101">
        <v>50</v>
      </c>
      <c r="Y101">
        <v>56</v>
      </c>
      <c r="Z101">
        <v>72</v>
      </c>
      <c r="AA101">
        <v>67</v>
      </c>
      <c r="AB101">
        <v>52</v>
      </c>
      <c r="AC101">
        <v>56</v>
      </c>
      <c r="AD101">
        <v>63</v>
      </c>
    </row>
    <row r="102" spans="1:30" x14ac:dyDescent="0.25">
      <c r="A102">
        <v>195</v>
      </c>
      <c r="B102">
        <v>219</v>
      </c>
      <c r="C102">
        <v>131</v>
      </c>
      <c r="D102">
        <v>71</v>
      </c>
      <c r="E102">
        <v>96</v>
      </c>
      <c r="F102">
        <v>271</v>
      </c>
      <c r="G102">
        <v>187</v>
      </c>
      <c r="H102">
        <v>182</v>
      </c>
      <c r="I102">
        <v>231</v>
      </c>
      <c r="J102">
        <v>194</v>
      </c>
      <c r="K102">
        <v>132</v>
      </c>
      <c r="T102">
        <v>26</v>
      </c>
      <c r="U102">
        <v>27</v>
      </c>
      <c r="V102">
        <v>25</v>
      </c>
      <c r="W102">
        <v>32</v>
      </c>
      <c r="X102">
        <v>40</v>
      </c>
      <c r="Y102">
        <v>50</v>
      </c>
      <c r="Z102">
        <v>56</v>
      </c>
      <c r="AA102">
        <v>72</v>
      </c>
      <c r="AB102">
        <v>67</v>
      </c>
      <c r="AC102">
        <v>52</v>
      </c>
      <c r="AD102">
        <v>56</v>
      </c>
    </row>
    <row r="103" spans="1:30" x14ac:dyDescent="0.25">
      <c r="A103">
        <v>177</v>
      </c>
      <c r="B103">
        <v>195</v>
      </c>
      <c r="C103">
        <v>219</v>
      </c>
      <c r="D103">
        <v>131</v>
      </c>
      <c r="E103">
        <v>71</v>
      </c>
      <c r="F103">
        <v>96</v>
      </c>
      <c r="G103">
        <v>271</v>
      </c>
      <c r="H103">
        <v>187</v>
      </c>
      <c r="I103">
        <v>182</v>
      </c>
      <c r="J103">
        <v>231</v>
      </c>
      <c r="K103">
        <v>194</v>
      </c>
      <c r="T103">
        <v>25</v>
      </c>
      <c r="U103">
        <v>26</v>
      </c>
      <c r="V103">
        <v>27</v>
      </c>
      <c r="W103">
        <v>25</v>
      </c>
      <c r="X103">
        <v>32</v>
      </c>
      <c r="Y103">
        <v>40</v>
      </c>
      <c r="Z103">
        <v>50</v>
      </c>
      <c r="AA103">
        <v>56</v>
      </c>
      <c r="AB103">
        <v>72</v>
      </c>
      <c r="AC103">
        <v>67</v>
      </c>
      <c r="AD103">
        <v>52</v>
      </c>
    </row>
    <row r="104" spans="1:30" x14ac:dyDescent="0.25">
      <c r="A104">
        <v>164</v>
      </c>
      <c r="B104">
        <v>177</v>
      </c>
      <c r="C104">
        <v>195</v>
      </c>
      <c r="D104">
        <v>219</v>
      </c>
      <c r="E104">
        <v>131</v>
      </c>
      <c r="F104">
        <v>71</v>
      </c>
      <c r="G104">
        <v>96</v>
      </c>
      <c r="H104">
        <v>271</v>
      </c>
      <c r="I104">
        <v>187</v>
      </c>
      <c r="J104">
        <v>182</v>
      </c>
      <c r="K104">
        <v>231</v>
      </c>
      <c r="T104">
        <v>30</v>
      </c>
      <c r="U104">
        <v>25</v>
      </c>
      <c r="V104">
        <v>26</v>
      </c>
      <c r="W104">
        <v>27</v>
      </c>
      <c r="X104">
        <v>25</v>
      </c>
      <c r="Y104">
        <v>32</v>
      </c>
      <c r="Z104">
        <v>40</v>
      </c>
      <c r="AA104">
        <v>50</v>
      </c>
      <c r="AB104">
        <v>56</v>
      </c>
      <c r="AC104">
        <v>72</v>
      </c>
      <c r="AD104">
        <v>67</v>
      </c>
    </row>
    <row r="105" spans="1:30" x14ac:dyDescent="0.25">
      <c r="A105">
        <v>102</v>
      </c>
      <c r="B105">
        <v>164</v>
      </c>
      <c r="C105">
        <v>177</v>
      </c>
      <c r="D105">
        <v>195</v>
      </c>
      <c r="E105">
        <v>219</v>
      </c>
      <c r="F105">
        <v>131</v>
      </c>
      <c r="G105">
        <v>71</v>
      </c>
      <c r="H105">
        <v>96</v>
      </c>
      <c r="I105">
        <v>271</v>
      </c>
      <c r="J105">
        <v>187</v>
      </c>
      <c r="K105">
        <v>182</v>
      </c>
      <c r="T105">
        <v>52</v>
      </c>
      <c r="U105">
        <v>30</v>
      </c>
      <c r="V105">
        <v>25</v>
      </c>
      <c r="W105">
        <v>26</v>
      </c>
      <c r="X105">
        <v>27</v>
      </c>
      <c r="Y105">
        <v>25</v>
      </c>
      <c r="Z105">
        <v>32</v>
      </c>
      <c r="AA105">
        <v>40</v>
      </c>
      <c r="AB105">
        <v>50</v>
      </c>
      <c r="AC105">
        <v>56</v>
      </c>
      <c r="AD105">
        <v>72</v>
      </c>
    </row>
    <row r="106" spans="1:30" x14ac:dyDescent="0.25">
      <c r="A106">
        <v>48</v>
      </c>
      <c r="B106">
        <v>102</v>
      </c>
      <c r="C106">
        <v>164</v>
      </c>
      <c r="D106">
        <v>177</v>
      </c>
      <c r="E106">
        <v>195</v>
      </c>
      <c r="F106">
        <v>219</v>
      </c>
      <c r="G106">
        <v>131</v>
      </c>
      <c r="H106">
        <v>71</v>
      </c>
      <c r="I106">
        <v>96</v>
      </c>
      <c r="J106">
        <v>271</v>
      </c>
      <c r="K106">
        <v>187</v>
      </c>
      <c r="T106">
        <v>40</v>
      </c>
      <c r="U106">
        <v>52</v>
      </c>
      <c r="V106">
        <v>30</v>
      </c>
      <c r="W106">
        <v>25</v>
      </c>
      <c r="X106">
        <v>26</v>
      </c>
      <c r="Y106">
        <v>27</v>
      </c>
      <c r="Z106">
        <v>25</v>
      </c>
      <c r="AA106">
        <v>32</v>
      </c>
      <c r="AB106">
        <v>40</v>
      </c>
      <c r="AC106">
        <v>50</v>
      </c>
      <c r="AD106">
        <v>56</v>
      </c>
    </row>
    <row r="107" spans="1:30" x14ac:dyDescent="0.25">
      <c r="A107">
        <v>84</v>
      </c>
      <c r="B107">
        <v>48</v>
      </c>
      <c r="C107">
        <v>102</v>
      </c>
      <c r="D107">
        <v>164</v>
      </c>
      <c r="E107">
        <v>177</v>
      </c>
      <c r="F107">
        <v>195</v>
      </c>
      <c r="G107">
        <v>219</v>
      </c>
      <c r="H107">
        <v>131</v>
      </c>
      <c r="I107">
        <v>71</v>
      </c>
      <c r="J107">
        <v>96</v>
      </c>
      <c r="K107">
        <v>271</v>
      </c>
    </row>
    <row r="108" spans="1:30" x14ac:dyDescent="0.25">
      <c r="A108">
        <v>167</v>
      </c>
      <c r="B108">
        <v>84</v>
      </c>
      <c r="C108">
        <v>48</v>
      </c>
      <c r="D108">
        <v>102</v>
      </c>
      <c r="E108">
        <v>164</v>
      </c>
      <c r="F108">
        <v>177</v>
      </c>
      <c r="G108">
        <v>195</v>
      </c>
      <c r="H108">
        <v>219</v>
      </c>
      <c r="I108">
        <v>131</v>
      </c>
      <c r="J108">
        <v>71</v>
      </c>
      <c r="K108">
        <v>96</v>
      </c>
    </row>
    <row r="109" spans="1:30" x14ac:dyDescent="0.25">
      <c r="A109">
        <v>156</v>
      </c>
      <c r="B109">
        <v>167</v>
      </c>
      <c r="C109">
        <v>84</v>
      </c>
      <c r="D109">
        <v>48</v>
      </c>
      <c r="E109">
        <v>102</v>
      </c>
      <c r="F109">
        <v>164</v>
      </c>
      <c r="G109">
        <v>177</v>
      </c>
      <c r="H109">
        <v>195</v>
      </c>
      <c r="I109">
        <v>219</v>
      </c>
      <c r="J109">
        <v>131</v>
      </c>
      <c r="K109">
        <v>71</v>
      </c>
    </row>
    <row r="110" spans="1:30" x14ac:dyDescent="0.25">
      <c r="A110">
        <v>155</v>
      </c>
      <c r="B110">
        <v>156</v>
      </c>
      <c r="C110">
        <v>167</v>
      </c>
      <c r="D110">
        <v>84</v>
      </c>
      <c r="E110">
        <v>48</v>
      </c>
      <c r="F110">
        <v>102</v>
      </c>
      <c r="G110">
        <v>164</v>
      </c>
      <c r="H110">
        <v>177</v>
      </c>
      <c r="I110">
        <v>195</v>
      </c>
      <c r="J110">
        <v>219</v>
      </c>
      <c r="K110">
        <v>131</v>
      </c>
    </row>
    <row r="111" spans="1:30" x14ac:dyDescent="0.25">
      <c r="A111">
        <v>130</v>
      </c>
      <c r="B111">
        <v>155</v>
      </c>
      <c r="C111">
        <v>156</v>
      </c>
      <c r="D111">
        <v>167</v>
      </c>
      <c r="E111">
        <v>84</v>
      </c>
      <c r="F111">
        <v>48</v>
      </c>
      <c r="G111">
        <v>102</v>
      </c>
      <c r="H111">
        <v>164</v>
      </c>
      <c r="I111">
        <v>177</v>
      </c>
      <c r="J111">
        <v>195</v>
      </c>
      <c r="K111">
        <v>219</v>
      </c>
    </row>
    <row r="112" spans="1:30" x14ac:dyDescent="0.25">
      <c r="A112">
        <v>48</v>
      </c>
      <c r="B112">
        <v>130</v>
      </c>
      <c r="C112">
        <v>155</v>
      </c>
      <c r="D112">
        <v>156</v>
      </c>
      <c r="E112">
        <v>167</v>
      </c>
      <c r="F112">
        <v>84</v>
      </c>
      <c r="G112">
        <v>48</v>
      </c>
      <c r="H112">
        <v>102</v>
      </c>
      <c r="I112">
        <v>164</v>
      </c>
      <c r="J112">
        <v>177</v>
      </c>
      <c r="K112">
        <v>195</v>
      </c>
    </row>
    <row r="113" spans="1:11" x14ac:dyDescent="0.25">
      <c r="A113">
        <v>76</v>
      </c>
      <c r="B113">
        <v>48</v>
      </c>
      <c r="C113">
        <v>130</v>
      </c>
      <c r="D113">
        <v>155</v>
      </c>
      <c r="E113">
        <v>156</v>
      </c>
      <c r="F113">
        <v>167</v>
      </c>
      <c r="G113">
        <v>84</v>
      </c>
      <c r="H113">
        <v>48</v>
      </c>
      <c r="I113">
        <v>102</v>
      </c>
      <c r="J113">
        <v>164</v>
      </c>
      <c r="K113">
        <v>177</v>
      </c>
    </row>
    <row r="114" spans="1:11" x14ac:dyDescent="0.25">
      <c r="A114">
        <v>141</v>
      </c>
      <c r="B114">
        <v>76</v>
      </c>
      <c r="C114">
        <v>48</v>
      </c>
      <c r="D114">
        <v>130</v>
      </c>
      <c r="E114">
        <v>155</v>
      </c>
      <c r="F114">
        <v>156</v>
      </c>
      <c r="G114">
        <v>167</v>
      </c>
      <c r="H114">
        <v>84</v>
      </c>
      <c r="I114">
        <v>48</v>
      </c>
      <c r="J114">
        <v>102</v>
      </c>
      <c r="K114">
        <v>164</v>
      </c>
    </row>
    <row r="115" spans="1:11" x14ac:dyDescent="0.25">
      <c r="A115">
        <v>143</v>
      </c>
      <c r="B115">
        <v>141</v>
      </c>
      <c r="C115">
        <v>76</v>
      </c>
      <c r="D115">
        <v>48</v>
      </c>
      <c r="E115">
        <v>130</v>
      </c>
      <c r="F115">
        <v>155</v>
      </c>
      <c r="G115">
        <v>156</v>
      </c>
      <c r="H115">
        <v>167</v>
      </c>
      <c r="I115">
        <v>84</v>
      </c>
      <c r="J115">
        <v>48</v>
      </c>
      <c r="K115">
        <v>102</v>
      </c>
    </row>
    <row r="116" spans="1:11" x14ac:dyDescent="0.25">
      <c r="A116">
        <v>154</v>
      </c>
      <c r="B116">
        <v>143</v>
      </c>
      <c r="C116">
        <v>141</v>
      </c>
      <c r="D116">
        <v>76</v>
      </c>
      <c r="E116">
        <v>48</v>
      </c>
      <c r="F116">
        <v>130</v>
      </c>
      <c r="G116">
        <v>155</v>
      </c>
      <c r="H116">
        <v>156</v>
      </c>
      <c r="I116">
        <v>167</v>
      </c>
      <c r="J116">
        <v>84</v>
      </c>
      <c r="K116">
        <v>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46BD8-19BF-4A51-B9E5-AA75D53BD5CD}">
  <sheetPr codeName="Hoja20">
    <tabColor theme="9" tint="-0.249977111117893"/>
  </sheetPr>
  <dimension ref="A1:X121"/>
  <sheetViews>
    <sheetView zoomScale="70" zoomScaleNormal="70" workbookViewId="0">
      <pane ySplit="1" topLeftCell="A98" activePane="bottomLeft" state="frozen"/>
      <selection activeCell="A1048576" sqref="A1048576"/>
      <selection pane="bottomLeft" activeCell="I121" sqref="I121:J121"/>
    </sheetView>
  </sheetViews>
  <sheetFormatPr baseColWidth="10" defaultRowHeight="15" x14ac:dyDescent="0.25"/>
  <sheetData>
    <row r="1" spans="1:24" ht="15.75" thickBot="1" x14ac:dyDescent="0.3">
      <c r="A1" t="s">
        <v>13</v>
      </c>
      <c r="B1" t="s">
        <v>0</v>
      </c>
      <c r="C1" t="s">
        <v>12</v>
      </c>
      <c r="D1" t="s">
        <v>14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15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16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ht="15.75" thickBot="1" x14ac:dyDescent="0.3">
      <c r="A2" s="1">
        <v>43896</v>
      </c>
      <c r="B2">
        <v>1</v>
      </c>
      <c r="C2" s="16">
        <v>1</v>
      </c>
    </row>
    <row r="3" spans="1:24" ht="15.75" thickBot="1" x14ac:dyDescent="0.3">
      <c r="A3" s="1">
        <v>43897</v>
      </c>
      <c r="B3">
        <v>2</v>
      </c>
      <c r="C3" s="16">
        <v>1</v>
      </c>
    </row>
    <row r="4" spans="1:24" ht="15.75" thickBot="1" x14ac:dyDescent="0.3">
      <c r="A4" s="1">
        <v>43898</v>
      </c>
      <c r="B4">
        <v>3</v>
      </c>
      <c r="C4" s="16">
        <v>1</v>
      </c>
    </row>
    <row r="5" spans="1:24" ht="15.75" thickBot="1" x14ac:dyDescent="0.3">
      <c r="A5" s="1">
        <v>43899</v>
      </c>
      <c r="B5">
        <v>4</v>
      </c>
      <c r="C5" s="16">
        <v>4</v>
      </c>
    </row>
    <row r="6" spans="1:24" ht="15.75" thickBot="1" x14ac:dyDescent="0.3">
      <c r="A6" s="1">
        <v>43900</v>
      </c>
      <c r="B6">
        <v>5</v>
      </c>
      <c r="C6" s="16">
        <v>3</v>
      </c>
    </row>
    <row r="7" spans="1:24" ht="15.75" thickBot="1" x14ac:dyDescent="0.3">
      <c r="A7" s="1">
        <v>43901</v>
      </c>
      <c r="B7">
        <v>6</v>
      </c>
      <c r="C7" s="16">
        <v>2</v>
      </c>
      <c r="D7">
        <f>C6*0.3+C5*0.2+C4*0.2+C3*0.15+C2*0.15</f>
        <v>2.1999999999999997</v>
      </c>
      <c r="E7">
        <f>C7-D7</f>
        <v>-0.19999999999999973</v>
      </c>
      <c r="F7">
        <f>ABS(E7)</f>
        <v>0.19999999999999973</v>
      </c>
      <c r="G7">
        <f>E7+G6</f>
        <v>-0.19999999999999973</v>
      </c>
      <c r="H7">
        <f>F7+H6</f>
        <v>0.19999999999999973</v>
      </c>
      <c r="I7">
        <f>H7/B2</f>
        <v>0.19999999999999973</v>
      </c>
      <c r="J7">
        <f>G7/I7</f>
        <v>-1</v>
      </c>
    </row>
    <row r="8" spans="1:24" ht="15.75" thickBot="1" x14ac:dyDescent="0.3">
      <c r="A8" s="1">
        <v>43902</v>
      </c>
      <c r="B8">
        <v>7</v>
      </c>
      <c r="C8" s="16">
        <v>5</v>
      </c>
      <c r="D8">
        <f t="shared" ref="D8:D71" si="0">C7*0.3+C6*0.2+C5*0.2+C4*0.15+C3*0.15</f>
        <v>2.2999999999999998</v>
      </c>
      <c r="E8">
        <f t="shared" ref="E8:E71" si="1">C8-D8</f>
        <v>2.7</v>
      </c>
      <c r="F8">
        <f t="shared" ref="F8:F71" si="2">ABS(E8)</f>
        <v>2.7</v>
      </c>
      <c r="G8">
        <f t="shared" ref="G8:H23" si="3">E8+G7</f>
        <v>2.5000000000000004</v>
      </c>
      <c r="H8">
        <f t="shared" si="3"/>
        <v>2.9</v>
      </c>
      <c r="I8">
        <f t="shared" ref="I8:I71" si="4">H8/B3</f>
        <v>1.45</v>
      </c>
      <c r="J8">
        <f t="shared" ref="J8:J71" si="5">G8/I8</f>
        <v>1.7241379310344831</v>
      </c>
    </row>
    <row r="9" spans="1:24" ht="15.75" thickBot="1" x14ac:dyDescent="0.3">
      <c r="A9" s="1">
        <v>43903</v>
      </c>
      <c r="B9">
        <v>8</v>
      </c>
      <c r="C9" s="16">
        <v>4</v>
      </c>
      <c r="D9">
        <f t="shared" si="0"/>
        <v>3.25</v>
      </c>
      <c r="E9">
        <f t="shared" si="1"/>
        <v>0.75</v>
      </c>
      <c r="F9">
        <f t="shared" si="2"/>
        <v>0.75</v>
      </c>
      <c r="G9">
        <f t="shared" si="3"/>
        <v>3.2500000000000004</v>
      </c>
      <c r="H9">
        <f t="shared" si="3"/>
        <v>3.65</v>
      </c>
      <c r="I9">
        <f t="shared" si="4"/>
        <v>1.2166666666666666</v>
      </c>
      <c r="J9">
        <f t="shared" si="5"/>
        <v>2.6712328767123292</v>
      </c>
    </row>
    <row r="10" spans="1:24" ht="15.75" thickBot="1" x14ac:dyDescent="0.3">
      <c r="A10" s="1">
        <v>43904</v>
      </c>
      <c r="B10">
        <v>9</v>
      </c>
      <c r="C10" s="16">
        <v>8</v>
      </c>
      <c r="D10">
        <f t="shared" si="0"/>
        <v>3.65</v>
      </c>
      <c r="E10">
        <f t="shared" si="1"/>
        <v>4.3499999999999996</v>
      </c>
      <c r="F10">
        <f t="shared" si="2"/>
        <v>4.3499999999999996</v>
      </c>
      <c r="G10">
        <f t="shared" si="3"/>
        <v>7.6</v>
      </c>
      <c r="H10">
        <f t="shared" si="3"/>
        <v>8</v>
      </c>
      <c r="I10">
        <f t="shared" si="4"/>
        <v>2</v>
      </c>
      <c r="J10">
        <f t="shared" si="5"/>
        <v>3.8</v>
      </c>
    </row>
    <row r="11" spans="1:24" ht="15.75" thickBot="1" x14ac:dyDescent="0.3">
      <c r="A11" s="1">
        <v>43905</v>
      </c>
      <c r="B11">
        <v>10</v>
      </c>
      <c r="C11" s="16">
        <v>5</v>
      </c>
      <c r="D11">
        <f t="shared" si="0"/>
        <v>4.95</v>
      </c>
      <c r="E11">
        <f t="shared" si="1"/>
        <v>4.9999999999999822E-2</v>
      </c>
      <c r="F11">
        <f t="shared" si="2"/>
        <v>4.9999999999999822E-2</v>
      </c>
      <c r="G11">
        <f t="shared" si="3"/>
        <v>7.6499999999999995</v>
      </c>
      <c r="H11">
        <f t="shared" si="3"/>
        <v>8.0500000000000007</v>
      </c>
      <c r="I11">
        <f t="shared" si="4"/>
        <v>1.61</v>
      </c>
      <c r="J11">
        <f t="shared" si="5"/>
        <v>4.7515527950310554</v>
      </c>
    </row>
    <row r="12" spans="1:24" ht="15.75" thickBot="1" x14ac:dyDescent="0.3">
      <c r="A12" s="1">
        <v>43906</v>
      </c>
      <c r="B12">
        <v>11</v>
      </c>
      <c r="C12" s="16">
        <v>18</v>
      </c>
      <c r="D12">
        <f t="shared" si="0"/>
        <v>4.95</v>
      </c>
      <c r="E12">
        <f t="shared" si="1"/>
        <v>13.05</v>
      </c>
      <c r="F12">
        <f t="shared" si="2"/>
        <v>13.05</v>
      </c>
      <c r="G12">
        <f t="shared" si="3"/>
        <v>20.7</v>
      </c>
      <c r="H12">
        <f t="shared" si="3"/>
        <v>21.1</v>
      </c>
      <c r="I12">
        <f t="shared" si="4"/>
        <v>3.5166666666666671</v>
      </c>
      <c r="J12">
        <f t="shared" si="5"/>
        <v>5.8862559241706149</v>
      </c>
      <c r="K12">
        <f>C11*0.2+C10*0.2+C9*0.1+C8*0.1+C7*0.1+C6*0.075+C5*0.075+C4*0.05+C3*0.05+C2*0.05</f>
        <v>4.375</v>
      </c>
      <c r="L12">
        <f>C12-K12</f>
        <v>13.625</v>
      </c>
      <c r="M12">
        <f>ABS(L12)</f>
        <v>13.625</v>
      </c>
      <c r="N12">
        <f>L12+N11</f>
        <v>13.625</v>
      </c>
      <c r="O12">
        <f>M12+O11</f>
        <v>13.625</v>
      </c>
      <c r="P12">
        <f>O12/B2</f>
        <v>13.625</v>
      </c>
      <c r="Q12">
        <f>N12/P12</f>
        <v>1</v>
      </c>
    </row>
    <row r="13" spans="1:24" ht="15.75" thickBot="1" x14ac:dyDescent="0.3">
      <c r="A13" s="1">
        <v>43907</v>
      </c>
      <c r="B13">
        <v>12</v>
      </c>
      <c r="C13" s="16">
        <v>27</v>
      </c>
      <c r="D13">
        <f t="shared" si="0"/>
        <v>9.35</v>
      </c>
      <c r="E13">
        <f t="shared" si="1"/>
        <v>17.649999999999999</v>
      </c>
      <c r="F13">
        <f t="shared" si="2"/>
        <v>17.649999999999999</v>
      </c>
      <c r="G13">
        <f t="shared" si="3"/>
        <v>38.349999999999994</v>
      </c>
      <c r="H13">
        <f t="shared" si="3"/>
        <v>38.75</v>
      </c>
      <c r="I13">
        <f t="shared" si="4"/>
        <v>5.5357142857142856</v>
      </c>
      <c r="J13">
        <f t="shared" si="5"/>
        <v>6.9277419354838701</v>
      </c>
      <c r="K13">
        <f t="shared" ref="K13:K76" si="6">C12*0.2+C11*0.2+C10*0.1+C9*0.1+C8*0.1+C7*0.075+C6*0.075+C5*0.05+C4*0.05+C3*0.05</f>
        <v>6.9749999999999996</v>
      </c>
      <c r="L13">
        <f t="shared" ref="L13:L76" si="7">C13-K13</f>
        <v>20.024999999999999</v>
      </c>
      <c r="M13">
        <f t="shared" ref="M13:M76" si="8">ABS(L13)</f>
        <v>20.024999999999999</v>
      </c>
      <c r="N13">
        <f t="shared" ref="N13:O28" si="9">L13+N12</f>
        <v>33.65</v>
      </c>
      <c r="O13">
        <f t="shared" si="9"/>
        <v>33.65</v>
      </c>
      <c r="P13">
        <f t="shared" ref="P13:P76" si="10">O13/B3</f>
        <v>16.824999999999999</v>
      </c>
      <c r="Q13">
        <f t="shared" ref="Q13:Q76" si="11">N13/P13</f>
        <v>2</v>
      </c>
    </row>
    <row r="14" spans="1:24" ht="15.75" thickBot="1" x14ac:dyDescent="0.3">
      <c r="A14" s="1">
        <v>43908</v>
      </c>
      <c r="B14">
        <v>13</v>
      </c>
      <c r="C14" s="16">
        <v>28</v>
      </c>
      <c r="D14">
        <f t="shared" si="0"/>
        <v>14.499999999999998</v>
      </c>
      <c r="E14">
        <f t="shared" si="1"/>
        <v>13.500000000000002</v>
      </c>
      <c r="F14">
        <f t="shared" si="2"/>
        <v>13.500000000000002</v>
      </c>
      <c r="G14">
        <f t="shared" si="3"/>
        <v>51.849999999999994</v>
      </c>
      <c r="H14">
        <f t="shared" si="3"/>
        <v>52.25</v>
      </c>
      <c r="I14">
        <f t="shared" si="4"/>
        <v>6.53125</v>
      </c>
      <c r="J14">
        <f t="shared" si="5"/>
        <v>7.9387559808612433</v>
      </c>
      <c r="K14">
        <f t="shared" si="6"/>
        <v>11.625000000000002</v>
      </c>
      <c r="L14">
        <f t="shared" si="7"/>
        <v>16.375</v>
      </c>
      <c r="M14">
        <f t="shared" si="8"/>
        <v>16.375</v>
      </c>
      <c r="N14">
        <f t="shared" si="9"/>
        <v>50.024999999999999</v>
      </c>
      <c r="O14">
        <f t="shared" si="9"/>
        <v>50.024999999999999</v>
      </c>
      <c r="P14">
        <f t="shared" si="10"/>
        <v>16.675000000000001</v>
      </c>
      <c r="Q14">
        <f t="shared" si="11"/>
        <v>3</v>
      </c>
    </row>
    <row r="15" spans="1:24" ht="15.75" thickBot="1" x14ac:dyDescent="0.3">
      <c r="A15" s="1">
        <v>43909</v>
      </c>
      <c r="B15">
        <v>14</v>
      </c>
      <c r="C15" s="16">
        <v>41</v>
      </c>
      <c r="D15">
        <f t="shared" si="0"/>
        <v>19.350000000000001</v>
      </c>
      <c r="E15">
        <f t="shared" si="1"/>
        <v>21.65</v>
      </c>
      <c r="F15">
        <f t="shared" si="2"/>
        <v>21.65</v>
      </c>
      <c r="G15">
        <f t="shared" si="3"/>
        <v>73.5</v>
      </c>
      <c r="H15">
        <f t="shared" si="3"/>
        <v>73.900000000000006</v>
      </c>
      <c r="I15">
        <f t="shared" si="4"/>
        <v>8.2111111111111121</v>
      </c>
      <c r="J15">
        <f t="shared" si="5"/>
        <v>8.9512855209742881</v>
      </c>
      <c r="K15">
        <f t="shared" si="6"/>
        <v>15.225000000000001</v>
      </c>
      <c r="L15">
        <f t="shared" si="7"/>
        <v>25.774999999999999</v>
      </c>
      <c r="M15">
        <f t="shared" si="8"/>
        <v>25.774999999999999</v>
      </c>
      <c r="N15">
        <f t="shared" si="9"/>
        <v>75.8</v>
      </c>
      <c r="O15">
        <f t="shared" si="9"/>
        <v>75.8</v>
      </c>
      <c r="P15">
        <f t="shared" si="10"/>
        <v>18.95</v>
      </c>
      <c r="Q15">
        <f t="shared" si="11"/>
        <v>4</v>
      </c>
    </row>
    <row r="16" spans="1:24" ht="15.75" thickBot="1" x14ac:dyDescent="0.3">
      <c r="A16" s="1">
        <v>43910</v>
      </c>
      <c r="B16">
        <v>15</v>
      </c>
      <c r="C16" s="16">
        <v>49</v>
      </c>
      <c r="D16">
        <f t="shared" si="0"/>
        <v>26.749999999999996</v>
      </c>
      <c r="E16">
        <f t="shared" si="1"/>
        <v>22.250000000000004</v>
      </c>
      <c r="F16">
        <f t="shared" si="2"/>
        <v>22.250000000000004</v>
      </c>
      <c r="G16">
        <f t="shared" si="3"/>
        <v>95.75</v>
      </c>
      <c r="H16">
        <f t="shared" si="3"/>
        <v>96.15</v>
      </c>
      <c r="I16">
        <f t="shared" si="4"/>
        <v>9.6150000000000002</v>
      </c>
      <c r="J16">
        <f t="shared" si="5"/>
        <v>9.9583983359334365</v>
      </c>
      <c r="K16">
        <f t="shared" si="6"/>
        <v>20.200000000000003</v>
      </c>
      <c r="L16">
        <f t="shared" si="7"/>
        <v>28.799999999999997</v>
      </c>
      <c r="M16">
        <f t="shared" si="8"/>
        <v>28.799999999999997</v>
      </c>
      <c r="N16">
        <f t="shared" si="9"/>
        <v>104.6</v>
      </c>
      <c r="O16">
        <f t="shared" si="9"/>
        <v>104.6</v>
      </c>
      <c r="P16">
        <f t="shared" si="10"/>
        <v>20.919999999999998</v>
      </c>
      <c r="Q16">
        <f t="shared" si="11"/>
        <v>5</v>
      </c>
    </row>
    <row r="17" spans="1:24" ht="15.75" thickBot="1" x14ac:dyDescent="0.3">
      <c r="A17" s="1">
        <v>43911</v>
      </c>
      <c r="B17">
        <v>16</v>
      </c>
      <c r="C17" s="16">
        <v>36</v>
      </c>
      <c r="D17">
        <f t="shared" si="0"/>
        <v>35.25</v>
      </c>
      <c r="E17">
        <f t="shared" si="1"/>
        <v>0.75</v>
      </c>
      <c r="F17">
        <f t="shared" si="2"/>
        <v>0.75</v>
      </c>
      <c r="G17">
        <f t="shared" si="3"/>
        <v>96.5</v>
      </c>
      <c r="H17">
        <f t="shared" si="3"/>
        <v>96.9</v>
      </c>
      <c r="I17">
        <f t="shared" si="4"/>
        <v>8.8090909090909104</v>
      </c>
      <c r="J17">
        <f t="shared" si="5"/>
        <v>10.954592363261092</v>
      </c>
      <c r="K17">
        <f t="shared" si="6"/>
        <v>26.825000000000003</v>
      </c>
      <c r="L17">
        <f t="shared" si="7"/>
        <v>9.1749999999999972</v>
      </c>
      <c r="M17">
        <f t="shared" si="8"/>
        <v>9.1749999999999972</v>
      </c>
      <c r="N17">
        <f t="shared" si="9"/>
        <v>113.77499999999999</v>
      </c>
      <c r="O17">
        <f t="shared" si="9"/>
        <v>113.77499999999999</v>
      </c>
      <c r="P17">
        <f t="shared" si="10"/>
        <v>18.962499999999999</v>
      </c>
      <c r="Q17">
        <f t="shared" si="11"/>
        <v>6</v>
      </c>
      <c r="R17">
        <f>C16*0.25+C15*0.175+C14*0.15+C13*0.125+C12*0.075+C11*0.075+C10*0.025+C9*0.025+C8*0.02+C7*0.0175+C6*0.0175+C5*0.015+C4*0.015+C3*0.0075+C2*0.0075</f>
        <v>29.302500000000002</v>
      </c>
      <c r="S17">
        <f>C16-R17</f>
        <v>19.697499999999998</v>
      </c>
      <c r="T17">
        <f>ABS(S17)</f>
        <v>19.697499999999998</v>
      </c>
      <c r="U17">
        <f>S17+U16</f>
        <v>19.697499999999998</v>
      </c>
      <c r="V17">
        <f>T17+V16</f>
        <v>19.697499999999998</v>
      </c>
      <c r="W17">
        <f>V17/B2</f>
        <v>19.697499999999998</v>
      </c>
      <c r="X17">
        <f>U17/W17</f>
        <v>1</v>
      </c>
    </row>
    <row r="18" spans="1:24" ht="15.75" thickBot="1" x14ac:dyDescent="0.3">
      <c r="A18" s="1">
        <v>43912</v>
      </c>
      <c r="B18">
        <v>17</v>
      </c>
      <c r="C18" s="16">
        <v>133</v>
      </c>
      <c r="D18">
        <f t="shared" si="0"/>
        <v>37.050000000000004</v>
      </c>
      <c r="E18">
        <f t="shared" si="1"/>
        <v>95.949999999999989</v>
      </c>
      <c r="F18">
        <f t="shared" si="2"/>
        <v>95.949999999999989</v>
      </c>
      <c r="G18">
        <f t="shared" si="3"/>
        <v>192.45</v>
      </c>
      <c r="H18">
        <f t="shared" si="3"/>
        <v>192.85</v>
      </c>
      <c r="I18">
        <f t="shared" si="4"/>
        <v>16.070833333333333</v>
      </c>
      <c r="J18">
        <f t="shared" si="5"/>
        <v>11.975110189266269</v>
      </c>
      <c r="K18">
        <f t="shared" si="6"/>
        <v>29.175000000000001</v>
      </c>
      <c r="L18">
        <f t="shared" si="7"/>
        <v>103.825</v>
      </c>
      <c r="M18">
        <f t="shared" si="8"/>
        <v>103.825</v>
      </c>
      <c r="N18">
        <f t="shared" si="9"/>
        <v>217.6</v>
      </c>
      <c r="O18">
        <f t="shared" si="9"/>
        <v>217.6</v>
      </c>
      <c r="P18">
        <f t="shared" si="10"/>
        <v>31.085714285714285</v>
      </c>
      <c r="Q18">
        <f t="shared" si="11"/>
        <v>7</v>
      </c>
      <c r="R18">
        <f t="shared" ref="R18:R81" si="12">C17*0.25+C16*0.175+C15*0.15+C14*0.125+C13*0.075+C12*0.075+C11*0.025+C10*0.025+C9*0.02+C8*0.0175+C7*0.0175+C6*0.015+C5*0.015+C4*0.0075+C3*0.0075</f>
        <v>31.247499999999995</v>
      </c>
      <c r="S18">
        <f t="shared" ref="S18:S81" si="13">C17-R18</f>
        <v>4.7525000000000048</v>
      </c>
      <c r="T18">
        <f t="shared" ref="T18:T81" si="14">ABS(S18)</f>
        <v>4.7525000000000048</v>
      </c>
      <c r="U18">
        <f t="shared" ref="U18:V33" si="15">S18+U17</f>
        <v>24.450000000000003</v>
      </c>
      <c r="V18">
        <f t="shared" si="15"/>
        <v>24.450000000000003</v>
      </c>
      <c r="W18">
        <f t="shared" ref="W18:W81" si="16">V18/B3</f>
        <v>12.225000000000001</v>
      </c>
      <c r="X18">
        <f t="shared" ref="X18:X81" si="17">U18/W18</f>
        <v>2</v>
      </c>
    </row>
    <row r="19" spans="1:24" ht="15.75" thickBot="1" x14ac:dyDescent="0.3">
      <c r="A19" s="1">
        <v>43913</v>
      </c>
      <c r="B19">
        <v>18</v>
      </c>
      <c r="C19" s="16">
        <v>97</v>
      </c>
      <c r="D19">
        <f t="shared" si="0"/>
        <v>67.25</v>
      </c>
      <c r="E19">
        <f t="shared" si="1"/>
        <v>29.75</v>
      </c>
      <c r="F19">
        <f t="shared" si="2"/>
        <v>29.75</v>
      </c>
      <c r="G19">
        <f t="shared" si="3"/>
        <v>222.2</v>
      </c>
      <c r="H19">
        <f t="shared" si="3"/>
        <v>222.6</v>
      </c>
      <c r="I19">
        <f t="shared" si="4"/>
        <v>17.123076923076923</v>
      </c>
      <c r="J19">
        <f t="shared" si="5"/>
        <v>12.976639712488769</v>
      </c>
      <c r="K19">
        <f t="shared" si="6"/>
        <v>49.825000000000003</v>
      </c>
      <c r="L19">
        <f t="shared" si="7"/>
        <v>47.174999999999997</v>
      </c>
      <c r="M19">
        <f t="shared" si="8"/>
        <v>47.174999999999997</v>
      </c>
      <c r="N19">
        <f t="shared" si="9"/>
        <v>264.77499999999998</v>
      </c>
      <c r="O19">
        <f t="shared" si="9"/>
        <v>264.77499999999998</v>
      </c>
      <c r="P19">
        <f t="shared" si="10"/>
        <v>33.096874999999997</v>
      </c>
      <c r="Q19">
        <f t="shared" si="11"/>
        <v>8</v>
      </c>
      <c r="R19">
        <f t="shared" si="12"/>
        <v>57.155000000000001</v>
      </c>
      <c r="S19">
        <f t="shared" si="13"/>
        <v>75.844999999999999</v>
      </c>
      <c r="T19">
        <f t="shared" si="14"/>
        <v>75.844999999999999</v>
      </c>
      <c r="U19">
        <f t="shared" si="15"/>
        <v>100.295</v>
      </c>
      <c r="V19">
        <f t="shared" si="15"/>
        <v>100.295</v>
      </c>
      <c r="W19">
        <f t="shared" si="16"/>
        <v>33.431666666666665</v>
      </c>
      <c r="X19">
        <f t="shared" si="17"/>
        <v>3</v>
      </c>
    </row>
    <row r="20" spans="1:24" ht="15.75" thickBot="1" x14ac:dyDescent="0.3">
      <c r="A20" s="1">
        <v>43914</v>
      </c>
      <c r="B20">
        <v>19</v>
      </c>
      <c r="C20" s="16">
        <v>168</v>
      </c>
      <c r="D20">
        <f t="shared" si="0"/>
        <v>76.400000000000006</v>
      </c>
      <c r="E20">
        <f t="shared" si="1"/>
        <v>91.6</v>
      </c>
      <c r="F20">
        <f t="shared" si="2"/>
        <v>91.6</v>
      </c>
      <c r="G20">
        <f t="shared" si="3"/>
        <v>313.79999999999995</v>
      </c>
      <c r="H20">
        <f t="shared" si="3"/>
        <v>314.2</v>
      </c>
      <c r="I20">
        <f t="shared" si="4"/>
        <v>22.442857142857143</v>
      </c>
      <c r="J20">
        <f t="shared" si="5"/>
        <v>13.982176957352003</v>
      </c>
      <c r="K20">
        <f t="shared" si="6"/>
        <v>64.275000000000006</v>
      </c>
      <c r="L20">
        <f t="shared" si="7"/>
        <v>103.72499999999999</v>
      </c>
      <c r="M20">
        <f t="shared" si="8"/>
        <v>103.72499999999999</v>
      </c>
      <c r="N20">
        <f t="shared" si="9"/>
        <v>368.5</v>
      </c>
      <c r="O20">
        <f t="shared" si="9"/>
        <v>368.5</v>
      </c>
      <c r="P20">
        <f t="shared" si="10"/>
        <v>40.944444444444443</v>
      </c>
      <c r="Q20">
        <f t="shared" si="11"/>
        <v>9</v>
      </c>
      <c r="R20">
        <f t="shared" si="12"/>
        <v>65.817499999999981</v>
      </c>
      <c r="S20">
        <f t="shared" si="13"/>
        <v>31.182500000000019</v>
      </c>
      <c r="T20">
        <f t="shared" si="14"/>
        <v>31.182500000000019</v>
      </c>
      <c r="U20">
        <f t="shared" si="15"/>
        <v>131.47750000000002</v>
      </c>
      <c r="V20">
        <f t="shared" si="15"/>
        <v>131.47750000000002</v>
      </c>
      <c r="W20">
        <f t="shared" si="16"/>
        <v>32.869375000000005</v>
      </c>
      <c r="X20">
        <f t="shared" si="17"/>
        <v>4</v>
      </c>
    </row>
    <row r="21" spans="1:24" ht="15.75" thickBot="1" x14ac:dyDescent="0.3">
      <c r="A21" s="1">
        <v>43915</v>
      </c>
      <c r="B21">
        <v>20</v>
      </c>
      <c r="C21" s="16">
        <v>196</v>
      </c>
      <c r="D21">
        <f t="shared" si="0"/>
        <v>109.15</v>
      </c>
      <c r="E21">
        <f t="shared" si="1"/>
        <v>86.85</v>
      </c>
      <c r="F21">
        <f t="shared" si="2"/>
        <v>86.85</v>
      </c>
      <c r="G21">
        <f t="shared" si="3"/>
        <v>400.65</v>
      </c>
      <c r="H21">
        <f t="shared" si="3"/>
        <v>401.04999999999995</v>
      </c>
      <c r="I21">
        <f t="shared" si="4"/>
        <v>26.736666666666665</v>
      </c>
      <c r="J21">
        <f t="shared" si="5"/>
        <v>14.985039271911234</v>
      </c>
      <c r="K21">
        <f t="shared" si="6"/>
        <v>82.474999999999994</v>
      </c>
      <c r="L21">
        <f t="shared" si="7"/>
        <v>113.52500000000001</v>
      </c>
      <c r="M21">
        <f t="shared" si="8"/>
        <v>113.52500000000001</v>
      </c>
      <c r="N21">
        <f t="shared" si="9"/>
        <v>482.02499999999998</v>
      </c>
      <c r="O21">
        <f t="shared" si="9"/>
        <v>482.02499999999998</v>
      </c>
      <c r="P21">
        <f t="shared" si="10"/>
        <v>48.202500000000001</v>
      </c>
      <c r="Q21">
        <f t="shared" si="11"/>
        <v>10</v>
      </c>
      <c r="R21">
        <f t="shared" si="12"/>
        <v>92.31</v>
      </c>
      <c r="S21">
        <f t="shared" si="13"/>
        <v>75.69</v>
      </c>
      <c r="T21">
        <f t="shared" si="14"/>
        <v>75.69</v>
      </c>
      <c r="U21">
        <f t="shared" si="15"/>
        <v>207.16750000000002</v>
      </c>
      <c r="V21">
        <f t="shared" si="15"/>
        <v>207.16750000000002</v>
      </c>
      <c r="W21">
        <f t="shared" si="16"/>
        <v>41.433500000000002</v>
      </c>
      <c r="X21">
        <f t="shared" si="17"/>
        <v>5</v>
      </c>
    </row>
    <row r="22" spans="1:24" ht="15.75" thickBot="1" x14ac:dyDescent="0.3">
      <c r="A22" s="1">
        <v>43916</v>
      </c>
      <c r="B22">
        <v>21</v>
      </c>
      <c r="C22" s="16">
        <v>189</v>
      </c>
      <c r="D22">
        <f t="shared" si="0"/>
        <v>137.15</v>
      </c>
      <c r="E22">
        <f t="shared" si="1"/>
        <v>51.849999999999994</v>
      </c>
      <c r="F22">
        <f t="shared" si="2"/>
        <v>51.849999999999994</v>
      </c>
      <c r="G22">
        <f t="shared" si="3"/>
        <v>452.5</v>
      </c>
      <c r="H22">
        <f t="shared" si="3"/>
        <v>452.9</v>
      </c>
      <c r="I22">
        <f t="shared" si="4"/>
        <v>28.306249999999999</v>
      </c>
      <c r="J22">
        <f t="shared" si="5"/>
        <v>15.985868845219697</v>
      </c>
      <c r="K22">
        <f t="shared" si="6"/>
        <v>109.80000000000001</v>
      </c>
      <c r="L22">
        <f t="shared" si="7"/>
        <v>79.199999999999989</v>
      </c>
      <c r="M22">
        <f t="shared" si="8"/>
        <v>79.199999999999989</v>
      </c>
      <c r="N22">
        <f t="shared" si="9"/>
        <v>561.22499999999991</v>
      </c>
      <c r="O22">
        <f t="shared" si="9"/>
        <v>561.22499999999991</v>
      </c>
      <c r="P22">
        <f t="shared" si="10"/>
        <v>51.020454545454534</v>
      </c>
      <c r="Q22">
        <f t="shared" si="11"/>
        <v>11</v>
      </c>
      <c r="R22">
        <f t="shared" si="12"/>
        <v>118.85000000000002</v>
      </c>
      <c r="S22">
        <f t="shared" si="13"/>
        <v>77.149999999999977</v>
      </c>
      <c r="T22">
        <f t="shared" si="14"/>
        <v>77.149999999999977</v>
      </c>
      <c r="U22">
        <f t="shared" si="15"/>
        <v>284.3175</v>
      </c>
      <c r="V22">
        <f t="shared" si="15"/>
        <v>284.3175</v>
      </c>
      <c r="W22">
        <f t="shared" si="16"/>
        <v>47.386249999999997</v>
      </c>
      <c r="X22">
        <f t="shared" si="17"/>
        <v>6</v>
      </c>
    </row>
    <row r="23" spans="1:24" ht="15.75" thickBot="1" x14ac:dyDescent="0.3">
      <c r="A23" s="1">
        <v>43917</v>
      </c>
      <c r="B23">
        <v>22</v>
      </c>
      <c r="C23" s="16">
        <v>250</v>
      </c>
      <c r="D23">
        <f t="shared" si="0"/>
        <v>164</v>
      </c>
      <c r="E23">
        <f t="shared" si="1"/>
        <v>86</v>
      </c>
      <c r="F23">
        <f t="shared" si="2"/>
        <v>86</v>
      </c>
      <c r="G23">
        <f t="shared" si="3"/>
        <v>538.5</v>
      </c>
      <c r="H23">
        <f t="shared" si="3"/>
        <v>538.9</v>
      </c>
      <c r="I23">
        <f t="shared" si="4"/>
        <v>31.7</v>
      </c>
      <c r="J23">
        <f t="shared" si="5"/>
        <v>16.987381703470032</v>
      </c>
      <c r="K23">
        <f t="shared" si="6"/>
        <v>127.97499999999999</v>
      </c>
      <c r="L23">
        <f t="shared" si="7"/>
        <v>122.02500000000001</v>
      </c>
      <c r="M23">
        <f t="shared" si="8"/>
        <v>122.02500000000001</v>
      </c>
      <c r="N23">
        <f t="shared" si="9"/>
        <v>683.24999999999989</v>
      </c>
      <c r="O23">
        <f t="shared" si="9"/>
        <v>683.24999999999989</v>
      </c>
      <c r="P23">
        <f t="shared" si="10"/>
        <v>56.937499999999993</v>
      </c>
      <c r="Q23">
        <f t="shared" si="11"/>
        <v>12</v>
      </c>
      <c r="R23">
        <f t="shared" si="12"/>
        <v>135.40999999999997</v>
      </c>
      <c r="S23">
        <f t="shared" si="13"/>
        <v>53.590000000000032</v>
      </c>
      <c r="T23">
        <f t="shared" si="14"/>
        <v>53.590000000000032</v>
      </c>
      <c r="U23">
        <f t="shared" si="15"/>
        <v>337.90750000000003</v>
      </c>
      <c r="V23">
        <f t="shared" si="15"/>
        <v>337.90750000000003</v>
      </c>
      <c r="W23">
        <f t="shared" si="16"/>
        <v>48.272500000000001</v>
      </c>
      <c r="X23">
        <f t="shared" si="17"/>
        <v>7</v>
      </c>
    </row>
    <row r="24" spans="1:24" ht="15.75" thickBot="1" x14ac:dyDescent="0.3">
      <c r="A24" s="1">
        <v>43918</v>
      </c>
      <c r="B24">
        <v>23</v>
      </c>
      <c r="C24" s="16">
        <v>175</v>
      </c>
      <c r="D24">
        <f t="shared" si="0"/>
        <v>191.75</v>
      </c>
      <c r="E24">
        <f t="shared" si="1"/>
        <v>-16.75</v>
      </c>
      <c r="F24">
        <f t="shared" si="2"/>
        <v>16.75</v>
      </c>
      <c r="G24">
        <f t="shared" ref="G24:H39" si="18">E24+G23</f>
        <v>521.75</v>
      </c>
      <c r="H24">
        <f t="shared" si="18"/>
        <v>555.65</v>
      </c>
      <c r="I24">
        <f t="shared" si="4"/>
        <v>30.869444444444444</v>
      </c>
      <c r="J24">
        <f t="shared" si="5"/>
        <v>16.901826689462791</v>
      </c>
      <c r="K24">
        <f t="shared" si="6"/>
        <v>152.47499999999999</v>
      </c>
      <c r="L24">
        <f t="shared" si="7"/>
        <v>22.525000000000006</v>
      </c>
      <c r="M24">
        <f t="shared" si="8"/>
        <v>22.525000000000006</v>
      </c>
      <c r="N24">
        <f t="shared" si="9"/>
        <v>705.77499999999986</v>
      </c>
      <c r="O24">
        <f t="shared" si="9"/>
        <v>705.77499999999986</v>
      </c>
      <c r="P24">
        <f t="shared" si="10"/>
        <v>54.290384615384603</v>
      </c>
      <c r="Q24">
        <f t="shared" si="11"/>
        <v>13</v>
      </c>
      <c r="R24">
        <f t="shared" si="12"/>
        <v>167.5675</v>
      </c>
      <c r="S24">
        <f t="shared" si="13"/>
        <v>82.432500000000005</v>
      </c>
      <c r="T24">
        <f t="shared" si="14"/>
        <v>82.432500000000005</v>
      </c>
      <c r="U24">
        <f t="shared" si="15"/>
        <v>420.34000000000003</v>
      </c>
      <c r="V24">
        <f t="shared" si="15"/>
        <v>420.34000000000003</v>
      </c>
      <c r="W24">
        <f t="shared" si="16"/>
        <v>52.542500000000004</v>
      </c>
      <c r="X24">
        <f t="shared" si="17"/>
        <v>8</v>
      </c>
    </row>
    <row r="25" spans="1:24" ht="15.75" thickBot="1" x14ac:dyDescent="0.3">
      <c r="A25" s="1">
        <v>43919</v>
      </c>
      <c r="B25">
        <v>24</v>
      </c>
      <c r="C25" s="16">
        <v>368</v>
      </c>
      <c r="D25">
        <f t="shared" si="0"/>
        <v>194.9</v>
      </c>
      <c r="E25">
        <f t="shared" si="1"/>
        <v>173.1</v>
      </c>
      <c r="F25">
        <f t="shared" si="2"/>
        <v>173.1</v>
      </c>
      <c r="G25">
        <f t="shared" si="18"/>
        <v>694.85</v>
      </c>
      <c r="H25">
        <f t="shared" si="18"/>
        <v>728.75</v>
      </c>
      <c r="I25">
        <f t="shared" si="4"/>
        <v>38.35526315789474</v>
      </c>
      <c r="J25">
        <f t="shared" si="5"/>
        <v>18.116157804459689</v>
      </c>
      <c r="K25">
        <f t="shared" si="6"/>
        <v>163.85000000000002</v>
      </c>
      <c r="L25">
        <f t="shared" si="7"/>
        <v>204.14999999999998</v>
      </c>
      <c r="M25">
        <f t="shared" si="8"/>
        <v>204.14999999999998</v>
      </c>
      <c r="N25">
        <f t="shared" si="9"/>
        <v>909.92499999999984</v>
      </c>
      <c r="O25">
        <f t="shared" si="9"/>
        <v>909.92499999999984</v>
      </c>
      <c r="P25">
        <f t="shared" si="10"/>
        <v>64.99464285714285</v>
      </c>
      <c r="Q25">
        <f t="shared" si="11"/>
        <v>14</v>
      </c>
      <c r="R25">
        <f t="shared" si="12"/>
        <v>167.41</v>
      </c>
      <c r="S25">
        <f t="shared" si="13"/>
        <v>7.5900000000000034</v>
      </c>
      <c r="T25">
        <f t="shared" si="14"/>
        <v>7.5900000000000034</v>
      </c>
      <c r="U25">
        <f t="shared" si="15"/>
        <v>427.93000000000006</v>
      </c>
      <c r="V25">
        <f t="shared" si="15"/>
        <v>427.93000000000006</v>
      </c>
      <c r="W25">
        <f t="shared" si="16"/>
        <v>47.547777777777782</v>
      </c>
      <c r="X25">
        <f t="shared" si="17"/>
        <v>9</v>
      </c>
    </row>
    <row r="26" spans="1:24" ht="15.75" thickBot="1" x14ac:dyDescent="0.3">
      <c r="A26" s="1">
        <v>43920</v>
      </c>
      <c r="B26">
        <v>25</v>
      </c>
      <c r="C26" s="16">
        <v>349</v>
      </c>
      <c r="D26">
        <f t="shared" si="0"/>
        <v>253.14999999999998</v>
      </c>
      <c r="E26">
        <f t="shared" si="1"/>
        <v>95.850000000000023</v>
      </c>
      <c r="F26">
        <f t="shared" si="2"/>
        <v>95.850000000000023</v>
      </c>
      <c r="G26">
        <f t="shared" si="18"/>
        <v>790.7</v>
      </c>
      <c r="H26">
        <f t="shared" si="18"/>
        <v>824.6</v>
      </c>
      <c r="I26">
        <f t="shared" si="4"/>
        <v>41.230000000000004</v>
      </c>
      <c r="J26">
        <f t="shared" si="5"/>
        <v>19.177783167596409</v>
      </c>
      <c r="K26">
        <f t="shared" si="6"/>
        <v>202.87500000000003</v>
      </c>
      <c r="L26">
        <f t="shared" si="7"/>
        <v>146.12499999999997</v>
      </c>
      <c r="M26">
        <f t="shared" si="8"/>
        <v>146.12499999999997</v>
      </c>
      <c r="N26">
        <f t="shared" si="9"/>
        <v>1056.0499999999997</v>
      </c>
      <c r="O26">
        <f t="shared" si="9"/>
        <v>1056.0499999999997</v>
      </c>
      <c r="P26">
        <f t="shared" si="10"/>
        <v>70.403333333333322</v>
      </c>
      <c r="Q26">
        <f t="shared" si="11"/>
        <v>14.999999999999998</v>
      </c>
      <c r="R26">
        <f t="shared" si="12"/>
        <v>220.09249999999994</v>
      </c>
      <c r="S26">
        <f t="shared" si="13"/>
        <v>147.90750000000006</v>
      </c>
      <c r="T26">
        <f t="shared" si="14"/>
        <v>147.90750000000006</v>
      </c>
      <c r="U26">
        <f t="shared" si="15"/>
        <v>575.83750000000009</v>
      </c>
      <c r="V26">
        <f t="shared" si="15"/>
        <v>575.83750000000009</v>
      </c>
      <c r="W26">
        <f t="shared" si="16"/>
        <v>57.583750000000009</v>
      </c>
      <c r="X26">
        <f t="shared" si="17"/>
        <v>10</v>
      </c>
    </row>
    <row r="27" spans="1:24" ht="15.75" thickBot="1" x14ac:dyDescent="0.3">
      <c r="A27" s="1">
        <v>43921</v>
      </c>
      <c r="B27">
        <v>26</v>
      </c>
      <c r="C27" s="16">
        <v>345</v>
      </c>
      <c r="D27">
        <f t="shared" si="0"/>
        <v>279.15000000000003</v>
      </c>
      <c r="E27">
        <f t="shared" si="1"/>
        <v>65.849999999999966</v>
      </c>
      <c r="F27">
        <f t="shared" si="2"/>
        <v>65.849999999999966</v>
      </c>
      <c r="G27">
        <f t="shared" si="18"/>
        <v>856.55</v>
      </c>
      <c r="H27">
        <f t="shared" si="18"/>
        <v>890.45</v>
      </c>
      <c r="I27">
        <f t="shared" si="4"/>
        <v>42.402380952380952</v>
      </c>
      <c r="J27">
        <f t="shared" si="5"/>
        <v>20.200516592734012</v>
      </c>
      <c r="K27">
        <f t="shared" si="6"/>
        <v>245.4</v>
      </c>
      <c r="L27">
        <f t="shared" si="7"/>
        <v>99.6</v>
      </c>
      <c r="M27">
        <f t="shared" si="8"/>
        <v>99.6</v>
      </c>
      <c r="N27">
        <f t="shared" si="9"/>
        <v>1155.6499999999996</v>
      </c>
      <c r="O27">
        <f t="shared" si="9"/>
        <v>1155.6499999999996</v>
      </c>
      <c r="P27">
        <f t="shared" si="10"/>
        <v>72.228124999999977</v>
      </c>
      <c r="Q27">
        <f t="shared" si="11"/>
        <v>16</v>
      </c>
      <c r="R27">
        <f t="shared" si="12"/>
        <v>250.16999999999993</v>
      </c>
      <c r="S27">
        <f t="shared" si="13"/>
        <v>98.830000000000069</v>
      </c>
      <c r="T27">
        <f t="shared" si="14"/>
        <v>98.830000000000069</v>
      </c>
      <c r="U27">
        <f t="shared" si="15"/>
        <v>674.66750000000013</v>
      </c>
      <c r="V27">
        <f t="shared" si="15"/>
        <v>674.66750000000013</v>
      </c>
      <c r="W27">
        <f t="shared" si="16"/>
        <v>61.3334090909091</v>
      </c>
      <c r="X27">
        <f t="shared" si="17"/>
        <v>11</v>
      </c>
    </row>
    <row r="28" spans="1:24" ht="15.75" thickBot="1" x14ac:dyDescent="0.3">
      <c r="A28" s="1">
        <v>43922</v>
      </c>
      <c r="B28">
        <v>27</v>
      </c>
      <c r="C28" s="16">
        <v>475</v>
      </c>
      <c r="D28">
        <f t="shared" si="0"/>
        <v>310.65000000000003</v>
      </c>
      <c r="E28">
        <f t="shared" si="1"/>
        <v>164.34999999999997</v>
      </c>
      <c r="F28">
        <f t="shared" si="2"/>
        <v>164.34999999999997</v>
      </c>
      <c r="G28">
        <f t="shared" si="18"/>
        <v>1020.8999999999999</v>
      </c>
      <c r="H28">
        <f t="shared" si="18"/>
        <v>1054.8</v>
      </c>
      <c r="I28">
        <f t="shared" si="4"/>
        <v>47.945454545454545</v>
      </c>
      <c r="J28">
        <f t="shared" si="5"/>
        <v>21.292946530147894</v>
      </c>
      <c r="K28">
        <f t="shared" si="6"/>
        <v>266.875</v>
      </c>
      <c r="L28">
        <f t="shared" si="7"/>
        <v>208.125</v>
      </c>
      <c r="M28">
        <f t="shared" si="8"/>
        <v>208.125</v>
      </c>
      <c r="N28">
        <f t="shared" si="9"/>
        <v>1363.7749999999996</v>
      </c>
      <c r="O28">
        <f t="shared" si="9"/>
        <v>1363.7749999999996</v>
      </c>
      <c r="P28">
        <f t="shared" si="10"/>
        <v>80.222058823529395</v>
      </c>
      <c r="Q28">
        <f t="shared" si="11"/>
        <v>17</v>
      </c>
      <c r="R28">
        <f t="shared" si="12"/>
        <v>273.08499999999992</v>
      </c>
      <c r="S28">
        <f t="shared" si="13"/>
        <v>71.915000000000077</v>
      </c>
      <c r="T28">
        <f t="shared" si="14"/>
        <v>71.915000000000077</v>
      </c>
      <c r="U28">
        <f t="shared" si="15"/>
        <v>746.58250000000021</v>
      </c>
      <c r="V28">
        <f t="shared" si="15"/>
        <v>746.58250000000021</v>
      </c>
      <c r="W28">
        <f t="shared" si="16"/>
        <v>62.215208333333351</v>
      </c>
      <c r="X28">
        <f t="shared" si="17"/>
        <v>12</v>
      </c>
    </row>
    <row r="29" spans="1:24" ht="15.75" thickBot="1" x14ac:dyDescent="0.3">
      <c r="A29" s="1">
        <v>43923</v>
      </c>
      <c r="B29">
        <v>28</v>
      </c>
      <c r="C29" s="16">
        <v>427</v>
      </c>
      <c r="D29">
        <f t="shared" si="0"/>
        <v>362.75</v>
      </c>
      <c r="E29">
        <f t="shared" si="1"/>
        <v>64.25</v>
      </c>
      <c r="F29">
        <f t="shared" si="2"/>
        <v>64.25</v>
      </c>
      <c r="G29">
        <f t="shared" si="18"/>
        <v>1085.1499999999999</v>
      </c>
      <c r="H29">
        <f t="shared" si="18"/>
        <v>1119.05</v>
      </c>
      <c r="I29">
        <f t="shared" si="4"/>
        <v>48.654347826086955</v>
      </c>
      <c r="J29">
        <f t="shared" si="5"/>
        <v>22.303248290961083</v>
      </c>
      <c r="K29">
        <f t="shared" si="6"/>
        <v>309.17500000000007</v>
      </c>
      <c r="L29">
        <f t="shared" si="7"/>
        <v>117.82499999999993</v>
      </c>
      <c r="M29">
        <f t="shared" si="8"/>
        <v>117.82499999999993</v>
      </c>
      <c r="N29">
        <f t="shared" ref="N29:O44" si="19">L29+N28</f>
        <v>1481.5999999999995</v>
      </c>
      <c r="O29">
        <f t="shared" si="19"/>
        <v>1481.5999999999995</v>
      </c>
      <c r="P29">
        <f t="shared" si="10"/>
        <v>82.311111111111074</v>
      </c>
      <c r="Q29">
        <f t="shared" si="11"/>
        <v>18</v>
      </c>
      <c r="R29">
        <f t="shared" si="12"/>
        <v>328.15250000000003</v>
      </c>
      <c r="S29">
        <f t="shared" si="13"/>
        <v>146.84749999999997</v>
      </c>
      <c r="T29">
        <f t="shared" si="14"/>
        <v>146.84749999999997</v>
      </c>
      <c r="U29">
        <f t="shared" si="15"/>
        <v>893.43000000000018</v>
      </c>
      <c r="V29">
        <f t="shared" si="15"/>
        <v>893.43000000000018</v>
      </c>
      <c r="W29">
        <f t="shared" si="16"/>
        <v>68.725384615384627</v>
      </c>
      <c r="X29">
        <f t="shared" si="17"/>
        <v>13</v>
      </c>
    </row>
    <row r="30" spans="1:24" ht="15.75" thickBot="1" x14ac:dyDescent="0.3">
      <c r="A30" s="1">
        <v>43924</v>
      </c>
      <c r="B30">
        <v>29</v>
      </c>
      <c r="C30" s="16">
        <v>627</v>
      </c>
      <c r="D30">
        <f t="shared" si="0"/>
        <v>399.65000000000003</v>
      </c>
      <c r="E30">
        <f t="shared" si="1"/>
        <v>227.34999999999997</v>
      </c>
      <c r="F30">
        <f t="shared" si="2"/>
        <v>227.34999999999997</v>
      </c>
      <c r="G30">
        <f t="shared" si="18"/>
        <v>1312.4999999999998</v>
      </c>
      <c r="H30">
        <f t="shared" si="18"/>
        <v>1346.3999999999999</v>
      </c>
      <c r="I30">
        <f t="shared" si="4"/>
        <v>56.099999999999994</v>
      </c>
      <c r="J30">
        <f t="shared" si="5"/>
        <v>23.395721925133689</v>
      </c>
      <c r="K30">
        <f t="shared" si="6"/>
        <v>346.125</v>
      </c>
      <c r="L30">
        <f t="shared" si="7"/>
        <v>280.875</v>
      </c>
      <c r="M30">
        <f t="shared" si="8"/>
        <v>280.875</v>
      </c>
      <c r="N30">
        <f t="shared" si="19"/>
        <v>1762.4749999999995</v>
      </c>
      <c r="O30">
        <f t="shared" si="19"/>
        <v>1762.4749999999995</v>
      </c>
      <c r="P30">
        <f t="shared" si="10"/>
        <v>92.761842105263128</v>
      </c>
      <c r="Q30">
        <f t="shared" si="11"/>
        <v>19</v>
      </c>
      <c r="R30">
        <f t="shared" si="12"/>
        <v>348.71750000000009</v>
      </c>
      <c r="S30">
        <f t="shared" si="13"/>
        <v>78.282499999999914</v>
      </c>
      <c r="T30">
        <f t="shared" si="14"/>
        <v>78.282499999999914</v>
      </c>
      <c r="U30">
        <f t="shared" si="15"/>
        <v>971.71250000000009</v>
      </c>
      <c r="V30">
        <f t="shared" si="15"/>
        <v>971.71250000000009</v>
      </c>
      <c r="W30">
        <f t="shared" si="16"/>
        <v>69.408035714285717</v>
      </c>
      <c r="X30">
        <f t="shared" si="17"/>
        <v>14</v>
      </c>
    </row>
    <row r="31" spans="1:24" ht="15.75" thickBot="1" x14ac:dyDescent="0.3">
      <c r="A31" s="1">
        <v>43925</v>
      </c>
      <c r="B31">
        <v>30</v>
      </c>
      <c r="C31" s="16">
        <v>793</v>
      </c>
      <c r="D31">
        <f t="shared" si="0"/>
        <v>472.6</v>
      </c>
      <c r="E31">
        <f t="shared" si="1"/>
        <v>320.39999999999998</v>
      </c>
      <c r="F31">
        <f t="shared" si="2"/>
        <v>320.39999999999998</v>
      </c>
      <c r="G31">
        <f t="shared" si="18"/>
        <v>1632.8999999999996</v>
      </c>
      <c r="H31">
        <f t="shared" si="18"/>
        <v>1666.7999999999997</v>
      </c>
      <c r="I31">
        <f t="shared" si="4"/>
        <v>66.671999999999983</v>
      </c>
      <c r="J31">
        <f t="shared" si="5"/>
        <v>24.49154067674586</v>
      </c>
      <c r="K31">
        <f t="shared" si="6"/>
        <v>400.17500000000001</v>
      </c>
      <c r="L31">
        <f t="shared" si="7"/>
        <v>392.82499999999999</v>
      </c>
      <c r="M31">
        <f t="shared" si="8"/>
        <v>392.82499999999999</v>
      </c>
      <c r="N31">
        <f t="shared" si="19"/>
        <v>2155.2999999999993</v>
      </c>
      <c r="O31">
        <f t="shared" si="19"/>
        <v>2155.2999999999993</v>
      </c>
      <c r="P31">
        <f t="shared" si="10"/>
        <v>107.76499999999996</v>
      </c>
      <c r="Q31">
        <f t="shared" si="11"/>
        <v>20</v>
      </c>
      <c r="R31">
        <f t="shared" si="12"/>
        <v>424.48750000000001</v>
      </c>
      <c r="S31">
        <f t="shared" si="13"/>
        <v>202.51249999999999</v>
      </c>
      <c r="T31">
        <f t="shared" si="14"/>
        <v>202.51249999999999</v>
      </c>
      <c r="U31">
        <f t="shared" si="15"/>
        <v>1174.2250000000001</v>
      </c>
      <c r="V31">
        <f t="shared" si="15"/>
        <v>1174.2250000000001</v>
      </c>
      <c r="W31">
        <f t="shared" si="16"/>
        <v>78.28166666666668</v>
      </c>
      <c r="X31">
        <f t="shared" si="17"/>
        <v>14.999999999999998</v>
      </c>
    </row>
    <row r="32" spans="1:24" ht="15.75" thickBot="1" x14ac:dyDescent="0.3">
      <c r="A32" s="1">
        <v>43926</v>
      </c>
      <c r="B32">
        <v>31</v>
      </c>
      <c r="C32" s="16">
        <v>650</v>
      </c>
      <c r="D32">
        <f t="shared" si="0"/>
        <v>571.69999999999993</v>
      </c>
      <c r="E32">
        <f t="shared" si="1"/>
        <v>78.300000000000068</v>
      </c>
      <c r="F32">
        <f t="shared" si="2"/>
        <v>78.300000000000068</v>
      </c>
      <c r="G32">
        <f t="shared" si="18"/>
        <v>1711.1999999999998</v>
      </c>
      <c r="H32">
        <f t="shared" si="18"/>
        <v>1745.1</v>
      </c>
      <c r="I32">
        <f t="shared" si="4"/>
        <v>67.119230769230768</v>
      </c>
      <c r="J32">
        <f t="shared" si="5"/>
        <v>25.494928657383529</v>
      </c>
      <c r="K32">
        <f t="shared" si="6"/>
        <v>493.17500000000001</v>
      </c>
      <c r="L32">
        <f t="shared" si="7"/>
        <v>156.82499999999999</v>
      </c>
      <c r="M32">
        <f t="shared" si="8"/>
        <v>156.82499999999999</v>
      </c>
      <c r="N32">
        <f t="shared" si="19"/>
        <v>2312.1249999999991</v>
      </c>
      <c r="O32">
        <f t="shared" si="19"/>
        <v>2312.1249999999991</v>
      </c>
      <c r="P32">
        <f t="shared" si="10"/>
        <v>110.10119047619044</v>
      </c>
      <c r="Q32">
        <f t="shared" si="11"/>
        <v>21</v>
      </c>
      <c r="R32">
        <f t="shared" si="12"/>
        <v>514.005</v>
      </c>
      <c r="S32">
        <f t="shared" si="13"/>
        <v>278.995</v>
      </c>
      <c r="T32">
        <f t="shared" si="14"/>
        <v>278.995</v>
      </c>
      <c r="U32">
        <f t="shared" si="15"/>
        <v>1453.2200000000003</v>
      </c>
      <c r="V32">
        <f t="shared" si="15"/>
        <v>1453.2200000000003</v>
      </c>
      <c r="W32">
        <f t="shared" si="16"/>
        <v>90.826250000000016</v>
      </c>
      <c r="X32">
        <f t="shared" si="17"/>
        <v>16</v>
      </c>
    </row>
    <row r="33" spans="1:24" ht="15.75" thickBot="1" x14ac:dyDescent="0.3">
      <c r="A33" s="1">
        <v>43927</v>
      </c>
      <c r="B33">
        <v>32</v>
      </c>
      <c r="C33" s="16">
        <v>602</v>
      </c>
      <c r="D33">
        <f t="shared" si="0"/>
        <v>614.29999999999995</v>
      </c>
      <c r="E33">
        <f t="shared" si="1"/>
        <v>-12.299999999999955</v>
      </c>
      <c r="F33">
        <f t="shared" si="2"/>
        <v>12.299999999999955</v>
      </c>
      <c r="G33">
        <f t="shared" si="18"/>
        <v>1698.8999999999999</v>
      </c>
      <c r="H33">
        <f t="shared" si="18"/>
        <v>1757.3999999999999</v>
      </c>
      <c r="I33">
        <f t="shared" si="4"/>
        <v>65.088888888888889</v>
      </c>
      <c r="J33">
        <f t="shared" si="5"/>
        <v>26.101229088426081</v>
      </c>
      <c r="K33">
        <f t="shared" si="6"/>
        <v>533.20000000000005</v>
      </c>
      <c r="L33">
        <f t="shared" si="7"/>
        <v>68.799999999999955</v>
      </c>
      <c r="M33">
        <f t="shared" si="8"/>
        <v>68.799999999999955</v>
      </c>
      <c r="N33">
        <f t="shared" si="19"/>
        <v>2380.9249999999993</v>
      </c>
      <c r="O33">
        <f t="shared" si="19"/>
        <v>2380.9249999999993</v>
      </c>
      <c r="P33">
        <f t="shared" si="10"/>
        <v>108.2238636363636</v>
      </c>
      <c r="Q33">
        <f t="shared" si="11"/>
        <v>22</v>
      </c>
      <c r="R33">
        <f t="shared" si="12"/>
        <v>546.49249999999995</v>
      </c>
      <c r="S33">
        <f t="shared" si="13"/>
        <v>103.50750000000005</v>
      </c>
      <c r="T33">
        <f t="shared" si="14"/>
        <v>103.50750000000005</v>
      </c>
      <c r="U33">
        <f t="shared" si="15"/>
        <v>1556.7275000000004</v>
      </c>
      <c r="V33">
        <f t="shared" si="15"/>
        <v>1556.7275000000004</v>
      </c>
      <c r="W33">
        <f t="shared" si="16"/>
        <v>91.572205882352961</v>
      </c>
      <c r="X33">
        <f t="shared" si="17"/>
        <v>17</v>
      </c>
    </row>
    <row r="34" spans="1:24" ht="15.75" thickBot="1" x14ac:dyDescent="0.3">
      <c r="A34" s="1">
        <v>43928</v>
      </c>
      <c r="B34">
        <v>33</v>
      </c>
      <c r="C34" s="16">
        <v>743</v>
      </c>
      <c r="D34">
        <f t="shared" si="0"/>
        <v>627.29999999999995</v>
      </c>
      <c r="E34">
        <f t="shared" si="1"/>
        <v>115.70000000000005</v>
      </c>
      <c r="F34">
        <f t="shared" si="2"/>
        <v>115.70000000000005</v>
      </c>
      <c r="G34">
        <f t="shared" si="18"/>
        <v>1814.6</v>
      </c>
      <c r="H34">
        <f t="shared" si="18"/>
        <v>1873.1</v>
      </c>
      <c r="I34">
        <f t="shared" si="4"/>
        <v>66.896428571428572</v>
      </c>
      <c r="J34">
        <f t="shared" si="5"/>
        <v>27.125513854038758</v>
      </c>
      <c r="K34">
        <f t="shared" si="6"/>
        <v>541.20000000000005</v>
      </c>
      <c r="L34">
        <f t="shared" si="7"/>
        <v>201.79999999999995</v>
      </c>
      <c r="M34">
        <f t="shared" si="8"/>
        <v>201.79999999999995</v>
      </c>
      <c r="N34">
        <f t="shared" si="19"/>
        <v>2582.7249999999995</v>
      </c>
      <c r="O34">
        <f t="shared" si="19"/>
        <v>2582.7249999999995</v>
      </c>
      <c r="P34">
        <f t="shared" si="10"/>
        <v>112.2923913043478</v>
      </c>
      <c r="Q34">
        <f t="shared" si="11"/>
        <v>23</v>
      </c>
      <c r="R34">
        <f t="shared" si="12"/>
        <v>569.13499999999999</v>
      </c>
      <c r="S34">
        <f t="shared" si="13"/>
        <v>32.865000000000009</v>
      </c>
      <c r="T34">
        <f t="shared" si="14"/>
        <v>32.865000000000009</v>
      </c>
      <c r="U34">
        <f t="shared" ref="U34:V49" si="20">S34+U33</f>
        <v>1589.5925000000004</v>
      </c>
      <c r="V34">
        <f t="shared" si="20"/>
        <v>1589.5925000000004</v>
      </c>
      <c r="W34">
        <f t="shared" si="16"/>
        <v>88.310694444444465</v>
      </c>
      <c r="X34">
        <f t="shared" si="17"/>
        <v>18</v>
      </c>
    </row>
    <row r="35" spans="1:24" ht="15.75" thickBot="1" x14ac:dyDescent="0.3">
      <c r="A35" s="1">
        <v>43929</v>
      </c>
      <c r="B35">
        <v>34</v>
      </c>
      <c r="C35" s="16">
        <v>683</v>
      </c>
      <c r="D35">
        <f t="shared" si="0"/>
        <v>686.3</v>
      </c>
      <c r="E35">
        <f t="shared" si="1"/>
        <v>-3.2999999999999545</v>
      </c>
      <c r="F35">
        <f t="shared" si="2"/>
        <v>3.2999999999999545</v>
      </c>
      <c r="G35">
        <f t="shared" si="18"/>
        <v>1811.3</v>
      </c>
      <c r="H35">
        <f t="shared" si="18"/>
        <v>1876.3999999999999</v>
      </c>
      <c r="I35">
        <f t="shared" si="4"/>
        <v>64.703448275862058</v>
      </c>
      <c r="J35">
        <f t="shared" si="5"/>
        <v>27.993871242805376</v>
      </c>
      <c r="K35">
        <f t="shared" si="6"/>
        <v>596.75</v>
      </c>
      <c r="L35">
        <f t="shared" si="7"/>
        <v>86.25</v>
      </c>
      <c r="M35">
        <f t="shared" si="8"/>
        <v>86.25</v>
      </c>
      <c r="N35">
        <f t="shared" si="19"/>
        <v>2668.9749999999995</v>
      </c>
      <c r="O35">
        <f t="shared" si="19"/>
        <v>2668.9749999999995</v>
      </c>
      <c r="P35">
        <f t="shared" si="10"/>
        <v>111.20729166666665</v>
      </c>
      <c r="Q35">
        <f t="shared" si="11"/>
        <v>24</v>
      </c>
      <c r="R35">
        <f t="shared" si="12"/>
        <v>613.0725000000001</v>
      </c>
      <c r="S35">
        <f t="shared" si="13"/>
        <v>129.9274999999999</v>
      </c>
      <c r="T35">
        <f t="shared" si="14"/>
        <v>129.9274999999999</v>
      </c>
      <c r="U35">
        <f t="shared" si="20"/>
        <v>1719.5200000000004</v>
      </c>
      <c r="V35">
        <f t="shared" si="20"/>
        <v>1719.5200000000004</v>
      </c>
      <c r="W35">
        <f t="shared" si="16"/>
        <v>90.501052631578972</v>
      </c>
      <c r="X35">
        <f t="shared" si="17"/>
        <v>19</v>
      </c>
    </row>
    <row r="36" spans="1:24" ht="15.75" thickBot="1" x14ac:dyDescent="0.3">
      <c r="A36" s="1">
        <v>43930</v>
      </c>
      <c r="B36">
        <v>35</v>
      </c>
      <c r="C36" s="16">
        <v>712</v>
      </c>
      <c r="D36">
        <f t="shared" si="0"/>
        <v>690.34999999999991</v>
      </c>
      <c r="E36">
        <f t="shared" si="1"/>
        <v>21.650000000000091</v>
      </c>
      <c r="F36">
        <f t="shared" si="2"/>
        <v>21.650000000000091</v>
      </c>
      <c r="G36">
        <f t="shared" si="18"/>
        <v>1832.95</v>
      </c>
      <c r="H36">
        <f t="shared" si="18"/>
        <v>1898.05</v>
      </c>
      <c r="I36">
        <f t="shared" si="4"/>
        <v>63.268333333333331</v>
      </c>
      <c r="J36">
        <f t="shared" si="5"/>
        <v>28.971049234740921</v>
      </c>
      <c r="K36">
        <f t="shared" si="6"/>
        <v>627.20000000000005</v>
      </c>
      <c r="L36">
        <f t="shared" si="7"/>
        <v>84.799999999999955</v>
      </c>
      <c r="M36">
        <f t="shared" si="8"/>
        <v>84.799999999999955</v>
      </c>
      <c r="N36">
        <f t="shared" si="19"/>
        <v>2753.7749999999996</v>
      </c>
      <c r="O36">
        <f t="shared" si="19"/>
        <v>2753.7749999999996</v>
      </c>
      <c r="P36">
        <f t="shared" si="10"/>
        <v>110.15099999999998</v>
      </c>
      <c r="Q36">
        <f t="shared" si="11"/>
        <v>25</v>
      </c>
      <c r="R36">
        <f t="shared" si="12"/>
        <v>630.08499999999992</v>
      </c>
      <c r="S36">
        <f t="shared" si="13"/>
        <v>52.915000000000077</v>
      </c>
      <c r="T36">
        <f t="shared" si="14"/>
        <v>52.915000000000077</v>
      </c>
      <c r="U36">
        <f t="shared" si="20"/>
        <v>1772.4350000000004</v>
      </c>
      <c r="V36">
        <f t="shared" si="20"/>
        <v>1772.4350000000004</v>
      </c>
      <c r="W36">
        <f t="shared" si="16"/>
        <v>88.62175000000002</v>
      </c>
      <c r="X36">
        <f t="shared" si="17"/>
        <v>20</v>
      </c>
    </row>
    <row r="37" spans="1:24" ht="15.75" thickBot="1" x14ac:dyDescent="0.3">
      <c r="A37" s="1">
        <v>43931</v>
      </c>
      <c r="B37">
        <v>36</v>
      </c>
      <c r="C37" s="16">
        <v>919</v>
      </c>
      <c r="D37">
        <f t="shared" si="0"/>
        <v>686.59999999999991</v>
      </c>
      <c r="E37">
        <f t="shared" si="1"/>
        <v>232.40000000000009</v>
      </c>
      <c r="F37">
        <f t="shared" si="2"/>
        <v>232.40000000000009</v>
      </c>
      <c r="G37">
        <f t="shared" si="18"/>
        <v>2065.3500000000004</v>
      </c>
      <c r="H37">
        <f t="shared" si="18"/>
        <v>2130.4499999999998</v>
      </c>
      <c r="I37">
        <f t="shared" si="4"/>
        <v>68.724193548387092</v>
      </c>
      <c r="J37">
        <f t="shared" si="5"/>
        <v>30.052735337604737</v>
      </c>
      <c r="K37">
        <f t="shared" si="6"/>
        <v>647.35</v>
      </c>
      <c r="L37">
        <f t="shared" si="7"/>
        <v>271.64999999999998</v>
      </c>
      <c r="M37">
        <f t="shared" si="8"/>
        <v>271.64999999999998</v>
      </c>
      <c r="N37">
        <f t="shared" si="19"/>
        <v>3025.4249999999997</v>
      </c>
      <c r="O37">
        <f t="shared" si="19"/>
        <v>3025.4249999999997</v>
      </c>
      <c r="P37">
        <f t="shared" si="10"/>
        <v>116.36249999999998</v>
      </c>
      <c r="Q37">
        <f t="shared" si="11"/>
        <v>26</v>
      </c>
      <c r="R37">
        <f t="shared" si="12"/>
        <v>651.88249999999982</v>
      </c>
      <c r="S37">
        <f t="shared" si="13"/>
        <v>60.117500000000177</v>
      </c>
      <c r="T37">
        <f t="shared" si="14"/>
        <v>60.117500000000177</v>
      </c>
      <c r="U37">
        <f t="shared" si="20"/>
        <v>1832.5525000000007</v>
      </c>
      <c r="V37">
        <f t="shared" si="20"/>
        <v>1832.5525000000007</v>
      </c>
      <c r="W37">
        <f t="shared" si="16"/>
        <v>87.2644047619048</v>
      </c>
      <c r="X37">
        <f t="shared" si="17"/>
        <v>21</v>
      </c>
    </row>
    <row r="38" spans="1:24" ht="15.75" thickBot="1" x14ac:dyDescent="0.3">
      <c r="A38" s="1">
        <v>43932</v>
      </c>
      <c r="B38">
        <v>37</v>
      </c>
      <c r="C38" s="16">
        <v>889</v>
      </c>
      <c r="D38">
        <f t="shared" si="0"/>
        <v>756.45</v>
      </c>
      <c r="E38">
        <f t="shared" si="1"/>
        <v>132.54999999999995</v>
      </c>
      <c r="F38">
        <f t="shared" si="2"/>
        <v>132.54999999999995</v>
      </c>
      <c r="G38">
        <f t="shared" si="18"/>
        <v>2197.9000000000005</v>
      </c>
      <c r="H38">
        <f t="shared" si="18"/>
        <v>2263</v>
      </c>
      <c r="I38">
        <f t="shared" si="4"/>
        <v>70.71875</v>
      </c>
      <c r="J38">
        <f t="shared" si="5"/>
        <v>31.07945205479453</v>
      </c>
      <c r="K38">
        <f t="shared" si="6"/>
        <v>713.67500000000018</v>
      </c>
      <c r="L38">
        <f t="shared" si="7"/>
        <v>175.32499999999982</v>
      </c>
      <c r="M38">
        <f t="shared" si="8"/>
        <v>175.32499999999982</v>
      </c>
      <c r="N38">
        <f t="shared" si="19"/>
        <v>3200.7499999999995</v>
      </c>
      <c r="O38">
        <f t="shared" si="19"/>
        <v>3200.7499999999995</v>
      </c>
      <c r="P38">
        <f t="shared" si="10"/>
        <v>118.54629629629628</v>
      </c>
      <c r="Q38">
        <f t="shared" si="11"/>
        <v>27</v>
      </c>
      <c r="R38">
        <f t="shared" si="12"/>
        <v>715.90749999999991</v>
      </c>
      <c r="S38">
        <f t="shared" si="13"/>
        <v>203.09250000000009</v>
      </c>
      <c r="T38">
        <f t="shared" si="14"/>
        <v>203.09250000000009</v>
      </c>
      <c r="U38">
        <f t="shared" si="20"/>
        <v>2035.6450000000009</v>
      </c>
      <c r="V38">
        <f t="shared" si="20"/>
        <v>2035.6450000000009</v>
      </c>
      <c r="W38">
        <f t="shared" si="16"/>
        <v>92.529318181818226</v>
      </c>
      <c r="X38">
        <f t="shared" si="17"/>
        <v>22</v>
      </c>
    </row>
    <row r="39" spans="1:24" ht="15.75" thickBot="1" x14ac:dyDescent="0.3">
      <c r="A39" s="1">
        <v>43933</v>
      </c>
      <c r="B39">
        <v>38</v>
      </c>
      <c r="C39" s="16">
        <v>756</v>
      </c>
      <c r="D39">
        <f t="shared" si="0"/>
        <v>806.80000000000007</v>
      </c>
      <c r="E39">
        <f t="shared" si="1"/>
        <v>-50.800000000000068</v>
      </c>
      <c r="F39">
        <f t="shared" si="2"/>
        <v>50.800000000000068</v>
      </c>
      <c r="G39">
        <f t="shared" si="18"/>
        <v>2147.1000000000004</v>
      </c>
      <c r="H39">
        <f t="shared" si="18"/>
        <v>2313.8000000000002</v>
      </c>
      <c r="I39">
        <f t="shared" si="4"/>
        <v>70.115151515151524</v>
      </c>
      <c r="J39">
        <f t="shared" si="5"/>
        <v>30.622482496326391</v>
      </c>
      <c r="K39">
        <f t="shared" si="6"/>
        <v>761.65</v>
      </c>
      <c r="L39">
        <f t="shared" si="7"/>
        <v>-5.6499999999999773</v>
      </c>
      <c r="M39">
        <f t="shared" si="8"/>
        <v>5.6499999999999773</v>
      </c>
      <c r="N39">
        <f t="shared" si="19"/>
        <v>3195.0999999999995</v>
      </c>
      <c r="O39">
        <f t="shared" si="19"/>
        <v>3206.3999999999996</v>
      </c>
      <c r="P39">
        <f t="shared" si="10"/>
        <v>114.51428571428571</v>
      </c>
      <c r="Q39">
        <f t="shared" si="11"/>
        <v>27.90132235528942</v>
      </c>
      <c r="R39">
        <f t="shared" si="12"/>
        <v>755.00749999999994</v>
      </c>
      <c r="S39">
        <f t="shared" si="13"/>
        <v>133.99250000000006</v>
      </c>
      <c r="T39">
        <f t="shared" si="14"/>
        <v>133.99250000000006</v>
      </c>
      <c r="U39">
        <f t="shared" si="20"/>
        <v>2169.6375000000007</v>
      </c>
      <c r="V39">
        <f t="shared" si="20"/>
        <v>2169.6375000000007</v>
      </c>
      <c r="W39">
        <f t="shared" si="16"/>
        <v>94.332065217391332</v>
      </c>
      <c r="X39">
        <f t="shared" si="17"/>
        <v>23</v>
      </c>
    </row>
    <row r="40" spans="1:24" ht="15.75" thickBot="1" x14ac:dyDescent="0.3">
      <c r="A40" s="1">
        <v>43934</v>
      </c>
      <c r="B40">
        <v>39</v>
      </c>
      <c r="C40" s="16">
        <v>812</v>
      </c>
      <c r="D40">
        <f t="shared" si="0"/>
        <v>797.65000000000009</v>
      </c>
      <c r="E40">
        <f t="shared" si="1"/>
        <v>14.349999999999909</v>
      </c>
      <c r="F40">
        <f t="shared" si="2"/>
        <v>14.349999999999909</v>
      </c>
      <c r="G40">
        <f t="shared" ref="G40:H55" si="21">E40+G39</f>
        <v>2161.4500000000003</v>
      </c>
      <c r="H40">
        <f t="shared" si="21"/>
        <v>2328.15</v>
      </c>
      <c r="I40">
        <f t="shared" si="4"/>
        <v>68.475000000000009</v>
      </c>
      <c r="J40">
        <f t="shared" si="5"/>
        <v>31.565534866739686</v>
      </c>
      <c r="K40">
        <f t="shared" si="6"/>
        <v>764.77499999999998</v>
      </c>
      <c r="L40">
        <f t="shared" si="7"/>
        <v>47.225000000000023</v>
      </c>
      <c r="M40">
        <f t="shared" si="8"/>
        <v>47.225000000000023</v>
      </c>
      <c r="N40">
        <f t="shared" si="19"/>
        <v>3242.3249999999994</v>
      </c>
      <c r="O40">
        <f t="shared" si="19"/>
        <v>3253.6249999999995</v>
      </c>
      <c r="P40">
        <f t="shared" si="10"/>
        <v>112.19396551724137</v>
      </c>
      <c r="Q40">
        <f t="shared" si="11"/>
        <v>28.899281570555917</v>
      </c>
      <c r="R40">
        <f t="shared" si="12"/>
        <v>761.6574999999998</v>
      </c>
      <c r="S40">
        <f t="shared" si="13"/>
        <v>-5.6574999999997999</v>
      </c>
      <c r="T40">
        <f t="shared" si="14"/>
        <v>5.6574999999997999</v>
      </c>
      <c r="U40">
        <f t="shared" si="20"/>
        <v>2163.9800000000009</v>
      </c>
      <c r="V40">
        <f t="shared" si="20"/>
        <v>2175.2950000000005</v>
      </c>
      <c r="W40">
        <f t="shared" si="16"/>
        <v>90.637291666666684</v>
      </c>
      <c r="X40">
        <f t="shared" si="17"/>
        <v>23.875161759669385</v>
      </c>
    </row>
    <row r="41" spans="1:24" ht="15.75" thickBot="1" x14ac:dyDescent="0.3">
      <c r="A41" s="1">
        <v>43935</v>
      </c>
      <c r="B41">
        <v>40</v>
      </c>
      <c r="C41" s="16">
        <v>837</v>
      </c>
      <c r="D41">
        <f t="shared" si="0"/>
        <v>817.25</v>
      </c>
      <c r="E41">
        <f t="shared" si="1"/>
        <v>19.75</v>
      </c>
      <c r="F41">
        <f t="shared" si="2"/>
        <v>19.75</v>
      </c>
      <c r="G41">
        <f t="shared" si="21"/>
        <v>2181.2000000000003</v>
      </c>
      <c r="H41">
        <f t="shared" si="21"/>
        <v>2347.9</v>
      </c>
      <c r="I41">
        <f t="shared" si="4"/>
        <v>67.082857142857151</v>
      </c>
      <c r="J41">
        <f t="shared" si="5"/>
        <v>32.515013416244301</v>
      </c>
      <c r="K41">
        <f t="shared" si="6"/>
        <v>774.80000000000007</v>
      </c>
      <c r="L41">
        <f t="shared" si="7"/>
        <v>62.199999999999932</v>
      </c>
      <c r="M41">
        <f t="shared" si="8"/>
        <v>62.199999999999932</v>
      </c>
      <c r="N41">
        <f t="shared" si="19"/>
        <v>3304.5249999999992</v>
      </c>
      <c r="O41">
        <f t="shared" si="19"/>
        <v>3315.8249999999994</v>
      </c>
      <c r="P41">
        <f t="shared" si="10"/>
        <v>110.52749999999997</v>
      </c>
      <c r="Q41">
        <f t="shared" si="11"/>
        <v>29.897763000158331</v>
      </c>
      <c r="R41">
        <f t="shared" si="12"/>
        <v>778.3599999999999</v>
      </c>
      <c r="S41">
        <f t="shared" si="13"/>
        <v>33.6400000000001</v>
      </c>
      <c r="T41">
        <f t="shared" si="14"/>
        <v>33.6400000000001</v>
      </c>
      <c r="U41">
        <f t="shared" si="20"/>
        <v>2197.6200000000008</v>
      </c>
      <c r="V41">
        <f t="shared" si="20"/>
        <v>2208.9350000000004</v>
      </c>
      <c r="W41">
        <f t="shared" si="16"/>
        <v>88.357400000000013</v>
      </c>
      <c r="X41">
        <f t="shared" si="17"/>
        <v>24.871940550536802</v>
      </c>
    </row>
    <row r="42" spans="1:24" ht="15.75" thickBot="1" x14ac:dyDescent="0.3">
      <c r="A42" s="1">
        <v>43936</v>
      </c>
      <c r="B42">
        <v>41</v>
      </c>
      <c r="C42" s="16">
        <v>727</v>
      </c>
      <c r="D42">
        <f t="shared" si="0"/>
        <v>835.90000000000009</v>
      </c>
      <c r="E42">
        <f t="shared" si="1"/>
        <v>-108.90000000000009</v>
      </c>
      <c r="F42">
        <f t="shared" si="2"/>
        <v>108.90000000000009</v>
      </c>
      <c r="G42">
        <f t="shared" si="21"/>
        <v>2072.3000000000002</v>
      </c>
      <c r="H42">
        <f t="shared" si="21"/>
        <v>2456.8000000000002</v>
      </c>
      <c r="I42">
        <f t="shared" si="4"/>
        <v>68.244444444444454</v>
      </c>
      <c r="J42">
        <f t="shared" si="5"/>
        <v>30.365841745359816</v>
      </c>
      <c r="K42">
        <f t="shared" si="6"/>
        <v>790.57500000000005</v>
      </c>
      <c r="L42">
        <f t="shared" si="7"/>
        <v>-63.575000000000045</v>
      </c>
      <c r="M42">
        <f t="shared" si="8"/>
        <v>63.575000000000045</v>
      </c>
      <c r="N42">
        <f t="shared" si="19"/>
        <v>3240.9499999999989</v>
      </c>
      <c r="O42">
        <f t="shared" si="19"/>
        <v>3379.3999999999996</v>
      </c>
      <c r="P42">
        <f t="shared" si="10"/>
        <v>109.01290322580644</v>
      </c>
      <c r="Q42">
        <f t="shared" si="11"/>
        <v>29.729966858022127</v>
      </c>
      <c r="R42">
        <f t="shared" si="12"/>
        <v>793.10249999999996</v>
      </c>
      <c r="S42">
        <f t="shared" si="13"/>
        <v>43.897500000000036</v>
      </c>
      <c r="T42">
        <f t="shared" si="14"/>
        <v>43.897500000000036</v>
      </c>
      <c r="U42">
        <f t="shared" si="20"/>
        <v>2241.5175000000008</v>
      </c>
      <c r="V42">
        <f t="shared" si="20"/>
        <v>2252.8325000000004</v>
      </c>
      <c r="W42">
        <f t="shared" si="16"/>
        <v>86.647403846153864</v>
      </c>
      <c r="X42">
        <f t="shared" si="17"/>
        <v>25.869413283055891</v>
      </c>
    </row>
    <row r="43" spans="1:24" ht="15.75" thickBot="1" x14ac:dyDescent="0.3">
      <c r="A43" s="1">
        <v>43937</v>
      </c>
      <c r="B43">
        <v>42</v>
      </c>
      <c r="C43" s="16">
        <v>760</v>
      </c>
      <c r="D43">
        <f t="shared" si="0"/>
        <v>794.65</v>
      </c>
      <c r="E43">
        <f t="shared" si="1"/>
        <v>-34.649999999999977</v>
      </c>
      <c r="F43">
        <f t="shared" si="2"/>
        <v>34.649999999999977</v>
      </c>
      <c r="G43">
        <f t="shared" si="21"/>
        <v>2037.65</v>
      </c>
      <c r="H43">
        <f t="shared" si="21"/>
        <v>2491.4500000000003</v>
      </c>
      <c r="I43">
        <f t="shared" si="4"/>
        <v>67.336486486486493</v>
      </c>
      <c r="J43">
        <f t="shared" si="5"/>
        <v>30.260711633787551</v>
      </c>
      <c r="K43">
        <f t="shared" si="6"/>
        <v>782.22499999999991</v>
      </c>
      <c r="L43">
        <f t="shared" si="7"/>
        <v>-22.224999999999909</v>
      </c>
      <c r="M43">
        <f t="shared" si="8"/>
        <v>22.224999999999909</v>
      </c>
      <c r="N43">
        <f t="shared" si="19"/>
        <v>3218.724999999999</v>
      </c>
      <c r="O43">
        <f t="shared" si="19"/>
        <v>3401.6249999999995</v>
      </c>
      <c r="P43">
        <f t="shared" si="10"/>
        <v>106.30078124999999</v>
      </c>
      <c r="Q43">
        <f t="shared" si="11"/>
        <v>30.279410575827725</v>
      </c>
      <c r="R43">
        <f t="shared" si="12"/>
        <v>779.83499999999992</v>
      </c>
      <c r="S43">
        <f t="shared" si="13"/>
        <v>-52.834999999999923</v>
      </c>
      <c r="T43">
        <f t="shared" si="14"/>
        <v>52.834999999999923</v>
      </c>
      <c r="U43">
        <f t="shared" si="20"/>
        <v>2188.6825000000008</v>
      </c>
      <c r="V43">
        <f t="shared" si="20"/>
        <v>2305.6675000000005</v>
      </c>
      <c r="W43">
        <f t="shared" si="16"/>
        <v>85.395092592592604</v>
      </c>
      <c r="X43">
        <f t="shared" si="17"/>
        <v>25.630073503660007</v>
      </c>
    </row>
    <row r="44" spans="1:24" ht="15.75" thickBot="1" x14ac:dyDescent="0.3">
      <c r="A44" s="1">
        <v>43938</v>
      </c>
      <c r="B44">
        <v>43</v>
      </c>
      <c r="C44" s="16">
        <v>766</v>
      </c>
      <c r="D44">
        <f t="shared" si="0"/>
        <v>775.99999999999989</v>
      </c>
      <c r="E44">
        <f t="shared" si="1"/>
        <v>-9.9999999999998863</v>
      </c>
      <c r="F44">
        <f t="shared" si="2"/>
        <v>9.9999999999998863</v>
      </c>
      <c r="G44">
        <f t="shared" si="21"/>
        <v>2027.65</v>
      </c>
      <c r="H44">
        <f t="shared" si="21"/>
        <v>2501.4500000000003</v>
      </c>
      <c r="I44">
        <f t="shared" si="4"/>
        <v>65.827631578947376</v>
      </c>
      <c r="J44">
        <f t="shared" si="5"/>
        <v>30.80241459953227</v>
      </c>
      <c r="K44">
        <f t="shared" si="6"/>
        <v>780.39999999999986</v>
      </c>
      <c r="L44">
        <f t="shared" si="7"/>
        <v>-14.399999999999864</v>
      </c>
      <c r="M44">
        <f t="shared" si="8"/>
        <v>14.399999999999864</v>
      </c>
      <c r="N44">
        <f t="shared" si="19"/>
        <v>3204.3249999999989</v>
      </c>
      <c r="O44">
        <f t="shared" si="19"/>
        <v>3416.0249999999996</v>
      </c>
      <c r="P44">
        <f t="shared" si="10"/>
        <v>103.51590909090908</v>
      </c>
      <c r="Q44">
        <f t="shared" si="11"/>
        <v>30.954903725821673</v>
      </c>
      <c r="R44">
        <f t="shared" si="12"/>
        <v>775.17250000000001</v>
      </c>
      <c r="S44">
        <f t="shared" si="13"/>
        <v>-15.172500000000014</v>
      </c>
      <c r="T44">
        <f t="shared" si="14"/>
        <v>15.172500000000014</v>
      </c>
      <c r="U44">
        <f t="shared" si="20"/>
        <v>2173.5100000000007</v>
      </c>
      <c r="V44">
        <f t="shared" si="20"/>
        <v>2320.8400000000006</v>
      </c>
      <c r="W44">
        <f t="shared" si="16"/>
        <v>82.887142857142877</v>
      </c>
      <c r="X44">
        <f t="shared" si="17"/>
        <v>26.222522879647027</v>
      </c>
    </row>
    <row r="45" spans="1:24" ht="15.75" thickBot="1" x14ac:dyDescent="0.3">
      <c r="A45" s="1">
        <v>43939</v>
      </c>
      <c r="B45">
        <v>44</v>
      </c>
      <c r="C45" s="16">
        <v>681</v>
      </c>
      <c r="D45">
        <f t="shared" si="0"/>
        <v>774.54999999999984</v>
      </c>
      <c r="E45">
        <f t="shared" si="1"/>
        <v>-93.549999999999841</v>
      </c>
      <c r="F45">
        <f t="shared" si="2"/>
        <v>93.549999999999841</v>
      </c>
      <c r="G45">
        <f t="shared" si="21"/>
        <v>1934.1000000000004</v>
      </c>
      <c r="H45">
        <f t="shared" si="21"/>
        <v>2595</v>
      </c>
      <c r="I45">
        <f t="shared" si="4"/>
        <v>66.538461538461533</v>
      </c>
      <c r="J45">
        <f t="shared" si="5"/>
        <v>29.067398843930643</v>
      </c>
      <c r="K45">
        <f t="shared" si="6"/>
        <v>781.87500000000011</v>
      </c>
      <c r="L45">
        <f t="shared" si="7"/>
        <v>-100.87500000000011</v>
      </c>
      <c r="M45">
        <f t="shared" si="8"/>
        <v>100.87500000000011</v>
      </c>
      <c r="N45">
        <f t="shared" ref="N45:O60" si="22">L45+N44</f>
        <v>3103.4499999999989</v>
      </c>
      <c r="O45">
        <f t="shared" si="22"/>
        <v>3516.8999999999996</v>
      </c>
      <c r="P45">
        <f t="shared" si="10"/>
        <v>103.43823529411763</v>
      </c>
      <c r="Q45">
        <f t="shared" si="11"/>
        <v>30.002928715630237</v>
      </c>
      <c r="R45">
        <f t="shared" si="12"/>
        <v>769.6</v>
      </c>
      <c r="S45">
        <f t="shared" si="13"/>
        <v>-3.6000000000000227</v>
      </c>
      <c r="T45">
        <f t="shared" si="14"/>
        <v>3.6000000000000227</v>
      </c>
      <c r="U45">
        <f t="shared" si="20"/>
        <v>2169.9100000000008</v>
      </c>
      <c r="V45">
        <f t="shared" si="20"/>
        <v>2324.4400000000005</v>
      </c>
      <c r="W45">
        <f t="shared" si="16"/>
        <v>80.153103448275886</v>
      </c>
      <c r="X45">
        <f t="shared" si="17"/>
        <v>27.072064669339714</v>
      </c>
    </row>
    <row r="46" spans="1:24" ht="15.75" thickBot="1" x14ac:dyDescent="0.3">
      <c r="A46" s="1">
        <v>43940</v>
      </c>
      <c r="B46">
        <v>45</v>
      </c>
      <c r="C46" s="16">
        <v>525</v>
      </c>
      <c r="D46">
        <f t="shared" si="0"/>
        <v>744.09999999999991</v>
      </c>
      <c r="E46">
        <f t="shared" si="1"/>
        <v>-219.09999999999991</v>
      </c>
      <c r="F46">
        <f t="shared" si="2"/>
        <v>219.09999999999991</v>
      </c>
      <c r="G46">
        <f t="shared" si="21"/>
        <v>1715.0000000000005</v>
      </c>
      <c r="H46">
        <f t="shared" si="21"/>
        <v>2814.1</v>
      </c>
      <c r="I46">
        <f t="shared" si="4"/>
        <v>70.352499999999992</v>
      </c>
      <c r="J46">
        <f t="shared" si="5"/>
        <v>24.377243168330914</v>
      </c>
      <c r="K46">
        <f t="shared" si="6"/>
        <v>765.4000000000002</v>
      </c>
      <c r="L46">
        <f t="shared" si="7"/>
        <v>-240.4000000000002</v>
      </c>
      <c r="M46">
        <f t="shared" si="8"/>
        <v>240.4000000000002</v>
      </c>
      <c r="N46">
        <f t="shared" si="22"/>
        <v>2863.0499999999988</v>
      </c>
      <c r="O46">
        <f t="shared" si="22"/>
        <v>3757.2999999999997</v>
      </c>
      <c r="P46">
        <f t="shared" si="10"/>
        <v>107.35142857142857</v>
      </c>
      <c r="Q46">
        <f t="shared" si="11"/>
        <v>26.669882628483208</v>
      </c>
      <c r="R46">
        <f t="shared" si="12"/>
        <v>747.76499999999987</v>
      </c>
      <c r="S46">
        <f t="shared" si="13"/>
        <v>-66.764999999999873</v>
      </c>
      <c r="T46">
        <f t="shared" si="14"/>
        <v>66.764999999999873</v>
      </c>
      <c r="U46">
        <f t="shared" si="20"/>
        <v>2103.1450000000009</v>
      </c>
      <c r="V46">
        <f t="shared" si="20"/>
        <v>2391.2050000000004</v>
      </c>
      <c r="W46">
        <f t="shared" si="16"/>
        <v>79.70683333333335</v>
      </c>
      <c r="X46">
        <f t="shared" si="17"/>
        <v>26.386006218621997</v>
      </c>
    </row>
    <row r="47" spans="1:24" ht="15.75" thickBot="1" x14ac:dyDescent="0.3">
      <c r="A47" s="1">
        <v>43941</v>
      </c>
      <c r="B47">
        <v>46</v>
      </c>
      <c r="C47" s="16">
        <v>636</v>
      </c>
      <c r="D47">
        <f t="shared" si="0"/>
        <v>669.95</v>
      </c>
      <c r="E47">
        <f t="shared" si="1"/>
        <v>-33.950000000000045</v>
      </c>
      <c r="F47">
        <f t="shared" si="2"/>
        <v>33.950000000000045</v>
      </c>
      <c r="G47">
        <f t="shared" si="21"/>
        <v>1681.0500000000004</v>
      </c>
      <c r="H47">
        <f t="shared" si="21"/>
        <v>2848.05</v>
      </c>
      <c r="I47">
        <f t="shared" si="4"/>
        <v>69.464634146341467</v>
      </c>
      <c r="J47">
        <f t="shared" si="5"/>
        <v>24.200084268183499</v>
      </c>
      <c r="K47">
        <f t="shared" si="6"/>
        <v>718.375</v>
      </c>
      <c r="L47">
        <f t="shared" si="7"/>
        <v>-82.375</v>
      </c>
      <c r="M47">
        <f t="shared" si="8"/>
        <v>82.375</v>
      </c>
      <c r="N47">
        <f t="shared" si="22"/>
        <v>2780.6749999999988</v>
      </c>
      <c r="O47">
        <f t="shared" si="22"/>
        <v>3839.6749999999997</v>
      </c>
      <c r="P47">
        <f t="shared" si="10"/>
        <v>106.65763888888888</v>
      </c>
      <c r="Q47">
        <f t="shared" si="11"/>
        <v>26.071034657881192</v>
      </c>
      <c r="R47">
        <f t="shared" si="12"/>
        <v>693.9274999999999</v>
      </c>
      <c r="S47">
        <f t="shared" si="13"/>
        <v>-168.9274999999999</v>
      </c>
      <c r="T47">
        <f t="shared" si="14"/>
        <v>168.9274999999999</v>
      </c>
      <c r="U47">
        <f t="shared" si="20"/>
        <v>1934.2175000000011</v>
      </c>
      <c r="V47">
        <f t="shared" si="20"/>
        <v>2560.1325000000002</v>
      </c>
      <c r="W47">
        <f t="shared" si="16"/>
        <v>82.584919354838718</v>
      </c>
      <c r="X47">
        <f t="shared" si="17"/>
        <v>23.420952821777789</v>
      </c>
    </row>
    <row r="48" spans="1:24" ht="15.75" thickBot="1" x14ac:dyDescent="0.3">
      <c r="A48" s="1">
        <v>43942</v>
      </c>
      <c r="B48">
        <v>47</v>
      </c>
      <c r="C48" s="16">
        <v>604</v>
      </c>
      <c r="D48">
        <f t="shared" si="0"/>
        <v>660.9</v>
      </c>
      <c r="E48">
        <f t="shared" si="1"/>
        <v>-56.899999999999977</v>
      </c>
      <c r="F48">
        <f t="shared" si="2"/>
        <v>56.899999999999977</v>
      </c>
      <c r="G48">
        <f t="shared" si="21"/>
        <v>1624.1500000000005</v>
      </c>
      <c r="H48">
        <f t="shared" si="21"/>
        <v>2904.9500000000003</v>
      </c>
      <c r="I48">
        <f t="shared" si="4"/>
        <v>69.165476190476198</v>
      </c>
      <c r="J48">
        <f t="shared" si="5"/>
        <v>23.482090913785097</v>
      </c>
      <c r="K48">
        <f t="shared" si="6"/>
        <v>693.05000000000007</v>
      </c>
      <c r="L48">
        <f t="shared" si="7"/>
        <v>-89.050000000000068</v>
      </c>
      <c r="M48">
        <f t="shared" si="8"/>
        <v>89.050000000000068</v>
      </c>
      <c r="N48">
        <f t="shared" si="22"/>
        <v>2691.6249999999986</v>
      </c>
      <c r="O48">
        <f t="shared" si="22"/>
        <v>3928.7249999999999</v>
      </c>
      <c r="P48">
        <f t="shared" si="10"/>
        <v>106.18175675675676</v>
      </c>
      <c r="Q48">
        <f t="shared" si="11"/>
        <v>25.349222712203055</v>
      </c>
      <c r="R48">
        <f t="shared" si="12"/>
        <v>679.29749999999979</v>
      </c>
      <c r="S48">
        <f t="shared" si="13"/>
        <v>-43.297499999999786</v>
      </c>
      <c r="T48">
        <f t="shared" si="14"/>
        <v>43.297499999999786</v>
      </c>
      <c r="U48">
        <f t="shared" si="20"/>
        <v>1890.9200000000014</v>
      </c>
      <c r="V48">
        <f t="shared" si="20"/>
        <v>2603.4299999999998</v>
      </c>
      <c r="W48">
        <f t="shared" si="16"/>
        <v>81.357187499999995</v>
      </c>
      <c r="X48">
        <f t="shared" si="17"/>
        <v>23.242199713454962</v>
      </c>
    </row>
    <row r="49" spans="1:24" ht="15.75" thickBot="1" x14ac:dyDescent="0.3">
      <c r="A49" s="1">
        <v>43943</v>
      </c>
      <c r="B49">
        <v>48</v>
      </c>
      <c r="C49" s="16">
        <v>542</v>
      </c>
      <c r="D49">
        <f t="shared" si="0"/>
        <v>630.44999999999993</v>
      </c>
      <c r="E49">
        <f t="shared" si="1"/>
        <v>-88.449999999999932</v>
      </c>
      <c r="F49">
        <f t="shared" si="2"/>
        <v>88.449999999999932</v>
      </c>
      <c r="G49">
        <f t="shared" si="21"/>
        <v>1535.7000000000007</v>
      </c>
      <c r="H49">
        <f t="shared" si="21"/>
        <v>2993.4</v>
      </c>
      <c r="I49">
        <f t="shared" si="4"/>
        <v>69.61395348837209</v>
      </c>
      <c r="J49">
        <f t="shared" si="5"/>
        <v>22.060232511525367</v>
      </c>
      <c r="K49">
        <f t="shared" si="6"/>
        <v>676.97500000000002</v>
      </c>
      <c r="L49">
        <f t="shared" si="7"/>
        <v>-134.97500000000002</v>
      </c>
      <c r="M49">
        <f t="shared" si="8"/>
        <v>134.97500000000002</v>
      </c>
      <c r="N49">
        <f t="shared" si="22"/>
        <v>2556.6499999999987</v>
      </c>
      <c r="O49">
        <f t="shared" si="22"/>
        <v>4063.7</v>
      </c>
      <c r="P49">
        <f t="shared" si="10"/>
        <v>106.93947368421053</v>
      </c>
      <c r="Q49">
        <f t="shared" si="11"/>
        <v>23.907448876639503</v>
      </c>
      <c r="R49">
        <f t="shared" si="12"/>
        <v>659.9124999999998</v>
      </c>
      <c r="S49">
        <f t="shared" si="13"/>
        <v>-55.912499999999795</v>
      </c>
      <c r="T49">
        <f t="shared" si="14"/>
        <v>55.912499999999795</v>
      </c>
      <c r="U49">
        <f t="shared" si="20"/>
        <v>1835.0075000000015</v>
      </c>
      <c r="V49">
        <f t="shared" si="20"/>
        <v>2659.3424999999997</v>
      </c>
      <c r="W49">
        <f t="shared" si="16"/>
        <v>80.586136363636356</v>
      </c>
      <c r="X49">
        <f t="shared" si="17"/>
        <v>22.770759125610958</v>
      </c>
    </row>
    <row r="50" spans="1:24" ht="15.75" thickBot="1" x14ac:dyDescent="0.3">
      <c r="A50" s="1">
        <v>43944</v>
      </c>
      <c r="B50">
        <v>49</v>
      </c>
      <c r="C50" s="16">
        <v>610</v>
      </c>
      <c r="D50">
        <f t="shared" si="0"/>
        <v>591.5</v>
      </c>
      <c r="E50">
        <f t="shared" si="1"/>
        <v>18.5</v>
      </c>
      <c r="F50">
        <f t="shared" si="2"/>
        <v>18.5</v>
      </c>
      <c r="G50">
        <f t="shared" si="21"/>
        <v>1554.2000000000007</v>
      </c>
      <c r="H50">
        <f t="shared" si="21"/>
        <v>3011.9</v>
      </c>
      <c r="I50">
        <f t="shared" si="4"/>
        <v>68.452272727272728</v>
      </c>
      <c r="J50">
        <f t="shared" si="5"/>
        <v>22.704870679637448</v>
      </c>
      <c r="K50">
        <f t="shared" si="6"/>
        <v>646.65000000000009</v>
      </c>
      <c r="L50">
        <f t="shared" si="7"/>
        <v>-36.650000000000091</v>
      </c>
      <c r="M50">
        <f t="shared" si="8"/>
        <v>36.650000000000091</v>
      </c>
      <c r="N50">
        <f t="shared" si="22"/>
        <v>2519.9999999999986</v>
      </c>
      <c r="O50">
        <f t="shared" si="22"/>
        <v>4100.3500000000004</v>
      </c>
      <c r="P50">
        <f t="shared" si="10"/>
        <v>105.13717948717949</v>
      </c>
      <c r="Q50">
        <f t="shared" si="11"/>
        <v>23.968685600009742</v>
      </c>
      <c r="R50">
        <f t="shared" si="12"/>
        <v>629.6875</v>
      </c>
      <c r="S50">
        <f t="shared" si="13"/>
        <v>-87.6875</v>
      </c>
      <c r="T50">
        <f t="shared" si="14"/>
        <v>87.6875</v>
      </c>
      <c r="U50">
        <f t="shared" ref="U50:V65" si="23">S50+U49</f>
        <v>1747.3200000000015</v>
      </c>
      <c r="V50">
        <f t="shared" si="23"/>
        <v>2747.0299999999997</v>
      </c>
      <c r="W50">
        <f t="shared" si="16"/>
        <v>80.794999999999987</v>
      </c>
      <c r="X50">
        <f t="shared" si="17"/>
        <v>21.626585803576976</v>
      </c>
    </row>
    <row r="51" spans="1:24" ht="15.75" thickBot="1" x14ac:dyDescent="0.3">
      <c r="A51" s="1">
        <v>43945</v>
      </c>
      <c r="B51">
        <v>50</v>
      </c>
      <c r="C51" s="16">
        <v>570</v>
      </c>
      <c r="D51">
        <f t="shared" si="0"/>
        <v>586.34999999999991</v>
      </c>
      <c r="E51">
        <f t="shared" si="1"/>
        <v>-16.349999999999909</v>
      </c>
      <c r="F51">
        <f t="shared" si="2"/>
        <v>16.349999999999909</v>
      </c>
      <c r="G51">
        <f t="shared" si="21"/>
        <v>1537.8500000000008</v>
      </c>
      <c r="H51">
        <f t="shared" si="21"/>
        <v>3028.25</v>
      </c>
      <c r="I51">
        <f t="shared" si="4"/>
        <v>67.294444444444451</v>
      </c>
      <c r="J51">
        <f t="shared" si="5"/>
        <v>22.852555106084381</v>
      </c>
      <c r="K51">
        <f t="shared" si="6"/>
        <v>631.62500000000011</v>
      </c>
      <c r="L51">
        <f t="shared" si="7"/>
        <v>-61.625000000000114</v>
      </c>
      <c r="M51">
        <f t="shared" si="8"/>
        <v>61.625000000000114</v>
      </c>
      <c r="N51">
        <f t="shared" si="22"/>
        <v>2458.3749999999986</v>
      </c>
      <c r="O51">
        <f t="shared" si="22"/>
        <v>4161.9750000000004</v>
      </c>
      <c r="P51">
        <f t="shared" si="10"/>
        <v>104.04937500000001</v>
      </c>
      <c r="Q51">
        <f t="shared" si="11"/>
        <v>23.627004006511317</v>
      </c>
      <c r="R51">
        <f t="shared" si="12"/>
        <v>626.35500000000013</v>
      </c>
      <c r="S51">
        <f t="shared" si="13"/>
        <v>-16.355000000000132</v>
      </c>
      <c r="T51">
        <f t="shared" si="14"/>
        <v>16.355000000000132</v>
      </c>
      <c r="U51">
        <f t="shared" si="23"/>
        <v>1730.9650000000015</v>
      </c>
      <c r="V51">
        <f t="shared" si="23"/>
        <v>2763.3849999999998</v>
      </c>
      <c r="W51">
        <f t="shared" si="16"/>
        <v>78.953857142857132</v>
      </c>
      <c r="X51">
        <f t="shared" si="17"/>
        <v>21.923754742824492</v>
      </c>
    </row>
    <row r="52" spans="1:24" ht="15.75" thickBot="1" x14ac:dyDescent="0.3">
      <c r="A52" s="1">
        <v>43946</v>
      </c>
      <c r="B52">
        <v>51</v>
      </c>
      <c r="C52" s="16">
        <v>619</v>
      </c>
      <c r="D52">
        <f t="shared" si="0"/>
        <v>587.4</v>
      </c>
      <c r="E52">
        <f t="shared" si="1"/>
        <v>31.600000000000023</v>
      </c>
      <c r="F52">
        <f t="shared" si="2"/>
        <v>31.600000000000023</v>
      </c>
      <c r="G52">
        <f t="shared" si="21"/>
        <v>1569.4500000000007</v>
      </c>
      <c r="H52">
        <f t="shared" si="21"/>
        <v>3059.85</v>
      </c>
      <c r="I52">
        <f t="shared" si="4"/>
        <v>66.518478260869557</v>
      </c>
      <c r="J52">
        <f t="shared" si="5"/>
        <v>23.594195793911481</v>
      </c>
      <c r="K52">
        <f t="shared" si="6"/>
        <v>617.30000000000007</v>
      </c>
      <c r="L52">
        <f t="shared" si="7"/>
        <v>1.6999999999999318</v>
      </c>
      <c r="M52">
        <f t="shared" si="8"/>
        <v>1.6999999999999318</v>
      </c>
      <c r="N52">
        <f t="shared" si="22"/>
        <v>2460.0749999999985</v>
      </c>
      <c r="O52">
        <f t="shared" si="22"/>
        <v>4163.6750000000002</v>
      </c>
      <c r="P52">
        <f t="shared" si="10"/>
        <v>101.55304878048781</v>
      </c>
      <c r="Q52">
        <f t="shared" si="11"/>
        <v>24.224531213411211</v>
      </c>
      <c r="R52">
        <f t="shared" si="12"/>
        <v>608.95000000000005</v>
      </c>
      <c r="S52">
        <f t="shared" si="13"/>
        <v>-38.950000000000045</v>
      </c>
      <c r="T52">
        <f t="shared" si="14"/>
        <v>38.950000000000045</v>
      </c>
      <c r="U52">
        <f t="shared" si="23"/>
        <v>1692.0150000000015</v>
      </c>
      <c r="V52">
        <f t="shared" si="23"/>
        <v>2802.335</v>
      </c>
      <c r="W52">
        <f t="shared" si="16"/>
        <v>77.842638888888885</v>
      </c>
      <c r="X52">
        <f t="shared" si="17"/>
        <v>21.736352006451781</v>
      </c>
    </row>
    <row r="53" spans="1:24" ht="15.75" thickBot="1" x14ac:dyDescent="0.3">
      <c r="A53" s="1">
        <v>43947</v>
      </c>
      <c r="B53">
        <v>52</v>
      </c>
      <c r="C53" s="16">
        <v>431</v>
      </c>
      <c r="D53">
        <f t="shared" si="0"/>
        <v>593.6</v>
      </c>
      <c r="E53">
        <f t="shared" si="1"/>
        <v>-162.60000000000002</v>
      </c>
      <c r="F53">
        <f t="shared" si="2"/>
        <v>162.60000000000002</v>
      </c>
      <c r="G53">
        <f t="shared" si="21"/>
        <v>1406.8500000000008</v>
      </c>
      <c r="H53">
        <f t="shared" si="21"/>
        <v>3222.45</v>
      </c>
      <c r="I53">
        <f t="shared" si="4"/>
        <v>68.5627659574468</v>
      </c>
      <c r="J53">
        <f t="shared" si="5"/>
        <v>20.519154680445016</v>
      </c>
      <c r="K53">
        <f t="shared" si="6"/>
        <v>610.82499999999993</v>
      </c>
      <c r="L53">
        <f t="shared" si="7"/>
        <v>-179.82499999999993</v>
      </c>
      <c r="M53">
        <f t="shared" si="8"/>
        <v>179.82499999999993</v>
      </c>
      <c r="N53">
        <f t="shared" si="22"/>
        <v>2280.2499999999986</v>
      </c>
      <c r="O53">
        <f t="shared" si="22"/>
        <v>4343.5</v>
      </c>
      <c r="P53">
        <f t="shared" si="10"/>
        <v>103.41666666666667</v>
      </c>
      <c r="Q53">
        <f t="shared" si="11"/>
        <v>22.049153908138585</v>
      </c>
      <c r="R53">
        <f t="shared" si="12"/>
        <v>615.31499999999983</v>
      </c>
      <c r="S53">
        <f t="shared" si="13"/>
        <v>3.6850000000001728</v>
      </c>
      <c r="T53">
        <f t="shared" si="14"/>
        <v>3.6850000000001728</v>
      </c>
      <c r="U53">
        <f t="shared" si="23"/>
        <v>1695.7000000000016</v>
      </c>
      <c r="V53">
        <f t="shared" si="23"/>
        <v>2806.0200000000004</v>
      </c>
      <c r="W53">
        <f t="shared" si="16"/>
        <v>75.838378378378394</v>
      </c>
      <c r="X53">
        <f t="shared" si="17"/>
        <v>22.35939159378766</v>
      </c>
    </row>
    <row r="54" spans="1:24" ht="15.75" thickBot="1" x14ac:dyDescent="0.3">
      <c r="A54" s="1">
        <v>43948</v>
      </c>
      <c r="B54">
        <v>53</v>
      </c>
      <c r="C54" s="16">
        <v>566</v>
      </c>
      <c r="D54">
        <f t="shared" si="0"/>
        <v>539.9</v>
      </c>
      <c r="E54">
        <f t="shared" si="1"/>
        <v>26.100000000000023</v>
      </c>
      <c r="F54">
        <f t="shared" si="2"/>
        <v>26.100000000000023</v>
      </c>
      <c r="G54">
        <f t="shared" si="21"/>
        <v>1432.9500000000007</v>
      </c>
      <c r="H54">
        <f t="shared" si="21"/>
        <v>3248.5499999999997</v>
      </c>
      <c r="I54">
        <f t="shared" si="4"/>
        <v>67.678124999999994</v>
      </c>
      <c r="J54">
        <f t="shared" si="5"/>
        <v>21.173015653137565</v>
      </c>
      <c r="K54">
        <f t="shared" si="6"/>
        <v>573.79999999999995</v>
      </c>
      <c r="L54">
        <f t="shared" si="7"/>
        <v>-7.7999999999999545</v>
      </c>
      <c r="M54">
        <f t="shared" si="8"/>
        <v>7.7999999999999545</v>
      </c>
      <c r="N54">
        <f t="shared" si="22"/>
        <v>2272.4499999999989</v>
      </c>
      <c r="O54">
        <f t="shared" si="22"/>
        <v>4351.3</v>
      </c>
      <c r="P54">
        <f t="shared" si="10"/>
        <v>101.19302325581396</v>
      </c>
      <c r="Q54">
        <f t="shared" si="11"/>
        <v>22.456587686438525</v>
      </c>
      <c r="R54">
        <f t="shared" si="12"/>
        <v>568.3449999999998</v>
      </c>
      <c r="S54">
        <f t="shared" si="13"/>
        <v>-137.3449999999998</v>
      </c>
      <c r="T54">
        <f t="shared" si="14"/>
        <v>137.3449999999998</v>
      </c>
      <c r="U54">
        <f t="shared" si="23"/>
        <v>1558.3550000000018</v>
      </c>
      <c r="V54">
        <f t="shared" si="23"/>
        <v>2943.3650000000002</v>
      </c>
      <c r="W54">
        <f t="shared" si="16"/>
        <v>77.456973684210539</v>
      </c>
      <c r="X54">
        <f t="shared" si="17"/>
        <v>20.118976069906402</v>
      </c>
    </row>
    <row r="55" spans="1:24" ht="15.75" thickBot="1" x14ac:dyDescent="0.3">
      <c r="A55" s="1">
        <v>43949</v>
      </c>
      <c r="B55">
        <v>54</v>
      </c>
      <c r="C55" s="16">
        <v>602</v>
      </c>
      <c r="D55">
        <f t="shared" si="0"/>
        <v>556.79999999999995</v>
      </c>
      <c r="E55">
        <f t="shared" si="1"/>
        <v>45.200000000000045</v>
      </c>
      <c r="F55">
        <f t="shared" si="2"/>
        <v>45.200000000000045</v>
      </c>
      <c r="G55">
        <f t="shared" si="21"/>
        <v>1478.1500000000008</v>
      </c>
      <c r="H55">
        <f t="shared" si="21"/>
        <v>3293.75</v>
      </c>
      <c r="I55">
        <f t="shared" si="4"/>
        <v>67.219387755102048</v>
      </c>
      <c r="J55">
        <f t="shared" si="5"/>
        <v>21.989935483870976</v>
      </c>
      <c r="K55">
        <f t="shared" si="6"/>
        <v>557.34999999999991</v>
      </c>
      <c r="L55">
        <f t="shared" si="7"/>
        <v>44.650000000000091</v>
      </c>
      <c r="M55">
        <f t="shared" si="8"/>
        <v>44.650000000000091</v>
      </c>
      <c r="N55">
        <f t="shared" si="22"/>
        <v>2317.099999999999</v>
      </c>
      <c r="O55">
        <f t="shared" si="22"/>
        <v>4395.9500000000007</v>
      </c>
      <c r="P55">
        <f t="shared" si="10"/>
        <v>99.907954545454558</v>
      </c>
      <c r="Q55">
        <f t="shared" si="11"/>
        <v>23.192347501677666</v>
      </c>
      <c r="R55">
        <f t="shared" si="12"/>
        <v>568.91999999999996</v>
      </c>
      <c r="S55">
        <f t="shared" si="13"/>
        <v>-2.9199999999999591</v>
      </c>
      <c r="T55">
        <f t="shared" si="14"/>
        <v>2.9199999999999591</v>
      </c>
      <c r="U55">
        <f t="shared" si="23"/>
        <v>1555.4350000000018</v>
      </c>
      <c r="V55">
        <f t="shared" si="23"/>
        <v>2946.2850000000003</v>
      </c>
      <c r="W55">
        <f t="shared" si="16"/>
        <v>75.545769230769238</v>
      </c>
      <c r="X55">
        <f t="shared" si="17"/>
        <v>20.589306533482016</v>
      </c>
    </row>
    <row r="56" spans="1:24" ht="15.75" thickBot="1" x14ac:dyDescent="0.3">
      <c r="A56" s="1">
        <v>43950</v>
      </c>
      <c r="B56">
        <v>55</v>
      </c>
      <c r="C56" s="16">
        <v>578</v>
      </c>
      <c r="D56">
        <f t="shared" si="0"/>
        <v>558.35</v>
      </c>
      <c r="E56">
        <f t="shared" si="1"/>
        <v>19.649999999999977</v>
      </c>
      <c r="F56">
        <f t="shared" si="2"/>
        <v>19.649999999999977</v>
      </c>
      <c r="G56">
        <f t="shared" ref="G56:H71" si="24">E56+G55</f>
        <v>1497.8000000000006</v>
      </c>
      <c r="H56">
        <f t="shared" si="24"/>
        <v>3313.4</v>
      </c>
      <c r="I56">
        <f t="shared" si="4"/>
        <v>66.268000000000001</v>
      </c>
      <c r="J56">
        <f t="shared" si="5"/>
        <v>22.602160922315456</v>
      </c>
      <c r="K56">
        <f t="shared" si="6"/>
        <v>570.25</v>
      </c>
      <c r="L56">
        <f t="shared" si="7"/>
        <v>7.75</v>
      </c>
      <c r="M56">
        <f t="shared" si="8"/>
        <v>7.75</v>
      </c>
      <c r="N56">
        <f t="shared" si="22"/>
        <v>2324.849999999999</v>
      </c>
      <c r="O56">
        <f t="shared" si="22"/>
        <v>4403.7000000000007</v>
      </c>
      <c r="P56">
        <f t="shared" si="10"/>
        <v>97.860000000000014</v>
      </c>
      <c r="Q56">
        <f t="shared" si="11"/>
        <v>23.756897608828925</v>
      </c>
      <c r="R56">
        <f t="shared" si="12"/>
        <v>577.17000000000007</v>
      </c>
      <c r="S56">
        <f t="shared" si="13"/>
        <v>24.829999999999927</v>
      </c>
      <c r="T56">
        <f t="shared" si="14"/>
        <v>24.829999999999927</v>
      </c>
      <c r="U56">
        <f t="shared" si="23"/>
        <v>1580.2650000000017</v>
      </c>
      <c r="V56">
        <f t="shared" si="23"/>
        <v>2971.1150000000002</v>
      </c>
      <c r="W56">
        <f t="shared" si="16"/>
        <v>74.277875000000009</v>
      </c>
      <c r="X56">
        <f t="shared" si="17"/>
        <v>21.275043207684678</v>
      </c>
    </row>
    <row r="57" spans="1:24" ht="15.75" thickBot="1" x14ac:dyDescent="0.3">
      <c r="A57" s="1">
        <v>43951</v>
      </c>
      <c r="B57">
        <v>56</v>
      </c>
      <c r="C57" s="16">
        <v>525</v>
      </c>
      <c r="D57">
        <f t="shared" si="0"/>
        <v>564.5</v>
      </c>
      <c r="E57">
        <f t="shared" si="1"/>
        <v>-39.5</v>
      </c>
      <c r="F57">
        <f t="shared" si="2"/>
        <v>39.5</v>
      </c>
      <c r="G57">
        <f t="shared" si="24"/>
        <v>1458.3000000000006</v>
      </c>
      <c r="H57">
        <f t="shared" si="24"/>
        <v>3352.9</v>
      </c>
      <c r="I57">
        <f t="shared" si="4"/>
        <v>65.743137254901967</v>
      </c>
      <c r="J57">
        <f t="shared" si="5"/>
        <v>22.181782934176393</v>
      </c>
      <c r="K57">
        <f t="shared" si="6"/>
        <v>575.20000000000005</v>
      </c>
      <c r="L57">
        <f t="shared" si="7"/>
        <v>-50.200000000000045</v>
      </c>
      <c r="M57">
        <f t="shared" si="8"/>
        <v>50.200000000000045</v>
      </c>
      <c r="N57">
        <f t="shared" si="22"/>
        <v>2274.6499999999987</v>
      </c>
      <c r="O57">
        <f t="shared" si="22"/>
        <v>4453.9000000000005</v>
      </c>
      <c r="P57">
        <f t="shared" si="10"/>
        <v>96.823913043478271</v>
      </c>
      <c r="Q57">
        <f t="shared" si="11"/>
        <v>23.492646893733568</v>
      </c>
      <c r="R57">
        <f t="shared" si="12"/>
        <v>571.85500000000013</v>
      </c>
      <c r="S57">
        <f t="shared" si="13"/>
        <v>6.1449999999998681</v>
      </c>
      <c r="T57">
        <f t="shared" si="14"/>
        <v>6.1449999999998681</v>
      </c>
      <c r="U57">
        <f t="shared" si="23"/>
        <v>1586.4100000000017</v>
      </c>
      <c r="V57">
        <f t="shared" si="23"/>
        <v>2977.26</v>
      </c>
      <c r="W57">
        <f t="shared" si="16"/>
        <v>72.616097560975618</v>
      </c>
      <c r="X57">
        <f t="shared" si="17"/>
        <v>21.846533389761078</v>
      </c>
    </row>
    <row r="58" spans="1:24" ht="15.75" thickBot="1" x14ac:dyDescent="0.3">
      <c r="A58" s="1">
        <v>43952</v>
      </c>
      <c r="B58">
        <v>57</v>
      </c>
      <c r="C58" s="16">
        <v>575</v>
      </c>
      <c r="D58">
        <f t="shared" si="0"/>
        <v>543.04999999999995</v>
      </c>
      <c r="E58">
        <f t="shared" si="1"/>
        <v>31.950000000000045</v>
      </c>
      <c r="F58">
        <f t="shared" si="2"/>
        <v>31.950000000000045</v>
      </c>
      <c r="G58">
        <f t="shared" si="24"/>
        <v>1490.2500000000007</v>
      </c>
      <c r="H58">
        <f t="shared" si="24"/>
        <v>3384.8500000000004</v>
      </c>
      <c r="I58">
        <f t="shared" si="4"/>
        <v>65.093269230769238</v>
      </c>
      <c r="J58">
        <f t="shared" si="5"/>
        <v>22.894072115455643</v>
      </c>
      <c r="K58">
        <f t="shared" si="6"/>
        <v>557.47500000000014</v>
      </c>
      <c r="L58">
        <f t="shared" si="7"/>
        <v>17.524999999999864</v>
      </c>
      <c r="M58">
        <f t="shared" si="8"/>
        <v>17.524999999999864</v>
      </c>
      <c r="N58">
        <f t="shared" si="22"/>
        <v>2292.1749999999984</v>
      </c>
      <c r="O58">
        <f t="shared" si="22"/>
        <v>4471.4250000000002</v>
      </c>
      <c r="P58">
        <f t="shared" si="10"/>
        <v>95.136702127659575</v>
      </c>
      <c r="Q58">
        <f t="shared" si="11"/>
        <v>24.093488093840314</v>
      </c>
      <c r="R58">
        <f t="shared" si="12"/>
        <v>563.77500000000009</v>
      </c>
      <c r="S58">
        <f t="shared" si="13"/>
        <v>-38.775000000000091</v>
      </c>
      <c r="T58">
        <f t="shared" si="14"/>
        <v>38.775000000000091</v>
      </c>
      <c r="U58">
        <f t="shared" si="23"/>
        <v>1547.6350000000016</v>
      </c>
      <c r="V58">
        <f t="shared" si="23"/>
        <v>3016.0350000000003</v>
      </c>
      <c r="W58">
        <f t="shared" si="16"/>
        <v>71.810357142857157</v>
      </c>
      <c r="X58">
        <f t="shared" si="17"/>
        <v>21.551696183897089</v>
      </c>
    </row>
    <row r="59" spans="1:24" ht="15.75" thickBot="1" x14ac:dyDescent="0.3">
      <c r="A59" s="1">
        <v>43953</v>
      </c>
      <c r="B59">
        <v>58</v>
      </c>
      <c r="C59" s="16">
        <v>482</v>
      </c>
      <c r="D59">
        <f t="shared" si="0"/>
        <v>568.30000000000007</v>
      </c>
      <c r="E59">
        <f t="shared" si="1"/>
        <v>-86.300000000000068</v>
      </c>
      <c r="F59">
        <f t="shared" si="2"/>
        <v>86.300000000000068</v>
      </c>
      <c r="G59">
        <f t="shared" si="24"/>
        <v>1403.9500000000007</v>
      </c>
      <c r="H59">
        <f t="shared" si="24"/>
        <v>3471.1500000000005</v>
      </c>
      <c r="I59">
        <f t="shared" si="4"/>
        <v>65.493396226415101</v>
      </c>
      <c r="J59">
        <f t="shared" si="5"/>
        <v>21.436512395027595</v>
      </c>
      <c r="K59">
        <f t="shared" si="6"/>
        <v>559.45000000000005</v>
      </c>
      <c r="L59">
        <f t="shared" si="7"/>
        <v>-77.450000000000045</v>
      </c>
      <c r="M59">
        <f t="shared" si="8"/>
        <v>77.450000000000045</v>
      </c>
      <c r="N59">
        <f t="shared" si="22"/>
        <v>2214.7249999999985</v>
      </c>
      <c r="O59">
        <f t="shared" si="22"/>
        <v>4548.875</v>
      </c>
      <c r="P59">
        <f t="shared" si="10"/>
        <v>94.768229166666671</v>
      </c>
      <c r="Q59">
        <f t="shared" si="11"/>
        <v>23.369910142617663</v>
      </c>
      <c r="R59">
        <f t="shared" si="12"/>
        <v>562.59749999999997</v>
      </c>
      <c r="S59">
        <f t="shared" si="13"/>
        <v>12.402500000000032</v>
      </c>
      <c r="T59">
        <f t="shared" si="14"/>
        <v>12.402500000000032</v>
      </c>
      <c r="U59">
        <f t="shared" si="23"/>
        <v>1560.0375000000017</v>
      </c>
      <c r="V59">
        <f t="shared" si="23"/>
        <v>3028.4375000000005</v>
      </c>
      <c r="W59">
        <f t="shared" si="16"/>
        <v>70.428779069767458</v>
      </c>
      <c r="X59">
        <f t="shared" si="17"/>
        <v>22.150568568775171</v>
      </c>
    </row>
    <row r="60" spans="1:24" ht="15.75" thickBot="1" x14ac:dyDescent="0.3">
      <c r="A60" s="1">
        <v>43954</v>
      </c>
      <c r="B60">
        <v>59</v>
      </c>
      <c r="C60" s="16">
        <v>433</v>
      </c>
      <c r="D60">
        <f t="shared" si="0"/>
        <v>541.6</v>
      </c>
      <c r="E60">
        <f t="shared" si="1"/>
        <v>-108.60000000000002</v>
      </c>
      <c r="F60">
        <f t="shared" si="2"/>
        <v>108.60000000000002</v>
      </c>
      <c r="G60">
        <f t="shared" si="24"/>
        <v>1295.3500000000008</v>
      </c>
      <c r="H60">
        <f t="shared" si="24"/>
        <v>3579.7500000000005</v>
      </c>
      <c r="I60">
        <f t="shared" si="4"/>
        <v>66.291666666666671</v>
      </c>
      <c r="J60">
        <f t="shared" si="5"/>
        <v>19.540163419233199</v>
      </c>
      <c r="K60">
        <f t="shared" si="6"/>
        <v>546.625</v>
      </c>
      <c r="L60">
        <f t="shared" si="7"/>
        <v>-113.625</v>
      </c>
      <c r="M60">
        <f t="shared" si="8"/>
        <v>113.625</v>
      </c>
      <c r="N60">
        <f t="shared" si="22"/>
        <v>2101.0999999999985</v>
      </c>
      <c r="O60">
        <f t="shared" si="22"/>
        <v>4662.5</v>
      </c>
      <c r="P60">
        <f t="shared" si="10"/>
        <v>95.15306122448979</v>
      </c>
      <c r="Q60">
        <f t="shared" si="11"/>
        <v>22.081265415549584</v>
      </c>
      <c r="R60">
        <f t="shared" si="12"/>
        <v>545.17999999999984</v>
      </c>
      <c r="S60">
        <f t="shared" si="13"/>
        <v>-63.179999999999836</v>
      </c>
      <c r="T60">
        <f t="shared" si="14"/>
        <v>63.179999999999836</v>
      </c>
      <c r="U60">
        <f t="shared" si="23"/>
        <v>1496.8575000000019</v>
      </c>
      <c r="V60">
        <f t="shared" si="23"/>
        <v>3091.6175000000003</v>
      </c>
      <c r="W60">
        <f t="shared" si="16"/>
        <v>70.264034090909092</v>
      </c>
      <c r="X60">
        <f t="shared" si="17"/>
        <v>21.303324230762726</v>
      </c>
    </row>
    <row r="61" spans="1:24" ht="15.75" thickBot="1" x14ac:dyDescent="0.3">
      <c r="A61" s="1">
        <v>43955</v>
      </c>
      <c r="B61">
        <v>60</v>
      </c>
      <c r="C61" s="16">
        <v>454</v>
      </c>
      <c r="D61">
        <f t="shared" si="0"/>
        <v>506.75</v>
      </c>
      <c r="E61">
        <f t="shared" si="1"/>
        <v>-52.75</v>
      </c>
      <c r="F61">
        <f t="shared" si="2"/>
        <v>52.75</v>
      </c>
      <c r="G61">
        <f t="shared" si="24"/>
        <v>1242.6000000000008</v>
      </c>
      <c r="H61">
        <f t="shared" si="24"/>
        <v>3632.5000000000005</v>
      </c>
      <c r="I61">
        <f t="shared" si="4"/>
        <v>66.045454545454547</v>
      </c>
      <c r="J61">
        <f t="shared" si="5"/>
        <v>18.814315209910543</v>
      </c>
      <c r="K61">
        <f t="shared" si="6"/>
        <v>519.4</v>
      </c>
      <c r="L61">
        <f t="shared" si="7"/>
        <v>-65.399999999999977</v>
      </c>
      <c r="M61">
        <f t="shared" si="8"/>
        <v>65.399999999999977</v>
      </c>
      <c r="N61">
        <f t="shared" ref="N61:O76" si="25">L61+N60</f>
        <v>2035.6999999999985</v>
      </c>
      <c r="O61">
        <f t="shared" si="25"/>
        <v>4727.8999999999996</v>
      </c>
      <c r="P61">
        <f t="shared" si="10"/>
        <v>94.557999999999993</v>
      </c>
      <c r="Q61">
        <f t="shared" si="11"/>
        <v>21.528585629983699</v>
      </c>
      <c r="R61">
        <f t="shared" si="12"/>
        <v>516.82749999999999</v>
      </c>
      <c r="S61">
        <f t="shared" si="13"/>
        <v>-83.827499999999986</v>
      </c>
      <c r="T61">
        <f t="shared" si="14"/>
        <v>83.827499999999986</v>
      </c>
      <c r="U61">
        <f t="shared" si="23"/>
        <v>1413.030000000002</v>
      </c>
      <c r="V61">
        <f t="shared" si="23"/>
        <v>3175.4450000000002</v>
      </c>
      <c r="W61">
        <f t="shared" si="16"/>
        <v>70.565444444444452</v>
      </c>
      <c r="X61">
        <f t="shared" si="17"/>
        <v>20.024390282306914</v>
      </c>
    </row>
    <row r="62" spans="1:24" ht="15.75" thickBot="1" x14ac:dyDescent="0.3">
      <c r="A62" s="1">
        <v>43956</v>
      </c>
      <c r="B62">
        <v>61</v>
      </c>
      <c r="C62" s="16">
        <v>534</v>
      </c>
      <c r="D62">
        <f t="shared" si="0"/>
        <v>484.20000000000005</v>
      </c>
      <c r="E62">
        <f t="shared" si="1"/>
        <v>49.799999999999955</v>
      </c>
      <c r="F62">
        <f t="shared" si="2"/>
        <v>49.799999999999955</v>
      </c>
      <c r="G62">
        <f t="shared" si="24"/>
        <v>1292.4000000000008</v>
      </c>
      <c r="H62">
        <f t="shared" si="24"/>
        <v>3682.3</v>
      </c>
      <c r="I62">
        <f t="shared" si="4"/>
        <v>65.75535714285715</v>
      </c>
      <c r="J62">
        <f t="shared" si="5"/>
        <v>19.654672351519441</v>
      </c>
      <c r="K62">
        <f t="shared" si="6"/>
        <v>504.90000000000003</v>
      </c>
      <c r="L62">
        <f t="shared" si="7"/>
        <v>29.099999999999966</v>
      </c>
      <c r="M62">
        <f t="shared" si="8"/>
        <v>29.099999999999966</v>
      </c>
      <c r="N62">
        <f t="shared" si="25"/>
        <v>2064.7999999999984</v>
      </c>
      <c r="O62">
        <f t="shared" si="25"/>
        <v>4757</v>
      </c>
      <c r="P62">
        <f t="shared" si="10"/>
        <v>93.274509803921575</v>
      </c>
      <c r="Q62">
        <f t="shared" si="11"/>
        <v>22.136808913180555</v>
      </c>
      <c r="R62">
        <f t="shared" si="12"/>
        <v>501.38249999999994</v>
      </c>
      <c r="S62">
        <f t="shared" si="13"/>
        <v>-47.382499999999936</v>
      </c>
      <c r="T62">
        <f t="shared" si="14"/>
        <v>47.382499999999936</v>
      </c>
      <c r="U62">
        <f t="shared" si="23"/>
        <v>1365.6475000000021</v>
      </c>
      <c r="V62">
        <f t="shared" si="23"/>
        <v>3222.8275000000003</v>
      </c>
      <c r="W62">
        <f t="shared" si="16"/>
        <v>70.061467391304362</v>
      </c>
      <c r="X62">
        <f t="shared" si="17"/>
        <v>19.492133848305588</v>
      </c>
    </row>
    <row r="63" spans="1:24" ht="15.75" thickBot="1" x14ac:dyDescent="0.3">
      <c r="A63" s="1">
        <v>43957</v>
      </c>
      <c r="B63">
        <v>62</v>
      </c>
      <c r="C63" s="16">
        <v>437</v>
      </c>
      <c r="D63">
        <f t="shared" si="0"/>
        <v>496.15000000000003</v>
      </c>
      <c r="E63">
        <f t="shared" si="1"/>
        <v>-59.150000000000034</v>
      </c>
      <c r="F63">
        <f t="shared" si="2"/>
        <v>59.150000000000034</v>
      </c>
      <c r="G63">
        <f t="shared" si="24"/>
        <v>1233.2500000000007</v>
      </c>
      <c r="H63">
        <f t="shared" si="24"/>
        <v>3741.4500000000003</v>
      </c>
      <c r="I63">
        <f t="shared" si="4"/>
        <v>65.639473684210529</v>
      </c>
      <c r="J63">
        <f t="shared" si="5"/>
        <v>18.788237180772171</v>
      </c>
      <c r="K63">
        <f t="shared" si="6"/>
        <v>509.27500000000009</v>
      </c>
      <c r="L63">
        <f t="shared" si="7"/>
        <v>-72.275000000000091</v>
      </c>
      <c r="M63">
        <f t="shared" si="8"/>
        <v>72.275000000000091</v>
      </c>
      <c r="N63">
        <f t="shared" si="25"/>
        <v>1992.5249999999983</v>
      </c>
      <c r="O63">
        <f t="shared" si="25"/>
        <v>4829.2749999999996</v>
      </c>
      <c r="P63">
        <f t="shared" si="10"/>
        <v>92.870673076923069</v>
      </c>
      <c r="Q63">
        <f t="shared" si="11"/>
        <v>21.454835353132701</v>
      </c>
      <c r="R63">
        <f t="shared" si="12"/>
        <v>506.13999999999993</v>
      </c>
      <c r="S63">
        <f t="shared" si="13"/>
        <v>27.86000000000007</v>
      </c>
      <c r="T63">
        <f t="shared" si="14"/>
        <v>27.86000000000007</v>
      </c>
      <c r="U63">
        <f t="shared" si="23"/>
        <v>1393.5075000000022</v>
      </c>
      <c r="V63">
        <f t="shared" si="23"/>
        <v>3250.6875000000005</v>
      </c>
      <c r="W63">
        <f t="shared" si="16"/>
        <v>69.16356382978725</v>
      </c>
      <c r="X63">
        <f t="shared" si="17"/>
        <v>20.148000230720452</v>
      </c>
    </row>
    <row r="64" spans="1:24" ht="15.75" thickBot="1" x14ac:dyDescent="0.3">
      <c r="A64" s="1">
        <v>43958</v>
      </c>
      <c r="B64">
        <v>63</v>
      </c>
      <c r="C64" s="16">
        <v>464</v>
      </c>
      <c r="D64">
        <f t="shared" si="0"/>
        <v>465.95000000000005</v>
      </c>
      <c r="E64">
        <f t="shared" si="1"/>
        <v>-1.9500000000000455</v>
      </c>
      <c r="F64">
        <f t="shared" si="2"/>
        <v>1.9500000000000455</v>
      </c>
      <c r="G64">
        <f t="shared" si="24"/>
        <v>1231.3000000000006</v>
      </c>
      <c r="H64">
        <f t="shared" si="24"/>
        <v>3743.4000000000005</v>
      </c>
      <c r="I64">
        <f t="shared" si="4"/>
        <v>64.541379310344837</v>
      </c>
      <c r="J64">
        <f t="shared" si="5"/>
        <v>19.077683389432075</v>
      </c>
      <c r="K64">
        <f t="shared" si="6"/>
        <v>500.90000000000003</v>
      </c>
      <c r="L64">
        <f t="shared" si="7"/>
        <v>-36.900000000000034</v>
      </c>
      <c r="M64">
        <f t="shared" si="8"/>
        <v>36.900000000000034</v>
      </c>
      <c r="N64">
        <f t="shared" si="25"/>
        <v>1955.6249999999982</v>
      </c>
      <c r="O64">
        <f t="shared" si="25"/>
        <v>4866.1749999999993</v>
      </c>
      <c r="P64">
        <f t="shared" si="10"/>
        <v>91.814622641509416</v>
      </c>
      <c r="Q64">
        <f t="shared" si="11"/>
        <v>21.299711785950961</v>
      </c>
      <c r="R64">
        <f t="shared" si="12"/>
        <v>487.73749999999995</v>
      </c>
      <c r="S64">
        <f t="shared" si="13"/>
        <v>-50.737499999999955</v>
      </c>
      <c r="T64">
        <f t="shared" si="14"/>
        <v>50.737499999999955</v>
      </c>
      <c r="U64">
        <f t="shared" si="23"/>
        <v>1342.7700000000023</v>
      </c>
      <c r="V64">
        <f t="shared" si="23"/>
        <v>3301.4250000000002</v>
      </c>
      <c r="W64">
        <f t="shared" si="16"/>
        <v>68.779687500000009</v>
      </c>
      <c r="X64">
        <f t="shared" si="17"/>
        <v>19.522769713078475</v>
      </c>
    </row>
    <row r="65" spans="1:24" ht="15.75" thickBot="1" x14ac:dyDescent="0.3">
      <c r="A65" s="1">
        <v>43959</v>
      </c>
      <c r="B65">
        <v>64</v>
      </c>
      <c r="C65" s="16">
        <v>420</v>
      </c>
      <c r="D65">
        <f t="shared" si="0"/>
        <v>466.45</v>
      </c>
      <c r="E65">
        <f t="shared" si="1"/>
        <v>-46.449999999999989</v>
      </c>
      <c r="F65">
        <f t="shared" si="2"/>
        <v>46.449999999999989</v>
      </c>
      <c r="G65">
        <f t="shared" si="24"/>
        <v>1184.8500000000006</v>
      </c>
      <c r="H65">
        <f t="shared" si="24"/>
        <v>3789.8500000000004</v>
      </c>
      <c r="I65">
        <f t="shared" si="4"/>
        <v>64.234745762711867</v>
      </c>
      <c r="J65">
        <f t="shared" si="5"/>
        <v>18.445624497011764</v>
      </c>
      <c r="K65">
        <f t="shared" si="6"/>
        <v>486.82499999999999</v>
      </c>
      <c r="L65">
        <f t="shared" si="7"/>
        <v>-66.824999999999989</v>
      </c>
      <c r="M65">
        <f t="shared" si="8"/>
        <v>66.824999999999989</v>
      </c>
      <c r="N65">
        <f t="shared" si="25"/>
        <v>1888.7999999999981</v>
      </c>
      <c r="O65">
        <f t="shared" si="25"/>
        <v>4932.9999999999991</v>
      </c>
      <c r="P65">
        <f t="shared" si="10"/>
        <v>91.351851851851833</v>
      </c>
      <c r="Q65">
        <f t="shared" si="11"/>
        <v>20.676099736468665</v>
      </c>
      <c r="R65">
        <f t="shared" si="12"/>
        <v>482.05</v>
      </c>
      <c r="S65">
        <f t="shared" si="13"/>
        <v>-18.050000000000011</v>
      </c>
      <c r="T65">
        <f t="shared" si="14"/>
        <v>18.050000000000011</v>
      </c>
      <c r="U65">
        <f t="shared" si="23"/>
        <v>1324.7200000000023</v>
      </c>
      <c r="V65">
        <f t="shared" si="23"/>
        <v>3319.4750000000004</v>
      </c>
      <c r="W65">
        <f t="shared" si="16"/>
        <v>67.744387755102053</v>
      </c>
      <c r="X65">
        <f t="shared" si="17"/>
        <v>19.554682592879928</v>
      </c>
    </row>
    <row r="66" spans="1:24" ht="15.75" thickBot="1" x14ac:dyDescent="0.3">
      <c r="A66" s="1">
        <v>43960</v>
      </c>
      <c r="B66">
        <v>65</v>
      </c>
      <c r="C66" s="16">
        <v>415</v>
      </c>
      <c r="D66">
        <f t="shared" si="0"/>
        <v>454.40000000000009</v>
      </c>
      <c r="E66">
        <f t="shared" si="1"/>
        <v>-39.400000000000091</v>
      </c>
      <c r="F66">
        <f t="shared" si="2"/>
        <v>39.400000000000091</v>
      </c>
      <c r="G66">
        <f t="shared" si="24"/>
        <v>1145.4500000000005</v>
      </c>
      <c r="H66">
        <f t="shared" si="24"/>
        <v>3829.2500000000005</v>
      </c>
      <c r="I66">
        <f t="shared" si="4"/>
        <v>63.82083333333334</v>
      </c>
      <c r="J66">
        <f t="shared" si="5"/>
        <v>17.947901025004903</v>
      </c>
      <c r="K66">
        <f t="shared" si="6"/>
        <v>471.82499999999993</v>
      </c>
      <c r="L66">
        <f t="shared" si="7"/>
        <v>-56.824999999999932</v>
      </c>
      <c r="M66">
        <f t="shared" si="8"/>
        <v>56.824999999999932</v>
      </c>
      <c r="N66">
        <f t="shared" si="25"/>
        <v>1831.9749999999981</v>
      </c>
      <c r="O66">
        <f t="shared" si="25"/>
        <v>4989.8249999999989</v>
      </c>
      <c r="P66">
        <f t="shared" si="10"/>
        <v>90.72409090909089</v>
      </c>
      <c r="Q66">
        <f t="shared" si="11"/>
        <v>20.19281738337515</v>
      </c>
      <c r="R66">
        <f t="shared" si="12"/>
        <v>466.47250000000003</v>
      </c>
      <c r="S66">
        <f t="shared" si="13"/>
        <v>-46.472500000000025</v>
      </c>
      <c r="T66">
        <f t="shared" si="14"/>
        <v>46.472500000000025</v>
      </c>
      <c r="U66">
        <f t="shared" ref="U66:V81" si="26">S66+U65</f>
        <v>1278.2475000000022</v>
      </c>
      <c r="V66">
        <f t="shared" si="26"/>
        <v>3365.9475000000002</v>
      </c>
      <c r="W66">
        <f t="shared" si="16"/>
        <v>67.318950000000001</v>
      </c>
      <c r="X66">
        <f t="shared" si="17"/>
        <v>18.987929847390699</v>
      </c>
    </row>
    <row r="67" spans="1:24" ht="15.75" thickBot="1" x14ac:dyDescent="0.3">
      <c r="A67" s="1">
        <v>43961</v>
      </c>
      <c r="B67">
        <v>66</v>
      </c>
      <c r="C67" s="16">
        <v>260</v>
      </c>
      <c r="D67">
        <f t="shared" si="0"/>
        <v>446.95000000000005</v>
      </c>
      <c r="E67">
        <f t="shared" si="1"/>
        <v>-186.95000000000005</v>
      </c>
      <c r="F67">
        <f t="shared" si="2"/>
        <v>186.95000000000005</v>
      </c>
      <c r="G67">
        <f t="shared" si="24"/>
        <v>958.50000000000045</v>
      </c>
      <c r="H67">
        <f t="shared" si="24"/>
        <v>4016.2000000000007</v>
      </c>
      <c r="I67">
        <f t="shared" si="4"/>
        <v>65.8393442622951</v>
      </c>
      <c r="J67">
        <f t="shared" si="5"/>
        <v>14.558164434042132</v>
      </c>
      <c r="K67">
        <f t="shared" si="6"/>
        <v>456.12500000000006</v>
      </c>
      <c r="L67">
        <f t="shared" si="7"/>
        <v>-196.12500000000006</v>
      </c>
      <c r="M67">
        <f t="shared" si="8"/>
        <v>196.12500000000006</v>
      </c>
      <c r="N67">
        <f t="shared" si="25"/>
        <v>1635.8499999999981</v>
      </c>
      <c r="O67">
        <f t="shared" si="25"/>
        <v>5185.9499999999989</v>
      </c>
      <c r="P67">
        <f t="shared" si="10"/>
        <v>92.606249999999974</v>
      </c>
      <c r="Q67">
        <f t="shared" si="11"/>
        <v>17.664574475264882</v>
      </c>
      <c r="R67">
        <f t="shared" si="12"/>
        <v>454.64750000000004</v>
      </c>
      <c r="S67">
        <f t="shared" si="13"/>
        <v>-39.647500000000036</v>
      </c>
      <c r="T67">
        <f t="shared" si="14"/>
        <v>39.647500000000036</v>
      </c>
      <c r="U67">
        <f t="shared" si="26"/>
        <v>1238.6000000000022</v>
      </c>
      <c r="V67">
        <f t="shared" si="26"/>
        <v>3405.5950000000003</v>
      </c>
      <c r="W67">
        <f t="shared" si="16"/>
        <v>66.776372549019612</v>
      </c>
      <c r="X67">
        <f t="shared" si="17"/>
        <v>18.548476844721733</v>
      </c>
    </row>
    <row r="68" spans="1:24" ht="15.75" thickBot="1" x14ac:dyDescent="0.3">
      <c r="A68" s="1">
        <v>43962</v>
      </c>
      <c r="B68">
        <v>67</v>
      </c>
      <c r="C68" s="16">
        <v>333</v>
      </c>
      <c r="D68">
        <f t="shared" si="0"/>
        <v>380.15000000000003</v>
      </c>
      <c r="E68">
        <f t="shared" si="1"/>
        <v>-47.150000000000034</v>
      </c>
      <c r="F68">
        <f t="shared" si="2"/>
        <v>47.150000000000034</v>
      </c>
      <c r="G68">
        <f t="shared" si="24"/>
        <v>911.35000000000036</v>
      </c>
      <c r="H68">
        <f t="shared" si="24"/>
        <v>4063.3500000000008</v>
      </c>
      <c r="I68">
        <f t="shared" si="4"/>
        <v>65.53790322580646</v>
      </c>
      <c r="J68">
        <f t="shared" si="5"/>
        <v>13.905693577959077</v>
      </c>
      <c r="K68">
        <f t="shared" si="6"/>
        <v>415.70000000000005</v>
      </c>
      <c r="L68">
        <f t="shared" si="7"/>
        <v>-82.700000000000045</v>
      </c>
      <c r="M68">
        <f t="shared" si="8"/>
        <v>82.700000000000045</v>
      </c>
      <c r="N68">
        <f t="shared" si="25"/>
        <v>1553.149999999998</v>
      </c>
      <c r="O68">
        <f t="shared" si="25"/>
        <v>5268.6499999999987</v>
      </c>
      <c r="P68">
        <f t="shared" si="10"/>
        <v>92.432456140350851</v>
      </c>
      <c r="Q68">
        <f t="shared" si="11"/>
        <v>16.803080485513352</v>
      </c>
      <c r="R68">
        <f t="shared" si="12"/>
        <v>407.6925</v>
      </c>
      <c r="S68">
        <f t="shared" si="13"/>
        <v>-147.6925</v>
      </c>
      <c r="T68">
        <f t="shared" si="14"/>
        <v>147.6925</v>
      </c>
      <c r="U68">
        <f t="shared" si="26"/>
        <v>1090.9075000000021</v>
      </c>
      <c r="V68">
        <f t="shared" si="26"/>
        <v>3553.2875000000004</v>
      </c>
      <c r="W68">
        <f t="shared" si="16"/>
        <v>68.332451923076931</v>
      </c>
      <c r="X68">
        <f t="shared" si="17"/>
        <v>15.964705923739665</v>
      </c>
    </row>
    <row r="69" spans="1:24" ht="15.75" thickBot="1" x14ac:dyDescent="0.3">
      <c r="A69" s="1">
        <v>43963</v>
      </c>
      <c r="B69">
        <v>68</v>
      </c>
      <c r="C69" s="16">
        <v>382</v>
      </c>
      <c r="D69">
        <f t="shared" si="0"/>
        <v>367.5</v>
      </c>
      <c r="E69">
        <f t="shared" si="1"/>
        <v>14.5</v>
      </c>
      <c r="F69">
        <f t="shared" si="2"/>
        <v>14.5</v>
      </c>
      <c r="G69">
        <f t="shared" si="24"/>
        <v>925.85000000000036</v>
      </c>
      <c r="H69">
        <f t="shared" si="24"/>
        <v>4077.8500000000008</v>
      </c>
      <c r="I69">
        <f t="shared" si="4"/>
        <v>64.727777777777789</v>
      </c>
      <c r="J69">
        <f t="shared" si="5"/>
        <v>14.303750751008501</v>
      </c>
      <c r="K69">
        <f t="shared" si="6"/>
        <v>389.77500000000003</v>
      </c>
      <c r="L69">
        <f t="shared" si="7"/>
        <v>-7.7750000000000341</v>
      </c>
      <c r="M69">
        <f t="shared" si="8"/>
        <v>7.7750000000000341</v>
      </c>
      <c r="N69">
        <f t="shared" si="25"/>
        <v>1545.374999999998</v>
      </c>
      <c r="O69">
        <f t="shared" si="25"/>
        <v>5276.4249999999984</v>
      </c>
      <c r="P69">
        <f t="shared" si="10"/>
        <v>90.972844827586172</v>
      </c>
      <c r="Q69">
        <f t="shared" si="11"/>
        <v>16.987211985387816</v>
      </c>
      <c r="R69">
        <f t="shared" si="12"/>
        <v>388.23750000000007</v>
      </c>
      <c r="S69">
        <f t="shared" si="13"/>
        <v>-55.237500000000068</v>
      </c>
      <c r="T69">
        <f t="shared" si="14"/>
        <v>55.237500000000068</v>
      </c>
      <c r="U69">
        <f t="shared" si="26"/>
        <v>1035.6700000000019</v>
      </c>
      <c r="V69">
        <f t="shared" si="26"/>
        <v>3608.5250000000005</v>
      </c>
      <c r="W69">
        <f t="shared" si="16"/>
        <v>68.085377358490575</v>
      </c>
      <c r="X69">
        <f t="shared" si="17"/>
        <v>15.211342584574055</v>
      </c>
    </row>
    <row r="70" spans="1:24" ht="15.75" thickBot="1" x14ac:dyDescent="0.3">
      <c r="A70" s="1">
        <v>43964</v>
      </c>
      <c r="B70">
        <v>69</v>
      </c>
      <c r="C70" s="16">
        <v>323</v>
      </c>
      <c r="D70">
        <f t="shared" si="0"/>
        <v>358.45</v>
      </c>
      <c r="E70">
        <f t="shared" si="1"/>
        <v>-35.449999999999989</v>
      </c>
      <c r="F70">
        <f t="shared" si="2"/>
        <v>35.449999999999989</v>
      </c>
      <c r="G70">
        <f t="shared" si="24"/>
        <v>890.40000000000032</v>
      </c>
      <c r="H70">
        <f t="shared" si="24"/>
        <v>4113.3000000000011</v>
      </c>
      <c r="I70">
        <f t="shared" si="4"/>
        <v>64.270312500000017</v>
      </c>
      <c r="J70">
        <f t="shared" si="5"/>
        <v>13.85398585077675</v>
      </c>
      <c r="K70">
        <f t="shared" si="6"/>
        <v>391.12499999999994</v>
      </c>
      <c r="L70">
        <f t="shared" si="7"/>
        <v>-68.124999999999943</v>
      </c>
      <c r="M70">
        <f t="shared" si="8"/>
        <v>68.124999999999943</v>
      </c>
      <c r="N70">
        <f t="shared" si="25"/>
        <v>1477.249999999998</v>
      </c>
      <c r="O70">
        <f t="shared" si="25"/>
        <v>5344.5499999999984</v>
      </c>
      <c r="P70">
        <f t="shared" si="10"/>
        <v>90.58559322033895</v>
      </c>
      <c r="Q70">
        <f t="shared" si="11"/>
        <v>16.307780823455651</v>
      </c>
      <c r="R70">
        <f t="shared" si="12"/>
        <v>385.66749999999996</v>
      </c>
      <c r="S70">
        <f t="shared" si="13"/>
        <v>-3.6674999999999613</v>
      </c>
      <c r="T70">
        <f t="shared" si="14"/>
        <v>3.6674999999999613</v>
      </c>
      <c r="U70">
        <f t="shared" si="26"/>
        <v>1032.0025000000019</v>
      </c>
      <c r="V70">
        <f t="shared" si="26"/>
        <v>3612.1925000000006</v>
      </c>
      <c r="W70">
        <f t="shared" si="16"/>
        <v>66.892453703703708</v>
      </c>
      <c r="X70">
        <f t="shared" si="17"/>
        <v>15.427786586678339</v>
      </c>
    </row>
    <row r="71" spans="1:24" ht="15.75" thickBot="1" x14ac:dyDescent="0.3">
      <c r="A71" s="1">
        <v>43965</v>
      </c>
      <c r="B71">
        <v>70</v>
      </c>
      <c r="C71" s="16">
        <v>285</v>
      </c>
      <c r="D71">
        <f t="shared" si="0"/>
        <v>341.15000000000003</v>
      </c>
      <c r="E71">
        <f t="shared" si="1"/>
        <v>-56.150000000000034</v>
      </c>
      <c r="F71">
        <f t="shared" si="2"/>
        <v>56.150000000000034</v>
      </c>
      <c r="G71">
        <f t="shared" si="24"/>
        <v>834.25000000000023</v>
      </c>
      <c r="H71">
        <f t="shared" si="24"/>
        <v>4169.4500000000007</v>
      </c>
      <c r="I71">
        <f t="shared" si="4"/>
        <v>64.145384615384629</v>
      </c>
      <c r="J71">
        <f t="shared" si="5"/>
        <v>13.005612251016322</v>
      </c>
      <c r="K71">
        <f t="shared" si="6"/>
        <v>379.35</v>
      </c>
      <c r="L71">
        <f t="shared" si="7"/>
        <v>-94.350000000000023</v>
      </c>
      <c r="M71">
        <f t="shared" si="8"/>
        <v>94.350000000000023</v>
      </c>
      <c r="N71">
        <f t="shared" si="25"/>
        <v>1382.8999999999978</v>
      </c>
      <c r="O71">
        <f t="shared" si="25"/>
        <v>5438.8999999999987</v>
      </c>
      <c r="P71">
        <f t="shared" si="10"/>
        <v>90.648333333333312</v>
      </c>
      <c r="Q71">
        <f t="shared" si="11"/>
        <v>15.255658313261852</v>
      </c>
      <c r="R71">
        <f t="shared" si="12"/>
        <v>365.53</v>
      </c>
      <c r="S71">
        <f t="shared" si="13"/>
        <v>-42.529999999999973</v>
      </c>
      <c r="T71">
        <f t="shared" si="14"/>
        <v>42.529999999999973</v>
      </c>
      <c r="U71">
        <f t="shared" si="26"/>
        <v>989.4725000000019</v>
      </c>
      <c r="V71">
        <f t="shared" si="26"/>
        <v>3654.7225000000008</v>
      </c>
      <c r="W71">
        <f t="shared" si="16"/>
        <v>66.449500000000015</v>
      </c>
      <c r="X71">
        <f t="shared" si="17"/>
        <v>14.890593608680302</v>
      </c>
    </row>
    <row r="72" spans="1:24" ht="15.75" thickBot="1" x14ac:dyDescent="0.3">
      <c r="A72" s="1">
        <v>43966</v>
      </c>
      <c r="B72">
        <v>71</v>
      </c>
      <c r="C72" s="16">
        <v>269</v>
      </c>
      <c r="D72">
        <f t="shared" ref="D72:D106" si="27">C71*0.3+C70*0.2+C69*0.2+C68*0.15+C67*0.15</f>
        <v>315.45000000000005</v>
      </c>
      <c r="E72">
        <f t="shared" ref="E72:E106" si="28">C72-D72</f>
        <v>-46.450000000000045</v>
      </c>
      <c r="F72">
        <f t="shared" ref="F72:F106" si="29">ABS(E72)</f>
        <v>46.450000000000045</v>
      </c>
      <c r="G72">
        <f t="shared" ref="G72:H87" si="30">E72+G71</f>
        <v>787.80000000000018</v>
      </c>
      <c r="H72">
        <f t="shared" si="30"/>
        <v>4215.9000000000005</v>
      </c>
      <c r="I72">
        <f t="shared" ref="I72:I106" si="31">H72/B67</f>
        <v>63.877272727272732</v>
      </c>
      <c r="J72">
        <f t="shared" ref="J72:J106" si="32">G72/I72</f>
        <v>12.333024976873267</v>
      </c>
      <c r="K72">
        <f t="shared" si="6"/>
        <v>353.47500000000002</v>
      </c>
      <c r="L72">
        <f t="shared" si="7"/>
        <v>-84.475000000000023</v>
      </c>
      <c r="M72">
        <f t="shared" si="8"/>
        <v>84.475000000000023</v>
      </c>
      <c r="N72">
        <f t="shared" si="25"/>
        <v>1298.4249999999979</v>
      </c>
      <c r="O72">
        <f t="shared" si="25"/>
        <v>5523.3749999999991</v>
      </c>
      <c r="P72">
        <f t="shared" si="10"/>
        <v>90.547131147540966</v>
      </c>
      <c r="Q72">
        <f t="shared" si="11"/>
        <v>14.339769615497751</v>
      </c>
      <c r="R72">
        <f t="shared" si="12"/>
        <v>347.43000000000006</v>
      </c>
      <c r="S72">
        <f t="shared" si="13"/>
        <v>-62.430000000000064</v>
      </c>
      <c r="T72">
        <f t="shared" si="14"/>
        <v>62.430000000000064</v>
      </c>
      <c r="U72">
        <f t="shared" si="26"/>
        <v>927.04250000000184</v>
      </c>
      <c r="V72">
        <f t="shared" si="26"/>
        <v>3717.1525000000011</v>
      </c>
      <c r="W72">
        <f t="shared" si="16"/>
        <v>66.377723214285737</v>
      </c>
      <c r="X72">
        <f t="shared" si="17"/>
        <v>13.966168996294902</v>
      </c>
    </row>
    <row r="73" spans="1:24" ht="15.75" thickBot="1" x14ac:dyDescent="0.3">
      <c r="A73" s="1">
        <v>43967</v>
      </c>
      <c r="B73">
        <v>72</v>
      </c>
      <c r="C73" s="16">
        <v>474</v>
      </c>
      <c r="D73">
        <f t="shared" si="27"/>
        <v>309.55</v>
      </c>
      <c r="E73">
        <f t="shared" si="28"/>
        <v>164.45</v>
      </c>
      <c r="F73">
        <f t="shared" si="29"/>
        <v>164.45</v>
      </c>
      <c r="G73">
        <f t="shared" si="30"/>
        <v>952.25000000000023</v>
      </c>
      <c r="H73">
        <f t="shared" si="30"/>
        <v>4380.3500000000004</v>
      </c>
      <c r="I73">
        <f t="shared" si="31"/>
        <v>65.378358208955234</v>
      </c>
      <c r="J73">
        <f t="shared" si="32"/>
        <v>14.565217391304349</v>
      </c>
      <c r="K73">
        <f t="shared" si="6"/>
        <v>331.27500000000003</v>
      </c>
      <c r="L73">
        <f t="shared" si="7"/>
        <v>142.72499999999997</v>
      </c>
      <c r="M73">
        <f t="shared" si="8"/>
        <v>142.72499999999997</v>
      </c>
      <c r="N73">
        <f t="shared" si="25"/>
        <v>1441.1499999999978</v>
      </c>
      <c r="O73">
        <f t="shared" si="25"/>
        <v>5666.0999999999995</v>
      </c>
      <c r="P73">
        <f t="shared" si="10"/>
        <v>91.388709677419342</v>
      </c>
      <c r="Q73">
        <f t="shared" si="11"/>
        <v>15.769453415929807</v>
      </c>
      <c r="R73">
        <f t="shared" si="12"/>
        <v>326.17999999999995</v>
      </c>
      <c r="S73">
        <f t="shared" si="13"/>
        <v>-57.17999999999995</v>
      </c>
      <c r="T73">
        <f t="shared" si="14"/>
        <v>57.17999999999995</v>
      </c>
      <c r="U73">
        <f t="shared" si="26"/>
        <v>869.86250000000189</v>
      </c>
      <c r="V73">
        <f t="shared" si="26"/>
        <v>3774.3325000000009</v>
      </c>
      <c r="W73">
        <f t="shared" si="16"/>
        <v>66.216359649122822</v>
      </c>
      <c r="X73">
        <f t="shared" si="17"/>
        <v>13.136670523860866</v>
      </c>
    </row>
    <row r="74" spans="1:24" ht="15.75" thickBot="1" x14ac:dyDescent="0.3">
      <c r="A74" s="1">
        <v>43968</v>
      </c>
      <c r="B74">
        <v>73</v>
      </c>
      <c r="C74" s="16">
        <v>174</v>
      </c>
      <c r="D74">
        <f t="shared" si="27"/>
        <v>358.75</v>
      </c>
      <c r="E74">
        <f t="shared" si="28"/>
        <v>-184.75</v>
      </c>
      <c r="F74">
        <f t="shared" si="29"/>
        <v>184.75</v>
      </c>
      <c r="G74">
        <f t="shared" si="30"/>
        <v>767.50000000000023</v>
      </c>
      <c r="H74">
        <f t="shared" si="30"/>
        <v>4565.1000000000004</v>
      </c>
      <c r="I74">
        <f t="shared" si="31"/>
        <v>67.133823529411771</v>
      </c>
      <c r="J74">
        <f t="shared" si="32"/>
        <v>11.432389213817881</v>
      </c>
      <c r="K74">
        <f t="shared" si="6"/>
        <v>357.02500000000003</v>
      </c>
      <c r="L74">
        <f t="shared" si="7"/>
        <v>-183.02500000000003</v>
      </c>
      <c r="M74">
        <f t="shared" si="8"/>
        <v>183.02500000000003</v>
      </c>
      <c r="N74">
        <f t="shared" si="25"/>
        <v>1258.1249999999977</v>
      </c>
      <c r="O74">
        <f t="shared" si="25"/>
        <v>5849.1249999999991</v>
      </c>
      <c r="P74">
        <f t="shared" si="10"/>
        <v>92.843253968253947</v>
      </c>
      <c r="Q74">
        <f t="shared" si="11"/>
        <v>13.551065330284423</v>
      </c>
      <c r="R74">
        <f t="shared" si="12"/>
        <v>365.04999999999995</v>
      </c>
      <c r="S74">
        <f t="shared" si="13"/>
        <v>108.95000000000005</v>
      </c>
      <c r="T74">
        <f t="shared" si="14"/>
        <v>108.95000000000005</v>
      </c>
      <c r="U74">
        <f t="shared" si="26"/>
        <v>978.81250000000193</v>
      </c>
      <c r="V74">
        <f t="shared" si="26"/>
        <v>3883.2825000000012</v>
      </c>
      <c r="W74">
        <f t="shared" si="16"/>
        <v>66.95314655172416</v>
      </c>
      <c r="X74">
        <f t="shared" si="17"/>
        <v>14.619365189115161</v>
      </c>
    </row>
    <row r="75" spans="1:24" ht="15.75" thickBot="1" x14ac:dyDescent="0.3">
      <c r="A75" s="1">
        <v>43969</v>
      </c>
      <c r="B75">
        <v>74</v>
      </c>
      <c r="C75" s="16">
        <v>195</v>
      </c>
      <c r="D75">
        <f t="shared" si="27"/>
        <v>292</v>
      </c>
      <c r="E75">
        <f t="shared" si="28"/>
        <v>-97</v>
      </c>
      <c r="F75">
        <f t="shared" si="29"/>
        <v>97</v>
      </c>
      <c r="G75">
        <f t="shared" si="30"/>
        <v>670.50000000000023</v>
      </c>
      <c r="H75">
        <f t="shared" si="30"/>
        <v>4662.1000000000004</v>
      </c>
      <c r="I75">
        <f t="shared" si="31"/>
        <v>67.566666666666677</v>
      </c>
      <c r="J75">
        <f t="shared" si="32"/>
        <v>9.923532313764186</v>
      </c>
      <c r="K75">
        <f t="shared" si="6"/>
        <v>325.67500000000007</v>
      </c>
      <c r="L75">
        <f t="shared" si="7"/>
        <v>-130.67500000000007</v>
      </c>
      <c r="M75">
        <f t="shared" si="8"/>
        <v>130.67500000000007</v>
      </c>
      <c r="N75">
        <f t="shared" si="25"/>
        <v>1127.4499999999975</v>
      </c>
      <c r="O75">
        <f t="shared" si="25"/>
        <v>5979.7999999999993</v>
      </c>
      <c r="P75">
        <f t="shared" si="10"/>
        <v>93.434374999999989</v>
      </c>
      <c r="Q75">
        <f t="shared" si="11"/>
        <v>12.066758085554676</v>
      </c>
      <c r="R75">
        <f t="shared" si="12"/>
        <v>315.11250000000001</v>
      </c>
      <c r="S75">
        <f t="shared" si="13"/>
        <v>-141.11250000000001</v>
      </c>
      <c r="T75">
        <f t="shared" si="14"/>
        <v>141.11250000000001</v>
      </c>
      <c r="U75">
        <f t="shared" si="26"/>
        <v>837.70000000000186</v>
      </c>
      <c r="V75">
        <f t="shared" si="26"/>
        <v>4024.3950000000013</v>
      </c>
      <c r="W75">
        <f t="shared" si="16"/>
        <v>68.210084745762728</v>
      </c>
      <c r="X75">
        <f t="shared" si="17"/>
        <v>12.281175182853596</v>
      </c>
    </row>
    <row r="76" spans="1:24" ht="15.75" thickBot="1" x14ac:dyDescent="0.3">
      <c r="A76" s="1">
        <v>43970</v>
      </c>
      <c r="B76">
        <v>75</v>
      </c>
      <c r="C76" s="16">
        <v>236</v>
      </c>
      <c r="D76">
        <f t="shared" si="27"/>
        <v>271.20000000000005</v>
      </c>
      <c r="E76">
        <f t="shared" si="28"/>
        <v>-35.200000000000045</v>
      </c>
      <c r="F76">
        <f t="shared" si="29"/>
        <v>35.200000000000045</v>
      </c>
      <c r="G76">
        <f t="shared" si="30"/>
        <v>635.30000000000018</v>
      </c>
      <c r="H76">
        <f t="shared" si="30"/>
        <v>4697.3</v>
      </c>
      <c r="I76">
        <f t="shared" si="31"/>
        <v>67.104285714285723</v>
      </c>
      <c r="J76">
        <f t="shared" si="32"/>
        <v>9.4673535861026554</v>
      </c>
      <c r="K76">
        <f t="shared" si="6"/>
        <v>279.875</v>
      </c>
      <c r="L76">
        <f t="shared" si="7"/>
        <v>-43.875</v>
      </c>
      <c r="M76">
        <f t="shared" si="8"/>
        <v>43.875</v>
      </c>
      <c r="N76">
        <f t="shared" si="25"/>
        <v>1083.5749999999975</v>
      </c>
      <c r="O76">
        <f t="shared" si="25"/>
        <v>6023.6749999999993</v>
      </c>
      <c r="P76">
        <f t="shared" si="10"/>
        <v>92.671923076923065</v>
      </c>
      <c r="Q76">
        <f t="shared" si="11"/>
        <v>11.692592146820646</v>
      </c>
      <c r="R76">
        <f t="shared" si="12"/>
        <v>288.13749999999999</v>
      </c>
      <c r="S76">
        <f t="shared" si="13"/>
        <v>-93.137499999999989</v>
      </c>
      <c r="T76">
        <f t="shared" si="14"/>
        <v>93.137499999999989</v>
      </c>
      <c r="U76">
        <f t="shared" si="26"/>
        <v>744.56250000000182</v>
      </c>
      <c r="V76">
        <f t="shared" si="26"/>
        <v>4117.5325000000012</v>
      </c>
      <c r="W76">
        <f t="shared" si="16"/>
        <v>68.625541666666692</v>
      </c>
      <c r="X76">
        <f t="shared" si="17"/>
        <v>10.849641138230261</v>
      </c>
    </row>
    <row r="77" spans="1:24" ht="15.75" thickBot="1" x14ac:dyDescent="0.3">
      <c r="A77" s="1">
        <v>43971</v>
      </c>
      <c r="B77">
        <v>76</v>
      </c>
      <c r="C77" s="16">
        <v>369</v>
      </c>
      <c r="D77">
        <f t="shared" si="27"/>
        <v>256.05</v>
      </c>
      <c r="E77">
        <f t="shared" si="28"/>
        <v>112.94999999999999</v>
      </c>
      <c r="F77">
        <f t="shared" si="29"/>
        <v>112.94999999999999</v>
      </c>
      <c r="G77">
        <f t="shared" si="30"/>
        <v>748.25000000000023</v>
      </c>
      <c r="H77">
        <f t="shared" si="30"/>
        <v>4810.25</v>
      </c>
      <c r="I77">
        <f t="shared" si="31"/>
        <v>67.75</v>
      </c>
      <c r="J77">
        <f t="shared" si="32"/>
        <v>11.044280442804432</v>
      </c>
      <c r="K77">
        <f t="shared" ref="K77:K106" si="33">C76*0.2+C75*0.2+C74*0.1+C73*0.1+C72*0.1+C71*0.075+C70*0.075+C69*0.05+C68*0.05+C67*0.05</f>
        <v>272.25</v>
      </c>
      <c r="L77">
        <f t="shared" ref="L77:L106" si="34">C77-K77</f>
        <v>96.75</v>
      </c>
      <c r="M77">
        <f t="shared" ref="M77:M106" si="35">ABS(L77)</f>
        <v>96.75</v>
      </c>
      <c r="N77">
        <f t="shared" ref="N77:O92" si="36">L77+N76</f>
        <v>1180.3249999999975</v>
      </c>
      <c r="O77">
        <f t="shared" si="36"/>
        <v>6120.4249999999993</v>
      </c>
      <c r="P77">
        <f t="shared" ref="P77:P106" si="37">O77/B67</f>
        <v>92.733712121212108</v>
      </c>
      <c r="Q77">
        <f t="shared" ref="Q77:Q106" si="38">N77/P77</f>
        <v>12.72811120142798</v>
      </c>
      <c r="R77">
        <f t="shared" si="12"/>
        <v>276.66499999999996</v>
      </c>
      <c r="S77">
        <f t="shared" si="13"/>
        <v>-40.664999999999964</v>
      </c>
      <c r="T77">
        <f t="shared" si="14"/>
        <v>40.664999999999964</v>
      </c>
      <c r="U77">
        <f t="shared" si="26"/>
        <v>703.89750000000186</v>
      </c>
      <c r="V77">
        <f t="shared" si="26"/>
        <v>4158.1975000000011</v>
      </c>
      <c r="W77">
        <f t="shared" si="16"/>
        <v>68.167172131147566</v>
      </c>
      <c r="X77">
        <f t="shared" si="17"/>
        <v>10.326048125419751</v>
      </c>
    </row>
    <row r="78" spans="1:24" ht="15.75" thickBot="1" x14ac:dyDescent="0.3">
      <c r="A78" s="1">
        <v>43972</v>
      </c>
      <c r="B78">
        <v>77</v>
      </c>
      <c r="C78" s="16">
        <v>274</v>
      </c>
      <c r="D78">
        <f t="shared" si="27"/>
        <v>294.10000000000002</v>
      </c>
      <c r="E78">
        <f t="shared" si="28"/>
        <v>-20.100000000000023</v>
      </c>
      <c r="F78">
        <f t="shared" si="29"/>
        <v>20.100000000000023</v>
      </c>
      <c r="G78">
        <f t="shared" si="30"/>
        <v>728.1500000000002</v>
      </c>
      <c r="H78">
        <f t="shared" si="30"/>
        <v>4830.3500000000004</v>
      </c>
      <c r="I78">
        <f t="shared" si="31"/>
        <v>67.088194444444454</v>
      </c>
      <c r="J78">
        <f t="shared" si="32"/>
        <v>10.853623443435778</v>
      </c>
      <c r="K78">
        <f t="shared" si="33"/>
        <v>298.75</v>
      </c>
      <c r="L78">
        <f t="shared" si="34"/>
        <v>-24.75</v>
      </c>
      <c r="M78">
        <f t="shared" si="35"/>
        <v>24.75</v>
      </c>
      <c r="N78">
        <f t="shared" si="36"/>
        <v>1155.5749999999975</v>
      </c>
      <c r="O78">
        <f t="shared" si="36"/>
        <v>6145.1749999999993</v>
      </c>
      <c r="P78">
        <f t="shared" si="37"/>
        <v>91.719029850746253</v>
      </c>
      <c r="Q78">
        <f t="shared" si="38"/>
        <v>12.599075697600124</v>
      </c>
      <c r="R78">
        <f t="shared" si="12"/>
        <v>292.77500000000003</v>
      </c>
      <c r="S78">
        <f t="shared" si="13"/>
        <v>76.224999999999966</v>
      </c>
      <c r="T78">
        <f t="shared" si="14"/>
        <v>76.224999999999966</v>
      </c>
      <c r="U78">
        <f t="shared" si="26"/>
        <v>780.12250000000176</v>
      </c>
      <c r="V78">
        <f t="shared" si="26"/>
        <v>4234.4225000000015</v>
      </c>
      <c r="W78">
        <f t="shared" si="16"/>
        <v>68.297137096774222</v>
      </c>
      <c r="X78">
        <f t="shared" si="17"/>
        <v>11.422477327191627</v>
      </c>
    </row>
    <row r="79" spans="1:24" ht="15.75" thickBot="1" x14ac:dyDescent="0.3">
      <c r="A79" s="1">
        <v>43973</v>
      </c>
      <c r="B79">
        <v>78</v>
      </c>
      <c r="C79" s="16">
        <v>243</v>
      </c>
      <c r="D79">
        <f t="shared" si="27"/>
        <v>258.55</v>
      </c>
      <c r="E79">
        <f t="shared" si="28"/>
        <v>-15.550000000000011</v>
      </c>
      <c r="F79">
        <f t="shared" si="29"/>
        <v>15.550000000000011</v>
      </c>
      <c r="G79">
        <f t="shared" si="30"/>
        <v>712.60000000000014</v>
      </c>
      <c r="H79">
        <f t="shared" si="30"/>
        <v>4845.9000000000005</v>
      </c>
      <c r="I79">
        <f t="shared" si="31"/>
        <v>66.382191780821927</v>
      </c>
      <c r="J79">
        <f t="shared" si="32"/>
        <v>10.734806743845313</v>
      </c>
      <c r="K79">
        <f t="shared" si="33"/>
        <v>294.32499999999999</v>
      </c>
      <c r="L79">
        <f t="shared" si="34"/>
        <v>-51.324999999999989</v>
      </c>
      <c r="M79">
        <f t="shared" si="35"/>
        <v>51.324999999999989</v>
      </c>
      <c r="N79">
        <f t="shared" si="36"/>
        <v>1104.2499999999975</v>
      </c>
      <c r="O79">
        <f t="shared" si="36"/>
        <v>6196.4999999999991</v>
      </c>
      <c r="P79">
        <f t="shared" si="37"/>
        <v>91.124999999999986</v>
      </c>
      <c r="Q79">
        <f t="shared" si="38"/>
        <v>12.117969821673499</v>
      </c>
      <c r="R79">
        <f t="shared" si="12"/>
        <v>291.02749999999997</v>
      </c>
      <c r="S79">
        <f t="shared" si="13"/>
        <v>-17.027499999999975</v>
      </c>
      <c r="T79">
        <f t="shared" si="14"/>
        <v>17.027499999999975</v>
      </c>
      <c r="U79">
        <f t="shared" si="26"/>
        <v>763.09500000000185</v>
      </c>
      <c r="V79">
        <f t="shared" si="26"/>
        <v>4251.4500000000016</v>
      </c>
      <c r="W79">
        <f t="shared" si="16"/>
        <v>67.483333333333363</v>
      </c>
      <c r="X79">
        <f t="shared" si="17"/>
        <v>11.307903185971867</v>
      </c>
    </row>
    <row r="80" spans="1:24" ht="15.75" thickBot="1" x14ac:dyDescent="0.3">
      <c r="A80" s="1">
        <v>43974</v>
      </c>
      <c r="B80">
        <v>79</v>
      </c>
      <c r="C80" s="16">
        <v>194</v>
      </c>
      <c r="D80">
        <f t="shared" si="27"/>
        <v>266.14999999999998</v>
      </c>
      <c r="E80">
        <f t="shared" si="28"/>
        <v>-72.149999999999977</v>
      </c>
      <c r="F80">
        <f t="shared" si="29"/>
        <v>72.149999999999977</v>
      </c>
      <c r="G80">
        <f t="shared" si="30"/>
        <v>640.45000000000016</v>
      </c>
      <c r="H80">
        <f t="shared" si="30"/>
        <v>4918.05</v>
      </c>
      <c r="I80">
        <f t="shared" si="31"/>
        <v>66.460135135135133</v>
      </c>
      <c r="J80">
        <f t="shared" si="32"/>
        <v>9.6366039385528843</v>
      </c>
      <c r="K80">
        <f t="shared" si="33"/>
        <v>275.84999999999997</v>
      </c>
      <c r="L80">
        <f t="shared" si="34"/>
        <v>-81.849999999999966</v>
      </c>
      <c r="M80">
        <f t="shared" si="35"/>
        <v>81.849999999999966</v>
      </c>
      <c r="N80">
        <f t="shared" si="36"/>
        <v>1022.3999999999976</v>
      </c>
      <c r="O80">
        <f t="shared" si="36"/>
        <v>6278.3499999999995</v>
      </c>
      <c r="P80">
        <f t="shared" si="37"/>
        <v>90.990579710144914</v>
      </c>
      <c r="Q80">
        <f t="shared" si="38"/>
        <v>11.236328016118859</v>
      </c>
      <c r="R80">
        <f t="shared" si="12"/>
        <v>272.99499999999995</v>
      </c>
      <c r="S80">
        <f t="shared" si="13"/>
        <v>-29.994999999999948</v>
      </c>
      <c r="T80">
        <f t="shared" si="14"/>
        <v>29.994999999999948</v>
      </c>
      <c r="U80">
        <f t="shared" si="26"/>
        <v>733.10000000000196</v>
      </c>
      <c r="V80">
        <f t="shared" si="26"/>
        <v>4281.4450000000015</v>
      </c>
      <c r="W80">
        <f t="shared" si="16"/>
        <v>66.897578125000024</v>
      </c>
      <c r="X80">
        <f t="shared" si="17"/>
        <v>10.95854320211987</v>
      </c>
    </row>
    <row r="81" spans="1:24" ht="15.75" thickBot="1" x14ac:dyDescent="0.3">
      <c r="A81" s="1">
        <v>43975</v>
      </c>
      <c r="B81">
        <v>80</v>
      </c>
      <c r="C81" s="16">
        <v>165</v>
      </c>
      <c r="D81">
        <f t="shared" si="27"/>
        <v>252.35</v>
      </c>
      <c r="E81">
        <f t="shared" si="28"/>
        <v>-87.35</v>
      </c>
      <c r="F81">
        <f t="shared" si="29"/>
        <v>87.35</v>
      </c>
      <c r="G81">
        <f t="shared" si="30"/>
        <v>553.10000000000014</v>
      </c>
      <c r="H81">
        <f t="shared" si="30"/>
        <v>5005.4000000000005</v>
      </c>
      <c r="I81">
        <f t="shared" si="31"/>
        <v>66.738666666666674</v>
      </c>
      <c r="J81">
        <f t="shared" si="32"/>
        <v>8.2875494465976765</v>
      </c>
      <c r="K81">
        <f t="shared" si="33"/>
        <v>254.375</v>
      </c>
      <c r="L81">
        <f t="shared" si="34"/>
        <v>-89.375</v>
      </c>
      <c r="M81">
        <f t="shared" si="35"/>
        <v>89.375</v>
      </c>
      <c r="N81">
        <f t="shared" si="36"/>
        <v>933.02499999999759</v>
      </c>
      <c r="O81">
        <f t="shared" si="36"/>
        <v>6367.7249999999995</v>
      </c>
      <c r="P81">
        <f t="shared" si="37"/>
        <v>90.967499999999987</v>
      </c>
      <c r="Q81">
        <f t="shared" si="38"/>
        <v>10.256685079836179</v>
      </c>
      <c r="R81">
        <f t="shared" si="12"/>
        <v>258.58249999999998</v>
      </c>
      <c r="S81">
        <f t="shared" si="13"/>
        <v>-64.582499999999982</v>
      </c>
      <c r="T81">
        <f t="shared" si="14"/>
        <v>64.582499999999982</v>
      </c>
      <c r="U81">
        <f t="shared" si="26"/>
        <v>668.51750000000197</v>
      </c>
      <c r="V81">
        <f t="shared" si="26"/>
        <v>4346.027500000002</v>
      </c>
      <c r="W81">
        <f t="shared" si="16"/>
        <v>66.861961538461571</v>
      </c>
      <c r="X81">
        <f t="shared" si="17"/>
        <v>9.9984727432120728</v>
      </c>
    </row>
    <row r="82" spans="1:24" ht="15.75" thickBot="1" x14ac:dyDescent="0.3">
      <c r="A82" s="1">
        <v>43976</v>
      </c>
      <c r="B82">
        <v>81</v>
      </c>
      <c r="C82" s="16">
        <v>179</v>
      </c>
      <c r="D82">
        <f t="shared" si="27"/>
        <v>233.35</v>
      </c>
      <c r="E82">
        <f t="shared" si="28"/>
        <v>-54.349999999999994</v>
      </c>
      <c r="F82">
        <f t="shared" si="29"/>
        <v>54.349999999999994</v>
      </c>
      <c r="G82">
        <f t="shared" si="30"/>
        <v>498.75000000000011</v>
      </c>
      <c r="H82">
        <f t="shared" si="30"/>
        <v>5059.7500000000009</v>
      </c>
      <c r="I82">
        <f t="shared" si="31"/>
        <v>66.57565789473685</v>
      </c>
      <c r="J82">
        <f t="shared" si="32"/>
        <v>7.4914768516231049</v>
      </c>
      <c r="K82">
        <f t="shared" si="33"/>
        <v>238.57499999999999</v>
      </c>
      <c r="L82">
        <f t="shared" si="34"/>
        <v>-59.574999999999989</v>
      </c>
      <c r="M82">
        <f t="shared" si="35"/>
        <v>59.574999999999989</v>
      </c>
      <c r="N82">
        <f t="shared" si="36"/>
        <v>873.44999999999754</v>
      </c>
      <c r="O82">
        <f t="shared" si="36"/>
        <v>6427.2999999999993</v>
      </c>
      <c r="P82">
        <f t="shared" si="37"/>
        <v>90.525352112676046</v>
      </c>
      <c r="Q82">
        <f t="shared" si="38"/>
        <v>9.6486782941514839</v>
      </c>
      <c r="R82">
        <f t="shared" ref="R82:R94" si="39">C81*0.25+C80*0.175+C79*0.15+C78*0.125+C77*0.075+C76*0.075+C75*0.025+C74*0.025+C73*0.02+C72*0.0175+C71*0.0175+C70*0.015+C69*0.015+C68*0.0075+C67*0.0075</f>
        <v>234.69749999999996</v>
      </c>
      <c r="S82">
        <f t="shared" ref="S82:S94" si="40">C81-R82</f>
        <v>-69.697499999999962</v>
      </c>
      <c r="T82">
        <f t="shared" ref="T82:T94" si="41">ABS(S82)</f>
        <v>69.697499999999962</v>
      </c>
      <c r="U82">
        <f t="shared" ref="U82:V94" si="42">S82+U81</f>
        <v>598.82000000000198</v>
      </c>
      <c r="V82">
        <f t="shared" si="42"/>
        <v>4415.7250000000022</v>
      </c>
      <c r="W82">
        <f t="shared" ref="W82:W94" si="43">V82/B67</f>
        <v>66.904924242424272</v>
      </c>
      <c r="X82">
        <f t="shared" ref="X82:X94" si="44">U82/W82</f>
        <v>8.9503128025409442</v>
      </c>
    </row>
    <row r="83" spans="1:24" ht="15.75" thickBot="1" x14ac:dyDescent="0.3">
      <c r="A83" s="1">
        <v>43977</v>
      </c>
      <c r="B83">
        <v>82</v>
      </c>
      <c r="C83" s="16">
        <v>172</v>
      </c>
      <c r="D83">
        <f t="shared" si="27"/>
        <v>203.04999999999998</v>
      </c>
      <c r="E83">
        <f t="shared" si="28"/>
        <v>-31.049999999999983</v>
      </c>
      <c r="F83">
        <f t="shared" si="29"/>
        <v>31.049999999999983</v>
      </c>
      <c r="G83">
        <f t="shared" si="30"/>
        <v>467.70000000000016</v>
      </c>
      <c r="H83">
        <f t="shared" si="30"/>
        <v>5090.8000000000011</v>
      </c>
      <c r="I83">
        <f t="shared" si="31"/>
        <v>66.114285714285728</v>
      </c>
      <c r="J83">
        <f t="shared" si="32"/>
        <v>7.0741140881590328</v>
      </c>
      <c r="K83">
        <f t="shared" si="33"/>
        <v>227.42500000000001</v>
      </c>
      <c r="L83">
        <f t="shared" si="34"/>
        <v>-55.425000000000011</v>
      </c>
      <c r="M83">
        <f t="shared" si="35"/>
        <v>55.425000000000011</v>
      </c>
      <c r="N83">
        <f t="shared" si="36"/>
        <v>818.02499999999759</v>
      </c>
      <c r="O83">
        <f t="shared" si="36"/>
        <v>6482.7249999999995</v>
      </c>
      <c r="P83">
        <f t="shared" si="37"/>
        <v>90.037847222222211</v>
      </c>
      <c r="Q83">
        <f t="shared" si="38"/>
        <v>9.085346054321267</v>
      </c>
      <c r="R83">
        <f t="shared" si="39"/>
        <v>223.06500000000003</v>
      </c>
      <c r="S83">
        <f t="shared" si="40"/>
        <v>-44.065000000000026</v>
      </c>
      <c r="T83">
        <f t="shared" si="41"/>
        <v>44.065000000000026</v>
      </c>
      <c r="U83">
        <f t="shared" si="42"/>
        <v>554.75500000000193</v>
      </c>
      <c r="V83">
        <f t="shared" si="42"/>
        <v>4459.7900000000018</v>
      </c>
      <c r="W83">
        <f t="shared" si="43"/>
        <v>66.564029850746294</v>
      </c>
      <c r="X83">
        <f t="shared" si="44"/>
        <v>8.3341558683256647</v>
      </c>
    </row>
    <row r="84" spans="1:24" ht="15.75" thickBot="1" x14ac:dyDescent="0.3">
      <c r="A84" s="1">
        <v>43978</v>
      </c>
      <c r="B84">
        <v>83</v>
      </c>
      <c r="C84" s="16">
        <v>195</v>
      </c>
      <c r="D84">
        <f t="shared" si="27"/>
        <v>185.95</v>
      </c>
      <c r="E84">
        <f t="shared" si="28"/>
        <v>9.0500000000000114</v>
      </c>
      <c r="F84">
        <f t="shared" si="29"/>
        <v>9.0500000000000114</v>
      </c>
      <c r="G84">
        <f t="shared" si="30"/>
        <v>476.75000000000017</v>
      </c>
      <c r="H84">
        <f t="shared" si="30"/>
        <v>5099.8500000000013</v>
      </c>
      <c r="I84">
        <f t="shared" si="31"/>
        <v>65.382692307692324</v>
      </c>
      <c r="J84">
        <f t="shared" si="32"/>
        <v>7.2916850495602823</v>
      </c>
      <c r="K84">
        <f t="shared" si="33"/>
        <v>208.87500000000003</v>
      </c>
      <c r="L84">
        <f t="shared" si="34"/>
        <v>-13.875000000000028</v>
      </c>
      <c r="M84">
        <f t="shared" si="35"/>
        <v>13.875000000000028</v>
      </c>
      <c r="N84">
        <f t="shared" si="36"/>
        <v>804.14999999999759</v>
      </c>
      <c r="O84">
        <f t="shared" si="36"/>
        <v>6496.5999999999995</v>
      </c>
      <c r="P84">
        <f t="shared" si="37"/>
        <v>88.9945205479452</v>
      </c>
      <c r="Q84">
        <f t="shared" si="38"/>
        <v>9.0359495736230997</v>
      </c>
      <c r="R84">
        <f t="shared" si="39"/>
        <v>206.06250000000003</v>
      </c>
      <c r="S84">
        <f t="shared" si="40"/>
        <v>-34.062500000000028</v>
      </c>
      <c r="T84">
        <f t="shared" si="41"/>
        <v>34.062500000000028</v>
      </c>
      <c r="U84">
        <f t="shared" si="42"/>
        <v>520.69250000000193</v>
      </c>
      <c r="V84">
        <f t="shared" si="42"/>
        <v>4493.8525000000018</v>
      </c>
      <c r="W84">
        <f t="shared" si="43"/>
        <v>66.086066176470609</v>
      </c>
      <c r="X84">
        <f t="shared" si="44"/>
        <v>7.8790058196169364</v>
      </c>
    </row>
    <row r="85" spans="1:24" ht="15.75" thickBot="1" x14ac:dyDescent="0.3">
      <c r="A85" s="1">
        <v>43979</v>
      </c>
      <c r="B85">
        <v>84</v>
      </c>
      <c r="C85" s="16">
        <v>262</v>
      </c>
      <c r="D85">
        <f t="shared" si="27"/>
        <v>182.55</v>
      </c>
      <c r="E85">
        <f t="shared" si="28"/>
        <v>79.449999999999989</v>
      </c>
      <c r="F85">
        <f t="shared" si="29"/>
        <v>79.449999999999989</v>
      </c>
      <c r="G85">
        <f t="shared" si="30"/>
        <v>556.20000000000016</v>
      </c>
      <c r="H85">
        <f t="shared" si="30"/>
        <v>5179.3000000000011</v>
      </c>
      <c r="I85">
        <f t="shared" si="31"/>
        <v>65.560759493670901</v>
      </c>
      <c r="J85">
        <f t="shared" si="32"/>
        <v>8.4837333230359313</v>
      </c>
      <c r="K85">
        <f t="shared" si="33"/>
        <v>205.97500000000002</v>
      </c>
      <c r="L85">
        <f t="shared" si="34"/>
        <v>56.024999999999977</v>
      </c>
      <c r="M85">
        <f t="shared" si="35"/>
        <v>56.024999999999977</v>
      </c>
      <c r="N85">
        <f t="shared" si="36"/>
        <v>860.17499999999757</v>
      </c>
      <c r="O85">
        <f t="shared" si="36"/>
        <v>6552.6249999999991</v>
      </c>
      <c r="P85">
        <f t="shared" si="37"/>
        <v>88.54898648648647</v>
      </c>
      <c r="Q85">
        <f t="shared" si="38"/>
        <v>9.7141145724041635</v>
      </c>
      <c r="R85">
        <f t="shared" si="39"/>
        <v>202.05749999999998</v>
      </c>
      <c r="S85">
        <f t="shared" si="40"/>
        <v>-7.0574999999999761</v>
      </c>
      <c r="T85">
        <f t="shared" si="41"/>
        <v>7.0574999999999761</v>
      </c>
      <c r="U85">
        <f t="shared" si="42"/>
        <v>513.63500000000192</v>
      </c>
      <c r="V85">
        <f t="shared" si="42"/>
        <v>4500.9100000000017</v>
      </c>
      <c r="W85">
        <f t="shared" si="43"/>
        <v>65.230579710144951</v>
      </c>
      <c r="X85">
        <f t="shared" si="44"/>
        <v>7.8741443397002202</v>
      </c>
    </row>
    <row r="86" spans="1:24" ht="15.75" thickBot="1" x14ac:dyDescent="0.3">
      <c r="A86" s="1">
        <v>43980</v>
      </c>
      <c r="B86">
        <v>85</v>
      </c>
      <c r="C86" s="16">
        <v>242</v>
      </c>
      <c r="D86">
        <f t="shared" si="27"/>
        <v>203.6</v>
      </c>
      <c r="E86">
        <f t="shared" si="28"/>
        <v>38.400000000000006</v>
      </c>
      <c r="F86">
        <f t="shared" si="29"/>
        <v>38.400000000000006</v>
      </c>
      <c r="G86">
        <f t="shared" si="30"/>
        <v>594.60000000000014</v>
      </c>
      <c r="H86">
        <f t="shared" si="30"/>
        <v>5217.7000000000007</v>
      </c>
      <c r="I86">
        <f t="shared" si="31"/>
        <v>65.221250000000012</v>
      </c>
      <c r="J86">
        <f t="shared" si="32"/>
        <v>9.1166605975813102</v>
      </c>
      <c r="K86">
        <f t="shared" si="33"/>
        <v>219.72499999999999</v>
      </c>
      <c r="L86">
        <f t="shared" si="34"/>
        <v>22.275000000000006</v>
      </c>
      <c r="M86">
        <f t="shared" si="35"/>
        <v>22.275000000000006</v>
      </c>
      <c r="N86">
        <f t="shared" si="36"/>
        <v>882.44999999999754</v>
      </c>
      <c r="O86">
        <f t="shared" si="36"/>
        <v>6574.8999999999987</v>
      </c>
      <c r="P86">
        <f t="shared" si="37"/>
        <v>87.665333333333322</v>
      </c>
      <c r="Q86">
        <f t="shared" si="38"/>
        <v>10.066122678671892</v>
      </c>
      <c r="R86">
        <f t="shared" si="39"/>
        <v>216.44750000000002</v>
      </c>
      <c r="S86">
        <f t="shared" si="40"/>
        <v>45.552499999999981</v>
      </c>
      <c r="T86">
        <f t="shared" si="41"/>
        <v>45.552499999999981</v>
      </c>
      <c r="U86">
        <f t="shared" si="42"/>
        <v>559.18750000000193</v>
      </c>
      <c r="V86">
        <f t="shared" si="42"/>
        <v>4546.4625000000015</v>
      </c>
      <c r="W86">
        <f t="shared" si="43"/>
        <v>64.949464285714313</v>
      </c>
      <c r="X86">
        <f t="shared" si="44"/>
        <v>8.6095783260062344</v>
      </c>
    </row>
    <row r="87" spans="1:24" ht="15.75" thickBot="1" x14ac:dyDescent="0.3">
      <c r="A87" s="1">
        <v>43981</v>
      </c>
      <c r="B87">
        <v>86</v>
      </c>
      <c r="C87" s="16">
        <v>153</v>
      </c>
      <c r="D87">
        <f t="shared" si="27"/>
        <v>216.65</v>
      </c>
      <c r="E87">
        <f t="shared" si="28"/>
        <v>-63.650000000000006</v>
      </c>
      <c r="F87">
        <f t="shared" si="29"/>
        <v>63.650000000000006</v>
      </c>
      <c r="G87">
        <f t="shared" si="30"/>
        <v>530.95000000000016</v>
      </c>
      <c r="H87">
        <f t="shared" si="30"/>
        <v>5281.35</v>
      </c>
      <c r="I87">
        <f t="shared" si="31"/>
        <v>65.201851851851856</v>
      </c>
      <c r="J87">
        <f t="shared" si="32"/>
        <v>8.1431736203811553</v>
      </c>
      <c r="K87">
        <f t="shared" si="33"/>
        <v>226.625</v>
      </c>
      <c r="L87">
        <f t="shared" si="34"/>
        <v>-73.625</v>
      </c>
      <c r="M87">
        <f t="shared" si="35"/>
        <v>73.625</v>
      </c>
      <c r="N87">
        <f t="shared" si="36"/>
        <v>808.82499999999754</v>
      </c>
      <c r="O87">
        <f t="shared" si="36"/>
        <v>6648.5249999999987</v>
      </c>
      <c r="P87">
        <f t="shared" si="37"/>
        <v>87.480592105263142</v>
      </c>
      <c r="Q87">
        <f t="shared" si="38"/>
        <v>9.2457650381099299</v>
      </c>
      <c r="R87">
        <f t="shared" si="39"/>
        <v>221.00000000000003</v>
      </c>
      <c r="S87">
        <f t="shared" si="40"/>
        <v>20.999999999999972</v>
      </c>
      <c r="T87">
        <f t="shared" si="41"/>
        <v>20.999999999999972</v>
      </c>
      <c r="U87">
        <f t="shared" si="42"/>
        <v>580.18750000000193</v>
      </c>
      <c r="V87">
        <f t="shared" si="42"/>
        <v>4567.4625000000015</v>
      </c>
      <c r="W87">
        <f t="shared" si="43"/>
        <v>64.330457746478899</v>
      </c>
      <c r="X87">
        <f t="shared" si="44"/>
        <v>9.0188616764779397</v>
      </c>
    </row>
    <row r="88" spans="1:24" ht="15.75" thickBot="1" x14ac:dyDescent="0.3">
      <c r="A88" s="1">
        <v>43982</v>
      </c>
      <c r="B88">
        <v>87</v>
      </c>
      <c r="C88" s="16">
        <v>145</v>
      </c>
      <c r="D88">
        <f t="shared" si="27"/>
        <v>201.75000000000003</v>
      </c>
      <c r="E88">
        <f t="shared" si="28"/>
        <v>-56.750000000000028</v>
      </c>
      <c r="F88">
        <f t="shared" si="29"/>
        <v>56.750000000000028</v>
      </c>
      <c r="G88">
        <f t="shared" ref="G88:H103" si="45">E88+G87</f>
        <v>474.20000000000016</v>
      </c>
      <c r="H88">
        <f t="shared" si="45"/>
        <v>5338.1</v>
      </c>
      <c r="I88">
        <f t="shared" si="31"/>
        <v>65.098780487804888</v>
      </c>
      <c r="J88">
        <f t="shared" si="32"/>
        <v>7.2843146437871162</v>
      </c>
      <c r="K88">
        <f t="shared" si="33"/>
        <v>203.25</v>
      </c>
      <c r="L88">
        <f t="shared" si="34"/>
        <v>-58.25</v>
      </c>
      <c r="M88">
        <f t="shared" si="35"/>
        <v>58.25</v>
      </c>
      <c r="N88">
        <f t="shared" si="36"/>
        <v>750.57499999999754</v>
      </c>
      <c r="O88">
        <f t="shared" si="36"/>
        <v>6706.7749999999987</v>
      </c>
      <c r="P88">
        <f t="shared" si="37"/>
        <v>87.100974025974011</v>
      </c>
      <c r="Q88">
        <f t="shared" si="38"/>
        <v>8.6172974343108013</v>
      </c>
      <c r="R88">
        <f t="shared" si="39"/>
        <v>207.01250000000002</v>
      </c>
      <c r="S88">
        <f t="shared" si="40"/>
        <v>-54.012500000000017</v>
      </c>
      <c r="T88">
        <f t="shared" si="41"/>
        <v>54.012500000000017</v>
      </c>
      <c r="U88">
        <f t="shared" si="42"/>
        <v>526.17500000000189</v>
      </c>
      <c r="V88">
        <f t="shared" si="42"/>
        <v>4621.4750000000013</v>
      </c>
      <c r="W88">
        <f t="shared" si="43"/>
        <v>64.187152777777797</v>
      </c>
      <c r="X88">
        <f t="shared" si="44"/>
        <v>8.1975126988678131</v>
      </c>
    </row>
    <row r="89" spans="1:24" ht="15.75" thickBot="1" x14ac:dyDescent="0.3">
      <c r="A89" s="1">
        <v>43983</v>
      </c>
      <c r="B89">
        <v>88</v>
      </c>
      <c r="C89" s="16">
        <v>99</v>
      </c>
      <c r="D89">
        <f t="shared" si="27"/>
        <v>191.05</v>
      </c>
      <c r="E89">
        <f t="shared" si="28"/>
        <v>-92.050000000000011</v>
      </c>
      <c r="F89">
        <f t="shared" si="29"/>
        <v>92.050000000000011</v>
      </c>
      <c r="G89">
        <f t="shared" si="45"/>
        <v>382.15000000000015</v>
      </c>
      <c r="H89">
        <f t="shared" si="45"/>
        <v>5430.1500000000005</v>
      </c>
      <c r="I89">
        <f t="shared" si="31"/>
        <v>65.423493975903625</v>
      </c>
      <c r="J89">
        <f t="shared" si="32"/>
        <v>5.8411738165612377</v>
      </c>
      <c r="K89">
        <f t="shared" si="33"/>
        <v>185.92500000000001</v>
      </c>
      <c r="L89">
        <f t="shared" si="34"/>
        <v>-86.925000000000011</v>
      </c>
      <c r="M89">
        <f t="shared" si="35"/>
        <v>86.925000000000011</v>
      </c>
      <c r="N89">
        <f t="shared" si="36"/>
        <v>663.64999999999759</v>
      </c>
      <c r="O89">
        <f t="shared" si="36"/>
        <v>6793.6999999999989</v>
      </c>
      <c r="P89">
        <f t="shared" si="37"/>
        <v>87.098717948717933</v>
      </c>
      <c r="Q89">
        <f t="shared" si="38"/>
        <v>7.619515139025836</v>
      </c>
      <c r="R89">
        <f t="shared" si="39"/>
        <v>192.96999999999997</v>
      </c>
      <c r="S89">
        <f t="shared" si="40"/>
        <v>-47.96999999999997</v>
      </c>
      <c r="T89">
        <f t="shared" si="41"/>
        <v>47.96999999999997</v>
      </c>
      <c r="U89">
        <f t="shared" si="42"/>
        <v>478.20500000000192</v>
      </c>
      <c r="V89">
        <f t="shared" si="42"/>
        <v>4669.4450000000015</v>
      </c>
      <c r="W89">
        <f t="shared" si="43"/>
        <v>63.965000000000018</v>
      </c>
      <c r="X89">
        <f t="shared" si="44"/>
        <v>7.4760415852419575</v>
      </c>
    </row>
    <row r="90" spans="1:24" ht="15.75" thickBot="1" x14ac:dyDescent="0.3">
      <c r="A90" s="1">
        <v>43984</v>
      </c>
      <c r="B90">
        <v>89</v>
      </c>
      <c r="C90" s="16">
        <v>162</v>
      </c>
      <c r="D90">
        <f t="shared" si="27"/>
        <v>164.9</v>
      </c>
      <c r="E90">
        <f t="shared" si="28"/>
        <v>-2.9000000000000057</v>
      </c>
      <c r="F90">
        <f t="shared" si="29"/>
        <v>2.9000000000000057</v>
      </c>
      <c r="G90">
        <f t="shared" si="45"/>
        <v>379.25000000000011</v>
      </c>
      <c r="H90">
        <f t="shared" si="45"/>
        <v>5433.05</v>
      </c>
      <c r="I90">
        <f t="shared" si="31"/>
        <v>64.679166666666674</v>
      </c>
      <c r="J90">
        <f t="shared" si="32"/>
        <v>5.8635573020679006</v>
      </c>
      <c r="K90">
        <f t="shared" si="33"/>
        <v>168.92499999999998</v>
      </c>
      <c r="L90">
        <f t="shared" si="34"/>
        <v>-6.9249999999999829</v>
      </c>
      <c r="M90">
        <f t="shared" si="35"/>
        <v>6.9249999999999829</v>
      </c>
      <c r="N90">
        <f t="shared" si="36"/>
        <v>656.72499999999764</v>
      </c>
      <c r="O90">
        <f t="shared" si="36"/>
        <v>6800.6249999999991</v>
      </c>
      <c r="P90">
        <f t="shared" si="37"/>
        <v>86.08386075949366</v>
      </c>
      <c r="Q90">
        <f t="shared" si="38"/>
        <v>7.6288980792206331</v>
      </c>
      <c r="R90">
        <f t="shared" si="39"/>
        <v>170.20000000000002</v>
      </c>
      <c r="S90">
        <f t="shared" si="40"/>
        <v>-71.200000000000017</v>
      </c>
      <c r="T90">
        <f t="shared" si="41"/>
        <v>71.200000000000017</v>
      </c>
      <c r="U90">
        <f t="shared" si="42"/>
        <v>407.00500000000193</v>
      </c>
      <c r="V90">
        <f t="shared" si="42"/>
        <v>4740.6450000000013</v>
      </c>
      <c r="W90">
        <f t="shared" si="43"/>
        <v>64.062770270270292</v>
      </c>
      <c r="X90">
        <f t="shared" si="44"/>
        <v>6.3532219771782392</v>
      </c>
    </row>
    <row r="91" spans="1:24" ht="15.75" thickBot="1" x14ac:dyDescent="0.3">
      <c r="A91" s="1">
        <v>43985</v>
      </c>
      <c r="B91">
        <v>90</v>
      </c>
      <c r="C91" s="16">
        <v>161</v>
      </c>
      <c r="D91">
        <f t="shared" si="27"/>
        <v>156.65</v>
      </c>
      <c r="E91">
        <f t="shared" si="28"/>
        <v>4.3499999999999943</v>
      </c>
      <c r="F91">
        <f t="shared" si="29"/>
        <v>4.3499999999999943</v>
      </c>
      <c r="G91">
        <f t="shared" si="45"/>
        <v>383.60000000000014</v>
      </c>
      <c r="H91">
        <f t="shared" si="45"/>
        <v>5437.4000000000005</v>
      </c>
      <c r="I91">
        <f t="shared" si="31"/>
        <v>63.969411764705889</v>
      </c>
      <c r="J91">
        <f t="shared" si="32"/>
        <v>5.9966160297200881</v>
      </c>
      <c r="K91">
        <f t="shared" si="33"/>
        <v>166.27499999999998</v>
      </c>
      <c r="L91">
        <f t="shared" si="34"/>
        <v>-5.2749999999999773</v>
      </c>
      <c r="M91">
        <f t="shared" si="35"/>
        <v>5.2749999999999773</v>
      </c>
      <c r="N91">
        <f t="shared" si="36"/>
        <v>651.44999999999766</v>
      </c>
      <c r="O91">
        <f t="shared" si="36"/>
        <v>6805.8999999999987</v>
      </c>
      <c r="P91">
        <f t="shared" si="37"/>
        <v>85.07374999999999</v>
      </c>
      <c r="Q91">
        <f t="shared" si="38"/>
        <v>7.65747366255746</v>
      </c>
      <c r="R91">
        <f t="shared" si="39"/>
        <v>167.83000000000004</v>
      </c>
      <c r="S91">
        <f t="shared" si="40"/>
        <v>-5.8300000000000409</v>
      </c>
      <c r="T91">
        <f t="shared" si="41"/>
        <v>5.8300000000000409</v>
      </c>
      <c r="U91">
        <f t="shared" si="42"/>
        <v>401.17500000000189</v>
      </c>
      <c r="V91">
        <f t="shared" si="42"/>
        <v>4746.4750000000013</v>
      </c>
      <c r="W91">
        <f t="shared" si="43"/>
        <v>63.286333333333353</v>
      </c>
      <c r="X91">
        <f t="shared" si="44"/>
        <v>6.3390463449191516</v>
      </c>
    </row>
    <row r="92" spans="1:24" ht="15.75" thickBot="1" x14ac:dyDescent="0.3">
      <c r="A92" s="1">
        <v>43986</v>
      </c>
      <c r="B92">
        <v>91</v>
      </c>
      <c r="C92" s="16">
        <v>156</v>
      </c>
      <c r="D92">
        <f t="shared" si="27"/>
        <v>145.19999999999999</v>
      </c>
      <c r="E92">
        <f t="shared" si="28"/>
        <v>10.800000000000011</v>
      </c>
      <c r="F92">
        <f t="shared" si="29"/>
        <v>10.800000000000011</v>
      </c>
      <c r="G92">
        <f t="shared" si="45"/>
        <v>394.40000000000015</v>
      </c>
      <c r="H92">
        <f t="shared" si="45"/>
        <v>5448.2000000000007</v>
      </c>
      <c r="I92">
        <f t="shared" si="31"/>
        <v>63.351162790697686</v>
      </c>
      <c r="J92">
        <f t="shared" si="32"/>
        <v>6.2256157997136681</v>
      </c>
      <c r="K92">
        <f t="shared" si="33"/>
        <v>169.39999999999998</v>
      </c>
      <c r="L92">
        <f t="shared" si="34"/>
        <v>-13.399999999999977</v>
      </c>
      <c r="M92">
        <f t="shared" si="35"/>
        <v>13.399999999999977</v>
      </c>
      <c r="N92">
        <f t="shared" si="36"/>
        <v>638.04999999999768</v>
      </c>
      <c r="O92">
        <f t="shared" si="36"/>
        <v>6819.2999999999984</v>
      </c>
      <c r="P92">
        <f t="shared" si="37"/>
        <v>84.188888888888869</v>
      </c>
      <c r="Q92">
        <f t="shared" si="38"/>
        <v>7.5787910782631389</v>
      </c>
      <c r="R92">
        <f t="shared" si="39"/>
        <v>163.46250000000001</v>
      </c>
      <c r="S92">
        <f t="shared" si="40"/>
        <v>-2.4625000000000057</v>
      </c>
      <c r="T92">
        <f t="shared" si="41"/>
        <v>2.4625000000000057</v>
      </c>
      <c r="U92">
        <f t="shared" si="42"/>
        <v>398.71250000000191</v>
      </c>
      <c r="V92">
        <f t="shared" si="42"/>
        <v>4748.9375000000009</v>
      </c>
      <c r="W92">
        <f t="shared" si="43"/>
        <v>62.486019736842117</v>
      </c>
      <c r="X92">
        <f t="shared" si="44"/>
        <v>6.3808272903149685</v>
      </c>
    </row>
    <row r="93" spans="1:24" ht="15.75" thickBot="1" x14ac:dyDescent="0.3">
      <c r="A93" s="1">
        <v>43987</v>
      </c>
      <c r="B93">
        <v>92</v>
      </c>
      <c r="C93" s="16">
        <v>130</v>
      </c>
      <c r="D93">
        <f t="shared" si="27"/>
        <v>148</v>
      </c>
      <c r="E93">
        <f t="shared" si="28"/>
        <v>-18</v>
      </c>
      <c r="F93">
        <f t="shared" si="29"/>
        <v>18</v>
      </c>
      <c r="G93">
        <f t="shared" si="45"/>
        <v>376.40000000000015</v>
      </c>
      <c r="H93">
        <f t="shared" si="45"/>
        <v>5466.2000000000007</v>
      </c>
      <c r="I93">
        <f t="shared" si="31"/>
        <v>62.829885057471273</v>
      </c>
      <c r="J93">
        <f t="shared" si="32"/>
        <v>5.9907797007061596</v>
      </c>
      <c r="K93">
        <f t="shared" si="33"/>
        <v>165.07499999999999</v>
      </c>
      <c r="L93">
        <f t="shared" si="34"/>
        <v>-35.074999999999989</v>
      </c>
      <c r="M93">
        <f t="shared" si="35"/>
        <v>35.074999999999989</v>
      </c>
      <c r="N93">
        <f t="shared" ref="N93:O106" si="46">L93+N92</f>
        <v>602.97499999999764</v>
      </c>
      <c r="O93">
        <f t="shared" si="46"/>
        <v>6854.3749999999982</v>
      </c>
      <c r="P93">
        <f t="shared" si="37"/>
        <v>83.589939024390219</v>
      </c>
      <c r="Q93">
        <f t="shared" si="38"/>
        <v>7.2134877359350522</v>
      </c>
      <c r="R93">
        <f t="shared" si="39"/>
        <v>158.10499999999999</v>
      </c>
      <c r="S93">
        <f t="shared" si="40"/>
        <v>-2.1049999999999898</v>
      </c>
      <c r="T93">
        <f t="shared" si="41"/>
        <v>2.1049999999999898</v>
      </c>
      <c r="U93">
        <f t="shared" si="42"/>
        <v>396.60750000000189</v>
      </c>
      <c r="V93">
        <f t="shared" si="42"/>
        <v>4751.0425000000005</v>
      </c>
      <c r="W93">
        <f t="shared" si="43"/>
        <v>61.701850649350654</v>
      </c>
      <c r="X93">
        <f t="shared" si="44"/>
        <v>6.4278055816171173</v>
      </c>
    </row>
    <row r="94" spans="1:24" ht="15.75" thickBot="1" x14ac:dyDescent="0.3">
      <c r="A94" s="1">
        <v>43988</v>
      </c>
      <c r="B94">
        <v>93</v>
      </c>
      <c r="C94" s="16">
        <v>119</v>
      </c>
      <c r="D94">
        <f t="shared" si="27"/>
        <v>141.55000000000001</v>
      </c>
      <c r="E94">
        <f t="shared" si="28"/>
        <v>-22.550000000000011</v>
      </c>
      <c r="F94">
        <f t="shared" si="29"/>
        <v>22.550000000000011</v>
      </c>
      <c r="G94">
        <f t="shared" si="45"/>
        <v>353.85000000000014</v>
      </c>
      <c r="H94">
        <f t="shared" si="45"/>
        <v>5488.7500000000009</v>
      </c>
      <c r="I94">
        <f t="shared" si="31"/>
        <v>62.372159090909101</v>
      </c>
      <c r="J94">
        <f t="shared" si="32"/>
        <v>5.6732042814848569</v>
      </c>
      <c r="K94">
        <f t="shared" si="33"/>
        <v>156.70000000000002</v>
      </c>
      <c r="L94">
        <f t="shared" si="34"/>
        <v>-37.700000000000017</v>
      </c>
      <c r="M94">
        <f t="shared" si="35"/>
        <v>37.700000000000017</v>
      </c>
      <c r="N94">
        <f t="shared" si="46"/>
        <v>565.27499999999759</v>
      </c>
      <c r="O94">
        <f t="shared" si="46"/>
        <v>6892.074999999998</v>
      </c>
      <c r="P94">
        <f t="shared" si="37"/>
        <v>83.037048192771067</v>
      </c>
      <c r="Q94">
        <f t="shared" si="38"/>
        <v>6.8075035457391007</v>
      </c>
      <c r="R94">
        <f t="shared" si="39"/>
        <v>152.47499999999999</v>
      </c>
      <c r="S94">
        <f t="shared" si="40"/>
        <v>-22.474999999999994</v>
      </c>
      <c r="T94">
        <f t="shared" si="41"/>
        <v>22.474999999999994</v>
      </c>
      <c r="U94">
        <f t="shared" si="42"/>
        <v>374.13250000000187</v>
      </c>
      <c r="V94">
        <f t="shared" si="42"/>
        <v>4773.5175000000008</v>
      </c>
      <c r="W94">
        <f t="shared" si="43"/>
        <v>61.19894230769232</v>
      </c>
      <c r="X94">
        <f t="shared" si="44"/>
        <v>6.1133817986422256</v>
      </c>
    </row>
    <row r="95" spans="1:24" ht="15.75" thickBot="1" x14ac:dyDescent="0.3">
      <c r="A95" s="1">
        <v>43989</v>
      </c>
      <c r="B95">
        <v>94</v>
      </c>
      <c r="C95" s="16">
        <v>50</v>
      </c>
      <c r="D95">
        <f t="shared" si="27"/>
        <v>141.35000000000002</v>
      </c>
      <c r="E95">
        <f t="shared" si="28"/>
        <v>-91.350000000000023</v>
      </c>
      <c r="F95">
        <f t="shared" si="29"/>
        <v>91.350000000000023</v>
      </c>
      <c r="G95">
        <f t="shared" si="45"/>
        <v>262.50000000000011</v>
      </c>
      <c r="H95">
        <f t="shared" si="45"/>
        <v>5580.1000000000013</v>
      </c>
      <c r="I95">
        <f t="shared" si="31"/>
        <v>62.697752808988781</v>
      </c>
      <c r="J95">
        <f t="shared" si="32"/>
        <v>4.1867529255748108</v>
      </c>
      <c r="K95">
        <f t="shared" si="33"/>
        <v>148.85</v>
      </c>
      <c r="L95">
        <f t="shared" si="34"/>
        <v>-98.85</v>
      </c>
      <c r="M95">
        <f t="shared" si="35"/>
        <v>98.85</v>
      </c>
      <c r="N95">
        <f t="shared" si="46"/>
        <v>466.42499999999757</v>
      </c>
      <c r="O95">
        <f t="shared" si="46"/>
        <v>6990.9249999999984</v>
      </c>
      <c r="P95">
        <f t="shared" si="37"/>
        <v>83.225297619047595</v>
      </c>
      <c r="Q95">
        <f t="shared" si="38"/>
        <v>5.6043656597660263</v>
      </c>
      <c r="R95">
        <f>C94*0.25+C93*0.175+C92*0.15+C91*0.125+C90*0.075+C89*0.075+C88*0.025+C87*0.025+C86*0.02+C85*0.0175+C84*0.0175+C83*0.015+C82*0.015+C81*0.0075+C80*0.0075</f>
        <v>143.84500000000006</v>
      </c>
      <c r="S95">
        <f>C94-R95</f>
        <v>-24.845000000000056</v>
      </c>
      <c r="T95">
        <f>ABS(S95)</f>
        <v>24.845000000000056</v>
      </c>
      <c r="U95">
        <f>S95+U94</f>
        <v>349.28750000000184</v>
      </c>
      <c r="V95">
        <f>T95+V94</f>
        <v>4798.3625000000011</v>
      </c>
      <c r="W95">
        <f>V95/B80</f>
        <v>60.738765822784821</v>
      </c>
      <c r="X95">
        <f>U95/W95</f>
        <v>5.7506519151064852</v>
      </c>
    </row>
    <row r="96" spans="1:24" ht="15.75" thickBot="1" x14ac:dyDescent="0.3">
      <c r="A96" s="1">
        <v>43990</v>
      </c>
      <c r="B96">
        <v>95</v>
      </c>
      <c r="C96" s="16">
        <v>92</v>
      </c>
      <c r="D96">
        <f t="shared" si="27"/>
        <v>112.35</v>
      </c>
      <c r="E96">
        <f t="shared" si="28"/>
        <v>-20.349999999999994</v>
      </c>
      <c r="F96">
        <f t="shared" si="29"/>
        <v>20.349999999999994</v>
      </c>
      <c r="G96">
        <f t="shared" si="45"/>
        <v>242.15000000000012</v>
      </c>
      <c r="H96">
        <f t="shared" si="45"/>
        <v>5600.4500000000016</v>
      </c>
      <c r="I96">
        <f t="shared" si="31"/>
        <v>62.227222222222238</v>
      </c>
      <c r="J96">
        <f t="shared" si="32"/>
        <v>3.8913837280932793</v>
      </c>
      <c r="K96">
        <f t="shared" si="33"/>
        <v>125.07500000000002</v>
      </c>
      <c r="L96">
        <f t="shared" si="34"/>
        <v>-33.075000000000017</v>
      </c>
      <c r="M96">
        <f t="shared" si="35"/>
        <v>33.075000000000017</v>
      </c>
      <c r="N96">
        <f t="shared" si="46"/>
        <v>433.34999999999752</v>
      </c>
      <c r="O96">
        <f t="shared" si="46"/>
        <v>7023.9999999999982</v>
      </c>
      <c r="P96">
        <f t="shared" si="37"/>
        <v>82.635294117647035</v>
      </c>
      <c r="Q96">
        <f t="shared" si="38"/>
        <v>5.2441272779042993</v>
      </c>
      <c r="R96">
        <f t="shared" ref="R96:R106" si="47">C95*0.25+C94*0.175+C93*0.15+C92*0.125+C91*0.075+C90*0.075+C89*0.025+C88*0.025+C87*0.02+C86*0.0175+C85*0.0175+C84*0.015+C83*0.015+C82*0.0075+C81*0.0075</f>
        <v>122.61499999999999</v>
      </c>
      <c r="S96">
        <f t="shared" ref="S96:S106" si="48">C95-R96</f>
        <v>-72.614999999999995</v>
      </c>
      <c r="T96">
        <f t="shared" ref="T96:T106" si="49">ABS(S96)</f>
        <v>72.614999999999995</v>
      </c>
      <c r="U96">
        <f t="shared" ref="U96:V106" si="50">S96+U95</f>
        <v>276.67250000000183</v>
      </c>
      <c r="V96">
        <f t="shared" si="50"/>
        <v>4870.9775000000009</v>
      </c>
      <c r="W96">
        <f t="shared" ref="W96:W106" si="51">V96/B81</f>
        <v>60.887218750000009</v>
      </c>
      <c r="X96">
        <f t="shared" ref="X96:X106" si="52">U96/W96</f>
        <v>4.5440160624844079</v>
      </c>
    </row>
    <row r="97" spans="1:24" ht="15.75" thickBot="1" x14ac:dyDescent="0.3">
      <c r="A97" s="1">
        <v>43991</v>
      </c>
      <c r="B97">
        <v>96</v>
      </c>
      <c r="C97" s="16">
        <v>78</v>
      </c>
      <c r="D97">
        <f t="shared" si="27"/>
        <v>104.29999999999998</v>
      </c>
      <c r="E97">
        <f t="shared" si="28"/>
        <v>-26.299999999999983</v>
      </c>
      <c r="F97">
        <f t="shared" si="29"/>
        <v>26.299999999999983</v>
      </c>
      <c r="G97">
        <f t="shared" si="45"/>
        <v>215.85000000000014</v>
      </c>
      <c r="H97">
        <f t="shared" si="45"/>
        <v>5626.7500000000018</v>
      </c>
      <c r="I97">
        <f t="shared" si="31"/>
        <v>61.832417582417605</v>
      </c>
      <c r="J97">
        <f t="shared" si="32"/>
        <v>3.4908872795130415</v>
      </c>
      <c r="K97">
        <f t="shared" si="33"/>
        <v>112.97500000000002</v>
      </c>
      <c r="L97">
        <f t="shared" si="34"/>
        <v>-34.975000000000023</v>
      </c>
      <c r="M97">
        <f t="shared" si="35"/>
        <v>34.975000000000023</v>
      </c>
      <c r="N97">
        <f t="shared" si="46"/>
        <v>398.3749999999975</v>
      </c>
      <c r="O97">
        <f t="shared" si="46"/>
        <v>7058.9749999999985</v>
      </c>
      <c r="P97">
        <f t="shared" si="37"/>
        <v>82.081104651162775</v>
      </c>
      <c r="Q97">
        <f t="shared" si="38"/>
        <v>4.8534312701206321</v>
      </c>
      <c r="R97">
        <f t="shared" si="47"/>
        <v>115.44999999999999</v>
      </c>
      <c r="S97">
        <f t="shared" si="48"/>
        <v>-23.449999999999989</v>
      </c>
      <c r="T97">
        <f t="shared" si="49"/>
        <v>23.449999999999989</v>
      </c>
      <c r="U97">
        <f t="shared" si="50"/>
        <v>253.22250000000184</v>
      </c>
      <c r="V97">
        <f t="shared" si="50"/>
        <v>4894.4275000000007</v>
      </c>
      <c r="W97">
        <f t="shared" si="51"/>
        <v>60.425030864197538</v>
      </c>
      <c r="X97">
        <f t="shared" si="52"/>
        <v>4.1906887986388899</v>
      </c>
    </row>
    <row r="98" spans="1:24" ht="15.75" thickBot="1" x14ac:dyDescent="0.3">
      <c r="A98" s="1">
        <v>43992</v>
      </c>
      <c r="B98">
        <v>97</v>
      </c>
      <c r="C98" s="16">
        <v>117</v>
      </c>
      <c r="D98">
        <f t="shared" si="27"/>
        <v>89.149999999999991</v>
      </c>
      <c r="E98">
        <f t="shared" si="28"/>
        <v>27.850000000000009</v>
      </c>
      <c r="F98">
        <f t="shared" si="29"/>
        <v>27.850000000000009</v>
      </c>
      <c r="G98">
        <f t="shared" si="45"/>
        <v>243.70000000000016</v>
      </c>
      <c r="H98">
        <f t="shared" si="45"/>
        <v>5654.6000000000022</v>
      </c>
      <c r="I98">
        <f t="shared" si="31"/>
        <v>61.463043478260893</v>
      </c>
      <c r="J98">
        <f t="shared" si="32"/>
        <v>3.9649842606019887</v>
      </c>
      <c r="K98">
        <f t="shared" si="33"/>
        <v>107.97499999999999</v>
      </c>
      <c r="L98">
        <f t="shared" si="34"/>
        <v>9.0250000000000057</v>
      </c>
      <c r="M98">
        <f t="shared" si="35"/>
        <v>9.0250000000000057</v>
      </c>
      <c r="N98">
        <f t="shared" si="46"/>
        <v>407.39999999999748</v>
      </c>
      <c r="O98">
        <f t="shared" si="46"/>
        <v>7067.9999999999982</v>
      </c>
      <c r="P98">
        <f t="shared" si="37"/>
        <v>81.241379310344811</v>
      </c>
      <c r="Q98">
        <f t="shared" si="38"/>
        <v>5.0146859083191551</v>
      </c>
      <c r="R98">
        <f t="shared" si="47"/>
        <v>105.00750000000001</v>
      </c>
      <c r="S98">
        <f t="shared" si="48"/>
        <v>-27.007500000000007</v>
      </c>
      <c r="T98">
        <f t="shared" si="49"/>
        <v>27.007500000000007</v>
      </c>
      <c r="U98">
        <f t="shared" si="50"/>
        <v>226.21500000000185</v>
      </c>
      <c r="V98">
        <f t="shared" si="50"/>
        <v>4921.4350000000004</v>
      </c>
      <c r="W98">
        <f t="shared" si="51"/>
        <v>60.017500000000005</v>
      </c>
      <c r="X98">
        <f t="shared" si="52"/>
        <v>3.7691506643895836</v>
      </c>
    </row>
    <row r="99" spans="1:24" ht="15.75" thickBot="1" x14ac:dyDescent="0.3">
      <c r="A99" s="1">
        <v>43993</v>
      </c>
      <c r="B99">
        <v>98</v>
      </c>
      <c r="C99" s="16">
        <v>70</v>
      </c>
      <c r="D99">
        <f t="shared" si="27"/>
        <v>94.45</v>
      </c>
      <c r="E99">
        <f t="shared" si="28"/>
        <v>-24.450000000000003</v>
      </c>
      <c r="F99">
        <f t="shared" si="29"/>
        <v>24.450000000000003</v>
      </c>
      <c r="G99">
        <f t="shared" si="45"/>
        <v>219.25000000000017</v>
      </c>
      <c r="H99">
        <f t="shared" si="45"/>
        <v>5679.050000000002</v>
      </c>
      <c r="I99">
        <f t="shared" si="31"/>
        <v>61.065053763440879</v>
      </c>
      <c r="J99">
        <f t="shared" si="32"/>
        <v>3.5904332590838273</v>
      </c>
      <c r="K99">
        <f t="shared" si="33"/>
        <v>107.65</v>
      </c>
      <c r="L99">
        <f t="shared" si="34"/>
        <v>-37.650000000000006</v>
      </c>
      <c r="M99">
        <f t="shared" si="35"/>
        <v>37.650000000000006</v>
      </c>
      <c r="N99">
        <f t="shared" si="46"/>
        <v>369.7499999999975</v>
      </c>
      <c r="O99">
        <f t="shared" si="46"/>
        <v>7105.6499999999978</v>
      </c>
      <c r="P99">
        <f t="shared" si="37"/>
        <v>80.746022727272702</v>
      </c>
      <c r="Q99">
        <f t="shared" si="38"/>
        <v>4.5791729116970004</v>
      </c>
      <c r="R99">
        <f t="shared" si="47"/>
        <v>106.41250000000001</v>
      </c>
      <c r="S99">
        <f t="shared" si="48"/>
        <v>10.587499999999991</v>
      </c>
      <c r="T99">
        <f t="shared" si="49"/>
        <v>10.587499999999991</v>
      </c>
      <c r="U99">
        <f t="shared" si="50"/>
        <v>236.80250000000183</v>
      </c>
      <c r="V99">
        <f t="shared" si="50"/>
        <v>4932.0225</v>
      </c>
      <c r="W99">
        <f t="shared" si="51"/>
        <v>59.421957831325301</v>
      </c>
      <c r="X99">
        <f t="shared" si="52"/>
        <v>3.9851009398274546</v>
      </c>
    </row>
    <row r="100" spans="1:24" ht="15.75" thickBot="1" x14ac:dyDescent="0.3">
      <c r="A100" s="1">
        <v>43994</v>
      </c>
      <c r="B100">
        <v>99</v>
      </c>
      <c r="C100" s="16">
        <v>87</v>
      </c>
      <c r="D100">
        <f t="shared" si="27"/>
        <v>81.300000000000011</v>
      </c>
      <c r="E100">
        <f t="shared" si="28"/>
        <v>5.6999999999999886</v>
      </c>
      <c r="F100">
        <f t="shared" si="29"/>
        <v>5.6999999999999886</v>
      </c>
      <c r="G100">
        <f t="shared" si="45"/>
        <v>224.95000000000016</v>
      </c>
      <c r="H100">
        <f t="shared" si="45"/>
        <v>5684.7500000000018</v>
      </c>
      <c r="I100">
        <f t="shared" si="31"/>
        <v>60.47606382978725</v>
      </c>
      <c r="J100">
        <f t="shared" si="32"/>
        <v>3.719653458815253</v>
      </c>
      <c r="K100">
        <f t="shared" si="33"/>
        <v>102.02499999999999</v>
      </c>
      <c r="L100">
        <f t="shared" si="34"/>
        <v>-15.024999999999991</v>
      </c>
      <c r="M100">
        <f t="shared" si="35"/>
        <v>15.024999999999991</v>
      </c>
      <c r="N100">
        <f t="shared" si="46"/>
        <v>354.72499999999752</v>
      </c>
      <c r="O100">
        <f t="shared" si="46"/>
        <v>7120.6749999999975</v>
      </c>
      <c r="P100">
        <f t="shared" si="37"/>
        <v>80.0075842696629</v>
      </c>
      <c r="Q100">
        <f t="shared" si="38"/>
        <v>4.4336421757768454</v>
      </c>
      <c r="R100">
        <f t="shared" si="47"/>
        <v>97.037499999999994</v>
      </c>
      <c r="S100">
        <f t="shared" si="48"/>
        <v>-27.037499999999994</v>
      </c>
      <c r="T100">
        <f t="shared" si="49"/>
        <v>27.037499999999994</v>
      </c>
      <c r="U100">
        <f t="shared" si="50"/>
        <v>209.76500000000183</v>
      </c>
      <c r="V100">
        <f t="shared" si="50"/>
        <v>4959.0600000000004</v>
      </c>
      <c r="W100">
        <f t="shared" si="51"/>
        <v>59.036428571428573</v>
      </c>
      <c r="X100">
        <f t="shared" si="52"/>
        <v>3.5531451525087725</v>
      </c>
    </row>
    <row r="101" spans="1:24" ht="15.75" thickBot="1" x14ac:dyDescent="0.3">
      <c r="A101" s="1">
        <v>43995</v>
      </c>
      <c r="B101">
        <v>100</v>
      </c>
      <c r="C101" s="16">
        <v>111</v>
      </c>
      <c r="D101">
        <f t="shared" si="27"/>
        <v>89</v>
      </c>
      <c r="E101">
        <f t="shared" si="28"/>
        <v>22</v>
      </c>
      <c r="F101">
        <f t="shared" si="29"/>
        <v>22</v>
      </c>
      <c r="G101">
        <f t="shared" si="45"/>
        <v>246.95000000000016</v>
      </c>
      <c r="H101">
        <f t="shared" si="45"/>
        <v>5706.7500000000018</v>
      </c>
      <c r="I101">
        <f t="shared" si="31"/>
        <v>60.071052631578965</v>
      </c>
      <c r="J101">
        <f t="shared" si="32"/>
        <v>4.110965085206117</v>
      </c>
      <c r="K101">
        <f t="shared" si="33"/>
        <v>95.125</v>
      </c>
      <c r="L101">
        <f t="shared" si="34"/>
        <v>15.875</v>
      </c>
      <c r="M101">
        <f t="shared" si="35"/>
        <v>15.875</v>
      </c>
      <c r="N101">
        <f t="shared" si="46"/>
        <v>370.59999999999752</v>
      </c>
      <c r="O101">
        <f t="shared" si="46"/>
        <v>7136.5499999999975</v>
      </c>
      <c r="P101">
        <f t="shared" si="37"/>
        <v>79.294999999999973</v>
      </c>
      <c r="Q101">
        <f t="shared" si="38"/>
        <v>4.6736868655022086</v>
      </c>
      <c r="R101">
        <f t="shared" si="47"/>
        <v>93.569999999999979</v>
      </c>
      <c r="S101">
        <f t="shared" si="48"/>
        <v>-6.569999999999979</v>
      </c>
      <c r="T101">
        <f t="shared" si="49"/>
        <v>6.569999999999979</v>
      </c>
      <c r="U101">
        <f t="shared" si="50"/>
        <v>203.19500000000187</v>
      </c>
      <c r="V101">
        <f t="shared" si="50"/>
        <v>4965.63</v>
      </c>
      <c r="W101">
        <f t="shared" si="51"/>
        <v>58.419176470588233</v>
      </c>
      <c r="X101">
        <f t="shared" si="52"/>
        <v>3.4782243139340143</v>
      </c>
    </row>
    <row r="102" spans="1:24" ht="15.75" thickBot="1" x14ac:dyDescent="0.3">
      <c r="A102" s="1">
        <v>43996</v>
      </c>
      <c r="B102">
        <v>101</v>
      </c>
      <c r="C102" s="16">
        <v>75</v>
      </c>
      <c r="D102">
        <f t="shared" si="27"/>
        <v>93.95</v>
      </c>
      <c r="E102">
        <f t="shared" si="28"/>
        <v>-18.950000000000003</v>
      </c>
      <c r="F102">
        <f t="shared" si="29"/>
        <v>18.950000000000003</v>
      </c>
      <c r="G102">
        <f t="shared" si="45"/>
        <v>228.00000000000017</v>
      </c>
      <c r="H102">
        <f t="shared" si="45"/>
        <v>5725.7000000000016</v>
      </c>
      <c r="I102">
        <f t="shared" si="31"/>
        <v>59.642708333333353</v>
      </c>
      <c r="J102">
        <f t="shared" si="32"/>
        <v>3.8227640288523692</v>
      </c>
      <c r="K102">
        <f t="shared" si="33"/>
        <v>97.000000000000014</v>
      </c>
      <c r="L102">
        <f t="shared" si="34"/>
        <v>-22.000000000000014</v>
      </c>
      <c r="M102">
        <f t="shared" si="35"/>
        <v>22.000000000000014</v>
      </c>
      <c r="N102">
        <f t="shared" si="46"/>
        <v>348.59999999999752</v>
      </c>
      <c r="O102">
        <f t="shared" si="46"/>
        <v>7158.5499999999975</v>
      </c>
      <c r="P102">
        <f t="shared" si="37"/>
        <v>78.665384615384582</v>
      </c>
      <c r="Q102">
        <f t="shared" si="38"/>
        <v>4.4314281523492589</v>
      </c>
      <c r="R102">
        <f t="shared" si="47"/>
        <v>99.372499999999974</v>
      </c>
      <c r="S102">
        <f t="shared" si="48"/>
        <v>11.627500000000026</v>
      </c>
      <c r="T102">
        <f t="shared" si="49"/>
        <v>11.627500000000026</v>
      </c>
      <c r="U102">
        <f t="shared" si="50"/>
        <v>214.8225000000019</v>
      </c>
      <c r="V102">
        <f t="shared" si="50"/>
        <v>4977.2574999999997</v>
      </c>
      <c r="W102">
        <f t="shared" si="51"/>
        <v>57.875087209302322</v>
      </c>
      <c r="X102">
        <f t="shared" si="52"/>
        <v>3.7118302599373578</v>
      </c>
    </row>
    <row r="103" spans="1:24" ht="15.75" thickBot="1" x14ac:dyDescent="0.3">
      <c r="A103" s="1">
        <v>43997</v>
      </c>
      <c r="B103">
        <v>102</v>
      </c>
      <c r="C103" s="16">
        <v>60</v>
      </c>
      <c r="D103">
        <f t="shared" si="27"/>
        <v>90.15</v>
      </c>
      <c r="E103">
        <f t="shared" si="28"/>
        <v>-30.150000000000006</v>
      </c>
      <c r="F103">
        <f t="shared" si="29"/>
        <v>30.150000000000006</v>
      </c>
      <c r="G103">
        <f t="shared" si="45"/>
        <v>197.85000000000016</v>
      </c>
      <c r="H103">
        <f t="shared" si="45"/>
        <v>5755.8500000000013</v>
      </c>
      <c r="I103">
        <f t="shared" si="31"/>
        <v>59.338659793814443</v>
      </c>
      <c r="J103">
        <f t="shared" si="32"/>
        <v>3.3342512400427413</v>
      </c>
      <c r="K103">
        <f t="shared" si="33"/>
        <v>92.300000000000011</v>
      </c>
      <c r="L103">
        <f t="shared" si="34"/>
        <v>-32.300000000000011</v>
      </c>
      <c r="M103">
        <f t="shared" si="35"/>
        <v>32.300000000000011</v>
      </c>
      <c r="N103">
        <f t="shared" si="46"/>
        <v>316.29999999999751</v>
      </c>
      <c r="O103">
        <f t="shared" si="46"/>
        <v>7190.8499999999976</v>
      </c>
      <c r="P103">
        <f t="shared" si="37"/>
        <v>78.161413043478234</v>
      </c>
      <c r="Q103">
        <f t="shared" si="38"/>
        <v>4.0467538608091926</v>
      </c>
      <c r="R103">
        <f t="shared" si="47"/>
        <v>92.210000000000008</v>
      </c>
      <c r="S103">
        <f t="shared" si="48"/>
        <v>-17.210000000000008</v>
      </c>
      <c r="T103">
        <f t="shared" si="49"/>
        <v>17.210000000000008</v>
      </c>
      <c r="U103">
        <f t="shared" si="50"/>
        <v>197.61250000000189</v>
      </c>
      <c r="V103">
        <f t="shared" si="50"/>
        <v>4994.4674999999997</v>
      </c>
      <c r="W103">
        <f t="shared" si="51"/>
        <v>57.407672413793101</v>
      </c>
      <c r="X103">
        <f t="shared" si="52"/>
        <v>3.4422663677359329</v>
      </c>
    </row>
    <row r="104" spans="1:24" ht="15.75" thickBot="1" x14ac:dyDescent="0.3">
      <c r="A104" s="1">
        <v>43998</v>
      </c>
      <c r="B104">
        <v>103</v>
      </c>
      <c r="C104" s="16">
        <v>55</v>
      </c>
      <c r="D104">
        <f t="shared" si="27"/>
        <v>78.75</v>
      </c>
      <c r="E104">
        <f t="shared" si="28"/>
        <v>-23.75</v>
      </c>
      <c r="F104">
        <f t="shared" si="29"/>
        <v>23.75</v>
      </c>
      <c r="G104">
        <f t="shared" ref="G104:H106" si="53">E104+G103</f>
        <v>174.10000000000016</v>
      </c>
      <c r="H104">
        <f t="shared" si="53"/>
        <v>5779.6000000000013</v>
      </c>
      <c r="I104">
        <f t="shared" si="31"/>
        <v>58.975510204081644</v>
      </c>
      <c r="J104">
        <f t="shared" si="32"/>
        <v>2.9520728078067711</v>
      </c>
      <c r="K104">
        <f t="shared" si="33"/>
        <v>81.474999999999994</v>
      </c>
      <c r="L104">
        <f t="shared" si="34"/>
        <v>-26.474999999999994</v>
      </c>
      <c r="M104">
        <f t="shared" si="35"/>
        <v>26.474999999999994</v>
      </c>
      <c r="N104">
        <f t="shared" si="46"/>
        <v>289.82499999999754</v>
      </c>
      <c r="O104">
        <f t="shared" si="46"/>
        <v>7217.324999999998</v>
      </c>
      <c r="P104">
        <f t="shared" si="37"/>
        <v>77.605645161290298</v>
      </c>
      <c r="Q104">
        <f t="shared" si="38"/>
        <v>3.7345865677380163</v>
      </c>
      <c r="R104">
        <f t="shared" si="47"/>
        <v>85.995000000000019</v>
      </c>
      <c r="S104">
        <f t="shared" si="48"/>
        <v>-25.995000000000019</v>
      </c>
      <c r="T104">
        <f t="shared" si="49"/>
        <v>25.995000000000019</v>
      </c>
      <c r="U104">
        <f t="shared" si="50"/>
        <v>171.61750000000188</v>
      </c>
      <c r="V104">
        <f t="shared" si="50"/>
        <v>5020.4624999999996</v>
      </c>
      <c r="W104">
        <f t="shared" si="51"/>
        <v>57.050710227272724</v>
      </c>
      <c r="X104">
        <f t="shared" si="52"/>
        <v>3.0081571169987162</v>
      </c>
    </row>
    <row r="105" spans="1:24" ht="15.75" thickBot="1" x14ac:dyDescent="0.3">
      <c r="A105" s="1">
        <v>43999</v>
      </c>
      <c r="B105">
        <v>104</v>
      </c>
      <c r="C105" s="16">
        <v>71</v>
      </c>
      <c r="D105">
        <f t="shared" si="27"/>
        <v>73.2</v>
      </c>
      <c r="E105">
        <f t="shared" si="28"/>
        <v>-2.2000000000000028</v>
      </c>
      <c r="F105">
        <f t="shared" si="29"/>
        <v>2.2000000000000028</v>
      </c>
      <c r="G105">
        <f t="shared" si="53"/>
        <v>171.90000000000015</v>
      </c>
      <c r="H105">
        <f t="shared" si="53"/>
        <v>5781.8000000000011</v>
      </c>
      <c r="I105">
        <f t="shared" si="31"/>
        <v>58.402020202020211</v>
      </c>
      <c r="J105">
        <f t="shared" si="32"/>
        <v>2.9433913314192832</v>
      </c>
      <c r="K105">
        <f t="shared" si="33"/>
        <v>75.325000000000003</v>
      </c>
      <c r="L105">
        <f t="shared" si="34"/>
        <v>-4.3250000000000028</v>
      </c>
      <c r="M105">
        <f t="shared" si="35"/>
        <v>4.3250000000000028</v>
      </c>
      <c r="N105">
        <f t="shared" si="46"/>
        <v>285.49999999999756</v>
      </c>
      <c r="O105">
        <f t="shared" si="46"/>
        <v>7221.6499999999978</v>
      </c>
      <c r="P105">
        <f t="shared" si="37"/>
        <v>76.826063829787216</v>
      </c>
      <c r="Q105">
        <f t="shared" si="38"/>
        <v>3.716186744026611</v>
      </c>
      <c r="R105">
        <f t="shared" si="47"/>
        <v>77.535000000000011</v>
      </c>
      <c r="S105">
        <f t="shared" si="48"/>
        <v>-22.535000000000011</v>
      </c>
      <c r="T105">
        <f t="shared" si="49"/>
        <v>22.535000000000011</v>
      </c>
      <c r="U105">
        <f t="shared" si="50"/>
        <v>149.08250000000186</v>
      </c>
      <c r="V105">
        <f t="shared" si="50"/>
        <v>5042.9974999999995</v>
      </c>
      <c r="W105">
        <f t="shared" si="51"/>
        <v>56.662893258426962</v>
      </c>
      <c r="X105">
        <f t="shared" si="52"/>
        <v>2.6310428470369391</v>
      </c>
    </row>
    <row r="106" spans="1:24" ht="15.75" thickBot="1" x14ac:dyDescent="0.3">
      <c r="A106" s="1">
        <v>44000</v>
      </c>
      <c r="B106">
        <v>105</v>
      </c>
      <c r="C106" s="16">
        <v>88</v>
      </c>
      <c r="D106">
        <f t="shared" si="27"/>
        <v>72.199999999999989</v>
      </c>
      <c r="E106">
        <f t="shared" si="28"/>
        <v>15.800000000000011</v>
      </c>
      <c r="F106">
        <f t="shared" si="29"/>
        <v>15.800000000000011</v>
      </c>
      <c r="G106">
        <f t="shared" si="53"/>
        <v>187.70000000000016</v>
      </c>
      <c r="H106">
        <f t="shared" si="53"/>
        <v>5797.6000000000013</v>
      </c>
      <c r="I106">
        <f t="shared" si="31"/>
        <v>57.976000000000013</v>
      </c>
      <c r="J106">
        <f t="shared" si="32"/>
        <v>3.2375465709948963</v>
      </c>
      <c r="K106">
        <f t="shared" si="33"/>
        <v>75.924999999999997</v>
      </c>
      <c r="L106">
        <f t="shared" si="34"/>
        <v>12.075000000000003</v>
      </c>
      <c r="M106">
        <f t="shared" si="35"/>
        <v>12.075000000000003</v>
      </c>
      <c r="N106">
        <f t="shared" si="46"/>
        <v>297.57499999999754</v>
      </c>
      <c r="O106">
        <f t="shared" si="46"/>
        <v>7233.7249999999976</v>
      </c>
      <c r="P106">
        <f t="shared" si="37"/>
        <v>76.144473684210496</v>
      </c>
      <c r="Q106">
        <f t="shared" si="38"/>
        <v>3.9080314775582123</v>
      </c>
      <c r="R106">
        <f t="shared" si="47"/>
        <v>75.432500000000005</v>
      </c>
      <c r="S106">
        <f t="shared" si="48"/>
        <v>-4.4325000000000045</v>
      </c>
      <c r="T106">
        <f t="shared" si="49"/>
        <v>4.4325000000000045</v>
      </c>
      <c r="U106">
        <f t="shared" si="50"/>
        <v>144.65000000000185</v>
      </c>
      <c r="V106">
        <f t="shared" si="50"/>
        <v>5047.4299999999994</v>
      </c>
      <c r="W106">
        <f t="shared" si="51"/>
        <v>56.082555555555551</v>
      </c>
      <c r="X106">
        <f t="shared" si="52"/>
        <v>2.5792333920431125</v>
      </c>
    </row>
    <row r="107" spans="1:24" ht="15.75" thickBot="1" x14ac:dyDescent="0.3">
      <c r="A107" s="1">
        <v>44001</v>
      </c>
      <c r="B107">
        <v>106</v>
      </c>
      <c r="C107" s="16">
        <v>85</v>
      </c>
      <c r="D107">
        <f t="shared" ref="D107:D121" si="54">C106*0.3+C105*0.2+C104*0.2+C103*0.15+C102*0.15</f>
        <v>71.849999999999994</v>
      </c>
      <c r="E107">
        <f t="shared" ref="E107:E121" si="55">C107-D107</f>
        <v>13.150000000000006</v>
      </c>
      <c r="F107">
        <f t="shared" ref="F107:F121" si="56">ABS(E107)</f>
        <v>13.150000000000006</v>
      </c>
      <c r="G107">
        <f t="shared" ref="G107:G121" si="57">E107+G106</f>
        <v>200.85000000000016</v>
      </c>
      <c r="H107">
        <f t="shared" ref="H107:H121" si="58">F107+H106</f>
        <v>5810.7500000000009</v>
      </c>
      <c r="I107">
        <f t="shared" ref="I107:I121" si="59">H107/B102</f>
        <v>57.532178217821794</v>
      </c>
      <c r="J107">
        <f t="shared" ref="J107:J121" si="60">G107/I107</f>
        <v>3.4910897904745535</v>
      </c>
      <c r="K107">
        <f t="shared" ref="K107:K121" si="61">C106*0.2+C105*0.2+C104*0.1+C103*0.1+C102*0.1+C101*0.075+C100*0.075+C99*0.05+C98*0.05+C97*0.05</f>
        <v>78.900000000000006</v>
      </c>
      <c r="L107">
        <f t="shared" ref="L107:L121" si="62">C107-K107</f>
        <v>6.0999999999999943</v>
      </c>
      <c r="M107">
        <f t="shared" ref="M107:M121" si="63">ABS(L107)</f>
        <v>6.0999999999999943</v>
      </c>
      <c r="N107">
        <f t="shared" ref="N107:N121" si="64">L107+N106</f>
        <v>303.67499999999757</v>
      </c>
      <c r="O107">
        <f t="shared" ref="O107:O121" si="65">M107+O106</f>
        <v>7239.824999999998</v>
      </c>
      <c r="P107">
        <f t="shared" ref="P107:P121" si="66">O107/B97</f>
        <v>75.414843749999974</v>
      </c>
      <c r="Q107">
        <f t="shared" ref="Q107:Q121" si="67">N107/P107</f>
        <v>4.0267271653665349</v>
      </c>
      <c r="R107">
        <f t="shared" ref="R107:R121" si="68">C106*0.25+C105*0.175+C104*0.15+C103*0.125+C102*0.075+C101*0.075+C100*0.025+C99*0.025+C98*0.02+C97*0.0175+C96*0.0175+C95*0.015+C94*0.015+C93*0.0075+C92*0.0075</f>
        <v>78.044999999999987</v>
      </c>
      <c r="S107">
        <f t="shared" ref="S107:S121" si="69">C106-R107</f>
        <v>9.9550000000000125</v>
      </c>
      <c r="T107">
        <f t="shared" ref="T107:T121" si="70">ABS(S107)</f>
        <v>9.9550000000000125</v>
      </c>
      <c r="U107">
        <f t="shared" ref="U107:U121" si="71">S107+U106</f>
        <v>154.60500000000187</v>
      </c>
      <c r="V107">
        <f t="shared" ref="V107:V121" si="72">T107+V106</f>
        <v>5057.3849999999993</v>
      </c>
      <c r="W107">
        <f t="shared" ref="W107:W121" si="73">V107/B92</f>
        <v>55.575659340659335</v>
      </c>
      <c r="X107">
        <f t="shared" ref="X107:X121" si="74">U107/W107</f>
        <v>2.7818833250781125</v>
      </c>
    </row>
    <row r="108" spans="1:24" ht="15.75" thickBot="1" x14ac:dyDescent="0.3">
      <c r="A108" s="1">
        <v>44002</v>
      </c>
      <c r="B108">
        <v>107</v>
      </c>
      <c r="C108" s="16">
        <v>72</v>
      </c>
      <c r="D108">
        <f t="shared" si="54"/>
        <v>74.550000000000011</v>
      </c>
      <c r="E108">
        <f t="shared" si="55"/>
        <v>-2.5500000000000114</v>
      </c>
      <c r="F108">
        <f t="shared" si="56"/>
        <v>2.5500000000000114</v>
      </c>
      <c r="G108">
        <f t="shared" si="57"/>
        <v>198.30000000000015</v>
      </c>
      <c r="H108">
        <f t="shared" si="58"/>
        <v>5813.3000000000011</v>
      </c>
      <c r="I108">
        <f t="shared" si="59"/>
        <v>56.993137254901974</v>
      </c>
      <c r="J108">
        <f t="shared" si="60"/>
        <v>3.4793662807699604</v>
      </c>
      <c r="K108">
        <f t="shared" si="61"/>
        <v>80.849999999999994</v>
      </c>
      <c r="L108">
        <f t="shared" si="62"/>
        <v>-8.8499999999999943</v>
      </c>
      <c r="M108">
        <f t="shared" si="63"/>
        <v>8.8499999999999943</v>
      </c>
      <c r="N108">
        <f t="shared" si="64"/>
        <v>294.82499999999754</v>
      </c>
      <c r="O108">
        <f t="shared" si="65"/>
        <v>7248.6749999999984</v>
      </c>
      <c r="P108">
        <f t="shared" si="66"/>
        <v>74.72860824742267</v>
      </c>
      <c r="Q108">
        <f t="shared" si="67"/>
        <v>3.9452762056513455</v>
      </c>
      <c r="R108">
        <f t="shared" si="68"/>
        <v>78.059999999999988</v>
      </c>
      <c r="S108">
        <f t="shared" si="69"/>
        <v>6.9400000000000119</v>
      </c>
      <c r="T108">
        <f t="shared" si="70"/>
        <v>6.9400000000000119</v>
      </c>
      <c r="U108">
        <f t="shared" si="71"/>
        <v>161.54500000000189</v>
      </c>
      <c r="V108">
        <f t="shared" si="72"/>
        <v>5064.3249999999989</v>
      </c>
      <c r="W108">
        <f t="shared" si="73"/>
        <v>55.047010869565206</v>
      </c>
      <c r="X108">
        <f t="shared" si="74"/>
        <v>2.934673426369788</v>
      </c>
    </row>
    <row r="109" spans="1:24" ht="15.75" thickBot="1" x14ac:dyDescent="0.3">
      <c r="A109" s="1">
        <v>44003</v>
      </c>
      <c r="B109">
        <v>108</v>
      </c>
      <c r="C109" s="16">
        <v>53</v>
      </c>
      <c r="D109">
        <f t="shared" si="54"/>
        <v>75.099999999999994</v>
      </c>
      <c r="E109">
        <f t="shared" si="55"/>
        <v>-22.099999999999994</v>
      </c>
      <c r="F109">
        <f t="shared" si="56"/>
        <v>22.099999999999994</v>
      </c>
      <c r="G109">
        <f t="shared" si="57"/>
        <v>176.20000000000016</v>
      </c>
      <c r="H109">
        <f t="shared" si="58"/>
        <v>5835.4000000000015</v>
      </c>
      <c r="I109">
        <f t="shared" si="59"/>
        <v>56.654368932038849</v>
      </c>
      <c r="J109">
        <f t="shared" si="60"/>
        <v>3.1100867121362739</v>
      </c>
      <c r="K109">
        <f t="shared" si="61"/>
        <v>76.325000000000003</v>
      </c>
      <c r="L109">
        <f t="shared" si="62"/>
        <v>-23.325000000000003</v>
      </c>
      <c r="M109">
        <f t="shared" si="63"/>
        <v>23.325000000000003</v>
      </c>
      <c r="N109">
        <f t="shared" si="64"/>
        <v>271.49999999999756</v>
      </c>
      <c r="O109">
        <f t="shared" si="65"/>
        <v>7271.9999999999982</v>
      </c>
      <c r="P109">
        <f t="shared" si="66"/>
        <v>74.204081632653043</v>
      </c>
      <c r="Q109">
        <f t="shared" si="67"/>
        <v>3.658828382838252</v>
      </c>
      <c r="R109">
        <f t="shared" si="68"/>
        <v>77.054999999999993</v>
      </c>
      <c r="S109">
        <f t="shared" si="69"/>
        <v>-5.0549999999999926</v>
      </c>
      <c r="T109">
        <f t="shared" si="70"/>
        <v>5.0549999999999926</v>
      </c>
      <c r="U109">
        <f t="shared" si="71"/>
        <v>156.49000000000188</v>
      </c>
      <c r="V109">
        <f t="shared" si="72"/>
        <v>5069.3799999999992</v>
      </c>
      <c r="W109">
        <f t="shared" si="73"/>
        <v>54.509462365591389</v>
      </c>
      <c r="X109">
        <f t="shared" si="74"/>
        <v>2.8708777010206727</v>
      </c>
    </row>
    <row r="110" spans="1:24" ht="15.75" thickBot="1" x14ac:dyDescent="0.3">
      <c r="A110" s="1">
        <v>44004</v>
      </c>
      <c r="B110">
        <v>109</v>
      </c>
      <c r="C110" s="16">
        <v>65</v>
      </c>
      <c r="D110">
        <f t="shared" si="54"/>
        <v>71.150000000000006</v>
      </c>
      <c r="E110">
        <f t="shared" si="55"/>
        <v>-6.1500000000000057</v>
      </c>
      <c r="F110">
        <f t="shared" si="56"/>
        <v>6.1500000000000057</v>
      </c>
      <c r="G110">
        <f t="shared" si="57"/>
        <v>170.05000000000015</v>
      </c>
      <c r="H110">
        <f t="shared" si="58"/>
        <v>5841.5500000000011</v>
      </c>
      <c r="I110">
        <f t="shared" si="59"/>
        <v>56.16875000000001</v>
      </c>
      <c r="J110">
        <f t="shared" si="60"/>
        <v>3.0274841437632158</v>
      </c>
      <c r="K110">
        <f t="shared" si="61"/>
        <v>71.674999999999997</v>
      </c>
      <c r="L110">
        <f t="shared" si="62"/>
        <v>-6.6749999999999972</v>
      </c>
      <c r="M110">
        <f t="shared" si="63"/>
        <v>6.6749999999999972</v>
      </c>
      <c r="N110">
        <f t="shared" si="64"/>
        <v>264.82499999999754</v>
      </c>
      <c r="O110">
        <f t="shared" si="65"/>
        <v>7278.6749999999984</v>
      </c>
      <c r="P110">
        <f t="shared" si="66"/>
        <v>73.521969696969677</v>
      </c>
      <c r="Q110">
        <f t="shared" si="67"/>
        <v>3.6019845644983137</v>
      </c>
      <c r="R110">
        <f t="shared" si="68"/>
        <v>71.382499999999993</v>
      </c>
      <c r="S110">
        <f t="shared" si="69"/>
        <v>-18.382499999999993</v>
      </c>
      <c r="T110">
        <f t="shared" si="70"/>
        <v>18.382499999999993</v>
      </c>
      <c r="U110">
        <f t="shared" si="71"/>
        <v>138.10750000000189</v>
      </c>
      <c r="V110">
        <f t="shared" si="72"/>
        <v>5087.7624999999989</v>
      </c>
      <c r="W110">
        <f t="shared" si="73"/>
        <v>54.125132978723393</v>
      </c>
      <c r="X110">
        <f t="shared" si="74"/>
        <v>2.5516334538021734</v>
      </c>
    </row>
    <row r="111" spans="1:24" ht="15.75" thickBot="1" x14ac:dyDescent="0.3">
      <c r="A111" s="1">
        <v>44005</v>
      </c>
      <c r="B111">
        <v>110</v>
      </c>
      <c r="C111" s="16">
        <v>79</v>
      </c>
      <c r="D111">
        <f t="shared" si="54"/>
        <v>70.45</v>
      </c>
      <c r="E111">
        <f t="shared" si="55"/>
        <v>8.5499999999999972</v>
      </c>
      <c r="F111">
        <f t="shared" si="56"/>
        <v>8.5499999999999972</v>
      </c>
      <c r="G111">
        <f t="shared" si="57"/>
        <v>178.60000000000014</v>
      </c>
      <c r="H111">
        <f t="shared" si="58"/>
        <v>5850.1000000000013</v>
      </c>
      <c r="I111">
        <f t="shared" si="59"/>
        <v>55.715238095238107</v>
      </c>
      <c r="J111">
        <f t="shared" si="60"/>
        <v>3.2055862292952275</v>
      </c>
      <c r="K111">
        <f t="shared" si="61"/>
        <v>69.849999999999994</v>
      </c>
      <c r="L111">
        <f t="shared" si="62"/>
        <v>9.1500000000000057</v>
      </c>
      <c r="M111">
        <f t="shared" si="63"/>
        <v>9.1500000000000057</v>
      </c>
      <c r="N111">
        <f t="shared" si="64"/>
        <v>273.97499999999752</v>
      </c>
      <c r="O111">
        <f t="shared" si="65"/>
        <v>7287.824999999998</v>
      </c>
      <c r="P111">
        <f t="shared" si="66"/>
        <v>72.87824999999998</v>
      </c>
      <c r="Q111">
        <f t="shared" si="67"/>
        <v>3.7593520700620227</v>
      </c>
      <c r="R111">
        <f t="shared" si="68"/>
        <v>70.794999999999973</v>
      </c>
      <c r="S111">
        <f t="shared" si="69"/>
        <v>-5.7949999999999733</v>
      </c>
      <c r="T111">
        <f t="shared" si="70"/>
        <v>5.7949999999999733</v>
      </c>
      <c r="U111">
        <f t="shared" si="71"/>
        <v>132.31250000000193</v>
      </c>
      <c r="V111">
        <f t="shared" si="72"/>
        <v>5093.557499999999</v>
      </c>
      <c r="W111">
        <f t="shared" si="73"/>
        <v>53.616394736842096</v>
      </c>
      <c r="X111">
        <f t="shared" si="74"/>
        <v>2.4677619718635131</v>
      </c>
    </row>
    <row r="112" spans="1:24" ht="15.75" thickBot="1" x14ac:dyDescent="0.3">
      <c r="A112" s="1">
        <v>44006</v>
      </c>
      <c r="B112">
        <v>111</v>
      </c>
      <c r="C112" s="16">
        <v>71</v>
      </c>
      <c r="D112">
        <f t="shared" si="54"/>
        <v>70.849999999999994</v>
      </c>
      <c r="E112">
        <f t="shared" si="55"/>
        <v>0.15000000000000568</v>
      </c>
      <c r="F112">
        <f t="shared" si="56"/>
        <v>0.15000000000000568</v>
      </c>
      <c r="G112">
        <f t="shared" si="57"/>
        <v>178.75000000000014</v>
      </c>
      <c r="H112">
        <f t="shared" si="58"/>
        <v>5850.2500000000009</v>
      </c>
      <c r="I112">
        <f t="shared" si="59"/>
        <v>55.191037735849065</v>
      </c>
      <c r="J112">
        <f t="shared" si="60"/>
        <v>3.238750480748688</v>
      </c>
      <c r="K112">
        <f t="shared" si="61"/>
        <v>71.225000000000009</v>
      </c>
      <c r="L112">
        <f t="shared" si="62"/>
        <v>-0.22500000000000853</v>
      </c>
      <c r="M112">
        <f t="shared" si="63"/>
        <v>0.22500000000000853</v>
      </c>
      <c r="N112">
        <f t="shared" si="64"/>
        <v>273.7499999999975</v>
      </c>
      <c r="O112">
        <f t="shared" si="65"/>
        <v>7288.0499999999984</v>
      </c>
      <c r="P112">
        <f t="shared" si="66"/>
        <v>72.158910891089093</v>
      </c>
      <c r="Q112">
        <f t="shared" si="67"/>
        <v>3.7937102517133874</v>
      </c>
      <c r="R112">
        <f t="shared" si="68"/>
        <v>72.472499999999997</v>
      </c>
      <c r="S112">
        <f t="shared" si="69"/>
        <v>6.5275000000000034</v>
      </c>
      <c r="T112">
        <f t="shared" si="70"/>
        <v>6.5275000000000034</v>
      </c>
      <c r="U112">
        <f t="shared" si="71"/>
        <v>138.84000000000194</v>
      </c>
      <c r="V112">
        <f t="shared" si="72"/>
        <v>5100.0849999999991</v>
      </c>
      <c r="W112">
        <f t="shared" si="73"/>
        <v>53.125885416666655</v>
      </c>
      <c r="X112">
        <f t="shared" si="74"/>
        <v>2.6134152666083388</v>
      </c>
    </row>
    <row r="113" spans="1:24" ht="15.75" thickBot="1" x14ac:dyDescent="0.3">
      <c r="A113" s="1">
        <v>44007</v>
      </c>
      <c r="B113">
        <v>112</v>
      </c>
      <c r="C113" s="16">
        <v>53</v>
      </c>
      <c r="D113">
        <f t="shared" si="54"/>
        <v>68.849999999999994</v>
      </c>
      <c r="E113">
        <f t="shared" si="55"/>
        <v>-15.849999999999994</v>
      </c>
      <c r="F113">
        <f t="shared" si="56"/>
        <v>15.849999999999994</v>
      </c>
      <c r="G113">
        <f t="shared" si="57"/>
        <v>162.90000000000015</v>
      </c>
      <c r="H113">
        <f t="shared" si="58"/>
        <v>5866.1000000000013</v>
      </c>
      <c r="I113">
        <f t="shared" si="59"/>
        <v>54.823364485981323</v>
      </c>
      <c r="J113">
        <f t="shared" si="60"/>
        <v>2.9713608700840441</v>
      </c>
      <c r="K113">
        <f t="shared" si="61"/>
        <v>71.275000000000006</v>
      </c>
      <c r="L113">
        <f t="shared" si="62"/>
        <v>-18.275000000000006</v>
      </c>
      <c r="M113">
        <f t="shared" si="63"/>
        <v>18.275000000000006</v>
      </c>
      <c r="N113">
        <f t="shared" si="64"/>
        <v>255.47499999999749</v>
      </c>
      <c r="O113">
        <f t="shared" si="65"/>
        <v>7306.324999999998</v>
      </c>
      <c r="P113">
        <f t="shared" si="66"/>
        <v>71.630637254901941</v>
      </c>
      <c r="Q113">
        <f t="shared" si="67"/>
        <v>3.5665604801319066</v>
      </c>
      <c r="R113">
        <f t="shared" si="68"/>
        <v>71.535000000000011</v>
      </c>
      <c r="S113">
        <f t="shared" si="69"/>
        <v>-0.5350000000000108</v>
      </c>
      <c r="T113">
        <f t="shared" si="70"/>
        <v>0.5350000000000108</v>
      </c>
      <c r="U113">
        <f t="shared" si="71"/>
        <v>138.30500000000194</v>
      </c>
      <c r="V113">
        <f t="shared" si="72"/>
        <v>5100.619999999999</v>
      </c>
      <c r="W113">
        <f t="shared" si="73"/>
        <v>52.583711340206172</v>
      </c>
      <c r="X113">
        <f t="shared" si="74"/>
        <v>2.6301871145076858</v>
      </c>
    </row>
    <row r="114" spans="1:24" ht="15.75" thickBot="1" x14ac:dyDescent="0.3">
      <c r="A114" s="1">
        <v>44008</v>
      </c>
      <c r="B114">
        <v>113</v>
      </c>
      <c r="C114" s="16">
        <v>56</v>
      </c>
      <c r="D114">
        <f t="shared" si="54"/>
        <v>63.600000000000009</v>
      </c>
      <c r="E114">
        <f t="shared" si="55"/>
        <v>-7.6000000000000085</v>
      </c>
      <c r="F114">
        <f t="shared" si="56"/>
        <v>7.6000000000000085</v>
      </c>
      <c r="G114">
        <f t="shared" si="57"/>
        <v>155.30000000000013</v>
      </c>
      <c r="H114">
        <f t="shared" si="58"/>
        <v>5873.7000000000016</v>
      </c>
      <c r="I114">
        <f t="shared" si="59"/>
        <v>54.386111111111127</v>
      </c>
      <c r="J114">
        <f t="shared" si="60"/>
        <v>2.8555084529342678</v>
      </c>
      <c r="K114">
        <f t="shared" si="61"/>
        <v>66.974999999999994</v>
      </c>
      <c r="L114">
        <f t="shared" si="62"/>
        <v>-10.974999999999994</v>
      </c>
      <c r="M114">
        <f t="shared" si="63"/>
        <v>10.974999999999994</v>
      </c>
      <c r="N114">
        <f t="shared" si="64"/>
        <v>244.4999999999975</v>
      </c>
      <c r="O114">
        <f t="shared" si="65"/>
        <v>7317.2999999999984</v>
      </c>
      <c r="P114">
        <f t="shared" si="66"/>
        <v>71.041747572815524</v>
      </c>
      <c r="Q114">
        <f t="shared" si="67"/>
        <v>3.4416383092123799</v>
      </c>
      <c r="R114">
        <f t="shared" si="68"/>
        <v>66.750000000000014</v>
      </c>
      <c r="S114">
        <f t="shared" si="69"/>
        <v>-13.750000000000014</v>
      </c>
      <c r="T114">
        <f t="shared" si="70"/>
        <v>13.750000000000014</v>
      </c>
      <c r="U114">
        <f t="shared" si="71"/>
        <v>124.55500000000193</v>
      </c>
      <c r="V114">
        <f t="shared" si="72"/>
        <v>5114.369999999999</v>
      </c>
      <c r="W114">
        <f t="shared" si="73"/>
        <v>52.187448979591828</v>
      </c>
      <c r="X114">
        <f t="shared" si="74"/>
        <v>2.3866849680410667</v>
      </c>
    </row>
    <row r="115" spans="1:24" ht="15.75" thickBot="1" x14ac:dyDescent="0.3">
      <c r="A115" s="1">
        <v>44009</v>
      </c>
      <c r="B115">
        <v>114</v>
      </c>
      <c r="C115" s="16">
        <v>78</v>
      </c>
      <c r="D115">
        <f t="shared" si="54"/>
        <v>63.2</v>
      </c>
      <c r="E115">
        <f t="shared" si="55"/>
        <v>14.799999999999997</v>
      </c>
      <c r="F115">
        <f t="shared" si="56"/>
        <v>14.799999999999997</v>
      </c>
      <c r="G115">
        <f t="shared" si="57"/>
        <v>170.10000000000014</v>
      </c>
      <c r="H115">
        <f t="shared" si="58"/>
        <v>5888.5000000000018</v>
      </c>
      <c r="I115">
        <f t="shared" si="59"/>
        <v>54.022935779816528</v>
      </c>
      <c r="J115">
        <f t="shared" si="60"/>
        <v>3.1486626475333295</v>
      </c>
      <c r="K115">
        <f t="shared" si="61"/>
        <v>64.875</v>
      </c>
      <c r="L115">
        <f t="shared" si="62"/>
        <v>13.125</v>
      </c>
      <c r="M115">
        <f t="shared" si="63"/>
        <v>13.125</v>
      </c>
      <c r="N115">
        <f t="shared" si="64"/>
        <v>257.6249999999975</v>
      </c>
      <c r="O115">
        <f t="shared" si="65"/>
        <v>7330.4249999999984</v>
      </c>
      <c r="P115">
        <f t="shared" si="66"/>
        <v>70.484855769230748</v>
      </c>
      <c r="Q115">
        <f t="shared" si="67"/>
        <v>3.6550404649116182</v>
      </c>
      <c r="R115">
        <f t="shared" si="68"/>
        <v>64.05</v>
      </c>
      <c r="S115">
        <f t="shared" si="69"/>
        <v>-8.0499999999999972</v>
      </c>
      <c r="T115">
        <f t="shared" si="70"/>
        <v>8.0499999999999972</v>
      </c>
      <c r="U115">
        <f t="shared" si="71"/>
        <v>116.50500000000193</v>
      </c>
      <c r="V115">
        <f t="shared" si="72"/>
        <v>5122.4199999999992</v>
      </c>
      <c r="W115">
        <f t="shared" si="73"/>
        <v>51.74161616161615</v>
      </c>
      <c r="X115">
        <f t="shared" si="74"/>
        <v>2.2516691329489174</v>
      </c>
    </row>
    <row r="116" spans="1:24" ht="15.75" thickBot="1" x14ac:dyDescent="0.3">
      <c r="A116" s="1">
        <v>44010</v>
      </c>
      <c r="B116">
        <v>115</v>
      </c>
      <c r="C116" s="16">
        <v>44</v>
      </c>
      <c r="D116">
        <f t="shared" si="54"/>
        <v>67.7</v>
      </c>
      <c r="E116">
        <f t="shared" si="55"/>
        <v>-23.700000000000003</v>
      </c>
      <c r="F116">
        <f t="shared" si="56"/>
        <v>23.700000000000003</v>
      </c>
      <c r="G116">
        <f t="shared" si="57"/>
        <v>146.40000000000015</v>
      </c>
      <c r="H116">
        <f t="shared" si="58"/>
        <v>5912.2000000000016</v>
      </c>
      <c r="I116">
        <f t="shared" si="59"/>
        <v>53.747272727272744</v>
      </c>
      <c r="J116">
        <f t="shared" si="60"/>
        <v>2.7238591387300857</v>
      </c>
      <c r="K116">
        <f t="shared" si="61"/>
        <v>68.200000000000017</v>
      </c>
      <c r="L116">
        <f t="shared" si="62"/>
        <v>-24.200000000000017</v>
      </c>
      <c r="M116">
        <f t="shared" si="63"/>
        <v>24.200000000000017</v>
      </c>
      <c r="N116">
        <f t="shared" si="64"/>
        <v>233.42499999999748</v>
      </c>
      <c r="O116">
        <f t="shared" si="65"/>
        <v>7354.6249999999982</v>
      </c>
      <c r="P116">
        <f t="shared" si="66"/>
        <v>70.044047619047603</v>
      </c>
      <c r="Q116">
        <f t="shared" si="67"/>
        <v>3.3325458470010014</v>
      </c>
      <c r="R116">
        <f t="shared" si="68"/>
        <v>67.652500000000003</v>
      </c>
      <c r="S116">
        <f t="shared" si="69"/>
        <v>10.347499999999997</v>
      </c>
      <c r="T116">
        <f t="shared" si="70"/>
        <v>10.347499999999997</v>
      </c>
      <c r="U116">
        <f t="shared" si="71"/>
        <v>126.85250000000192</v>
      </c>
      <c r="V116">
        <f t="shared" si="72"/>
        <v>5132.767499999999</v>
      </c>
      <c r="W116">
        <f t="shared" si="73"/>
        <v>51.327674999999992</v>
      </c>
      <c r="X116">
        <f t="shared" si="74"/>
        <v>2.4714250158418816</v>
      </c>
    </row>
    <row r="117" spans="1:24" ht="15.75" thickBot="1" x14ac:dyDescent="0.3">
      <c r="A117" s="1">
        <v>44011</v>
      </c>
      <c r="B117">
        <v>116</v>
      </c>
      <c r="C117" s="16">
        <v>26</v>
      </c>
      <c r="D117">
        <f t="shared" si="54"/>
        <v>58.6</v>
      </c>
      <c r="E117">
        <f t="shared" si="55"/>
        <v>-32.6</v>
      </c>
      <c r="F117">
        <f t="shared" si="56"/>
        <v>32.6</v>
      </c>
      <c r="G117">
        <f t="shared" si="57"/>
        <v>113.80000000000015</v>
      </c>
      <c r="H117">
        <f t="shared" si="58"/>
        <v>5944.800000000002</v>
      </c>
      <c r="I117">
        <f t="shared" si="59"/>
        <v>53.556756756756776</v>
      </c>
      <c r="J117">
        <f t="shared" si="60"/>
        <v>2.1248486071861143</v>
      </c>
      <c r="K117">
        <f t="shared" si="61"/>
        <v>63.7</v>
      </c>
      <c r="L117">
        <f t="shared" si="62"/>
        <v>-37.700000000000003</v>
      </c>
      <c r="M117">
        <f t="shared" si="63"/>
        <v>37.700000000000003</v>
      </c>
      <c r="N117">
        <f t="shared" si="64"/>
        <v>195.72499999999746</v>
      </c>
      <c r="O117">
        <f t="shared" si="65"/>
        <v>7392.324999999998</v>
      </c>
      <c r="P117">
        <f t="shared" si="66"/>
        <v>69.738915094339603</v>
      </c>
      <c r="Q117">
        <f t="shared" si="67"/>
        <v>2.8065392146584109</v>
      </c>
      <c r="R117">
        <f t="shared" si="68"/>
        <v>61.244999999999997</v>
      </c>
      <c r="S117">
        <f t="shared" si="69"/>
        <v>-17.244999999999997</v>
      </c>
      <c r="T117">
        <f t="shared" si="70"/>
        <v>17.244999999999997</v>
      </c>
      <c r="U117">
        <f t="shared" si="71"/>
        <v>109.60750000000192</v>
      </c>
      <c r="V117">
        <f t="shared" si="72"/>
        <v>5150.0124999999989</v>
      </c>
      <c r="W117">
        <f t="shared" si="73"/>
        <v>50.990222772277214</v>
      </c>
      <c r="X117">
        <f t="shared" si="74"/>
        <v>2.14957876315838</v>
      </c>
    </row>
    <row r="118" spans="1:24" ht="15.75" thickBot="1" x14ac:dyDescent="0.3">
      <c r="A118" s="1">
        <v>44012</v>
      </c>
      <c r="B118">
        <v>117</v>
      </c>
      <c r="C118" s="16">
        <v>34</v>
      </c>
      <c r="D118">
        <f t="shared" si="54"/>
        <v>48.55</v>
      </c>
      <c r="E118">
        <f t="shared" si="55"/>
        <v>-14.549999999999997</v>
      </c>
      <c r="F118">
        <f t="shared" si="56"/>
        <v>14.549999999999997</v>
      </c>
      <c r="G118">
        <f t="shared" si="57"/>
        <v>99.250000000000156</v>
      </c>
      <c r="H118">
        <f t="shared" si="58"/>
        <v>5959.3500000000022</v>
      </c>
      <c r="I118">
        <f t="shared" si="59"/>
        <v>53.208482142857164</v>
      </c>
      <c r="J118">
        <f t="shared" si="60"/>
        <v>1.8653041019574303</v>
      </c>
      <c r="K118">
        <f t="shared" si="61"/>
        <v>53.45</v>
      </c>
      <c r="L118">
        <f t="shared" si="62"/>
        <v>-19.450000000000003</v>
      </c>
      <c r="M118">
        <f t="shared" si="63"/>
        <v>19.450000000000003</v>
      </c>
      <c r="N118">
        <f t="shared" si="64"/>
        <v>176.27499999999748</v>
      </c>
      <c r="O118">
        <f t="shared" si="65"/>
        <v>7411.7749999999978</v>
      </c>
      <c r="P118">
        <f t="shared" si="66"/>
        <v>69.268925233644836</v>
      </c>
      <c r="Q118">
        <f t="shared" si="67"/>
        <v>2.5447919020747034</v>
      </c>
      <c r="R118">
        <f t="shared" si="68"/>
        <v>52.855000000000004</v>
      </c>
      <c r="S118">
        <f t="shared" si="69"/>
        <v>-26.855000000000004</v>
      </c>
      <c r="T118">
        <f t="shared" si="70"/>
        <v>26.855000000000004</v>
      </c>
      <c r="U118">
        <f t="shared" si="71"/>
        <v>82.752500000001916</v>
      </c>
      <c r="V118">
        <f t="shared" si="72"/>
        <v>5176.8674999999985</v>
      </c>
      <c r="W118">
        <f t="shared" si="73"/>
        <v>50.753602941176453</v>
      </c>
      <c r="X118">
        <f t="shared" si="74"/>
        <v>1.6304753791747999</v>
      </c>
    </row>
    <row r="119" spans="1:24" ht="15.75" thickBot="1" x14ac:dyDescent="0.3">
      <c r="A119" s="1">
        <v>44013</v>
      </c>
      <c r="B119">
        <v>118</v>
      </c>
      <c r="C119" s="16">
        <v>43</v>
      </c>
      <c r="D119">
        <f t="shared" si="54"/>
        <v>44.3</v>
      </c>
      <c r="E119">
        <f t="shared" si="55"/>
        <v>-1.2999999999999972</v>
      </c>
      <c r="F119">
        <f t="shared" si="56"/>
        <v>1.2999999999999972</v>
      </c>
      <c r="G119">
        <f t="shared" si="57"/>
        <v>97.950000000000159</v>
      </c>
      <c r="H119">
        <f t="shared" si="58"/>
        <v>5960.6500000000024</v>
      </c>
      <c r="I119">
        <f t="shared" si="59"/>
        <v>52.749115044247809</v>
      </c>
      <c r="J119">
        <f t="shared" si="60"/>
        <v>1.8569031900883315</v>
      </c>
      <c r="K119">
        <f t="shared" si="61"/>
        <v>48.95</v>
      </c>
      <c r="L119">
        <f t="shared" si="62"/>
        <v>-5.9500000000000028</v>
      </c>
      <c r="M119">
        <f t="shared" si="63"/>
        <v>5.9500000000000028</v>
      </c>
      <c r="N119">
        <f t="shared" si="64"/>
        <v>170.32499999999749</v>
      </c>
      <c r="O119">
        <f t="shared" si="65"/>
        <v>7417.7249999999976</v>
      </c>
      <c r="P119">
        <f t="shared" si="66"/>
        <v>68.68263888888886</v>
      </c>
      <c r="Q119">
        <f t="shared" si="67"/>
        <v>2.4798843311122662</v>
      </c>
      <c r="R119">
        <f t="shared" si="68"/>
        <v>48.352499999999999</v>
      </c>
      <c r="S119">
        <f t="shared" si="69"/>
        <v>-14.352499999999999</v>
      </c>
      <c r="T119">
        <f t="shared" si="70"/>
        <v>14.352499999999999</v>
      </c>
      <c r="U119">
        <f t="shared" si="71"/>
        <v>68.40000000000191</v>
      </c>
      <c r="V119">
        <f t="shared" si="72"/>
        <v>5191.2199999999984</v>
      </c>
      <c r="W119">
        <f t="shared" si="73"/>
        <v>50.400194174757267</v>
      </c>
      <c r="X119">
        <f t="shared" si="74"/>
        <v>1.3571376285343713</v>
      </c>
    </row>
    <row r="120" spans="1:24" ht="15.75" thickBot="1" x14ac:dyDescent="0.3">
      <c r="A120" s="1">
        <v>44014</v>
      </c>
      <c r="B120">
        <v>119</v>
      </c>
      <c r="C120" s="16">
        <v>66</v>
      </c>
      <c r="D120">
        <f t="shared" si="54"/>
        <v>43.2</v>
      </c>
      <c r="E120">
        <f t="shared" si="55"/>
        <v>22.799999999999997</v>
      </c>
      <c r="F120">
        <f t="shared" si="56"/>
        <v>22.799999999999997</v>
      </c>
      <c r="G120">
        <f t="shared" si="57"/>
        <v>120.75000000000016</v>
      </c>
      <c r="H120">
        <f t="shared" si="58"/>
        <v>5983.4500000000025</v>
      </c>
      <c r="I120">
        <f t="shared" si="59"/>
        <v>52.48640350877195</v>
      </c>
      <c r="J120">
        <f t="shared" si="60"/>
        <v>2.3005958101095541</v>
      </c>
      <c r="K120">
        <f t="shared" si="61"/>
        <v>49.125</v>
      </c>
      <c r="L120">
        <f t="shared" si="62"/>
        <v>16.875</v>
      </c>
      <c r="M120">
        <f t="shared" si="63"/>
        <v>16.875</v>
      </c>
      <c r="N120">
        <f t="shared" si="64"/>
        <v>187.19999999999749</v>
      </c>
      <c r="O120">
        <f t="shared" si="65"/>
        <v>7434.5999999999976</v>
      </c>
      <c r="P120">
        <f t="shared" si="66"/>
        <v>68.207339449541266</v>
      </c>
      <c r="Q120">
        <f t="shared" si="67"/>
        <v>2.7445726737147571</v>
      </c>
      <c r="R120">
        <f t="shared" si="68"/>
        <v>46.442499999999995</v>
      </c>
      <c r="S120">
        <f t="shared" si="69"/>
        <v>-3.4424999999999955</v>
      </c>
      <c r="T120">
        <f t="shared" si="70"/>
        <v>3.4424999999999955</v>
      </c>
      <c r="U120">
        <f t="shared" si="71"/>
        <v>64.957500000001914</v>
      </c>
      <c r="V120">
        <f t="shared" si="72"/>
        <v>5194.6624999999985</v>
      </c>
      <c r="W120">
        <f t="shared" si="73"/>
        <v>49.948677884615371</v>
      </c>
      <c r="X120">
        <f t="shared" si="74"/>
        <v>1.3004848726938856</v>
      </c>
    </row>
    <row r="121" spans="1:24" ht="15.75" thickBot="1" x14ac:dyDescent="0.3">
      <c r="A121" s="1">
        <v>44015</v>
      </c>
      <c r="B121">
        <v>120</v>
      </c>
      <c r="C121" s="16">
        <v>47</v>
      </c>
      <c r="D121">
        <f t="shared" si="54"/>
        <v>45.7</v>
      </c>
      <c r="E121">
        <f t="shared" si="55"/>
        <v>1.2999999999999972</v>
      </c>
      <c r="F121">
        <f t="shared" si="56"/>
        <v>1.2999999999999972</v>
      </c>
      <c r="G121">
        <f t="shared" si="57"/>
        <v>122.05000000000015</v>
      </c>
      <c r="H121">
        <f t="shared" si="58"/>
        <v>5984.7500000000027</v>
      </c>
      <c r="I121">
        <f t="shared" si="59"/>
        <v>52.041304347826113</v>
      </c>
      <c r="J121">
        <f t="shared" si="60"/>
        <v>2.3452525168135696</v>
      </c>
      <c r="K121">
        <f t="shared" si="61"/>
        <v>52.400000000000006</v>
      </c>
      <c r="L121">
        <f t="shared" si="62"/>
        <v>-5.4000000000000057</v>
      </c>
      <c r="M121">
        <f t="shared" si="63"/>
        <v>5.4000000000000057</v>
      </c>
      <c r="N121">
        <f t="shared" si="64"/>
        <v>181.79999999999748</v>
      </c>
      <c r="O121">
        <f t="shared" si="65"/>
        <v>7439.9999999999973</v>
      </c>
      <c r="P121">
        <f t="shared" si="66"/>
        <v>67.636363636363612</v>
      </c>
      <c r="Q121">
        <f t="shared" si="67"/>
        <v>2.6879032258064153</v>
      </c>
      <c r="R121">
        <f t="shared" si="68"/>
        <v>51.362500000000004</v>
      </c>
      <c r="S121">
        <f t="shared" si="69"/>
        <v>14.637499999999996</v>
      </c>
      <c r="T121">
        <f t="shared" si="70"/>
        <v>14.637499999999996</v>
      </c>
      <c r="U121">
        <f t="shared" si="71"/>
        <v>79.595000000001903</v>
      </c>
      <c r="V121">
        <f t="shared" si="72"/>
        <v>5209.2999999999984</v>
      </c>
      <c r="W121">
        <f t="shared" si="73"/>
        <v>49.612380952380938</v>
      </c>
      <c r="X121">
        <f t="shared" si="74"/>
        <v>1.604337434972108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A333-46BB-4F8F-8516-CE67DEF7F2D5}">
  <sheetPr codeName="Hoja21">
    <tabColor theme="9" tint="-0.249977111117893"/>
  </sheetPr>
  <dimension ref="A1:X121"/>
  <sheetViews>
    <sheetView zoomScale="70" zoomScaleNormal="70" workbookViewId="0">
      <pane ySplit="1" topLeftCell="A113" activePane="bottomLeft" state="frozen"/>
      <selection activeCell="W121" sqref="W121:X121"/>
      <selection pane="bottomLeft" activeCell="I121" sqref="I121:J121"/>
    </sheetView>
  </sheetViews>
  <sheetFormatPr baseColWidth="10" defaultRowHeight="15" x14ac:dyDescent="0.25"/>
  <cols>
    <col min="11" max="11" width="11.85546875" bestFit="1" customWidth="1"/>
  </cols>
  <sheetData>
    <row r="1" spans="1:24" ht="15.75" thickBot="1" x14ac:dyDescent="0.3">
      <c r="A1" t="s">
        <v>1</v>
      </c>
      <c r="B1" t="s">
        <v>0</v>
      </c>
      <c r="C1" t="s">
        <v>12</v>
      </c>
      <c r="D1" t="s">
        <v>3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10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11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ht="15.75" thickBot="1" x14ac:dyDescent="0.3">
      <c r="A2" s="1">
        <v>43896</v>
      </c>
      <c r="B2" s="2">
        <v>1</v>
      </c>
      <c r="C2" s="16">
        <v>1</v>
      </c>
    </row>
    <row r="3" spans="1:24" ht="15.75" thickBot="1" x14ac:dyDescent="0.3">
      <c r="A3" s="1">
        <v>43897</v>
      </c>
      <c r="B3" s="2">
        <v>2</v>
      </c>
      <c r="C3" s="16">
        <v>1</v>
      </c>
    </row>
    <row r="4" spans="1:24" ht="15.75" thickBot="1" x14ac:dyDescent="0.3">
      <c r="A4" s="1">
        <v>43898</v>
      </c>
      <c r="B4" s="2">
        <v>3</v>
      </c>
      <c r="C4" s="16">
        <v>1</v>
      </c>
    </row>
    <row r="5" spans="1:24" ht="15.75" thickBot="1" x14ac:dyDescent="0.3">
      <c r="A5" s="1">
        <v>43899</v>
      </c>
      <c r="B5" s="2">
        <v>4</v>
      </c>
      <c r="C5" s="16">
        <v>4</v>
      </c>
    </row>
    <row r="6" spans="1:24" ht="15.75" thickBot="1" x14ac:dyDescent="0.3">
      <c r="A6" s="1">
        <v>43900</v>
      </c>
      <c r="B6" s="2">
        <v>5</v>
      </c>
      <c r="C6" s="16">
        <v>3</v>
      </c>
    </row>
    <row r="7" spans="1:24" ht="15.75" thickBot="1" x14ac:dyDescent="0.3">
      <c r="A7" s="1">
        <v>43901</v>
      </c>
      <c r="B7" s="2">
        <v>6</v>
      </c>
      <c r="C7" s="16">
        <v>2</v>
      </c>
      <c r="D7">
        <f>SUM(C2:C6)/5</f>
        <v>2</v>
      </c>
      <c r="E7">
        <f>C7-D7</f>
        <v>0</v>
      </c>
      <c r="F7">
        <f>ABS(E7)</f>
        <v>0</v>
      </c>
      <c r="G7">
        <f>E7+G6</f>
        <v>0</v>
      </c>
      <c r="H7">
        <f>F7+H6</f>
        <v>0</v>
      </c>
      <c r="I7">
        <f>H7/B2</f>
        <v>0</v>
      </c>
      <c r="J7" t="e">
        <f>G7/I7</f>
        <v>#DIV/0!</v>
      </c>
    </row>
    <row r="8" spans="1:24" ht="15.75" thickBot="1" x14ac:dyDescent="0.3">
      <c r="A8" s="1">
        <v>43902</v>
      </c>
      <c r="B8" s="2">
        <v>7</v>
      </c>
      <c r="C8" s="16">
        <v>5</v>
      </c>
      <c r="D8">
        <f t="shared" ref="D8:D71" si="0">SUM(C3:C7)/5</f>
        <v>2.2000000000000002</v>
      </c>
      <c r="E8">
        <f t="shared" ref="E8:E71" si="1">C8-D8</f>
        <v>2.8</v>
      </c>
      <c r="F8">
        <f t="shared" ref="F8:F71" si="2">ABS(E8)</f>
        <v>2.8</v>
      </c>
      <c r="G8">
        <f t="shared" ref="G8:G71" si="3">E8+G7</f>
        <v>2.8</v>
      </c>
      <c r="H8">
        <f t="shared" ref="H8:H71" si="4">F8+H7</f>
        <v>2.8</v>
      </c>
      <c r="I8">
        <f t="shared" ref="I8:I71" si="5">H8/B3</f>
        <v>1.4</v>
      </c>
      <c r="J8">
        <f t="shared" ref="J8:J71" si="6">G8/I8</f>
        <v>2</v>
      </c>
    </row>
    <row r="9" spans="1:24" ht="15.75" thickBot="1" x14ac:dyDescent="0.3">
      <c r="A9" s="1">
        <v>43903</v>
      </c>
      <c r="B9" s="2">
        <v>8</v>
      </c>
      <c r="C9" s="16">
        <v>4</v>
      </c>
      <c r="D9">
        <f t="shared" si="0"/>
        <v>3</v>
      </c>
      <c r="E9">
        <f t="shared" si="1"/>
        <v>1</v>
      </c>
      <c r="F9">
        <f t="shared" si="2"/>
        <v>1</v>
      </c>
      <c r="G9">
        <f t="shared" si="3"/>
        <v>3.8</v>
      </c>
      <c r="H9">
        <f t="shared" si="4"/>
        <v>3.8</v>
      </c>
      <c r="I9">
        <f t="shared" si="5"/>
        <v>1.2666666666666666</v>
      </c>
      <c r="J9">
        <f t="shared" si="6"/>
        <v>3</v>
      </c>
    </row>
    <row r="10" spans="1:24" ht="15.75" thickBot="1" x14ac:dyDescent="0.3">
      <c r="A10" s="1">
        <v>43904</v>
      </c>
      <c r="B10" s="2">
        <v>9</v>
      </c>
      <c r="C10" s="16">
        <v>8</v>
      </c>
      <c r="D10">
        <f t="shared" si="0"/>
        <v>3.6</v>
      </c>
      <c r="E10">
        <f t="shared" si="1"/>
        <v>4.4000000000000004</v>
      </c>
      <c r="F10">
        <f t="shared" si="2"/>
        <v>4.4000000000000004</v>
      </c>
      <c r="G10">
        <f t="shared" si="3"/>
        <v>8.1999999999999993</v>
      </c>
      <c r="H10">
        <f t="shared" si="4"/>
        <v>8.1999999999999993</v>
      </c>
      <c r="I10">
        <f t="shared" si="5"/>
        <v>2.0499999999999998</v>
      </c>
      <c r="J10">
        <f t="shared" si="6"/>
        <v>4</v>
      </c>
    </row>
    <row r="11" spans="1:24" ht="15.75" thickBot="1" x14ac:dyDescent="0.3">
      <c r="A11" s="1">
        <v>43905</v>
      </c>
      <c r="B11" s="2">
        <v>10</v>
      </c>
      <c r="C11" s="16">
        <v>5</v>
      </c>
      <c r="D11">
        <f t="shared" si="0"/>
        <v>4.4000000000000004</v>
      </c>
      <c r="E11">
        <f t="shared" si="1"/>
        <v>0.59999999999999964</v>
      </c>
      <c r="F11">
        <f t="shared" si="2"/>
        <v>0.59999999999999964</v>
      </c>
      <c r="G11">
        <f t="shared" si="3"/>
        <v>8.7999999999999989</v>
      </c>
      <c r="H11">
        <f t="shared" si="4"/>
        <v>8.7999999999999989</v>
      </c>
      <c r="I11">
        <f t="shared" si="5"/>
        <v>1.7599999999999998</v>
      </c>
      <c r="J11">
        <f t="shared" si="6"/>
        <v>5</v>
      </c>
    </row>
    <row r="12" spans="1:24" ht="15.75" thickBot="1" x14ac:dyDescent="0.3">
      <c r="A12" s="1">
        <v>43906</v>
      </c>
      <c r="B12" s="2">
        <v>11</v>
      </c>
      <c r="C12" s="16">
        <v>18</v>
      </c>
      <c r="D12">
        <f t="shared" si="0"/>
        <v>4.8</v>
      </c>
      <c r="E12">
        <f t="shared" si="1"/>
        <v>13.2</v>
      </c>
      <c r="F12">
        <f t="shared" si="2"/>
        <v>13.2</v>
      </c>
      <c r="G12">
        <f t="shared" si="3"/>
        <v>22</v>
      </c>
      <c r="H12">
        <f t="shared" si="4"/>
        <v>22</v>
      </c>
      <c r="I12">
        <f t="shared" si="5"/>
        <v>3.6666666666666665</v>
      </c>
      <c r="J12">
        <f t="shared" si="6"/>
        <v>6</v>
      </c>
      <c r="K12">
        <f>SUM(C2:C11)/10</f>
        <v>3.4</v>
      </c>
      <c r="L12">
        <f>C12-K12</f>
        <v>14.6</v>
      </c>
      <c r="M12">
        <f>ABS(L12)</f>
        <v>14.6</v>
      </c>
      <c r="N12">
        <f>L12+N11</f>
        <v>14.6</v>
      </c>
      <c r="O12">
        <f>M12+O11</f>
        <v>14.6</v>
      </c>
      <c r="P12">
        <f>O12/B2</f>
        <v>14.6</v>
      </c>
      <c r="Q12">
        <f>N12/P12</f>
        <v>1</v>
      </c>
    </row>
    <row r="13" spans="1:24" ht="15.75" thickBot="1" x14ac:dyDescent="0.3">
      <c r="A13" s="1">
        <v>43907</v>
      </c>
      <c r="B13" s="2">
        <v>12</v>
      </c>
      <c r="C13" s="16">
        <v>27</v>
      </c>
      <c r="D13">
        <f t="shared" si="0"/>
        <v>8</v>
      </c>
      <c r="E13">
        <f t="shared" si="1"/>
        <v>19</v>
      </c>
      <c r="F13">
        <f t="shared" si="2"/>
        <v>19</v>
      </c>
      <c r="G13">
        <f t="shared" si="3"/>
        <v>41</v>
      </c>
      <c r="H13">
        <f t="shared" si="4"/>
        <v>41</v>
      </c>
      <c r="I13">
        <f t="shared" si="5"/>
        <v>5.8571428571428568</v>
      </c>
      <c r="J13">
        <f t="shared" si="6"/>
        <v>7.0000000000000009</v>
      </c>
      <c r="K13">
        <f t="shared" ref="K13:K76" si="7">SUM(C3:C12)/10</f>
        <v>5.0999999999999996</v>
      </c>
      <c r="L13">
        <f t="shared" ref="L13:L76" si="8">C13-K13</f>
        <v>21.9</v>
      </c>
      <c r="M13">
        <f t="shared" ref="M13:M76" si="9">ABS(L13)</f>
        <v>21.9</v>
      </c>
      <c r="N13">
        <f t="shared" ref="N13:O28" si="10">L13+N12</f>
        <v>36.5</v>
      </c>
      <c r="O13">
        <f t="shared" si="10"/>
        <v>36.5</v>
      </c>
      <c r="P13">
        <f t="shared" ref="P13:P76" si="11">O13/B3</f>
        <v>18.25</v>
      </c>
      <c r="Q13">
        <f t="shared" ref="Q13:Q76" si="12">N13/P13</f>
        <v>2</v>
      </c>
    </row>
    <row r="14" spans="1:24" ht="15.75" thickBot="1" x14ac:dyDescent="0.3">
      <c r="A14" s="1">
        <v>43908</v>
      </c>
      <c r="B14" s="2">
        <v>13</v>
      </c>
      <c r="C14" s="16">
        <v>28</v>
      </c>
      <c r="D14">
        <f t="shared" si="0"/>
        <v>12.4</v>
      </c>
      <c r="E14">
        <f t="shared" si="1"/>
        <v>15.6</v>
      </c>
      <c r="F14">
        <f t="shared" si="2"/>
        <v>15.6</v>
      </c>
      <c r="G14">
        <f t="shared" si="3"/>
        <v>56.6</v>
      </c>
      <c r="H14">
        <f t="shared" si="4"/>
        <v>56.6</v>
      </c>
      <c r="I14">
        <f t="shared" si="5"/>
        <v>7.0750000000000002</v>
      </c>
      <c r="J14">
        <f t="shared" si="6"/>
        <v>8</v>
      </c>
      <c r="K14">
        <f t="shared" si="7"/>
        <v>7.7</v>
      </c>
      <c r="L14">
        <f t="shared" si="8"/>
        <v>20.3</v>
      </c>
      <c r="M14">
        <f t="shared" si="9"/>
        <v>20.3</v>
      </c>
      <c r="N14">
        <f t="shared" si="10"/>
        <v>56.8</v>
      </c>
      <c r="O14">
        <f t="shared" si="10"/>
        <v>56.8</v>
      </c>
      <c r="P14">
        <f t="shared" si="11"/>
        <v>18.933333333333334</v>
      </c>
      <c r="Q14">
        <f t="shared" si="12"/>
        <v>3</v>
      </c>
    </row>
    <row r="15" spans="1:24" ht="15.75" thickBot="1" x14ac:dyDescent="0.3">
      <c r="A15" s="1">
        <v>43909</v>
      </c>
      <c r="B15" s="2">
        <v>14</v>
      </c>
      <c r="C15" s="16">
        <v>41</v>
      </c>
      <c r="D15">
        <f t="shared" si="0"/>
        <v>17.2</v>
      </c>
      <c r="E15">
        <f t="shared" si="1"/>
        <v>23.8</v>
      </c>
      <c r="F15">
        <f t="shared" si="2"/>
        <v>23.8</v>
      </c>
      <c r="G15">
        <f t="shared" si="3"/>
        <v>80.400000000000006</v>
      </c>
      <c r="H15">
        <f t="shared" si="4"/>
        <v>80.400000000000006</v>
      </c>
      <c r="I15">
        <f t="shared" si="5"/>
        <v>8.9333333333333336</v>
      </c>
      <c r="J15">
        <f t="shared" si="6"/>
        <v>9</v>
      </c>
      <c r="K15">
        <f t="shared" si="7"/>
        <v>10.4</v>
      </c>
      <c r="L15">
        <f t="shared" si="8"/>
        <v>30.6</v>
      </c>
      <c r="M15">
        <f t="shared" si="9"/>
        <v>30.6</v>
      </c>
      <c r="N15">
        <f t="shared" si="10"/>
        <v>87.4</v>
      </c>
      <c r="O15">
        <f t="shared" si="10"/>
        <v>87.4</v>
      </c>
      <c r="P15">
        <f t="shared" si="11"/>
        <v>21.85</v>
      </c>
      <c r="Q15">
        <f t="shared" si="12"/>
        <v>4</v>
      </c>
    </row>
    <row r="16" spans="1:24" ht="15.75" thickBot="1" x14ac:dyDescent="0.3">
      <c r="A16" s="1">
        <v>43910</v>
      </c>
      <c r="B16" s="2">
        <v>15</v>
      </c>
      <c r="C16" s="16">
        <v>49</v>
      </c>
      <c r="D16">
        <f t="shared" si="0"/>
        <v>23.8</v>
      </c>
      <c r="E16">
        <f t="shared" si="1"/>
        <v>25.2</v>
      </c>
      <c r="F16">
        <f t="shared" si="2"/>
        <v>25.2</v>
      </c>
      <c r="G16">
        <f t="shared" si="3"/>
        <v>105.60000000000001</v>
      </c>
      <c r="H16">
        <f t="shared" si="4"/>
        <v>105.60000000000001</v>
      </c>
      <c r="I16">
        <f t="shared" si="5"/>
        <v>10.56</v>
      </c>
      <c r="J16">
        <f t="shared" si="6"/>
        <v>10</v>
      </c>
      <c r="K16">
        <f t="shared" si="7"/>
        <v>14.1</v>
      </c>
      <c r="L16">
        <f t="shared" si="8"/>
        <v>34.9</v>
      </c>
      <c r="M16">
        <f t="shared" si="9"/>
        <v>34.9</v>
      </c>
      <c r="N16">
        <f t="shared" si="10"/>
        <v>122.30000000000001</v>
      </c>
      <c r="O16">
        <f t="shared" si="10"/>
        <v>122.30000000000001</v>
      </c>
      <c r="P16">
        <f t="shared" si="11"/>
        <v>24.46</v>
      </c>
      <c r="Q16">
        <f t="shared" si="12"/>
        <v>5</v>
      </c>
    </row>
    <row r="17" spans="1:24" ht="15.75" thickBot="1" x14ac:dyDescent="0.3">
      <c r="A17" s="1">
        <v>43911</v>
      </c>
      <c r="B17" s="2">
        <v>16</v>
      </c>
      <c r="C17" s="16">
        <v>36</v>
      </c>
      <c r="D17">
        <f t="shared" si="0"/>
        <v>32.6</v>
      </c>
      <c r="E17">
        <f t="shared" si="1"/>
        <v>3.3999999999999986</v>
      </c>
      <c r="F17">
        <f t="shared" si="2"/>
        <v>3.3999999999999986</v>
      </c>
      <c r="G17">
        <f t="shared" si="3"/>
        <v>109</v>
      </c>
      <c r="H17">
        <f t="shared" si="4"/>
        <v>109</v>
      </c>
      <c r="I17">
        <f t="shared" si="5"/>
        <v>9.9090909090909083</v>
      </c>
      <c r="J17">
        <f t="shared" si="6"/>
        <v>11.000000000000002</v>
      </c>
      <c r="K17">
        <f t="shared" si="7"/>
        <v>18.7</v>
      </c>
      <c r="L17">
        <f t="shared" si="8"/>
        <v>17.3</v>
      </c>
      <c r="M17">
        <f t="shared" si="9"/>
        <v>17.3</v>
      </c>
      <c r="N17">
        <f t="shared" si="10"/>
        <v>139.60000000000002</v>
      </c>
      <c r="O17">
        <f t="shared" si="10"/>
        <v>139.60000000000002</v>
      </c>
      <c r="P17">
        <f t="shared" si="11"/>
        <v>23.266666666666669</v>
      </c>
      <c r="Q17">
        <f t="shared" si="12"/>
        <v>6</v>
      </c>
      <c r="R17">
        <f>SUM(C2:C16)/15</f>
        <v>13.133333333333333</v>
      </c>
      <c r="S17">
        <f>C17-R17</f>
        <v>22.866666666666667</v>
      </c>
      <c r="T17">
        <f>ABS(S17)</f>
        <v>22.866666666666667</v>
      </c>
      <c r="U17">
        <f>S17+U16</f>
        <v>22.866666666666667</v>
      </c>
      <c r="V17">
        <f>T17+V16</f>
        <v>22.866666666666667</v>
      </c>
      <c r="W17">
        <f>V17/B2</f>
        <v>22.866666666666667</v>
      </c>
      <c r="X17">
        <f>U17/W17</f>
        <v>1</v>
      </c>
    </row>
    <row r="18" spans="1:24" ht="15.75" thickBot="1" x14ac:dyDescent="0.3">
      <c r="A18" s="1">
        <v>43912</v>
      </c>
      <c r="B18" s="2">
        <v>17</v>
      </c>
      <c r="C18" s="16">
        <v>133</v>
      </c>
      <c r="D18">
        <f t="shared" si="0"/>
        <v>36.200000000000003</v>
      </c>
      <c r="E18">
        <f t="shared" si="1"/>
        <v>96.8</v>
      </c>
      <c r="F18">
        <f t="shared" si="2"/>
        <v>96.8</v>
      </c>
      <c r="G18">
        <f t="shared" si="3"/>
        <v>205.8</v>
      </c>
      <c r="H18">
        <f t="shared" si="4"/>
        <v>205.8</v>
      </c>
      <c r="I18">
        <f t="shared" si="5"/>
        <v>17.150000000000002</v>
      </c>
      <c r="J18">
        <f t="shared" si="6"/>
        <v>12</v>
      </c>
      <c r="K18">
        <f t="shared" si="7"/>
        <v>22.1</v>
      </c>
      <c r="L18">
        <f t="shared" si="8"/>
        <v>110.9</v>
      </c>
      <c r="M18">
        <f t="shared" si="9"/>
        <v>110.9</v>
      </c>
      <c r="N18">
        <f t="shared" si="10"/>
        <v>250.50000000000003</v>
      </c>
      <c r="O18">
        <f t="shared" si="10"/>
        <v>250.50000000000003</v>
      </c>
      <c r="P18">
        <f t="shared" si="11"/>
        <v>35.785714285714292</v>
      </c>
      <c r="Q18">
        <f t="shared" si="12"/>
        <v>7</v>
      </c>
      <c r="R18">
        <f t="shared" ref="R18:R81" si="13">SUM(C3:C17)/15</f>
        <v>15.466666666666667</v>
      </c>
      <c r="S18">
        <f t="shared" ref="S18:S81" si="14">C18-R18</f>
        <v>117.53333333333333</v>
      </c>
      <c r="T18">
        <f t="shared" ref="T18:T81" si="15">ABS(S18)</f>
        <v>117.53333333333333</v>
      </c>
      <c r="U18">
        <f t="shared" ref="U18:V33" si="16">S18+U17</f>
        <v>140.4</v>
      </c>
      <c r="V18">
        <f t="shared" si="16"/>
        <v>140.4</v>
      </c>
      <c r="W18">
        <f t="shared" ref="W18:W81" si="17">V18/B3</f>
        <v>70.2</v>
      </c>
      <c r="X18">
        <f t="shared" ref="X18:X81" si="18">U18/W18</f>
        <v>2</v>
      </c>
    </row>
    <row r="19" spans="1:24" ht="15.75" thickBot="1" x14ac:dyDescent="0.3">
      <c r="A19" s="1">
        <v>43913</v>
      </c>
      <c r="B19" s="2">
        <v>18</v>
      </c>
      <c r="C19" s="16">
        <v>97</v>
      </c>
      <c r="D19">
        <f t="shared" si="0"/>
        <v>57.4</v>
      </c>
      <c r="E19">
        <f t="shared" si="1"/>
        <v>39.6</v>
      </c>
      <c r="F19">
        <f t="shared" si="2"/>
        <v>39.6</v>
      </c>
      <c r="G19">
        <f t="shared" si="3"/>
        <v>245.4</v>
      </c>
      <c r="H19">
        <f t="shared" si="4"/>
        <v>245.4</v>
      </c>
      <c r="I19">
        <f t="shared" si="5"/>
        <v>18.876923076923077</v>
      </c>
      <c r="J19">
        <f t="shared" si="6"/>
        <v>13</v>
      </c>
      <c r="K19">
        <f t="shared" si="7"/>
        <v>34.9</v>
      </c>
      <c r="L19">
        <f t="shared" si="8"/>
        <v>62.1</v>
      </c>
      <c r="M19">
        <f t="shared" si="9"/>
        <v>62.1</v>
      </c>
      <c r="N19">
        <f t="shared" si="10"/>
        <v>312.60000000000002</v>
      </c>
      <c r="O19">
        <f t="shared" si="10"/>
        <v>312.60000000000002</v>
      </c>
      <c r="P19">
        <f t="shared" si="11"/>
        <v>39.075000000000003</v>
      </c>
      <c r="Q19">
        <f t="shared" si="12"/>
        <v>8</v>
      </c>
      <c r="R19">
        <f t="shared" si="13"/>
        <v>24.266666666666666</v>
      </c>
      <c r="S19">
        <f t="shared" si="14"/>
        <v>72.733333333333334</v>
      </c>
      <c r="T19">
        <f t="shared" si="15"/>
        <v>72.733333333333334</v>
      </c>
      <c r="U19">
        <f t="shared" si="16"/>
        <v>213.13333333333333</v>
      </c>
      <c r="V19">
        <f t="shared" si="16"/>
        <v>213.13333333333333</v>
      </c>
      <c r="W19">
        <f t="shared" si="17"/>
        <v>71.044444444444437</v>
      </c>
      <c r="X19">
        <f t="shared" si="18"/>
        <v>3</v>
      </c>
    </row>
    <row r="20" spans="1:24" ht="15.75" thickBot="1" x14ac:dyDescent="0.3">
      <c r="A20" s="1">
        <v>43914</v>
      </c>
      <c r="B20" s="2">
        <v>19</v>
      </c>
      <c r="C20" s="16">
        <v>168</v>
      </c>
      <c r="D20">
        <f t="shared" si="0"/>
        <v>71.2</v>
      </c>
      <c r="E20">
        <f t="shared" si="1"/>
        <v>96.8</v>
      </c>
      <c r="F20">
        <f t="shared" si="2"/>
        <v>96.8</v>
      </c>
      <c r="G20">
        <f t="shared" si="3"/>
        <v>342.2</v>
      </c>
      <c r="H20">
        <f t="shared" si="4"/>
        <v>342.2</v>
      </c>
      <c r="I20">
        <f t="shared" si="5"/>
        <v>24.442857142857143</v>
      </c>
      <c r="J20">
        <f t="shared" si="6"/>
        <v>14</v>
      </c>
      <c r="K20">
        <f t="shared" si="7"/>
        <v>44.2</v>
      </c>
      <c r="L20">
        <f t="shared" si="8"/>
        <v>123.8</v>
      </c>
      <c r="M20">
        <f t="shared" si="9"/>
        <v>123.8</v>
      </c>
      <c r="N20">
        <f t="shared" si="10"/>
        <v>436.40000000000003</v>
      </c>
      <c r="O20">
        <f t="shared" si="10"/>
        <v>436.40000000000003</v>
      </c>
      <c r="P20">
        <f t="shared" si="11"/>
        <v>48.488888888888894</v>
      </c>
      <c r="Q20">
        <f t="shared" si="12"/>
        <v>9</v>
      </c>
      <c r="R20">
        <f t="shared" si="13"/>
        <v>30.666666666666668</v>
      </c>
      <c r="S20">
        <f t="shared" si="14"/>
        <v>137.33333333333334</v>
      </c>
      <c r="T20">
        <f t="shared" si="15"/>
        <v>137.33333333333334</v>
      </c>
      <c r="U20">
        <f t="shared" si="16"/>
        <v>350.4666666666667</v>
      </c>
      <c r="V20">
        <f t="shared" si="16"/>
        <v>350.4666666666667</v>
      </c>
      <c r="W20">
        <f t="shared" si="17"/>
        <v>87.616666666666674</v>
      </c>
      <c r="X20">
        <f t="shared" si="18"/>
        <v>4</v>
      </c>
    </row>
    <row r="21" spans="1:24" ht="15.75" thickBot="1" x14ac:dyDescent="0.3">
      <c r="A21" s="1">
        <v>43915</v>
      </c>
      <c r="B21" s="2">
        <v>20</v>
      </c>
      <c r="C21" s="16">
        <v>196</v>
      </c>
      <c r="D21">
        <f t="shared" si="0"/>
        <v>96.6</v>
      </c>
      <c r="E21">
        <f t="shared" si="1"/>
        <v>99.4</v>
      </c>
      <c r="F21">
        <f t="shared" si="2"/>
        <v>99.4</v>
      </c>
      <c r="G21">
        <f t="shared" si="3"/>
        <v>441.6</v>
      </c>
      <c r="H21">
        <f t="shared" si="4"/>
        <v>441.6</v>
      </c>
      <c r="I21">
        <f t="shared" si="5"/>
        <v>29.44</v>
      </c>
      <c r="J21">
        <f t="shared" si="6"/>
        <v>15</v>
      </c>
      <c r="K21">
        <f t="shared" si="7"/>
        <v>60.2</v>
      </c>
      <c r="L21">
        <f t="shared" si="8"/>
        <v>135.80000000000001</v>
      </c>
      <c r="M21">
        <f t="shared" si="9"/>
        <v>135.80000000000001</v>
      </c>
      <c r="N21">
        <f t="shared" si="10"/>
        <v>572.20000000000005</v>
      </c>
      <c r="O21">
        <f t="shared" si="10"/>
        <v>572.20000000000005</v>
      </c>
      <c r="P21">
        <f t="shared" si="11"/>
        <v>57.220000000000006</v>
      </c>
      <c r="Q21">
        <f t="shared" si="12"/>
        <v>10</v>
      </c>
      <c r="R21">
        <f t="shared" si="13"/>
        <v>41.6</v>
      </c>
      <c r="S21">
        <f t="shared" si="14"/>
        <v>154.4</v>
      </c>
      <c r="T21">
        <f t="shared" si="15"/>
        <v>154.4</v>
      </c>
      <c r="U21">
        <f t="shared" si="16"/>
        <v>504.86666666666667</v>
      </c>
      <c r="V21">
        <f t="shared" si="16"/>
        <v>504.86666666666667</v>
      </c>
      <c r="W21">
        <f t="shared" si="17"/>
        <v>100.97333333333333</v>
      </c>
      <c r="X21">
        <f t="shared" si="18"/>
        <v>5</v>
      </c>
    </row>
    <row r="22" spans="1:24" ht="15.75" thickBot="1" x14ac:dyDescent="0.3">
      <c r="A22" s="1">
        <v>43916</v>
      </c>
      <c r="B22" s="2">
        <v>21</v>
      </c>
      <c r="C22" s="16">
        <v>189</v>
      </c>
      <c r="D22">
        <f t="shared" si="0"/>
        <v>126</v>
      </c>
      <c r="E22">
        <f t="shared" si="1"/>
        <v>63</v>
      </c>
      <c r="F22">
        <f t="shared" si="2"/>
        <v>63</v>
      </c>
      <c r="G22">
        <f t="shared" si="3"/>
        <v>504.6</v>
      </c>
      <c r="H22">
        <f t="shared" si="4"/>
        <v>504.6</v>
      </c>
      <c r="I22">
        <f t="shared" si="5"/>
        <v>31.537500000000001</v>
      </c>
      <c r="J22">
        <f t="shared" si="6"/>
        <v>16</v>
      </c>
      <c r="K22">
        <f t="shared" si="7"/>
        <v>79.3</v>
      </c>
      <c r="L22">
        <f t="shared" si="8"/>
        <v>109.7</v>
      </c>
      <c r="M22">
        <f t="shared" si="9"/>
        <v>109.7</v>
      </c>
      <c r="N22">
        <f t="shared" si="10"/>
        <v>681.90000000000009</v>
      </c>
      <c r="O22">
        <f t="shared" si="10"/>
        <v>681.90000000000009</v>
      </c>
      <c r="P22">
        <f t="shared" si="11"/>
        <v>61.990909090909099</v>
      </c>
      <c r="Q22">
        <f t="shared" si="12"/>
        <v>11</v>
      </c>
      <c r="R22">
        <f t="shared" si="13"/>
        <v>54.466666666666669</v>
      </c>
      <c r="S22">
        <f t="shared" si="14"/>
        <v>134.53333333333333</v>
      </c>
      <c r="T22">
        <f t="shared" si="15"/>
        <v>134.53333333333333</v>
      </c>
      <c r="U22">
        <f t="shared" si="16"/>
        <v>639.4</v>
      </c>
      <c r="V22">
        <f t="shared" si="16"/>
        <v>639.4</v>
      </c>
      <c r="W22">
        <f t="shared" si="17"/>
        <v>106.56666666666666</v>
      </c>
      <c r="X22">
        <f t="shared" si="18"/>
        <v>6</v>
      </c>
    </row>
    <row r="23" spans="1:24" ht="15.75" thickBot="1" x14ac:dyDescent="0.3">
      <c r="A23" s="1">
        <v>43917</v>
      </c>
      <c r="B23" s="2">
        <v>22</v>
      </c>
      <c r="C23" s="16">
        <v>250</v>
      </c>
      <c r="D23">
        <f t="shared" si="0"/>
        <v>156.6</v>
      </c>
      <c r="E23">
        <f t="shared" si="1"/>
        <v>93.4</v>
      </c>
      <c r="F23">
        <f t="shared" si="2"/>
        <v>93.4</v>
      </c>
      <c r="G23">
        <f t="shared" si="3"/>
        <v>598</v>
      </c>
      <c r="H23">
        <f t="shared" si="4"/>
        <v>598</v>
      </c>
      <c r="I23">
        <f t="shared" si="5"/>
        <v>35.176470588235297</v>
      </c>
      <c r="J23">
        <f t="shared" si="6"/>
        <v>17</v>
      </c>
      <c r="K23">
        <f t="shared" si="7"/>
        <v>96.4</v>
      </c>
      <c r="L23">
        <f t="shared" si="8"/>
        <v>153.6</v>
      </c>
      <c r="M23">
        <f t="shared" si="9"/>
        <v>153.6</v>
      </c>
      <c r="N23">
        <f t="shared" si="10"/>
        <v>835.50000000000011</v>
      </c>
      <c r="O23">
        <f t="shared" si="10"/>
        <v>835.50000000000011</v>
      </c>
      <c r="P23">
        <f t="shared" si="11"/>
        <v>69.625000000000014</v>
      </c>
      <c r="Q23">
        <f t="shared" si="12"/>
        <v>12</v>
      </c>
      <c r="R23">
        <f t="shared" si="13"/>
        <v>66.933333333333337</v>
      </c>
      <c r="S23">
        <f t="shared" si="14"/>
        <v>183.06666666666666</v>
      </c>
      <c r="T23">
        <f t="shared" si="15"/>
        <v>183.06666666666666</v>
      </c>
      <c r="U23">
        <f t="shared" si="16"/>
        <v>822.4666666666667</v>
      </c>
      <c r="V23">
        <f t="shared" si="16"/>
        <v>822.4666666666667</v>
      </c>
      <c r="W23">
        <f t="shared" si="17"/>
        <v>117.49523809523809</v>
      </c>
      <c r="X23">
        <f t="shared" si="18"/>
        <v>7</v>
      </c>
    </row>
    <row r="24" spans="1:24" ht="15.75" thickBot="1" x14ac:dyDescent="0.3">
      <c r="A24" s="1">
        <v>43918</v>
      </c>
      <c r="B24" s="2">
        <v>23</v>
      </c>
      <c r="C24" s="16">
        <v>175</v>
      </c>
      <c r="D24">
        <f t="shared" si="0"/>
        <v>180</v>
      </c>
      <c r="E24">
        <f t="shared" si="1"/>
        <v>-5</v>
      </c>
      <c r="F24">
        <f t="shared" si="2"/>
        <v>5</v>
      </c>
      <c r="G24">
        <f t="shared" si="3"/>
        <v>593</v>
      </c>
      <c r="H24">
        <f t="shared" si="4"/>
        <v>603</v>
      </c>
      <c r="I24">
        <f t="shared" si="5"/>
        <v>33.5</v>
      </c>
      <c r="J24">
        <f t="shared" si="6"/>
        <v>17.701492537313431</v>
      </c>
      <c r="K24">
        <f t="shared" si="7"/>
        <v>118.7</v>
      </c>
      <c r="L24">
        <f t="shared" si="8"/>
        <v>56.3</v>
      </c>
      <c r="M24">
        <f t="shared" si="9"/>
        <v>56.3</v>
      </c>
      <c r="N24">
        <f t="shared" si="10"/>
        <v>891.80000000000007</v>
      </c>
      <c r="O24">
        <f t="shared" si="10"/>
        <v>891.80000000000007</v>
      </c>
      <c r="P24">
        <f t="shared" si="11"/>
        <v>68.600000000000009</v>
      </c>
      <c r="Q24">
        <f t="shared" si="12"/>
        <v>13</v>
      </c>
      <c r="R24">
        <f t="shared" si="13"/>
        <v>83.266666666666666</v>
      </c>
      <c r="S24">
        <f t="shared" si="14"/>
        <v>91.733333333333334</v>
      </c>
      <c r="T24">
        <f t="shared" si="15"/>
        <v>91.733333333333334</v>
      </c>
      <c r="U24">
        <f t="shared" si="16"/>
        <v>914.2</v>
      </c>
      <c r="V24">
        <f t="shared" si="16"/>
        <v>914.2</v>
      </c>
      <c r="W24">
        <f t="shared" si="17"/>
        <v>114.27500000000001</v>
      </c>
      <c r="X24">
        <f t="shared" si="18"/>
        <v>8</v>
      </c>
    </row>
    <row r="25" spans="1:24" ht="15.75" thickBot="1" x14ac:dyDescent="0.3">
      <c r="A25" s="1">
        <v>43919</v>
      </c>
      <c r="B25" s="2">
        <v>24</v>
      </c>
      <c r="C25" s="16">
        <v>368</v>
      </c>
      <c r="D25">
        <f t="shared" si="0"/>
        <v>195.6</v>
      </c>
      <c r="E25">
        <f t="shared" si="1"/>
        <v>172.4</v>
      </c>
      <c r="F25">
        <f t="shared" si="2"/>
        <v>172.4</v>
      </c>
      <c r="G25">
        <f t="shared" si="3"/>
        <v>765.4</v>
      </c>
      <c r="H25">
        <f t="shared" si="4"/>
        <v>775.4</v>
      </c>
      <c r="I25">
        <f t="shared" si="5"/>
        <v>40.810526315789474</v>
      </c>
      <c r="J25">
        <f t="shared" si="6"/>
        <v>18.754965179262314</v>
      </c>
      <c r="K25">
        <f t="shared" si="7"/>
        <v>133.4</v>
      </c>
      <c r="L25">
        <f t="shared" si="8"/>
        <v>234.6</v>
      </c>
      <c r="M25">
        <f t="shared" si="9"/>
        <v>234.6</v>
      </c>
      <c r="N25">
        <f t="shared" si="10"/>
        <v>1126.4000000000001</v>
      </c>
      <c r="O25">
        <f t="shared" si="10"/>
        <v>1126.4000000000001</v>
      </c>
      <c r="P25">
        <f t="shared" si="11"/>
        <v>80.45714285714287</v>
      </c>
      <c r="Q25">
        <f t="shared" si="12"/>
        <v>13.999999999999998</v>
      </c>
      <c r="R25">
        <f t="shared" si="13"/>
        <v>94.666666666666671</v>
      </c>
      <c r="S25">
        <f t="shared" si="14"/>
        <v>273.33333333333331</v>
      </c>
      <c r="T25">
        <f t="shared" si="15"/>
        <v>273.33333333333331</v>
      </c>
      <c r="U25">
        <f t="shared" si="16"/>
        <v>1187.5333333333333</v>
      </c>
      <c r="V25">
        <f t="shared" si="16"/>
        <v>1187.5333333333333</v>
      </c>
      <c r="W25">
        <f t="shared" si="17"/>
        <v>131.94814814814814</v>
      </c>
      <c r="X25">
        <f t="shared" si="18"/>
        <v>9</v>
      </c>
    </row>
    <row r="26" spans="1:24" ht="15.75" thickBot="1" x14ac:dyDescent="0.3">
      <c r="A26" s="1">
        <v>43920</v>
      </c>
      <c r="B26" s="2">
        <v>25</v>
      </c>
      <c r="C26" s="16">
        <v>349</v>
      </c>
      <c r="D26">
        <f t="shared" si="0"/>
        <v>235.6</v>
      </c>
      <c r="E26">
        <f t="shared" si="1"/>
        <v>113.4</v>
      </c>
      <c r="F26">
        <f t="shared" si="2"/>
        <v>113.4</v>
      </c>
      <c r="G26">
        <f t="shared" si="3"/>
        <v>878.8</v>
      </c>
      <c r="H26">
        <f t="shared" si="4"/>
        <v>888.8</v>
      </c>
      <c r="I26">
        <f t="shared" si="5"/>
        <v>44.44</v>
      </c>
      <c r="J26">
        <f t="shared" si="6"/>
        <v>19.774977497749774</v>
      </c>
      <c r="K26">
        <f t="shared" si="7"/>
        <v>166.1</v>
      </c>
      <c r="L26">
        <f t="shared" si="8"/>
        <v>182.9</v>
      </c>
      <c r="M26">
        <f t="shared" si="9"/>
        <v>182.9</v>
      </c>
      <c r="N26">
        <f t="shared" si="10"/>
        <v>1309.3000000000002</v>
      </c>
      <c r="O26">
        <f t="shared" si="10"/>
        <v>1309.3000000000002</v>
      </c>
      <c r="P26">
        <f t="shared" si="11"/>
        <v>87.286666666666676</v>
      </c>
      <c r="Q26">
        <f t="shared" si="12"/>
        <v>15</v>
      </c>
      <c r="R26">
        <f t="shared" si="13"/>
        <v>118.66666666666667</v>
      </c>
      <c r="S26">
        <f t="shared" si="14"/>
        <v>230.33333333333331</v>
      </c>
      <c r="T26">
        <f t="shared" si="15"/>
        <v>230.33333333333331</v>
      </c>
      <c r="U26">
        <f t="shared" si="16"/>
        <v>1417.8666666666666</v>
      </c>
      <c r="V26">
        <f t="shared" si="16"/>
        <v>1417.8666666666666</v>
      </c>
      <c r="W26">
        <f t="shared" si="17"/>
        <v>141.78666666666666</v>
      </c>
      <c r="X26">
        <f t="shared" si="18"/>
        <v>10</v>
      </c>
    </row>
    <row r="27" spans="1:24" ht="15.75" thickBot="1" x14ac:dyDescent="0.3">
      <c r="A27" s="1">
        <v>43921</v>
      </c>
      <c r="B27" s="2">
        <v>26</v>
      </c>
      <c r="C27" s="16">
        <v>345</v>
      </c>
      <c r="D27">
        <f t="shared" si="0"/>
        <v>266.2</v>
      </c>
      <c r="E27">
        <f t="shared" si="1"/>
        <v>78.800000000000011</v>
      </c>
      <c r="F27">
        <f t="shared" si="2"/>
        <v>78.800000000000011</v>
      </c>
      <c r="G27">
        <f t="shared" si="3"/>
        <v>957.59999999999991</v>
      </c>
      <c r="H27">
        <f t="shared" si="4"/>
        <v>967.59999999999991</v>
      </c>
      <c r="I27">
        <f t="shared" si="5"/>
        <v>46.076190476190469</v>
      </c>
      <c r="J27">
        <f t="shared" si="6"/>
        <v>20.782968168664738</v>
      </c>
      <c r="K27">
        <f t="shared" si="7"/>
        <v>196.1</v>
      </c>
      <c r="L27">
        <f t="shared" si="8"/>
        <v>148.9</v>
      </c>
      <c r="M27">
        <f t="shared" si="9"/>
        <v>148.9</v>
      </c>
      <c r="N27">
        <f t="shared" si="10"/>
        <v>1458.2000000000003</v>
      </c>
      <c r="O27">
        <f t="shared" si="10"/>
        <v>1458.2000000000003</v>
      </c>
      <c r="P27">
        <f t="shared" si="11"/>
        <v>91.137500000000017</v>
      </c>
      <c r="Q27">
        <f t="shared" si="12"/>
        <v>16</v>
      </c>
      <c r="R27">
        <f t="shared" si="13"/>
        <v>141.6</v>
      </c>
      <c r="S27">
        <f t="shared" si="14"/>
        <v>203.4</v>
      </c>
      <c r="T27">
        <f t="shared" si="15"/>
        <v>203.4</v>
      </c>
      <c r="U27">
        <f t="shared" si="16"/>
        <v>1621.2666666666667</v>
      </c>
      <c r="V27">
        <f t="shared" si="16"/>
        <v>1621.2666666666667</v>
      </c>
      <c r="W27">
        <f t="shared" si="17"/>
        <v>147.38787878787878</v>
      </c>
      <c r="X27">
        <f t="shared" si="18"/>
        <v>11</v>
      </c>
    </row>
    <row r="28" spans="1:24" ht="15.75" thickBot="1" x14ac:dyDescent="0.3">
      <c r="A28" s="1">
        <v>43922</v>
      </c>
      <c r="B28" s="2">
        <v>27</v>
      </c>
      <c r="C28" s="16">
        <v>475</v>
      </c>
      <c r="D28">
        <f t="shared" si="0"/>
        <v>297.39999999999998</v>
      </c>
      <c r="E28">
        <f t="shared" si="1"/>
        <v>177.60000000000002</v>
      </c>
      <c r="F28">
        <f t="shared" si="2"/>
        <v>177.60000000000002</v>
      </c>
      <c r="G28">
        <f t="shared" si="3"/>
        <v>1135.1999999999998</v>
      </c>
      <c r="H28">
        <f t="shared" si="4"/>
        <v>1145.1999999999998</v>
      </c>
      <c r="I28">
        <f t="shared" si="5"/>
        <v>52.054545454545448</v>
      </c>
      <c r="J28">
        <f t="shared" si="6"/>
        <v>21.807893817673769</v>
      </c>
      <c r="K28">
        <f t="shared" si="7"/>
        <v>227</v>
      </c>
      <c r="L28">
        <f t="shared" si="8"/>
        <v>248</v>
      </c>
      <c r="M28">
        <f t="shared" si="9"/>
        <v>248</v>
      </c>
      <c r="N28">
        <f t="shared" si="10"/>
        <v>1706.2000000000003</v>
      </c>
      <c r="O28">
        <f t="shared" si="10"/>
        <v>1706.2000000000003</v>
      </c>
      <c r="P28">
        <f t="shared" si="11"/>
        <v>100.36470588235295</v>
      </c>
      <c r="Q28">
        <f t="shared" si="12"/>
        <v>17</v>
      </c>
      <c r="R28">
        <f t="shared" si="13"/>
        <v>163.4</v>
      </c>
      <c r="S28">
        <f t="shared" si="14"/>
        <v>311.60000000000002</v>
      </c>
      <c r="T28">
        <f t="shared" si="15"/>
        <v>311.60000000000002</v>
      </c>
      <c r="U28">
        <f t="shared" si="16"/>
        <v>1932.8666666666668</v>
      </c>
      <c r="V28">
        <f t="shared" si="16"/>
        <v>1932.8666666666668</v>
      </c>
      <c r="W28">
        <f t="shared" si="17"/>
        <v>161.07222222222222</v>
      </c>
      <c r="X28">
        <f t="shared" si="18"/>
        <v>12</v>
      </c>
    </row>
    <row r="29" spans="1:24" ht="15.75" thickBot="1" x14ac:dyDescent="0.3">
      <c r="A29" s="1">
        <v>43923</v>
      </c>
      <c r="B29" s="2">
        <v>28</v>
      </c>
      <c r="C29" s="16">
        <v>427</v>
      </c>
      <c r="D29">
        <f t="shared" si="0"/>
        <v>342.4</v>
      </c>
      <c r="E29">
        <f t="shared" si="1"/>
        <v>84.600000000000023</v>
      </c>
      <c r="F29">
        <f t="shared" si="2"/>
        <v>84.600000000000023</v>
      </c>
      <c r="G29">
        <f t="shared" si="3"/>
        <v>1219.7999999999997</v>
      </c>
      <c r="H29">
        <f t="shared" si="4"/>
        <v>1229.7999999999997</v>
      </c>
      <c r="I29">
        <f t="shared" si="5"/>
        <v>53.469565217391292</v>
      </c>
      <c r="J29">
        <f t="shared" si="6"/>
        <v>22.812977719954464</v>
      </c>
      <c r="K29">
        <f t="shared" si="7"/>
        <v>261.2</v>
      </c>
      <c r="L29">
        <f t="shared" si="8"/>
        <v>165.8</v>
      </c>
      <c r="M29">
        <f t="shared" si="9"/>
        <v>165.8</v>
      </c>
      <c r="N29">
        <f t="shared" ref="N29:O44" si="19">L29+N28</f>
        <v>1872.0000000000002</v>
      </c>
      <c r="O29">
        <f t="shared" si="19"/>
        <v>1872.0000000000002</v>
      </c>
      <c r="P29">
        <f t="shared" si="11"/>
        <v>104.00000000000001</v>
      </c>
      <c r="Q29">
        <f t="shared" si="12"/>
        <v>18</v>
      </c>
      <c r="R29">
        <f t="shared" si="13"/>
        <v>193.26666666666668</v>
      </c>
      <c r="S29">
        <f t="shared" si="14"/>
        <v>233.73333333333332</v>
      </c>
      <c r="T29">
        <f t="shared" si="15"/>
        <v>233.73333333333332</v>
      </c>
      <c r="U29">
        <f t="shared" si="16"/>
        <v>2166.6</v>
      </c>
      <c r="V29">
        <f t="shared" si="16"/>
        <v>2166.6</v>
      </c>
      <c r="W29">
        <f t="shared" si="17"/>
        <v>166.66153846153844</v>
      </c>
      <c r="X29">
        <f t="shared" si="18"/>
        <v>13.000000000000002</v>
      </c>
    </row>
    <row r="30" spans="1:24" ht="15.75" thickBot="1" x14ac:dyDescent="0.3">
      <c r="A30" s="1">
        <v>43924</v>
      </c>
      <c r="B30" s="2">
        <v>29</v>
      </c>
      <c r="C30" s="16">
        <v>627</v>
      </c>
      <c r="D30">
        <f t="shared" si="0"/>
        <v>392.8</v>
      </c>
      <c r="E30">
        <f t="shared" si="1"/>
        <v>234.2</v>
      </c>
      <c r="F30">
        <f t="shared" si="2"/>
        <v>234.2</v>
      </c>
      <c r="G30">
        <f t="shared" si="3"/>
        <v>1453.9999999999998</v>
      </c>
      <c r="H30">
        <f t="shared" si="4"/>
        <v>1463.9999999999998</v>
      </c>
      <c r="I30">
        <f t="shared" si="5"/>
        <v>60.999999999999993</v>
      </c>
      <c r="J30">
        <f t="shared" si="6"/>
        <v>23.83606557377049</v>
      </c>
      <c r="K30">
        <f t="shared" si="7"/>
        <v>294.2</v>
      </c>
      <c r="L30">
        <f t="shared" si="8"/>
        <v>332.8</v>
      </c>
      <c r="M30">
        <f t="shared" si="9"/>
        <v>332.8</v>
      </c>
      <c r="N30">
        <f t="shared" si="19"/>
        <v>2204.8000000000002</v>
      </c>
      <c r="O30">
        <f t="shared" si="19"/>
        <v>2204.8000000000002</v>
      </c>
      <c r="P30">
        <f t="shared" si="11"/>
        <v>116.04210526315791</v>
      </c>
      <c r="Q30">
        <f t="shared" si="12"/>
        <v>19</v>
      </c>
      <c r="R30">
        <f t="shared" si="13"/>
        <v>219.86666666666667</v>
      </c>
      <c r="S30">
        <f t="shared" si="14"/>
        <v>407.13333333333333</v>
      </c>
      <c r="T30">
        <f t="shared" si="15"/>
        <v>407.13333333333333</v>
      </c>
      <c r="U30">
        <f t="shared" si="16"/>
        <v>2573.7333333333331</v>
      </c>
      <c r="V30">
        <f t="shared" si="16"/>
        <v>2573.7333333333331</v>
      </c>
      <c r="W30">
        <f t="shared" si="17"/>
        <v>183.83809523809524</v>
      </c>
      <c r="X30">
        <f t="shared" si="18"/>
        <v>13.999999999999998</v>
      </c>
    </row>
    <row r="31" spans="1:24" ht="15.75" thickBot="1" x14ac:dyDescent="0.3">
      <c r="A31" s="1">
        <v>43925</v>
      </c>
      <c r="B31" s="2">
        <v>30</v>
      </c>
      <c r="C31" s="16">
        <v>793</v>
      </c>
      <c r="D31">
        <f t="shared" si="0"/>
        <v>444.6</v>
      </c>
      <c r="E31">
        <f t="shared" si="1"/>
        <v>348.4</v>
      </c>
      <c r="F31">
        <f t="shared" si="2"/>
        <v>348.4</v>
      </c>
      <c r="G31">
        <f t="shared" si="3"/>
        <v>1802.3999999999996</v>
      </c>
      <c r="H31">
        <f t="shared" si="4"/>
        <v>1812.3999999999996</v>
      </c>
      <c r="I31">
        <f t="shared" si="5"/>
        <v>72.495999999999981</v>
      </c>
      <c r="J31">
        <f t="shared" si="6"/>
        <v>24.862061355109248</v>
      </c>
      <c r="K31">
        <f t="shared" si="7"/>
        <v>340.1</v>
      </c>
      <c r="L31">
        <f t="shared" si="8"/>
        <v>452.9</v>
      </c>
      <c r="M31">
        <f t="shared" si="9"/>
        <v>452.9</v>
      </c>
      <c r="N31">
        <f t="shared" si="19"/>
        <v>2657.7000000000003</v>
      </c>
      <c r="O31">
        <f t="shared" si="19"/>
        <v>2657.7000000000003</v>
      </c>
      <c r="P31">
        <f t="shared" si="11"/>
        <v>132.88500000000002</v>
      </c>
      <c r="Q31">
        <f t="shared" si="12"/>
        <v>20</v>
      </c>
      <c r="R31">
        <f t="shared" si="13"/>
        <v>258.93333333333334</v>
      </c>
      <c r="S31">
        <f t="shared" si="14"/>
        <v>534.06666666666661</v>
      </c>
      <c r="T31">
        <f t="shared" si="15"/>
        <v>534.06666666666661</v>
      </c>
      <c r="U31">
        <f t="shared" si="16"/>
        <v>3107.7999999999997</v>
      </c>
      <c r="V31">
        <f t="shared" si="16"/>
        <v>3107.7999999999997</v>
      </c>
      <c r="W31">
        <f t="shared" si="17"/>
        <v>207.18666666666664</v>
      </c>
      <c r="X31">
        <f t="shared" si="18"/>
        <v>15</v>
      </c>
    </row>
    <row r="32" spans="1:24" ht="15.75" thickBot="1" x14ac:dyDescent="0.3">
      <c r="A32" s="1">
        <v>43926</v>
      </c>
      <c r="B32" s="2">
        <v>31</v>
      </c>
      <c r="C32" s="16">
        <v>650</v>
      </c>
      <c r="D32">
        <f t="shared" si="0"/>
        <v>533.4</v>
      </c>
      <c r="E32">
        <f t="shared" si="1"/>
        <v>116.60000000000002</v>
      </c>
      <c r="F32">
        <f t="shared" si="2"/>
        <v>116.60000000000002</v>
      </c>
      <c r="G32">
        <f t="shared" si="3"/>
        <v>1918.9999999999995</v>
      </c>
      <c r="H32">
        <f t="shared" si="4"/>
        <v>1928.9999999999995</v>
      </c>
      <c r="I32">
        <f t="shared" si="5"/>
        <v>74.192307692307679</v>
      </c>
      <c r="J32">
        <f t="shared" si="6"/>
        <v>25.865215137376879</v>
      </c>
      <c r="K32">
        <f t="shared" si="7"/>
        <v>399.8</v>
      </c>
      <c r="L32">
        <f t="shared" si="8"/>
        <v>250.2</v>
      </c>
      <c r="M32">
        <f t="shared" si="9"/>
        <v>250.2</v>
      </c>
      <c r="N32">
        <f t="shared" si="19"/>
        <v>2907.9</v>
      </c>
      <c r="O32">
        <f t="shared" si="19"/>
        <v>2907.9</v>
      </c>
      <c r="P32">
        <f t="shared" si="11"/>
        <v>138.47142857142859</v>
      </c>
      <c r="Q32">
        <f t="shared" si="12"/>
        <v>20.999999999999996</v>
      </c>
      <c r="R32">
        <f t="shared" si="13"/>
        <v>308.53333333333336</v>
      </c>
      <c r="S32">
        <f t="shared" si="14"/>
        <v>341.46666666666664</v>
      </c>
      <c r="T32">
        <f t="shared" si="15"/>
        <v>341.46666666666664</v>
      </c>
      <c r="U32">
        <f t="shared" si="16"/>
        <v>3449.2666666666664</v>
      </c>
      <c r="V32">
        <f t="shared" si="16"/>
        <v>3449.2666666666664</v>
      </c>
      <c r="W32">
        <f t="shared" si="17"/>
        <v>215.57916666666665</v>
      </c>
      <c r="X32">
        <f t="shared" si="18"/>
        <v>16</v>
      </c>
    </row>
    <row r="33" spans="1:24" ht="15.75" thickBot="1" x14ac:dyDescent="0.3">
      <c r="A33" s="1">
        <v>43927</v>
      </c>
      <c r="B33" s="2">
        <v>32</v>
      </c>
      <c r="C33" s="16">
        <v>602</v>
      </c>
      <c r="D33">
        <f t="shared" si="0"/>
        <v>594.4</v>
      </c>
      <c r="E33">
        <f t="shared" si="1"/>
        <v>7.6000000000000227</v>
      </c>
      <c r="F33">
        <f t="shared" si="2"/>
        <v>7.6000000000000227</v>
      </c>
      <c r="G33">
        <f t="shared" si="3"/>
        <v>1926.5999999999995</v>
      </c>
      <c r="H33">
        <f t="shared" si="4"/>
        <v>1936.5999999999995</v>
      </c>
      <c r="I33">
        <f t="shared" si="5"/>
        <v>71.725925925925907</v>
      </c>
      <c r="J33">
        <f t="shared" si="6"/>
        <v>26.860580398636785</v>
      </c>
      <c r="K33">
        <f t="shared" si="7"/>
        <v>445.9</v>
      </c>
      <c r="L33">
        <f t="shared" si="8"/>
        <v>156.10000000000002</v>
      </c>
      <c r="M33">
        <f t="shared" si="9"/>
        <v>156.10000000000002</v>
      </c>
      <c r="N33">
        <f t="shared" si="19"/>
        <v>3064</v>
      </c>
      <c r="O33">
        <f t="shared" si="19"/>
        <v>3064</v>
      </c>
      <c r="P33">
        <f t="shared" si="11"/>
        <v>139.27272727272728</v>
      </c>
      <c r="Q33">
        <f t="shared" si="12"/>
        <v>22</v>
      </c>
      <c r="R33">
        <f t="shared" si="13"/>
        <v>349.46666666666664</v>
      </c>
      <c r="S33">
        <f t="shared" si="14"/>
        <v>252.53333333333336</v>
      </c>
      <c r="T33">
        <f t="shared" si="15"/>
        <v>252.53333333333336</v>
      </c>
      <c r="U33">
        <f t="shared" si="16"/>
        <v>3701.7999999999997</v>
      </c>
      <c r="V33">
        <f t="shared" si="16"/>
        <v>3701.7999999999997</v>
      </c>
      <c r="W33">
        <f t="shared" si="17"/>
        <v>217.75294117647059</v>
      </c>
      <c r="X33">
        <f t="shared" si="18"/>
        <v>17</v>
      </c>
    </row>
    <row r="34" spans="1:24" ht="15.75" thickBot="1" x14ac:dyDescent="0.3">
      <c r="A34" s="1">
        <v>43928</v>
      </c>
      <c r="B34" s="2">
        <v>33</v>
      </c>
      <c r="C34" s="16">
        <v>743</v>
      </c>
      <c r="D34">
        <f t="shared" si="0"/>
        <v>619.79999999999995</v>
      </c>
      <c r="E34">
        <f t="shared" si="1"/>
        <v>123.20000000000005</v>
      </c>
      <c r="F34">
        <f t="shared" si="2"/>
        <v>123.20000000000005</v>
      </c>
      <c r="G34">
        <f t="shared" si="3"/>
        <v>2049.7999999999993</v>
      </c>
      <c r="H34">
        <f t="shared" si="4"/>
        <v>2059.7999999999993</v>
      </c>
      <c r="I34">
        <f t="shared" si="5"/>
        <v>73.564285714285688</v>
      </c>
      <c r="J34">
        <f t="shared" si="6"/>
        <v>27.864064472278862</v>
      </c>
      <c r="K34">
        <f t="shared" si="7"/>
        <v>481.1</v>
      </c>
      <c r="L34">
        <f t="shared" si="8"/>
        <v>261.89999999999998</v>
      </c>
      <c r="M34">
        <f t="shared" si="9"/>
        <v>261.89999999999998</v>
      </c>
      <c r="N34">
        <f t="shared" si="19"/>
        <v>3325.9</v>
      </c>
      <c r="O34">
        <f t="shared" si="19"/>
        <v>3325.9</v>
      </c>
      <c r="P34">
        <f t="shared" si="11"/>
        <v>144.60434782608695</v>
      </c>
      <c r="Q34">
        <f t="shared" si="12"/>
        <v>23</v>
      </c>
      <c r="R34">
        <f t="shared" si="13"/>
        <v>380.73333333333335</v>
      </c>
      <c r="S34">
        <f t="shared" si="14"/>
        <v>362.26666666666665</v>
      </c>
      <c r="T34">
        <f t="shared" si="15"/>
        <v>362.26666666666665</v>
      </c>
      <c r="U34">
        <f t="shared" ref="U34:V49" si="20">S34+U33</f>
        <v>4064.0666666666666</v>
      </c>
      <c r="V34">
        <f t="shared" si="20"/>
        <v>4064.0666666666666</v>
      </c>
      <c r="W34">
        <f t="shared" si="17"/>
        <v>225.78148148148148</v>
      </c>
      <c r="X34">
        <f t="shared" si="18"/>
        <v>18</v>
      </c>
    </row>
    <row r="35" spans="1:24" ht="15.75" thickBot="1" x14ac:dyDescent="0.3">
      <c r="A35" s="1">
        <v>43929</v>
      </c>
      <c r="B35" s="2">
        <v>34</v>
      </c>
      <c r="C35" s="16">
        <v>683</v>
      </c>
      <c r="D35">
        <f t="shared" si="0"/>
        <v>683</v>
      </c>
      <c r="E35">
        <f t="shared" si="1"/>
        <v>0</v>
      </c>
      <c r="F35">
        <f t="shared" si="2"/>
        <v>0</v>
      </c>
      <c r="G35">
        <f t="shared" si="3"/>
        <v>2049.7999999999993</v>
      </c>
      <c r="H35">
        <f t="shared" si="4"/>
        <v>2059.7999999999993</v>
      </c>
      <c r="I35">
        <f t="shared" si="5"/>
        <v>71.02758620689653</v>
      </c>
      <c r="J35">
        <f t="shared" si="6"/>
        <v>28.859209632003108</v>
      </c>
      <c r="K35">
        <f t="shared" si="7"/>
        <v>537.9</v>
      </c>
      <c r="L35">
        <f t="shared" si="8"/>
        <v>145.10000000000002</v>
      </c>
      <c r="M35">
        <f t="shared" si="9"/>
        <v>145.10000000000002</v>
      </c>
      <c r="N35">
        <f t="shared" si="19"/>
        <v>3471</v>
      </c>
      <c r="O35">
        <f t="shared" si="19"/>
        <v>3471</v>
      </c>
      <c r="P35">
        <f t="shared" si="11"/>
        <v>144.625</v>
      </c>
      <c r="Q35">
        <f t="shared" si="12"/>
        <v>24</v>
      </c>
      <c r="R35">
        <f t="shared" si="13"/>
        <v>423.8</v>
      </c>
      <c r="S35">
        <f t="shared" si="14"/>
        <v>259.2</v>
      </c>
      <c r="T35">
        <f t="shared" si="15"/>
        <v>259.2</v>
      </c>
      <c r="U35">
        <f t="shared" si="20"/>
        <v>4323.2666666666664</v>
      </c>
      <c r="V35">
        <f t="shared" si="20"/>
        <v>4323.2666666666664</v>
      </c>
      <c r="W35">
        <f t="shared" si="17"/>
        <v>227.54035087719296</v>
      </c>
      <c r="X35">
        <f t="shared" si="18"/>
        <v>19</v>
      </c>
    </row>
    <row r="36" spans="1:24" ht="15.75" thickBot="1" x14ac:dyDescent="0.3">
      <c r="A36" s="1">
        <v>43930</v>
      </c>
      <c r="B36" s="2">
        <v>35</v>
      </c>
      <c r="C36" s="16">
        <v>712</v>
      </c>
      <c r="D36">
        <f t="shared" si="0"/>
        <v>694.2</v>
      </c>
      <c r="E36">
        <f t="shared" si="1"/>
        <v>17.799999999999955</v>
      </c>
      <c r="F36">
        <f t="shared" si="2"/>
        <v>17.799999999999955</v>
      </c>
      <c r="G36">
        <f t="shared" si="3"/>
        <v>2067.5999999999995</v>
      </c>
      <c r="H36">
        <f t="shared" si="4"/>
        <v>2077.5999999999995</v>
      </c>
      <c r="I36">
        <f t="shared" si="5"/>
        <v>69.253333333333316</v>
      </c>
      <c r="J36">
        <f t="shared" si="6"/>
        <v>29.855602618405854</v>
      </c>
      <c r="K36">
        <f t="shared" si="7"/>
        <v>569.4</v>
      </c>
      <c r="L36">
        <f t="shared" si="8"/>
        <v>142.60000000000002</v>
      </c>
      <c r="M36">
        <f t="shared" si="9"/>
        <v>142.60000000000002</v>
      </c>
      <c r="N36">
        <f t="shared" si="19"/>
        <v>3613.6</v>
      </c>
      <c r="O36">
        <f t="shared" si="19"/>
        <v>3613.6</v>
      </c>
      <c r="P36">
        <f t="shared" si="11"/>
        <v>144.54399999999998</v>
      </c>
      <c r="Q36">
        <f t="shared" si="12"/>
        <v>25.000000000000004</v>
      </c>
      <c r="R36">
        <f t="shared" si="13"/>
        <v>458.13333333333333</v>
      </c>
      <c r="S36">
        <f t="shared" si="14"/>
        <v>253.86666666666667</v>
      </c>
      <c r="T36">
        <f t="shared" si="15"/>
        <v>253.86666666666667</v>
      </c>
      <c r="U36">
        <f t="shared" si="20"/>
        <v>4577.1333333333332</v>
      </c>
      <c r="V36">
        <f t="shared" si="20"/>
        <v>4577.1333333333332</v>
      </c>
      <c r="W36">
        <f t="shared" si="17"/>
        <v>228.85666666666665</v>
      </c>
      <c r="X36">
        <f t="shared" si="18"/>
        <v>20</v>
      </c>
    </row>
    <row r="37" spans="1:24" ht="15.75" thickBot="1" x14ac:dyDescent="0.3">
      <c r="A37" s="1">
        <v>43931</v>
      </c>
      <c r="B37" s="2">
        <v>36</v>
      </c>
      <c r="C37" s="16">
        <v>919</v>
      </c>
      <c r="D37">
        <f t="shared" si="0"/>
        <v>678</v>
      </c>
      <c r="E37">
        <f t="shared" si="1"/>
        <v>241</v>
      </c>
      <c r="F37">
        <f t="shared" si="2"/>
        <v>241</v>
      </c>
      <c r="G37">
        <f t="shared" si="3"/>
        <v>2308.5999999999995</v>
      </c>
      <c r="H37">
        <f t="shared" si="4"/>
        <v>2318.5999999999995</v>
      </c>
      <c r="I37">
        <f t="shared" si="5"/>
        <v>74.793548387096763</v>
      </c>
      <c r="J37">
        <f t="shared" si="6"/>
        <v>30.866298628482703</v>
      </c>
      <c r="K37">
        <f t="shared" si="7"/>
        <v>605.70000000000005</v>
      </c>
      <c r="L37">
        <f t="shared" si="8"/>
        <v>313.29999999999995</v>
      </c>
      <c r="M37">
        <f t="shared" si="9"/>
        <v>313.29999999999995</v>
      </c>
      <c r="N37">
        <f t="shared" si="19"/>
        <v>3926.8999999999996</v>
      </c>
      <c r="O37">
        <f t="shared" si="19"/>
        <v>3926.8999999999996</v>
      </c>
      <c r="P37">
        <f t="shared" si="11"/>
        <v>151.03461538461536</v>
      </c>
      <c r="Q37">
        <f t="shared" si="12"/>
        <v>26</v>
      </c>
      <c r="R37">
        <f t="shared" si="13"/>
        <v>492.53333333333336</v>
      </c>
      <c r="S37">
        <f t="shared" si="14"/>
        <v>426.46666666666664</v>
      </c>
      <c r="T37">
        <f t="shared" si="15"/>
        <v>426.46666666666664</v>
      </c>
      <c r="U37">
        <f t="shared" si="20"/>
        <v>5003.5999999999995</v>
      </c>
      <c r="V37">
        <f t="shared" si="20"/>
        <v>5003.5999999999995</v>
      </c>
      <c r="W37">
        <f t="shared" si="17"/>
        <v>238.26666666666665</v>
      </c>
      <c r="X37">
        <f t="shared" si="18"/>
        <v>21</v>
      </c>
    </row>
    <row r="38" spans="1:24" ht="15.75" thickBot="1" x14ac:dyDescent="0.3">
      <c r="A38" s="1">
        <v>43932</v>
      </c>
      <c r="B38" s="2">
        <v>37</v>
      </c>
      <c r="C38" s="16">
        <v>889</v>
      </c>
      <c r="D38">
        <f t="shared" si="0"/>
        <v>731.8</v>
      </c>
      <c r="E38">
        <f t="shared" si="1"/>
        <v>157.20000000000005</v>
      </c>
      <c r="F38">
        <f t="shared" si="2"/>
        <v>157.20000000000005</v>
      </c>
      <c r="G38">
        <f t="shared" si="3"/>
        <v>2465.7999999999993</v>
      </c>
      <c r="H38">
        <f t="shared" si="4"/>
        <v>2475.7999999999993</v>
      </c>
      <c r="I38">
        <f t="shared" si="5"/>
        <v>77.368749999999977</v>
      </c>
      <c r="J38">
        <f t="shared" si="6"/>
        <v>31.870748848856934</v>
      </c>
      <c r="K38">
        <f t="shared" si="7"/>
        <v>663.1</v>
      </c>
      <c r="L38">
        <f t="shared" si="8"/>
        <v>225.89999999999998</v>
      </c>
      <c r="M38">
        <f t="shared" si="9"/>
        <v>225.89999999999998</v>
      </c>
      <c r="N38">
        <f t="shared" si="19"/>
        <v>4152.7999999999993</v>
      </c>
      <c r="O38">
        <f t="shared" si="19"/>
        <v>4152.7999999999993</v>
      </c>
      <c r="P38">
        <f t="shared" si="11"/>
        <v>153.80740740740737</v>
      </c>
      <c r="Q38">
        <f t="shared" si="12"/>
        <v>27.000000000000004</v>
      </c>
      <c r="R38">
        <f t="shared" si="13"/>
        <v>541.20000000000005</v>
      </c>
      <c r="S38">
        <f t="shared" si="14"/>
        <v>347.79999999999995</v>
      </c>
      <c r="T38">
        <f t="shared" si="15"/>
        <v>347.79999999999995</v>
      </c>
      <c r="U38">
        <f t="shared" si="20"/>
        <v>5351.4</v>
      </c>
      <c r="V38">
        <f t="shared" si="20"/>
        <v>5351.4</v>
      </c>
      <c r="W38">
        <f t="shared" si="17"/>
        <v>243.24545454545452</v>
      </c>
      <c r="X38">
        <f t="shared" si="18"/>
        <v>22</v>
      </c>
    </row>
    <row r="39" spans="1:24" ht="15.75" thickBot="1" x14ac:dyDescent="0.3">
      <c r="A39" s="1">
        <v>43933</v>
      </c>
      <c r="B39" s="2">
        <v>38</v>
      </c>
      <c r="C39" s="16">
        <v>756</v>
      </c>
      <c r="D39">
        <f t="shared" si="0"/>
        <v>789.2</v>
      </c>
      <c r="E39">
        <f t="shared" si="1"/>
        <v>-33.200000000000045</v>
      </c>
      <c r="F39">
        <f t="shared" si="2"/>
        <v>33.200000000000045</v>
      </c>
      <c r="G39">
        <f t="shared" si="3"/>
        <v>2432.5999999999995</v>
      </c>
      <c r="H39">
        <f t="shared" si="4"/>
        <v>2508.9999999999991</v>
      </c>
      <c r="I39">
        <f t="shared" si="5"/>
        <v>76.030303030303003</v>
      </c>
      <c r="J39">
        <f t="shared" si="6"/>
        <v>31.995137504982068</v>
      </c>
      <c r="K39">
        <f t="shared" si="7"/>
        <v>704.5</v>
      </c>
      <c r="L39">
        <f t="shared" si="8"/>
        <v>51.5</v>
      </c>
      <c r="M39">
        <f t="shared" si="9"/>
        <v>51.5</v>
      </c>
      <c r="N39">
        <f t="shared" si="19"/>
        <v>4204.2999999999993</v>
      </c>
      <c r="O39">
        <f t="shared" si="19"/>
        <v>4204.2999999999993</v>
      </c>
      <c r="P39">
        <f t="shared" si="11"/>
        <v>150.15357142857141</v>
      </c>
      <c r="Q39">
        <f t="shared" si="12"/>
        <v>28</v>
      </c>
      <c r="R39">
        <f t="shared" si="13"/>
        <v>583.79999999999995</v>
      </c>
      <c r="S39">
        <f t="shared" si="14"/>
        <v>172.20000000000005</v>
      </c>
      <c r="T39">
        <f t="shared" si="15"/>
        <v>172.20000000000005</v>
      </c>
      <c r="U39">
        <f t="shared" si="20"/>
        <v>5523.5999999999995</v>
      </c>
      <c r="V39">
        <f t="shared" si="20"/>
        <v>5523.5999999999995</v>
      </c>
      <c r="W39">
        <f t="shared" si="17"/>
        <v>240.1565217391304</v>
      </c>
      <c r="X39">
        <f t="shared" si="18"/>
        <v>23</v>
      </c>
    </row>
    <row r="40" spans="1:24" ht="15.75" thickBot="1" x14ac:dyDescent="0.3">
      <c r="A40" s="1">
        <v>43934</v>
      </c>
      <c r="B40" s="2">
        <v>39</v>
      </c>
      <c r="C40" s="16">
        <v>812</v>
      </c>
      <c r="D40">
        <f t="shared" si="0"/>
        <v>791.8</v>
      </c>
      <c r="E40">
        <f t="shared" si="1"/>
        <v>20.200000000000045</v>
      </c>
      <c r="F40">
        <f t="shared" si="2"/>
        <v>20.200000000000045</v>
      </c>
      <c r="G40">
        <f t="shared" si="3"/>
        <v>2452.7999999999993</v>
      </c>
      <c r="H40">
        <f t="shared" si="4"/>
        <v>2529.1999999999989</v>
      </c>
      <c r="I40">
        <f t="shared" si="5"/>
        <v>74.388235294117621</v>
      </c>
      <c r="J40">
        <f t="shared" si="6"/>
        <v>32.972955875375618</v>
      </c>
      <c r="K40">
        <f t="shared" si="7"/>
        <v>737.4</v>
      </c>
      <c r="L40">
        <f t="shared" si="8"/>
        <v>74.600000000000023</v>
      </c>
      <c r="M40">
        <f t="shared" si="9"/>
        <v>74.600000000000023</v>
      </c>
      <c r="N40">
        <f t="shared" si="19"/>
        <v>4278.8999999999996</v>
      </c>
      <c r="O40">
        <f t="shared" si="19"/>
        <v>4278.8999999999996</v>
      </c>
      <c r="P40">
        <f t="shared" si="11"/>
        <v>147.54827586206895</v>
      </c>
      <c r="Q40">
        <f t="shared" si="12"/>
        <v>29</v>
      </c>
      <c r="R40">
        <f t="shared" si="13"/>
        <v>622.5333333333333</v>
      </c>
      <c r="S40">
        <f t="shared" si="14"/>
        <v>189.4666666666667</v>
      </c>
      <c r="T40">
        <f t="shared" si="15"/>
        <v>189.4666666666667</v>
      </c>
      <c r="U40">
        <f t="shared" si="20"/>
        <v>5713.0666666666657</v>
      </c>
      <c r="V40">
        <f t="shared" si="20"/>
        <v>5713.0666666666657</v>
      </c>
      <c r="W40">
        <f t="shared" si="17"/>
        <v>238.04444444444439</v>
      </c>
      <c r="X40">
        <f t="shared" si="18"/>
        <v>24</v>
      </c>
    </row>
    <row r="41" spans="1:24" ht="15.75" thickBot="1" x14ac:dyDescent="0.3">
      <c r="A41" s="1">
        <v>43935</v>
      </c>
      <c r="B41" s="2">
        <v>40</v>
      </c>
      <c r="C41" s="16">
        <v>837</v>
      </c>
      <c r="D41">
        <f t="shared" si="0"/>
        <v>817.6</v>
      </c>
      <c r="E41">
        <f t="shared" si="1"/>
        <v>19.399999999999977</v>
      </c>
      <c r="F41">
        <f t="shared" si="2"/>
        <v>19.399999999999977</v>
      </c>
      <c r="G41">
        <f t="shared" si="3"/>
        <v>2472.1999999999994</v>
      </c>
      <c r="H41">
        <f t="shared" si="4"/>
        <v>2548.599999999999</v>
      </c>
      <c r="I41">
        <f t="shared" si="5"/>
        <v>72.817142857142827</v>
      </c>
      <c r="J41">
        <f t="shared" si="6"/>
        <v>33.950796515734133</v>
      </c>
      <c r="K41">
        <f t="shared" si="7"/>
        <v>755.9</v>
      </c>
      <c r="L41">
        <f t="shared" si="8"/>
        <v>81.100000000000023</v>
      </c>
      <c r="M41">
        <f t="shared" si="9"/>
        <v>81.100000000000023</v>
      </c>
      <c r="N41">
        <f t="shared" si="19"/>
        <v>4360</v>
      </c>
      <c r="O41">
        <f t="shared" si="19"/>
        <v>4360</v>
      </c>
      <c r="P41">
        <f t="shared" si="11"/>
        <v>145.33333333333334</v>
      </c>
      <c r="Q41">
        <f t="shared" si="12"/>
        <v>29.999999999999996</v>
      </c>
      <c r="R41">
        <f t="shared" si="13"/>
        <v>652.13333333333333</v>
      </c>
      <c r="S41">
        <f t="shared" si="14"/>
        <v>184.86666666666667</v>
      </c>
      <c r="T41">
        <f t="shared" si="15"/>
        <v>184.86666666666667</v>
      </c>
      <c r="U41">
        <f t="shared" si="20"/>
        <v>5897.9333333333325</v>
      </c>
      <c r="V41">
        <f t="shared" si="20"/>
        <v>5897.9333333333325</v>
      </c>
      <c r="W41">
        <f t="shared" si="17"/>
        <v>235.91733333333329</v>
      </c>
      <c r="X41">
        <f t="shared" si="18"/>
        <v>25</v>
      </c>
    </row>
    <row r="42" spans="1:24" ht="15.75" thickBot="1" x14ac:dyDescent="0.3">
      <c r="A42" s="1">
        <v>43936</v>
      </c>
      <c r="B42" s="2">
        <v>41</v>
      </c>
      <c r="C42" s="16">
        <v>727</v>
      </c>
      <c r="D42">
        <f t="shared" si="0"/>
        <v>842.6</v>
      </c>
      <c r="E42">
        <f t="shared" si="1"/>
        <v>-115.60000000000002</v>
      </c>
      <c r="F42">
        <f t="shared" si="2"/>
        <v>115.60000000000002</v>
      </c>
      <c r="G42">
        <f t="shared" si="3"/>
        <v>2356.5999999999995</v>
      </c>
      <c r="H42">
        <f t="shared" si="4"/>
        <v>2664.1999999999989</v>
      </c>
      <c r="I42">
        <f t="shared" si="5"/>
        <v>74.005555555555532</v>
      </c>
      <c r="J42">
        <f t="shared" si="6"/>
        <v>31.843555288641998</v>
      </c>
      <c r="K42">
        <f t="shared" si="7"/>
        <v>760.3</v>
      </c>
      <c r="L42">
        <f t="shared" si="8"/>
        <v>-33.299999999999955</v>
      </c>
      <c r="M42">
        <f t="shared" si="9"/>
        <v>33.299999999999955</v>
      </c>
      <c r="N42">
        <f t="shared" si="19"/>
        <v>4326.7</v>
      </c>
      <c r="O42">
        <f t="shared" si="19"/>
        <v>4393.3</v>
      </c>
      <c r="P42">
        <f t="shared" si="11"/>
        <v>141.71935483870968</v>
      </c>
      <c r="Q42">
        <f t="shared" si="12"/>
        <v>30.530057132451688</v>
      </c>
      <c r="R42">
        <f t="shared" si="13"/>
        <v>684.66666666666663</v>
      </c>
      <c r="S42">
        <f t="shared" si="14"/>
        <v>42.333333333333371</v>
      </c>
      <c r="T42">
        <f t="shared" si="15"/>
        <v>42.333333333333371</v>
      </c>
      <c r="U42">
        <f t="shared" si="20"/>
        <v>5940.2666666666655</v>
      </c>
      <c r="V42">
        <f t="shared" si="20"/>
        <v>5940.2666666666655</v>
      </c>
      <c r="W42">
        <f t="shared" si="17"/>
        <v>228.47179487179483</v>
      </c>
      <c r="X42">
        <f t="shared" si="18"/>
        <v>26</v>
      </c>
    </row>
    <row r="43" spans="1:24" ht="15.75" thickBot="1" x14ac:dyDescent="0.3">
      <c r="A43" s="1">
        <v>43937</v>
      </c>
      <c r="B43" s="2">
        <v>42</v>
      </c>
      <c r="C43" s="16">
        <v>760</v>
      </c>
      <c r="D43">
        <f t="shared" si="0"/>
        <v>804.2</v>
      </c>
      <c r="E43">
        <f t="shared" si="1"/>
        <v>-44.200000000000045</v>
      </c>
      <c r="F43">
        <f t="shared" si="2"/>
        <v>44.200000000000045</v>
      </c>
      <c r="G43">
        <f t="shared" si="3"/>
        <v>2312.3999999999996</v>
      </c>
      <c r="H43">
        <f t="shared" si="4"/>
        <v>2708.3999999999987</v>
      </c>
      <c r="I43">
        <f t="shared" si="5"/>
        <v>73.19999999999996</v>
      </c>
      <c r="J43">
        <f t="shared" si="6"/>
        <v>31.590163934426243</v>
      </c>
      <c r="K43">
        <f t="shared" si="7"/>
        <v>768</v>
      </c>
      <c r="L43">
        <f t="shared" si="8"/>
        <v>-8</v>
      </c>
      <c r="M43">
        <f t="shared" si="9"/>
        <v>8</v>
      </c>
      <c r="N43">
        <f t="shared" si="19"/>
        <v>4318.7</v>
      </c>
      <c r="O43">
        <f t="shared" si="19"/>
        <v>4401.3</v>
      </c>
      <c r="P43">
        <f t="shared" si="11"/>
        <v>137.54062500000001</v>
      </c>
      <c r="Q43">
        <f t="shared" si="12"/>
        <v>31.399450162452002</v>
      </c>
      <c r="R43">
        <f t="shared" si="13"/>
        <v>710.13333333333333</v>
      </c>
      <c r="S43">
        <f t="shared" si="14"/>
        <v>49.866666666666674</v>
      </c>
      <c r="T43">
        <f t="shared" si="15"/>
        <v>49.866666666666674</v>
      </c>
      <c r="U43">
        <f t="shared" si="20"/>
        <v>5990.1333333333323</v>
      </c>
      <c r="V43">
        <f t="shared" si="20"/>
        <v>5990.1333333333323</v>
      </c>
      <c r="W43">
        <f t="shared" si="17"/>
        <v>221.85679012345676</v>
      </c>
      <c r="X43">
        <f t="shared" si="18"/>
        <v>27</v>
      </c>
    </row>
    <row r="44" spans="1:24" ht="15.75" thickBot="1" x14ac:dyDescent="0.3">
      <c r="A44" s="1">
        <v>43938</v>
      </c>
      <c r="B44" s="2">
        <v>43</v>
      </c>
      <c r="C44" s="16">
        <v>766</v>
      </c>
      <c r="D44">
        <f t="shared" si="0"/>
        <v>778.4</v>
      </c>
      <c r="E44">
        <f t="shared" si="1"/>
        <v>-12.399999999999977</v>
      </c>
      <c r="F44">
        <f t="shared" si="2"/>
        <v>12.399999999999977</v>
      </c>
      <c r="G44">
        <f t="shared" si="3"/>
        <v>2299.9999999999995</v>
      </c>
      <c r="H44">
        <f t="shared" si="4"/>
        <v>2720.7999999999988</v>
      </c>
      <c r="I44">
        <f t="shared" si="5"/>
        <v>71.599999999999966</v>
      </c>
      <c r="J44">
        <f t="shared" si="6"/>
        <v>32.122905027932973</v>
      </c>
      <c r="K44">
        <f t="shared" si="7"/>
        <v>783.8</v>
      </c>
      <c r="L44">
        <f t="shared" si="8"/>
        <v>-17.799999999999955</v>
      </c>
      <c r="M44">
        <f t="shared" si="9"/>
        <v>17.799999999999955</v>
      </c>
      <c r="N44">
        <f t="shared" si="19"/>
        <v>4300.8999999999996</v>
      </c>
      <c r="O44">
        <f t="shared" si="19"/>
        <v>4419.1000000000004</v>
      </c>
      <c r="P44">
        <f t="shared" si="11"/>
        <v>133.91212121212124</v>
      </c>
      <c r="Q44">
        <f t="shared" si="12"/>
        <v>32.117331583354066</v>
      </c>
      <c r="R44">
        <f t="shared" si="13"/>
        <v>729.13333333333333</v>
      </c>
      <c r="S44">
        <f t="shared" si="14"/>
        <v>36.866666666666674</v>
      </c>
      <c r="T44">
        <f t="shared" si="15"/>
        <v>36.866666666666674</v>
      </c>
      <c r="U44">
        <f t="shared" si="20"/>
        <v>6026.9999999999991</v>
      </c>
      <c r="V44">
        <f t="shared" si="20"/>
        <v>6026.9999999999991</v>
      </c>
      <c r="W44">
        <f t="shared" si="17"/>
        <v>215.24999999999997</v>
      </c>
      <c r="X44">
        <f t="shared" si="18"/>
        <v>28</v>
      </c>
    </row>
    <row r="45" spans="1:24" ht="15.75" thickBot="1" x14ac:dyDescent="0.3">
      <c r="A45" s="1">
        <v>43939</v>
      </c>
      <c r="B45" s="2">
        <v>44</v>
      </c>
      <c r="C45" s="16">
        <v>681</v>
      </c>
      <c r="D45">
        <f t="shared" si="0"/>
        <v>780.4</v>
      </c>
      <c r="E45">
        <f t="shared" si="1"/>
        <v>-99.399999999999977</v>
      </c>
      <c r="F45">
        <f t="shared" si="2"/>
        <v>99.399999999999977</v>
      </c>
      <c r="G45">
        <f t="shared" si="3"/>
        <v>2200.5999999999995</v>
      </c>
      <c r="H45">
        <f t="shared" si="4"/>
        <v>2820.1999999999989</v>
      </c>
      <c r="I45">
        <f t="shared" si="5"/>
        <v>72.31282051282048</v>
      </c>
      <c r="J45">
        <f t="shared" si="6"/>
        <v>30.431671512658681</v>
      </c>
      <c r="K45">
        <f t="shared" si="7"/>
        <v>786.1</v>
      </c>
      <c r="L45">
        <f t="shared" si="8"/>
        <v>-105.10000000000002</v>
      </c>
      <c r="M45">
        <f t="shared" si="9"/>
        <v>105.10000000000002</v>
      </c>
      <c r="N45">
        <f t="shared" ref="N45:O60" si="21">L45+N44</f>
        <v>4195.7999999999993</v>
      </c>
      <c r="O45">
        <f t="shared" si="21"/>
        <v>4524.2000000000007</v>
      </c>
      <c r="P45">
        <f t="shared" si="11"/>
        <v>133.06470588235297</v>
      </c>
      <c r="Q45">
        <f t="shared" si="12"/>
        <v>31.532027761814231</v>
      </c>
      <c r="R45">
        <f t="shared" si="13"/>
        <v>751.73333333333335</v>
      </c>
      <c r="S45">
        <f t="shared" si="14"/>
        <v>-70.733333333333348</v>
      </c>
      <c r="T45">
        <f t="shared" si="15"/>
        <v>70.733333333333348</v>
      </c>
      <c r="U45">
        <f t="shared" si="20"/>
        <v>5956.2666666666655</v>
      </c>
      <c r="V45">
        <f t="shared" si="20"/>
        <v>6097.7333333333327</v>
      </c>
      <c r="W45">
        <f t="shared" si="17"/>
        <v>210.26666666666665</v>
      </c>
      <c r="X45">
        <f t="shared" si="18"/>
        <v>28.327203551046289</v>
      </c>
    </row>
    <row r="46" spans="1:24" ht="15.75" thickBot="1" x14ac:dyDescent="0.3">
      <c r="A46" s="1">
        <v>43940</v>
      </c>
      <c r="B46" s="2">
        <v>45</v>
      </c>
      <c r="C46" s="16">
        <v>525</v>
      </c>
      <c r="D46">
        <f t="shared" si="0"/>
        <v>754.2</v>
      </c>
      <c r="E46">
        <f t="shared" si="1"/>
        <v>-229.20000000000005</v>
      </c>
      <c r="F46">
        <f t="shared" si="2"/>
        <v>229.20000000000005</v>
      </c>
      <c r="G46">
        <f t="shared" si="3"/>
        <v>1971.3999999999994</v>
      </c>
      <c r="H46">
        <f t="shared" si="4"/>
        <v>3049.3999999999987</v>
      </c>
      <c r="I46">
        <f t="shared" si="5"/>
        <v>76.234999999999971</v>
      </c>
      <c r="J46">
        <f t="shared" si="6"/>
        <v>25.859513346887915</v>
      </c>
      <c r="K46">
        <f t="shared" si="7"/>
        <v>785.9</v>
      </c>
      <c r="L46">
        <f t="shared" si="8"/>
        <v>-260.89999999999998</v>
      </c>
      <c r="M46">
        <f t="shared" si="9"/>
        <v>260.89999999999998</v>
      </c>
      <c r="N46">
        <f t="shared" si="21"/>
        <v>3934.8999999999992</v>
      </c>
      <c r="O46">
        <f t="shared" si="21"/>
        <v>4785.1000000000004</v>
      </c>
      <c r="P46">
        <f t="shared" si="11"/>
        <v>136.71714285714287</v>
      </c>
      <c r="Q46">
        <f t="shared" si="12"/>
        <v>28.78132118451024</v>
      </c>
      <c r="R46">
        <f t="shared" si="13"/>
        <v>755.33333333333337</v>
      </c>
      <c r="S46">
        <f t="shared" si="14"/>
        <v>-230.33333333333337</v>
      </c>
      <c r="T46">
        <f t="shared" si="15"/>
        <v>230.33333333333337</v>
      </c>
      <c r="U46">
        <f t="shared" si="20"/>
        <v>5725.9333333333325</v>
      </c>
      <c r="V46">
        <f t="shared" si="20"/>
        <v>6328.0666666666657</v>
      </c>
      <c r="W46">
        <f t="shared" si="17"/>
        <v>210.93555555555551</v>
      </c>
      <c r="X46">
        <f t="shared" si="18"/>
        <v>27.145415661444783</v>
      </c>
    </row>
    <row r="47" spans="1:24" ht="15.75" thickBot="1" x14ac:dyDescent="0.3">
      <c r="A47" s="1">
        <v>43941</v>
      </c>
      <c r="B47" s="2">
        <v>46</v>
      </c>
      <c r="C47" s="16">
        <v>636</v>
      </c>
      <c r="D47">
        <f t="shared" si="0"/>
        <v>691.8</v>
      </c>
      <c r="E47">
        <f t="shared" si="1"/>
        <v>-55.799999999999955</v>
      </c>
      <c r="F47">
        <f t="shared" si="2"/>
        <v>55.799999999999955</v>
      </c>
      <c r="G47">
        <f t="shared" si="3"/>
        <v>1915.5999999999995</v>
      </c>
      <c r="H47">
        <f t="shared" si="4"/>
        <v>3105.1999999999989</v>
      </c>
      <c r="I47">
        <f t="shared" si="5"/>
        <v>75.736585365853628</v>
      </c>
      <c r="J47">
        <f t="shared" si="6"/>
        <v>25.292927991755768</v>
      </c>
      <c r="K47">
        <f t="shared" si="7"/>
        <v>767.2</v>
      </c>
      <c r="L47">
        <f t="shared" si="8"/>
        <v>-131.20000000000005</v>
      </c>
      <c r="M47">
        <f t="shared" si="9"/>
        <v>131.20000000000005</v>
      </c>
      <c r="N47">
        <f t="shared" si="21"/>
        <v>3803.6999999999989</v>
      </c>
      <c r="O47">
        <f t="shared" si="21"/>
        <v>4916.3</v>
      </c>
      <c r="P47">
        <f t="shared" si="11"/>
        <v>136.5638888888889</v>
      </c>
      <c r="Q47">
        <f t="shared" si="12"/>
        <v>27.852897504220643</v>
      </c>
      <c r="R47">
        <f t="shared" si="13"/>
        <v>737.4666666666667</v>
      </c>
      <c r="S47">
        <f t="shared" si="14"/>
        <v>-101.4666666666667</v>
      </c>
      <c r="T47">
        <f t="shared" si="15"/>
        <v>101.4666666666667</v>
      </c>
      <c r="U47">
        <f t="shared" si="20"/>
        <v>5624.4666666666653</v>
      </c>
      <c r="V47">
        <f t="shared" si="20"/>
        <v>6429.5333333333328</v>
      </c>
      <c r="W47">
        <f t="shared" si="17"/>
        <v>207.40430107526879</v>
      </c>
      <c r="X47">
        <f t="shared" si="18"/>
        <v>27.118370436423586</v>
      </c>
    </row>
    <row r="48" spans="1:24" ht="15.75" thickBot="1" x14ac:dyDescent="0.3">
      <c r="A48" s="1">
        <v>43942</v>
      </c>
      <c r="B48" s="2">
        <v>47</v>
      </c>
      <c r="C48" s="16">
        <v>604</v>
      </c>
      <c r="D48">
        <f t="shared" si="0"/>
        <v>673.6</v>
      </c>
      <c r="E48">
        <f t="shared" si="1"/>
        <v>-69.600000000000023</v>
      </c>
      <c r="F48">
        <f t="shared" si="2"/>
        <v>69.600000000000023</v>
      </c>
      <c r="G48">
        <f t="shared" si="3"/>
        <v>1845.9999999999995</v>
      </c>
      <c r="H48">
        <f t="shared" si="4"/>
        <v>3174.7999999999988</v>
      </c>
      <c r="I48">
        <f t="shared" si="5"/>
        <v>75.590476190476167</v>
      </c>
      <c r="J48">
        <f t="shared" si="6"/>
        <v>24.42106589391458</v>
      </c>
      <c r="K48">
        <f t="shared" si="7"/>
        <v>738.9</v>
      </c>
      <c r="L48">
        <f t="shared" si="8"/>
        <v>-134.89999999999998</v>
      </c>
      <c r="M48">
        <f t="shared" si="9"/>
        <v>134.89999999999998</v>
      </c>
      <c r="N48">
        <f t="shared" si="21"/>
        <v>3668.7999999999988</v>
      </c>
      <c r="O48">
        <f t="shared" si="21"/>
        <v>5051.2</v>
      </c>
      <c r="P48">
        <f t="shared" si="11"/>
        <v>136.51891891891893</v>
      </c>
      <c r="Q48">
        <f t="shared" si="12"/>
        <v>26.87393094710167</v>
      </c>
      <c r="R48">
        <f t="shared" si="13"/>
        <v>736.5333333333333</v>
      </c>
      <c r="S48">
        <f t="shared" si="14"/>
        <v>-132.5333333333333</v>
      </c>
      <c r="T48">
        <f t="shared" si="15"/>
        <v>132.5333333333333</v>
      </c>
      <c r="U48">
        <f t="shared" si="20"/>
        <v>5491.9333333333325</v>
      </c>
      <c r="V48">
        <f t="shared" si="20"/>
        <v>6562.0666666666657</v>
      </c>
      <c r="W48">
        <f t="shared" si="17"/>
        <v>205.0645833333333</v>
      </c>
      <c r="X48">
        <f t="shared" si="18"/>
        <v>26.781481443854069</v>
      </c>
    </row>
    <row r="49" spans="1:24" ht="15.75" thickBot="1" x14ac:dyDescent="0.3">
      <c r="A49" s="1">
        <v>43943</v>
      </c>
      <c r="B49" s="2">
        <v>48</v>
      </c>
      <c r="C49" s="16">
        <v>542</v>
      </c>
      <c r="D49">
        <f t="shared" si="0"/>
        <v>642.4</v>
      </c>
      <c r="E49">
        <f t="shared" si="1"/>
        <v>-100.39999999999998</v>
      </c>
      <c r="F49">
        <f t="shared" si="2"/>
        <v>100.39999999999998</v>
      </c>
      <c r="G49">
        <f t="shared" si="3"/>
        <v>1745.5999999999995</v>
      </c>
      <c r="H49">
        <f t="shared" si="4"/>
        <v>3275.1999999999989</v>
      </c>
      <c r="I49">
        <f t="shared" si="5"/>
        <v>76.16744186046509</v>
      </c>
      <c r="J49">
        <f t="shared" si="6"/>
        <v>22.917928676111384</v>
      </c>
      <c r="K49">
        <f t="shared" si="7"/>
        <v>710.4</v>
      </c>
      <c r="L49">
        <f t="shared" si="8"/>
        <v>-168.39999999999998</v>
      </c>
      <c r="M49">
        <f t="shared" si="9"/>
        <v>168.39999999999998</v>
      </c>
      <c r="N49">
        <f t="shared" si="21"/>
        <v>3500.3999999999987</v>
      </c>
      <c r="O49">
        <f t="shared" si="21"/>
        <v>5219.5999999999995</v>
      </c>
      <c r="P49">
        <f t="shared" si="11"/>
        <v>137.3578947368421</v>
      </c>
      <c r="Q49">
        <f t="shared" si="12"/>
        <v>25.483791861445315</v>
      </c>
      <c r="R49">
        <f t="shared" si="13"/>
        <v>736.66666666666663</v>
      </c>
      <c r="S49">
        <f t="shared" si="14"/>
        <v>-194.66666666666663</v>
      </c>
      <c r="T49">
        <f t="shared" si="15"/>
        <v>194.66666666666663</v>
      </c>
      <c r="U49">
        <f t="shared" si="20"/>
        <v>5297.2666666666655</v>
      </c>
      <c r="V49">
        <f t="shared" si="20"/>
        <v>6756.7333333333327</v>
      </c>
      <c r="W49">
        <f t="shared" si="17"/>
        <v>204.74949494949493</v>
      </c>
      <c r="X49">
        <f t="shared" si="18"/>
        <v>25.871940089392307</v>
      </c>
    </row>
    <row r="50" spans="1:24" ht="15.75" thickBot="1" x14ac:dyDescent="0.3">
      <c r="A50" s="1">
        <v>43944</v>
      </c>
      <c r="B50" s="2">
        <v>49</v>
      </c>
      <c r="C50" s="16">
        <v>610</v>
      </c>
      <c r="D50">
        <f t="shared" si="0"/>
        <v>597.6</v>
      </c>
      <c r="E50">
        <f t="shared" si="1"/>
        <v>12.399999999999977</v>
      </c>
      <c r="F50">
        <f t="shared" si="2"/>
        <v>12.399999999999977</v>
      </c>
      <c r="G50">
        <f t="shared" si="3"/>
        <v>1757.9999999999995</v>
      </c>
      <c r="H50">
        <f t="shared" si="4"/>
        <v>3287.599999999999</v>
      </c>
      <c r="I50">
        <f t="shared" si="5"/>
        <v>74.71818181818179</v>
      </c>
      <c r="J50">
        <f t="shared" si="6"/>
        <v>23.528409782211952</v>
      </c>
      <c r="K50">
        <f t="shared" si="7"/>
        <v>689</v>
      </c>
      <c r="L50">
        <f t="shared" si="8"/>
        <v>-79</v>
      </c>
      <c r="M50">
        <f t="shared" si="9"/>
        <v>79</v>
      </c>
      <c r="N50">
        <f t="shared" si="21"/>
        <v>3421.3999999999987</v>
      </c>
      <c r="O50">
        <f t="shared" si="21"/>
        <v>5298.5999999999995</v>
      </c>
      <c r="P50">
        <f t="shared" si="11"/>
        <v>135.86153846153846</v>
      </c>
      <c r="Q50">
        <f t="shared" si="12"/>
        <v>25.182991733665489</v>
      </c>
      <c r="R50">
        <f t="shared" si="13"/>
        <v>723.26666666666665</v>
      </c>
      <c r="S50">
        <f t="shared" si="14"/>
        <v>-113.26666666666665</v>
      </c>
      <c r="T50">
        <f t="shared" si="15"/>
        <v>113.26666666666665</v>
      </c>
      <c r="U50">
        <f t="shared" ref="U50:V65" si="22">S50+U49</f>
        <v>5183.9999999999991</v>
      </c>
      <c r="V50">
        <f t="shared" si="22"/>
        <v>6869.9999999999991</v>
      </c>
      <c r="W50">
        <f t="shared" si="17"/>
        <v>202.05882352941174</v>
      </c>
      <c r="X50">
        <f t="shared" si="18"/>
        <v>25.655895196506549</v>
      </c>
    </row>
    <row r="51" spans="1:24" ht="15.75" thickBot="1" x14ac:dyDescent="0.3">
      <c r="A51" s="1">
        <v>43945</v>
      </c>
      <c r="B51" s="2">
        <v>50</v>
      </c>
      <c r="C51" s="16">
        <v>570</v>
      </c>
      <c r="D51">
        <f t="shared" si="0"/>
        <v>583.4</v>
      </c>
      <c r="E51">
        <f t="shared" si="1"/>
        <v>-13.399999999999977</v>
      </c>
      <c r="F51">
        <f t="shared" si="2"/>
        <v>13.399999999999977</v>
      </c>
      <c r="G51">
        <f t="shared" si="3"/>
        <v>1744.5999999999995</v>
      </c>
      <c r="H51">
        <f t="shared" si="4"/>
        <v>3300.9999999999991</v>
      </c>
      <c r="I51">
        <f t="shared" si="5"/>
        <v>73.35555555555554</v>
      </c>
      <c r="J51">
        <f t="shared" si="6"/>
        <v>23.78279309300212</v>
      </c>
      <c r="K51">
        <f t="shared" si="7"/>
        <v>668.8</v>
      </c>
      <c r="L51">
        <f t="shared" si="8"/>
        <v>-98.799999999999955</v>
      </c>
      <c r="M51">
        <f t="shared" si="9"/>
        <v>98.799999999999955</v>
      </c>
      <c r="N51">
        <f t="shared" si="21"/>
        <v>3322.5999999999985</v>
      </c>
      <c r="O51">
        <f t="shared" si="21"/>
        <v>5397.4</v>
      </c>
      <c r="P51">
        <f t="shared" si="11"/>
        <v>134.935</v>
      </c>
      <c r="Q51">
        <f t="shared" si="12"/>
        <v>24.623707711120158</v>
      </c>
      <c r="R51">
        <f t="shared" si="13"/>
        <v>718.4</v>
      </c>
      <c r="S51">
        <f t="shared" si="14"/>
        <v>-148.39999999999998</v>
      </c>
      <c r="T51">
        <f t="shared" si="15"/>
        <v>148.39999999999998</v>
      </c>
      <c r="U51">
        <f t="shared" si="22"/>
        <v>5035.5999999999995</v>
      </c>
      <c r="V51">
        <f t="shared" si="22"/>
        <v>7018.3999999999987</v>
      </c>
      <c r="W51">
        <f t="shared" si="17"/>
        <v>200.52571428571426</v>
      </c>
      <c r="X51">
        <f t="shared" si="18"/>
        <v>25.111991337056878</v>
      </c>
    </row>
    <row r="52" spans="1:24" ht="15.75" thickBot="1" x14ac:dyDescent="0.3">
      <c r="A52" s="1">
        <v>43946</v>
      </c>
      <c r="B52" s="2">
        <v>51</v>
      </c>
      <c r="C52" s="16">
        <v>619</v>
      </c>
      <c r="D52">
        <f t="shared" si="0"/>
        <v>592.4</v>
      </c>
      <c r="E52">
        <f t="shared" si="1"/>
        <v>26.600000000000023</v>
      </c>
      <c r="F52">
        <f t="shared" si="2"/>
        <v>26.600000000000023</v>
      </c>
      <c r="G52">
        <f t="shared" si="3"/>
        <v>1771.1999999999994</v>
      </c>
      <c r="H52">
        <f t="shared" si="4"/>
        <v>3327.599999999999</v>
      </c>
      <c r="I52">
        <f t="shared" si="5"/>
        <v>72.339130434782589</v>
      </c>
      <c r="J52">
        <f t="shared" si="6"/>
        <v>24.484673638658489</v>
      </c>
      <c r="K52">
        <f t="shared" si="7"/>
        <v>642.1</v>
      </c>
      <c r="L52">
        <f t="shared" si="8"/>
        <v>-23.100000000000023</v>
      </c>
      <c r="M52">
        <f t="shared" si="9"/>
        <v>23.100000000000023</v>
      </c>
      <c r="N52">
        <f t="shared" si="21"/>
        <v>3299.4999999999986</v>
      </c>
      <c r="O52">
        <f t="shared" si="21"/>
        <v>5420.5</v>
      </c>
      <c r="P52">
        <f t="shared" si="11"/>
        <v>132.20731707317074</v>
      </c>
      <c r="Q52">
        <f t="shared" si="12"/>
        <v>24.957015035513315</v>
      </c>
      <c r="R52">
        <f t="shared" si="13"/>
        <v>708.93333333333328</v>
      </c>
      <c r="S52">
        <f t="shared" si="14"/>
        <v>-89.93333333333328</v>
      </c>
      <c r="T52">
        <f t="shared" si="15"/>
        <v>89.93333333333328</v>
      </c>
      <c r="U52">
        <f t="shared" si="22"/>
        <v>4945.6666666666661</v>
      </c>
      <c r="V52">
        <f t="shared" si="22"/>
        <v>7108.3333333333321</v>
      </c>
      <c r="W52">
        <f t="shared" si="17"/>
        <v>197.45370370370367</v>
      </c>
      <c r="X52">
        <f t="shared" si="18"/>
        <v>25.047221570926144</v>
      </c>
    </row>
    <row r="53" spans="1:24" ht="15.75" thickBot="1" x14ac:dyDescent="0.3">
      <c r="A53" s="1">
        <v>43947</v>
      </c>
      <c r="B53" s="2">
        <v>52</v>
      </c>
      <c r="C53" s="16">
        <v>431</v>
      </c>
      <c r="D53">
        <f t="shared" si="0"/>
        <v>589</v>
      </c>
      <c r="E53">
        <f t="shared" si="1"/>
        <v>-158</v>
      </c>
      <c r="F53">
        <f t="shared" si="2"/>
        <v>158</v>
      </c>
      <c r="G53">
        <f t="shared" si="3"/>
        <v>1613.1999999999994</v>
      </c>
      <c r="H53">
        <f t="shared" si="4"/>
        <v>3485.599999999999</v>
      </c>
      <c r="I53">
        <f t="shared" si="5"/>
        <v>74.161702127659552</v>
      </c>
      <c r="J53">
        <f t="shared" si="6"/>
        <v>21.752467294009637</v>
      </c>
      <c r="K53">
        <f t="shared" si="7"/>
        <v>631.29999999999995</v>
      </c>
      <c r="L53">
        <f t="shared" si="8"/>
        <v>-200.29999999999995</v>
      </c>
      <c r="M53">
        <f t="shared" si="9"/>
        <v>200.29999999999995</v>
      </c>
      <c r="N53">
        <f t="shared" si="21"/>
        <v>3099.1999999999989</v>
      </c>
      <c r="O53">
        <f t="shared" si="21"/>
        <v>5620.8</v>
      </c>
      <c r="P53">
        <f t="shared" si="11"/>
        <v>133.82857142857142</v>
      </c>
      <c r="Q53">
        <f t="shared" si="12"/>
        <v>23.157984628522623</v>
      </c>
      <c r="R53">
        <f t="shared" si="13"/>
        <v>688.93333333333328</v>
      </c>
      <c r="S53">
        <f t="shared" si="14"/>
        <v>-257.93333333333328</v>
      </c>
      <c r="T53">
        <f t="shared" si="15"/>
        <v>257.93333333333328</v>
      </c>
      <c r="U53">
        <f t="shared" si="22"/>
        <v>4687.7333333333327</v>
      </c>
      <c r="V53">
        <f t="shared" si="22"/>
        <v>7366.2666666666655</v>
      </c>
      <c r="W53">
        <f t="shared" si="17"/>
        <v>199.08828828828825</v>
      </c>
      <c r="X53">
        <f t="shared" si="18"/>
        <v>23.546002497873189</v>
      </c>
    </row>
    <row r="54" spans="1:24" ht="15.75" thickBot="1" x14ac:dyDescent="0.3">
      <c r="A54" s="1">
        <v>43948</v>
      </c>
      <c r="B54" s="2">
        <v>53</v>
      </c>
      <c r="C54" s="16">
        <v>566</v>
      </c>
      <c r="D54">
        <f t="shared" si="0"/>
        <v>554.4</v>
      </c>
      <c r="E54">
        <f t="shared" si="1"/>
        <v>11.600000000000023</v>
      </c>
      <c r="F54">
        <f t="shared" si="2"/>
        <v>11.600000000000023</v>
      </c>
      <c r="G54">
        <f t="shared" si="3"/>
        <v>1624.7999999999993</v>
      </c>
      <c r="H54">
        <f t="shared" si="4"/>
        <v>3497.1999999999989</v>
      </c>
      <c r="I54">
        <f t="shared" si="5"/>
        <v>72.858333333333306</v>
      </c>
      <c r="J54">
        <f t="shared" si="6"/>
        <v>22.300812078234014</v>
      </c>
      <c r="K54">
        <f t="shared" si="7"/>
        <v>598.4</v>
      </c>
      <c r="L54">
        <f t="shared" si="8"/>
        <v>-32.399999999999977</v>
      </c>
      <c r="M54">
        <f t="shared" si="9"/>
        <v>32.399999999999977</v>
      </c>
      <c r="N54">
        <f t="shared" si="21"/>
        <v>3066.7999999999988</v>
      </c>
      <c r="O54">
        <f t="shared" si="21"/>
        <v>5653.2</v>
      </c>
      <c r="P54">
        <f t="shared" si="11"/>
        <v>131.46976744186045</v>
      </c>
      <c r="Q54">
        <f t="shared" si="12"/>
        <v>23.327036015000346</v>
      </c>
      <c r="R54">
        <f t="shared" si="13"/>
        <v>658.4</v>
      </c>
      <c r="S54">
        <f t="shared" si="14"/>
        <v>-92.399999999999977</v>
      </c>
      <c r="T54">
        <f t="shared" si="15"/>
        <v>92.399999999999977</v>
      </c>
      <c r="U54">
        <f t="shared" si="22"/>
        <v>4595.333333333333</v>
      </c>
      <c r="V54">
        <f t="shared" si="22"/>
        <v>7458.6666666666652</v>
      </c>
      <c r="W54">
        <f t="shared" si="17"/>
        <v>196.28070175438592</v>
      </c>
      <c r="X54">
        <f t="shared" si="18"/>
        <v>23.412048623525209</v>
      </c>
    </row>
    <row r="55" spans="1:24" ht="15.75" thickBot="1" x14ac:dyDescent="0.3">
      <c r="A55" s="1">
        <v>43949</v>
      </c>
      <c r="B55" s="2">
        <v>54</v>
      </c>
      <c r="C55" s="16">
        <v>602</v>
      </c>
      <c r="D55">
        <f t="shared" si="0"/>
        <v>559.20000000000005</v>
      </c>
      <c r="E55">
        <f t="shared" si="1"/>
        <v>42.799999999999955</v>
      </c>
      <c r="F55">
        <f t="shared" si="2"/>
        <v>42.799999999999955</v>
      </c>
      <c r="G55">
        <f t="shared" si="3"/>
        <v>1667.5999999999992</v>
      </c>
      <c r="H55">
        <f t="shared" si="4"/>
        <v>3539.9999999999991</v>
      </c>
      <c r="I55">
        <f t="shared" si="5"/>
        <v>72.24489795918366</v>
      </c>
      <c r="J55">
        <f t="shared" si="6"/>
        <v>23.08259887005649</v>
      </c>
      <c r="K55">
        <f t="shared" si="7"/>
        <v>578.4</v>
      </c>
      <c r="L55">
        <f t="shared" si="8"/>
        <v>23.600000000000023</v>
      </c>
      <c r="M55">
        <f t="shared" si="9"/>
        <v>23.600000000000023</v>
      </c>
      <c r="N55">
        <f t="shared" si="21"/>
        <v>3090.3999999999987</v>
      </c>
      <c r="O55">
        <f t="shared" si="21"/>
        <v>5676.8</v>
      </c>
      <c r="P55">
        <f t="shared" si="11"/>
        <v>129.01818181818183</v>
      </c>
      <c r="Q55">
        <f t="shared" si="12"/>
        <v>23.953213077790291</v>
      </c>
      <c r="R55">
        <f t="shared" si="13"/>
        <v>645.73333333333335</v>
      </c>
      <c r="S55">
        <f t="shared" si="14"/>
        <v>-43.733333333333348</v>
      </c>
      <c r="T55">
        <f t="shared" si="15"/>
        <v>43.733333333333348</v>
      </c>
      <c r="U55">
        <f t="shared" si="22"/>
        <v>4551.5999999999995</v>
      </c>
      <c r="V55">
        <f t="shared" si="22"/>
        <v>7502.3999999999987</v>
      </c>
      <c r="W55">
        <f t="shared" si="17"/>
        <v>192.36923076923074</v>
      </c>
      <c r="X55">
        <f t="shared" si="18"/>
        <v>23.660748560460654</v>
      </c>
    </row>
    <row r="56" spans="1:24" ht="15.75" thickBot="1" x14ac:dyDescent="0.3">
      <c r="A56" s="1">
        <v>43950</v>
      </c>
      <c r="B56" s="2">
        <v>55</v>
      </c>
      <c r="C56" s="16">
        <v>578</v>
      </c>
      <c r="D56">
        <f t="shared" si="0"/>
        <v>557.6</v>
      </c>
      <c r="E56">
        <f t="shared" si="1"/>
        <v>20.399999999999977</v>
      </c>
      <c r="F56">
        <f t="shared" si="2"/>
        <v>20.399999999999977</v>
      </c>
      <c r="G56">
        <f t="shared" si="3"/>
        <v>1687.9999999999991</v>
      </c>
      <c r="H56">
        <f t="shared" si="4"/>
        <v>3560.3999999999992</v>
      </c>
      <c r="I56">
        <f t="shared" si="5"/>
        <v>71.207999999999984</v>
      </c>
      <c r="J56">
        <f t="shared" si="6"/>
        <v>23.705201662734517</v>
      </c>
      <c r="K56">
        <f t="shared" si="7"/>
        <v>570.5</v>
      </c>
      <c r="L56">
        <f t="shared" si="8"/>
        <v>7.5</v>
      </c>
      <c r="M56">
        <f t="shared" si="9"/>
        <v>7.5</v>
      </c>
      <c r="N56">
        <f t="shared" si="21"/>
        <v>3097.8999999999987</v>
      </c>
      <c r="O56">
        <f t="shared" si="21"/>
        <v>5684.3</v>
      </c>
      <c r="P56">
        <f t="shared" si="11"/>
        <v>126.31777777777778</v>
      </c>
      <c r="Q56">
        <f t="shared" si="12"/>
        <v>24.524655630420622</v>
      </c>
      <c r="R56">
        <f t="shared" si="13"/>
        <v>631.73333333333335</v>
      </c>
      <c r="S56">
        <f t="shared" si="14"/>
        <v>-53.733333333333348</v>
      </c>
      <c r="T56">
        <f t="shared" si="15"/>
        <v>53.733333333333348</v>
      </c>
      <c r="U56">
        <f t="shared" si="22"/>
        <v>4497.8666666666659</v>
      </c>
      <c r="V56">
        <f t="shared" si="22"/>
        <v>7556.1333333333323</v>
      </c>
      <c r="W56">
        <f t="shared" si="17"/>
        <v>188.90333333333331</v>
      </c>
      <c r="X56">
        <f t="shared" si="18"/>
        <v>23.810414497714881</v>
      </c>
    </row>
    <row r="57" spans="1:24" ht="15.75" thickBot="1" x14ac:dyDescent="0.3">
      <c r="A57" s="1">
        <v>43951</v>
      </c>
      <c r="B57" s="2">
        <v>56</v>
      </c>
      <c r="C57" s="16">
        <v>525</v>
      </c>
      <c r="D57">
        <f t="shared" si="0"/>
        <v>559.20000000000005</v>
      </c>
      <c r="E57">
        <f t="shared" si="1"/>
        <v>-34.200000000000045</v>
      </c>
      <c r="F57">
        <f t="shared" si="2"/>
        <v>34.200000000000045</v>
      </c>
      <c r="G57">
        <f t="shared" si="3"/>
        <v>1653.799999999999</v>
      </c>
      <c r="H57">
        <f t="shared" si="4"/>
        <v>3594.5999999999995</v>
      </c>
      <c r="I57">
        <f t="shared" si="5"/>
        <v>70.482352941176458</v>
      </c>
      <c r="J57">
        <f t="shared" si="6"/>
        <v>23.464029377399424</v>
      </c>
      <c r="K57">
        <f t="shared" si="7"/>
        <v>575.79999999999995</v>
      </c>
      <c r="L57">
        <f t="shared" si="8"/>
        <v>-50.799999999999955</v>
      </c>
      <c r="M57">
        <f t="shared" si="9"/>
        <v>50.799999999999955</v>
      </c>
      <c r="N57">
        <f t="shared" si="21"/>
        <v>3047.0999999999985</v>
      </c>
      <c r="O57">
        <f t="shared" si="21"/>
        <v>5735.1</v>
      </c>
      <c r="P57">
        <f t="shared" si="11"/>
        <v>124.67608695652174</v>
      </c>
      <c r="Q57">
        <f t="shared" si="12"/>
        <v>24.440131819846197</v>
      </c>
      <c r="R57">
        <f t="shared" si="13"/>
        <v>614.4666666666667</v>
      </c>
      <c r="S57">
        <f t="shared" si="14"/>
        <v>-89.466666666666697</v>
      </c>
      <c r="T57">
        <f t="shared" si="15"/>
        <v>89.466666666666697</v>
      </c>
      <c r="U57">
        <f t="shared" si="22"/>
        <v>4408.3999999999996</v>
      </c>
      <c r="V57">
        <f t="shared" si="22"/>
        <v>7645.5999999999985</v>
      </c>
      <c r="W57">
        <f t="shared" si="17"/>
        <v>186.47804878048777</v>
      </c>
      <c r="X57">
        <f t="shared" si="18"/>
        <v>23.640315998744377</v>
      </c>
    </row>
    <row r="58" spans="1:24" ht="15.75" thickBot="1" x14ac:dyDescent="0.3">
      <c r="A58" s="1">
        <v>43952</v>
      </c>
      <c r="B58" s="2">
        <v>57</v>
      </c>
      <c r="C58" s="16">
        <v>575</v>
      </c>
      <c r="D58">
        <f t="shared" si="0"/>
        <v>540.4</v>
      </c>
      <c r="E58">
        <f t="shared" si="1"/>
        <v>34.600000000000023</v>
      </c>
      <c r="F58">
        <f t="shared" si="2"/>
        <v>34.600000000000023</v>
      </c>
      <c r="G58">
        <f t="shared" si="3"/>
        <v>1688.3999999999992</v>
      </c>
      <c r="H58">
        <f t="shared" si="4"/>
        <v>3629.1999999999994</v>
      </c>
      <c r="I58">
        <f t="shared" si="5"/>
        <v>69.792307692307674</v>
      </c>
      <c r="J58">
        <f t="shared" si="6"/>
        <v>24.191777802270469</v>
      </c>
      <c r="K58">
        <f t="shared" si="7"/>
        <v>564.70000000000005</v>
      </c>
      <c r="L58">
        <f t="shared" si="8"/>
        <v>10.299999999999955</v>
      </c>
      <c r="M58">
        <f t="shared" si="9"/>
        <v>10.299999999999955</v>
      </c>
      <c r="N58">
        <f t="shared" si="21"/>
        <v>3057.3999999999987</v>
      </c>
      <c r="O58">
        <f t="shared" si="21"/>
        <v>5745.4000000000005</v>
      </c>
      <c r="P58">
        <f t="shared" si="11"/>
        <v>122.24255319148938</v>
      </c>
      <c r="Q58">
        <f t="shared" si="12"/>
        <v>25.010930483517235</v>
      </c>
      <c r="R58">
        <f t="shared" si="13"/>
        <v>601</v>
      </c>
      <c r="S58">
        <f t="shared" si="14"/>
        <v>-26</v>
      </c>
      <c r="T58">
        <f t="shared" si="15"/>
        <v>26</v>
      </c>
      <c r="U58">
        <f t="shared" si="22"/>
        <v>4382.3999999999996</v>
      </c>
      <c r="V58">
        <f t="shared" si="22"/>
        <v>7671.5999999999985</v>
      </c>
      <c r="W58">
        <f t="shared" si="17"/>
        <v>182.65714285714282</v>
      </c>
      <c r="X58">
        <f t="shared" si="18"/>
        <v>23.992491787893012</v>
      </c>
    </row>
    <row r="59" spans="1:24" ht="15.75" thickBot="1" x14ac:dyDescent="0.3">
      <c r="A59" s="1">
        <v>43953</v>
      </c>
      <c r="B59" s="2">
        <v>58</v>
      </c>
      <c r="C59" s="16">
        <v>482</v>
      </c>
      <c r="D59">
        <f t="shared" si="0"/>
        <v>569.20000000000005</v>
      </c>
      <c r="E59">
        <f t="shared" si="1"/>
        <v>-87.200000000000045</v>
      </c>
      <c r="F59">
        <f t="shared" si="2"/>
        <v>87.200000000000045</v>
      </c>
      <c r="G59">
        <f t="shared" si="3"/>
        <v>1601.1999999999991</v>
      </c>
      <c r="H59">
        <f t="shared" si="4"/>
        <v>3716.3999999999996</v>
      </c>
      <c r="I59">
        <f t="shared" si="5"/>
        <v>70.120754716981125</v>
      </c>
      <c r="J59">
        <f t="shared" si="6"/>
        <v>22.834893983424809</v>
      </c>
      <c r="K59">
        <f t="shared" si="7"/>
        <v>561.79999999999995</v>
      </c>
      <c r="L59">
        <f t="shared" si="8"/>
        <v>-79.799999999999955</v>
      </c>
      <c r="M59">
        <f t="shared" si="9"/>
        <v>79.799999999999955</v>
      </c>
      <c r="N59">
        <f t="shared" si="21"/>
        <v>2977.5999999999985</v>
      </c>
      <c r="O59">
        <f t="shared" si="21"/>
        <v>5825.2000000000007</v>
      </c>
      <c r="P59">
        <f t="shared" si="11"/>
        <v>121.35833333333335</v>
      </c>
      <c r="Q59">
        <f t="shared" si="12"/>
        <v>24.535603927762121</v>
      </c>
      <c r="R59">
        <f t="shared" si="13"/>
        <v>588.66666666666663</v>
      </c>
      <c r="S59">
        <f t="shared" si="14"/>
        <v>-106.66666666666663</v>
      </c>
      <c r="T59">
        <f t="shared" si="15"/>
        <v>106.66666666666663</v>
      </c>
      <c r="U59">
        <f t="shared" si="22"/>
        <v>4275.7333333333327</v>
      </c>
      <c r="V59">
        <f t="shared" si="22"/>
        <v>7778.2666666666655</v>
      </c>
      <c r="W59">
        <f t="shared" si="17"/>
        <v>180.88992248062013</v>
      </c>
      <c r="X59">
        <f t="shared" si="18"/>
        <v>23.637211375284981</v>
      </c>
    </row>
    <row r="60" spans="1:24" ht="15.75" thickBot="1" x14ac:dyDescent="0.3">
      <c r="A60" s="1">
        <v>43954</v>
      </c>
      <c r="B60" s="2">
        <v>59</v>
      </c>
      <c r="C60" s="16">
        <v>433</v>
      </c>
      <c r="D60">
        <f t="shared" si="0"/>
        <v>552.4</v>
      </c>
      <c r="E60">
        <f t="shared" si="1"/>
        <v>-119.39999999999998</v>
      </c>
      <c r="F60">
        <f t="shared" si="2"/>
        <v>119.39999999999998</v>
      </c>
      <c r="G60">
        <f t="shared" si="3"/>
        <v>1481.7999999999993</v>
      </c>
      <c r="H60">
        <f t="shared" si="4"/>
        <v>3835.7999999999997</v>
      </c>
      <c r="I60">
        <f t="shared" si="5"/>
        <v>71.033333333333331</v>
      </c>
      <c r="J60">
        <f t="shared" si="6"/>
        <v>20.860628812763952</v>
      </c>
      <c r="K60">
        <f t="shared" si="7"/>
        <v>555.79999999999995</v>
      </c>
      <c r="L60">
        <f t="shared" si="8"/>
        <v>-122.79999999999995</v>
      </c>
      <c r="M60">
        <f t="shared" si="9"/>
        <v>122.79999999999995</v>
      </c>
      <c r="N60">
        <f t="shared" si="21"/>
        <v>2854.7999999999984</v>
      </c>
      <c r="O60">
        <f t="shared" si="21"/>
        <v>5948.0000000000009</v>
      </c>
      <c r="P60">
        <f t="shared" si="11"/>
        <v>121.38775510204084</v>
      </c>
      <c r="Q60">
        <f t="shared" si="12"/>
        <v>23.518022864828495</v>
      </c>
      <c r="R60">
        <f t="shared" si="13"/>
        <v>569.73333333333335</v>
      </c>
      <c r="S60">
        <f t="shared" si="14"/>
        <v>-136.73333333333335</v>
      </c>
      <c r="T60">
        <f t="shared" si="15"/>
        <v>136.73333333333335</v>
      </c>
      <c r="U60">
        <f t="shared" si="22"/>
        <v>4138.9999999999991</v>
      </c>
      <c r="V60">
        <f t="shared" si="22"/>
        <v>7914.9999999999991</v>
      </c>
      <c r="W60">
        <f t="shared" si="17"/>
        <v>179.88636363636363</v>
      </c>
      <c r="X60">
        <f t="shared" si="18"/>
        <v>23.008970309538846</v>
      </c>
    </row>
    <row r="61" spans="1:24" ht="15.75" thickBot="1" x14ac:dyDescent="0.3">
      <c r="A61" s="1">
        <v>43955</v>
      </c>
      <c r="B61" s="2">
        <v>60</v>
      </c>
      <c r="C61" s="16">
        <v>454</v>
      </c>
      <c r="D61">
        <f t="shared" si="0"/>
        <v>518.6</v>
      </c>
      <c r="E61">
        <f t="shared" si="1"/>
        <v>-64.600000000000023</v>
      </c>
      <c r="F61">
        <f t="shared" si="2"/>
        <v>64.600000000000023</v>
      </c>
      <c r="G61">
        <f t="shared" si="3"/>
        <v>1417.1999999999994</v>
      </c>
      <c r="H61">
        <f t="shared" si="4"/>
        <v>3900.3999999999996</v>
      </c>
      <c r="I61">
        <f t="shared" si="5"/>
        <v>70.916363636363627</v>
      </c>
      <c r="J61">
        <f t="shared" si="6"/>
        <v>19.984104194441588</v>
      </c>
      <c r="K61">
        <f t="shared" si="7"/>
        <v>538.1</v>
      </c>
      <c r="L61">
        <f t="shared" si="8"/>
        <v>-84.100000000000023</v>
      </c>
      <c r="M61">
        <f t="shared" si="9"/>
        <v>84.100000000000023</v>
      </c>
      <c r="N61">
        <f t="shared" ref="N61:O76" si="23">L61+N60</f>
        <v>2770.6999999999985</v>
      </c>
      <c r="O61">
        <f t="shared" si="23"/>
        <v>6032.1000000000013</v>
      </c>
      <c r="P61">
        <f t="shared" si="11"/>
        <v>120.64200000000002</v>
      </c>
      <c r="Q61">
        <f t="shared" si="12"/>
        <v>22.966296977835231</v>
      </c>
      <c r="R61">
        <f t="shared" si="13"/>
        <v>553.20000000000005</v>
      </c>
      <c r="S61">
        <f t="shared" si="14"/>
        <v>-99.200000000000045</v>
      </c>
      <c r="T61">
        <f t="shared" si="15"/>
        <v>99.200000000000045</v>
      </c>
      <c r="U61">
        <f t="shared" si="22"/>
        <v>4039.7999999999993</v>
      </c>
      <c r="V61">
        <f t="shared" si="22"/>
        <v>8014.1999999999989</v>
      </c>
      <c r="W61">
        <f t="shared" si="17"/>
        <v>178.09333333333331</v>
      </c>
      <c r="X61">
        <f t="shared" si="18"/>
        <v>22.683611589428764</v>
      </c>
    </row>
    <row r="62" spans="1:24" ht="15.75" thickBot="1" x14ac:dyDescent="0.3">
      <c r="A62" s="1">
        <v>43956</v>
      </c>
      <c r="B62" s="2">
        <v>61</v>
      </c>
      <c r="C62" s="16">
        <v>534</v>
      </c>
      <c r="D62">
        <f t="shared" si="0"/>
        <v>493.8</v>
      </c>
      <c r="E62">
        <f t="shared" si="1"/>
        <v>40.199999999999989</v>
      </c>
      <c r="F62">
        <f t="shared" si="2"/>
        <v>40.199999999999989</v>
      </c>
      <c r="G62">
        <f t="shared" si="3"/>
        <v>1457.3999999999994</v>
      </c>
      <c r="H62">
        <f t="shared" si="4"/>
        <v>3940.5999999999995</v>
      </c>
      <c r="I62">
        <f t="shared" si="5"/>
        <v>70.367857142857133</v>
      </c>
      <c r="J62">
        <f t="shared" si="6"/>
        <v>20.711160736943608</v>
      </c>
      <c r="K62">
        <f t="shared" si="7"/>
        <v>526.5</v>
      </c>
      <c r="L62">
        <f t="shared" si="8"/>
        <v>7.5</v>
      </c>
      <c r="M62">
        <f t="shared" si="9"/>
        <v>7.5</v>
      </c>
      <c r="N62">
        <f t="shared" si="23"/>
        <v>2778.1999999999985</v>
      </c>
      <c r="O62">
        <f t="shared" si="23"/>
        <v>6039.6000000000013</v>
      </c>
      <c r="P62">
        <f t="shared" si="11"/>
        <v>118.42352941176473</v>
      </c>
      <c r="Q62">
        <f t="shared" si="12"/>
        <v>23.459864891714666</v>
      </c>
      <c r="R62">
        <f t="shared" si="13"/>
        <v>548.4666666666667</v>
      </c>
      <c r="S62">
        <f t="shared" si="14"/>
        <v>-14.466666666666697</v>
      </c>
      <c r="T62">
        <f t="shared" si="15"/>
        <v>14.466666666666697</v>
      </c>
      <c r="U62">
        <f t="shared" si="22"/>
        <v>4025.3333333333326</v>
      </c>
      <c r="V62">
        <f t="shared" si="22"/>
        <v>8028.6666666666661</v>
      </c>
      <c r="W62">
        <f t="shared" si="17"/>
        <v>174.53623188405797</v>
      </c>
      <c r="X62">
        <f t="shared" si="18"/>
        <v>23.063024163414429</v>
      </c>
    </row>
    <row r="63" spans="1:24" ht="15.75" thickBot="1" x14ac:dyDescent="0.3">
      <c r="A63" s="1">
        <v>43957</v>
      </c>
      <c r="B63" s="2">
        <v>62</v>
      </c>
      <c r="C63" s="16">
        <v>437</v>
      </c>
      <c r="D63">
        <f t="shared" si="0"/>
        <v>495.6</v>
      </c>
      <c r="E63">
        <f t="shared" si="1"/>
        <v>-58.600000000000023</v>
      </c>
      <c r="F63">
        <f t="shared" si="2"/>
        <v>58.600000000000023</v>
      </c>
      <c r="G63">
        <f t="shared" si="3"/>
        <v>1398.7999999999993</v>
      </c>
      <c r="H63">
        <f t="shared" si="4"/>
        <v>3999.1999999999994</v>
      </c>
      <c r="I63">
        <f t="shared" si="5"/>
        <v>70.161403508771912</v>
      </c>
      <c r="J63">
        <f t="shared" si="6"/>
        <v>19.93688737747549</v>
      </c>
      <c r="K63">
        <f t="shared" si="7"/>
        <v>518</v>
      </c>
      <c r="L63">
        <f t="shared" si="8"/>
        <v>-81</v>
      </c>
      <c r="M63">
        <f t="shared" si="9"/>
        <v>81</v>
      </c>
      <c r="N63">
        <f t="shared" si="23"/>
        <v>2697.1999999999985</v>
      </c>
      <c r="O63">
        <f t="shared" si="23"/>
        <v>6120.6000000000013</v>
      </c>
      <c r="P63">
        <f t="shared" si="11"/>
        <v>117.70384615384617</v>
      </c>
      <c r="Q63">
        <f t="shared" si="12"/>
        <v>22.915139038656324</v>
      </c>
      <c r="R63">
        <f t="shared" si="13"/>
        <v>541.66666666666663</v>
      </c>
      <c r="S63">
        <f t="shared" si="14"/>
        <v>-104.66666666666663</v>
      </c>
      <c r="T63">
        <f t="shared" si="15"/>
        <v>104.66666666666663</v>
      </c>
      <c r="U63">
        <f t="shared" si="22"/>
        <v>3920.6666666666661</v>
      </c>
      <c r="V63">
        <f t="shared" si="22"/>
        <v>8133.333333333333</v>
      </c>
      <c r="W63">
        <f t="shared" si="17"/>
        <v>173.04964539007091</v>
      </c>
      <c r="X63">
        <f t="shared" si="18"/>
        <v>22.656311475409833</v>
      </c>
    </row>
    <row r="64" spans="1:24" ht="15.75" thickBot="1" x14ac:dyDescent="0.3">
      <c r="A64" s="1">
        <v>43958</v>
      </c>
      <c r="B64" s="2">
        <v>63</v>
      </c>
      <c r="C64" s="16">
        <v>464</v>
      </c>
      <c r="D64">
        <f t="shared" si="0"/>
        <v>468</v>
      </c>
      <c r="E64">
        <f t="shared" si="1"/>
        <v>-4</v>
      </c>
      <c r="F64">
        <f t="shared" si="2"/>
        <v>4</v>
      </c>
      <c r="G64">
        <f t="shared" si="3"/>
        <v>1394.7999999999993</v>
      </c>
      <c r="H64">
        <f t="shared" si="4"/>
        <v>4003.1999999999994</v>
      </c>
      <c r="I64">
        <f t="shared" si="5"/>
        <v>69.020689655172404</v>
      </c>
      <c r="J64">
        <f t="shared" si="6"/>
        <v>20.208433253397274</v>
      </c>
      <c r="K64">
        <f t="shared" si="7"/>
        <v>518.6</v>
      </c>
      <c r="L64">
        <f t="shared" si="8"/>
        <v>-54.600000000000023</v>
      </c>
      <c r="M64">
        <f t="shared" si="9"/>
        <v>54.600000000000023</v>
      </c>
      <c r="N64">
        <f t="shared" si="23"/>
        <v>2642.5999999999985</v>
      </c>
      <c r="O64">
        <f t="shared" si="23"/>
        <v>6175.2000000000016</v>
      </c>
      <c r="P64">
        <f t="shared" si="11"/>
        <v>116.51320754716984</v>
      </c>
      <c r="Q64">
        <f t="shared" si="12"/>
        <v>22.680690503951272</v>
      </c>
      <c r="R64">
        <f t="shared" si="13"/>
        <v>530.5333333333333</v>
      </c>
      <c r="S64">
        <f t="shared" si="14"/>
        <v>-66.533333333333303</v>
      </c>
      <c r="T64">
        <f t="shared" si="15"/>
        <v>66.533333333333303</v>
      </c>
      <c r="U64">
        <f t="shared" si="22"/>
        <v>3854.1333333333328</v>
      </c>
      <c r="V64">
        <f t="shared" si="22"/>
        <v>8199.8666666666668</v>
      </c>
      <c r="W64">
        <f t="shared" si="17"/>
        <v>170.83055555555555</v>
      </c>
      <c r="X64">
        <f t="shared" si="18"/>
        <v>22.561147335729032</v>
      </c>
    </row>
    <row r="65" spans="1:24" ht="15.75" thickBot="1" x14ac:dyDescent="0.3">
      <c r="A65" s="1">
        <v>43959</v>
      </c>
      <c r="B65" s="2">
        <v>64</v>
      </c>
      <c r="C65" s="16">
        <v>420</v>
      </c>
      <c r="D65">
        <f t="shared" si="0"/>
        <v>464.4</v>
      </c>
      <c r="E65">
        <f t="shared" si="1"/>
        <v>-44.399999999999977</v>
      </c>
      <c r="F65">
        <f t="shared" si="2"/>
        <v>44.399999999999977</v>
      </c>
      <c r="G65">
        <f t="shared" si="3"/>
        <v>1350.3999999999992</v>
      </c>
      <c r="H65">
        <f t="shared" si="4"/>
        <v>4047.5999999999995</v>
      </c>
      <c r="I65">
        <f t="shared" si="5"/>
        <v>68.603389830508462</v>
      </c>
      <c r="J65">
        <f t="shared" si="6"/>
        <v>19.684158513687116</v>
      </c>
      <c r="K65">
        <f t="shared" si="7"/>
        <v>508.4</v>
      </c>
      <c r="L65">
        <f t="shared" si="8"/>
        <v>-88.399999999999977</v>
      </c>
      <c r="M65">
        <f t="shared" si="9"/>
        <v>88.399999999999977</v>
      </c>
      <c r="N65">
        <f t="shared" si="23"/>
        <v>2554.1999999999985</v>
      </c>
      <c r="O65">
        <f t="shared" si="23"/>
        <v>6263.6000000000013</v>
      </c>
      <c r="P65">
        <f t="shared" si="11"/>
        <v>115.99259259259262</v>
      </c>
      <c r="Q65">
        <f t="shared" si="12"/>
        <v>22.020371671243357</v>
      </c>
      <c r="R65">
        <f t="shared" si="13"/>
        <v>525.33333333333337</v>
      </c>
      <c r="S65">
        <f t="shared" si="14"/>
        <v>-105.33333333333337</v>
      </c>
      <c r="T65">
        <f t="shared" si="15"/>
        <v>105.33333333333337</v>
      </c>
      <c r="U65">
        <f t="shared" si="22"/>
        <v>3748.7999999999993</v>
      </c>
      <c r="V65">
        <f t="shared" si="22"/>
        <v>8305.2000000000007</v>
      </c>
      <c r="W65">
        <f t="shared" si="17"/>
        <v>169.49387755102043</v>
      </c>
      <c r="X65">
        <f t="shared" si="18"/>
        <v>22.117613061696279</v>
      </c>
    </row>
    <row r="66" spans="1:24" ht="15.75" thickBot="1" x14ac:dyDescent="0.3">
      <c r="A66" s="1">
        <v>43960</v>
      </c>
      <c r="B66" s="2">
        <v>65</v>
      </c>
      <c r="C66" s="16">
        <v>415</v>
      </c>
      <c r="D66">
        <f t="shared" si="0"/>
        <v>461.8</v>
      </c>
      <c r="E66">
        <f t="shared" si="1"/>
        <v>-46.800000000000011</v>
      </c>
      <c r="F66">
        <f t="shared" si="2"/>
        <v>46.800000000000011</v>
      </c>
      <c r="G66">
        <f t="shared" si="3"/>
        <v>1303.5999999999992</v>
      </c>
      <c r="H66">
        <f t="shared" si="4"/>
        <v>4094.3999999999996</v>
      </c>
      <c r="I66">
        <f t="shared" si="5"/>
        <v>68.239999999999995</v>
      </c>
      <c r="J66">
        <f t="shared" si="6"/>
        <v>19.103165298944891</v>
      </c>
      <c r="K66">
        <f t="shared" si="7"/>
        <v>490.2</v>
      </c>
      <c r="L66">
        <f t="shared" si="8"/>
        <v>-75.199999999999989</v>
      </c>
      <c r="M66">
        <f t="shared" si="9"/>
        <v>75.199999999999989</v>
      </c>
      <c r="N66">
        <f t="shared" si="23"/>
        <v>2478.9999999999986</v>
      </c>
      <c r="O66">
        <f t="shared" si="23"/>
        <v>6338.8000000000011</v>
      </c>
      <c r="P66">
        <f t="shared" si="11"/>
        <v>115.2509090909091</v>
      </c>
      <c r="Q66">
        <f t="shared" si="12"/>
        <v>21.509591720830425</v>
      </c>
      <c r="R66">
        <f t="shared" si="13"/>
        <v>512.66666666666663</v>
      </c>
      <c r="S66">
        <f t="shared" si="14"/>
        <v>-97.666666666666629</v>
      </c>
      <c r="T66">
        <f t="shared" si="15"/>
        <v>97.666666666666629</v>
      </c>
      <c r="U66">
        <f t="shared" ref="U66:V81" si="24">S66+U65</f>
        <v>3651.1333333333328</v>
      </c>
      <c r="V66">
        <f t="shared" si="24"/>
        <v>8402.8666666666668</v>
      </c>
      <c r="W66">
        <f t="shared" si="17"/>
        <v>168.05733333333333</v>
      </c>
      <c r="X66">
        <f t="shared" si="18"/>
        <v>21.725522242409333</v>
      </c>
    </row>
    <row r="67" spans="1:24" ht="15.75" thickBot="1" x14ac:dyDescent="0.3">
      <c r="A67" s="1">
        <v>43961</v>
      </c>
      <c r="B67" s="2">
        <v>66</v>
      </c>
      <c r="C67" s="16">
        <v>260</v>
      </c>
      <c r="D67">
        <f t="shared" si="0"/>
        <v>454</v>
      </c>
      <c r="E67">
        <f t="shared" si="1"/>
        <v>-194</v>
      </c>
      <c r="F67">
        <f t="shared" si="2"/>
        <v>194</v>
      </c>
      <c r="G67">
        <f t="shared" si="3"/>
        <v>1109.5999999999992</v>
      </c>
      <c r="H67">
        <f t="shared" si="4"/>
        <v>4288.3999999999996</v>
      </c>
      <c r="I67">
        <f t="shared" si="5"/>
        <v>70.301639344262284</v>
      </c>
      <c r="J67">
        <f t="shared" si="6"/>
        <v>15.783415726144941</v>
      </c>
      <c r="K67">
        <f t="shared" si="7"/>
        <v>473.9</v>
      </c>
      <c r="L67">
        <f t="shared" si="8"/>
        <v>-213.89999999999998</v>
      </c>
      <c r="M67">
        <f t="shared" si="9"/>
        <v>213.89999999999998</v>
      </c>
      <c r="N67">
        <f t="shared" si="23"/>
        <v>2265.0999999999985</v>
      </c>
      <c r="O67">
        <f t="shared" si="23"/>
        <v>6552.7000000000007</v>
      </c>
      <c r="P67">
        <f t="shared" si="11"/>
        <v>117.01250000000002</v>
      </c>
      <c r="Q67">
        <f t="shared" si="12"/>
        <v>19.357760922978301</v>
      </c>
      <c r="R67">
        <f t="shared" si="13"/>
        <v>502.33333333333331</v>
      </c>
      <c r="S67">
        <f t="shared" si="14"/>
        <v>-242.33333333333331</v>
      </c>
      <c r="T67">
        <f t="shared" si="15"/>
        <v>242.33333333333331</v>
      </c>
      <c r="U67">
        <f t="shared" si="24"/>
        <v>3408.7999999999993</v>
      </c>
      <c r="V67">
        <f t="shared" si="24"/>
        <v>8645.2000000000007</v>
      </c>
      <c r="W67">
        <f t="shared" si="17"/>
        <v>169.51372549019609</v>
      </c>
      <c r="X67">
        <f t="shared" si="18"/>
        <v>20.109286077823526</v>
      </c>
    </row>
    <row r="68" spans="1:24" ht="15.75" thickBot="1" x14ac:dyDescent="0.3">
      <c r="A68" s="1">
        <v>43962</v>
      </c>
      <c r="B68" s="2">
        <v>67</v>
      </c>
      <c r="C68" s="16">
        <v>333</v>
      </c>
      <c r="D68">
        <f t="shared" si="0"/>
        <v>399.2</v>
      </c>
      <c r="E68">
        <f t="shared" si="1"/>
        <v>-66.199999999999989</v>
      </c>
      <c r="F68">
        <f t="shared" si="2"/>
        <v>66.199999999999989</v>
      </c>
      <c r="G68">
        <f t="shared" si="3"/>
        <v>1043.3999999999992</v>
      </c>
      <c r="H68">
        <f t="shared" si="4"/>
        <v>4354.5999999999995</v>
      </c>
      <c r="I68">
        <f t="shared" si="5"/>
        <v>70.235483870967727</v>
      </c>
      <c r="J68">
        <f t="shared" si="6"/>
        <v>14.855738759013448</v>
      </c>
      <c r="K68">
        <f t="shared" si="7"/>
        <v>447.4</v>
      </c>
      <c r="L68">
        <f t="shared" si="8"/>
        <v>-114.39999999999998</v>
      </c>
      <c r="M68">
        <f t="shared" si="9"/>
        <v>114.39999999999998</v>
      </c>
      <c r="N68">
        <f t="shared" si="23"/>
        <v>2150.6999999999985</v>
      </c>
      <c r="O68">
        <f t="shared" si="23"/>
        <v>6667.1</v>
      </c>
      <c r="P68">
        <f t="shared" si="11"/>
        <v>116.96666666666667</v>
      </c>
      <c r="Q68">
        <f t="shared" si="12"/>
        <v>18.387289826161286</v>
      </c>
      <c r="R68">
        <f t="shared" si="13"/>
        <v>478.4</v>
      </c>
      <c r="S68">
        <f t="shared" si="14"/>
        <v>-145.39999999999998</v>
      </c>
      <c r="T68">
        <f t="shared" si="15"/>
        <v>145.39999999999998</v>
      </c>
      <c r="U68">
        <f t="shared" si="24"/>
        <v>3263.3999999999992</v>
      </c>
      <c r="V68">
        <f t="shared" si="24"/>
        <v>8790.6</v>
      </c>
      <c r="W68">
        <f t="shared" si="17"/>
        <v>169.05</v>
      </c>
      <c r="X68">
        <f t="shared" si="18"/>
        <v>19.30434782608695</v>
      </c>
    </row>
    <row r="69" spans="1:24" ht="15.75" thickBot="1" x14ac:dyDescent="0.3">
      <c r="A69" s="1">
        <v>43963</v>
      </c>
      <c r="B69" s="2">
        <v>68</v>
      </c>
      <c r="C69" s="16">
        <v>382</v>
      </c>
      <c r="D69">
        <f t="shared" si="0"/>
        <v>378.4</v>
      </c>
      <c r="E69">
        <f t="shared" si="1"/>
        <v>3.6000000000000227</v>
      </c>
      <c r="F69">
        <f t="shared" si="2"/>
        <v>3.6000000000000227</v>
      </c>
      <c r="G69">
        <f t="shared" si="3"/>
        <v>1046.9999999999991</v>
      </c>
      <c r="H69">
        <f t="shared" si="4"/>
        <v>4358.2</v>
      </c>
      <c r="I69">
        <f t="shared" si="5"/>
        <v>69.177777777777777</v>
      </c>
      <c r="J69">
        <f t="shared" si="6"/>
        <v>15.134918085448108</v>
      </c>
      <c r="K69">
        <f t="shared" si="7"/>
        <v>423.2</v>
      </c>
      <c r="L69">
        <f t="shared" si="8"/>
        <v>-41.199999999999989</v>
      </c>
      <c r="M69">
        <f t="shared" si="9"/>
        <v>41.199999999999989</v>
      </c>
      <c r="N69">
        <f t="shared" si="23"/>
        <v>2109.4999999999986</v>
      </c>
      <c r="O69">
        <f t="shared" si="23"/>
        <v>6708.3</v>
      </c>
      <c r="P69">
        <f t="shared" si="11"/>
        <v>115.66034482758621</v>
      </c>
      <c r="Q69">
        <f t="shared" si="12"/>
        <v>18.23874901241744</v>
      </c>
      <c r="R69">
        <f t="shared" si="13"/>
        <v>471.86666666666667</v>
      </c>
      <c r="S69">
        <f t="shared" si="14"/>
        <v>-89.866666666666674</v>
      </c>
      <c r="T69">
        <f t="shared" si="15"/>
        <v>89.866666666666674</v>
      </c>
      <c r="U69">
        <f t="shared" si="24"/>
        <v>3173.5333333333324</v>
      </c>
      <c r="V69">
        <f t="shared" si="24"/>
        <v>8880.4666666666672</v>
      </c>
      <c r="W69">
        <f t="shared" si="17"/>
        <v>167.55597484276731</v>
      </c>
      <c r="X69">
        <f t="shared" si="18"/>
        <v>18.940138281021259</v>
      </c>
    </row>
    <row r="70" spans="1:24" ht="15.75" thickBot="1" x14ac:dyDescent="0.3">
      <c r="A70" s="1">
        <v>43964</v>
      </c>
      <c r="B70" s="2">
        <v>69</v>
      </c>
      <c r="C70" s="16">
        <v>323</v>
      </c>
      <c r="D70">
        <f t="shared" si="0"/>
        <v>362</v>
      </c>
      <c r="E70">
        <f t="shared" si="1"/>
        <v>-39</v>
      </c>
      <c r="F70">
        <f t="shared" si="2"/>
        <v>39</v>
      </c>
      <c r="G70">
        <f t="shared" si="3"/>
        <v>1007.9999999999991</v>
      </c>
      <c r="H70">
        <f t="shared" si="4"/>
        <v>4397.2</v>
      </c>
      <c r="I70">
        <f t="shared" si="5"/>
        <v>68.706249999999997</v>
      </c>
      <c r="J70">
        <f t="shared" si="6"/>
        <v>14.671154370963327</v>
      </c>
      <c r="K70">
        <f t="shared" si="7"/>
        <v>413.2</v>
      </c>
      <c r="L70">
        <f t="shared" si="8"/>
        <v>-90.199999999999989</v>
      </c>
      <c r="M70">
        <f t="shared" si="9"/>
        <v>90.199999999999989</v>
      </c>
      <c r="N70">
        <f t="shared" si="23"/>
        <v>2019.2999999999986</v>
      </c>
      <c r="O70">
        <f t="shared" si="23"/>
        <v>6798.5</v>
      </c>
      <c r="P70">
        <f t="shared" si="11"/>
        <v>115.22881355932203</v>
      </c>
      <c r="Q70">
        <f t="shared" si="12"/>
        <v>17.524262705008447</v>
      </c>
      <c r="R70">
        <f t="shared" si="13"/>
        <v>459.6</v>
      </c>
      <c r="S70">
        <f t="shared" si="14"/>
        <v>-136.60000000000002</v>
      </c>
      <c r="T70">
        <f t="shared" si="15"/>
        <v>136.60000000000002</v>
      </c>
      <c r="U70">
        <f t="shared" si="24"/>
        <v>3036.9333333333325</v>
      </c>
      <c r="V70">
        <f t="shared" si="24"/>
        <v>9017.0666666666675</v>
      </c>
      <c r="W70">
        <f t="shared" si="17"/>
        <v>166.98271604938273</v>
      </c>
      <c r="X70">
        <f t="shared" si="18"/>
        <v>18.187111847163891</v>
      </c>
    </row>
    <row r="71" spans="1:24" ht="15.75" thickBot="1" x14ac:dyDescent="0.3">
      <c r="A71" s="1">
        <v>43965</v>
      </c>
      <c r="B71" s="2">
        <v>70</v>
      </c>
      <c r="C71" s="16">
        <v>285</v>
      </c>
      <c r="D71">
        <f t="shared" si="0"/>
        <v>342.6</v>
      </c>
      <c r="E71">
        <f t="shared" si="1"/>
        <v>-57.600000000000023</v>
      </c>
      <c r="F71">
        <f t="shared" si="2"/>
        <v>57.600000000000023</v>
      </c>
      <c r="G71">
        <f t="shared" si="3"/>
        <v>950.39999999999907</v>
      </c>
      <c r="H71">
        <f t="shared" si="4"/>
        <v>4454.8</v>
      </c>
      <c r="I71">
        <f t="shared" si="5"/>
        <v>68.535384615384615</v>
      </c>
      <c r="J71">
        <f t="shared" si="6"/>
        <v>13.867289216126412</v>
      </c>
      <c r="K71">
        <f t="shared" si="7"/>
        <v>402.2</v>
      </c>
      <c r="L71">
        <f t="shared" si="8"/>
        <v>-117.19999999999999</v>
      </c>
      <c r="M71">
        <f t="shared" si="9"/>
        <v>117.19999999999999</v>
      </c>
      <c r="N71">
        <f t="shared" si="23"/>
        <v>1902.0999999999985</v>
      </c>
      <c r="O71">
        <f t="shared" si="23"/>
        <v>6915.7</v>
      </c>
      <c r="P71">
        <f t="shared" si="11"/>
        <v>115.26166666666667</v>
      </c>
      <c r="Q71">
        <f t="shared" si="12"/>
        <v>16.502450944951331</v>
      </c>
      <c r="R71">
        <f t="shared" si="13"/>
        <v>441</v>
      </c>
      <c r="S71">
        <f t="shared" si="14"/>
        <v>-156</v>
      </c>
      <c r="T71">
        <f t="shared" si="15"/>
        <v>156</v>
      </c>
      <c r="U71">
        <f t="shared" si="24"/>
        <v>2880.9333333333325</v>
      </c>
      <c r="V71">
        <f t="shared" si="24"/>
        <v>9173.0666666666675</v>
      </c>
      <c r="W71">
        <f t="shared" si="17"/>
        <v>166.78303030303033</v>
      </c>
      <c r="X71">
        <f t="shared" si="18"/>
        <v>17.273539928486286</v>
      </c>
    </row>
    <row r="72" spans="1:24" ht="15.75" thickBot="1" x14ac:dyDescent="0.3">
      <c r="A72" s="1">
        <v>43966</v>
      </c>
      <c r="B72" s="2">
        <v>71</v>
      </c>
      <c r="C72" s="16">
        <v>269</v>
      </c>
      <c r="D72">
        <f t="shared" ref="D72:D106" si="25">SUM(C67:C71)/5</f>
        <v>316.60000000000002</v>
      </c>
      <c r="E72">
        <f t="shared" ref="E72:E106" si="26">C72-D72</f>
        <v>-47.600000000000023</v>
      </c>
      <c r="F72">
        <f t="shared" ref="F72:F106" si="27">ABS(E72)</f>
        <v>47.600000000000023</v>
      </c>
      <c r="G72">
        <f t="shared" ref="G72:G106" si="28">E72+G71</f>
        <v>902.79999999999905</v>
      </c>
      <c r="H72">
        <f t="shared" ref="H72:H121" si="29">F72+H71</f>
        <v>4502.4000000000005</v>
      </c>
      <c r="I72">
        <f t="shared" ref="I72:I106" si="30">H72/B67</f>
        <v>68.218181818181833</v>
      </c>
      <c r="J72">
        <f t="shared" ref="J72:J106" si="31">G72/I72</f>
        <v>13.234008528784631</v>
      </c>
      <c r="K72">
        <f t="shared" si="7"/>
        <v>385.3</v>
      </c>
      <c r="L72">
        <f t="shared" si="8"/>
        <v>-116.30000000000001</v>
      </c>
      <c r="M72">
        <f t="shared" si="9"/>
        <v>116.30000000000001</v>
      </c>
      <c r="N72">
        <f t="shared" si="23"/>
        <v>1785.7999999999986</v>
      </c>
      <c r="O72">
        <f t="shared" si="23"/>
        <v>7032</v>
      </c>
      <c r="P72">
        <f t="shared" si="11"/>
        <v>115.27868852459017</v>
      </c>
      <c r="Q72">
        <f t="shared" si="12"/>
        <v>15.491154721274162</v>
      </c>
      <c r="R72">
        <f t="shared" si="13"/>
        <v>421.46666666666664</v>
      </c>
      <c r="S72">
        <f t="shared" si="14"/>
        <v>-152.46666666666664</v>
      </c>
      <c r="T72">
        <f t="shared" si="15"/>
        <v>152.46666666666664</v>
      </c>
      <c r="U72">
        <f t="shared" si="24"/>
        <v>2728.4666666666658</v>
      </c>
      <c r="V72">
        <f t="shared" si="24"/>
        <v>9325.5333333333347</v>
      </c>
      <c r="W72">
        <f t="shared" si="17"/>
        <v>166.52738095238098</v>
      </c>
      <c r="X72">
        <f t="shared" si="18"/>
        <v>16.384492754659242</v>
      </c>
    </row>
    <row r="73" spans="1:24" ht="15.75" thickBot="1" x14ac:dyDescent="0.3">
      <c r="A73" s="1">
        <v>43967</v>
      </c>
      <c r="B73" s="2">
        <v>72</v>
      </c>
      <c r="C73" s="16">
        <v>474</v>
      </c>
      <c r="D73">
        <f t="shared" si="25"/>
        <v>318.39999999999998</v>
      </c>
      <c r="E73">
        <f t="shared" si="26"/>
        <v>155.60000000000002</v>
      </c>
      <c r="F73">
        <f t="shared" si="27"/>
        <v>155.60000000000002</v>
      </c>
      <c r="G73">
        <f t="shared" si="28"/>
        <v>1058.3999999999992</v>
      </c>
      <c r="H73">
        <f t="shared" si="29"/>
        <v>4658.0000000000009</v>
      </c>
      <c r="I73">
        <f t="shared" si="30"/>
        <v>69.522388059701512</v>
      </c>
      <c r="J73">
        <f t="shared" si="31"/>
        <v>15.223872906826948</v>
      </c>
      <c r="K73">
        <f t="shared" si="7"/>
        <v>358.8</v>
      </c>
      <c r="L73">
        <f t="shared" si="8"/>
        <v>115.19999999999999</v>
      </c>
      <c r="M73">
        <f t="shared" si="9"/>
        <v>115.19999999999999</v>
      </c>
      <c r="N73">
        <f t="shared" si="23"/>
        <v>1900.9999999999986</v>
      </c>
      <c r="O73">
        <f t="shared" si="23"/>
        <v>7147.2</v>
      </c>
      <c r="P73">
        <f t="shared" si="11"/>
        <v>115.27741935483871</v>
      </c>
      <c r="Q73">
        <f t="shared" si="12"/>
        <v>16.490653682560989</v>
      </c>
      <c r="R73">
        <f t="shared" si="13"/>
        <v>404.4</v>
      </c>
      <c r="S73">
        <f t="shared" si="14"/>
        <v>69.600000000000023</v>
      </c>
      <c r="T73">
        <f t="shared" si="15"/>
        <v>69.600000000000023</v>
      </c>
      <c r="U73">
        <f t="shared" si="24"/>
        <v>2798.0666666666657</v>
      </c>
      <c r="V73">
        <f t="shared" si="24"/>
        <v>9395.133333333335</v>
      </c>
      <c r="W73">
        <f t="shared" si="17"/>
        <v>164.82690058479534</v>
      </c>
      <c r="X73">
        <f t="shared" si="18"/>
        <v>16.975788883606398</v>
      </c>
    </row>
    <row r="74" spans="1:24" ht="15.75" thickBot="1" x14ac:dyDescent="0.3">
      <c r="A74" s="1">
        <v>43968</v>
      </c>
      <c r="B74" s="2">
        <v>73</v>
      </c>
      <c r="C74" s="16">
        <v>174</v>
      </c>
      <c r="D74">
        <f t="shared" si="25"/>
        <v>346.6</v>
      </c>
      <c r="E74">
        <f t="shared" si="26"/>
        <v>-172.60000000000002</v>
      </c>
      <c r="F74">
        <f t="shared" si="27"/>
        <v>172.60000000000002</v>
      </c>
      <c r="G74">
        <f t="shared" si="28"/>
        <v>885.79999999999916</v>
      </c>
      <c r="H74">
        <f t="shared" si="29"/>
        <v>4830.6000000000013</v>
      </c>
      <c r="I74">
        <f t="shared" si="30"/>
        <v>71.038235294117669</v>
      </c>
      <c r="J74">
        <f t="shared" si="31"/>
        <v>12.469341282656384</v>
      </c>
      <c r="K74">
        <f t="shared" si="7"/>
        <v>362.5</v>
      </c>
      <c r="L74">
        <f t="shared" si="8"/>
        <v>-188.5</v>
      </c>
      <c r="M74">
        <f t="shared" si="9"/>
        <v>188.5</v>
      </c>
      <c r="N74">
        <f t="shared" si="23"/>
        <v>1712.4999999999986</v>
      </c>
      <c r="O74">
        <f t="shared" si="23"/>
        <v>7335.7</v>
      </c>
      <c r="P74">
        <f t="shared" si="11"/>
        <v>116.43968253968254</v>
      </c>
      <c r="Q74">
        <f t="shared" si="12"/>
        <v>14.707185408345477</v>
      </c>
      <c r="R74">
        <f t="shared" si="13"/>
        <v>397.66666666666669</v>
      </c>
      <c r="S74">
        <f t="shared" si="14"/>
        <v>-223.66666666666669</v>
      </c>
      <c r="T74">
        <f t="shared" si="15"/>
        <v>223.66666666666669</v>
      </c>
      <c r="U74">
        <f t="shared" si="24"/>
        <v>2574.3999999999992</v>
      </c>
      <c r="V74">
        <f t="shared" si="24"/>
        <v>9618.8000000000011</v>
      </c>
      <c r="W74">
        <f t="shared" si="17"/>
        <v>165.84137931034485</v>
      </c>
      <c r="X74">
        <f t="shared" si="18"/>
        <v>15.523266935584473</v>
      </c>
    </row>
    <row r="75" spans="1:24" ht="15.75" thickBot="1" x14ac:dyDescent="0.3">
      <c r="A75" s="1">
        <v>43969</v>
      </c>
      <c r="B75" s="2">
        <v>74</v>
      </c>
      <c r="C75" s="16">
        <v>195</v>
      </c>
      <c r="D75">
        <f t="shared" si="25"/>
        <v>305</v>
      </c>
      <c r="E75">
        <f t="shared" si="26"/>
        <v>-110</v>
      </c>
      <c r="F75">
        <f t="shared" si="27"/>
        <v>110</v>
      </c>
      <c r="G75">
        <f t="shared" si="28"/>
        <v>775.79999999999916</v>
      </c>
      <c r="H75">
        <f t="shared" si="29"/>
        <v>4940.6000000000013</v>
      </c>
      <c r="I75">
        <f t="shared" si="30"/>
        <v>71.60289855072466</v>
      </c>
      <c r="J75">
        <f t="shared" si="31"/>
        <v>10.834756912115923</v>
      </c>
      <c r="K75">
        <f t="shared" si="7"/>
        <v>333.5</v>
      </c>
      <c r="L75">
        <f t="shared" si="8"/>
        <v>-138.5</v>
      </c>
      <c r="M75">
        <f t="shared" si="9"/>
        <v>138.5</v>
      </c>
      <c r="N75">
        <f t="shared" si="23"/>
        <v>1573.9999999999986</v>
      </c>
      <c r="O75">
        <f t="shared" si="23"/>
        <v>7474.2</v>
      </c>
      <c r="P75">
        <f t="shared" si="11"/>
        <v>116.784375</v>
      </c>
      <c r="Q75">
        <f t="shared" si="12"/>
        <v>13.477830403253849</v>
      </c>
      <c r="R75">
        <f t="shared" si="13"/>
        <v>377.13333333333333</v>
      </c>
      <c r="S75">
        <f t="shared" si="14"/>
        <v>-182.13333333333333</v>
      </c>
      <c r="T75">
        <f t="shared" si="15"/>
        <v>182.13333333333333</v>
      </c>
      <c r="U75">
        <f t="shared" si="24"/>
        <v>2392.266666666666</v>
      </c>
      <c r="V75">
        <f t="shared" si="24"/>
        <v>9800.9333333333343</v>
      </c>
      <c r="W75">
        <f t="shared" si="17"/>
        <v>166.11751412429379</v>
      </c>
      <c r="X75">
        <f t="shared" si="18"/>
        <v>14.401050240113182</v>
      </c>
    </row>
    <row r="76" spans="1:24" ht="15.75" thickBot="1" x14ac:dyDescent="0.3">
      <c r="A76" s="1">
        <v>43970</v>
      </c>
      <c r="B76" s="2">
        <v>75</v>
      </c>
      <c r="C76" s="16">
        <v>236</v>
      </c>
      <c r="D76">
        <f t="shared" si="25"/>
        <v>279.39999999999998</v>
      </c>
      <c r="E76">
        <f t="shared" si="26"/>
        <v>-43.399999999999977</v>
      </c>
      <c r="F76">
        <f t="shared" si="27"/>
        <v>43.399999999999977</v>
      </c>
      <c r="G76">
        <f t="shared" si="28"/>
        <v>732.39999999999918</v>
      </c>
      <c r="H76">
        <f t="shared" si="29"/>
        <v>4984.0000000000009</v>
      </c>
      <c r="I76">
        <f t="shared" si="30"/>
        <v>71.200000000000017</v>
      </c>
      <c r="J76">
        <f t="shared" si="31"/>
        <v>10.28651685393257</v>
      </c>
      <c r="K76">
        <f t="shared" si="7"/>
        <v>311</v>
      </c>
      <c r="L76">
        <f t="shared" si="8"/>
        <v>-75</v>
      </c>
      <c r="M76">
        <f t="shared" si="9"/>
        <v>75</v>
      </c>
      <c r="N76">
        <f t="shared" si="23"/>
        <v>1498.9999999999986</v>
      </c>
      <c r="O76">
        <f t="shared" si="23"/>
        <v>7549.2</v>
      </c>
      <c r="P76">
        <f t="shared" si="11"/>
        <v>116.14153846153846</v>
      </c>
      <c r="Q76">
        <f t="shared" si="12"/>
        <v>12.906665606951718</v>
      </c>
      <c r="R76">
        <f t="shared" si="13"/>
        <v>361.26666666666665</v>
      </c>
      <c r="S76">
        <f t="shared" si="14"/>
        <v>-125.26666666666665</v>
      </c>
      <c r="T76">
        <f t="shared" si="15"/>
        <v>125.26666666666665</v>
      </c>
      <c r="U76">
        <f t="shared" si="24"/>
        <v>2266.9999999999991</v>
      </c>
      <c r="V76">
        <f t="shared" si="24"/>
        <v>9926.2000000000007</v>
      </c>
      <c r="W76">
        <f t="shared" si="17"/>
        <v>165.43666666666667</v>
      </c>
      <c r="X76">
        <f t="shared" si="18"/>
        <v>13.703129092704151</v>
      </c>
    </row>
    <row r="77" spans="1:24" ht="15.75" thickBot="1" x14ac:dyDescent="0.3">
      <c r="A77" s="1">
        <v>43971</v>
      </c>
      <c r="B77" s="2">
        <v>76</v>
      </c>
      <c r="C77" s="16">
        <v>369</v>
      </c>
      <c r="D77">
        <f t="shared" si="25"/>
        <v>269.60000000000002</v>
      </c>
      <c r="E77">
        <f t="shared" si="26"/>
        <v>99.399999999999977</v>
      </c>
      <c r="F77">
        <f t="shared" si="27"/>
        <v>99.399999999999977</v>
      </c>
      <c r="G77">
        <f t="shared" si="28"/>
        <v>831.79999999999916</v>
      </c>
      <c r="H77">
        <f t="shared" si="29"/>
        <v>5083.4000000000005</v>
      </c>
      <c r="I77">
        <f t="shared" si="30"/>
        <v>71.597183098591557</v>
      </c>
      <c r="J77">
        <f t="shared" si="31"/>
        <v>11.617775504583534</v>
      </c>
      <c r="K77">
        <f t="shared" ref="K77:K106" si="32">SUM(C67:C76)/10</f>
        <v>293.10000000000002</v>
      </c>
      <c r="L77">
        <f t="shared" ref="L77:L106" si="33">C77-K77</f>
        <v>75.899999999999977</v>
      </c>
      <c r="M77">
        <f t="shared" ref="M77:M106" si="34">ABS(L77)</f>
        <v>75.899999999999977</v>
      </c>
      <c r="N77">
        <f t="shared" ref="N77:O92" si="35">L77+N76</f>
        <v>1574.8999999999987</v>
      </c>
      <c r="O77">
        <f t="shared" si="35"/>
        <v>7625.0999999999995</v>
      </c>
      <c r="P77">
        <f t="shared" ref="P77:P106" si="36">O77/B67</f>
        <v>115.53181818181817</v>
      </c>
      <c r="Q77">
        <f t="shared" ref="Q77:Q106" si="37">N77/P77</f>
        <v>13.631742534524129</v>
      </c>
      <c r="R77">
        <f t="shared" si="13"/>
        <v>346.73333333333335</v>
      </c>
      <c r="S77">
        <f t="shared" si="14"/>
        <v>22.266666666666652</v>
      </c>
      <c r="T77">
        <f t="shared" si="15"/>
        <v>22.266666666666652</v>
      </c>
      <c r="U77">
        <f t="shared" si="24"/>
        <v>2289.2666666666655</v>
      </c>
      <c r="V77">
        <f t="shared" si="24"/>
        <v>9948.4666666666672</v>
      </c>
      <c r="W77">
        <f t="shared" si="17"/>
        <v>163.0896174863388</v>
      </c>
      <c r="X77">
        <f t="shared" si="18"/>
        <v>14.036863302217419</v>
      </c>
    </row>
    <row r="78" spans="1:24" ht="15.75" thickBot="1" x14ac:dyDescent="0.3">
      <c r="A78" s="1">
        <v>43972</v>
      </c>
      <c r="B78" s="2">
        <v>77</v>
      </c>
      <c r="C78" s="16">
        <v>274</v>
      </c>
      <c r="D78">
        <f t="shared" si="25"/>
        <v>289.60000000000002</v>
      </c>
      <c r="E78">
        <f t="shared" si="26"/>
        <v>-15.600000000000023</v>
      </c>
      <c r="F78">
        <f t="shared" si="27"/>
        <v>15.600000000000023</v>
      </c>
      <c r="G78">
        <f t="shared" si="28"/>
        <v>816.19999999999914</v>
      </c>
      <c r="H78">
        <f t="shared" si="29"/>
        <v>5099.0000000000009</v>
      </c>
      <c r="I78">
        <f t="shared" si="30"/>
        <v>70.819444444444457</v>
      </c>
      <c r="J78">
        <f t="shared" si="31"/>
        <v>11.525083349676393</v>
      </c>
      <c r="K78">
        <f t="shared" si="32"/>
        <v>304</v>
      </c>
      <c r="L78">
        <f t="shared" si="33"/>
        <v>-30</v>
      </c>
      <c r="M78">
        <f t="shared" si="34"/>
        <v>30</v>
      </c>
      <c r="N78">
        <f t="shared" si="35"/>
        <v>1544.8999999999987</v>
      </c>
      <c r="O78">
        <f t="shared" si="35"/>
        <v>7655.0999999999995</v>
      </c>
      <c r="P78">
        <f t="shared" si="36"/>
        <v>114.255223880597</v>
      </c>
      <c r="Q78">
        <f t="shared" si="37"/>
        <v>13.521482410419189</v>
      </c>
      <c r="R78">
        <f t="shared" si="13"/>
        <v>335.73333333333335</v>
      </c>
      <c r="S78">
        <f t="shared" si="14"/>
        <v>-61.733333333333348</v>
      </c>
      <c r="T78">
        <f t="shared" si="15"/>
        <v>61.733333333333348</v>
      </c>
      <c r="U78">
        <f t="shared" si="24"/>
        <v>2227.5333333333319</v>
      </c>
      <c r="V78">
        <f t="shared" si="24"/>
        <v>10010.200000000001</v>
      </c>
      <c r="W78">
        <f t="shared" si="17"/>
        <v>161.45483870967743</v>
      </c>
      <c r="X78">
        <f t="shared" si="18"/>
        <v>13.796634099884775</v>
      </c>
    </row>
    <row r="79" spans="1:24" ht="15.75" thickBot="1" x14ac:dyDescent="0.3">
      <c r="A79" s="1">
        <v>43973</v>
      </c>
      <c r="B79" s="2">
        <v>78</v>
      </c>
      <c r="C79" s="16">
        <v>243</v>
      </c>
      <c r="D79">
        <f t="shared" si="25"/>
        <v>249.6</v>
      </c>
      <c r="E79">
        <f t="shared" si="26"/>
        <v>-6.5999999999999943</v>
      </c>
      <c r="F79">
        <f t="shared" si="27"/>
        <v>6.5999999999999943</v>
      </c>
      <c r="G79">
        <f t="shared" si="28"/>
        <v>809.59999999999911</v>
      </c>
      <c r="H79">
        <f t="shared" si="29"/>
        <v>5105.6000000000013</v>
      </c>
      <c r="I79">
        <f t="shared" si="30"/>
        <v>69.939726027397285</v>
      </c>
      <c r="J79">
        <f t="shared" si="31"/>
        <v>11.575681604512676</v>
      </c>
      <c r="K79">
        <f t="shared" si="32"/>
        <v>298.10000000000002</v>
      </c>
      <c r="L79">
        <f t="shared" si="33"/>
        <v>-55.100000000000023</v>
      </c>
      <c r="M79">
        <f t="shared" si="34"/>
        <v>55.100000000000023</v>
      </c>
      <c r="N79">
        <f t="shared" si="35"/>
        <v>1489.7999999999988</v>
      </c>
      <c r="O79">
        <f t="shared" si="35"/>
        <v>7710.2</v>
      </c>
      <c r="P79">
        <f t="shared" si="36"/>
        <v>113.38529411764705</v>
      </c>
      <c r="Q79">
        <f t="shared" si="37"/>
        <v>13.139270057845442</v>
      </c>
      <c r="R79">
        <f t="shared" si="13"/>
        <v>324.86666666666667</v>
      </c>
      <c r="S79">
        <f t="shared" si="14"/>
        <v>-81.866666666666674</v>
      </c>
      <c r="T79">
        <f t="shared" si="15"/>
        <v>81.866666666666674</v>
      </c>
      <c r="U79">
        <f t="shared" si="24"/>
        <v>2145.6666666666652</v>
      </c>
      <c r="V79">
        <f t="shared" si="24"/>
        <v>10092.066666666668</v>
      </c>
      <c r="W79">
        <f t="shared" si="17"/>
        <v>160.19153439153442</v>
      </c>
      <c r="X79">
        <f t="shared" si="18"/>
        <v>13.394382386164699</v>
      </c>
    </row>
    <row r="80" spans="1:24" ht="15.75" thickBot="1" x14ac:dyDescent="0.3">
      <c r="A80" s="1">
        <v>43974</v>
      </c>
      <c r="B80" s="2">
        <v>79</v>
      </c>
      <c r="C80" s="16">
        <v>194</v>
      </c>
      <c r="D80">
        <f t="shared" si="25"/>
        <v>263.39999999999998</v>
      </c>
      <c r="E80">
        <f t="shared" si="26"/>
        <v>-69.399999999999977</v>
      </c>
      <c r="F80">
        <f t="shared" si="27"/>
        <v>69.399999999999977</v>
      </c>
      <c r="G80">
        <f t="shared" si="28"/>
        <v>740.19999999999914</v>
      </c>
      <c r="H80">
        <f t="shared" si="29"/>
        <v>5175.0000000000009</v>
      </c>
      <c r="I80">
        <f t="shared" si="30"/>
        <v>69.932432432432449</v>
      </c>
      <c r="J80">
        <f t="shared" si="31"/>
        <v>10.584502415458923</v>
      </c>
      <c r="K80">
        <f t="shared" si="32"/>
        <v>284.2</v>
      </c>
      <c r="L80">
        <f t="shared" si="33"/>
        <v>-90.199999999999989</v>
      </c>
      <c r="M80">
        <f t="shared" si="34"/>
        <v>90.199999999999989</v>
      </c>
      <c r="N80">
        <f t="shared" si="35"/>
        <v>1399.5999999999988</v>
      </c>
      <c r="O80">
        <f t="shared" si="35"/>
        <v>7800.4</v>
      </c>
      <c r="P80">
        <f t="shared" si="36"/>
        <v>113.04927536231884</v>
      </c>
      <c r="Q80">
        <f t="shared" si="37"/>
        <v>12.380442028613906</v>
      </c>
      <c r="R80">
        <f t="shared" si="13"/>
        <v>310.13333333333333</v>
      </c>
      <c r="S80">
        <f t="shared" si="14"/>
        <v>-116.13333333333333</v>
      </c>
      <c r="T80">
        <f t="shared" si="15"/>
        <v>116.13333333333333</v>
      </c>
      <c r="U80">
        <f t="shared" si="24"/>
        <v>2029.5333333333319</v>
      </c>
      <c r="V80">
        <f t="shared" si="24"/>
        <v>10208.200000000001</v>
      </c>
      <c r="W80">
        <f t="shared" si="17"/>
        <v>159.50312500000001</v>
      </c>
      <c r="X80">
        <f t="shared" si="18"/>
        <v>12.724097620866875</v>
      </c>
    </row>
    <row r="81" spans="1:24" ht="15.75" thickBot="1" x14ac:dyDescent="0.3">
      <c r="A81" s="1">
        <v>43975</v>
      </c>
      <c r="B81" s="2">
        <v>80</v>
      </c>
      <c r="C81" s="16">
        <v>165</v>
      </c>
      <c r="D81">
        <f t="shared" si="25"/>
        <v>263.2</v>
      </c>
      <c r="E81">
        <f t="shared" si="26"/>
        <v>-98.199999999999989</v>
      </c>
      <c r="F81">
        <f t="shared" si="27"/>
        <v>98.199999999999989</v>
      </c>
      <c r="G81">
        <f t="shared" si="28"/>
        <v>641.99999999999909</v>
      </c>
      <c r="H81">
        <f t="shared" si="29"/>
        <v>5273.2000000000007</v>
      </c>
      <c r="I81">
        <f t="shared" si="30"/>
        <v>70.309333333333342</v>
      </c>
      <c r="J81">
        <f t="shared" si="31"/>
        <v>9.1310779033603744</v>
      </c>
      <c r="K81">
        <f t="shared" si="32"/>
        <v>271.3</v>
      </c>
      <c r="L81">
        <f t="shared" si="33"/>
        <v>-106.30000000000001</v>
      </c>
      <c r="M81">
        <f t="shared" si="34"/>
        <v>106.30000000000001</v>
      </c>
      <c r="N81">
        <f t="shared" si="35"/>
        <v>1293.2999999999988</v>
      </c>
      <c r="O81">
        <f t="shared" si="35"/>
        <v>7906.7</v>
      </c>
      <c r="P81">
        <f t="shared" si="36"/>
        <v>112.95285714285714</v>
      </c>
      <c r="Q81">
        <f t="shared" si="37"/>
        <v>11.449909570364364</v>
      </c>
      <c r="R81">
        <f t="shared" si="13"/>
        <v>295.06666666666666</v>
      </c>
      <c r="S81">
        <f t="shared" si="14"/>
        <v>-130.06666666666666</v>
      </c>
      <c r="T81">
        <f t="shared" si="15"/>
        <v>130.06666666666666</v>
      </c>
      <c r="U81">
        <f t="shared" si="24"/>
        <v>1899.4666666666653</v>
      </c>
      <c r="V81">
        <f t="shared" si="24"/>
        <v>10338.266666666668</v>
      </c>
      <c r="W81">
        <f t="shared" si="17"/>
        <v>159.05025641025642</v>
      </c>
      <c r="X81">
        <f t="shared" si="18"/>
        <v>11.942556456917334</v>
      </c>
    </row>
    <row r="82" spans="1:24" ht="15.75" thickBot="1" x14ac:dyDescent="0.3">
      <c r="A82" s="1">
        <v>43976</v>
      </c>
      <c r="B82" s="2">
        <v>81</v>
      </c>
      <c r="C82" s="16">
        <v>179</v>
      </c>
      <c r="D82">
        <f t="shared" si="25"/>
        <v>249</v>
      </c>
      <c r="E82">
        <f t="shared" si="26"/>
        <v>-70</v>
      </c>
      <c r="F82">
        <f t="shared" si="27"/>
        <v>70</v>
      </c>
      <c r="G82">
        <f t="shared" si="28"/>
        <v>571.99999999999909</v>
      </c>
      <c r="H82">
        <f t="shared" si="29"/>
        <v>5343.2000000000007</v>
      </c>
      <c r="I82">
        <f t="shared" si="30"/>
        <v>70.305263157894743</v>
      </c>
      <c r="J82">
        <f t="shared" si="31"/>
        <v>8.1359484952837118</v>
      </c>
      <c r="K82">
        <f t="shared" si="32"/>
        <v>259.3</v>
      </c>
      <c r="L82">
        <f t="shared" si="33"/>
        <v>-80.300000000000011</v>
      </c>
      <c r="M82">
        <f t="shared" si="34"/>
        <v>80.300000000000011</v>
      </c>
      <c r="N82">
        <f t="shared" si="35"/>
        <v>1212.9999999999989</v>
      </c>
      <c r="O82">
        <f t="shared" si="35"/>
        <v>7987</v>
      </c>
      <c r="P82">
        <f t="shared" si="36"/>
        <v>112.49295774647888</v>
      </c>
      <c r="Q82">
        <f t="shared" si="37"/>
        <v>10.782897207962929</v>
      </c>
      <c r="R82">
        <f t="shared" ref="R82:R106" si="38">SUM(C67:C81)/15</f>
        <v>278.39999999999998</v>
      </c>
      <c r="S82">
        <f t="shared" ref="S82:S106" si="39">C82-R82</f>
        <v>-99.399999999999977</v>
      </c>
      <c r="T82">
        <f t="shared" ref="T82:T106" si="40">ABS(S82)</f>
        <v>99.399999999999977</v>
      </c>
      <c r="U82">
        <f t="shared" ref="U82:V97" si="41">S82+U81</f>
        <v>1800.0666666666652</v>
      </c>
      <c r="V82">
        <f t="shared" si="41"/>
        <v>10437.666666666668</v>
      </c>
      <c r="W82">
        <f t="shared" ref="W82:W106" si="42">V82/B67</f>
        <v>158.14646464646466</v>
      </c>
      <c r="X82">
        <f t="shared" ref="X82:X106" si="43">U82/W82</f>
        <v>11.382275732124027</v>
      </c>
    </row>
    <row r="83" spans="1:24" ht="15.75" thickBot="1" x14ac:dyDescent="0.3">
      <c r="A83" s="1">
        <v>43977</v>
      </c>
      <c r="B83" s="2">
        <v>82</v>
      </c>
      <c r="C83" s="16">
        <v>172</v>
      </c>
      <c r="D83">
        <f t="shared" si="25"/>
        <v>211</v>
      </c>
      <c r="E83">
        <f t="shared" si="26"/>
        <v>-39</v>
      </c>
      <c r="F83">
        <f t="shared" si="27"/>
        <v>39</v>
      </c>
      <c r="G83">
        <f t="shared" si="28"/>
        <v>532.99999999999909</v>
      </c>
      <c r="H83">
        <f t="shared" si="29"/>
        <v>5382.2000000000007</v>
      </c>
      <c r="I83">
        <f t="shared" si="30"/>
        <v>69.898701298701312</v>
      </c>
      <c r="J83">
        <f t="shared" si="31"/>
        <v>7.6253205009103944</v>
      </c>
      <c r="K83">
        <f t="shared" si="32"/>
        <v>250.3</v>
      </c>
      <c r="L83">
        <f t="shared" si="33"/>
        <v>-78.300000000000011</v>
      </c>
      <c r="M83">
        <f t="shared" si="34"/>
        <v>78.300000000000011</v>
      </c>
      <c r="N83">
        <f t="shared" si="35"/>
        <v>1134.6999999999989</v>
      </c>
      <c r="O83">
        <f t="shared" si="35"/>
        <v>8065.3</v>
      </c>
      <c r="P83">
        <f t="shared" si="36"/>
        <v>112.01805555555556</v>
      </c>
      <c r="Q83">
        <f t="shared" si="37"/>
        <v>10.129617001227471</v>
      </c>
      <c r="R83">
        <f t="shared" si="38"/>
        <v>273</v>
      </c>
      <c r="S83">
        <f t="shared" si="39"/>
        <v>-101</v>
      </c>
      <c r="T83">
        <f t="shared" si="40"/>
        <v>101</v>
      </c>
      <c r="U83">
        <f t="shared" si="41"/>
        <v>1699.0666666666652</v>
      </c>
      <c r="V83">
        <f t="shared" si="41"/>
        <v>10538.666666666668</v>
      </c>
      <c r="W83">
        <f t="shared" si="42"/>
        <v>157.29353233830847</v>
      </c>
      <c r="X83">
        <f t="shared" si="43"/>
        <v>10.801885121457481</v>
      </c>
    </row>
    <row r="84" spans="1:24" ht="15.75" thickBot="1" x14ac:dyDescent="0.3">
      <c r="A84" s="1">
        <v>43978</v>
      </c>
      <c r="B84" s="2">
        <v>83</v>
      </c>
      <c r="C84" s="16">
        <v>195</v>
      </c>
      <c r="D84">
        <f t="shared" si="25"/>
        <v>190.6</v>
      </c>
      <c r="E84">
        <f t="shared" si="26"/>
        <v>4.4000000000000057</v>
      </c>
      <c r="F84">
        <f t="shared" si="27"/>
        <v>4.4000000000000057</v>
      </c>
      <c r="G84">
        <f t="shared" si="28"/>
        <v>537.39999999999907</v>
      </c>
      <c r="H84">
        <f t="shared" si="29"/>
        <v>5386.6</v>
      </c>
      <c r="I84">
        <f t="shared" si="30"/>
        <v>69.058974358974368</v>
      </c>
      <c r="J84">
        <f t="shared" si="31"/>
        <v>7.7817547246871719</v>
      </c>
      <c r="K84">
        <f t="shared" si="32"/>
        <v>220.1</v>
      </c>
      <c r="L84">
        <f t="shared" si="33"/>
        <v>-25.099999999999994</v>
      </c>
      <c r="M84">
        <f t="shared" si="34"/>
        <v>25.099999999999994</v>
      </c>
      <c r="N84">
        <f t="shared" si="35"/>
        <v>1109.599999999999</v>
      </c>
      <c r="O84">
        <f t="shared" si="35"/>
        <v>8090.4000000000005</v>
      </c>
      <c r="P84">
        <f t="shared" si="36"/>
        <v>110.82739726027398</v>
      </c>
      <c r="Q84">
        <f t="shared" si="37"/>
        <v>10.011964797785019</v>
      </c>
      <c r="R84">
        <f t="shared" si="38"/>
        <v>262.26666666666665</v>
      </c>
      <c r="S84">
        <f t="shared" si="39"/>
        <v>-67.266666666666652</v>
      </c>
      <c r="T84">
        <f t="shared" si="40"/>
        <v>67.266666666666652</v>
      </c>
      <c r="U84">
        <f t="shared" si="41"/>
        <v>1631.7999999999986</v>
      </c>
      <c r="V84">
        <f t="shared" si="41"/>
        <v>10605.933333333334</v>
      </c>
      <c r="W84">
        <f t="shared" si="42"/>
        <v>155.96960784313728</v>
      </c>
      <c r="X84">
        <f t="shared" si="43"/>
        <v>10.462294690393417</v>
      </c>
    </row>
    <row r="85" spans="1:24" ht="15.75" thickBot="1" x14ac:dyDescent="0.3">
      <c r="A85" s="1">
        <v>43979</v>
      </c>
      <c r="B85" s="2">
        <v>84</v>
      </c>
      <c r="C85" s="16">
        <v>262</v>
      </c>
      <c r="D85">
        <f t="shared" si="25"/>
        <v>181</v>
      </c>
      <c r="E85">
        <f t="shared" si="26"/>
        <v>81</v>
      </c>
      <c r="F85">
        <f t="shared" si="27"/>
        <v>81</v>
      </c>
      <c r="G85">
        <f t="shared" si="28"/>
        <v>618.39999999999907</v>
      </c>
      <c r="H85">
        <f t="shared" si="29"/>
        <v>5467.6</v>
      </c>
      <c r="I85">
        <f t="shared" si="30"/>
        <v>69.210126582278491</v>
      </c>
      <c r="J85">
        <f t="shared" si="31"/>
        <v>8.9351086399882806</v>
      </c>
      <c r="K85">
        <f t="shared" si="32"/>
        <v>222.2</v>
      </c>
      <c r="L85">
        <f t="shared" si="33"/>
        <v>39.800000000000011</v>
      </c>
      <c r="M85">
        <f t="shared" si="34"/>
        <v>39.800000000000011</v>
      </c>
      <c r="N85">
        <f t="shared" si="35"/>
        <v>1149.399999999999</v>
      </c>
      <c r="O85">
        <f t="shared" si="35"/>
        <v>8130.2000000000007</v>
      </c>
      <c r="P85">
        <f t="shared" si="36"/>
        <v>109.86756756756758</v>
      </c>
      <c r="Q85">
        <f t="shared" si="37"/>
        <v>10.461686059383522</v>
      </c>
      <c r="R85">
        <f t="shared" si="38"/>
        <v>249.8</v>
      </c>
      <c r="S85">
        <f t="shared" si="39"/>
        <v>12.199999999999989</v>
      </c>
      <c r="T85">
        <f t="shared" si="40"/>
        <v>12.199999999999989</v>
      </c>
      <c r="U85">
        <f t="shared" si="41"/>
        <v>1643.9999999999986</v>
      </c>
      <c r="V85">
        <f t="shared" si="41"/>
        <v>10618.133333333335</v>
      </c>
      <c r="W85">
        <f t="shared" si="42"/>
        <v>153.88599033816428</v>
      </c>
      <c r="X85">
        <f t="shared" si="43"/>
        <v>10.683233713395941</v>
      </c>
    </row>
    <row r="86" spans="1:24" ht="15.75" thickBot="1" x14ac:dyDescent="0.3">
      <c r="A86" s="1">
        <v>43980</v>
      </c>
      <c r="B86" s="2">
        <v>85</v>
      </c>
      <c r="C86" s="16">
        <v>242</v>
      </c>
      <c r="D86">
        <f t="shared" si="25"/>
        <v>194.6</v>
      </c>
      <c r="E86">
        <f t="shared" si="26"/>
        <v>47.400000000000006</v>
      </c>
      <c r="F86">
        <f t="shared" si="27"/>
        <v>47.400000000000006</v>
      </c>
      <c r="G86">
        <f t="shared" si="28"/>
        <v>665.79999999999905</v>
      </c>
      <c r="H86">
        <f t="shared" si="29"/>
        <v>5515</v>
      </c>
      <c r="I86">
        <f t="shared" si="30"/>
        <v>68.9375</v>
      </c>
      <c r="J86">
        <f t="shared" si="31"/>
        <v>9.6580235720761429</v>
      </c>
      <c r="K86">
        <f t="shared" si="32"/>
        <v>228.9</v>
      </c>
      <c r="L86">
        <f t="shared" si="33"/>
        <v>13.099999999999994</v>
      </c>
      <c r="M86">
        <f t="shared" si="34"/>
        <v>13.099999999999994</v>
      </c>
      <c r="N86">
        <f t="shared" si="35"/>
        <v>1162.4999999999989</v>
      </c>
      <c r="O86">
        <f t="shared" si="35"/>
        <v>8143.3000000000011</v>
      </c>
      <c r="P86">
        <f t="shared" si="36"/>
        <v>108.57733333333334</v>
      </c>
      <c r="Q86">
        <f t="shared" si="37"/>
        <v>10.706654550366547</v>
      </c>
      <c r="R86">
        <f t="shared" si="38"/>
        <v>245.73333333333332</v>
      </c>
      <c r="S86">
        <f t="shared" si="39"/>
        <v>-3.7333333333333201</v>
      </c>
      <c r="T86">
        <f t="shared" si="40"/>
        <v>3.7333333333333201</v>
      </c>
      <c r="U86">
        <f t="shared" si="41"/>
        <v>1640.2666666666653</v>
      </c>
      <c r="V86">
        <f t="shared" si="41"/>
        <v>10621.866666666669</v>
      </c>
      <c r="W86">
        <f t="shared" si="42"/>
        <v>151.74095238095242</v>
      </c>
      <c r="X86">
        <f t="shared" si="43"/>
        <v>10.809650532235377</v>
      </c>
    </row>
    <row r="87" spans="1:24" ht="15.75" thickBot="1" x14ac:dyDescent="0.3">
      <c r="A87" s="1">
        <v>43981</v>
      </c>
      <c r="B87" s="2">
        <v>86</v>
      </c>
      <c r="C87" s="16">
        <v>153</v>
      </c>
      <c r="D87">
        <f t="shared" si="25"/>
        <v>210</v>
      </c>
      <c r="E87">
        <f t="shared" si="26"/>
        <v>-57</v>
      </c>
      <c r="F87">
        <f t="shared" si="27"/>
        <v>57</v>
      </c>
      <c r="G87">
        <f t="shared" si="28"/>
        <v>608.79999999999905</v>
      </c>
      <c r="H87">
        <f t="shared" si="29"/>
        <v>5572</v>
      </c>
      <c r="I87">
        <f t="shared" si="30"/>
        <v>68.790123456790127</v>
      </c>
      <c r="J87">
        <f t="shared" si="31"/>
        <v>8.8501076812634452</v>
      </c>
      <c r="K87">
        <f t="shared" si="32"/>
        <v>229.5</v>
      </c>
      <c r="L87">
        <f t="shared" si="33"/>
        <v>-76.5</v>
      </c>
      <c r="M87">
        <f t="shared" si="34"/>
        <v>76.5</v>
      </c>
      <c r="N87">
        <f t="shared" si="35"/>
        <v>1085.9999999999989</v>
      </c>
      <c r="O87">
        <f t="shared" si="35"/>
        <v>8219.8000000000011</v>
      </c>
      <c r="P87">
        <f t="shared" si="36"/>
        <v>108.15526315789475</v>
      </c>
      <c r="Q87">
        <f t="shared" si="37"/>
        <v>10.041120221903197</v>
      </c>
      <c r="R87">
        <f t="shared" si="38"/>
        <v>242.86666666666667</v>
      </c>
      <c r="S87">
        <f t="shared" si="39"/>
        <v>-89.866666666666674</v>
      </c>
      <c r="T87">
        <f t="shared" si="40"/>
        <v>89.866666666666674</v>
      </c>
      <c r="U87">
        <f t="shared" si="41"/>
        <v>1550.3999999999987</v>
      </c>
      <c r="V87">
        <f t="shared" si="41"/>
        <v>10711.733333333335</v>
      </c>
      <c r="W87">
        <f t="shared" si="42"/>
        <v>150.86948356807514</v>
      </c>
      <c r="X87">
        <f t="shared" si="43"/>
        <v>10.276432074485289</v>
      </c>
    </row>
    <row r="88" spans="1:24" ht="15.75" thickBot="1" x14ac:dyDescent="0.3">
      <c r="A88" s="1">
        <v>43982</v>
      </c>
      <c r="B88" s="2">
        <v>87</v>
      </c>
      <c r="C88" s="16">
        <v>145</v>
      </c>
      <c r="D88">
        <f t="shared" si="25"/>
        <v>204.8</v>
      </c>
      <c r="E88">
        <f t="shared" si="26"/>
        <v>-59.800000000000011</v>
      </c>
      <c r="F88">
        <f t="shared" si="27"/>
        <v>59.800000000000011</v>
      </c>
      <c r="G88">
        <f t="shared" si="28"/>
        <v>548.99999999999909</v>
      </c>
      <c r="H88">
        <f t="shared" si="29"/>
        <v>5631.8</v>
      </c>
      <c r="I88">
        <f t="shared" si="30"/>
        <v>68.680487804878055</v>
      </c>
      <c r="J88">
        <f t="shared" si="31"/>
        <v>7.9935367022976527</v>
      </c>
      <c r="K88">
        <f t="shared" si="32"/>
        <v>207.9</v>
      </c>
      <c r="L88">
        <f t="shared" si="33"/>
        <v>-62.900000000000006</v>
      </c>
      <c r="M88">
        <f t="shared" si="34"/>
        <v>62.900000000000006</v>
      </c>
      <c r="N88">
        <f t="shared" si="35"/>
        <v>1023.0999999999989</v>
      </c>
      <c r="O88">
        <f t="shared" si="35"/>
        <v>8282.7000000000007</v>
      </c>
      <c r="P88">
        <f t="shared" si="36"/>
        <v>107.56753246753247</v>
      </c>
      <c r="Q88">
        <f t="shared" si="37"/>
        <v>9.5112342593598598</v>
      </c>
      <c r="R88">
        <f t="shared" si="38"/>
        <v>235.13333333333333</v>
      </c>
      <c r="S88">
        <f t="shared" si="39"/>
        <v>-90.133333333333326</v>
      </c>
      <c r="T88">
        <f t="shared" si="40"/>
        <v>90.133333333333326</v>
      </c>
      <c r="U88">
        <f t="shared" si="41"/>
        <v>1460.2666666666655</v>
      </c>
      <c r="V88">
        <f t="shared" si="41"/>
        <v>10801.866666666669</v>
      </c>
      <c r="W88">
        <f t="shared" si="42"/>
        <v>150.02592592592595</v>
      </c>
      <c r="X88">
        <f t="shared" si="43"/>
        <v>9.7334287900856555</v>
      </c>
    </row>
    <row r="89" spans="1:24" ht="15.75" thickBot="1" x14ac:dyDescent="0.3">
      <c r="A89" s="1">
        <v>43983</v>
      </c>
      <c r="B89" s="2">
        <v>88</v>
      </c>
      <c r="C89" s="16">
        <v>99</v>
      </c>
      <c r="D89">
        <f t="shared" si="25"/>
        <v>199.4</v>
      </c>
      <c r="E89">
        <f t="shared" si="26"/>
        <v>-100.4</v>
      </c>
      <c r="F89">
        <f t="shared" si="27"/>
        <v>100.4</v>
      </c>
      <c r="G89">
        <f t="shared" si="28"/>
        <v>448.59999999999911</v>
      </c>
      <c r="H89">
        <f t="shared" si="29"/>
        <v>5732.2</v>
      </c>
      <c r="I89">
        <f t="shared" si="30"/>
        <v>69.062650602409633</v>
      </c>
      <c r="J89">
        <f t="shared" si="31"/>
        <v>6.4955514462161004</v>
      </c>
      <c r="K89">
        <f t="shared" si="32"/>
        <v>195</v>
      </c>
      <c r="L89">
        <f t="shared" si="33"/>
        <v>-96</v>
      </c>
      <c r="M89">
        <f t="shared" si="34"/>
        <v>96</v>
      </c>
      <c r="N89">
        <f t="shared" si="35"/>
        <v>927.09999999999889</v>
      </c>
      <c r="O89">
        <f t="shared" si="35"/>
        <v>8378.7000000000007</v>
      </c>
      <c r="P89">
        <f t="shared" si="36"/>
        <v>107.41923076923078</v>
      </c>
      <c r="Q89">
        <f t="shared" si="37"/>
        <v>8.630670629095194</v>
      </c>
      <c r="R89">
        <f t="shared" si="38"/>
        <v>213.2</v>
      </c>
      <c r="S89">
        <f t="shared" si="39"/>
        <v>-114.19999999999999</v>
      </c>
      <c r="T89">
        <f t="shared" si="40"/>
        <v>114.19999999999999</v>
      </c>
      <c r="U89">
        <f t="shared" si="41"/>
        <v>1346.0666666666655</v>
      </c>
      <c r="V89">
        <f t="shared" si="41"/>
        <v>10916.066666666669</v>
      </c>
      <c r="W89">
        <f t="shared" si="42"/>
        <v>149.53515981735163</v>
      </c>
      <c r="X89">
        <f t="shared" si="43"/>
        <v>9.0016733744144624</v>
      </c>
    </row>
    <row r="90" spans="1:24" ht="15.75" thickBot="1" x14ac:dyDescent="0.3">
      <c r="A90" s="1">
        <v>43984</v>
      </c>
      <c r="B90" s="2">
        <v>89</v>
      </c>
      <c r="C90" s="16">
        <v>162</v>
      </c>
      <c r="D90">
        <f t="shared" si="25"/>
        <v>180.2</v>
      </c>
      <c r="E90">
        <f t="shared" si="26"/>
        <v>-18.199999999999989</v>
      </c>
      <c r="F90">
        <f t="shared" si="27"/>
        <v>18.199999999999989</v>
      </c>
      <c r="G90">
        <f t="shared" si="28"/>
        <v>430.39999999999912</v>
      </c>
      <c r="H90">
        <f t="shared" si="29"/>
        <v>5750.4</v>
      </c>
      <c r="I90">
        <f t="shared" si="30"/>
        <v>68.457142857142856</v>
      </c>
      <c r="J90">
        <f t="shared" si="31"/>
        <v>6.2871452420701042</v>
      </c>
      <c r="K90">
        <f t="shared" si="32"/>
        <v>180.6</v>
      </c>
      <c r="L90">
        <f t="shared" si="33"/>
        <v>-18.599999999999994</v>
      </c>
      <c r="M90">
        <f t="shared" si="34"/>
        <v>18.599999999999994</v>
      </c>
      <c r="N90">
        <f t="shared" si="35"/>
        <v>908.49999999999886</v>
      </c>
      <c r="O90">
        <f t="shared" si="35"/>
        <v>8397.3000000000011</v>
      </c>
      <c r="P90">
        <f t="shared" si="36"/>
        <v>106.29493670886077</v>
      </c>
      <c r="Q90">
        <f t="shared" si="37"/>
        <v>8.5469734319364434</v>
      </c>
      <c r="R90">
        <f t="shared" si="38"/>
        <v>208.2</v>
      </c>
      <c r="S90">
        <f t="shared" si="39"/>
        <v>-46.199999999999989</v>
      </c>
      <c r="T90">
        <f t="shared" si="40"/>
        <v>46.199999999999989</v>
      </c>
      <c r="U90">
        <f t="shared" si="41"/>
        <v>1299.8666666666654</v>
      </c>
      <c r="V90">
        <f t="shared" si="41"/>
        <v>10962.26666666667</v>
      </c>
      <c r="W90">
        <f t="shared" si="42"/>
        <v>148.13873873873879</v>
      </c>
      <c r="X90">
        <f t="shared" si="43"/>
        <v>8.7746573093155806</v>
      </c>
    </row>
    <row r="91" spans="1:24" ht="15.75" thickBot="1" x14ac:dyDescent="0.3">
      <c r="A91" s="1">
        <v>43985</v>
      </c>
      <c r="B91" s="2">
        <v>90</v>
      </c>
      <c r="C91" s="16">
        <v>161</v>
      </c>
      <c r="D91">
        <f t="shared" si="25"/>
        <v>160.19999999999999</v>
      </c>
      <c r="E91">
        <f t="shared" si="26"/>
        <v>0.80000000000001137</v>
      </c>
      <c r="F91">
        <f t="shared" si="27"/>
        <v>0.80000000000001137</v>
      </c>
      <c r="G91">
        <f t="shared" si="28"/>
        <v>431.19999999999914</v>
      </c>
      <c r="H91">
        <f t="shared" si="29"/>
        <v>5751.2</v>
      </c>
      <c r="I91">
        <f t="shared" si="30"/>
        <v>67.661176470588231</v>
      </c>
      <c r="J91">
        <f t="shared" si="31"/>
        <v>6.3729308666017399</v>
      </c>
      <c r="K91">
        <f t="shared" si="32"/>
        <v>177.4</v>
      </c>
      <c r="L91">
        <f t="shared" si="33"/>
        <v>-16.400000000000006</v>
      </c>
      <c r="M91">
        <f t="shared" si="34"/>
        <v>16.400000000000006</v>
      </c>
      <c r="N91">
        <f t="shared" si="35"/>
        <v>892.09999999999889</v>
      </c>
      <c r="O91">
        <f t="shared" si="35"/>
        <v>8413.7000000000007</v>
      </c>
      <c r="P91">
        <f t="shared" si="36"/>
        <v>105.17125000000001</v>
      </c>
      <c r="Q91">
        <f t="shared" si="37"/>
        <v>8.4823561572197601</v>
      </c>
      <c r="R91">
        <f t="shared" si="38"/>
        <v>206</v>
      </c>
      <c r="S91">
        <f t="shared" si="39"/>
        <v>-45</v>
      </c>
      <c r="T91">
        <f t="shared" si="40"/>
        <v>45</v>
      </c>
      <c r="U91">
        <f t="shared" si="41"/>
        <v>1254.8666666666654</v>
      </c>
      <c r="V91">
        <f t="shared" si="41"/>
        <v>11007.26666666667</v>
      </c>
      <c r="W91">
        <f t="shared" si="42"/>
        <v>146.7635555555556</v>
      </c>
      <c r="X91">
        <f t="shared" si="43"/>
        <v>8.5502607368465569</v>
      </c>
    </row>
    <row r="92" spans="1:24" ht="15.75" thickBot="1" x14ac:dyDescent="0.3">
      <c r="A92" s="1">
        <v>43986</v>
      </c>
      <c r="B92" s="2">
        <v>91</v>
      </c>
      <c r="C92" s="16">
        <v>156</v>
      </c>
      <c r="D92">
        <f t="shared" si="25"/>
        <v>144</v>
      </c>
      <c r="E92">
        <f t="shared" si="26"/>
        <v>12</v>
      </c>
      <c r="F92">
        <f t="shared" si="27"/>
        <v>12</v>
      </c>
      <c r="G92">
        <f t="shared" si="28"/>
        <v>443.19999999999914</v>
      </c>
      <c r="H92">
        <f t="shared" si="29"/>
        <v>5763.2</v>
      </c>
      <c r="I92">
        <f t="shared" si="30"/>
        <v>67.013953488372096</v>
      </c>
      <c r="J92">
        <f t="shared" si="31"/>
        <v>6.6135480288728354</v>
      </c>
      <c r="K92">
        <f t="shared" si="32"/>
        <v>177</v>
      </c>
      <c r="L92">
        <f t="shared" si="33"/>
        <v>-21</v>
      </c>
      <c r="M92">
        <f t="shared" si="34"/>
        <v>21</v>
      </c>
      <c r="N92">
        <f t="shared" si="35"/>
        <v>871.09999999999889</v>
      </c>
      <c r="O92">
        <f t="shared" si="35"/>
        <v>8434.7000000000007</v>
      </c>
      <c r="P92">
        <f t="shared" si="36"/>
        <v>104.1320987654321</v>
      </c>
      <c r="Q92">
        <f t="shared" si="37"/>
        <v>8.3653360522602949</v>
      </c>
      <c r="R92">
        <f t="shared" si="38"/>
        <v>201</v>
      </c>
      <c r="S92">
        <f t="shared" si="39"/>
        <v>-45</v>
      </c>
      <c r="T92">
        <f t="shared" si="40"/>
        <v>45</v>
      </c>
      <c r="U92">
        <f t="shared" si="41"/>
        <v>1209.8666666666654</v>
      </c>
      <c r="V92">
        <f t="shared" si="41"/>
        <v>11052.26666666667</v>
      </c>
      <c r="W92">
        <f t="shared" si="42"/>
        <v>145.42456140350882</v>
      </c>
      <c r="X92">
        <f t="shared" si="43"/>
        <v>8.3195483279447853</v>
      </c>
    </row>
    <row r="93" spans="1:24" ht="15.75" thickBot="1" x14ac:dyDescent="0.3">
      <c r="A93" s="1">
        <v>43987</v>
      </c>
      <c r="B93" s="2">
        <v>92</v>
      </c>
      <c r="C93" s="16">
        <v>130</v>
      </c>
      <c r="D93">
        <f t="shared" si="25"/>
        <v>144.6</v>
      </c>
      <c r="E93">
        <f t="shared" si="26"/>
        <v>-14.599999999999994</v>
      </c>
      <c r="F93">
        <f t="shared" si="27"/>
        <v>14.599999999999994</v>
      </c>
      <c r="G93">
        <f t="shared" si="28"/>
        <v>428.59999999999911</v>
      </c>
      <c r="H93">
        <f t="shared" si="29"/>
        <v>5777.8</v>
      </c>
      <c r="I93">
        <f t="shared" si="30"/>
        <v>66.411494252873567</v>
      </c>
      <c r="J93">
        <f t="shared" si="31"/>
        <v>6.4537021011457512</v>
      </c>
      <c r="K93">
        <f t="shared" si="32"/>
        <v>174.7</v>
      </c>
      <c r="L93">
        <f t="shared" si="33"/>
        <v>-44.699999999999989</v>
      </c>
      <c r="M93">
        <f t="shared" si="34"/>
        <v>44.699999999999989</v>
      </c>
      <c r="N93">
        <f t="shared" ref="N93:O106" si="44">L93+N92</f>
        <v>826.39999999999895</v>
      </c>
      <c r="O93">
        <f t="shared" si="44"/>
        <v>8479.4000000000015</v>
      </c>
      <c r="P93">
        <f t="shared" si="36"/>
        <v>103.40731707317074</v>
      </c>
      <c r="Q93">
        <f t="shared" si="37"/>
        <v>7.9916975257683216</v>
      </c>
      <c r="R93">
        <f t="shared" si="38"/>
        <v>186.8</v>
      </c>
      <c r="S93">
        <f t="shared" si="39"/>
        <v>-56.800000000000011</v>
      </c>
      <c r="T93">
        <f t="shared" si="40"/>
        <v>56.800000000000011</v>
      </c>
      <c r="U93">
        <f t="shared" si="41"/>
        <v>1153.0666666666655</v>
      </c>
      <c r="V93">
        <f t="shared" si="41"/>
        <v>11109.066666666669</v>
      </c>
      <c r="W93">
        <f t="shared" si="42"/>
        <v>144.2735930735931</v>
      </c>
      <c r="X93">
        <f t="shared" si="43"/>
        <v>7.9922225689526769</v>
      </c>
    </row>
    <row r="94" spans="1:24" ht="15.75" thickBot="1" x14ac:dyDescent="0.3">
      <c r="A94" s="1">
        <v>43988</v>
      </c>
      <c r="B94" s="2">
        <v>93</v>
      </c>
      <c r="C94" s="16">
        <v>119</v>
      </c>
      <c r="D94">
        <f t="shared" si="25"/>
        <v>141.6</v>
      </c>
      <c r="E94">
        <f t="shared" si="26"/>
        <v>-22.599999999999994</v>
      </c>
      <c r="F94">
        <f t="shared" si="27"/>
        <v>22.599999999999994</v>
      </c>
      <c r="G94">
        <f t="shared" si="28"/>
        <v>405.99999999999909</v>
      </c>
      <c r="H94">
        <f t="shared" si="29"/>
        <v>5800.4000000000005</v>
      </c>
      <c r="I94">
        <f t="shared" si="30"/>
        <v>65.913636363636371</v>
      </c>
      <c r="J94">
        <f t="shared" si="31"/>
        <v>6.1595752017102123</v>
      </c>
      <c r="K94">
        <f t="shared" si="32"/>
        <v>170.5</v>
      </c>
      <c r="L94">
        <f t="shared" si="33"/>
        <v>-51.5</v>
      </c>
      <c r="M94">
        <f t="shared" si="34"/>
        <v>51.5</v>
      </c>
      <c r="N94">
        <f t="shared" si="44"/>
        <v>774.89999999999895</v>
      </c>
      <c r="O94">
        <f t="shared" si="44"/>
        <v>8530.9000000000015</v>
      </c>
      <c r="P94">
        <f t="shared" si="36"/>
        <v>102.78192771084339</v>
      </c>
      <c r="Q94">
        <f t="shared" si="37"/>
        <v>7.539263149257394</v>
      </c>
      <c r="R94">
        <f t="shared" si="38"/>
        <v>177.2</v>
      </c>
      <c r="S94">
        <f t="shared" si="39"/>
        <v>-58.199999999999989</v>
      </c>
      <c r="T94">
        <f t="shared" si="40"/>
        <v>58.199999999999989</v>
      </c>
      <c r="U94">
        <f t="shared" si="41"/>
        <v>1094.8666666666654</v>
      </c>
      <c r="V94">
        <f t="shared" si="41"/>
        <v>11167.26666666667</v>
      </c>
      <c r="W94">
        <f t="shared" si="42"/>
        <v>143.17008547008552</v>
      </c>
      <c r="X94">
        <f t="shared" si="43"/>
        <v>7.6473144726551894</v>
      </c>
    </row>
    <row r="95" spans="1:24" ht="15.75" thickBot="1" x14ac:dyDescent="0.3">
      <c r="A95" s="1">
        <v>43989</v>
      </c>
      <c r="B95" s="2">
        <v>94</v>
      </c>
      <c r="C95" s="16">
        <v>50</v>
      </c>
      <c r="D95">
        <f t="shared" si="25"/>
        <v>145.6</v>
      </c>
      <c r="E95">
        <f t="shared" si="26"/>
        <v>-95.6</v>
      </c>
      <c r="F95">
        <f t="shared" si="27"/>
        <v>95.6</v>
      </c>
      <c r="G95">
        <f t="shared" si="28"/>
        <v>310.39999999999907</v>
      </c>
      <c r="H95">
        <f t="shared" si="29"/>
        <v>5896.0000000000009</v>
      </c>
      <c r="I95">
        <f t="shared" si="30"/>
        <v>66.247191011235969</v>
      </c>
      <c r="J95">
        <f t="shared" si="31"/>
        <v>4.6854816824965928</v>
      </c>
      <c r="K95">
        <f t="shared" si="32"/>
        <v>162.9</v>
      </c>
      <c r="L95">
        <f t="shared" si="33"/>
        <v>-112.9</v>
      </c>
      <c r="M95">
        <f t="shared" si="34"/>
        <v>112.9</v>
      </c>
      <c r="N95">
        <f t="shared" si="44"/>
        <v>661.99999999999898</v>
      </c>
      <c r="O95">
        <f t="shared" si="44"/>
        <v>8643.8000000000011</v>
      </c>
      <c r="P95">
        <f t="shared" si="36"/>
        <v>102.90238095238097</v>
      </c>
      <c r="Q95">
        <f t="shared" si="37"/>
        <v>6.4332816585298023</v>
      </c>
      <c r="R95">
        <f t="shared" si="38"/>
        <v>168.93333333333334</v>
      </c>
      <c r="S95">
        <f t="shared" si="39"/>
        <v>-118.93333333333334</v>
      </c>
      <c r="T95">
        <f t="shared" si="40"/>
        <v>118.93333333333334</v>
      </c>
      <c r="U95">
        <f t="shared" si="41"/>
        <v>975.93333333333203</v>
      </c>
      <c r="V95">
        <f t="shared" si="41"/>
        <v>11286.200000000003</v>
      </c>
      <c r="W95">
        <f t="shared" si="42"/>
        <v>142.86329113924054</v>
      </c>
      <c r="X95">
        <f t="shared" si="43"/>
        <v>6.8312393306279535</v>
      </c>
    </row>
    <row r="96" spans="1:24" ht="15.75" thickBot="1" x14ac:dyDescent="0.3">
      <c r="A96" s="1">
        <v>43990</v>
      </c>
      <c r="B96" s="2">
        <v>95</v>
      </c>
      <c r="C96" s="16">
        <v>92</v>
      </c>
      <c r="D96">
        <f t="shared" si="25"/>
        <v>123.2</v>
      </c>
      <c r="E96">
        <f t="shared" si="26"/>
        <v>-31.200000000000003</v>
      </c>
      <c r="F96">
        <f t="shared" si="27"/>
        <v>31.200000000000003</v>
      </c>
      <c r="G96">
        <f t="shared" si="28"/>
        <v>279.19999999999908</v>
      </c>
      <c r="H96">
        <f t="shared" si="29"/>
        <v>5927.2000000000007</v>
      </c>
      <c r="I96">
        <f t="shared" si="30"/>
        <v>65.857777777777784</v>
      </c>
      <c r="J96">
        <f t="shared" si="31"/>
        <v>4.2394385207180312</v>
      </c>
      <c r="K96">
        <f t="shared" si="32"/>
        <v>141.69999999999999</v>
      </c>
      <c r="L96">
        <f t="shared" si="33"/>
        <v>-49.699999999999989</v>
      </c>
      <c r="M96">
        <f t="shared" si="34"/>
        <v>49.699999999999989</v>
      </c>
      <c r="N96">
        <f t="shared" si="44"/>
        <v>612.29999999999905</v>
      </c>
      <c r="O96">
        <f t="shared" si="44"/>
        <v>8693.5000000000018</v>
      </c>
      <c r="P96">
        <f t="shared" si="36"/>
        <v>102.27647058823531</v>
      </c>
      <c r="Q96">
        <f t="shared" si="37"/>
        <v>5.9867142117674019</v>
      </c>
      <c r="R96">
        <f t="shared" si="38"/>
        <v>159.33333333333334</v>
      </c>
      <c r="S96">
        <f t="shared" si="39"/>
        <v>-67.333333333333343</v>
      </c>
      <c r="T96">
        <f t="shared" si="40"/>
        <v>67.333333333333343</v>
      </c>
      <c r="U96">
        <f t="shared" si="41"/>
        <v>908.59999999999866</v>
      </c>
      <c r="V96">
        <f t="shared" si="41"/>
        <v>11353.533333333336</v>
      </c>
      <c r="W96">
        <f t="shared" si="42"/>
        <v>141.91916666666671</v>
      </c>
      <c r="X96">
        <f t="shared" si="43"/>
        <v>6.4022360146327317</v>
      </c>
    </row>
    <row r="97" spans="1:24" ht="15.75" thickBot="1" x14ac:dyDescent="0.3">
      <c r="A97" s="1">
        <v>43991</v>
      </c>
      <c r="B97" s="2">
        <v>96</v>
      </c>
      <c r="C97" s="16">
        <v>78</v>
      </c>
      <c r="D97">
        <f t="shared" si="25"/>
        <v>109.4</v>
      </c>
      <c r="E97">
        <f t="shared" si="26"/>
        <v>-31.400000000000006</v>
      </c>
      <c r="F97">
        <f t="shared" si="27"/>
        <v>31.400000000000006</v>
      </c>
      <c r="G97">
        <f t="shared" si="28"/>
        <v>247.79999999999907</v>
      </c>
      <c r="H97">
        <f t="shared" si="29"/>
        <v>5958.6</v>
      </c>
      <c r="I97">
        <f t="shared" si="30"/>
        <v>65.479120879120885</v>
      </c>
      <c r="J97">
        <f t="shared" si="31"/>
        <v>3.7844124458765336</v>
      </c>
      <c r="K97">
        <f t="shared" si="32"/>
        <v>126.7</v>
      </c>
      <c r="L97">
        <f t="shared" si="33"/>
        <v>-48.7</v>
      </c>
      <c r="M97">
        <f t="shared" si="34"/>
        <v>48.7</v>
      </c>
      <c r="N97">
        <f t="shared" si="44"/>
        <v>563.599999999999</v>
      </c>
      <c r="O97">
        <f t="shared" si="44"/>
        <v>8742.2000000000025</v>
      </c>
      <c r="P97">
        <f t="shared" si="36"/>
        <v>101.65348837209305</v>
      </c>
      <c r="Q97">
        <f t="shared" si="37"/>
        <v>5.5443252270595389</v>
      </c>
      <c r="R97">
        <f t="shared" si="38"/>
        <v>154.46666666666667</v>
      </c>
      <c r="S97">
        <f t="shared" si="39"/>
        <v>-76.466666666666669</v>
      </c>
      <c r="T97">
        <f t="shared" si="40"/>
        <v>76.466666666666669</v>
      </c>
      <c r="U97">
        <f t="shared" si="41"/>
        <v>832.13333333333196</v>
      </c>
      <c r="V97">
        <f t="shared" si="41"/>
        <v>11430.000000000004</v>
      </c>
      <c r="W97">
        <f t="shared" si="42"/>
        <v>141.11111111111114</v>
      </c>
      <c r="X97">
        <f t="shared" si="43"/>
        <v>5.8970078740157366</v>
      </c>
    </row>
    <row r="98" spans="1:24" ht="15.75" thickBot="1" x14ac:dyDescent="0.3">
      <c r="A98" s="1">
        <v>43992</v>
      </c>
      <c r="B98" s="2">
        <v>97</v>
      </c>
      <c r="C98" s="16">
        <v>117</v>
      </c>
      <c r="D98">
        <f t="shared" si="25"/>
        <v>93.8</v>
      </c>
      <c r="E98">
        <f t="shared" si="26"/>
        <v>23.200000000000003</v>
      </c>
      <c r="F98">
        <f t="shared" si="27"/>
        <v>23.200000000000003</v>
      </c>
      <c r="G98">
        <f t="shared" si="28"/>
        <v>270.99999999999909</v>
      </c>
      <c r="H98">
        <f t="shared" si="29"/>
        <v>5981.8</v>
      </c>
      <c r="I98">
        <f t="shared" si="30"/>
        <v>65.019565217391303</v>
      </c>
      <c r="J98">
        <f t="shared" si="31"/>
        <v>4.1679761944565046</v>
      </c>
      <c r="K98">
        <f t="shared" si="32"/>
        <v>119.2</v>
      </c>
      <c r="L98">
        <f t="shared" si="33"/>
        <v>-2.2000000000000028</v>
      </c>
      <c r="M98">
        <f t="shared" si="34"/>
        <v>2.2000000000000028</v>
      </c>
      <c r="N98">
        <f t="shared" si="44"/>
        <v>561.39999999999895</v>
      </c>
      <c r="O98">
        <f t="shared" si="44"/>
        <v>8744.4000000000033</v>
      </c>
      <c r="P98">
        <f t="shared" si="36"/>
        <v>100.51034482758624</v>
      </c>
      <c r="Q98">
        <f t="shared" si="37"/>
        <v>5.5854947166186237</v>
      </c>
      <c r="R98">
        <f t="shared" si="38"/>
        <v>147.73333333333332</v>
      </c>
      <c r="S98">
        <f t="shared" si="39"/>
        <v>-30.73333333333332</v>
      </c>
      <c r="T98">
        <f t="shared" si="40"/>
        <v>30.73333333333332</v>
      </c>
      <c r="U98">
        <f t="shared" ref="U98:V106" si="45">S98+U97</f>
        <v>801.39999999999861</v>
      </c>
      <c r="V98">
        <f t="shared" si="45"/>
        <v>11460.733333333337</v>
      </c>
      <c r="W98">
        <f t="shared" si="42"/>
        <v>139.76504065040655</v>
      </c>
      <c r="X98">
        <f t="shared" si="43"/>
        <v>5.7339088249152059</v>
      </c>
    </row>
    <row r="99" spans="1:24" ht="15.75" thickBot="1" x14ac:dyDescent="0.3">
      <c r="A99" s="1">
        <v>43993</v>
      </c>
      <c r="B99" s="2">
        <v>98</v>
      </c>
      <c r="C99" s="16">
        <v>70</v>
      </c>
      <c r="D99">
        <f t="shared" si="25"/>
        <v>91.2</v>
      </c>
      <c r="E99">
        <f t="shared" si="26"/>
        <v>-21.200000000000003</v>
      </c>
      <c r="F99">
        <f t="shared" si="27"/>
        <v>21.200000000000003</v>
      </c>
      <c r="G99">
        <f t="shared" si="28"/>
        <v>249.7999999999991</v>
      </c>
      <c r="H99">
        <f t="shared" si="29"/>
        <v>6003</v>
      </c>
      <c r="I99">
        <f t="shared" si="30"/>
        <v>64.548387096774192</v>
      </c>
      <c r="J99">
        <f t="shared" si="31"/>
        <v>3.8699650174912406</v>
      </c>
      <c r="K99">
        <f t="shared" si="32"/>
        <v>116.4</v>
      </c>
      <c r="L99">
        <f t="shared" si="33"/>
        <v>-46.400000000000006</v>
      </c>
      <c r="M99">
        <f t="shared" si="34"/>
        <v>46.400000000000006</v>
      </c>
      <c r="N99">
        <f t="shared" si="44"/>
        <v>514.99999999999898</v>
      </c>
      <c r="O99">
        <f t="shared" si="44"/>
        <v>8790.8000000000029</v>
      </c>
      <c r="P99">
        <f t="shared" si="36"/>
        <v>99.895454545454584</v>
      </c>
      <c r="Q99">
        <f t="shared" si="37"/>
        <v>5.1553897256222294</v>
      </c>
      <c r="R99">
        <f t="shared" si="38"/>
        <v>144.06666666666666</v>
      </c>
      <c r="S99">
        <f t="shared" si="39"/>
        <v>-74.066666666666663</v>
      </c>
      <c r="T99">
        <f t="shared" si="40"/>
        <v>74.066666666666663</v>
      </c>
      <c r="U99">
        <f t="shared" si="45"/>
        <v>727.33333333333189</v>
      </c>
      <c r="V99">
        <f t="shared" si="45"/>
        <v>11534.800000000005</v>
      </c>
      <c r="W99">
        <f t="shared" si="42"/>
        <v>138.97349397590366</v>
      </c>
      <c r="X99">
        <f t="shared" si="43"/>
        <v>5.2336119106240702</v>
      </c>
    </row>
    <row r="100" spans="1:24" ht="15.75" thickBot="1" x14ac:dyDescent="0.3">
      <c r="A100" s="1">
        <v>43994</v>
      </c>
      <c r="B100" s="2">
        <v>99</v>
      </c>
      <c r="C100" s="16">
        <v>87</v>
      </c>
      <c r="D100">
        <f t="shared" si="25"/>
        <v>81.400000000000006</v>
      </c>
      <c r="E100">
        <f t="shared" si="26"/>
        <v>5.5999999999999943</v>
      </c>
      <c r="F100">
        <f t="shared" si="27"/>
        <v>5.5999999999999943</v>
      </c>
      <c r="G100">
        <f t="shared" si="28"/>
        <v>255.3999999999991</v>
      </c>
      <c r="H100">
        <f t="shared" si="29"/>
        <v>6008.6</v>
      </c>
      <c r="I100">
        <f t="shared" si="30"/>
        <v>63.921276595744686</v>
      </c>
      <c r="J100">
        <f t="shared" si="31"/>
        <v>3.9955397263921566</v>
      </c>
      <c r="K100">
        <f t="shared" si="32"/>
        <v>113.5</v>
      </c>
      <c r="L100">
        <f t="shared" si="33"/>
        <v>-26.5</v>
      </c>
      <c r="M100">
        <f t="shared" si="34"/>
        <v>26.5</v>
      </c>
      <c r="N100">
        <f t="shared" si="44"/>
        <v>488.49999999999898</v>
      </c>
      <c r="O100">
        <f t="shared" si="44"/>
        <v>8817.3000000000029</v>
      </c>
      <c r="P100">
        <f t="shared" si="36"/>
        <v>99.070786516853971</v>
      </c>
      <c r="Q100">
        <f t="shared" si="37"/>
        <v>4.9308178240504343</v>
      </c>
      <c r="R100">
        <f t="shared" si="38"/>
        <v>135.73333333333332</v>
      </c>
      <c r="S100">
        <f t="shared" si="39"/>
        <v>-48.73333333333332</v>
      </c>
      <c r="T100">
        <f t="shared" si="40"/>
        <v>48.73333333333332</v>
      </c>
      <c r="U100">
        <f t="shared" si="45"/>
        <v>678.59999999999854</v>
      </c>
      <c r="V100">
        <f t="shared" si="45"/>
        <v>11583.533333333338</v>
      </c>
      <c r="W100">
        <f t="shared" si="42"/>
        <v>137.89920634920639</v>
      </c>
      <c r="X100">
        <f t="shared" si="43"/>
        <v>4.920985536940357</v>
      </c>
    </row>
    <row r="101" spans="1:24" ht="15.75" thickBot="1" x14ac:dyDescent="0.3">
      <c r="A101" s="1">
        <v>43995</v>
      </c>
      <c r="B101" s="2">
        <v>100</v>
      </c>
      <c r="C101" s="16">
        <v>111</v>
      </c>
      <c r="D101">
        <f t="shared" si="25"/>
        <v>88.8</v>
      </c>
      <c r="E101">
        <f t="shared" si="26"/>
        <v>22.200000000000003</v>
      </c>
      <c r="F101">
        <f t="shared" si="27"/>
        <v>22.200000000000003</v>
      </c>
      <c r="G101">
        <f t="shared" si="28"/>
        <v>277.59999999999911</v>
      </c>
      <c r="H101">
        <f t="shared" si="29"/>
        <v>6030.8</v>
      </c>
      <c r="I101">
        <f t="shared" si="30"/>
        <v>63.482105263157898</v>
      </c>
      <c r="J101">
        <f t="shared" si="31"/>
        <v>4.3728858526231864</v>
      </c>
      <c r="K101">
        <f t="shared" si="32"/>
        <v>106</v>
      </c>
      <c r="L101">
        <f t="shared" si="33"/>
        <v>5</v>
      </c>
      <c r="M101">
        <f t="shared" si="34"/>
        <v>5</v>
      </c>
      <c r="N101">
        <f t="shared" si="44"/>
        <v>493.49999999999898</v>
      </c>
      <c r="O101">
        <f t="shared" si="44"/>
        <v>8822.3000000000029</v>
      </c>
      <c r="P101">
        <f t="shared" si="36"/>
        <v>98.025555555555584</v>
      </c>
      <c r="Q101">
        <f t="shared" si="37"/>
        <v>5.0344014599367393</v>
      </c>
      <c r="R101">
        <f t="shared" si="38"/>
        <v>124.06666666666666</v>
      </c>
      <c r="S101">
        <f t="shared" si="39"/>
        <v>-13.066666666666663</v>
      </c>
      <c r="T101">
        <f t="shared" si="40"/>
        <v>13.066666666666663</v>
      </c>
      <c r="U101">
        <f t="shared" si="45"/>
        <v>665.53333333333194</v>
      </c>
      <c r="V101">
        <f t="shared" si="45"/>
        <v>11596.600000000006</v>
      </c>
      <c r="W101">
        <f t="shared" si="42"/>
        <v>136.43058823529418</v>
      </c>
      <c r="X101">
        <f t="shared" si="43"/>
        <v>4.8781826857297128</v>
      </c>
    </row>
    <row r="102" spans="1:24" ht="15.75" thickBot="1" x14ac:dyDescent="0.3">
      <c r="A102" s="1">
        <v>43996</v>
      </c>
      <c r="B102" s="2">
        <v>101</v>
      </c>
      <c r="C102" s="16">
        <v>75</v>
      </c>
      <c r="D102">
        <f t="shared" si="25"/>
        <v>92.6</v>
      </c>
      <c r="E102">
        <f t="shared" si="26"/>
        <v>-17.599999999999994</v>
      </c>
      <c r="F102">
        <f t="shared" si="27"/>
        <v>17.599999999999994</v>
      </c>
      <c r="G102">
        <f t="shared" si="28"/>
        <v>259.99999999999909</v>
      </c>
      <c r="H102">
        <f t="shared" si="29"/>
        <v>6048.4000000000005</v>
      </c>
      <c r="I102">
        <f t="shared" si="30"/>
        <v>63.00416666666667</v>
      </c>
      <c r="J102">
        <f t="shared" si="31"/>
        <v>4.126711196349433</v>
      </c>
      <c r="K102">
        <f t="shared" si="32"/>
        <v>101</v>
      </c>
      <c r="L102">
        <f t="shared" si="33"/>
        <v>-26</v>
      </c>
      <c r="M102">
        <f t="shared" si="34"/>
        <v>26</v>
      </c>
      <c r="N102">
        <f t="shared" si="44"/>
        <v>467.49999999999898</v>
      </c>
      <c r="O102">
        <f t="shared" si="44"/>
        <v>8848.3000000000029</v>
      </c>
      <c r="P102">
        <f t="shared" si="36"/>
        <v>97.234065934065967</v>
      </c>
      <c r="Q102">
        <f t="shared" si="37"/>
        <v>4.8079857147700569</v>
      </c>
      <c r="R102">
        <f t="shared" si="38"/>
        <v>115.33333333333333</v>
      </c>
      <c r="S102">
        <f t="shared" si="39"/>
        <v>-40.333333333333329</v>
      </c>
      <c r="T102">
        <f t="shared" si="40"/>
        <v>40.333333333333329</v>
      </c>
      <c r="U102">
        <f t="shared" si="45"/>
        <v>625.19999999999857</v>
      </c>
      <c r="V102">
        <f t="shared" si="45"/>
        <v>11636.93333333334</v>
      </c>
      <c r="W102">
        <f t="shared" si="42"/>
        <v>135.31317829457373</v>
      </c>
      <c r="X102">
        <f t="shared" si="43"/>
        <v>4.6203925432817217</v>
      </c>
    </row>
    <row r="103" spans="1:24" ht="15.75" thickBot="1" x14ac:dyDescent="0.3">
      <c r="A103" s="1">
        <v>43997</v>
      </c>
      <c r="B103" s="2">
        <v>102</v>
      </c>
      <c r="C103" s="16">
        <v>60</v>
      </c>
      <c r="D103">
        <f t="shared" si="25"/>
        <v>92</v>
      </c>
      <c r="E103">
        <f t="shared" si="26"/>
        <v>-32</v>
      </c>
      <c r="F103">
        <f t="shared" si="27"/>
        <v>32</v>
      </c>
      <c r="G103">
        <f t="shared" si="28"/>
        <v>227.99999999999909</v>
      </c>
      <c r="H103">
        <f t="shared" si="29"/>
        <v>6080.4000000000005</v>
      </c>
      <c r="I103">
        <f t="shared" si="30"/>
        <v>62.684536082474231</v>
      </c>
      <c r="J103">
        <f t="shared" si="31"/>
        <v>3.6372607065324503</v>
      </c>
      <c r="K103">
        <f t="shared" si="32"/>
        <v>92.9</v>
      </c>
      <c r="L103">
        <f t="shared" si="33"/>
        <v>-32.900000000000006</v>
      </c>
      <c r="M103">
        <f t="shared" si="34"/>
        <v>32.900000000000006</v>
      </c>
      <c r="N103">
        <f t="shared" si="44"/>
        <v>434.599999999999</v>
      </c>
      <c r="O103">
        <f t="shared" si="44"/>
        <v>8881.2000000000025</v>
      </c>
      <c r="P103">
        <f t="shared" si="36"/>
        <v>96.534782608695679</v>
      </c>
      <c r="Q103">
        <f t="shared" si="37"/>
        <v>4.502004233662106</v>
      </c>
      <c r="R103">
        <f t="shared" si="38"/>
        <v>110.13333333333334</v>
      </c>
      <c r="S103">
        <f t="shared" si="39"/>
        <v>-50.13333333333334</v>
      </c>
      <c r="T103">
        <f t="shared" si="40"/>
        <v>50.13333333333334</v>
      </c>
      <c r="U103">
        <f t="shared" si="45"/>
        <v>575.06666666666524</v>
      </c>
      <c r="V103">
        <f t="shared" si="45"/>
        <v>11687.066666666673</v>
      </c>
      <c r="W103">
        <f t="shared" si="42"/>
        <v>134.33409961685831</v>
      </c>
      <c r="X103">
        <f t="shared" si="43"/>
        <v>4.2808688807000204</v>
      </c>
    </row>
    <row r="104" spans="1:24" ht="15.75" thickBot="1" x14ac:dyDescent="0.3">
      <c r="A104" s="1">
        <v>43998</v>
      </c>
      <c r="B104" s="2">
        <v>103</v>
      </c>
      <c r="C104" s="16">
        <v>55</v>
      </c>
      <c r="D104">
        <f t="shared" si="25"/>
        <v>80.599999999999994</v>
      </c>
      <c r="E104">
        <f t="shared" si="26"/>
        <v>-25.599999999999994</v>
      </c>
      <c r="F104">
        <f t="shared" si="27"/>
        <v>25.599999999999994</v>
      </c>
      <c r="G104">
        <f t="shared" si="28"/>
        <v>202.3999999999991</v>
      </c>
      <c r="H104">
        <f t="shared" si="29"/>
        <v>6106.0000000000009</v>
      </c>
      <c r="I104">
        <f t="shared" si="30"/>
        <v>62.3061224489796</v>
      </c>
      <c r="J104">
        <f t="shared" si="31"/>
        <v>3.2484769079593692</v>
      </c>
      <c r="K104">
        <f t="shared" si="32"/>
        <v>85.9</v>
      </c>
      <c r="L104">
        <f t="shared" si="33"/>
        <v>-30.900000000000006</v>
      </c>
      <c r="M104">
        <f t="shared" si="34"/>
        <v>30.900000000000006</v>
      </c>
      <c r="N104">
        <f t="shared" si="44"/>
        <v>403.69999999999902</v>
      </c>
      <c r="O104">
        <f t="shared" si="44"/>
        <v>8912.1000000000022</v>
      </c>
      <c r="P104">
        <f t="shared" si="36"/>
        <v>95.829032258064544</v>
      </c>
      <c r="Q104">
        <f t="shared" si="37"/>
        <v>4.2127108089002476</v>
      </c>
      <c r="R104">
        <f t="shared" si="38"/>
        <v>104.46666666666667</v>
      </c>
      <c r="S104">
        <f t="shared" si="39"/>
        <v>-49.466666666666669</v>
      </c>
      <c r="T104">
        <f t="shared" si="40"/>
        <v>49.466666666666669</v>
      </c>
      <c r="U104">
        <f t="shared" si="45"/>
        <v>525.59999999999854</v>
      </c>
      <c r="V104">
        <f t="shared" si="45"/>
        <v>11736.53333333334</v>
      </c>
      <c r="W104">
        <f t="shared" si="42"/>
        <v>133.36969696969706</v>
      </c>
      <c r="X104">
        <f t="shared" si="43"/>
        <v>3.9409252022175636</v>
      </c>
    </row>
    <row r="105" spans="1:24" ht="15.75" thickBot="1" x14ac:dyDescent="0.3">
      <c r="A105" s="1">
        <v>43999</v>
      </c>
      <c r="B105" s="2">
        <v>104</v>
      </c>
      <c r="C105" s="16">
        <v>71</v>
      </c>
      <c r="D105">
        <f t="shared" si="25"/>
        <v>77.599999999999994</v>
      </c>
      <c r="E105">
        <f t="shared" si="26"/>
        <v>-6.5999999999999943</v>
      </c>
      <c r="F105">
        <f t="shared" si="27"/>
        <v>6.5999999999999943</v>
      </c>
      <c r="G105">
        <f t="shared" si="28"/>
        <v>195.7999999999991</v>
      </c>
      <c r="H105">
        <f t="shared" si="29"/>
        <v>6112.6000000000013</v>
      </c>
      <c r="I105">
        <f t="shared" si="30"/>
        <v>61.743434343434359</v>
      </c>
      <c r="J105">
        <f t="shared" si="31"/>
        <v>3.1711873834374744</v>
      </c>
      <c r="K105">
        <f t="shared" si="32"/>
        <v>79.5</v>
      </c>
      <c r="L105">
        <f t="shared" si="33"/>
        <v>-8.5</v>
      </c>
      <c r="M105">
        <f t="shared" si="34"/>
        <v>8.5</v>
      </c>
      <c r="N105">
        <f t="shared" si="44"/>
        <v>395.19999999999902</v>
      </c>
      <c r="O105">
        <f t="shared" si="44"/>
        <v>8920.6000000000022</v>
      </c>
      <c r="P105">
        <f t="shared" si="36"/>
        <v>94.90000000000002</v>
      </c>
      <c r="Q105">
        <f t="shared" si="37"/>
        <v>4.1643835616438247</v>
      </c>
      <c r="R105">
        <f t="shared" si="38"/>
        <v>101.53333333333333</v>
      </c>
      <c r="S105">
        <f t="shared" si="39"/>
        <v>-30.533333333333331</v>
      </c>
      <c r="T105">
        <f t="shared" si="40"/>
        <v>30.533333333333331</v>
      </c>
      <c r="U105">
        <f t="shared" si="45"/>
        <v>495.06666666666524</v>
      </c>
      <c r="V105">
        <f t="shared" si="45"/>
        <v>11767.066666666673</v>
      </c>
      <c r="W105">
        <f t="shared" si="42"/>
        <v>132.2142322097379</v>
      </c>
      <c r="X105">
        <f t="shared" si="43"/>
        <v>3.7444279514577281</v>
      </c>
    </row>
    <row r="106" spans="1:24" ht="15.75" thickBot="1" x14ac:dyDescent="0.3">
      <c r="A106" s="1">
        <v>44000</v>
      </c>
      <c r="B106" s="2">
        <v>105</v>
      </c>
      <c r="C106" s="16">
        <v>88</v>
      </c>
      <c r="D106">
        <f t="shared" si="25"/>
        <v>74.400000000000006</v>
      </c>
      <c r="E106">
        <f t="shared" si="26"/>
        <v>13.599999999999994</v>
      </c>
      <c r="F106">
        <f t="shared" si="27"/>
        <v>13.599999999999994</v>
      </c>
      <c r="G106">
        <f t="shared" si="28"/>
        <v>209.3999999999991</v>
      </c>
      <c r="H106">
        <f t="shared" si="29"/>
        <v>6126.2000000000016</v>
      </c>
      <c r="I106">
        <f t="shared" si="30"/>
        <v>61.262000000000015</v>
      </c>
      <c r="J106">
        <f t="shared" si="31"/>
        <v>3.4181058404883786</v>
      </c>
      <c r="K106">
        <f t="shared" si="32"/>
        <v>81.599999999999994</v>
      </c>
      <c r="L106">
        <f t="shared" si="33"/>
        <v>6.4000000000000057</v>
      </c>
      <c r="M106">
        <f t="shared" si="34"/>
        <v>6.4000000000000057</v>
      </c>
      <c r="N106">
        <f t="shared" si="44"/>
        <v>401.599999999999</v>
      </c>
      <c r="O106">
        <f t="shared" si="44"/>
        <v>8927.0000000000018</v>
      </c>
      <c r="P106">
        <f t="shared" si="36"/>
        <v>93.968421052631598</v>
      </c>
      <c r="Q106">
        <f t="shared" si="37"/>
        <v>4.2737761846084794</v>
      </c>
      <c r="R106">
        <f t="shared" si="38"/>
        <v>95.466666666666669</v>
      </c>
      <c r="S106">
        <f t="shared" si="39"/>
        <v>-7.4666666666666686</v>
      </c>
      <c r="T106">
        <f t="shared" si="40"/>
        <v>7.4666666666666686</v>
      </c>
      <c r="U106">
        <f t="shared" si="45"/>
        <v>487.59999999999854</v>
      </c>
      <c r="V106">
        <f t="shared" si="45"/>
        <v>11774.53333333334</v>
      </c>
      <c r="W106">
        <f t="shared" si="42"/>
        <v>130.82814814814822</v>
      </c>
      <c r="X106">
        <f t="shared" si="43"/>
        <v>3.727026690371297</v>
      </c>
    </row>
    <row r="107" spans="1:24" ht="15.75" thickBot="1" x14ac:dyDescent="0.3">
      <c r="A107" s="1">
        <v>44001</v>
      </c>
      <c r="B107" s="2">
        <v>106</v>
      </c>
      <c r="C107" s="16">
        <v>85</v>
      </c>
      <c r="D107">
        <f t="shared" ref="D107:D121" si="46">SUM(C102:C106)/5</f>
        <v>69.8</v>
      </c>
      <c r="E107">
        <f t="shared" ref="E107:E121" si="47">C107-D107</f>
        <v>15.200000000000003</v>
      </c>
      <c r="F107">
        <f t="shared" ref="F107:F121" si="48">ABS(E107)</f>
        <v>15.200000000000003</v>
      </c>
      <c r="G107">
        <f t="shared" ref="G107:G121" si="49">E107+G106</f>
        <v>224.59999999999911</v>
      </c>
      <c r="H107">
        <f t="shared" si="29"/>
        <v>6141.4000000000015</v>
      </c>
      <c r="I107">
        <f t="shared" ref="I107:I121" si="50">H107/B102</f>
        <v>60.805940594059422</v>
      </c>
      <c r="J107">
        <f t="shared" ref="J107:J121" si="51">G107/I107</f>
        <v>3.693718044745482</v>
      </c>
      <c r="K107">
        <f t="shared" ref="K107:K121" si="52">SUM(C97:C106)/10</f>
        <v>81.2</v>
      </c>
      <c r="L107">
        <f t="shared" ref="L107:L121" si="53">C107-K107</f>
        <v>3.7999999999999972</v>
      </c>
      <c r="M107">
        <f t="shared" ref="M107:M121" si="54">ABS(L107)</f>
        <v>3.7999999999999972</v>
      </c>
      <c r="N107">
        <f t="shared" ref="N107:N121" si="55">L107+N106</f>
        <v>405.39999999999901</v>
      </c>
      <c r="O107">
        <f t="shared" ref="O107:O121" si="56">M107+O106</f>
        <v>8930.8000000000011</v>
      </c>
      <c r="P107">
        <f t="shared" ref="P107:P121" si="57">O107/B97</f>
        <v>93.029166666666683</v>
      </c>
      <c r="Q107">
        <f t="shared" ref="Q107:Q121" si="58">N107/P107</f>
        <v>4.3577730998342696</v>
      </c>
      <c r="R107">
        <f t="shared" ref="R107:R121" si="59">SUM(C92:C106)/15</f>
        <v>90.6</v>
      </c>
      <c r="S107">
        <f t="shared" ref="S107:S121" si="60">C107-R107</f>
        <v>-5.5999999999999943</v>
      </c>
      <c r="T107">
        <f t="shared" ref="T107:T121" si="61">ABS(S107)</f>
        <v>5.5999999999999943</v>
      </c>
      <c r="U107">
        <f t="shared" ref="U107:U121" si="62">S107+U106</f>
        <v>481.99999999999852</v>
      </c>
      <c r="V107">
        <f t="shared" ref="V107:V121" si="63">T107+V106</f>
        <v>11780.13333333334</v>
      </c>
      <c r="W107">
        <f t="shared" ref="W107:W121" si="64">V107/B92</f>
        <v>129.45201465201473</v>
      </c>
      <c r="X107">
        <f t="shared" ref="X107:X121" si="65">U107/W107</f>
        <v>3.7233873979920862</v>
      </c>
    </row>
    <row r="108" spans="1:24" ht="15.75" thickBot="1" x14ac:dyDescent="0.3">
      <c r="A108" s="1">
        <v>44002</v>
      </c>
      <c r="B108" s="2">
        <v>107</v>
      </c>
      <c r="C108" s="16">
        <v>72</v>
      </c>
      <c r="D108">
        <f t="shared" si="46"/>
        <v>71.8</v>
      </c>
      <c r="E108">
        <f t="shared" si="47"/>
        <v>0.20000000000000284</v>
      </c>
      <c r="F108">
        <f t="shared" si="48"/>
        <v>0.20000000000000284</v>
      </c>
      <c r="G108">
        <f t="shared" si="49"/>
        <v>224.7999999999991</v>
      </c>
      <c r="H108">
        <f t="shared" si="29"/>
        <v>6141.6000000000013</v>
      </c>
      <c r="I108">
        <f t="shared" si="50"/>
        <v>60.211764705882366</v>
      </c>
      <c r="J108">
        <f t="shared" si="51"/>
        <v>3.7334896443923249</v>
      </c>
      <c r="K108">
        <f t="shared" si="52"/>
        <v>81.900000000000006</v>
      </c>
      <c r="L108">
        <f t="shared" si="53"/>
        <v>-9.9000000000000057</v>
      </c>
      <c r="M108">
        <f t="shared" si="54"/>
        <v>9.9000000000000057</v>
      </c>
      <c r="N108">
        <f t="shared" si="55"/>
        <v>395.49999999999898</v>
      </c>
      <c r="O108">
        <f t="shared" si="56"/>
        <v>8940.7000000000007</v>
      </c>
      <c r="P108">
        <f t="shared" si="57"/>
        <v>92.172164948453613</v>
      </c>
      <c r="Q108">
        <f t="shared" si="58"/>
        <v>4.2908832641739352</v>
      </c>
      <c r="R108">
        <f t="shared" si="59"/>
        <v>85.86666666666666</v>
      </c>
      <c r="S108">
        <f t="shared" si="60"/>
        <v>-13.86666666666666</v>
      </c>
      <c r="T108">
        <f t="shared" si="61"/>
        <v>13.86666666666666</v>
      </c>
      <c r="U108">
        <f t="shared" si="62"/>
        <v>468.13333333333185</v>
      </c>
      <c r="V108">
        <f t="shared" si="63"/>
        <v>11794.000000000007</v>
      </c>
      <c r="W108">
        <f t="shared" si="64"/>
        <v>128.19565217391312</v>
      </c>
      <c r="X108">
        <f t="shared" si="65"/>
        <v>3.6517099089932596</v>
      </c>
    </row>
    <row r="109" spans="1:24" ht="15.75" thickBot="1" x14ac:dyDescent="0.3">
      <c r="A109" s="1">
        <v>44003</v>
      </c>
      <c r="B109" s="2">
        <v>108</v>
      </c>
      <c r="C109" s="16">
        <v>53</v>
      </c>
      <c r="D109">
        <f t="shared" si="46"/>
        <v>74.2</v>
      </c>
      <c r="E109">
        <f t="shared" si="47"/>
        <v>-21.200000000000003</v>
      </c>
      <c r="F109">
        <f t="shared" si="48"/>
        <v>21.200000000000003</v>
      </c>
      <c r="G109">
        <f t="shared" si="49"/>
        <v>203.59999999999911</v>
      </c>
      <c r="H109">
        <f t="shared" si="29"/>
        <v>6162.8000000000011</v>
      </c>
      <c r="I109">
        <f t="shared" si="50"/>
        <v>59.833009708737876</v>
      </c>
      <c r="J109">
        <f t="shared" si="51"/>
        <v>3.4028039202959537</v>
      </c>
      <c r="K109">
        <f t="shared" si="52"/>
        <v>77.400000000000006</v>
      </c>
      <c r="L109">
        <f t="shared" si="53"/>
        <v>-24.400000000000006</v>
      </c>
      <c r="M109">
        <f t="shared" si="54"/>
        <v>24.400000000000006</v>
      </c>
      <c r="N109">
        <f t="shared" si="55"/>
        <v>371.099999999999</v>
      </c>
      <c r="O109">
        <f t="shared" si="56"/>
        <v>8965.1</v>
      </c>
      <c r="P109">
        <f t="shared" si="57"/>
        <v>91.480612244897969</v>
      </c>
      <c r="Q109">
        <f t="shared" si="58"/>
        <v>4.0565972493335156</v>
      </c>
      <c r="R109">
        <f t="shared" si="59"/>
        <v>82</v>
      </c>
      <c r="S109">
        <f t="shared" si="60"/>
        <v>-29</v>
      </c>
      <c r="T109">
        <f t="shared" si="61"/>
        <v>29</v>
      </c>
      <c r="U109">
        <f t="shared" si="62"/>
        <v>439.13333333333185</v>
      </c>
      <c r="V109">
        <f t="shared" si="63"/>
        <v>11823.000000000007</v>
      </c>
      <c r="W109">
        <f t="shared" si="64"/>
        <v>127.1290322580646</v>
      </c>
      <c r="X109">
        <f t="shared" si="65"/>
        <v>3.4542332741266883</v>
      </c>
    </row>
    <row r="110" spans="1:24" ht="15.75" thickBot="1" x14ac:dyDescent="0.3">
      <c r="A110" s="1">
        <v>44004</v>
      </c>
      <c r="B110" s="2">
        <v>109</v>
      </c>
      <c r="C110" s="16">
        <v>65</v>
      </c>
      <c r="D110">
        <f t="shared" si="46"/>
        <v>73.8</v>
      </c>
      <c r="E110">
        <f t="shared" si="47"/>
        <v>-8.7999999999999972</v>
      </c>
      <c r="F110">
        <f t="shared" si="48"/>
        <v>8.7999999999999972</v>
      </c>
      <c r="G110">
        <f t="shared" si="49"/>
        <v>194.7999999999991</v>
      </c>
      <c r="H110">
        <f t="shared" si="29"/>
        <v>6171.6000000000013</v>
      </c>
      <c r="I110">
        <f t="shared" si="50"/>
        <v>59.342307692307706</v>
      </c>
      <c r="J110">
        <f t="shared" si="51"/>
        <v>3.2826495560308353</v>
      </c>
      <c r="K110">
        <f t="shared" si="52"/>
        <v>75.7</v>
      </c>
      <c r="L110">
        <f t="shared" si="53"/>
        <v>-10.700000000000003</v>
      </c>
      <c r="M110">
        <f t="shared" si="54"/>
        <v>10.700000000000003</v>
      </c>
      <c r="N110">
        <f t="shared" si="55"/>
        <v>360.39999999999901</v>
      </c>
      <c r="O110">
        <f t="shared" si="56"/>
        <v>8975.8000000000011</v>
      </c>
      <c r="P110">
        <f t="shared" si="57"/>
        <v>90.664646464646481</v>
      </c>
      <c r="Q110">
        <f t="shared" si="58"/>
        <v>3.9750885714922233</v>
      </c>
      <c r="R110">
        <f t="shared" si="59"/>
        <v>77.599999999999994</v>
      </c>
      <c r="S110">
        <f t="shared" si="60"/>
        <v>-12.599999999999994</v>
      </c>
      <c r="T110">
        <f t="shared" si="61"/>
        <v>12.599999999999994</v>
      </c>
      <c r="U110">
        <f t="shared" si="62"/>
        <v>426.53333333333183</v>
      </c>
      <c r="V110">
        <f t="shared" si="63"/>
        <v>11835.600000000008</v>
      </c>
      <c r="W110">
        <f t="shared" si="64"/>
        <v>125.91063829787242</v>
      </c>
      <c r="X110">
        <f t="shared" si="65"/>
        <v>3.3875877296743018</v>
      </c>
    </row>
    <row r="111" spans="1:24" ht="15.75" thickBot="1" x14ac:dyDescent="0.3">
      <c r="A111" s="1">
        <v>44005</v>
      </c>
      <c r="B111" s="2">
        <v>110</v>
      </c>
      <c r="C111" s="16">
        <v>79</v>
      </c>
      <c r="D111">
        <f t="shared" si="46"/>
        <v>72.599999999999994</v>
      </c>
      <c r="E111">
        <f t="shared" si="47"/>
        <v>6.4000000000000057</v>
      </c>
      <c r="F111">
        <f t="shared" si="48"/>
        <v>6.4000000000000057</v>
      </c>
      <c r="G111">
        <f t="shared" si="49"/>
        <v>201.19999999999911</v>
      </c>
      <c r="H111">
        <f t="shared" si="29"/>
        <v>6178.0000000000009</v>
      </c>
      <c r="I111">
        <f t="shared" si="50"/>
        <v>58.838095238095249</v>
      </c>
      <c r="J111">
        <f t="shared" si="51"/>
        <v>3.4195532534800748</v>
      </c>
      <c r="K111">
        <f t="shared" si="52"/>
        <v>73.5</v>
      </c>
      <c r="L111">
        <f t="shared" si="53"/>
        <v>5.5</v>
      </c>
      <c r="M111">
        <f t="shared" si="54"/>
        <v>5.5</v>
      </c>
      <c r="N111">
        <f t="shared" si="55"/>
        <v>365.89999999999901</v>
      </c>
      <c r="O111">
        <f t="shared" si="56"/>
        <v>8981.3000000000011</v>
      </c>
      <c r="P111">
        <f t="shared" si="57"/>
        <v>89.813000000000017</v>
      </c>
      <c r="Q111">
        <f t="shared" si="58"/>
        <v>4.0740204647433993</v>
      </c>
      <c r="R111">
        <f t="shared" si="59"/>
        <v>78.599999999999994</v>
      </c>
      <c r="S111">
        <f t="shared" si="60"/>
        <v>0.40000000000000568</v>
      </c>
      <c r="T111">
        <f t="shared" si="61"/>
        <v>0.40000000000000568</v>
      </c>
      <c r="U111">
        <f t="shared" si="62"/>
        <v>426.9333333333318</v>
      </c>
      <c r="V111">
        <f t="shared" si="63"/>
        <v>11836.000000000007</v>
      </c>
      <c r="W111">
        <f t="shared" si="64"/>
        <v>124.5894736842106</v>
      </c>
      <c r="X111">
        <f t="shared" si="65"/>
        <v>3.4267207389883825</v>
      </c>
    </row>
    <row r="112" spans="1:24" ht="15.75" thickBot="1" x14ac:dyDescent="0.3">
      <c r="A112" s="1">
        <v>44006</v>
      </c>
      <c r="B112" s="2">
        <v>111</v>
      </c>
      <c r="C112" s="16">
        <v>71</v>
      </c>
      <c r="D112">
        <f t="shared" si="46"/>
        <v>70.8</v>
      </c>
      <c r="E112">
        <f t="shared" si="47"/>
        <v>0.20000000000000284</v>
      </c>
      <c r="F112">
        <f t="shared" si="48"/>
        <v>0.20000000000000284</v>
      </c>
      <c r="G112">
        <f t="shared" si="49"/>
        <v>201.39999999999912</v>
      </c>
      <c r="H112">
        <f t="shared" si="29"/>
        <v>6178.2000000000007</v>
      </c>
      <c r="I112">
        <f t="shared" si="50"/>
        <v>58.284905660377362</v>
      </c>
      <c r="J112">
        <f t="shared" si="51"/>
        <v>3.4554400958207738</v>
      </c>
      <c r="K112">
        <f t="shared" si="52"/>
        <v>70.3</v>
      </c>
      <c r="L112">
        <f t="shared" si="53"/>
        <v>0.70000000000000284</v>
      </c>
      <c r="M112">
        <f t="shared" si="54"/>
        <v>0.70000000000000284</v>
      </c>
      <c r="N112">
        <f t="shared" si="55"/>
        <v>366.599999999999</v>
      </c>
      <c r="O112">
        <f t="shared" si="56"/>
        <v>8982.0000000000018</v>
      </c>
      <c r="P112">
        <f t="shared" si="57"/>
        <v>88.930693069306955</v>
      </c>
      <c r="Q112">
        <f t="shared" si="58"/>
        <v>4.122311289245145</v>
      </c>
      <c r="R112">
        <f t="shared" si="59"/>
        <v>77.733333333333334</v>
      </c>
      <c r="S112">
        <f t="shared" si="60"/>
        <v>-6.7333333333333343</v>
      </c>
      <c r="T112">
        <f t="shared" si="61"/>
        <v>6.7333333333333343</v>
      </c>
      <c r="U112">
        <f t="shared" si="62"/>
        <v>420.19999999999845</v>
      </c>
      <c r="V112">
        <f t="shared" si="63"/>
        <v>11842.733333333341</v>
      </c>
      <c r="W112">
        <f t="shared" si="64"/>
        <v>123.36180555555563</v>
      </c>
      <c r="X112">
        <f t="shared" si="65"/>
        <v>3.4062406764204063</v>
      </c>
    </row>
    <row r="113" spans="1:24" ht="15.75" thickBot="1" x14ac:dyDescent="0.3">
      <c r="A113" s="1">
        <v>44007</v>
      </c>
      <c r="B113" s="2">
        <v>112</v>
      </c>
      <c r="C113" s="16">
        <v>53</v>
      </c>
      <c r="D113">
        <f t="shared" si="46"/>
        <v>68</v>
      </c>
      <c r="E113">
        <f t="shared" si="47"/>
        <v>-15</v>
      </c>
      <c r="F113">
        <f t="shared" si="48"/>
        <v>15</v>
      </c>
      <c r="G113">
        <f t="shared" si="49"/>
        <v>186.39999999999912</v>
      </c>
      <c r="H113">
        <f t="shared" si="29"/>
        <v>6193.2000000000007</v>
      </c>
      <c r="I113">
        <f t="shared" si="50"/>
        <v>57.880373831775707</v>
      </c>
      <c r="J113">
        <f t="shared" si="51"/>
        <v>3.2204353161531847</v>
      </c>
      <c r="K113">
        <f t="shared" si="52"/>
        <v>69.900000000000006</v>
      </c>
      <c r="L113">
        <f t="shared" si="53"/>
        <v>-16.900000000000006</v>
      </c>
      <c r="M113">
        <f t="shared" si="54"/>
        <v>16.900000000000006</v>
      </c>
      <c r="N113">
        <f t="shared" si="55"/>
        <v>349.69999999999902</v>
      </c>
      <c r="O113">
        <f t="shared" si="56"/>
        <v>8998.9000000000015</v>
      </c>
      <c r="P113">
        <f t="shared" si="57"/>
        <v>88.224509803921578</v>
      </c>
      <c r="Q113">
        <f t="shared" si="58"/>
        <v>3.9637511251375055</v>
      </c>
      <c r="R113">
        <f t="shared" si="59"/>
        <v>77.266666666666666</v>
      </c>
      <c r="S113">
        <f t="shared" si="60"/>
        <v>-24.266666666666666</v>
      </c>
      <c r="T113">
        <f t="shared" si="61"/>
        <v>24.266666666666666</v>
      </c>
      <c r="U113">
        <f t="shared" si="62"/>
        <v>395.9333333333318</v>
      </c>
      <c r="V113">
        <f t="shared" si="63"/>
        <v>11867.000000000007</v>
      </c>
      <c r="W113">
        <f t="shared" si="64"/>
        <v>122.34020618556708</v>
      </c>
      <c r="X113">
        <f t="shared" si="65"/>
        <v>3.236330440156161</v>
      </c>
    </row>
    <row r="114" spans="1:24" ht="15.75" thickBot="1" x14ac:dyDescent="0.3">
      <c r="A114" s="1">
        <v>44008</v>
      </c>
      <c r="B114" s="2">
        <v>113</v>
      </c>
      <c r="C114" s="16">
        <v>56</v>
      </c>
      <c r="D114">
        <f t="shared" si="46"/>
        <v>64.2</v>
      </c>
      <c r="E114">
        <f t="shared" si="47"/>
        <v>-8.2000000000000028</v>
      </c>
      <c r="F114">
        <f t="shared" si="48"/>
        <v>8.2000000000000028</v>
      </c>
      <c r="G114">
        <f t="shared" si="49"/>
        <v>178.19999999999914</v>
      </c>
      <c r="H114">
        <f t="shared" si="29"/>
        <v>6201.4000000000005</v>
      </c>
      <c r="I114">
        <f t="shared" si="50"/>
        <v>57.420370370370378</v>
      </c>
      <c r="J114">
        <f t="shared" si="51"/>
        <v>3.1034282581352444</v>
      </c>
      <c r="K114">
        <f t="shared" si="52"/>
        <v>69.2</v>
      </c>
      <c r="L114">
        <f t="shared" si="53"/>
        <v>-13.200000000000003</v>
      </c>
      <c r="M114">
        <f t="shared" si="54"/>
        <v>13.200000000000003</v>
      </c>
      <c r="N114">
        <f t="shared" si="55"/>
        <v>336.49999999999903</v>
      </c>
      <c r="O114">
        <f t="shared" si="56"/>
        <v>9012.1000000000022</v>
      </c>
      <c r="P114">
        <f t="shared" si="57"/>
        <v>87.496116504854385</v>
      </c>
      <c r="Q114">
        <f t="shared" si="58"/>
        <v>3.8458849768644261</v>
      </c>
      <c r="R114">
        <f t="shared" si="59"/>
        <v>73</v>
      </c>
      <c r="S114">
        <f t="shared" si="60"/>
        <v>-17</v>
      </c>
      <c r="T114">
        <f t="shared" si="61"/>
        <v>17</v>
      </c>
      <c r="U114">
        <f t="shared" si="62"/>
        <v>378.9333333333318</v>
      </c>
      <c r="V114">
        <f t="shared" si="63"/>
        <v>11884.000000000007</v>
      </c>
      <c r="W114">
        <f t="shared" si="64"/>
        <v>121.26530612244905</v>
      </c>
      <c r="X114">
        <f t="shared" si="65"/>
        <v>3.1248289016043835</v>
      </c>
    </row>
    <row r="115" spans="1:24" ht="15.75" thickBot="1" x14ac:dyDescent="0.3">
      <c r="A115" s="1">
        <v>44009</v>
      </c>
      <c r="B115" s="2">
        <v>114</v>
      </c>
      <c r="C115" s="16">
        <v>78</v>
      </c>
      <c r="D115">
        <f t="shared" si="46"/>
        <v>64.8</v>
      </c>
      <c r="E115">
        <f t="shared" si="47"/>
        <v>13.200000000000003</v>
      </c>
      <c r="F115">
        <f t="shared" si="48"/>
        <v>13.200000000000003</v>
      </c>
      <c r="G115">
        <f t="shared" si="49"/>
        <v>191.39999999999912</v>
      </c>
      <c r="H115">
        <f t="shared" si="29"/>
        <v>6214.6</v>
      </c>
      <c r="I115">
        <f t="shared" si="50"/>
        <v>57.014678899082575</v>
      </c>
      <c r="J115">
        <f t="shared" si="51"/>
        <v>3.3570302191613139</v>
      </c>
      <c r="K115">
        <f t="shared" si="52"/>
        <v>69.3</v>
      </c>
      <c r="L115">
        <f t="shared" si="53"/>
        <v>8.7000000000000028</v>
      </c>
      <c r="M115">
        <f t="shared" si="54"/>
        <v>8.7000000000000028</v>
      </c>
      <c r="N115">
        <f t="shared" si="55"/>
        <v>345.19999999999902</v>
      </c>
      <c r="O115">
        <f t="shared" si="56"/>
        <v>9020.8000000000029</v>
      </c>
      <c r="P115">
        <f t="shared" si="57"/>
        <v>86.738461538461564</v>
      </c>
      <c r="Q115">
        <f t="shared" si="58"/>
        <v>3.9797800638524174</v>
      </c>
      <c r="R115">
        <f t="shared" si="59"/>
        <v>72.066666666666663</v>
      </c>
      <c r="S115">
        <f t="shared" si="60"/>
        <v>5.9333333333333371</v>
      </c>
      <c r="T115">
        <f t="shared" si="61"/>
        <v>5.9333333333333371</v>
      </c>
      <c r="U115">
        <f t="shared" si="62"/>
        <v>384.86666666666514</v>
      </c>
      <c r="V115">
        <f t="shared" si="63"/>
        <v>11889.93333333334</v>
      </c>
      <c r="W115">
        <f t="shared" si="64"/>
        <v>120.10033670033677</v>
      </c>
      <c r="X115">
        <f t="shared" si="65"/>
        <v>3.2045427784848663</v>
      </c>
    </row>
    <row r="116" spans="1:24" ht="15.75" thickBot="1" x14ac:dyDescent="0.3">
      <c r="A116" s="1">
        <v>44010</v>
      </c>
      <c r="B116" s="2">
        <v>115</v>
      </c>
      <c r="C116" s="16">
        <v>44</v>
      </c>
      <c r="D116">
        <f t="shared" si="46"/>
        <v>67.400000000000006</v>
      </c>
      <c r="E116">
        <f t="shared" si="47"/>
        <v>-23.400000000000006</v>
      </c>
      <c r="F116">
        <f t="shared" si="48"/>
        <v>23.400000000000006</v>
      </c>
      <c r="G116">
        <f t="shared" si="49"/>
        <v>167.99999999999912</v>
      </c>
      <c r="H116">
        <f t="shared" si="29"/>
        <v>6238</v>
      </c>
      <c r="I116">
        <f t="shared" si="50"/>
        <v>56.709090909090911</v>
      </c>
      <c r="J116">
        <f t="shared" si="51"/>
        <v>2.9624879769156625</v>
      </c>
      <c r="K116">
        <f t="shared" si="52"/>
        <v>70</v>
      </c>
      <c r="L116">
        <f t="shared" si="53"/>
        <v>-26</v>
      </c>
      <c r="M116">
        <f t="shared" si="54"/>
        <v>26</v>
      </c>
      <c r="N116">
        <f t="shared" si="55"/>
        <v>319.19999999999902</v>
      </c>
      <c r="O116">
        <f t="shared" si="56"/>
        <v>9046.8000000000029</v>
      </c>
      <c r="P116">
        <f t="shared" si="57"/>
        <v>86.160000000000025</v>
      </c>
      <c r="Q116">
        <f t="shared" si="58"/>
        <v>3.7047353760445558</v>
      </c>
      <c r="R116">
        <f t="shared" si="59"/>
        <v>71.466666666666669</v>
      </c>
      <c r="S116">
        <f t="shared" si="60"/>
        <v>-27.466666666666669</v>
      </c>
      <c r="T116">
        <f t="shared" si="61"/>
        <v>27.466666666666669</v>
      </c>
      <c r="U116">
        <f t="shared" si="62"/>
        <v>357.3999999999985</v>
      </c>
      <c r="V116">
        <f t="shared" si="63"/>
        <v>11917.400000000007</v>
      </c>
      <c r="W116">
        <f t="shared" si="64"/>
        <v>119.17400000000006</v>
      </c>
      <c r="X116">
        <f t="shared" si="65"/>
        <v>2.9989762867739467</v>
      </c>
    </row>
    <row r="117" spans="1:24" ht="15.75" thickBot="1" x14ac:dyDescent="0.3">
      <c r="A117" s="1">
        <v>44011</v>
      </c>
      <c r="B117" s="2">
        <v>116</v>
      </c>
      <c r="C117" s="16">
        <v>26</v>
      </c>
      <c r="D117">
        <f t="shared" si="46"/>
        <v>60.4</v>
      </c>
      <c r="E117">
        <f t="shared" si="47"/>
        <v>-34.4</v>
      </c>
      <c r="F117">
        <f t="shared" si="48"/>
        <v>34.4</v>
      </c>
      <c r="G117">
        <f t="shared" si="49"/>
        <v>133.59999999999911</v>
      </c>
      <c r="H117">
        <f t="shared" si="29"/>
        <v>6272.4</v>
      </c>
      <c r="I117">
        <f t="shared" si="50"/>
        <v>56.508108108108104</v>
      </c>
      <c r="J117">
        <f t="shared" si="51"/>
        <v>2.3642624832599806</v>
      </c>
      <c r="K117">
        <f t="shared" si="52"/>
        <v>65.599999999999994</v>
      </c>
      <c r="L117">
        <f t="shared" si="53"/>
        <v>-39.599999999999994</v>
      </c>
      <c r="M117">
        <f t="shared" si="54"/>
        <v>39.599999999999994</v>
      </c>
      <c r="N117">
        <f t="shared" si="55"/>
        <v>279.599999999999</v>
      </c>
      <c r="O117">
        <f t="shared" si="56"/>
        <v>9086.4000000000033</v>
      </c>
      <c r="P117">
        <f t="shared" si="57"/>
        <v>85.720754716981162</v>
      </c>
      <c r="Q117">
        <f t="shared" si="58"/>
        <v>3.2617538298996176</v>
      </c>
      <c r="R117">
        <f t="shared" si="59"/>
        <v>67</v>
      </c>
      <c r="S117">
        <f t="shared" si="60"/>
        <v>-41</v>
      </c>
      <c r="T117">
        <f t="shared" si="61"/>
        <v>41</v>
      </c>
      <c r="U117">
        <f t="shared" si="62"/>
        <v>316.3999999999985</v>
      </c>
      <c r="V117">
        <f t="shared" si="63"/>
        <v>11958.400000000007</v>
      </c>
      <c r="W117">
        <f t="shared" si="64"/>
        <v>118.40000000000006</v>
      </c>
      <c r="X117">
        <f t="shared" si="65"/>
        <v>2.6722972972972832</v>
      </c>
    </row>
    <row r="118" spans="1:24" ht="15.75" thickBot="1" x14ac:dyDescent="0.3">
      <c r="A118" s="1">
        <v>44012</v>
      </c>
      <c r="B118" s="2">
        <v>117</v>
      </c>
      <c r="C118" s="16">
        <v>34</v>
      </c>
      <c r="D118">
        <f t="shared" si="46"/>
        <v>51.4</v>
      </c>
      <c r="E118">
        <f t="shared" si="47"/>
        <v>-17.399999999999999</v>
      </c>
      <c r="F118">
        <f t="shared" si="48"/>
        <v>17.399999999999999</v>
      </c>
      <c r="G118">
        <f t="shared" si="49"/>
        <v>116.19999999999911</v>
      </c>
      <c r="H118">
        <f t="shared" si="29"/>
        <v>6289.7999999999993</v>
      </c>
      <c r="I118">
        <f t="shared" si="50"/>
        <v>56.158928571428568</v>
      </c>
      <c r="J118">
        <f t="shared" si="51"/>
        <v>2.0691277942064774</v>
      </c>
      <c r="K118">
        <f t="shared" si="52"/>
        <v>59.7</v>
      </c>
      <c r="L118">
        <f t="shared" si="53"/>
        <v>-25.700000000000003</v>
      </c>
      <c r="M118">
        <f t="shared" si="54"/>
        <v>25.700000000000003</v>
      </c>
      <c r="N118">
        <f t="shared" si="55"/>
        <v>253.89999999999901</v>
      </c>
      <c r="O118">
        <f t="shared" si="56"/>
        <v>9112.100000000004</v>
      </c>
      <c r="P118">
        <f t="shared" si="57"/>
        <v>85.159813084112187</v>
      </c>
      <c r="Q118">
        <f t="shared" si="58"/>
        <v>2.9814532325149945</v>
      </c>
      <c r="R118">
        <f t="shared" si="59"/>
        <v>63.733333333333334</v>
      </c>
      <c r="S118">
        <f t="shared" si="60"/>
        <v>-29.733333333333334</v>
      </c>
      <c r="T118">
        <f t="shared" si="61"/>
        <v>29.733333333333334</v>
      </c>
      <c r="U118">
        <f t="shared" si="62"/>
        <v>286.66666666666515</v>
      </c>
      <c r="V118">
        <f t="shared" si="63"/>
        <v>11988.13333333334</v>
      </c>
      <c r="W118">
        <f t="shared" si="64"/>
        <v>117.53071895424844</v>
      </c>
      <c r="X118">
        <f t="shared" si="65"/>
        <v>2.4390786444372625</v>
      </c>
    </row>
    <row r="119" spans="1:24" ht="15.75" thickBot="1" x14ac:dyDescent="0.3">
      <c r="A119" s="1">
        <v>44013</v>
      </c>
      <c r="B119" s="2">
        <v>118</v>
      </c>
      <c r="C119" s="16">
        <v>43</v>
      </c>
      <c r="D119">
        <f t="shared" si="46"/>
        <v>47.6</v>
      </c>
      <c r="E119">
        <f t="shared" si="47"/>
        <v>-4.6000000000000014</v>
      </c>
      <c r="F119">
        <f t="shared" si="48"/>
        <v>4.6000000000000014</v>
      </c>
      <c r="G119">
        <f t="shared" si="49"/>
        <v>111.59999999999911</v>
      </c>
      <c r="H119">
        <f t="shared" si="29"/>
        <v>6294.4</v>
      </c>
      <c r="I119">
        <f t="shared" si="50"/>
        <v>55.702654867256634</v>
      </c>
      <c r="J119">
        <f t="shared" si="51"/>
        <v>2.0034951703101012</v>
      </c>
      <c r="K119">
        <f t="shared" si="52"/>
        <v>55.9</v>
      </c>
      <c r="L119">
        <f t="shared" si="53"/>
        <v>-12.899999999999999</v>
      </c>
      <c r="M119">
        <f t="shared" si="54"/>
        <v>12.899999999999999</v>
      </c>
      <c r="N119">
        <f t="shared" si="55"/>
        <v>240.99999999999901</v>
      </c>
      <c r="O119">
        <f t="shared" si="56"/>
        <v>9125.0000000000036</v>
      </c>
      <c r="P119">
        <f t="shared" si="57"/>
        <v>84.490740740740776</v>
      </c>
      <c r="Q119">
        <f t="shared" si="58"/>
        <v>2.8523835616438227</v>
      </c>
      <c r="R119">
        <f t="shared" si="59"/>
        <v>62</v>
      </c>
      <c r="S119">
        <f t="shared" si="60"/>
        <v>-19</v>
      </c>
      <c r="T119">
        <f t="shared" si="61"/>
        <v>19</v>
      </c>
      <c r="U119">
        <f t="shared" si="62"/>
        <v>267.66666666666515</v>
      </c>
      <c r="V119">
        <f t="shared" si="63"/>
        <v>12007.13333333334</v>
      </c>
      <c r="W119">
        <f t="shared" si="64"/>
        <v>116.57411003236253</v>
      </c>
      <c r="X119">
        <f t="shared" si="65"/>
        <v>2.2961073139855608</v>
      </c>
    </row>
    <row r="120" spans="1:24" ht="15.75" thickBot="1" x14ac:dyDescent="0.3">
      <c r="A120" s="1">
        <v>44014</v>
      </c>
      <c r="B120" s="2">
        <v>119</v>
      </c>
      <c r="C120" s="16">
        <v>66</v>
      </c>
      <c r="D120">
        <f t="shared" si="46"/>
        <v>45</v>
      </c>
      <c r="E120">
        <f t="shared" si="47"/>
        <v>21</v>
      </c>
      <c r="F120">
        <f t="shared" si="48"/>
        <v>21</v>
      </c>
      <c r="G120">
        <f t="shared" si="49"/>
        <v>132.59999999999911</v>
      </c>
      <c r="H120">
        <f t="shared" si="29"/>
        <v>6315.4</v>
      </c>
      <c r="I120">
        <f t="shared" si="50"/>
        <v>55.398245614035083</v>
      </c>
      <c r="J120">
        <f t="shared" si="51"/>
        <v>2.3935776039522279</v>
      </c>
      <c r="K120">
        <f t="shared" si="52"/>
        <v>54.9</v>
      </c>
      <c r="L120">
        <f t="shared" si="53"/>
        <v>11.100000000000001</v>
      </c>
      <c r="M120">
        <f t="shared" si="54"/>
        <v>11.100000000000001</v>
      </c>
      <c r="N120">
        <f t="shared" si="55"/>
        <v>252.099999999999</v>
      </c>
      <c r="O120">
        <f t="shared" si="56"/>
        <v>9136.100000000004</v>
      </c>
      <c r="P120">
        <f t="shared" si="57"/>
        <v>83.817431192660592</v>
      </c>
      <c r="Q120">
        <f t="shared" si="58"/>
        <v>3.0077275861691395</v>
      </c>
      <c r="R120">
        <f t="shared" si="59"/>
        <v>61.2</v>
      </c>
      <c r="S120">
        <f t="shared" si="60"/>
        <v>4.7999999999999972</v>
      </c>
      <c r="T120">
        <f t="shared" si="61"/>
        <v>4.7999999999999972</v>
      </c>
      <c r="U120">
        <f t="shared" si="62"/>
        <v>272.46666666666516</v>
      </c>
      <c r="V120">
        <f t="shared" si="63"/>
        <v>12011.93333333334</v>
      </c>
      <c r="W120">
        <f t="shared" si="64"/>
        <v>115.49935897435904</v>
      </c>
      <c r="X120">
        <f t="shared" si="65"/>
        <v>2.3590318516586142</v>
      </c>
    </row>
    <row r="121" spans="1:24" ht="15.75" thickBot="1" x14ac:dyDescent="0.3">
      <c r="A121" s="1">
        <v>44015</v>
      </c>
      <c r="B121" s="2">
        <v>120</v>
      </c>
      <c r="C121" s="16">
        <v>47</v>
      </c>
      <c r="D121">
        <f t="shared" si="46"/>
        <v>42.6</v>
      </c>
      <c r="E121">
        <f t="shared" si="47"/>
        <v>4.3999999999999986</v>
      </c>
      <c r="F121">
        <f t="shared" si="48"/>
        <v>4.3999999999999986</v>
      </c>
      <c r="G121">
        <f t="shared" si="49"/>
        <v>136.99999999999912</v>
      </c>
      <c r="H121">
        <f t="shared" si="29"/>
        <v>6319.7999999999993</v>
      </c>
      <c r="I121">
        <f t="shared" si="50"/>
        <v>54.954782608695645</v>
      </c>
      <c r="J121">
        <f t="shared" si="51"/>
        <v>2.4929586379315642</v>
      </c>
      <c r="K121">
        <f t="shared" si="52"/>
        <v>55</v>
      </c>
      <c r="L121">
        <f t="shared" si="53"/>
        <v>-8</v>
      </c>
      <c r="M121">
        <f t="shared" si="54"/>
        <v>8</v>
      </c>
      <c r="N121">
        <f t="shared" si="55"/>
        <v>244.099999999999</v>
      </c>
      <c r="O121">
        <f t="shared" si="56"/>
        <v>9144.100000000004</v>
      </c>
      <c r="P121">
        <f t="shared" si="57"/>
        <v>83.128181818181858</v>
      </c>
      <c r="Q121">
        <f t="shared" si="58"/>
        <v>2.9364289541890263</v>
      </c>
      <c r="R121">
        <f t="shared" si="59"/>
        <v>60.866666666666667</v>
      </c>
      <c r="S121">
        <f t="shared" si="60"/>
        <v>-13.866666666666667</v>
      </c>
      <c r="T121">
        <f t="shared" si="61"/>
        <v>13.866666666666667</v>
      </c>
      <c r="U121">
        <f t="shared" si="62"/>
        <v>258.59999999999849</v>
      </c>
      <c r="V121">
        <f t="shared" si="63"/>
        <v>12025.800000000007</v>
      </c>
      <c r="W121">
        <f t="shared" si="64"/>
        <v>114.53142857142863</v>
      </c>
      <c r="X121">
        <f t="shared" si="65"/>
        <v>2.257895524622048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CEB1-7984-4E46-9B47-974D93A69BA8}">
  <sheetPr codeName="Hoja22">
    <tabColor theme="9" tint="-0.249977111117893"/>
  </sheetPr>
  <dimension ref="A1:X121"/>
  <sheetViews>
    <sheetView topLeftCell="C1" zoomScale="70" zoomScaleNormal="70" workbookViewId="0">
      <pane ySplit="1" topLeftCell="A91" activePane="bottomLeft" state="frozen"/>
      <selection activeCell="W121" sqref="W121:X121"/>
      <selection pane="bottomLeft" activeCell="V122" sqref="V122"/>
    </sheetView>
  </sheetViews>
  <sheetFormatPr baseColWidth="10" defaultRowHeight="15" x14ac:dyDescent="0.25"/>
  <sheetData>
    <row r="1" spans="1:24" ht="15.75" thickBot="1" x14ac:dyDescent="0.3">
      <c r="A1" t="s">
        <v>17</v>
      </c>
      <c r="B1" t="s">
        <v>0</v>
      </c>
      <c r="C1" t="s">
        <v>12</v>
      </c>
      <c r="D1" t="s">
        <v>19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18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20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</row>
    <row r="2" spans="1:24" ht="15.75" thickBot="1" x14ac:dyDescent="0.3">
      <c r="A2" s="1">
        <v>43896</v>
      </c>
      <c r="B2">
        <v>1</v>
      </c>
      <c r="C2" s="16">
        <v>1</v>
      </c>
      <c r="D2">
        <v>4</v>
      </c>
      <c r="E2">
        <f>$C2-D2</f>
        <v>-3</v>
      </c>
      <c r="F2">
        <f>ABS(E2)</f>
        <v>3</v>
      </c>
      <c r="G2">
        <f>E2</f>
        <v>-3</v>
      </c>
      <c r="H2">
        <f>F2</f>
        <v>3</v>
      </c>
      <c r="I2">
        <f>H2/$B2</f>
        <v>3</v>
      </c>
      <c r="J2">
        <f>G2/I2</f>
        <v>-1</v>
      </c>
      <c r="K2">
        <v>4</v>
      </c>
      <c r="L2">
        <f t="shared" ref="L2:L65" si="0">$C2-K2</f>
        <v>-3</v>
      </c>
      <c r="M2">
        <f t="shared" ref="M2:M65" si="1">ABS(L2)</f>
        <v>3</v>
      </c>
      <c r="N2">
        <f t="shared" ref="N2:O2" si="2">L2</f>
        <v>-3</v>
      </c>
      <c r="O2">
        <f t="shared" si="2"/>
        <v>3</v>
      </c>
      <c r="P2">
        <f t="shared" ref="P2:P65" si="3">O2/$B2</f>
        <v>3</v>
      </c>
      <c r="Q2">
        <f t="shared" ref="Q2:Q65" si="4">N2/P2</f>
        <v>-1</v>
      </c>
      <c r="R2">
        <v>4</v>
      </c>
      <c r="S2">
        <f t="shared" ref="S2:S65" si="5">$C2-R2</f>
        <v>-3</v>
      </c>
      <c r="T2">
        <f t="shared" ref="T2:T65" si="6">ABS(S2)</f>
        <v>3</v>
      </c>
      <c r="U2">
        <f t="shared" ref="U2:V2" si="7">S2</f>
        <v>-3</v>
      </c>
      <c r="V2">
        <f t="shared" si="7"/>
        <v>3</v>
      </c>
      <c r="W2">
        <f t="shared" ref="W2:W65" si="8">V2/$B2</f>
        <v>3</v>
      </c>
      <c r="X2">
        <f t="shared" ref="X2:X65" si="9">U2/W2</f>
        <v>-1</v>
      </c>
    </row>
    <row r="3" spans="1:24" ht="15.75" thickBot="1" x14ac:dyDescent="0.3">
      <c r="A3" s="1">
        <v>43897</v>
      </c>
      <c r="B3">
        <v>2</v>
      </c>
      <c r="C3" s="16">
        <v>1</v>
      </c>
      <c r="D3">
        <f>D2+0.2*($C2-D2)</f>
        <v>3.4</v>
      </c>
      <c r="E3">
        <f>$C3-D3</f>
        <v>-2.4</v>
      </c>
      <c r="F3">
        <f>ABS(E3)</f>
        <v>2.4</v>
      </c>
      <c r="G3">
        <f>E3+G2</f>
        <v>-5.4</v>
      </c>
      <c r="H3">
        <f>F3+H2</f>
        <v>5.4</v>
      </c>
      <c r="I3">
        <f>H3/$B3</f>
        <v>2.7</v>
      </c>
      <c r="J3">
        <f>G3/I3</f>
        <v>-2</v>
      </c>
      <c r="K3">
        <f>K2+0.5*($C2-K2)</f>
        <v>2.5</v>
      </c>
      <c r="L3">
        <f t="shared" si="0"/>
        <v>-1.5</v>
      </c>
      <c r="M3">
        <f t="shared" si="1"/>
        <v>1.5</v>
      </c>
      <c r="N3">
        <f t="shared" ref="N3:O18" si="10">L3+N2</f>
        <v>-4.5</v>
      </c>
      <c r="O3">
        <f t="shared" si="10"/>
        <v>4.5</v>
      </c>
      <c r="P3">
        <f t="shared" si="3"/>
        <v>2.25</v>
      </c>
      <c r="Q3">
        <f t="shared" si="4"/>
        <v>-2</v>
      </c>
      <c r="R3">
        <f>R2+0.8*($C2-R2)</f>
        <v>1.5999999999999996</v>
      </c>
      <c r="S3">
        <f t="shared" si="5"/>
        <v>-0.59999999999999964</v>
      </c>
      <c r="T3">
        <f t="shared" si="6"/>
        <v>0.59999999999999964</v>
      </c>
      <c r="U3">
        <f t="shared" ref="U3:V18" si="11">S3+U2</f>
        <v>-3.5999999999999996</v>
      </c>
      <c r="V3">
        <f t="shared" si="11"/>
        <v>3.5999999999999996</v>
      </c>
      <c r="W3">
        <f t="shared" si="8"/>
        <v>1.7999999999999998</v>
      </c>
      <c r="X3">
        <f t="shared" si="9"/>
        <v>-2</v>
      </c>
    </row>
    <row r="4" spans="1:24" ht="15.75" thickBot="1" x14ac:dyDescent="0.3">
      <c r="A4" s="1">
        <v>43898</v>
      </c>
      <c r="B4">
        <v>3</v>
      </c>
      <c r="C4" s="16">
        <v>1</v>
      </c>
      <c r="D4">
        <f t="shared" ref="D4:D67" si="12">D3+0.2*($C3-D3)</f>
        <v>2.92</v>
      </c>
      <c r="E4">
        <f t="shared" ref="E4:E67" si="13">$C4-D4</f>
        <v>-1.92</v>
      </c>
      <c r="F4">
        <f t="shared" ref="F4:F67" si="14">ABS(E4)</f>
        <v>1.92</v>
      </c>
      <c r="G4">
        <f t="shared" ref="G4:H19" si="15">E4+G3</f>
        <v>-7.32</v>
      </c>
      <c r="H4">
        <f t="shared" si="15"/>
        <v>7.32</v>
      </c>
      <c r="I4">
        <f t="shared" ref="I4:I67" si="16">H4/$B4</f>
        <v>2.44</v>
      </c>
      <c r="J4">
        <f t="shared" ref="J4:J67" si="17">G4/I4</f>
        <v>-3</v>
      </c>
      <c r="K4">
        <f t="shared" ref="K4:K67" si="18">K3+0.5*($C3-K3)</f>
        <v>1.75</v>
      </c>
      <c r="L4">
        <f t="shared" si="0"/>
        <v>-0.75</v>
      </c>
      <c r="M4">
        <f t="shared" si="1"/>
        <v>0.75</v>
      </c>
      <c r="N4">
        <f t="shared" si="10"/>
        <v>-5.25</v>
      </c>
      <c r="O4">
        <f t="shared" si="10"/>
        <v>5.25</v>
      </c>
      <c r="P4">
        <f t="shared" si="3"/>
        <v>1.75</v>
      </c>
      <c r="Q4">
        <f t="shared" si="4"/>
        <v>-3</v>
      </c>
      <c r="R4">
        <f t="shared" ref="R4:R67" si="19">R3+0.8*($C3-R3)</f>
        <v>1.1199999999999999</v>
      </c>
      <c r="S4">
        <f t="shared" si="5"/>
        <v>-0.11999999999999988</v>
      </c>
      <c r="T4">
        <f t="shared" si="6"/>
        <v>0.11999999999999988</v>
      </c>
      <c r="U4">
        <f t="shared" si="11"/>
        <v>-3.7199999999999998</v>
      </c>
      <c r="V4">
        <f t="shared" si="11"/>
        <v>3.7199999999999998</v>
      </c>
      <c r="W4">
        <f t="shared" si="8"/>
        <v>1.24</v>
      </c>
      <c r="X4">
        <f t="shared" si="9"/>
        <v>-3</v>
      </c>
    </row>
    <row r="5" spans="1:24" ht="15.75" thickBot="1" x14ac:dyDescent="0.3">
      <c r="A5" s="1">
        <v>43899</v>
      </c>
      <c r="B5">
        <v>4</v>
      </c>
      <c r="C5" s="16">
        <v>4</v>
      </c>
      <c r="D5">
        <f t="shared" si="12"/>
        <v>2.536</v>
      </c>
      <c r="E5">
        <f t="shared" si="13"/>
        <v>1.464</v>
      </c>
      <c r="F5">
        <f t="shared" si="14"/>
        <v>1.464</v>
      </c>
      <c r="G5">
        <f t="shared" si="15"/>
        <v>-5.8559999999999999</v>
      </c>
      <c r="H5">
        <f t="shared" si="15"/>
        <v>8.7840000000000007</v>
      </c>
      <c r="I5">
        <f t="shared" si="16"/>
        <v>2.1960000000000002</v>
      </c>
      <c r="J5">
        <f t="shared" si="17"/>
        <v>-2.6666666666666665</v>
      </c>
      <c r="K5">
        <f t="shared" si="18"/>
        <v>1.375</v>
      </c>
      <c r="L5">
        <f t="shared" si="0"/>
        <v>2.625</v>
      </c>
      <c r="M5">
        <f t="shared" si="1"/>
        <v>2.625</v>
      </c>
      <c r="N5">
        <f t="shared" si="10"/>
        <v>-2.625</v>
      </c>
      <c r="O5">
        <f t="shared" si="10"/>
        <v>7.875</v>
      </c>
      <c r="P5">
        <f t="shared" si="3"/>
        <v>1.96875</v>
      </c>
      <c r="Q5">
        <f t="shared" si="4"/>
        <v>-1.3333333333333333</v>
      </c>
      <c r="R5">
        <f t="shared" si="19"/>
        <v>1.024</v>
      </c>
      <c r="S5">
        <f t="shared" si="5"/>
        <v>2.976</v>
      </c>
      <c r="T5">
        <f t="shared" si="6"/>
        <v>2.976</v>
      </c>
      <c r="U5">
        <f t="shared" si="11"/>
        <v>-0.74399999999999977</v>
      </c>
      <c r="V5">
        <f t="shared" si="11"/>
        <v>6.6959999999999997</v>
      </c>
      <c r="W5">
        <f t="shared" si="8"/>
        <v>1.6739999999999999</v>
      </c>
      <c r="X5">
        <f t="shared" si="9"/>
        <v>-0.44444444444444431</v>
      </c>
    </row>
    <row r="6" spans="1:24" ht="15.75" thickBot="1" x14ac:dyDescent="0.3">
      <c r="A6" s="1">
        <v>43900</v>
      </c>
      <c r="B6">
        <v>5</v>
      </c>
      <c r="C6" s="16">
        <v>3</v>
      </c>
      <c r="D6">
        <f t="shared" si="12"/>
        <v>2.8288000000000002</v>
      </c>
      <c r="E6">
        <f t="shared" si="13"/>
        <v>0.1711999999999998</v>
      </c>
      <c r="F6">
        <f t="shared" si="14"/>
        <v>0.1711999999999998</v>
      </c>
      <c r="G6">
        <f t="shared" si="15"/>
        <v>-5.6848000000000001</v>
      </c>
      <c r="H6">
        <f t="shared" si="15"/>
        <v>8.9552000000000014</v>
      </c>
      <c r="I6">
        <f t="shared" si="16"/>
        <v>1.7910400000000002</v>
      </c>
      <c r="J6">
        <f t="shared" si="17"/>
        <v>-3.1740217973914593</v>
      </c>
      <c r="K6">
        <f t="shared" si="18"/>
        <v>2.6875</v>
      </c>
      <c r="L6">
        <f t="shared" si="0"/>
        <v>0.3125</v>
      </c>
      <c r="M6">
        <f t="shared" si="1"/>
        <v>0.3125</v>
      </c>
      <c r="N6">
        <f t="shared" si="10"/>
        <v>-2.3125</v>
      </c>
      <c r="O6">
        <f t="shared" si="10"/>
        <v>8.1875</v>
      </c>
      <c r="P6">
        <f t="shared" si="3"/>
        <v>1.6375</v>
      </c>
      <c r="Q6">
        <f t="shared" si="4"/>
        <v>-1.4122137404580153</v>
      </c>
      <c r="R6">
        <f t="shared" si="19"/>
        <v>3.4048000000000003</v>
      </c>
      <c r="S6">
        <f t="shared" si="5"/>
        <v>-0.40480000000000027</v>
      </c>
      <c r="T6">
        <f t="shared" si="6"/>
        <v>0.40480000000000027</v>
      </c>
      <c r="U6">
        <f t="shared" si="11"/>
        <v>-1.1488</v>
      </c>
      <c r="V6">
        <f t="shared" si="11"/>
        <v>7.1007999999999996</v>
      </c>
      <c r="W6">
        <f t="shared" si="8"/>
        <v>1.4201599999999999</v>
      </c>
      <c r="X6">
        <f t="shared" si="9"/>
        <v>-0.80892293826047779</v>
      </c>
    </row>
    <row r="7" spans="1:24" ht="15.75" thickBot="1" x14ac:dyDescent="0.3">
      <c r="A7" s="1">
        <v>43901</v>
      </c>
      <c r="B7">
        <v>6</v>
      </c>
      <c r="C7" s="16">
        <v>2</v>
      </c>
      <c r="D7">
        <f t="shared" si="12"/>
        <v>2.8630400000000003</v>
      </c>
      <c r="E7">
        <f t="shared" si="13"/>
        <v>-0.86304000000000025</v>
      </c>
      <c r="F7">
        <f t="shared" si="14"/>
        <v>0.86304000000000025</v>
      </c>
      <c r="G7">
        <f t="shared" si="15"/>
        <v>-6.5478400000000008</v>
      </c>
      <c r="H7">
        <f t="shared" si="15"/>
        <v>9.8182400000000012</v>
      </c>
      <c r="I7">
        <f t="shared" si="16"/>
        <v>1.6363733333333335</v>
      </c>
      <c r="J7">
        <f t="shared" si="17"/>
        <v>-4.001434065575908</v>
      </c>
      <c r="K7">
        <f t="shared" si="18"/>
        <v>2.84375</v>
      </c>
      <c r="L7">
        <f t="shared" si="0"/>
        <v>-0.84375</v>
      </c>
      <c r="M7">
        <f t="shared" si="1"/>
        <v>0.84375</v>
      </c>
      <c r="N7">
        <f t="shared" si="10"/>
        <v>-3.15625</v>
      </c>
      <c r="O7">
        <f t="shared" si="10"/>
        <v>9.03125</v>
      </c>
      <c r="P7">
        <f t="shared" si="3"/>
        <v>1.5052083333333333</v>
      </c>
      <c r="Q7">
        <f t="shared" si="4"/>
        <v>-2.0968858131487891</v>
      </c>
      <c r="R7">
        <f t="shared" si="19"/>
        <v>3.0809600000000001</v>
      </c>
      <c r="S7">
        <f t="shared" si="5"/>
        <v>-1.0809600000000001</v>
      </c>
      <c r="T7">
        <f t="shared" si="6"/>
        <v>1.0809600000000001</v>
      </c>
      <c r="U7">
        <f t="shared" si="11"/>
        <v>-2.2297600000000002</v>
      </c>
      <c r="V7">
        <f t="shared" si="11"/>
        <v>8.1817600000000006</v>
      </c>
      <c r="W7">
        <f t="shared" si="8"/>
        <v>1.3636266666666668</v>
      </c>
      <c r="X7">
        <f t="shared" si="9"/>
        <v>-1.6351689612015019</v>
      </c>
    </row>
    <row r="8" spans="1:24" ht="15.75" thickBot="1" x14ac:dyDescent="0.3">
      <c r="A8" s="1">
        <v>43902</v>
      </c>
      <c r="B8">
        <v>7</v>
      </c>
      <c r="C8" s="16">
        <v>5</v>
      </c>
      <c r="D8">
        <f t="shared" si="12"/>
        <v>2.6904320000000004</v>
      </c>
      <c r="E8">
        <f t="shared" si="13"/>
        <v>2.3095679999999996</v>
      </c>
      <c r="F8">
        <f t="shared" si="14"/>
        <v>2.3095679999999996</v>
      </c>
      <c r="G8">
        <f t="shared" si="15"/>
        <v>-4.2382720000000011</v>
      </c>
      <c r="H8">
        <f t="shared" si="15"/>
        <v>12.127808000000002</v>
      </c>
      <c r="I8">
        <f t="shared" si="16"/>
        <v>1.7325440000000003</v>
      </c>
      <c r="J8">
        <f t="shared" si="17"/>
        <v>-2.4462709172176869</v>
      </c>
      <c r="K8">
        <f t="shared" si="18"/>
        <v>2.421875</v>
      </c>
      <c r="L8">
        <f t="shared" si="0"/>
        <v>2.578125</v>
      </c>
      <c r="M8">
        <f t="shared" si="1"/>
        <v>2.578125</v>
      </c>
      <c r="N8">
        <f t="shared" si="10"/>
        <v>-0.578125</v>
      </c>
      <c r="O8">
        <f t="shared" si="10"/>
        <v>11.609375</v>
      </c>
      <c r="P8">
        <f t="shared" si="3"/>
        <v>1.6584821428571428</v>
      </c>
      <c r="Q8">
        <f t="shared" si="4"/>
        <v>-0.34858681022880217</v>
      </c>
      <c r="R8">
        <f t="shared" si="19"/>
        <v>2.2161919999999999</v>
      </c>
      <c r="S8">
        <f t="shared" si="5"/>
        <v>2.7838080000000001</v>
      </c>
      <c r="T8">
        <f t="shared" si="6"/>
        <v>2.7838080000000001</v>
      </c>
      <c r="U8">
        <f t="shared" si="11"/>
        <v>0.55404799999999987</v>
      </c>
      <c r="V8">
        <f t="shared" si="11"/>
        <v>10.965568000000001</v>
      </c>
      <c r="W8">
        <f t="shared" si="8"/>
        <v>1.5665097142857145</v>
      </c>
      <c r="X8">
        <f t="shared" si="9"/>
        <v>0.35368309238518231</v>
      </c>
    </row>
    <row r="9" spans="1:24" ht="15.75" thickBot="1" x14ac:dyDescent="0.3">
      <c r="A9" s="1">
        <v>43903</v>
      </c>
      <c r="B9">
        <v>8</v>
      </c>
      <c r="C9" s="16">
        <v>4</v>
      </c>
      <c r="D9">
        <f t="shared" si="12"/>
        <v>3.1523456000000003</v>
      </c>
      <c r="E9">
        <f t="shared" si="13"/>
        <v>0.8476543999999997</v>
      </c>
      <c r="F9">
        <f t="shared" si="14"/>
        <v>0.8476543999999997</v>
      </c>
      <c r="G9">
        <f t="shared" si="15"/>
        <v>-3.3906176000000015</v>
      </c>
      <c r="H9">
        <f t="shared" si="15"/>
        <v>12.975462400000001</v>
      </c>
      <c r="I9">
        <f t="shared" si="16"/>
        <v>1.6219328000000002</v>
      </c>
      <c r="J9">
        <f t="shared" si="17"/>
        <v>-2.0904797042146264</v>
      </c>
      <c r="K9">
        <f t="shared" si="18"/>
        <v>3.7109375</v>
      </c>
      <c r="L9">
        <f t="shared" si="0"/>
        <v>0.2890625</v>
      </c>
      <c r="M9">
        <f t="shared" si="1"/>
        <v>0.2890625</v>
      </c>
      <c r="N9">
        <f t="shared" si="10"/>
        <v>-0.2890625</v>
      </c>
      <c r="O9">
        <f t="shared" si="10"/>
        <v>11.8984375</v>
      </c>
      <c r="P9">
        <f t="shared" si="3"/>
        <v>1.4873046875</v>
      </c>
      <c r="Q9">
        <f t="shared" si="4"/>
        <v>-0.1943532501641497</v>
      </c>
      <c r="R9">
        <f t="shared" si="19"/>
        <v>4.4432384000000003</v>
      </c>
      <c r="S9">
        <f t="shared" si="5"/>
        <v>-0.44323840000000025</v>
      </c>
      <c r="T9">
        <f t="shared" si="6"/>
        <v>0.44323840000000025</v>
      </c>
      <c r="U9">
        <f t="shared" si="11"/>
        <v>0.11080959999999962</v>
      </c>
      <c r="V9">
        <f t="shared" si="11"/>
        <v>11.408806400000001</v>
      </c>
      <c r="W9">
        <f t="shared" si="8"/>
        <v>1.4261008000000002</v>
      </c>
      <c r="X9">
        <f t="shared" si="9"/>
        <v>7.7701099389327608E-2</v>
      </c>
    </row>
    <row r="10" spans="1:24" ht="15.75" thickBot="1" x14ac:dyDescent="0.3">
      <c r="A10" s="1">
        <v>43904</v>
      </c>
      <c r="B10">
        <v>9</v>
      </c>
      <c r="C10" s="16">
        <v>8</v>
      </c>
      <c r="D10">
        <f t="shared" si="12"/>
        <v>3.3218764800000002</v>
      </c>
      <c r="E10">
        <f t="shared" si="13"/>
        <v>4.6781235199999998</v>
      </c>
      <c r="F10">
        <f t="shared" si="14"/>
        <v>4.6781235199999998</v>
      </c>
      <c r="G10">
        <f t="shared" si="15"/>
        <v>1.2875059199999983</v>
      </c>
      <c r="H10">
        <f t="shared" si="15"/>
        <v>17.653585920000001</v>
      </c>
      <c r="I10">
        <f t="shared" si="16"/>
        <v>1.9615095466666668</v>
      </c>
      <c r="J10">
        <f t="shared" si="17"/>
        <v>0.6563852427779151</v>
      </c>
      <c r="K10">
        <f t="shared" si="18"/>
        <v>3.85546875</v>
      </c>
      <c r="L10">
        <f t="shared" si="0"/>
        <v>4.14453125</v>
      </c>
      <c r="M10">
        <f t="shared" si="1"/>
        <v>4.14453125</v>
      </c>
      <c r="N10">
        <f t="shared" si="10"/>
        <v>3.85546875</v>
      </c>
      <c r="O10">
        <f t="shared" si="10"/>
        <v>16.04296875</v>
      </c>
      <c r="P10">
        <f t="shared" si="3"/>
        <v>1.7825520833333333</v>
      </c>
      <c r="Q10">
        <f t="shared" si="4"/>
        <v>2.1628926223520817</v>
      </c>
      <c r="R10">
        <f t="shared" si="19"/>
        <v>4.0886476800000002</v>
      </c>
      <c r="S10">
        <f t="shared" si="5"/>
        <v>3.9113523199999998</v>
      </c>
      <c r="T10">
        <f t="shared" si="6"/>
        <v>3.9113523199999998</v>
      </c>
      <c r="U10">
        <f t="shared" si="11"/>
        <v>4.0221619199999994</v>
      </c>
      <c r="V10">
        <f t="shared" si="11"/>
        <v>15.320158720000002</v>
      </c>
      <c r="W10">
        <f t="shared" si="8"/>
        <v>1.702239857777778</v>
      </c>
      <c r="X10">
        <f t="shared" si="9"/>
        <v>2.3628643763816037</v>
      </c>
    </row>
    <row r="11" spans="1:24" ht="15.75" thickBot="1" x14ac:dyDescent="0.3">
      <c r="A11" s="1">
        <v>43905</v>
      </c>
      <c r="B11">
        <v>10</v>
      </c>
      <c r="C11" s="16">
        <v>5</v>
      </c>
      <c r="D11">
        <f t="shared" si="12"/>
        <v>4.2575011840000005</v>
      </c>
      <c r="E11">
        <f t="shared" si="13"/>
        <v>0.74249881599999945</v>
      </c>
      <c r="F11">
        <f t="shared" si="14"/>
        <v>0.74249881599999945</v>
      </c>
      <c r="G11">
        <f t="shared" si="15"/>
        <v>2.0300047359999978</v>
      </c>
      <c r="H11">
        <f t="shared" si="15"/>
        <v>18.396084735999999</v>
      </c>
      <c r="I11">
        <f t="shared" si="16"/>
        <v>1.8396084735999998</v>
      </c>
      <c r="J11">
        <f t="shared" si="17"/>
        <v>1.1034982525533841</v>
      </c>
      <c r="K11">
        <f t="shared" si="18"/>
        <v>5.927734375</v>
      </c>
      <c r="L11">
        <f t="shared" si="0"/>
        <v>-0.927734375</v>
      </c>
      <c r="M11">
        <f t="shared" si="1"/>
        <v>0.927734375</v>
      </c>
      <c r="N11">
        <f t="shared" si="10"/>
        <v>2.927734375</v>
      </c>
      <c r="O11">
        <f t="shared" si="10"/>
        <v>16.970703125</v>
      </c>
      <c r="P11">
        <f t="shared" si="3"/>
        <v>1.6970703125</v>
      </c>
      <c r="Q11">
        <f t="shared" si="4"/>
        <v>1.7251697548624698</v>
      </c>
      <c r="R11">
        <f t="shared" si="19"/>
        <v>7.2177295360000002</v>
      </c>
      <c r="S11">
        <f t="shared" si="5"/>
        <v>-2.2177295360000002</v>
      </c>
      <c r="T11">
        <f t="shared" si="6"/>
        <v>2.2177295360000002</v>
      </c>
      <c r="U11">
        <f t="shared" si="11"/>
        <v>1.8044323839999992</v>
      </c>
      <c r="V11">
        <f t="shared" si="11"/>
        <v>17.537888256000002</v>
      </c>
      <c r="W11">
        <f t="shared" si="8"/>
        <v>1.7537888256000003</v>
      </c>
      <c r="X11">
        <f t="shared" si="9"/>
        <v>1.0288766570186538</v>
      </c>
    </row>
    <row r="12" spans="1:24" ht="15.75" thickBot="1" x14ac:dyDescent="0.3">
      <c r="A12" s="1">
        <v>43906</v>
      </c>
      <c r="B12">
        <v>11</v>
      </c>
      <c r="C12" s="16">
        <v>18</v>
      </c>
      <c r="D12">
        <f t="shared" si="12"/>
        <v>4.4060009472000008</v>
      </c>
      <c r="E12">
        <f t="shared" si="13"/>
        <v>13.593999052799999</v>
      </c>
      <c r="F12">
        <f t="shared" si="14"/>
        <v>13.593999052799999</v>
      </c>
      <c r="G12">
        <f t="shared" si="15"/>
        <v>15.624003788799996</v>
      </c>
      <c r="H12">
        <f t="shared" si="15"/>
        <v>31.9900837888</v>
      </c>
      <c r="I12">
        <f t="shared" si="16"/>
        <v>2.9081894353454545</v>
      </c>
      <c r="J12">
        <f t="shared" si="17"/>
        <v>5.3724161153016743</v>
      </c>
      <c r="K12">
        <f t="shared" si="18"/>
        <v>5.4638671875</v>
      </c>
      <c r="L12">
        <f t="shared" si="0"/>
        <v>12.5361328125</v>
      </c>
      <c r="M12">
        <f t="shared" si="1"/>
        <v>12.5361328125</v>
      </c>
      <c r="N12">
        <f t="shared" si="10"/>
        <v>15.4638671875</v>
      </c>
      <c r="O12">
        <f t="shared" si="10"/>
        <v>29.5068359375</v>
      </c>
      <c r="P12">
        <f t="shared" si="3"/>
        <v>2.6824396306818183</v>
      </c>
      <c r="Q12">
        <f t="shared" si="4"/>
        <v>5.7648518947542611</v>
      </c>
      <c r="R12">
        <f t="shared" si="19"/>
        <v>5.4435459071999999</v>
      </c>
      <c r="S12">
        <f t="shared" si="5"/>
        <v>12.556454092799999</v>
      </c>
      <c r="T12">
        <f t="shared" si="6"/>
        <v>12.556454092799999</v>
      </c>
      <c r="U12">
        <f t="shared" si="11"/>
        <v>14.360886476799998</v>
      </c>
      <c r="V12">
        <f t="shared" si="11"/>
        <v>30.094342348800001</v>
      </c>
      <c r="W12">
        <f t="shared" si="8"/>
        <v>2.7358493044363636</v>
      </c>
      <c r="X12">
        <f t="shared" si="9"/>
        <v>5.2491511332560803</v>
      </c>
    </row>
    <row r="13" spans="1:24" ht="15.75" thickBot="1" x14ac:dyDescent="0.3">
      <c r="A13" s="1">
        <v>43907</v>
      </c>
      <c r="B13">
        <v>12</v>
      </c>
      <c r="C13" s="16">
        <v>27</v>
      </c>
      <c r="D13">
        <f t="shared" si="12"/>
        <v>7.124800757760001</v>
      </c>
      <c r="E13">
        <f t="shared" si="13"/>
        <v>19.875199242240001</v>
      </c>
      <c r="F13">
        <f t="shared" si="14"/>
        <v>19.875199242240001</v>
      </c>
      <c r="G13">
        <f t="shared" si="15"/>
        <v>35.499203031039997</v>
      </c>
      <c r="H13">
        <f t="shared" si="15"/>
        <v>51.865283031040001</v>
      </c>
      <c r="I13">
        <f t="shared" si="16"/>
        <v>4.3221069192533337</v>
      </c>
      <c r="J13">
        <f t="shared" si="17"/>
        <v>8.2134023276713997</v>
      </c>
      <c r="K13">
        <f t="shared" si="18"/>
        <v>11.73193359375</v>
      </c>
      <c r="L13">
        <f t="shared" si="0"/>
        <v>15.26806640625</v>
      </c>
      <c r="M13">
        <f t="shared" si="1"/>
        <v>15.26806640625</v>
      </c>
      <c r="N13">
        <f t="shared" si="10"/>
        <v>30.73193359375</v>
      </c>
      <c r="O13">
        <f t="shared" si="10"/>
        <v>44.77490234375</v>
      </c>
      <c r="P13">
        <f t="shared" si="3"/>
        <v>3.7312418619791665</v>
      </c>
      <c r="Q13">
        <f t="shared" si="4"/>
        <v>8.2363820761404156</v>
      </c>
      <c r="R13">
        <f t="shared" si="19"/>
        <v>15.488709181440001</v>
      </c>
      <c r="S13">
        <f t="shared" si="5"/>
        <v>11.511290818559999</v>
      </c>
      <c r="T13">
        <f t="shared" si="6"/>
        <v>11.511290818559999</v>
      </c>
      <c r="U13">
        <f t="shared" si="11"/>
        <v>25.872177295359997</v>
      </c>
      <c r="V13">
        <f t="shared" si="11"/>
        <v>41.605633167359997</v>
      </c>
      <c r="W13">
        <f t="shared" si="8"/>
        <v>3.4671360972799996</v>
      </c>
      <c r="X13">
        <f t="shared" si="9"/>
        <v>7.4621176006494121</v>
      </c>
    </row>
    <row r="14" spans="1:24" ht="15.75" thickBot="1" x14ac:dyDescent="0.3">
      <c r="A14" s="1">
        <v>43908</v>
      </c>
      <c r="B14">
        <v>13</v>
      </c>
      <c r="C14" s="16">
        <v>28</v>
      </c>
      <c r="D14">
        <f t="shared" si="12"/>
        <v>11.099840606208002</v>
      </c>
      <c r="E14">
        <f t="shared" si="13"/>
        <v>16.900159393791998</v>
      </c>
      <c r="F14">
        <f t="shared" si="14"/>
        <v>16.900159393791998</v>
      </c>
      <c r="G14">
        <f t="shared" si="15"/>
        <v>52.399362424831992</v>
      </c>
      <c r="H14">
        <f t="shared" si="15"/>
        <v>68.765442424832003</v>
      </c>
      <c r="I14">
        <f t="shared" si="16"/>
        <v>5.2896494172947692</v>
      </c>
      <c r="J14">
        <f t="shared" si="17"/>
        <v>9.9060180157705151</v>
      </c>
      <c r="K14">
        <f t="shared" si="18"/>
        <v>19.365966796875</v>
      </c>
      <c r="L14">
        <f t="shared" si="0"/>
        <v>8.634033203125</v>
      </c>
      <c r="M14">
        <f t="shared" si="1"/>
        <v>8.634033203125</v>
      </c>
      <c r="N14">
        <f t="shared" si="10"/>
        <v>39.365966796875</v>
      </c>
      <c r="O14">
        <f t="shared" si="10"/>
        <v>53.408935546875</v>
      </c>
      <c r="P14">
        <f t="shared" si="3"/>
        <v>4.1083796574519234</v>
      </c>
      <c r="Q14">
        <f t="shared" si="4"/>
        <v>9.5818717059100482</v>
      </c>
      <c r="R14">
        <f t="shared" si="19"/>
        <v>24.697741836288003</v>
      </c>
      <c r="S14">
        <f t="shared" si="5"/>
        <v>3.302258163711997</v>
      </c>
      <c r="T14">
        <f t="shared" si="6"/>
        <v>3.302258163711997</v>
      </c>
      <c r="U14">
        <f t="shared" si="11"/>
        <v>29.174435459071994</v>
      </c>
      <c r="V14">
        <f t="shared" si="11"/>
        <v>44.907891331071994</v>
      </c>
      <c r="W14">
        <f t="shared" si="8"/>
        <v>3.4544531793132305</v>
      </c>
      <c r="X14">
        <f t="shared" si="9"/>
        <v>8.4454569058226685</v>
      </c>
    </row>
    <row r="15" spans="1:24" ht="15.75" thickBot="1" x14ac:dyDescent="0.3">
      <c r="A15" s="1">
        <v>43909</v>
      </c>
      <c r="B15">
        <v>14</v>
      </c>
      <c r="C15" s="16">
        <v>41</v>
      </c>
      <c r="D15">
        <f t="shared" si="12"/>
        <v>14.479872484966402</v>
      </c>
      <c r="E15">
        <f t="shared" si="13"/>
        <v>26.5201275150336</v>
      </c>
      <c r="F15">
        <f t="shared" si="14"/>
        <v>26.5201275150336</v>
      </c>
      <c r="G15">
        <f t="shared" si="15"/>
        <v>78.919489939865599</v>
      </c>
      <c r="H15">
        <f t="shared" si="15"/>
        <v>95.28556993986561</v>
      </c>
      <c r="I15">
        <f t="shared" si="16"/>
        <v>6.8061121385618293</v>
      </c>
      <c r="J15">
        <f t="shared" si="17"/>
        <v>11.595384903038306</v>
      </c>
      <c r="K15">
        <f t="shared" si="18"/>
        <v>23.6829833984375</v>
      </c>
      <c r="L15">
        <f t="shared" si="0"/>
        <v>17.3170166015625</v>
      </c>
      <c r="M15">
        <f t="shared" si="1"/>
        <v>17.3170166015625</v>
      </c>
      <c r="N15">
        <f t="shared" si="10"/>
        <v>56.6829833984375</v>
      </c>
      <c r="O15">
        <f t="shared" si="10"/>
        <v>70.7259521484375</v>
      </c>
      <c r="P15">
        <f t="shared" si="3"/>
        <v>5.0518537248883932</v>
      </c>
      <c r="Q15">
        <f t="shared" si="4"/>
        <v>11.220234489210148</v>
      </c>
      <c r="R15">
        <f t="shared" si="19"/>
        <v>27.339548367257599</v>
      </c>
      <c r="S15">
        <f t="shared" si="5"/>
        <v>13.660451632742401</v>
      </c>
      <c r="T15">
        <f t="shared" si="6"/>
        <v>13.660451632742401</v>
      </c>
      <c r="U15">
        <f t="shared" si="11"/>
        <v>42.834887091814394</v>
      </c>
      <c r="V15">
        <f t="shared" si="11"/>
        <v>58.568342963814395</v>
      </c>
      <c r="W15">
        <f t="shared" si="8"/>
        <v>4.1834530688438853</v>
      </c>
      <c r="X15">
        <f t="shared" si="9"/>
        <v>10.239122176564059</v>
      </c>
    </row>
    <row r="16" spans="1:24" ht="15.75" thickBot="1" x14ac:dyDescent="0.3">
      <c r="A16" s="1">
        <v>43910</v>
      </c>
      <c r="B16">
        <v>15</v>
      </c>
      <c r="C16" s="16">
        <v>49</v>
      </c>
      <c r="D16">
        <f t="shared" si="12"/>
        <v>19.78389798797312</v>
      </c>
      <c r="E16">
        <f t="shared" si="13"/>
        <v>29.21610201202688</v>
      </c>
      <c r="F16">
        <f t="shared" si="14"/>
        <v>29.21610201202688</v>
      </c>
      <c r="G16">
        <f t="shared" si="15"/>
        <v>108.13559195189248</v>
      </c>
      <c r="H16">
        <f t="shared" si="15"/>
        <v>124.50167195189249</v>
      </c>
      <c r="I16">
        <f t="shared" si="16"/>
        <v>8.3001114634594995</v>
      </c>
      <c r="J16">
        <f t="shared" si="17"/>
        <v>13.028209612358795</v>
      </c>
      <c r="K16">
        <f t="shared" si="18"/>
        <v>32.34149169921875</v>
      </c>
      <c r="L16">
        <f t="shared" si="0"/>
        <v>16.65850830078125</v>
      </c>
      <c r="M16">
        <f t="shared" si="1"/>
        <v>16.65850830078125</v>
      </c>
      <c r="N16">
        <f t="shared" si="10"/>
        <v>73.34149169921875</v>
      </c>
      <c r="O16">
        <f t="shared" si="10"/>
        <v>87.38446044921875</v>
      </c>
      <c r="P16">
        <f t="shared" si="3"/>
        <v>5.8256306966145832</v>
      </c>
      <c r="Q16">
        <f t="shared" si="4"/>
        <v>12.589450914188449</v>
      </c>
      <c r="R16">
        <f t="shared" si="19"/>
        <v>38.26790967345152</v>
      </c>
      <c r="S16">
        <f t="shared" si="5"/>
        <v>10.73209032654848</v>
      </c>
      <c r="T16">
        <f t="shared" si="6"/>
        <v>10.73209032654848</v>
      </c>
      <c r="U16">
        <f t="shared" si="11"/>
        <v>53.566977418362875</v>
      </c>
      <c r="V16">
        <f t="shared" si="11"/>
        <v>69.300433290362875</v>
      </c>
      <c r="W16">
        <f t="shared" si="8"/>
        <v>4.6200288860241914</v>
      </c>
      <c r="X16">
        <f t="shared" si="9"/>
        <v>11.594511363425788</v>
      </c>
    </row>
    <row r="17" spans="1:24" ht="15.75" thickBot="1" x14ac:dyDescent="0.3">
      <c r="A17" s="1">
        <v>43911</v>
      </c>
      <c r="B17">
        <v>16</v>
      </c>
      <c r="C17" s="16">
        <v>36</v>
      </c>
      <c r="D17">
        <f t="shared" si="12"/>
        <v>25.627118390378495</v>
      </c>
      <c r="E17">
        <f t="shared" si="13"/>
        <v>10.372881609621505</v>
      </c>
      <c r="F17">
        <f t="shared" si="14"/>
        <v>10.372881609621505</v>
      </c>
      <c r="G17">
        <f t="shared" si="15"/>
        <v>118.50847356151398</v>
      </c>
      <c r="H17">
        <f t="shared" si="15"/>
        <v>134.87455356151401</v>
      </c>
      <c r="I17">
        <f t="shared" si="16"/>
        <v>8.4296595975946254</v>
      </c>
      <c r="J17">
        <f t="shared" si="17"/>
        <v>14.058512350288732</v>
      </c>
      <c r="K17">
        <f t="shared" si="18"/>
        <v>40.670745849609375</v>
      </c>
      <c r="L17">
        <f t="shared" si="0"/>
        <v>-4.670745849609375</v>
      </c>
      <c r="M17">
        <f t="shared" si="1"/>
        <v>4.670745849609375</v>
      </c>
      <c r="N17">
        <f t="shared" si="10"/>
        <v>68.670745849609375</v>
      </c>
      <c r="O17">
        <f t="shared" si="10"/>
        <v>92.055206298828125</v>
      </c>
      <c r="P17">
        <f t="shared" si="3"/>
        <v>5.7534503936767578</v>
      </c>
      <c r="Q17">
        <f t="shared" si="4"/>
        <v>11.935576245704823</v>
      </c>
      <c r="R17">
        <f t="shared" si="19"/>
        <v>46.853581934690304</v>
      </c>
      <c r="S17">
        <f t="shared" si="5"/>
        <v>-10.853581934690304</v>
      </c>
      <c r="T17">
        <f t="shared" si="6"/>
        <v>10.853581934690304</v>
      </c>
      <c r="U17">
        <f t="shared" si="11"/>
        <v>42.713395483672571</v>
      </c>
      <c r="V17">
        <f t="shared" si="11"/>
        <v>80.154015225053172</v>
      </c>
      <c r="W17">
        <f t="shared" si="8"/>
        <v>5.0096259515658232</v>
      </c>
      <c r="X17">
        <f t="shared" si="9"/>
        <v>8.526264415075131</v>
      </c>
    </row>
    <row r="18" spans="1:24" ht="15.75" thickBot="1" x14ac:dyDescent="0.3">
      <c r="A18" s="1">
        <v>43912</v>
      </c>
      <c r="B18">
        <v>17</v>
      </c>
      <c r="C18" s="16">
        <v>133</v>
      </c>
      <c r="D18">
        <f t="shared" si="12"/>
        <v>27.701694712302796</v>
      </c>
      <c r="E18">
        <f t="shared" si="13"/>
        <v>105.2983052876972</v>
      </c>
      <c r="F18">
        <f t="shared" si="14"/>
        <v>105.2983052876972</v>
      </c>
      <c r="G18">
        <f t="shared" si="15"/>
        <v>223.80677884921118</v>
      </c>
      <c r="H18">
        <f t="shared" si="15"/>
        <v>240.1728588492112</v>
      </c>
      <c r="I18">
        <f t="shared" si="16"/>
        <v>14.127815226424188</v>
      </c>
      <c r="J18">
        <f t="shared" si="17"/>
        <v>15.841570353398348</v>
      </c>
      <c r="K18">
        <f t="shared" si="18"/>
        <v>38.335372924804688</v>
      </c>
      <c r="L18">
        <f t="shared" si="0"/>
        <v>94.664627075195313</v>
      </c>
      <c r="M18">
        <f t="shared" si="1"/>
        <v>94.664627075195313</v>
      </c>
      <c r="N18">
        <f t="shared" si="10"/>
        <v>163.33537292480469</v>
      </c>
      <c r="O18">
        <f t="shared" si="10"/>
        <v>186.71983337402344</v>
      </c>
      <c r="P18">
        <f t="shared" si="3"/>
        <v>10.983519610236673</v>
      </c>
      <c r="Q18">
        <f t="shared" si="4"/>
        <v>14.870950179992908</v>
      </c>
      <c r="R18">
        <f t="shared" si="19"/>
        <v>38.170716386938061</v>
      </c>
      <c r="S18">
        <f t="shared" si="5"/>
        <v>94.829283613061932</v>
      </c>
      <c r="T18">
        <f t="shared" si="6"/>
        <v>94.829283613061932</v>
      </c>
      <c r="U18">
        <f t="shared" si="11"/>
        <v>137.5426790967345</v>
      </c>
      <c r="V18">
        <f t="shared" si="11"/>
        <v>174.9832988381151</v>
      </c>
      <c r="W18">
        <f t="shared" si="8"/>
        <v>10.293135225771477</v>
      </c>
      <c r="X18">
        <f t="shared" si="9"/>
        <v>13.362564085659876</v>
      </c>
    </row>
    <row r="19" spans="1:24" ht="15.75" thickBot="1" x14ac:dyDescent="0.3">
      <c r="A19" s="1">
        <v>43913</v>
      </c>
      <c r="B19">
        <v>18</v>
      </c>
      <c r="C19" s="16">
        <v>97</v>
      </c>
      <c r="D19">
        <f t="shared" si="12"/>
        <v>48.76135576984224</v>
      </c>
      <c r="E19">
        <f t="shared" si="13"/>
        <v>48.23864423015776</v>
      </c>
      <c r="F19">
        <f t="shared" si="14"/>
        <v>48.23864423015776</v>
      </c>
      <c r="G19">
        <f t="shared" si="15"/>
        <v>272.04542307936896</v>
      </c>
      <c r="H19">
        <f t="shared" si="15"/>
        <v>288.41150307936897</v>
      </c>
      <c r="I19">
        <f t="shared" si="16"/>
        <v>16.022861282187165</v>
      </c>
      <c r="J19">
        <f t="shared" si="17"/>
        <v>16.978579436483393</v>
      </c>
      <c r="K19">
        <f t="shared" si="18"/>
        <v>85.667686462402344</v>
      </c>
      <c r="L19">
        <f t="shared" si="0"/>
        <v>11.332313537597656</v>
      </c>
      <c r="M19">
        <f t="shared" si="1"/>
        <v>11.332313537597656</v>
      </c>
      <c r="N19">
        <f t="shared" ref="N19:O34" si="20">L19+N18</f>
        <v>174.66768646240234</v>
      </c>
      <c r="O19">
        <f t="shared" si="20"/>
        <v>198.05214691162109</v>
      </c>
      <c r="P19">
        <f t="shared" si="3"/>
        <v>11.002897050645617</v>
      </c>
      <c r="Q19">
        <f t="shared" si="4"/>
        <v>15.874699695763615</v>
      </c>
      <c r="R19">
        <f t="shared" si="19"/>
        <v>114.03414327738761</v>
      </c>
      <c r="S19">
        <f t="shared" si="5"/>
        <v>-17.034143277387614</v>
      </c>
      <c r="T19">
        <f t="shared" si="6"/>
        <v>17.034143277387614</v>
      </c>
      <c r="U19">
        <f t="shared" ref="U19:V34" si="21">S19+U18</f>
        <v>120.50853581934689</v>
      </c>
      <c r="V19">
        <f t="shared" si="21"/>
        <v>192.01744211550272</v>
      </c>
      <c r="W19">
        <f t="shared" si="8"/>
        <v>10.667635673083485</v>
      </c>
      <c r="X19">
        <f t="shared" si="9"/>
        <v>11.296648996310712</v>
      </c>
    </row>
    <row r="20" spans="1:24" ht="15.75" thickBot="1" x14ac:dyDescent="0.3">
      <c r="A20" s="1">
        <v>43914</v>
      </c>
      <c r="B20">
        <v>19</v>
      </c>
      <c r="C20" s="16">
        <v>168</v>
      </c>
      <c r="D20">
        <f t="shared" si="12"/>
        <v>58.409084615873795</v>
      </c>
      <c r="E20">
        <f t="shared" si="13"/>
        <v>109.59091538412621</v>
      </c>
      <c r="F20">
        <f t="shared" si="14"/>
        <v>109.59091538412621</v>
      </c>
      <c r="G20">
        <f t="shared" ref="G20:H35" si="22">E20+G19</f>
        <v>381.63633846349518</v>
      </c>
      <c r="H20">
        <f t="shared" si="22"/>
        <v>398.00241846349519</v>
      </c>
      <c r="I20">
        <f t="shared" si="16"/>
        <v>20.947495708605011</v>
      </c>
      <c r="J20">
        <f t="shared" si="17"/>
        <v>18.218709471162366</v>
      </c>
      <c r="K20">
        <f t="shared" si="18"/>
        <v>91.333843231201172</v>
      </c>
      <c r="L20">
        <f t="shared" si="0"/>
        <v>76.666156768798828</v>
      </c>
      <c r="M20">
        <f t="shared" si="1"/>
        <v>76.666156768798828</v>
      </c>
      <c r="N20">
        <f t="shared" si="20"/>
        <v>251.33384323120117</v>
      </c>
      <c r="O20">
        <f t="shared" si="20"/>
        <v>274.71830368041992</v>
      </c>
      <c r="P20">
        <f t="shared" si="3"/>
        <v>14.458858088443154</v>
      </c>
      <c r="Q20">
        <f t="shared" si="4"/>
        <v>17.382689676724212</v>
      </c>
      <c r="R20">
        <f t="shared" si="19"/>
        <v>100.40682865547753</v>
      </c>
      <c r="S20">
        <f t="shared" si="5"/>
        <v>67.593171344522474</v>
      </c>
      <c r="T20">
        <f t="shared" si="6"/>
        <v>67.593171344522474</v>
      </c>
      <c r="U20">
        <f t="shared" si="21"/>
        <v>188.10170716386938</v>
      </c>
      <c r="V20">
        <f t="shared" si="21"/>
        <v>259.61061346002521</v>
      </c>
      <c r="W20">
        <f t="shared" si="8"/>
        <v>13.663716497896063</v>
      </c>
      <c r="X20">
        <f t="shared" si="9"/>
        <v>13.7665112704024</v>
      </c>
    </row>
    <row r="21" spans="1:24" ht="15.75" thickBot="1" x14ac:dyDescent="0.3">
      <c r="A21" s="1">
        <v>43915</v>
      </c>
      <c r="B21">
        <v>20</v>
      </c>
      <c r="C21" s="16">
        <v>196</v>
      </c>
      <c r="D21">
        <f t="shared" si="12"/>
        <v>80.327267692699039</v>
      </c>
      <c r="E21">
        <f t="shared" si="13"/>
        <v>115.67273230730096</v>
      </c>
      <c r="F21">
        <f t="shared" si="14"/>
        <v>115.67273230730096</v>
      </c>
      <c r="G21">
        <f t="shared" si="22"/>
        <v>497.30907077079615</v>
      </c>
      <c r="H21">
        <f t="shared" si="22"/>
        <v>513.67515077079611</v>
      </c>
      <c r="I21">
        <f t="shared" si="16"/>
        <v>25.683757538539805</v>
      </c>
      <c r="J21">
        <f t="shared" si="17"/>
        <v>19.362784827125012</v>
      </c>
      <c r="K21">
        <f t="shared" si="18"/>
        <v>129.66692161560059</v>
      </c>
      <c r="L21">
        <f t="shared" si="0"/>
        <v>66.333078384399414</v>
      </c>
      <c r="M21">
        <f t="shared" si="1"/>
        <v>66.333078384399414</v>
      </c>
      <c r="N21">
        <f t="shared" si="20"/>
        <v>317.66692161560059</v>
      </c>
      <c r="O21">
        <f t="shared" si="20"/>
        <v>341.05138206481934</v>
      </c>
      <c r="P21">
        <f t="shared" si="3"/>
        <v>17.052569103240966</v>
      </c>
      <c r="Q21">
        <f t="shared" si="4"/>
        <v>18.628684023642258</v>
      </c>
      <c r="R21">
        <f t="shared" si="19"/>
        <v>154.48136573109551</v>
      </c>
      <c r="S21">
        <f t="shared" si="5"/>
        <v>41.518634268904492</v>
      </c>
      <c r="T21">
        <f t="shared" si="6"/>
        <v>41.518634268904492</v>
      </c>
      <c r="U21">
        <f t="shared" si="21"/>
        <v>229.62034143277387</v>
      </c>
      <c r="V21">
        <f t="shared" si="21"/>
        <v>301.12924772892973</v>
      </c>
      <c r="W21">
        <f t="shared" si="8"/>
        <v>15.056462386446487</v>
      </c>
      <c r="X21">
        <f t="shared" si="9"/>
        <v>15.250617013427624</v>
      </c>
    </row>
    <row r="22" spans="1:24" ht="15.75" thickBot="1" x14ac:dyDescent="0.3">
      <c r="A22" s="1">
        <v>43916</v>
      </c>
      <c r="B22">
        <v>21</v>
      </c>
      <c r="C22" s="16">
        <v>189</v>
      </c>
      <c r="D22">
        <f t="shared" si="12"/>
        <v>103.46181415415923</v>
      </c>
      <c r="E22">
        <f t="shared" si="13"/>
        <v>85.538185845840772</v>
      </c>
      <c r="F22">
        <f t="shared" si="14"/>
        <v>85.538185845840772</v>
      </c>
      <c r="G22">
        <f t="shared" si="22"/>
        <v>582.84725661663697</v>
      </c>
      <c r="H22">
        <f t="shared" si="22"/>
        <v>599.21333661663687</v>
      </c>
      <c r="I22">
        <f t="shared" si="16"/>
        <v>28.533968410316042</v>
      </c>
      <c r="J22">
        <f t="shared" si="17"/>
        <v>20.426435195951118</v>
      </c>
      <c r="K22">
        <f t="shared" si="18"/>
        <v>162.83346080780029</v>
      </c>
      <c r="L22">
        <f t="shared" si="0"/>
        <v>26.166539192199707</v>
      </c>
      <c r="M22">
        <f t="shared" si="1"/>
        <v>26.166539192199707</v>
      </c>
      <c r="N22">
        <f t="shared" si="20"/>
        <v>343.83346080780029</v>
      </c>
      <c r="O22">
        <f t="shared" si="20"/>
        <v>367.21792125701904</v>
      </c>
      <c r="P22">
        <f t="shared" si="3"/>
        <v>17.486567678905669</v>
      </c>
      <c r="Q22">
        <f t="shared" si="4"/>
        <v>19.662718671919372</v>
      </c>
      <c r="R22">
        <f t="shared" si="19"/>
        <v>187.69627314621911</v>
      </c>
      <c r="S22">
        <f t="shared" si="5"/>
        <v>1.303726853780887</v>
      </c>
      <c r="T22">
        <f t="shared" si="6"/>
        <v>1.303726853780887</v>
      </c>
      <c r="U22">
        <f t="shared" si="21"/>
        <v>230.92406828655476</v>
      </c>
      <c r="V22">
        <f t="shared" si="21"/>
        <v>302.43297458271059</v>
      </c>
      <c r="W22">
        <f t="shared" si="8"/>
        <v>14.401570218224313</v>
      </c>
      <c r="X22">
        <f t="shared" si="9"/>
        <v>16.034645166284324</v>
      </c>
    </row>
    <row r="23" spans="1:24" ht="15.75" thickBot="1" x14ac:dyDescent="0.3">
      <c r="A23" s="1">
        <v>43917</v>
      </c>
      <c r="B23">
        <v>22</v>
      </c>
      <c r="C23" s="16">
        <v>250</v>
      </c>
      <c r="D23">
        <f t="shared" si="12"/>
        <v>120.56945132332739</v>
      </c>
      <c r="E23">
        <f t="shared" si="13"/>
        <v>129.43054867667263</v>
      </c>
      <c r="F23">
        <f t="shared" si="14"/>
        <v>129.43054867667263</v>
      </c>
      <c r="G23">
        <f t="shared" si="22"/>
        <v>712.2778052933096</v>
      </c>
      <c r="H23">
        <f t="shared" si="22"/>
        <v>728.64388529330949</v>
      </c>
      <c r="I23">
        <f t="shared" si="16"/>
        <v>33.120176604241344</v>
      </c>
      <c r="J23">
        <f t="shared" si="17"/>
        <v>21.505857707355819</v>
      </c>
      <c r="K23">
        <f t="shared" si="18"/>
        <v>175.91673040390015</v>
      </c>
      <c r="L23">
        <f t="shared" si="0"/>
        <v>74.083269596099854</v>
      </c>
      <c r="M23">
        <f t="shared" si="1"/>
        <v>74.083269596099854</v>
      </c>
      <c r="N23">
        <f t="shared" si="20"/>
        <v>417.91673040390015</v>
      </c>
      <c r="O23">
        <f t="shared" si="20"/>
        <v>441.3011908531189</v>
      </c>
      <c r="P23">
        <f t="shared" si="3"/>
        <v>20.05914503877813</v>
      </c>
      <c r="Q23">
        <f t="shared" si="4"/>
        <v>20.834224469487005</v>
      </c>
      <c r="R23">
        <f t="shared" si="19"/>
        <v>188.73925462924382</v>
      </c>
      <c r="S23">
        <f t="shared" si="5"/>
        <v>61.260745370756183</v>
      </c>
      <c r="T23">
        <f t="shared" si="6"/>
        <v>61.260745370756183</v>
      </c>
      <c r="U23">
        <f t="shared" si="21"/>
        <v>292.18481365731094</v>
      </c>
      <c r="V23">
        <f t="shared" si="21"/>
        <v>363.69371995346677</v>
      </c>
      <c r="W23">
        <f t="shared" si="8"/>
        <v>16.531532725157579</v>
      </c>
      <c r="X23">
        <f t="shared" si="9"/>
        <v>17.674393446450733</v>
      </c>
    </row>
    <row r="24" spans="1:24" ht="15.75" thickBot="1" x14ac:dyDescent="0.3">
      <c r="A24" s="1">
        <v>43918</v>
      </c>
      <c r="B24">
        <v>23</v>
      </c>
      <c r="C24" s="16">
        <v>175</v>
      </c>
      <c r="D24">
        <f t="shared" si="12"/>
        <v>146.45556105866191</v>
      </c>
      <c r="E24">
        <f t="shared" si="13"/>
        <v>28.544438941338086</v>
      </c>
      <c r="F24">
        <f t="shared" si="14"/>
        <v>28.544438941338086</v>
      </c>
      <c r="G24">
        <f t="shared" si="22"/>
        <v>740.82224423464766</v>
      </c>
      <c r="H24">
        <f t="shared" si="22"/>
        <v>757.18832423464755</v>
      </c>
      <c r="I24">
        <f t="shared" si="16"/>
        <v>32.921231488462936</v>
      </c>
      <c r="J24">
        <f t="shared" si="17"/>
        <v>22.502871573752177</v>
      </c>
      <c r="K24">
        <f t="shared" si="18"/>
        <v>212.95836520195007</v>
      </c>
      <c r="L24">
        <f t="shared" si="0"/>
        <v>-37.958365201950073</v>
      </c>
      <c r="M24">
        <f t="shared" si="1"/>
        <v>37.958365201950073</v>
      </c>
      <c r="N24">
        <f t="shared" si="20"/>
        <v>379.95836520195007</v>
      </c>
      <c r="O24">
        <f t="shared" si="20"/>
        <v>479.25955605506897</v>
      </c>
      <c r="P24">
        <f t="shared" si="3"/>
        <v>20.837372002394304</v>
      </c>
      <c r="Q24">
        <f t="shared" si="4"/>
        <v>18.234466666827814</v>
      </c>
      <c r="R24">
        <f t="shared" si="19"/>
        <v>237.74785092584875</v>
      </c>
      <c r="S24">
        <f t="shared" si="5"/>
        <v>-62.747850925848752</v>
      </c>
      <c r="T24">
        <f t="shared" si="6"/>
        <v>62.747850925848752</v>
      </c>
      <c r="U24">
        <f t="shared" si="21"/>
        <v>229.43696273146219</v>
      </c>
      <c r="V24">
        <f t="shared" si="21"/>
        <v>426.44157087931552</v>
      </c>
      <c r="W24">
        <f t="shared" si="8"/>
        <v>18.540937864318067</v>
      </c>
      <c r="X24">
        <f t="shared" si="9"/>
        <v>12.374614726098207</v>
      </c>
    </row>
    <row r="25" spans="1:24" ht="15.75" thickBot="1" x14ac:dyDescent="0.3">
      <c r="A25" s="1">
        <v>43919</v>
      </c>
      <c r="B25">
        <v>24</v>
      </c>
      <c r="C25" s="16">
        <v>368</v>
      </c>
      <c r="D25">
        <f t="shared" si="12"/>
        <v>152.16444884692953</v>
      </c>
      <c r="E25">
        <f t="shared" si="13"/>
        <v>215.83555115307047</v>
      </c>
      <c r="F25">
        <f t="shared" si="14"/>
        <v>215.83555115307047</v>
      </c>
      <c r="G25">
        <f t="shared" si="22"/>
        <v>956.65779538771812</v>
      </c>
      <c r="H25">
        <f t="shared" si="22"/>
        <v>973.02387538771802</v>
      </c>
      <c r="I25">
        <f t="shared" si="16"/>
        <v>40.542661474488249</v>
      </c>
      <c r="J25">
        <f t="shared" si="17"/>
        <v>23.596324478838216</v>
      </c>
      <c r="K25">
        <f t="shared" si="18"/>
        <v>193.97918260097504</v>
      </c>
      <c r="L25">
        <f t="shared" si="0"/>
        <v>174.02081739902496</v>
      </c>
      <c r="M25">
        <f t="shared" si="1"/>
        <v>174.02081739902496</v>
      </c>
      <c r="N25">
        <f t="shared" si="20"/>
        <v>553.97918260097504</v>
      </c>
      <c r="O25">
        <f t="shared" si="20"/>
        <v>653.28037345409393</v>
      </c>
      <c r="P25">
        <f t="shared" si="3"/>
        <v>27.220015560587246</v>
      </c>
      <c r="Q25">
        <f t="shared" si="4"/>
        <v>20.351905433996141</v>
      </c>
      <c r="R25">
        <f t="shared" si="19"/>
        <v>187.54957018516976</v>
      </c>
      <c r="S25">
        <f t="shared" si="5"/>
        <v>180.45042981483024</v>
      </c>
      <c r="T25">
        <f t="shared" si="6"/>
        <v>180.45042981483024</v>
      </c>
      <c r="U25">
        <f t="shared" si="21"/>
        <v>409.8873925462924</v>
      </c>
      <c r="V25">
        <f t="shared" si="21"/>
        <v>606.89200069414574</v>
      </c>
      <c r="W25">
        <f t="shared" si="8"/>
        <v>25.287166695589406</v>
      </c>
      <c r="X25">
        <f t="shared" si="9"/>
        <v>16.209304801940704</v>
      </c>
    </row>
    <row r="26" spans="1:24" ht="15.75" thickBot="1" x14ac:dyDescent="0.3">
      <c r="A26" s="1">
        <v>43920</v>
      </c>
      <c r="B26">
        <v>25</v>
      </c>
      <c r="C26" s="16">
        <v>349</v>
      </c>
      <c r="D26">
        <f t="shared" si="12"/>
        <v>195.33155907754363</v>
      </c>
      <c r="E26">
        <f t="shared" si="13"/>
        <v>153.66844092245637</v>
      </c>
      <c r="F26">
        <f t="shared" si="14"/>
        <v>153.66844092245637</v>
      </c>
      <c r="G26">
        <f t="shared" si="22"/>
        <v>1110.3262363101744</v>
      </c>
      <c r="H26">
        <f t="shared" si="22"/>
        <v>1126.6923163101744</v>
      </c>
      <c r="I26">
        <f t="shared" si="16"/>
        <v>45.067692652406976</v>
      </c>
      <c r="J26">
        <f t="shared" si="17"/>
        <v>24.636855604607351</v>
      </c>
      <c r="K26">
        <f t="shared" si="18"/>
        <v>280.98959130048752</v>
      </c>
      <c r="L26">
        <f t="shared" si="0"/>
        <v>68.010408699512482</v>
      </c>
      <c r="M26">
        <f t="shared" si="1"/>
        <v>68.010408699512482</v>
      </c>
      <c r="N26">
        <f t="shared" si="20"/>
        <v>621.98959130048752</v>
      </c>
      <c r="O26">
        <f t="shared" si="20"/>
        <v>721.29078215360641</v>
      </c>
      <c r="P26">
        <f t="shared" si="3"/>
        <v>28.851631286144258</v>
      </c>
      <c r="Q26">
        <f t="shared" si="4"/>
        <v>21.558212259533224</v>
      </c>
      <c r="R26">
        <f t="shared" si="19"/>
        <v>331.90991403703396</v>
      </c>
      <c r="S26">
        <f t="shared" si="5"/>
        <v>17.090085962966043</v>
      </c>
      <c r="T26">
        <f t="shared" si="6"/>
        <v>17.090085962966043</v>
      </c>
      <c r="U26">
        <f t="shared" si="21"/>
        <v>426.97747850925845</v>
      </c>
      <c r="V26">
        <f t="shared" si="21"/>
        <v>623.98208665711172</v>
      </c>
      <c r="W26">
        <f t="shared" si="8"/>
        <v>24.959283466284468</v>
      </c>
      <c r="X26">
        <f t="shared" si="9"/>
        <v>17.106960585868929</v>
      </c>
    </row>
    <row r="27" spans="1:24" ht="15.75" thickBot="1" x14ac:dyDescent="0.3">
      <c r="A27" s="1">
        <v>43921</v>
      </c>
      <c r="B27">
        <v>26</v>
      </c>
      <c r="C27" s="16">
        <v>345</v>
      </c>
      <c r="D27">
        <f t="shared" si="12"/>
        <v>226.06524726203492</v>
      </c>
      <c r="E27">
        <f t="shared" si="13"/>
        <v>118.93475273796508</v>
      </c>
      <c r="F27">
        <f t="shared" si="14"/>
        <v>118.93475273796508</v>
      </c>
      <c r="G27">
        <f t="shared" si="22"/>
        <v>1229.2609890481394</v>
      </c>
      <c r="H27">
        <f t="shared" si="22"/>
        <v>1245.6270690481394</v>
      </c>
      <c r="I27">
        <f t="shared" si="16"/>
        <v>47.908733424928442</v>
      </c>
      <c r="J27">
        <f t="shared" si="17"/>
        <v>25.658390468083542</v>
      </c>
      <c r="K27">
        <f t="shared" si="18"/>
        <v>314.99479565024376</v>
      </c>
      <c r="L27">
        <f t="shared" si="0"/>
        <v>30.005204349756241</v>
      </c>
      <c r="M27">
        <f t="shared" si="1"/>
        <v>30.005204349756241</v>
      </c>
      <c r="N27">
        <f t="shared" si="20"/>
        <v>651.99479565024376</v>
      </c>
      <c r="O27">
        <f t="shared" si="20"/>
        <v>751.29598650336266</v>
      </c>
      <c r="P27">
        <f t="shared" si="3"/>
        <v>28.895999480898563</v>
      </c>
      <c r="Q27">
        <f t="shared" si="4"/>
        <v>22.563496932550784</v>
      </c>
      <c r="R27">
        <f t="shared" si="19"/>
        <v>345.5819828074068</v>
      </c>
      <c r="S27">
        <f t="shared" si="5"/>
        <v>-0.58198280740680275</v>
      </c>
      <c r="T27">
        <f t="shared" si="6"/>
        <v>0.58198280740680275</v>
      </c>
      <c r="U27">
        <f t="shared" si="21"/>
        <v>426.39549570185164</v>
      </c>
      <c r="V27">
        <f t="shared" si="21"/>
        <v>624.56406946451852</v>
      </c>
      <c r="W27">
        <f t="shared" si="8"/>
        <v>24.021694979404558</v>
      </c>
      <c r="X27">
        <f t="shared" si="9"/>
        <v>17.750433350661961</v>
      </c>
    </row>
    <row r="28" spans="1:24" ht="15.75" thickBot="1" x14ac:dyDescent="0.3">
      <c r="A28" s="1">
        <v>43922</v>
      </c>
      <c r="B28">
        <v>27</v>
      </c>
      <c r="C28" s="16">
        <v>475</v>
      </c>
      <c r="D28">
        <f t="shared" si="12"/>
        <v>249.85219780962794</v>
      </c>
      <c r="E28">
        <f t="shared" si="13"/>
        <v>225.14780219037206</v>
      </c>
      <c r="F28">
        <f t="shared" si="14"/>
        <v>225.14780219037206</v>
      </c>
      <c r="G28">
        <f t="shared" si="22"/>
        <v>1454.4087912385114</v>
      </c>
      <c r="H28">
        <f t="shared" si="22"/>
        <v>1470.7748712385114</v>
      </c>
      <c r="I28">
        <f t="shared" si="16"/>
        <v>54.473143379204124</v>
      </c>
      <c r="J28">
        <f t="shared" si="17"/>
        <v>26.699556901167412</v>
      </c>
      <c r="K28">
        <f t="shared" si="18"/>
        <v>329.99739782512188</v>
      </c>
      <c r="L28">
        <f t="shared" si="0"/>
        <v>145.00260217487812</v>
      </c>
      <c r="M28">
        <f t="shared" si="1"/>
        <v>145.00260217487812</v>
      </c>
      <c r="N28">
        <f t="shared" si="20"/>
        <v>796.99739782512188</v>
      </c>
      <c r="O28">
        <f t="shared" si="20"/>
        <v>896.29858867824078</v>
      </c>
      <c r="P28">
        <f t="shared" si="3"/>
        <v>33.196244025120031</v>
      </c>
      <c r="Q28">
        <f t="shared" si="4"/>
        <v>24.008661860119584</v>
      </c>
      <c r="R28">
        <f t="shared" si="19"/>
        <v>345.11639656148134</v>
      </c>
      <c r="S28">
        <f t="shared" si="5"/>
        <v>129.88360343851866</v>
      </c>
      <c r="T28">
        <f t="shared" si="6"/>
        <v>129.88360343851866</v>
      </c>
      <c r="U28">
        <f t="shared" si="21"/>
        <v>556.27909914037036</v>
      </c>
      <c r="V28">
        <f t="shared" si="21"/>
        <v>754.44767290303719</v>
      </c>
      <c r="W28">
        <f t="shared" si="8"/>
        <v>27.942506403816193</v>
      </c>
      <c r="X28">
        <f t="shared" si="9"/>
        <v>19.907988607077769</v>
      </c>
    </row>
    <row r="29" spans="1:24" ht="15.75" thickBot="1" x14ac:dyDescent="0.3">
      <c r="A29" s="1">
        <v>43923</v>
      </c>
      <c r="B29">
        <v>28</v>
      </c>
      <c r="C29" s="16">
        <v>427</v>
      </c>
      <c r="D29">
        <f t="shared" si="12"/>
        <v>294.88175824770235</v>
      </c>
      <c r="E29">
        <f t="shared" si="13"/>
        <v>132.11824175229765</v>
      </c>
      <c r="F29">
        <f t="shared" si="14"/>
        <v>132.11824175229765</v>
      </c>
      <c r="G29">
        <f t="shared" si="22"/>
        <v>1586.5270329908089</v>
      </c>
      <c r="H29">
        <f t="shared" si="22"/>
        <v>1602.8931129908092</v>
      </c>
      <c r="I29">
        <f t="shared" si="16"/>
        <v>57.246182606814614</v>
      </c>
      <c r="J29">
        <f t="shared" si="17"/>
        <v>27.714110544061814</v>
      </c>
      <c r="K29">
        <f t="shared" si="18"/>
        <v>402.49869891256094</v>
      </c>
      <c r="L29">
        <f t="shared" si="0"/>
        <v>24.50130108743906</v>
      </c>
      <c r="M29">
        <f t="shared" si="1"/>
        <v>24.50130108743906</v>
      </c>
      <c r="N29">
        <f t="shared" si="20"/>
        <v>821.49869891256094</v>
      </c>
      <c r="O29">
        <f t="shared" si="20"/>
        <v>920.79988976567984</v>
      </c>
      <c r="P29">
        <f t="shared" si="3"/>
        <v>32.885710348774282</v>
      </c>
      <c r="Q29">
        <f t="shared" si="4"/>
        <v>24.980415207700688</v>
      </c>
      <c r="R29">
        <f t="shared" si="19"/>
        <v>449.02327931229627</v>
      </c>
      <c r="S29">
        <f t="shared" si="5"/>
        <v>-22.023279312296268</v>
      </c>
      <c r="T29">
        <f t="shared" si="6"/>
        <v>22.023279312296268</v>
      </c>
      <c r="U29">
        <f t="shared" si="21"/>
        <v>534.2558198280741</v>
      </c>
      <c r="V29">
        <f t="shared" si="21"/>
        <v>776.47095221533345</v>
      </c>
      <c r="W29">
        <f t="shared" si="8"/>
        <v>27.73110543626191</v>
      </c>
      <c r="X29">
        <f t="shared" si="9"/>
        <v>19.265579623431361</v>
      </c>
    </row>
    <row r="30" spans="1:24" ht="15.75" thickBot="1" x14ac:dyDescent="0.3">
      <c r="A30" s="1">
        <v>43924</v>
      </c>
      <c r="B30">
        <v>29</v>
      </c>
      <c r="C30" s="16">
        <v>627</v>
      </c>
      <c r="D30">
        <f t="shared" si="12"/>
        <v>321.30540659816188</v>
      </c>
      <c r="E30">
        <f t="shared" si="13"/>
        <v>305.69459340183812</v>
      </c>
      <c r="F30">
        <f t="shared" si="14"/>
        <v>305.69459340183812</v>
      </c>
      <c r="G30">
        <f t="shared" si="22"/>
        <v>1892.2216263926471</v>
      </c>
      <c r="H30">
        <f t="shared" si="22"/>
        <v>1908.5877063926473</v>
      </c>
      <c r="I30">
        <f t="shared" si="16"/>
        <v>65.813369185953349</v>
      </c>
      <c r="J30">
        <f t="shared" si="17"/>
        <v>28.751325905322393</v>
      </c>
      <c r="K30">
        <f t="shared" si="18"/>
        <v>414.74934945628047</v>
      </c>
      <c r="L30">
        <f t="shared" si="0"/>
        <v>212.25065054371953</v>
      </c>
      <c r="M30">
        <f t="shared" si="1"/>
        <v>212.25065054371953</v>
      </c>
      <c r="N30">
        <f t="shared" si="20"/>
        <v>1033.7493494562805</v>
      </c>
      <c r="O30">
        <f t="shared" si="20"/>
        <v>1133.0505403093994</v>
      </c>
      <c r="P30">
        <f t="shared" si="3"/>
        <v>39.070708286531016</v>
      </c>
      <c r="Q30">
        <f t="shared" si="4"/>
        <v>26.458423581039828</v>
      </c>
      <c r="R30">
        <f t="shared" si="19"/>
        <v>431.40465586245926</v>
      </c>
      <c r="S30">
        <f t="shared" si="5"/>
        <v>195.59534413754074</v>
      </c>
      <c r="T30">
        <f t="shared" si="6"/>
        <v>195.59534413754074</v>
      </c>
      <c r="U30">
        <f t="shared" si="21"/>
        <v>729.85116396561489</v>
      </c>
      <c r="V30">
        <f t="shared" si="21"/>
        <v>972.06629635287413</v>
      </c>
      <c r="W30">
        <f t="shared" si="8"/>
        <v>33.519527460443939</v>
      </c>
      <c r="X30">
        <f t="shared" si="9"/>
        <v>21.773909695681272</v>
      </c>
    </row>
    <row r="31" spans="1:24" ht="15.75" thickBot="1" x14ac:dyDescent="0.3">
      <c r="A31" s="1">
        <v>43925</v>
      </c>
      <c r="B31">
        <v>30</v>
      </c>
      <c r="C31" s="16">
        <v>793</v>
      </c>
      <c r="D31">
        <f t="shared" si="12"/>
        <v>382.4443252785295</v>
      </c>
      <c r="E31">
        <f t="shared" si="13"/>
        <v>410.5556747214705</v>
      </c>
      <c r="F31">
        <f t="shared" si="14"/>
        <v>410.5556747214705</v>
      </c>
      <c r="G31">
        <f t="shared" si="22"/>
        <v>2302.7773011141176</v>
      </c>
      <c r="H31">
        <f t="shared" si="22"/>
        <v>2319.1433811141178</v>
      </c>
      <c r="I31">
        <f t="shared" si="16"/>
        <v>77.304779370470598</v>
      </c>
      <c r="J31">
        <f t="shared" si="17"/>
        <v>29.788291485555263</v>
      </c>
      <c r="K31">
        <f t="shared" si="18"/>
        <v>520.87467472814023</v>
      </c>
      <c r="L31">
        <f t="shared" si="0"/>
        <v>272.12532527185977</v>
      </c>
      <c r="M31">
        <f t="shared" si="1"/>
        <v>272.12532527185977</v>
      </c>
      <c r="N31">
        <f t="shared" si="20"/>
        <v>1305.8746747281402</v>
      </c>
      <c r="O31">
        <f t="shared" si="20"/>
        <v>1405.1758655812591</v>
      </c>
      <c r="P31">
        <f t="shared" si="3"/>
        <v>46.839195519375302</v>
      </c>
      <c r="Q31">
        <f t="shared" si="4"/>
        <v>27.879955243636875</v>
      </c>
      <c r="R31">
        <f t="shared" si="19"/>
        <v>587.88093117249184</v>
      </c>
      <c r="S31">
        <f t="shared" si="5"/>
        <v>205.11906882750816</v>
      </c>
      <c r="T31">
        <f t="shared" si="6"/>
        <v>205.11906882750816</v>
      </c>
      <c r="U31">
        <f t="shared" si="21"/>
        <v>934.97023279312305</v>
      </c>
      <c r="V31">
        <f t="shared" si="21"/>
        <v>1177.1853651803822</v>
      </c>
      <c r="W31">
        <f t="shared" si="8"/>
        <v>39.239512172679405</v>
      </c>
      <c r="X31">
        <f t="shared" si="9"/>
        <v>23.82726443383509</v>
      </c>
    </row>
    <row r="32" spans="1:24" ht="15.75" thickBot="1" x14ac:dyDescent="0.3">
      <c r="A32" s="1">
        <v>43926</v>
      </c>
      <c r="B32">
        <v>31</v>
      </c>
      <c r="C32" s="16">
        <v>650</v>
      </c>
      <c r="D32">
        <f t="shared" si="12"/>
        <v>464.55546022282363</v>
      </c>
      <c r="E32">
        <f t="shared" si="13"/>
        <v>185.44453977717637</v>
      </c>
      <c r="F32">
        <f t="shared" si="14"/>
        <v>185.44453977717637</v>
      </c>
      <c r="G32">
        <f t="shared" si="22"/>
        <v>2488.2218408912941</v>
      </c>
      <c r="H32">
        <f t="shared" si="22"/>
        <v>2504.5879208912943</v>
      </c>
      <c r="I32">
        <f t="shared" si="16"/>
        <v>80.793158738428843</v>
      </c>
      <c r="J32">
        <f t="shared" si="17"/>
        <v>30.797432353734479</v>
      </c>
      <c r="K32">
        <f t="shared" si="18"/>
        <v>656.93733736407012</v>
      </c>
      <c r="L32">
        <f t="shared" si="0"/>
        <v>-6.9373373640701175</v>
      </c>
      <c r="M32">
        <f t="shared" si="1"/>
        <v>6.9373373640701175</v>
      </c>
      <c r="N32">
        <f t="shared" si="20"/>
        <v>1298.9373373640701</v>
      </c>
      <c r="O32">
        <f t="shared" si="20"/>
        <v>1412.1132029453292</v>
      </c>
      <c r="P32">
        <f t="shared" si="3"/>
        <v>45.552038804688038</v>
      </c>
      <c r="Q32">
        <f t="shared" si="4"/>
        <v>28.515459932177361</v>
      </c>
      <c r="R32">
        <f t="shared" si="19"/>
        <v>751.97618623449841</v>
      </c>
      <c r="S32">
        <f t="shared" si="5"/>
        <v>-101.97618623449841</v>
      </c>
      <c r="T32">
        <f t="shared" si="6"/>
        <v>101.97618623449841</v>
      </c>
      <c r="U32">
        <f t="shared" si="21"/>
        <v>832.99404655862463</v>
      </c>
      <c r="V32">
        <f t="shared" si="21"/>
        <v>1279.1615514148807</v>
      </c>
      <c r="W32">
        <f t="shared" si="8"/>
        <v>41.263275852092924</v>
      </c>
      <c r="X32">
        <f t="shared" si="9"/>
        <v>20.187298011541035</v>
      </c>
    </row>
    <row r="33" spans="1:24" ht="15.75" thickBot="1" x14ac:dyDescent="0.3">
      <c r="A33" s="1">
        <v>43927</v>
      </c>
      <c r="B33">
        <v>32</v>
      </c>
      <c r="C33" s="16">
        <v>602</v>
      </c>
      <c r="D33">
        <f t="shared" si="12"/>
        <v>501.6443681782589</v>
      </c>
      <c r="E33">
        <f t="shared" si="13"/>
        <v>100.3556318217411</v>
      </c>
      <c r="F33">
        <f t="shared" si="14"/>
        <v>100.3556318217411</v>
      </c>
      <c r="G33">
        <f t="shared" si="22"/>
        <v>2588.5774727130351</v>
      </c>
      <c r="H33">
        <f t="shared" si="22"/>
        <v>2604.9435527130354</v>
      </c>
      <c r="I33">
        <f t="shared" si="16"/>
        <v>81.404486022282356</v>
      </c>
      <c r="J33">
        <f t="shared" si="17"/>
        <v>31.798953585979028</v>
      </c>
      <c r="K33">
        <f t="shared" si="18"/>
        <v>653.46866868203506</v>
      </c>
      <c r="L33">
        <f t="shared" si="0"/>
        <v>-51.468668682035059</v>
      </c>
      <c r="M33">
        <f t="shared" si="1"/>
        <v>51.468668682035059</v>
      </c>
      <c r="N33">
        <f t="shared" si="20"/>
        <v>1247.4686686820351</v>
      </c>
      <c r="O33">
        <f t="shared" si="20"/>
        <v>1463.5818716273643</v>
      </c>
      <c r="P33">
        <f t="shared" si="3"/>
        <v>45.736933488355135</v>
      </c>
      <c r="Q33">
        <f t="shared" si="4"/>
        <v>27.274864612417602</v>
      </c>
      <c r="R33">
        <f t="shared" si="19"/>
        <v>670.39523724689968</v>
      </c>
      <c r="S33">
        <f t="shared" si="5"/>
        <v>-68.395237246899683</v>
      </c>
      <c r="T33">
        <f t="shared" si="6"/>
        <v>68.395237246899683</v>
      </c>
      <c r="U33">
        <f t="shared" si="21"/>
        <v>764.59880931172495</v>
      </c>
      <c r="V33">
        <f t="shared" si="21"/>
        <v>1347.5567886617805</v>
      </c>
      <c r="W33">
        <f t="shared" si="8"/>
        <v>42.111149645680641</v>
      </c>
      <c r="X33">
        <f t="shared" si="9"/>
        <v>18.156683342653654</v>
      </c>
    </row>
    <row r="34" spans="1:24" ht="15.75" thickBot="1" x14ac:dyDescent="0.3">
      <c r="A34" s="1">
        <v>43928</v>
      </c>
      <c r="B34">
        <v>33</v>
      </c>
      <c r="C34" s="16">
        <v>743</v>
      </c>
      <c r="D34">
        <f t="shared" si="12"/>
        <v>521.71549454260708</v>
      </c>
      <c r="E34">
        <f t="shared" si="13"/>
        <v>221.28450545739292</v>
      </c>
      <c r="F34">
        <f t="shared" si="14"/>
        <v>221.28450545739292</v>
      </c>
      <c r="G34">
        <f t="shared" si="22"/>
        <v>2809.8619781704283</v>
      </c>
      <c r="H34">
        <f t="shared" si="22"/>
        <v>2826.2280581704281</v>
      </c>
      <c r="I34">
        <f t="shared" si="16"/>
        <v>85.643274490012971</v>
      </c>
      <c r="J34">
        <f t="shared" si="17"/>
        <v>32.80890408385882</v>
      </c>
      <c r="K34">
        <f t="shared" si="18"/>
        <v>627.73433434101753</v>
      </c>
      <c r="L34">
        <f t="shared" si="0"/>
        <v>115.26566565898247</v>
      </c>
      <c r="M34">
        <f t="shared" si="1"/>
        <v>115.26566565898247</v>
      </c>
      <c r="N34">
        <f t="shared" si="20"/>
        <v>1362.7343343410175</v>
      </c>
      <c r="O34">
        <f t="shared" si="20"/>
        <v>1578.8475372863468</v>
      </c>
      <c r="P34">
        <f t="shared" si="3"/>
        <v>47.843864766252935</v>
      </c>
      <c r="Q34">
        <f t="shared" si="4"/>
        <v>28.48294846160157</v>
      </c>
      <c r="R34">
        <f t="shared" si="19"/>
        <v>615.67904744937994</v>
      </c>
      <c r="S34">
        <f t="shared" si="5"/>
        <v>127.32095255062006</v>
      </c>
      <c r="T34">
        <f t="shared" si="6"/>
        <v>127.32095255062006</v>
      </c>
      <c r="U34">
        <f t="shared" si="21"/>
        <v>891.91976186234501</v>
      </c>
      <c r="V34">
        <f t="shared" si="21"/>
        <v>1474.8777412124005</v>
      </c>
      <c r="W34">
        <f t="shared" si="8"/>
        <v>44.693264885224259</v>
      </c>
      <c r="X34">
        <f t="shared" si="9"/>
        <v>19.956469149274806</v>
      </c>
    </row>
    <row r="35" spans="1:24" ht="15.75" thickBot="1" x14ac:dyDescent="0.3">
      <c r="A35" s="1">
        <v>43929</v>
      </c>
      <c r="B35">
        <v>34</v>
      </c>
      <c r="C35" s="16">
        <v>683</v>
      </c>
      <c r="D35">
        <f t="shared" si="12"/>
        <v>565.97239563408561</v>
      </c>
      <c r="E35">
        <f t="shared" si="13"/>
        <v>117.02760436591439</v>
      </c>
      <c r="F35">
        <f t="shared" si="14"/>
        <v>117.02760436591439</v>
      </c>
      <c r="G35">
        <f t="shared" si="22"/>
        <v>2926.8895825363425</v>
      </c>
      <c r="H35">
        <f t="shared" si="22"/>
        <v>2943.2556625363422</v>
      </c>
      <c r="I35">
        <f t="shared" si="16"/>
        <v>86.566343015774777</v>
      </c>
      <c r="J35">
        <f t="shared" si="17"/>
        <v>33.810941765242205</v>
      </c>
      <c r="K35">
        <f t="shared" si="18"/>
        <v>685.36716717050876</v>
      </c>
      <c r="L35">
        <f t="shared" si="0"/>
        <v>-2.3671671705087647</v>
      </c>
      <c r="M35">
        <f t="shared" si="1"/>
        <v>2.3671671705087647</v>
      </c>
      <c r="N35">
        <f t="shared" ref="N35:O50" si="23">L35+N34</f>
        <v>1360.3671671705088</v>
      </c>
      <c r="O35">
        <f t="shared" si="23"/>
        <v>1581.2147044568555</v>
      </c>
      <c r="P35">
        <f t="shared" si="3"/>
        <v>46.506314836966339</v>
      </c>
      <c r="Q35">
        <f t="shared" si="4"/>
        <v>29.251235492200248</v>
      </c>
      <c r="R35">
        <f t="shared" si="19"/>
        <v>717.53580948987599</v>
      </c>
      <c r="S35">
        <f t="shared" si="5"/>
        <v>-34.535809489875987</v>
      </c>
      <c r="T35">
        <f t="shared" si="6"/>
        <v>34.535809489875987</v>
      </c>
      <c r="U35">
        <f t="shared" ref="U35:V50" si="24">S35+U34</f>
        <v>857.38395237246903</v>
      </c>
      <c r="V35">
        <f t="shared" si="24"/>
        <v>1509.4135507022766</v>
      </c>
      <c r="W35">
        <f t="shared" si="8"/>
        <v>44.394516197125782</v>
      </c>
      <c r="X35">
        <f t="shared" si="9"/>
        <v>19.312834688081999</v>
      </c>
    </row>
    <row r="36" spans="1:24" ht="15.75" thickBot="1" x14ac:dyDescent="0.3">
      <c r="A36" s="1">
        <v>43930</v>
      </c>
      <c r="B36">
        <v>35</v>
      </c>
      <c r="C36" s="16">
        <v>712</v>
      </c>
      <c r="D36">
        <f t="shared" si="12"/>
        <v>589.37791650726854</v>
      </c>
      <c r="E36">
        <f t="shared" si="13"/>
        <v>122.62208349273146</v>
      </c>
      <c r="F36">
        <f t="shared" si="14"/>
        <v>122.62208349273146</v>
      </c>
      <c r="G36">
        <f t="shared" ref="G36:H51" si="25">E36+G35</f>
        <v>3049.5116660290741</v>
      </c>
      <c r="H36">
        <f t="shared" si="25"/>
        <v>3065.8777460290739</v>
      </c>
      <c r="I36">
        <f t="shared" si="16"/>
        <v>87.596507029402119</v>
      </c>
      <c r="J36">
        <f t="shared" si="17"/>
        <v>34.813165152869544</v>
      </c>
      <c r="K36">
        <f t="shared" si="18"/>
        <v>684.18358358525438</v>
      </c>
      <c r="L36">
        <f t="shared" si="0"/>
        <v>27.816416414745618</v>
      </c>
      <c r="M36">
        <f t="shared" si="1"/>
        <v>27.816416414745618</v>
      </c>
      <c r="N36">
        <f t="shared" si="23"/>
        <v>1388.1835835852544</v>
      </c>
      <c r="O36">
        <f t="shared" si="23"/>
        <v>1609.0311208716012</v>
      </c>
      <c r="P36">
        <f t="shared" si="3"/>
        <v>45.972317739188604</v>
      </c>
      <c r="Q36">
        <f t="shared" si="4"/>
        <v>30.19607563535811</v>
      </c>
      <c r="R36">
        <f t="shared" si="19"/>
        <v>689.90716189797524</v>
      </c>
      <c r="S36">
        <f t="shared" si="5"/>
        <v>22.092838102024757</v>
      </c>
      <c r="T36">
        <f t="shared" si="6"/>
        <v>22.092838102024757</v>
      </c>
      <c r="U36">
        <f t="shared" si="24"/>
        <v>879.47679047449378</v>
      </c>
      <c r="V36">
        <f t="shared" si="24"/>
        <v>1531.5063888043014</v>
      </c>
      <c r="W36">
        <f t="shared" si="8"/>
        <v>43.75732539440861</v>
      </c>
      <c r="X36">
        <f t="shared" si="9"/>
        <v>20.098961317843134</v>
      </c>
    </row>
    <row r="37" spans="1:24" ht="15.75" thickBot="1" x14ac:dyDescent="0.3">
      <c r="A37" s="1">
        <v>43931</v>
      </c>
      <c r="B37">
        <v>36</v>
      </c>
      <c r="C37" s="16">
        <v>919</v>
      </c>
      <c r="D37">
        <f t="shared" si="12"/>
        <v>613.90233320581478</v>
      </c>
      <c r="E37">
        <f t="shared" si="13"/>
        <v>305.09766679418522</v>
      </c>
      <c r="F37">
        <f t="shared" si="14"/>
        <v>305.09766679418522</v>
      </c>
      <c r="G37">
        <f t="shared" si="25"/>
        <v>3354.6093328232591</v>
      </c>
      <c r="H37">
        <f t="shared" si="25"/>
        <v>3370.9754128232589</v>
      </c>
      <c r="I37">
        <f t="shared" si="16"/>
        <v>93.638205911757197</v>
      </c>
      <c r="J37">
        <f t="shared" si="17"/>
        <v>35.825220060117097</v>
      </c>
      <c r="K37">
        <f t="shared" si="18"/>
        <v>698.09179179262719</v>
      </c>
      <c r="L37">
        <f t="shared" si="0"/>
        <v>220.90820820737281</v>
      </c>
      <c r="M37">
        <f t="shared" si="1"/>
        <v>220.90820820737281</v>
      </c>
      <c r="N37">
        <f t="shared" si="23"/>
        <v>1609.0917917926272</v>
      </c>
      <c r="O37">
        <f t="shared" si="23"/>
        <v>1829.939329078974</v>
      </c>
      <c r="P37">
        <f t="shared" si="3"/>
        <v>50.831648029971497</v>
      </c>
      <c r="Q37">
        <f t="shared" si="4"/>
        <v>31.655314241314191</v>
      </c>
      <c r="R37">
        <f t="shared" si="19"/>
        <v>707.58143237959507</v>
      </c>
      <c r="S37">
        <f t="shared" si="5"/>
        <v>211.41856762040493</v>
      </c>
      <c r="T37">
        <f t="shared" si="6"/>
        <v>211.41856762040493</v>
      </c>
      <c r="U37">
        <f t="shared" si="24"/>
        <v>1090.8953580948987</v>
      </c>
      <c r="V37">
        <f t="shared" si="24"/>
        <v>1742.9249564247064</v>
      </c>
      <c r="W37">
        <f t="shared" si="8"/>
        <v>48.414582122908513</v>
      </c>
      <c r="X37">
        <f t="shared" si="9"/>
        <v>22.532371658717995</v>
      </c>
    </row>
    <row r="38" spans="1:24" ht="15.75" thickBot="1" x14ac:dyDescent="0.3">
      <c r="A38" s="1">
        <v>43932</v>
      </c>
      <c r="B38">
        <v>37</v>
      </c>
      <c r="C38" s="16">
        <v>889</v>
      </c>
      <c r="D38">
        <f t="shared" si="12"/>
        <v>674.92186656465185</v>
      </c>
      <c r="E38">
        <f t="shared" si="13"/>
        <v>214.07813343534815</v>
      </c>
      <c r="F38">
        <f t="shared" si="14"/>
        <v>214.07813343534815</v>
      </c>
      <c r="G38">
        <f t="shared" si="25"/>
        <v>3568.6874662586074</v>
      </c>
      <c r="H38">
        <f t="shared" si="25"/>
        <v>3585.0535462586072</v>
      </c>
      <c r="I38">
        <f t="shared" si="16"/>
        <v>96.893339088070462</v>
      </c>
      <c r="J38">
        <f t="shared" si="17"/>
        <v>36.831091794812401</v>
      </c>
      <c r="K38">
        <f t="shared" si="18"/>
        <v>808.5458958963136</v>
      </c>
      <c r="L38">
        <f t="shared" si="0"/>
        <v>80.454104103686404</v>
      </c>
      <c r="M38">
        <f t="shared" si="1"/>
        <v>80.454104103686404</v>
      </c>
      <c r="N38">
        <f t="shared" si="23"/>
        <v>1689.5458958963136</v>
      </c>
      <c r="O38">
        <f t="shared" si="23"/>
        <v>1910.3934331826604</v>
      </c>
      <c r="P38">
        <f t="shared" si="3"/>
        <v>51.632254950882711</v>
      </c>
      <c r="Q38">
        <f t="shared" si="4"/>
        <v>32.722682701027935</v>
      </c>
      <c r="R38">
        <f t="shared" si="19"/>
        <v>876.71628647591899</v>
      </c>
      <c r="S38">
        <f t="shared" si="5"/>
        <v>12.283713524081008</v>
      </c>
      <c r="T38">
        <f t="shared" si="6"/>
        <v>12.283713524081008</v>
      </c>
      <c r="U38">
        <f t="shared" si="24"/>
        <v>1103.1790716189798</v>
      </c>
      <c r="V38">
        <f t="shared" si="24"/>
        <v>1755.2086699487872</v>
      </c>
      <c r="W38">
        <f t="shared" si="8"/>
        <v>47.438072160778034</v>
      </c>
      <c r="X38">
        <f t="shared" si="9"/>
        <v>23.255141310971997</v>
      </c>
    </row>
    <row r="39" spans="1:24" ht="15.75" thickBot="1" x14ac:dyDescent="0.3">
      <c r="A39" s="1">
        <v>43933</v>
      </c>
      <c r="B39">
        <v>38</v>
      </c>
      <c r="C39" s="16">
        <v>756</v>
      </c>
      <c r="D39">
        <f t="shared" si="12"/>
        <v>717.7374932517215</v>
      </c>
      <c r="E39">
        <f t="shared" si="13"/>
        <v>38.262506748278497</v>
      </c>
      <c r="F39">
        <f t="shared" si="14"/>
        <v>38.262506748278497</v>
      </c>
      <c r="G39">
        <f t="shared" si="25"/>
        <v>3606.949973006886</v>
      </c>
      <c r="H39">
        <f t="shared" si="25"/>
        <v>3623.3160530068858</v>
      </c>
      <c r="I39">
        <f t="shared" si="16"/>
        <v>95.350422447549633</v>
      </c>
      <c r="J39">
        <f t="shared" si="17"/>
        <v>37.828358599994637</v>
      </c>
      <c r="K39">
        <f t="shared" si="18"/>
        <v>848.7729479481568</v>
      </c>
      <c r="L39">
        <f t="shared" si="0"/>
        <v>-92.772947948156798</v>
      </c>
      <c r="M39">
        <f t="shared" si="1"/>
        <v>92.772947948156798</v>
      </c>
      <c r="N39">
        <f t="shared" si="23"/>
        <v>1596.7729479481568</v>
      </c>
      <c r="O39">
        <f t="shared" si="23"/>
        <v>2003.1663811308172</v>
      </c>
      <c r="P39">
        <f t="shared" si="3"/>
        <v>52.714904766600455</v>
      </c>
      <c r="Q39">
        <f t="shared" si="4"/>
        <v>30.290730013038996</v>
      </c>
      <c r="R39">
        <f t="shared" si="19"/>
        <v>886.54325729518382</v>
      </c>
      <c r="S39">
        <f t="shared" si="5"/>
        <v>-130.54325729518382</v>
      </c>
      <c r="T39">
        <f t="shared" si="6"/>
        <v>130.54325729518382</v>
      </c>
      <c r="U39">
        <f t="shared" si="24"/>
        <v>972.63581432379601</v>
      </c>
      <c r="V39">
        <f t="shared" si="24"/>
        <v>1885.7519272439711</v>
      </c>
      <c r="W39">
        <f t="shared" si="8"/>
        <v>49.62505071694661</v>
      </c>
      <c r="X39">
        <f t="shared" si="9"/>
        <v>19.599694111579975</v>
      </c>
    </row>
    <row r="40" spans="1:24" ht="15.75" thickBot="1" x14ac:dyDescent="0.3">
      <c r="A40" s="1">
        <v>43934</v>
      </c>
      <c r="B40">
        <v>39</v>
      </c>
      <c r="C40" s="16">
        <v>812</v>
      </c>
      <c r="D40">
        <f t="shared" si="12"/>
        <v>725.38999460137723</v>
      </c>
      <c r="E40">
        <f t="shared" si="13"/>
        <v>86.610005398622775</v>
      </c>
      <c r="F40">
        <f t="shared" si="14"/>
        <v>86.610005398622775</v>
      </c>
      <c r="G40">
        <f t="shared" si="25"/>
        <v>3693.5599784055089</v>
      </c>
      <c r="H40">
        <f t="shared" si="25"/>
        <v>3709.9260584055087</v>
      </c>
      <c r="I40">
        <f t="shared" si="16"/>
        <v>95.126309189884836</v>
      </c>
      <c r="J40">
        <f t="shared" si="17"/>
        <v>38.82795422066328</v>
      </c>
      <c r="K40">
        <f t="shared" si="18"/>
        <v>802.3864739740784</v>
      </c>
      <c r="L40">
        <f t="shared" si="0"/>
        <v>9.6135260259216011</v>
      </c>
      <c r="M40">
        <f t="shared" si="1"/>
        <v>9.6135260259216011</v>
      </c>
      <c r="N40">
        <f t="shared" si="23"/>
        <v>1606.3864739740784</v>
      </c>
      <c r="O40">
        <f t="shared" si="23"/>
        <v>2012.7799071567388</v>
      </c>
      <c r="P40">
        <f t="shared" si="3"/>
        <v>51.609741209147145</v>
      </c>
      <c r="Q40">
        <f t="shared" si="4"/>
        <v>31.12564481701698</v>
      </c>
      <c r="R40">
        <f t="shared" si="19"/>
        <v>782.10865145903676</v>
      </c>
      <c r="S40">
        <f t="shared" si="5"/>
        <v>29.891348540963236</v>
      </c>
      <c r="T40">
        <f t="shared" si="6"/>
        <v>29.891348540963236</v>
      </c>
      <c r="U40">
        <f t="shared" si="24"/>
        <v>1002.5271628647592</v>
      </c>
      <c r="V40">
        <f t="shared" si="24"/>
        <v>1915.6432757849343</v>
      </c>
      <c r="W40">
        <f t="shared" si="8"/>
        <v>49.119058353459856</v>
      </c>
      <c r="X40">
        <f t="shared" si="9"/>
        <v>20.410146213524534</v>
      </c>
    </row>
    <row r="41" spans="1:24" ht="15.75" thickBot="1" x14ac:dyDescent="0.3">
      <c r="A41" s="1">
        <v>43935</v>
      </c>
      <c r="B41">
        <v>40</v>
      </c>
      <c r="C41" s="16">
        <v>837</v>
      </c>
      <c r="D41">
        <f t="shared" si="12"/>
        <v>742.71199568110183</v>
      </c>
      <c r="E41">
        <f t="shared" si="13"/>
        <v>94.288004318898174</v>
      </c>
      <c r="F41">
        <f t="shared" si="14"/>
        <v>94.288004318898174</v>
      </c>
      <c r="G41">
        <f t="shared" si="25"/>
        <v>3787.8479827244073</v>
      </c>
      <c r="H41">
        <f t="shared" si="25"/>
        <v>3804.2140627244071</v>
      </c>
      <c r="I41">
        <f t="shared" si="16"/>
        <v>95.10535156811018</v>
      </c>
      <c r="J41">
        <f t="shared" si="17"/>
        <v>39.827916308281779</v>
      </c>
      <c r="K41">
        <f t="shared" si="18"/>
        <v>807.1932369870392</v>
      </c>
      <c r="L41">
        <f t="shared" si="0"/>
        <v>29.806763012960801</v>
      </c>
      <c r="M41">
        <f t="shared" si="1"/>
        <v>29.806763012960801</v>
      </c>
      <c r="N41">
        <f t="shared" si="23"/>
        <v>1636.1932369870392</v>
      </c>
      <c r="O41">
        <f t="shared" si="23"/>
        <v>2042.5866701696996</v>
      </c>
      <c r="P41">
        <f t="shared" si="3"/>
        <v>51.064666754242488</v>
      </c>
      <c r="Q41">
        <f t="shared" si="4"/>
        <v>32.041592376613387</v>
      </c>
      <c r="R41">
        <f t="shared" si="19"/>
        <v>806.02173029180733</v>
      </c>
      <c r="S41">
        <f t="shared" si="5"/>
        <v>30.97826970819267</v>
      </c>
      <c r="T41">
        <f t="shared" si="6"/>
        <v>30.97826970819267</v>
      </c>
      <c r="U41">
        <f t="shared" si="24"/>
        <v>1033.505432572952</v>
      </c>
      <c r="V41">
        <f t="shared" si="24"/>
        <v>1946.6215454931271</v>
      </c>
      <c r="W41">
        <f t="shared" si="8"/>
        <v>48.665538637328176</v>
      </c>
      <c r="X41">
        <f t="shared" si="9"/>
        <v>21.236905241612124</v>
      </c>
    </row>
    <row r="42" spans="1:24" ht="15.75" thickBot="1" x14ac:dyDescent="0.3">
      <c r="A42" s="1">
        <v>43936</v>
      </c>
      <c r="B42">
        <v>41</v>
      </c>
      <c r="C42" s="16">
        <v>727</v>
      </c>
      <c r="D42">
        <f t="shared" si="12"/>
        <v>761.56959654488151</v>
      </c>
      <c r="E42">
        <f t="shared" si="13"/>
        <v>-34.569596544881506</v>
      </c>
      <c r="F42">
        <f t="shared" si="14"/>
        <v>34.569596544881506</v>
      </c>
      <c r="G42">
        <f t="shared" si="25"/>
        <v>3753.278386179526</v>
      </c>
      <c r="H42">
        <f t="shared" si="25"/>
        <v>3838.7836592692884</v>
      </c>
      <c r="I42">
        <f t="shared" si="16"/>
        <v>93.628869738275327</v>
      </c>
      <c r="J42">
        <f t="shared" si="17"/>
        <v>40.086763801285024</v>
      </c>
      <c r="K42">
        <f t="shared" si="18"/>
        <v>822.0966184935196</v>
      </c>
      <c r="L42">
        <f t="shared" si="0"/>
        <v>-95.0966184935196</v>
      </c>
      <c r="M42">
        <f t="shared" si="1"/>
        <v>95.0966184935196</v>
      </c>
      <c r="N42">
        <f t="shared" si="23"/>
        <v>1541.0966184935196</v>
      </c>
      <c r="O42">
        <f t="shared" si="23"/>
        <v>2137.6832886632192</v>
      </c>
      <c r="P42">
        <f t="shared" si="3"/>
        <v>52.138616796663882</v>
      </c>
      <c r="Q42">
        <f t="shared" si="4"/>
        <v>29.557681296066288</v>
      </c>
      <c r="R42">
        <f t="shared" si="19"/>
        <v>830.80434605836149</v>
      </c>
      <c r="S42">
        <f t="shared" si="5"/>
        <v>-103.80434605836149</v>
      </c>
      <c r="T42">
        <f t="shared" si="6"/>
        <v>103.80434605836149</v>
      </c>
      <c r="U42">
        <f t="shared" si="24"/>
        <v>929.70108651459054</v>
      </c>
      <c r="V42">
        <f t="shared" si="24"/>
        <v>2050.4258915514883</v>
      </c>
      <c r="W42">
        <f t="shared" si="8"/>
        <v>50.010387598816791</v>
      </c>
      <c r="X42">
        <f t="shared" si="9"/>
        <v>18.590159587897027</v>
      </c>
    </row>
    <row r="43" spans="1:24" ht="15.75" thickBot="1" x14ac:dyDescent="0.3">
      <c r="A43" s="1">
        <v>43937</v>
      </c>
      <c r="B43">
        <v>42</v>
      </c>
      <c r="C43" s="16">
        <v>760</v>
      </c>
      <c r="D43">
        <f t="shared" si="12"/>
        <v>754.65567723590516</v>
      </c>
      <c r="E43">
        <f t="shared" si="13"/>
        <v>5.3443227640948407</v>
      </c>
      <c r="F43">
        <f t="shared" si="14"/>
        <v>5.3443227640948407</v>
      </c>
      <c r="G43">
        <f t="shared" si="25"/>
        <v>3758.6227089436206</v>
      </c>
      <c r="H43">
        <f t="shared" si="25"/>
        <v>3844.127982033383</v>
      </c>
      <c r="I43">
        <f t="shared" si="16"/>
        <v>91.526856715080541</v>
      </c>
      <c r="J43">
        <f t="shared" si="17"/>
        <v>41.065790346587157</v>
      </c>
      <c r="K43">
        <f t="shared" si="18"/>
        <v>774.5483092467598</v>
      </c>
      <c r="L43">
        <f t="shared" si="0"/>
        <v>-14.5483092467598</v>
      </c>
      <c r="M43">
        <f t="shared" si="1"/>
        <v>14.5483092467598</v>
      </c>
      <c r="N43">
        <f t="shared" si="23"/>
        <v>1526.5483092467598</v>
      </c>
      <c r="O43">
        <f t="shared" si="23"/>
        <v>2152.231597909979</v>
      </c>
      <c r="P43">
        <f t="shared" si="3"/>
        <v>51.243609474047119</v>
      </c>
      <c r="Q43">
        <f t="shared" si="4"/>
        <v>29.790023086096163</v>
      </c>
      <c r="R43">
        <f t="shared" si="19"/>
        <v>747.76086921167234</v>
      </c>
      <c r="S43">
        <f t="shared" si="5"/>
        <v>12.239130788327657</v>
      </c>
      <c r="T43">
        <f t="shared" si="6"/>
        <v>12.239130788327657</v>
      </c>
      <c r="U43">
        <f t="shared" si="24"/>
        <v>941.9402173029182</v>
      </c>
      <c r="V43">
        <f t="shared" si="24"/>
        <v>2062.665022339816</v>
      </c>
      <c r="W43">
        <f t="shared" si="8"/>
        <v>49.111071960471811</v>
      </c>
      <c r="X43">
        <f t="shared" si="9"/>
        <v>19.179793470219114</v>
      </c>
    </row>
    <row r="44" spans="1:24" ht="15.75" thickBot="1" x14ac:dyDescent="0.3">
      <c r="A44" s="1">
        <v>43938</v>
      </c>
      <c r="B44">
        <v>43</v>
      </c>
      <c r="C44" s="16">
        <v>766</v>
      </c>
      <c r="D44">
        <f t="shared" si="12"/>
        <v>755.72454178872408</v>
      </c>
      <c r="E44">
        <f t="shared" si="13"/>
        <v>10.275458211275918</v>
      </c>
      <c r="F44">
        <f t="shared" si="14"/>
        <v>10.275458211275918</v>
      </c>
      <c r="G44">
        <f t="shared" si="25"/>
        <v>3768.8981671548963</v>
      </c>
      <c r="H44">
        <f t="shared" si="25"/>
        <v>3854.4034402446587</v>
      </c>
      <c r="I44">
        <f t="shared" si="16"/>
        <v>89.637289308015312</v>
      </c>
      <c r="J44">
        <f t="shared" si="17"/>
        <v>42.046097067974188</v>
      </c>
      <c r="K44">
        <f t="shared" si="18"/>
        <v>767.2741546233799</v>
      </c>
      <c r="L44">
        <f t="shared" si="0"/>
        <v>-1.2741546233798999</v>
      </c>
      <c r="M44">
        <f t="shared" si="1"/>
        <v>1.2741546233798999</v>
      </c>
      <c r="N44">
        <f t="shared" si="23"/>
        <v>1525.2741546233799</v>
      </c>
      <c r="O44">
        <f t="shared" si="23"/>
        <v>2153.5057525333586</v>
      </c>
      <c r="P44">
        <f t="shared" si="3"/>
        <v>50.08152912868276</v>
      </c>
      <c r="Q44">
        <f t="shared" si="4"/>
        <v>30.455822359262246</v>
      </c>
      <c r="R44">
        <f t="shared" si="19"/>
        <v>757.55217384233447</v>
      </c>
      <c r="S44">
        <f t="shared" si="5"/>
        <v>8.4478261576655314</v>
      </c>
      <c r="T44">
        <f t="shared" si="6"/>
        <v>8.4478261576655314</v>
      </c>
      <c r="U44">
        <f t="shared" si="24"/>
        <v>950.38804346058373</v>
      </c>
      <c r="V44">
        <f t="shared" si="24"/>
        <v>2071.1128484974815</v>
      </c>
      <c r="W44">
        <f t="shared" si="8"/>
        <v>48.165415081336782</v>
      </c>
      <c r="X44">
        <f t="shared" si="9"/>
        <v>19.731752375758965</v>
      </c>
    </row>
    <row r="45" spans="1:24" ht="15.75" thickBot="1" x14ac:dyDescent="0.3">
      <c r="A45" s="1">
        <v>43939</v>
      </c>
      <c r="B45">
        <v>44</v>
      </c>
      <c r="C45" s="16">
        <v>681</v>
      </c>
      <c r="D45">
        <f t="shared" si="12"/>
        <v>757.77963343097929</v>
      </c>
      <c r="E45">
        <f t="shared" si="13"/>
        <v>-76.779633430979288</v>
      </c>
      <c r="F45">
        <f t="shared" si="14"/>
        <v>76.779633430979288</v>
      </c>
      <c r="G45">
        <f t="shared" si="25"/>
        <v>3692.1185337239172</v>
      </c>
      <c r="H45">
        <f t="shared" si="25"/>
        <v>3931.1830736756378</v>
      </c>
      <c r="I45">
        <f t="shared" si="16"/>
        <v>89.345069856264502</v>
      </c>
      <c r="J45">
        <f t="shared" si="17"/>
        <v>41.324255940072348</v>
      </c>
      <c r="K45">
        <f t="shared" si="18"/>
        <v>766.63707731168995</v>
      </c>
      <c r="L45">
        <f t="shared" si="0"/>
        <v>-85.63707731168995</v>
      </c>
      <c r="M45">
        <f t="shared" si="1"/>
        <v>85.63707731168995</v>
      </c>
      <c r="N45">
        <f t="shared" si="23"/>
        <v>1439.6370773116901</v>
      </c>
      <c r="O45">
        <f t="shared" si="23"/>
        <v>2239.1428298450487</v>
      </c>
      <c r="P45">
        <f t="shared" si="3"/>
        <v>50.889609769205656</v>
      </c>
      <c r="Q45">
        <f t="shared" si="4"/>
        <v>28.289410821594547</v>
      </c>
      <c r="R45">
        <f t="shared" si="19"/>
        <v>764.31043476846685</v>
      </c>
      <c r="S45">
        <f t="shared" si="5"/>
        <v>-83.310434768466848</v>
      </c>
      <c r="T45">
        <f t="shared" si="6"/>
        <v>83.310434768466848</v>
      </c>
      <c r="U45">
        <f t="shared" si="24"/>
        <v>867.07760869211688</v>
      </c>
      <c r="V45">
        <f t="shared" si="24"/>
        <v>2154.4232832659482</v>
      </c>
      <c r="W45">
        <f t="shared" si="8"/>
        <v>48.964165528771552</v>
      </c>
      <c r="X45">
        <f t="shared" si="9"/>
        <v>17.708411842179121</v>
      </c>
    </row>
    <row r="46" spans="1:24" ht="15.75" thickBot="1" x14ac:dyDescent="0.3">
      <c r="A46" s="1">
        <v>43940</v>
      </c>
      <c r="B46">
        <v>45</v>
      </c>
      <c r="C46" s="16">
        <v>525</v>
      </c>
      <c r="D46">
        <f t="shared" si="12"/>
        <v>742.42370674478343</v>
      </c>
      <c r="E46">
        <f t="shared" si="13"/>
        <v>-217.42370674478343</v>
      </c>
      <c r="F46">
        <f t="shared" si="14"/>
        <v>217.42370674478343</v>
      </c>
      <c r="G46">
        <f t="shared" si="25"/>
        <v>3474.6948269791337</v>
      </c>
      <c r="H46">
        <f t="shared" si="25"/>
        <v>4148.6067804204213</v>
      </c>
      <c r="I46">
        <f t="shared" si="16"/>
        <v>92.191261787120467</v>
      </c>
      <c r="J46">
        <f t="shared" si="17"/>
        <v>37.690066928496734</v>
      </c>
      <c r="K46">
        <f t="shared" si="18"/>
        <v>723.81853865584503</v>
      </c>
      <c r="L46">
        <f t="shared" si="0"/>
        <v>-198.81853865584503</v>
      </c>
      <c r="M46">
        <f t="shared" si="1"/>
        <v>198.81853865584503</v>
      </c>
      <c r="N46">
        <f t="shared" si="23"/>
        <v>1240.818538655845</v>
      </c>
      <c r="O46">
        <f t="shared" si="23"/>
        <v>2437.9613685008935</v>
      </c>
      <c r="P46">
        <f t="shared" si="3"/>
        <v>54.176919300019854</v>
      </c>
      <c r="Q46">
        <f t="shared" si="4"/>
        <v>22.903084093513421</v>
      </c>
      <c r="R46">
        <f t="shared" si="19"/>
        <v>697.66208695369335</v>
      </c>
      <c r="S46">
        <f t="shared" si="5"/>
        <v>-172.66208695369335</v>
      </c>
      <c r="T46">
        <f t="shared" si="6"/>
        <v>172.66208695369335</v>
      </c>
      <c r="U46">
        <f t="shared" si="24"/>
        <v>694.41552173842354</v>
      </c>
      <c r="V46">
        <f t="shared" si="24"/>
        <v>2327.0853702196414</v>
      </c>
      <c r="W46">
        <f t="shared" si="8"/>
        <v>51.713008227103145</v>
      </c>
      <c r="X46">
        <f t="shared" si="9"/>
        <v>13.428256168908687</v>
      </c>
    </row>
    <row r="47" spans="1:24" ht="15.75" thickBot="1" x14ac:dyDescent="0.3">
      <c r="A47" s="1">
        <v>43941</v>
      </c>
      <c r="B47">
        <v>46</v>
      </c>
      <c r="C47" s="16">
        <v>636</v>
      </c>
      <c r="D47">
        <f t="shared" si="12"/>
        <v>698.9389653958267</v>
      </c>
      <c r="E47">
        <f t="shared" si="13"/>
        <v>-62.938965395826699</v>
      </c>
      <c r="F47">
        <f t="shared" si="14"/>
        <v>62.938965395826699</v>
      </c>
      <c r="G47">
        <f t="shared" si="25"/>
        <v>3411.7558615833068</v>
      </c>
      <c r="H47">
        <f t="shared" si="25"/>
        <v>4211.5457458162482</v>
      </c>
      <c r="I47">
        <f t="shared" si="16"/>
        <v>91.555342300353217</v>
      </c>
      <c r="J47">
        <f t="shared" si="17"/>
        <v>37.264410528779642</v>
      </c>
      <c r="K47">
        <f t="shared" si="18"/>
        <v>624.40926932792252</v>
      </c>
      <c r="L47">
        <f t="shared" si="0"/>
        <v>11.590730672077484</v>
      </c>
      <c r="M47">
        <f t="shared" si="1"/>
        <v>11.590730672077484</v>
      </c>
      <c r="N47">
        <f t="shared" si="23"/>
        <v>1252.4092693279226</v>
      </c>
      <c r="O47">
        <f t="shared" si="23"/>
        <v>2449.5520991729709</v>
      </c>
      <c r="P47">
        <f t="shared" si="3"/>
        <v>53.251132590716757</v>
      </c>
      <c r="Q47">
        <f t="shared" si="4"/>
        <v>23.518922666937875</v>
      </c>
      <c r="R47">
        <f t="shared" si="19"/>
        <v>559.5324173907386</v>
      </c>
      <c r="S47">
        <f t="shared" si="5"/>
        <v>76.467582609261399</v>
      </c>
      <c r="T47">
        <f t="shared" si="6"/>
        <v>76.467582609261399</v>
      </c>
      <c r="U47">
        <f t="shared" si="24"/>
        <v>770.88310434768493</v>
      </c>
      <c r="V47">
        <f t="shared" si="24"/>
        <v>2403.5529528289026</v>
      </c>
      <c r="W47">
        <f t="shared" si="8"/>
        <v>52.251151148454404</v>
      </c>
      <c r="X47">
        <f t="shared" si="9"/>
        <v>14.753418583209296</v>
      </c>
    </row>
    <row r="48" spans="1:24" ht="15.75" thickBot="1" x14ac:dyDescent="0.3">
      <c r="A48" s="1">
        <v>43942</v>
      </c>
      <c r="B48">
        <v>47</v>
      </c>
      <c r="C48" s="16">
        <v>604</v>
      </c>
      <c r="D48">
        <f t="shared" si="12"/>
        <v>686.3511723166614</v>
      </c>
      <c r="E48">
        <f t="shared" si="13"/>
        <v>-82.351172316661405</v>
      </c>
      <c r="F48">
        <f t="shared" si="14"/>
        <v>82.351172316661405</v>
      </c>
      <c r="G48">
        <f t="shared" si="25"/>
        <v>3329.4046892666456</v>
      </c>
      <c r="H48">
        <f t="shared" si="25"/>
        <v>4293.8969181329094</v>
      </c>
      <c r="I48">
        <f t="shared" si="16"/>
        <v>91.359508896444879</v>
      </c>
      <c r="J48">
        <f t="shared" si="17"/>
        <v>36.44289170862875</v>
      </c>
      <c r="K48">
        <f t="shared" si="18"/>
        <v>630.20463466396131</v>
      </c>
      <c r="L48">
        <f t="shared" si="0"/>
        <v>-26.204634663961315</v>
      </c>
      <c r="M48">
        <f t="shared" si="1"/>
        <v>26.204634663961315</v>
      </c>
      <c r="N48">
        <f t="shared" si="23"/>
        <v>1226.2046346639613</v>
      </c>
      <c r="O48">
        <f t="shared" si="23"/>
        <v>2475.7567338369322</v>
      </c>
      <c r="P48">
        <f t="shared" si="3"/>
        <v>52.675675188019831</v>
      </c>
      <c r="Q48">
        <f t="shared" si="4"/>
        <v>23.27838476274226</v>
      </c>
      <c r="R48">
        <f t="shared" si="19"/>
        <v>620.70648347814767</v>
      </c>
      <c r="S48">
        <f t="shared" si="5"/>
        <v>-16.706483478147675</v>
      </c>
      <c r="T48">
        <f t="shared" si="6"/>
        <v>16.706483478147675</v>
      </c>
      <c r="U48">
        <f t="shared" si="24"/>
        <v>754.17662086953726</v>
      </c>
      <c r="V48">
        <f t="shared" si="24"/>
        <v>2420.2594363070502</v>
      </c>
      <c r="W48">
        <f t="shared" si="8"/>
        <v>51.494881623554264</v>
      </c>
      <c r="X48">
        <f t="shared" si="9"/>
        <v>14.645661803494068</v>
      </c>
    </row>
    <row r="49" spans="1:24" ht="15.75" thickBot="1" x14ac:dyDescent="0.3">
      <c r="A49" s="1">
        <v>43943</v>
      </c>
      <c r="B49">
        <v>48</v>
      </c>
      <c r="C49" s="16">
        <v>542</v>
      </c>
      <c r="D49">
        <f t="shared" si="12"/>
        <v>669.8809378533291</v>
      </c>
      <c r="E49">
        <f t="shared" si="13"/>
        <v>-127.8809378533291</v>
      </c>
      <c r="F49">
        <f t="shared" si="14"/>
        <v>127.8809378533291</v>
      </c>
      <c r="G49">
        <f t="shared" si="25"/>
        <v>3201.5237514133164</v>
      </c>
      <c r="H49">
        <f t="shared" si="25"/>
        <v>4421.7778559862381</v>
      </c>
      <c r="I49">
        <f t="shared" si="16"/>
        <v>92.120371999713299</v>
      </c>
      <c r="J49">
        <f t="shared" si="17"/>
        <v>34.753699772546298</v>
      </c>
      <c r="K49">
        <f t="shared" si="18"/>
        <v>617.10231733198066</v>
      </c>
      <c r="L49">
        <f t="shared" si="0"/>
        <v>-75.102317331980657</v>
      </c>
      <c r="M49">
        <f t="shared" si="1"/>
        <v>75.102317331980657</v>
      </c>
      <c r="N49">
        <f t="shared" si="23"/>
        <v>1151.1023173319807</v>
      </c>
      <c r="O49">
        <f t="shared" si="23"/>
        <v>2550.8590511689126</v>
      </c>
      <c r="P49">
        <f t="shared" si="3"/>
        <v>53.142896899352344</v>
      </c>
      <c r="Q49">
        <f t="shared" si="4"/>
        <v>21.660511272316604</v>
      </c>
      <c r="R49">
        <f t="shared" si="19"/>
        <v>607.34129669562958</v>
      </c>
      <c r="S49">
        <f t="shared" si="5"/>
        <v>-65.34129669562958</v>
      </c>
      <c r="T49">
        <f t="shared" si="6"/>
        <v>65.34129669562958</v>
      </c>
      <c r="U49">
        <f t="shared" si="24"/>
        <v>688.83532417390768</v>
      </c>
      <c r="V49">
        <f t="shared" si="24"/>
        <v>2485.6007330026796</v>
      </c>
      <c r="W49">
        <f t="shared" si="8"/>
        <v>51.783348604222489</v>
      </c>
      <c r="X49">
        <f t="shared" si="9"/>
        <v>13.302255314515119</v>
      </c>
    </row>
    <row r="50" spans="1:24" ht="15.75" thickBot="1" x14ac:dyDescent="0.3">
      <c r="A50" s="1">
        <v>43944</v>
      </c>
      <c r="B50">
        <v>49</v>
      </c>
      <c r="C50" s="16">
        <v>610</v>
      </c>
      <c r="D50">
        <f t="shared" si="12"/>
        <v>644.30475028266324</v>
      </c>
      <c r="E50">
        <f t="shared" si="13"/>
        <v>-34.304750282663235</v>
      </c>
      <c r="F50">
        <f t="shared" si="14"/>
        <v>34.304750282663235</v>
      </c>
      <c r="G50">
        <f t="shared" si="25"/>
        <v>3167.2190011306529</v>
      </c>
      <c r="H50">
        <f t="shared" si="25"/>
        <v>4456.0826062689011</v>
      </c>
      <c r="I50">
        <f t="shared" si="16"/>
        <v>90.940461352426553</v>
      </c>
      <c r="J50">
        <f t="shared" si="17"/>
        <v>34.827390954797949</v>
      </c>
      <c r="K50">
        <f t="shared" si="18"/>
        <v>579.55115866599033</v>
      </c>
      <c r="L50">
        <f t="shared" si="0"/>
        <v>30.448841334009671</v>
      </c>
      <c r="M50">
        <f t="shared" si="1"/>
        <v>30.448841334009671</v>
      </c>
      <c r="N50">
        <f t="shared" si="23"/>
        <v>1181.5511586659904</v>
      </c>
      <c r="O50">
        <f t="shared" si="23"/>
        <v>2581.3078925029222</v>
      </c>
      <c r="P50">
        <f t="shared" si="3"/>
        <v>52.679752908222902</v>
      </c>
      <c r="Q50">
        <f t="shared" si="4"/>
        <v>22.428942685521964</v>
      </c>
      <c r="R50">
        <f t="shared" si="19"/>
        <v>555.06825933912592</v>
      </c>
      <c r="S50">
        <f t="shared" si="5"/>
        <v>54.931740660874084</v>
      </c>
      <c r="T50">
        <f t="shared" si="6"/>
        <v>54.931740660874084</v>
      </c>
      <c r="U50">
        <f t="shared" si="24"/>
        <v>743.76706483478176</v>
      </c>
      <c r="V50">
        <f t="shared" si="24"/>
        <v>2540.5324736635539</v>
      </c>
      <c r="W50">
        <f t="shared" si="8"/>
        <v>51.847601503337835</v>
      </c>
      <c r="X50">
        <f t="shared" si="9"/>
        <v>14.345255002526967</v>
      </c>
    </row>
    <row r="51" spans="1:24" ht="15.75" thickBot="1" x14ac:dyDescent="0.3">
      <c r="A51" s="1">
        <v>43945</v>
      </c>
      <c r="B51">
        <v>50</v>
      </c>
      <c r="C51" s="16">
        <v>570</v>
      </c>
      <c r="D51">
        <f t="shared" si="12"/>
        <v>637.44380022613063</v>
      </c>
      <c r="E51">
        <f t="shared" si="13"/>
        <v>-67.443800226130634</v>
      </c>
      <c r="F51">
        <f t="shared" si="14"/>
        <v>67.443800226130634</v>
      </c>
      <c r="G51">
        <f t="shared" si="25"/>
        <v>3099.7752009045225</v>
      </c>
      <c r="H51">
        <f t="shared" si="25"/>
        <v>4523.5264064950316</v>
      </c>
      <c r="I51">
        <f t="shared" si="16"/>
        <v>90.470528129900629</v>
      </c>
      <c r="J51">
        <f t="shared" si="17"/>
        <v>34.262817571416861</v>
      </c>
      <c r="K51">
        <f t="shared" si="18"/>
        <v>594.77557933299522</v>
      </c>
      <c r="L51">
        <f t="shared" si="0"/>
        <v>-24.775579332995221</v>
      </c>
      <c r="M51">
        <f t="shared" si="1"/>
        <v>24.775579332995221</v>
      </c>
      <c r="N51">
        <f t="shared" ref="N51:O66" si="26">L51+N50</f>
        <v>1156.7755793329952</v>
      </c>
      <c r="O51">
        <f t="shared" si="26"/>
        <v>2606.0834718359174</v>
      </c>
      <c r="P51">
        <f t="shared" si="3"/>
        <v>52.121669436718349</v>
      </c>
      <c r="Q51">
        <f t="shared" si="4"/>
        <v>22.193755338889378</v>
      </c>
      <c r="R51">
        <f t="shared" si="19"/>
        <v>599.01365186782516</v>
      </c>
      <c r="S51">
        <f t="shared" si="5"/>
        <v>-29.01365186782516</v>
      </c>
      <c r="T51">
        <f t="shared" si="6"/>
        <v>29.01365186782516</v>
      </c>
      <c r="U51">
        <f t="shared" ref="U51:V66" si="27">S51+U50</f>
        <v>714.7534129669566</v>
      </c>
      <c r="V51">
        <f t="shared" si="27"/>
        <v>2569.5461255313789</v>
      </c>
      <c r="W51">
        <f t="shared" si="8"/>
        <v>51.390922510627576</v>
      </c>
      <c r="X51">
        <f t="shared" si="9"/>
        <v>13.908164672839771</v>
      </c>
    </row>
    <row r="52" spans="1:24" ht="15.75" thickBot="1" x14ac:dyDescent="0.3">
      <c r="A52" s="1">
        <v>43946</v>
      </c>
      <c r="B52">
        <v>51</v>
      </c>
      <c r="C52" s="16">
        <v>619</v>
      </c>
      <c r="D52">
        <f t="shared" si="12"/>
        <v>623.95504018090446</v>
      </c>
      <c r="E52">
        <f t="shared" si="13"/>
        <v>-4.9550401809044615</v>
      </c>
      <c r="F52">
        <f t="shared" si="14"/>
        <v>4.9550401809044615</v>
      </c>
      <c r="G52">
        <f t="shared" ref="G52:H67" si="28">E52+G51</f>
        <v>3094.8201607236178</v>
      </c>
      <c r="H52">
        <f t="shared" si="28"/>
        <v>4528.4814466759362</v>
      </c>
      <c r="I52">
        <f t="shared" si="16"/>
        <v>88.793753856390907</v>
      </c>
      <c r="J52">
        <f t="shared" si="17"/>
        <v>34.854030000003981</v>
      </c>
      <c r="K52">
        <f t="shared" si="18"/>
        <v>582.38778966649761</v>
      </c>
      <c r="L52">
        <f t="shared" si="0"/>
        <v>36.612210333502389</v>
      </c>
      <c r="M52">
        <f t="shared" si="1"/>
        <v>36.612210333502389</v>
      </c>
      <c r="N52">
        <f t="shared" si="26"/>
        <v>1193.3877896664976</v>
      </c>
      <c r="O52">
        <f t="shared" si="26"/>
        <v>2642.6956821694198</v>
      </c>
      <c r="P52">
        <f t="shared" si="3"/>
        <v>51.817562395478816</v>
      </c>
      <c r="Q52">
        <f t="shared" si="4"/>
        <v>23.030565979896867</v>
      </c>
      <c r="R52">
        <f t="shared" si="19"/>
        <v>575.80273037356505</v>
      </c>
      <c r="S52">
        <f t="shared" si="5"/>
        <v>43.197269626434945</v>
      </c>
      <c r="T52">
        <f t="shared" si="6"/>
        <v>43.197269626434945</v>
      </c>
      <c r="U52">
        <f t="shared" si="27"/>
        <v>757.95068259339155</v>
      </c>
      <c r="V52">
        <f t="shared" si="27"/>
        <v>2612.7433951578141</v>
      </c>
      <c r="W52">
        <f t="shared" si="8"/>
        <v>51.230262650153215</v>
      </c>
      <c r="X52">
        <f t="shared" si="9"/>
        <v>14.794979439581788</v>
      </c>
    </row>
    <row r="53" spans="1:24" ht="15.75" thickBot="1" x14ac:dyDescent="0.3">
      <c r="A53" s="1">
        <v>43947</v>
      </c>
      <c r="B53">
        <v>52</v>
      </c>
      <c r="C53" s="16">
        <v>431</v>
      </c>
      <c r="D53">
        <f t="shared" si="12"/>
        <v>622.96403214472355</v>
      </c>
      <c r="E53">
        <f t="shared" si="13"/>
        <v>-191.96403214472355</v>
      </c>
      <c r="F53">
        <f t="shared" si="14"/>
        <v>191.96403214472355</v>
      </c>
      <c r="G53">
        <f t="shared" si="28"/>
        <v>2902.8561285788942</v>
      </c>
      <c r="H53">
        <f t="shared" si="28"/>
        <v>4720.4454788206594</v>
      </c>
      <c r="I53">
        <f t="shared" si="16"/>
        <v>90.777797669628072</v>
      </c>
      <c r="J53">
        <f t="shared" si="17"/>
        <v>31.97760028441531</v>
      </c>
      <c r="K53">
        <f t="shared" si="18"/>
        <v>600.69389483324881</v>
      </c>
      <c r="L53">
        <f t="shared" si="0"/>
        <v>-169.69389483324881</v>
      </c>
      <c r="M53">
        <f t="shared" si="1"/>
        <v>169.69389483324881</v>
      </c>
      <c r="N53">
        <f t="shared" si="26"/>
        <v>1023.6938948332488</v>
      </c>
      <c r="O53">
        <f t="shared" si="26"/>
        <v>2812.3895770026684</v>
      </c>
      <c r="P53">
        <f t="shared" si="3"/>
        <v>54.084414942359004</v>
      </c>
      <c r="Q53">
        <f t="shared" si="4"/>
        <v>18.927705808119782</v>
      </c>
      <c r="R53">
        <f t="shared" si="19"/>
        <v>610.36054607471306</v>
      </c>
      <c r="S53">
        <f t="shared" si="5"/>
        <v>-179.36054607471306</v>
      </c>
      <c r="T53">
        <f t="shared" si="6"/>
        <v>179.36054607471306</v>
      </c>
      <c r="U53">
        <f t="shared" si="27"/>
        <v>578.59013651867849</v>
      </c>
      <c r="V53">
        <f t="shared" si="27"/>
        <v>2792.1039412325272</v>
      </c>
      <c r="W53">
        <f t="shared" si="8"/>
        <v>53.694306562163987</v>
      </c>
      <c r="X53">
        <f t="shared" si="9"/>
        <v>10.775632903440558</v>
      </c>
    </row>
    <row r="54" spans="1:24" ht="15.75" thickBot="1" x14ac:dyDescent="0.3">
      <c r="A54" s="1">
        <v>43948</v>
      </c>
      <c r="B54">
        <v>53</v>
      </c>
      <c r="C54" s="16">
        <v>566</v>
      </c>
      <c r="D54">
        <f t="shared" si="12"/>
        <v>584.57122571577884</v>
      </c>
      <c r="E54">
        <f t="shared" si="13"/>
        <v>-18.571225715778837</v>
      </c>
      <c r="F54">
        <f t="shared" si="14"/>
        <v>18.571225715778837</v>
      </c>
      <c r="G54">
        <f t="shared" si="28"/>
        <v>2884.2849028631153</v>
      </c>
      <c r="H54">
        <f t="shared" si="28"/>
        <v>4739.0167045364378</v>
      </c>
      <c r="I54">
        <f t="shared" si="16"/>
        <v>89.415409519555425</v>
      </c>
      <c r="J54">
        <f t="shared" si="17"/>
        <v>32.2571346299355</v>
      </c>
      <c r="K54">
        <f t="shared" si="18"/>
        <v>515.8469474166244</v>
      </c>
      <c r="L54">
        <f t="shared" si="0"/>
        <v>50.153052583375597</v>
      </c>
      <c r="M54">
        <f t="shared" si="1"/>
        <v>50.153052583375597</v>
      </c>
      <c r="N54">
        <f t="shared" si="26"/>
        <v>1073.8469474166245</v>
      </c>
      <c r="O54">
        <f t="shared" si="26"/>
        <v>2862.5426295860439</v>
      </c>
      <c r="P54">
        <f t="shared" si="3"/>
        <v>54.010238294076302</v>
      </c>
      <c r="Q54">
        <f t="shared" si="4"/>
        <v>19.882284939564897</v>
      </c>
      <c r="R54">
        <f t="shared" si="19"/>
        <v>466.87210921494261</v>
      </c>
      <c r="S54">
        <f t="shared" si="5"/>
        <v>99.127890785057389</v>
      </c>
      <c r="T54">
        <f t="shared" si="6"/>
        <v>99.127890785057389</v>
      </c>
      <c r="U54">
        <f t="shared" si="27"/>
        <v>677.71802730373588</v>
      </c>
      <c r="V54">
        <f t="shared" si="27"/>
        <v>2891.2318320175846</v>
      </c>
      <c r="W54">
        <f t="shared" si="8"/>
        <v>54.551544000331788</v>
      </c>
      <c r="X54">
        <f t="shared" si="9"/>
        <v>12.423443547255307</v>
      </c>
    </row>
    <row r="55" spans="1:24" ht="15.75" thickBot="1" x14ac:dyDescent="0.3">
      <c r="A55" s="1">
        <v>43949</v>
      </c>
      <c r="B55">
        <v>54</v>
      </c>
      <c r="C55" s="16">
        <v>602</v>
      </c>
      <c r="D55">
        <f t="shared" si="12"/>
        <v>580.85698057262312</v>
      </c>
      <c r="E55">
        <f t="shared" si="13"/>
        <v>21.143019427376885</v>
      </c>
      <c r="F55">
        <f t="shared" si="14"/>
        <v>21.143019427376885</v>
      </c>
      <c r="G55">
        <f t="shared" si="28"/>
        <v>2905.4279222904925</v>
      </c>
      <c r="H55">
        <f t="shared" si="28"/>
        <v>4760.1597239638149</v>
      </c>
      <c r="I55">
        <f t="shared" si="16"/>
        <v>88.1511059993299</v>
      </c>
      <c r="J55">
        <f t="shared" si="17"/>
        <v>32.959630958147919</v>
      </c>
      <c r="K55">
        <f t="shared" si="18"/>
        <v>540.92347370831226</v>
      </c>
      <c r="L55">
        <f t="shared" si="0"/>
        <v>61.076526291687742</v>
      </c>
      <c r="M55">
        <f t="shared" si="1"/>
        <v>61.076526291687742</v>
      </c>
      <c r="N55">
        <f t="shared" si="26"/>
        <v>1134.9234737083123</v>
      </c>
      <c r="O55">
        <f t="shared" si="26"/>
        <v>2923.6191558777318</v>
      </c>
      <c r="P55">
        <f t="shared" si="3"/>
        <v>54.141095479217256</v>
      </c>
      <c r="Q55">
        <f t="shared" si="4"/>
        <v>20.962329329741156</v>
      </c>
      <c r="R55">
        <f t="shared" si="19"/>
        <v>546.17442184298852</v>
      </c>
      <c r="S55">
        <f t="shared" si="5"/>
        <v>55.825578157011478</v>
      </c>
      <c r="T55">
        <f t="shared" si="6"/>
        <v>55.825578157011478</v>
      </c>
      <c r="U55">
        <f t="shared" si="27"/>
        <v>733.54360546074736</v>
      </c>
      <c r="V55">
        <f t="shared" si="27"/>
        <v>2947.057410174596</v>
      </c>
      <c r="W55">
        <f t="shared" si="8"/>
        <v>54.575137225455485</v>
      </c>
      <c r="X55">
        <f t="shared" si="9"/>
        <v>13.440985085028803</v>
      </c>
    </row>
    <row r="56" spans="1:24" ht="15.75" thickBot="1" x14ac:dyDescent="0.3">
      <c r="A56" s="1">
        <v>43950</v>
      </c>
      <c r="B56">
        <v>55</v>
      </c>
      <c r="C56" s="16">
        <v>578</v>
      </c>
      <c r="D56">
        <f t="shared" si="12"/>
        <v>585.08558445809854</v>
      </c>
      <c r="E56">
        <f t="shared" si="13"/>
        <v>-7.0855844580985377</v>
      </c>
      <c r="F56">
        <f t="shared" si="14"/>
        <v>7.0855844580985377</v>
      </c>
      <c r="G56">
        <f t="shared" si="28"/>
        <v>2898.3423378323942</v>
      </c>
      <c r="H56">
        <f t="shared" si="28"/>
        <v>4767.2453084219133</v>
      </c>
      <c r="I56">
        <f t="shared" si="16"/>
        <v>86.677187425852964</v>
      </c>
      <c r="J56">
        <f t="shared" si="17"/>
        <v>33.438352395914428</v>
      </c>
      <c r="K56">
        <f t="shared" si="18"/>
        <v>571.46173685415613</v>
      </c>
      <c r="L56">
        <f t="shared" si="0"/>
        <v>6.5382631458438709</v>
      </c>
      <c r="M56">
        <f t="shared" si="1"/>
        <v>6.5382631458438709</v>
      </c>
      <c r="N56">
        <f t="shared" si="26"/>
        <v>1141.4617368541562</v>
      </c>
      <c r="O56">
        <f t="shared" si="26"/>
        <v>2930.1574190235756</v>
      </c>
      <c r="P56">
        <f t="shared" si="3"/>
        <v>53.275589436792281</v>
      </c>
      <c r="Q56">
        <f t="shared" si="4"/>
        <v>21.425605027015607</v>
      </c>
      <c r="R56">
        <f t="shared" si="19"/>
        <v>590.83488436859773</v>
      </c>
      <c r="S56">
        <f t="shared" si="5"/>
        <v>-12.834884368597727</v>
      </c>
      <c r="T56">
        <f t="shared" si="6"/>
        <v>12.834884368597727</v>
      </c>
      <c r="U56">
        <f t="shared" si="27"/>
        <v>720.70872109214963</v>
      </c>
      <c r="V56">
        <f t="shared" si="27"/>
        <v>2959.8922945431937</v>
      </c>
      <c r="W56">
        <f t="shared" si="8"/>
        <v>53.816223537148979</v>
      </c>
      <c r="X56">
        <f t="shared" si="9"/>
        <v>13.392034478128128</v>
      </c>
    </row>
    <row r="57" spans="1:24" ht="15.75" thickBot="1" x14ac:dyDescent="0.3">
      <c r="A57" s="1">
        <v>43951</v>
      </c>
      <c r="B57">
        <v>56</v>
      </c>
      <c r="C57" s="16">
        <v>525</v>
      </c>
      <c r="D57">
        <f t="shared" si="12"/>
        <v>583.66846756647885</v>
      </c>
      <c r="E57">
        <f t="shared" si="13"/>
        <v>-58.668467566478853</v>
      </c>
      <c r="F57">
        <f t="shared" si="14"/>
        <v>58.668467566478853</v>
      </c>
      <c r="G57">
        <f t="shared" si="28"/>
        <v>2839.6738702659154</v>
      </c>
      <c r="H57">
        <f t="shared" si="28"/>
        <v>4825.9137759883924</v>
      </c>
      <c r="I57">
        <f t="shared" si="16"/>
        <v>86.177031714078439</v>
      </c>
      <c r="J57">
        <f t="shared" si="17"/>
        <v>32.951632398844943</v>
      </c>
      <c r="K57">
        <f t="shared" si="18"/>
        <v>574.73086842707812</v>
      </c>
      <c r="L57">
        <f t="shared" si="0"/>
        <v>-49.730868427078121</v>
      </c>
      <c r="M57">
        <f t="shared" si="1"/>
        <v>49.730868427078121</v>
      </c>
      <c r="N57">
        <f t="shared" si="26"/>
        <v>1091.7308684270781</v>
      </c>
      <c r="O57">
        <f t="shared" si="26"/>
        <v>2979.8882874506535</v>
      </c>
      <c r="P57">
        <f t="shared" si="3"/>
        <v>53.212290847333101</v>
      </c>
      <c r="Q57">
        <f t="shared" si="4"/>
        <v>20.516516974607825</v>
      </c>
      <c r="R57">
        <f t="shared" si="19"/>
        <v>580.56697687371957</v>
      </c>
      <c r="S57">
        <f t="shared" si="5"/>
        <v>-55.566976873719568</v>
      </c>
      <c r="T57">
        <f t="shared" si="6"/>
        <v>55.566976873719568</v>
      </c>
      <c r="U57">
        <f t="shared" si="27"/>
        <v>665.14174421843006</v>
      </c>
      <c r="V57">
        <f t="shared" si="27"/>
        <v>3015.459271416913</v>
      </c>
      <c r="W57">
        <f t="shared" si="8"/>
        <v>53.847486989587729</v>
      </c>
      <c r="X57">
        <f t="shared" si="9"/>
        <v>12.352326569056897</v>
      </c>
    </row>
    <row r="58" spans="1:24" ht="15.75" thickBot="1" x14ac:dyDescent="0.3">
      <c r="A58" s="1">
        <v>43952</v>
      </c>
      <c r="B58">
        <v>57</v>
      </c>
      <c r="C58" s="16">
        <v>575</v>
      </c>
      <c r="D58">
        <f t="shared" si="12"/>
        <v>571.93477405318311</v>
      </c>
      <c r="E58">
        <f t="shared" si="13"/>
        <v>3.065225946816895</v>
      </c>
      <c r="F58">
        <f t="shared" si="14"/>
        <v>3.065225946816895</v>
      </c>
      <c r="G58">
        <f t="shared" si="28"/>
        <v>2842.7390962127324</v>
      </c>
      <c r="H58">
        <f t="shared" si="28"/>
        <v>4828.9790019352095</v>
      </c>
      <c r="I58">
        <f t="shared" si="16"/>
        <v>84.718929858512453</v>
      </c>
      <c r="J58">
        <f t="shared" si="17"/>
        <v>33.55494575958808</v>
      </c>
      <c r="K58">
        <f t="shared" si="18"/>
        <v>549.86543421353906</v>
      </c>
      <c r="L58">
        <f t="shared" si="0"/>
        <v>25.134565786460939</v>
      </c>
      <c r="M58">
        <f t="shared" si="1"/>
        <v>25.134565786460939</v>
      </c>
      <c r="N58">
        <f t="shared" si="26"/>
        <v>1116.8654342135392</v>
      </c>
      <c r="O58">
        <f t="shared" si="26"/>
        <v>3005.0228532371143</v>
      </c>
      <c r="P58">
        <f t="shared" si="3"/>
        <v>52.7196991795985</v>
      </c>
      <c r="Q58">
        <f t="shared" si="4"/>
        <v>21.184973579017395</v>
      </c>
      <c r="R58">
        <f t="shared" si="19"/>
        <v>536.11339537474396</v>
      </c>
      <c r="S58">
        <f t="shared" si="5"/>
        <v>38.886604625256041</v>
      </c>
      <c r="T58">
        <f t="shared" si="6"/>
        <v>38.886604625256041</v>
      </c>
      <c r="U58">
        <f t="shared" si="27"/>
        <v>704.0283488436861</v>
      </c>
      <c r="V58">
        <f t="shared" si="27"/>
        <v>3054.345876042169</v>
      </c>
      <c r="W58">
        <f t="shared" si="8"/>
        <v>53.585015369160857</v>
      </c>
      <c r="X58">
        <f t="shared" si="9"/>
        <v>13.138530314742937</v>
      </c>
    </row>
    <row r="59" spans="1:24" ht="15.75" thickBot="1" x14ac:dyDescent="0.3">
      <c r="A59" s="1">
        <v>43953</v>
      </c>
      <c r="B59">
        <v>58</v>
      </c>
      <c r="C59" s="16">
        <v>482</v>
      </c>
      <c r="D59">
        <f t="shared" si="12"/>
        <v>572.54781924254644</v>
      </c>
      <c r="E59">
        <f t="shared" si="13"/>
        <v>-90.547819242546439</v>
      </c>
      <c r="F59">
        <f t="shared" si="14"/>
        <v>90.547819242546439</v>
      </c>
      <c r="G59">
        <f t="shared" si="28"/>
        <v>2752.1912769701858</v>
      </c>
      <c r="H59">
        <f t="shared" si="28"/>
        <v>4919.5268211777557</v>
      </c>
      <c r="I59">
        <f t="shared" si="16"/>
        <v>84.819427951340614</v>
      </c>
      <c r="J59">
        <f t="shared" si="17"/>
        <v>32.447651952440289</v>
      </c>
      <c r="K59">
        <f t="shared" si="18"/>
        <v>562.43271710676959</v>
      </c>
      <c r="L59">
        <f t="shared" si="0"/>
        <v>-80.432717106769587</v>
      </c>
      <c r="M59">
        <f t="shared" si="1"/>
        <v>80.432717106769587</v>
      </c>
      <c r="N59">
        <f t="shared" si="26"/>
        <v>1036.4327171067696</v>
      </c>
      <c r="O59">
        <f t="shared" si="26"/>
        <v>3085.4555703438837</v>
      </c>
      <c r="P59">
        <f t="shared" si="3"/>
        <v>53.197509833515234</v>
      </c>
      <c r="Q59">
        <f t="shared" si="4"/>
        <v>19.482729931351059</v>
      </c>
      <c r="R59">
        <f t="shared" si="19"/>
        <v>567.22267907494881</v>
      </c>
      <c r="S59">
        <f t="shared" si="5"/>
        <v>-85.222679074948815</v>
      </c>
      <c r="T59">
        <f t="shared" si="6"/>
        <v>85.222679074948815</v>
      </c>
      <c r="U59">
        <f t="shared" si="27"/>
        <v>618.80566976873729</v>
      </c>
      <c r="V59">
        <f t="shared" si="27"/>
        <v>3139.5685551171177</v>
      </c>
      <c r="W59">
        <f t="shared" si="8"/>
        <v>54.130492329605481</v>
      </c>
      <c r="X59">
        <f t="shared" si="9"/>
        <v>11.431739175782356</v>
      </c>
    </row>
    <row r="60" spans="1:24" ht="15.75" thickBot="1" x14ac:dyDescent="0.3">
      <c r="A60" s="1">
        <v>43954</v>
      </c>
      <c r="B60">
        <v>59</v>
      </c>
      <c r="C60" s="16">
        <v>433</v>
      </c>
      <c r="D60">
        <f t="shared" si="12"/>
        <v>554.43825539403713</v>
      </c>
      <c r="E60">
        <f t="shared" si="13"/>
        <v>-121.43825539403713</v>
      </c>
      <c r="F60">
        <f t="shared" si="14"/>
        <v>121.43825539403713</v>
      </c>
      <c r="G60">
        <f t="shared" si="28"/>
        <v>2630.7530215761485</v>
      </c>
      <c r="H60">
        <f t="shared" si="28"/>
        <v>5040.9650765717925</v>
      </c>
      <c r="I60">
        <f t="shared" si="16"/>
        <v>85.440086043589702</v>
      </c>
      <c r="J60">
        <f t="shared" si="17"/>
        <v>30.790617652631983</v>
      </c>
      <c r="K60">
        <f t="shared" si="18"/>
        <v>522.21635855338479</v>
      </c>
      <c r="L60">
        <f t="shared" si="0"/>
        <v>-89.216358553384794</v>
      </c>
      <c r="M60">
        <f t="shared" si="1"/>
        <v>89.216358553384794</v>
      </c>
      <c r="N60">
        <f t="shared" si="26"/>
        <v>947.21635855338479</v>
      </c>
      <c r="O60">
        <f t="shared" si="26"/>
        <v>3174.6719288972686</v>
      </c>
      <c r="P60">
        <f t="shared" si="3"/>
        <v>53.807998794868958</v>
      </c>
      <c r="Q60">
        <f t="shared" si="4"/>
        <v>17.603634771187771</v>
      </c>
      <c r="R60">
        <f t="shared" si="19"/>
        <v>499.04453581498979</v>
      </c>
      <c r="S60">
        <f t="shared" si="5"/>
        <v>-66.044535814989786</v>
      </c>
      <c r="T60">
        <f t="shared" si="6"/>
        <v>66.044535814989786</v>
      </c>
      <c r="U60">
        <f t="shared" si="27"/>
        <v>552.7611339537475</v>
      </c>
      <c r="V60">
        <f t="shared" si="27"/>
        <v>3205.6130909321073</v>
      </c>
      <c r="W60">
        <f t="shared" si="8"/>
        <v>54.332425270035714</v>
      </c>
      <c r="X60">
        <f t="shared" si="9"/>
        <v>10.173687833857747</v>
      </c>
    </row>
    <row r="61" spans="1:24" ht="15.75" thickBot="1" x14ac:dyDescent="0.3">
      <c r="A61" s="1">
        <v>43955</v>
      </c>
      <c r="B61">
        <v>60</v>
      </c>
      <c r="C61" s="16">
        <v>454</v>
      </c>
      <c r="D61">
        <f t="shared" si="12"/>
        <v>530.15060431522966</v>
      </c>
      <c r="E61">
        <f t="shared" si="13"/>
        <v>-76.150604315229657</v>
      </c>
      <c r="F61">
        <f t="shared" si="14"/>
        <v>76.150604315229657</v>
      </c>
      <c r="G61">
        <f t="shared" si="28"/>
        <v>2554.6024172609186</v>
      </c>
      <c r="H61">
        <f t="shared" si="28"/>
        <v>5117.1156808870219</v>
      </c>
      <c r="I61">
        <f t="shared" si="16"/>
        <v>85.285261348117032</v>
      </c>
      <c r="J61">
        <f t="shared" si="17"/>
        <v>29.953621257412262</v>
      </c>
      <c r="K61">
        <f t="shared" si="18"/>
        <v>477.6081792766924</v>
      </c>
      <c r="L61">
        <f t="shared" si="0"/>
        <v>-23.608179276692397</v>
      </c>
      <c r="M61">
        <f t="shared" si="1"/>
        <v>23.608179276692397</v>
      </c>
      <c r="N61">
        <f t="shared" si="26"/>
        <v>923.60817927669245</v>
      </c>
      <c r="O61">
        <f t="shared" si="26"/>
        <v>3198.2801081739608</v>
      </c>
      <c r="P61">
        <f t="shared" si="3"/>
        <v>53.30466846956601</v>
      </c>
      <c r="Q61">
        <f t="shared" si="4"/>
        <v>17.32696601994666</v>
      </c>
      <c r="R61">
        <f t="shared" si="19"/>
        <v>446.20890716299795</v>
      </c>
      <c r="S61">
        <f t="shared" si="5"/>
        <v>7.7910928370020542</v>
      </c>
      <c r="T61">
        <f t="shared" si="6"/>
        <v>7.7910928370020542</v>
      </c>
      <c r="U61">
        <f t="shared" si="27"/>
        <v>560.5522267907495</v>
      </c>
      <c r="V61">
        <f t="shared" si="27"/>
        <v>3213.4041837691093</v>
      </c>
      <c r="W61">
        <f t="shared" si="8"/>
        <v>53.55673639615182</v>
      </c>
      <c r="X61">
        <f t="shared" si="9"/>
        <v>10.466512048912422</v>
      </c>
    </row>
    <row r="62" spans="1:24" ht="15.75" thickBot="1" x14ac:dyDescent="0.3">
      <c r="A62" s="1">
        <v>43956</v>
      </c>
      <c r="B62">
        <v>61</v>
      </c>
      <c r="C62" s="16">
        <v>534</v>
      </c>
      <c r="D62">
        <f t="shared" si="12"/>
        <v>514.9204834521837</v>
      </c>
      <c r="E62">
        <f t="shared" si="13"/>
        <v>19.079516547816297</v>
      </c>
      <c r="F62">
        <f t="shared" si="14"/>
        <v>19.079516547816297</v>
      </c>
      <c r="G62">
        <f t="shared" si="28"/>
        <v>2573.6819338087348</v>
      </c>
      <c r="H62">
        <f t="shared" si="28"/>
        <v>5136.1951974348385</v>
      </c>
      <c r="I62">
        <f t="shared" si="16"/>
        <v>84.199921269423584</v>
      </c>
      <c r="J62">
        <f t="shared" si="17"/>
        <v>30.566322331507255</v>
      </c>
      <c r="K62">
        <f t="shared" si="18"/>
        <v>465.80408963834623</v>
      </c>
      <c r="L62">
        <f t="shared" si="0"/>
        <v>68.195910361653773</v>
      </c>
      <c r="M62">
        <f t="shared" si="1"/>
        <v>68.195910361653773</v>
      </c>
      <c r="N62">
        <f t="shared" si="26"/>
        <v>991.80408963834623</v>
      </c>
      <c r="O62">
        <f t="shared" si="26"/>
        <v>3266.4760185356145</v>
      </c>
      <c r="P62">
        <f t="shared" si="3"/>
        <v>53.548787189108431</v>
      </c>
      <c r="Q62">
        <f t="shared" si="4"/>
        <v>18.521504252482387</v>
      </c>
      <c r="R62">
        <f t="shared" si="19"/>
        <v>452.44178143259961</v>
      </c>
      <c r="S62">
        <f t="shared" si="5"/>
        <v>81.558218567400388</v>
      </c>
      <c r="T62">
        <f t="shared" si="6"/>
        <v>81.558218567400388</v>
      </c>
      <c r="U62">
        <f t="shared" si="27"/>
        <v>642.11044535814995</v>
      </c>
      <c r="V62">
        <f t="shared" si="27"/>
        <v>3294.9624023365095</v>
      </c>
      <c r="W62">
        <f t="shared" si="8"/>
        <v>54.015777087483762</v>
      </c>
      <c r="X62">
        <f t="shared" si="9"/>
        <v>11.887461034175073</v>
      </c>
    </row>
    <row r="63" spans="1:24" ht="15.75" thickBot="1" x14ac:dyDescent="0.3">
      <c r="A63" s="1">
        <v>43957</v>
      </c>
      <c r="B63">
        <v>62</v>
      </c>
      <c r="C63" s="16">
        <v>437</v>
      </c>
      <c r="D63">
        <f t="shared" si="12"/>
        <v>518.73638676174699</v>
      </c>
      <c r="E63">
        <f t="shared" si="13"/>
        <v>-81.736386761746985</v>
      </c>
      <c r="F63">
        <f t="shared" si="14"/>
        <v>81.736386761746985</v>
      </c>
      <c r="G63">
        <f t="shared" si="28"/>
        <v>2491.9455470469879</v>
      </c>
      <c r="H63">
        <f t="shared" si="28"/>
        <v>5217.9315841965854</v>
      </c>
      <c r="I63">
        <f t="shared" si="16"/>
        <v>84.160186841880403</v>
      </c>
      <c r="J63">
        <f t="shared" si="17"/>
        <v>29.60955340710969</v>
      </c>
      <c r="K63">
        <f t="shared" si="18"/>
        <v>499.90204481917311</v>
      </c>
      <c r="L63">
        <f t="shared" si="0"/>
        <v>-62.902044819173113</v>
      </c>
      <c r="M63">
        <f t="shared" si="1"/>
        <v>62.902044819173113</v>
      </c>
      <c r="N63">
        <f t="shared" si="26"/>
        <v>928.90204481917317</v>
      </c>
      <c r="O63">
        <f t="shared" si="26"/>
        <v>3329.3780633547876</v>
      </c>
      <c r="P63">
        <f t="shared" si="3"/>
        <v>53.699646183141738</v>
      </c>
      <c r="Q63">
        <f t="shared" si="4"/>
        <v>17.298103634634174</v>
      </c>
      <c r="R63">
        <f t="shared" si="19"/>
        <v>517.68835628651993</v>
      </c>
      <c r="S63">
        <f t="shared" si="5"/>
        <v>-80.688356286519934</v>
      </c>
      <c r="T63">
        <f t="shared" si="6"/>
        <v>80.688356286519934</v>
      </c>
      <c r="U63">
        <f t="shared" si="27"/>
        <v>561.42208907163001</v>
      </c>
      <c r="V63">
        <f t="shared" si="27"/>
        <v>3375.6507586230296</v>
      </c>
      <c r="W63">
        <f t="shared" si="8"/>
        <v>54.445979977790799</v>
      </c>
      <c r="X63">
        <f t="shared" si="9"/>
        <v>10.311543465663418</v>
      </c>
    </row>
    <row r="64" spans="1:24" ht="15.75" thickBot="1" x14ac:dyDescent="0.3">
      <c r="A64" s="1">
        <v>43958</v>
      </c>
      <c r="B64">
        <v>63</v>
      </c>
      <c r="C64" s="16">
        <v>464</v>
      </c>
      <c r="D64">
        <f t="shared" si="12"/>
        <v>502.38910940939758</v>
      </c>
      <c r="E64">
        <f t="shared" si="13"/>
        <v>-38.389109409397577</v>
      </c>
      <c r="F64">
        <f t="shared" si="14"/>
        <v>38.389109409397577</v>
      </c>
      <c r="G64">
        <f t="shared" si="28"/>
        <v>2453.5564376375905</v>
      </c>
      <c r="H64">
        <f t="shared" si="28"/>
        <v>5256.3206936059833</v>
      </c>
      <c r="I64">
        <f t="shared" si="16"/>
        <v>83.433661803269572</v>
      </c>
      <c r="J64">
        <f t="shared" si="17"/>
        <v>29.407272611657582</v>
      </c>
      <c r="K64">
        <f t="shared" si="18"/>
        <v>468.45102240958659</v>
      </c>
      <c r="L64">
        <f t="shared" si="0"/>
        <v>-4.4510224095865851</v>
      </c>
      <c r="M64">
        <f t="shared" si="1"/>
        <v>4.4510224095865851</v>
      </c>
      <c r="N64">
        <f t="shared" si="26"/>
        <v>924.45102240958659</v>
      </c>
      <c r="O64">
        <f t="shared" si="26"/>
        <v>3333.8290857643742</v>
      </c>
      <c r="P64">
        <f t="shared" si="3"/>
        <v>52.917921996259906</v>
      </c>
      <c r="Q64">
        <f t="shared" si="4"/>
        <v>17.469526155522967</v>
      </c>
      <c r="R64">
        <f t="shared" si="19"/>
        <v>453.13767125730396</v>
      </c>
      <c r="S64">
        <f t="shared" si="5"/>
        <v>10.862328742696036</v>
      </c>
      <c r="T64">
        <f t="shared" si="6"/>
        <v>10.862328742696036</v>
      </c>
      <c r="U64">
        <f t="shared" si="27"/>
        <v>572.28441781432605</v>
      </c>
      <c r="V64">
        <f t="shared" si="27"/>
        <v>3386.5130873657254</v>
      </c>
      <c r="W64">
        <f t="shared" si="8"/>
        <v>53.754175989932151</v>
      </c>
      <c r="X64">
        <f t="shared" si="9"/>
        <v>10.646324816168917</v>
      </c>
    </row>
    <row r="65" spans="1:24" ht="15.75" thickBot="1" x14ac:dyDescent="0.3">
      <c r="A65" s="1">
        <v>43959</v>
      </c>
      <c r="B65">
        <v>64</v>
      </c>
      <c r="C65" s="16">
        <v>420</v>
      </c>
      <c r="D65">
        <f t="shared" si="12"/>
        <v>494.71128752751804</v>
      </c>
      <c r="E65">
        <f t="shared" si="13"/>
        <v>-74.711287527518039</v>
      </c>
      <c r="F65">
        <f t="shared" si="14"/>
        <v>74.711287527518039</v>
      </c>
      <c r="G65">
        <f t="shared" si="28"/>
        <v>2378.8451501100726</v>
      </c>
      <c r="H65">
        <f t="shared" si="28"/>
        <v>5331.0319811335012</v>
      </c>
      <c r="I65">
        <f t="shared" si="16"/>
        <v>83.297374705210956</v>
      </c>
      <c r="J65">
        <f t="shared" si="17"/>
        <v>28.558464879941237</v>
      </c>
      <c r="K65">
        <f t="shared" si="18"/>
        <v>466.22551120479329</v>
      </c>
      <c r="L65">
        <f t="shared" si="0"/>
        <v>-46.225511204793293</v>
      </c>
      <c r="M65">
        <f t="shared" si="1"/>
        <v>46.225511204793293</v>
      </c>
      <c r="N65">
        <f t="shared" si="26"/>
        <v>878.22551120479329</v>
      </c>
      <c r="O65">
        <f t="shared" si="26"/>
        <v>3380.0545969691675</v>
      </c>
      <c r="P65">
        <f t="shared" si="3"/>
        <v>52.813353077643242</v>
      </c>
      <c r="Q65">
        <f t="shared" si="4"/>
        <v>16.628853500622753</v>
      </c>
      <c r="R65">
        <f t="shared" si="19"/>
        <v>461.8275342514608</v>
      </c>
      <c r="S65">
        <f t="shared" si="5"/>
        <v>-41.827534251460804</v>
      </c>
      <c r="T65">
        <f t="shared" si="6"/>
        <v>41.827534251460804</v>
      </c>
      <c r="U65">
        <f t="shared" si="27"/>
        <v>530.45688356286519</v>
      </c>
      <c r="V65">
        <f t="shared" si="27"/>
        <v>3428.3406216171861</v>
      </c>
      <c r="W65">
        <f t="shared" si="8"/>
        <v>53.567822212768533</v>
      </c>
      <c r="X65">
        <f t="shared" si="9"/>
        <v>9.9025284517992667</v>
      </c>
    </row>
    <row r="66" spans="1:24" ht="15.75" thickBot="1" x14ac:dyDescent="0.3">
      <c r="A66" s="1">
        <v>43960</v>
      </c>
      <c r="B66">
        <v>65</v>
      </c>
      <c r="C66" s="16">
        <v>415</v>
      </c>
      <c r="D66">
        <f t="shared" si="12"/>
        <v>479.76903002201442</v>
      </c>
      <c r="E66">
        <f t="shared" si="13"/>
        <v>-64.76903002201442</v>
      </c>
      <c r="F66">
        <f t="shared" si="14"/>
        <v>64.76903002201442</v>
      </c>
      <c r="G66">
        <f t="shared" si="28"/>
        <v>2314.0761200880584</v>
      </c>
      <c r="H66">
        <f t="shared" si="28"/>
        <v>5395.8010111555159</v>
      </c>
      <c r="I66">
        <f t="shared" si="16"/>
        <v>83.012323248546394</v>
      </c>
      <c r="J66">
        <f t="shared" si="17"/>
        <v>27.876296307953041</v>
      </c>
      <c r="K66">
        <f t="shared" si="18"/>
        <v>443.11275560239665</v>
      </c>
      <c r="L66">
        <f t="shared" ref="L66:L106" si="29">$C66-K66</f>
        <v>-28.112755602396646</v>
      </c>
      <c r="M66">
        <f t="shared" ref="M66:M106" si="30">ABS(L66)</f>
        <v>28.112755602396646</v>
      </c>
      <c r="N66">
        <f t="shared" si="26"/>
        <v>850.11275560239665</v>
      </c>
      <c r="O66">
        <f t="shared" si="26"/>
        <v>3408.1673525715642</v>
      </c>
      <c r="P66">
        <f t="shared" ref="P66:P106" si="31">O66/$B66</f>
        <v>52.433343885716369</v>
      </c>
      <c r="Q66">
        <f t="shared" ref="Q66:Q106" si="32">N66/P66</f>
        <v>16.213208859143162</v>
      </c>
      <c r="R66">
        <f t="shared" si="19"/>
        <v>428.36550685029215</v>
      </c>
      <c r="S66">
        <f t="shared" ref="S66:S106" si="33">$C66-R66</f>
        <v>-13.365506850292149</v>
      </c>
      <c r="T66">
        <f t="shared" ref="T66:T106" si="34">ABS(S66)</f>
        <v>13.365506850292149</v>
      </c>
      <c r="U66">
        <f t="shared" si="27"/>
        <v>517.09137671257304</v>
      </c>
      <c r="V66">
        <f t="shared" si="27"/>
        <v>3441.7061284674783</v>
      </c>
      <c r="W66">
        <f t="shared" ref="W66:W106" si="35">V66/$B66</f>
        <v>52.949325053345817</v>
      </c>
      <c r="X66">
        <f t="shared" ref="X66:X106" si="36">U66/W66</f>
        <v>9.7657784342219589</v>
      </c>
    </row>
    <row r="67" spans="1:24" ht="15.75" thickBot="1" x14ac:dyDescent="0.3">
      <c r="A67" s="1">
        <v>43961</v>
      </c>
      <c r="B67">
        <v>66</v>
      </c>
      <c r="C67" s="16">
        <v>260</v>
      </c>
      <c r="D67">
        <f t="shared" si="12"/>
        <v>466.81522401761151</v>
      </c>
      <c r="E67">
        <f t="shared" si="13"/>
        <v>-206.81522401761151</v>
      </c>
      <c r="F67">
        <f t="shared" si="14"/>
        <v>206.81522401761151</v>
      </c>
      <c r="G67">
        <f t="shared" si="28"/>
        <v>2107.260896070447</v>
      </c>
      <c r="H67">
        <f t="shared" si="28"/>
        <v>5602.6162351731273</v>
      </c>
      <c r="I67">
        <f t="shared" si="16"/>
        <v>84.88812477535042</v>
      </c>
      <c r="J67">
        <f t="shared" si="17"/>
        <v>24.823977460300167</v>
      </c>
      <c r="K67">
        <f t="shared" si="18"/>
        <v>429.05637780119832</v>
      </c>
      <c r="L67">
        <f t="shared" si="29"/>
        <v>-169.05637780119832</v>
      </c>
      <c r="M67">
        <f t="shared" si="30"/>
        <v>169.05637780119832</v>
      </c>
      <c r="N67">
        <f t="shared" ref="N67:O82" si="37">L67+N66</f>
        <v>681.05637780119832</v>
      </c>
      <c r="O67">
        <f t="shared" si="37"/>
        <v>3577.2237303727625</v>
      </c>
      <c r="P67">
        <f t="shared" si="31"/>
        <v>54.200359551102459</v>
      </c>
      <c r="Q67">
        <f t="shared" si="32"/>
        <v>12.565532469559887</v>
      </c>
      <c r="R67">
        <f t="shared" si="19"/>
        <v>417.67310137005842</v>
      </c>
      <c r="S67">
        <f t="shared" si="33"/>
        <v>-157.67310137005842</v>
      </c>
      <c r="T67">
        <f t="shared" si="34"/>
        <v>157.67310137005842</v>
      </c>
      <c r="U67">
        <f t="shared" ref="U67:V82" si="38">S67+U66</f>
        <v>359.41827534251462</v>
      </c>
      <c r="V67">
        <f t="shared" si="38"/>
        <v>3599.3792298375365</v>
      </c>
      <c r="W67">
        <f t="shared" si="35"/>
        <v>54.536048936932374</v>
      </c>
      <c r="X67">
        <f t="shared" si="36"/>
        <v>6.5904714835165272</v>
      </c>
    </row>
    <row r="68" spans="1:24" ht="15.75" thickBot="1" x14ac:dyDescent="0.3">
      <c r="A68" s="1">
        <v>43962</v>
      </c>
      <c r="B68">
        <v>67</v>
      </c>
      <c r="C68" s="16">
        <v>333</v>
      </c>
      <c r="D68">
        <f t="shared" ref="D68:D121" si="39">D67+0.2*($C67-D67)</f>
        <v>425.4521792140892</v>
      </c>
      <c r="E68">
        <f t="shared" ref="E68:E106" si="40">$C68-D68</f>
        <v>-92.452179214089199</v>
      </c>
      <c r="F68">
        <f t="shared" ref="F68:F106" si="41">ABS(E68)</f>
        <v>92.452179214089199</v>
      </c>
      <c r="G68">
        <f t="shared" ref="G68:H83" si="42">E68+G67</f>
        <v>2014.8087168563577</v>
      </c>
      <c r="H68">
        <f t="shared" si="42"/>
        <v>5695.0684143872168</v>
      </c>
      <c r="I68">
        <f t="shared" ref="I68:I106" si="43">H68/$B68</f>
        <v>85.001021110256971</v>
      </c>
      <c r="J68">
        <f t="shared" ref="J68:J106" si="44">G68/I68</f>
        <v>23.703347213239926</v>
      </c>
      <c r="K68">
        <f t="shared" ref="K68:K121" si="45">K67+0.5*($C67-K67)</f>
        <v>344.52818890059916</v>
      </c>
      <c r="L68">
        <f t="shared" si="29"/>
        <v>-11.528188900599162</v>
      </c>
      <c r="M68">
        <f t="shared" si="30"/>
        <v>11.528188900599162</v>
      </c>
      <c r="N68">
        <f t="shared" si="37"/>
        <v>669.52818890059916</v>
      </c>
      <c r="O68">
        <f t="shared" si="37"/>
        <v>3588.7519192733616</v>
      </c>
      <c r="P68">
        <f t="shared" si="31"/>
        <v>53.563461481691967</v>
      </c>
      <c r="Q68">
        <f t="shared" si="32"/>
        <v>12.499718471881144</v>
      </c>
      <c r="R68">
        <f t="shared" ref="R68:R121" si="46">R67+0.8*($C67-R67)</f>
        <v>291.53462027401167</v>
      </c>
      <c r="S68">
        <f t="shared" si="33"/>
        <v>41.465379725988328</v>
      </c>
      <c r="T68">
        <f t="shared" si="34"/>
        <v>41.465379725988328</v>
      </c>
      <c r="U68">
        <f t="shared" si="38"/>
        <v>400.88365506850295</v>
      </c>
      <c r="V68">
        <f t="shared" si="38"/>
        <v>3640.844609563525</v>
      </c>
      <c r="W68">
        <f t="shared" si="35"/>
        <v>54.340964321843657</v>
      </c>
      <c r="X68">
        <f t="shared" si="36"/>
        <v>7.3771906713727224</v>
      </c>
    </row>
    <row r="69" spans="1:24" ht="15.75" thickBot="1" x14ac:dyDescent="0.3">
      <c r="A69" s="1">
        <v>43963</v>
      </c>
      <c r="B69">
        <v>68</v>
      </c>
      <c r="C69" s="16">
        <v>382</v>
      </c>
      <c r="D69">
        <f t="shared" si="39"/>
        <v>406.96174337127138</v>
      </c>
      <c r="E69">
        <f t="shared" si="40"/>
        <v>-24.961743371271382</v>
      </c>
      <c r="F69">
        <f t="shared" si="41"/>
        <v>24.961743371271382</v>
      </c>
      <c r="G69">
        <f t="shared" si="42"/>
        <v>1989.8469734850864</v>
      </c>
      <c r="H69">
        <f t="shared" si="42"/>
        <v>5720.0301577584878</v>
      </c>
      <c r="I69">
        <f t="shared" si="43"/>
        <v>84.118090555271877</v>
      </c>
      <c r="J69">
        <f t="shared" si="44"/>
        <v>23.655398741815333</v>
      </c>
      <c r="K69">
        <f t="shared" si="45"/>
        <v>338.76409445029958</v>
      </c>
      <c r="L69">
        <f t="shared" si="29"/>
        <v>43.235905549700419</v>
      </c>
      <c r="M69">
        <f t="shared" si="30"/>
        <v>43.235905549700419</v>
      </c>
      <c r="N69">
        <f t="shared" si="37"/>
        <v>712.76409445029958</v>
      </c>
      <c r="O69">
        <f t="shared" si="37"/>
        <v>3631.9878248230621</v>
      </c>
      <c r="P69">
        <f t="shared" si="31"/>
        <v>53.411585659162675</v>
      </c>
      <c r="Q69">
        <f t="shared" si="32"/>
        <v>13.344746943082487</v>
      </c>
      <c r="R69">
        <f t="shared" si="46"/>
        <v>324.70692405480236</v>
      </c>
      <c r="S69">
        <f t="shared" si="33"/>
        <v>57.293075945197643</v>
      </c>
      <c r="T69">
        <f t="shared" si="34"/>
        <v>57.293075945197643</v>
      </c>
      <c r="U69">
        <f t="shared" si="38"/>
        <v>458.17673101370059</v>
      </c>
      <c r="V69">
        <f t="shared" si="38"/>
        <v>3698.1376855087228</v>
      </c>
      <c r="W69">
        <f t="shared" si="35"/>
        <v>54.384377728069452</v>
      </c>
      <c r="X69">
        <f t="shared" si="36"/>
        <v>8.424785759334366</v>
      </c>
    </row>
    <row r="70" spans="1:24" ht="15.75" thickBot="1" x14ac:dyDescent="0.3">
      <c r="A70" s="1">
        <v>43964</v>
      </c>
      <c r="B70">
        <v>69</v>
      </c>
      <c r="C70" s="16">
        <v>323</v>
      </c>
      <c r="D70">
        <f t="shared" si="39"/>
        <v>401.96939469701709</v>
      </c>
      <c r="E70">
        <f t="shared" si="40"/>
        <v>-78.969394697017094</v>
      </c>
      <c r="F70">
        <f t="shared" si="41"/>
        <v>78.969394697017094</v>
      </c>
      <c r="G70">
        <f t="shared" si="42"/>
        <v>1910.8775787880693</v>
      </c>
      <c r="H70">
        <f t="shared" si="42"/>
        <v>5798.9995524555052</v>
      </c>
      <c r="I70">
        <f t="shared" si="43"/>
        <v>84.04347177471746</v>
      </c>
      <c r="J70">
        <f t="shared" si="44"/>
        <v>22.736775842747999</v>
      </c>
      <c r="K70">
        <f t="shared" si="45"/>
        <v>360.38204722514979</v>
      </c>
      <c r="L70">
        <f t="shared" si="29"/>
        <v>-37.38204722514979</v>
      </c>
      <c r="M70">
        <f t="shared" si="30"/>
        <v>37.38204722514979</v>
      </c>
      <c r="N70">
        <f t="shared" si="37"/>
        <v>675.38204722514979</v>
      </c>
      <c r="O70">
        <f t="shared" si="37"/>
        <v>3669.3698720482116</v>
      </c>
      <c r="P70">
        <f t="shared" si="31"/>
        <v>53.179273507945098</v>
      </c>
      <c r="Q70">
        <f t="shared" si="32"/>
        <v>12.70009916785054</v>
      </c>
      <c r="R70">
        <f t="shared" si="46"/>
        <v>370.54138481096049</v>
      </c>
      <c r="S70">
        <f t="shared" si="33"/>
        <v>-47.541384810960494</v>
      </c>
      <c r="T70">
        <f t="shared" si="34"/>
        <v>47.541384810960494</v>
      </c>
      <c r="U70">
        <f t="shared" si="38"/>
        <v>410.6353462027401</v>
      </c>
      <c r="V70">
        <f t="shared" si="38"/>
        <v>3745.6790703196834</v>
      </c>
      <c r="W70">
        <f t="shared" si="35"/>
        <v>54.285203917676569</v>
      </c>
      <c r="X70">
        <f t="shared" si="36"/>
        <v>7.5644064416791723</v>
      </c>
    </row>
    <row r="71" spans="1:24" ht="15.75" thickBot="1" x14ac:dyDescent="0.3">
      <c r="A71" s="1">
        <v>43965</v>
      </c>
      <c r="B71">
        <v>70</v>
      </c>
      <c r="C71" s="16">
        <v>285</v>
      </c>
      <c r="D71">
        <f t="shared" si="39"/>
        <v>386.17551575761365</v>
      </c>
      <c r="E71">
        <f t="shared" si="40"/>
        <v>-101.17551575761365</v>
      </c>
      <c r="F71">
        <f t="shared" si="41"/>
        <v>101.17551575761365</v>
      </c>
      <c r="G71">
        <f t="shared" si="42"/>
        <v>1809.7020630304555</v>
      </c>
      <c r="H71">
        <f t="shared" si="42"/>
        <v>5900.1750682131187</v>
      </c>
      <c r="I71">
        <f t="shared" si="43"/>
        <v>84.288215260187414</v>
      </c>
      <c r="J71">
        <f t="shared" si="44"/>
        <v>21.470404343526869</v>
      </c>
      <c r="K71">
        <f t="shared" si="45"/>
        <v>341.6910236125749</v>
      </c>
      <c r="L71">
        <f t="shared" si="29"/>
        <v>-56.691023612574895</v>
      </c>
      <c r="M71">
        <f t="shared" si="30"/>
        <v>56.691023612574895</v>
      </c>
      <c r="N71">
        <f t="shared" si="37"/>
        <v>618.6910236125749</v>
      </c>
      <c r="O71">
        <f t="shared" si="37"/>
        <v>3726.0608956607866</v>
      </c>
      <c r="P71">
        <f t="shared" si="31"/>
        <v>53.22944136658267</v>
      </c>
      <c r="Q71">
        <f t="shared" si="32"/>
        <v>11.623098190186678</v>
      </c>
      <c r="R71">
        <f t="shared" si="46"/>
        <v>332.5082769621921</v>
      </c>
      <c r="S71">
        <f t="shared" si="33"/>
        <v>-47.508276962192099</v>
      </c>
      <c r="T71">
        <f t="shared" si="34"/>
        <v>47.508276962192099</v>
      </c>
      <c r="U71">
        <f t="shared" si="38"/>
        <v>363.127069240548</v>
      </c>
      <c r="V71">
        <f t="shared" si="38"/>
        <v>3793.1873472818756</v>
      </c>
      <c r="W71">
        <f t="shared" si="35"/>
        <v>54.188390675455366</v>
      </c>
      <c r="X71">
        <f t="shared" si="36"/>
        <v>6.7011967824507916</v>
      </c>
    </row>
    <row r="72" spans="1:24" ht="15.75" thickBot="1" x14ac:dyDescent="0.3">
      <c r="A72" s="1">
        <v>43966</v>
      </c>
      <c r="B72">
        <v>71</v>
      </c>
      <c r="C72" s="16">
        <v>269</v>
      </c>
      <c r="D72">
        <f t="shared" si="39"/>
        <v>365.94041260609094</v>
      </c>
      <c r="E72">
        <f t="shared" si="40"/>
        <v>-96.940412606090945</v>
      </c>
      <c r="F72">
        <f t="shared" si="41"/>
        <v>96.940412606090945</v>
      </c>
      <c r="G72">
        <f t="shared" si="42"/>
        <v>1712.7616504243647</v>
      </c>
      <c r="H72">
        <f t="shared" si="42"/>
        <v>5997.1154808192096</v>
      </c>
      <c r="I72">
        <f t="shared" si="43"/>
        <v>84.466415222805765</v>
      </c>
      <c r="J72">
        <f t="shared" si="44"/>
        <v>20.27742796834028</v>
      </c>
      <c r="K72">
        <f t="shared" si="45"/>
        <v>313.34551180628745</v>
      </c>
      <c r="L72">
        <f t="shared" si="29"/>
        <v>-44.345511806287448</v>
      </c>
      <c r="M72">
        <f t="shared" si="30"/>
        <v>44.345511806287448</v>
      </c>
      <c r="N72">
        <f t="shared" si="37"/>
        <v>574.3455118062875</v>
      </c>
      <c r="O72">
        <f t="shared" si="37"/>
        <v>3770.4064074670741</v>
      </c>
      <c r="P72">
        <f t="shared" si="31"/>
        <v>53.104315598127805</v>
      </c>
      <c r="Q72">
        <f t="shared" si="32"/>
        <v>10.815420655313673</v>
      </c>
      <c r="R72">
        <f t="shared" si="46"/>
        <v>294.50165539243841</v>
      </c>
      <c r="S72">
        <f t="shared" si="33"/>
        <v>-25.501655392438408</v>
      </c>
      <c r="T72">
        <f t="shared" si="34"/>
        <v>25.501655392438408</v>
      </c>
      <c r="U72">
        <f t="shared" si="38"/>
        <v>337.62541384810959</v>
      </c>
      <c r="V72">
        <f t="shared" si="38"/>
        <v>3818.689002674314</v>
      </c>
      <c r="W72">
        <f t="shared" si="35"/>
        <v>53.78435215034245</v>
      </c>
      <c r="X72">
        <f t="shared" si="36"/>
        <v>6.2773911063268217</v>
      </c>
    </row>
    <row r="73" spans="1:24" ht="15.75" thickBot="1" x14ac:dyDescent="0.3">
      <c r="A73" s="1">
        <v>43967</v>
      </c>
      <c r="B73">
        <v>72</v>
      </c>
      <c r="C73" s="16">
        <v>474</v>
      </c>
      <c r="D73">
        <f t="shared" si="39"/>
        <v>346.55233008487278</v>
      </c>
      <c r="E73">
        <f t="shared" si="40"/>
        <v>127.44766991512722</v>
      </c>
      <c r="F73">
        <f t="shared" si="41"/>
        <v>127.44766991512722</v>
      </c>
      <c r="G73">
        <f t="shared" si="42"/>
        <v>1840.209320339492</v>
      </c>
      <c r="H73">
        <f t="shared" si="42"/>
        <v>6124.5631507343369</v>
      </c>
      <c r="I73">
        <f t="shared" si="43"/>
        <v>85.063377093532452</v>
      </c>
      <c r="J73">
        <f t="shared" si="44"/>
        <v>21.633391280904213</v>
      </c>
      <c r="K73">
        <f t="shared" si="45"/>
        <v>291.17275590314375</v>
      </c>
      <c r="L73">
        <f t="shared" si="29"/>
        <v>182.82724409685625</v>
      </c>
      <c r="M73">
        <f t="shared" si="30"/>
        <v>182.82724409685625</v>
      </c>
      <c r="N73">
        <f t="shared" si="37"/>
        <v>757.17275590314375</v>
      </c>
      <c r="O73">
        <f t="shared" si="37"/>
        <v>3953.2336515639304</v>
      </c>
      <c r="P73">
        <f t="shared" si="31"/>
        <v>54.90602293838792</v>
      </c>
      <c r="Q73">
        <f t="shared" si="32"/>
        <v>13.790340574344555</v>
      </c>
      <c r="R73">
        <f t="shared" si="46"/>
        <v>274.10033107848767</v>
      </c>
      <c r="S73">
        <f t="shared" si="33"/>
        <v>199.89966892151233</v>
      </c>
      <c r="T73">
        <f t="shared" si="34"/>
        <v>199.89966892151233</v>
      </c>
      <c r="U73">
        <f t="shared" si="38"/>
        <v>537.52508276962192</v>
      </c>
      <c r="V73">
        <f t="shared" si="38"/>
        <v>4018.5886715958263</v>
      </c>
      <c r="W73">
        <f t="shared" si="35"/>
        <v>55.813731549942034</v>
      </c>
      <c r="X73">
        <f t="shared" si="36"/>
        <v>9.6306960284252874</v>
      </c>
    </row>
    <row r="74" spans="1:24" ht="15.75" thickBot="1" x14ac:dyDescent="0.3">
      <c r="A74" s="1">
        <v>43968</v>
      </c>
      <c r="B74">
        <v>73</v>
      </c>
      <c r="C74" s="16">
        <v>174</v>
      </c>
      <c r="D74">
        <f t="shared" si="39"/>
        <v>372.04186406789825</v>
      </c>
      <c r="E74">
        <f t="shared" si="40"/>
        <v>-198.04186406789825</v>
      </c>
      <c r="F74">
        <f t="shared" si="41"/>
        <v>198.04186406789825</v>
      </c>
      <c r="G74">
        <f t="shared" si="42"/>
        <v>1642.1674562715939</v>
      </c>
      <c r="H74">
        <f t="shared" si="42"/>
        <v>6322.605014802235</v>
      </c>
      <c r="I74">
        <f t="shared" si="43"/>
        <v>86.61102760003061</v>
      </c>
      <c r="J74">
        <f t="shared" si="44"/>
        <v>18.960258315547495</v>
      </c>
      <c r="K74">
        <f t="shared" si="45"/>
        <v>382.58637795157188</v>
      </c>
      <c r="L74">
        <f t="shared" si="29"/>
        <v>-208.58637795157188</v>
      </c>
      <c r="M74">
        <f t="shared" si="30"/>
        <v>208.58637795157188</v>
      </c>
      <c r="N74">
        <f t="shared" si="37"/>
        <v>548.58637795157188</v>
      </c>
      <c r="O74">
        <f t="shared" si="37"/>
        <v>4161.820029515502</v>
      </c>
      <c r="P74">
        <f t="shared" si="31"/>
        <v>57.011233281034272</v>
      </c>
      <c r="Q74">
        <f t="shared" si="32"/>
        <v>9.622426079564713</v>
      </c>
      <c r="R74">
        <f t="shared" si="46"/>
        <v>434.02006621569751</v>
      </c>
      <c r="S74">
        <f t="shared" si="33"/>
        <v>-260.02006621569751</v>
      </c>
      <c r="T74">
        <f t="shared" si="34"/>
        <v>260.02006621569751</v>
      </c>
      <c r="U74">
        <f t="shared" si="38"/>
        <v>277.50501655392441</v>
      </c>
      <c r="V74">
        <f t="shared" si="38"/>
        <v>4278.6087378115235</v>
      </c>
      <c r="W74">
        <f t="shared" si="35"/>
        <v>58.611078600157853</v>
      </c>
      <c r="X74">
        <f t="shared" si="36"/>
        <v>4.7346853731706791</v>
      </c>
    </row>
    <row r="75" spans="1:24" ht="15.75" thickBot="1" x14ac:dyDescent="0.3">
      <c r="A75" s="1">
        <v>43969</v>
      </c>
      <c r="B75">
        <v>74</v>
      </c>
      <c r="C75" s="16">
        <v>195</v>
      </c>
      <c r="D75">
        <f t="shared" si="39"/>
        <v>332.4334912543186</v>
      </c>
      <c r="E75">
        <f t="shared" si="40"/>
        <v>-137.4334912543186</v>
      </c>
      <c r="F75">
        <f t="shared" si="41"/>
        <v>137.4334912543186</v>
      </c>
      <c r="G75">
        <f t="shared" si="42"/>
        <v>1504.7339650172753</v>
      </c>
      <c r="H75">
        <f t="shared" si="42"/>
        <v>6460.0385060565532</v>
      </c>
      <c r="I75">
        <f t="shared" si="43"/>
        <v>87.297817649412877</v>
      </c>
      <c r="J75">
        <f t="shared" si="44"/>
        <v>17.23678787779405</v>
      </c>
      <c r="K75">
        <f t="shared" si="45"/>
        <v>278.29318897578594</v>
      </c>
      <c r="L75">
        <f t="shared" si="29"/>
        <v>-83.293188975785938</v>
      </c>
      <c r="M75">
        <f t="shared" si="30"/>
        <v>83.293188975785938</v>
      </c>
      <c r="N75">
        <f t="shared" si="37"/>
        <v>465.29318897578594</v>
      </c>
      <c r="O75">
        <f t="shared" si="37"/>
        <v>4245.1132184912876</v>
      </c>
      <c r="P75">
        <f t="shared" si="31"/>
        <v>57.366394844476858</v>
      </c>
      <c r="Q75">
        <f t="shared" si="32"/>
        <v>8.1109016914383218</v>
      </c>
      <c r="R75">
        <f t="shared" si="46"/>
        <v>226.0040132431395</v>
      </c>
      <c r="S75">
        <f t="shared" si="33"/>
        <v>-31.004013243139497</v>
      </c>
      <c r="T75">
        <f t="shared" si="34"/>
        <v>31.004013243139497</v>
      </c>
      <c r="U75">
        <f t="shared" si="38"/>
        <v>246.50100331078491</v>
      </c>
      <c r="V75">
        <f t="shared" si="38"/>
        <v>4309.612751054663</v>
      </c>
      <c r="W75">
        <f t="shared" si="35"/>
        <v>58.238010149387335</v>
      </c>
      <c r="X75">
        <f t="shared" si="36"/>
        <v>4.2326481052233911</v>
      </c>
    </row>
    <row r="76" spans="1:24" ht="15.75" thickBot="1" x14ac:dyDescent="0.3">
      <c r="A76" s="1">
        <v>43970</v>
      </c>
      <c r="B76">
        <v>75</v>
      </c>
      <c r="C76" s="16">
        <v>236</v>
      </c>
      <c r="D76">
        <f t="shared" si="39"/>
        <v>304.9467930034549</v>
      </c>
      <c r="E76">
        <f t="shared" si="40"/>
        <v>-68.9467930034549</v>
      </c>
      <c r="F76">
        <f t="shared" si="41"/>
        <v>68.9467930034549</v>
      </c>
      <c r="G76">
        <f t="shared" si="42"/>
        <v>1435.7871720138205</v>
      </c>
      <c r="H76">
        <f t="shared" si="42"/>
        <v>6528.9852990600084</v>
      </c>
      <c r="I76">
        <f t="shared" si="43"/>
        <v>87.053137320800118</v>
      </c>
      <c r="J76">
        <f t="shared" si="44"/>
        <v>16.493227196657958</v>
      </c>
      <c r="K76">
        <f t="shared" si="45"/>
        <v>236.64659448789297</v>
      </c>
      <c r="L76">
        <f t="shared" si="29"/>
        <v>-0.64659448789296903</v>
      </c>
      <c r="M76">
        <f t="shared" si="30"/>
        <v>0.64659448789296903</v>
      </c>
      <c r="N76">
        <f t="shared" si="37"/>
        <v>464.64659448789297</v>
      </c>
      <c r="O76">
        <f t="shared" si="37"/>
        <v>4245.7598129791804</v>
      </c>
      <c r="P76">
        <f t="shared" si="31"/>
        <v>56.610130839722409</v>
      </c>
      <c r="Q76">
        <f t="shared" si="32"/>
        <v>8.2078346683816186</v>
      </c>
      <c r="R76">
        <f t="shared" si="46"/>
        <v>201.2008026486279</v>
      </c>
      <c r="S76">
        <f t="shared" si="33"/>
        <v>34.799197351372101</v>
      </c>
      <c r="T76">
        <f t="shared" si="34"/>
        <v>34.799197351372101</v>
      </c>
      <c r="U76">
        <f t="shared" si="38"/>
        <v>281.30020066215701</v>
      </c>
      <c r="V76">
        <f t="shared" si="38"/>
        <v>4344.4119484060348</v>
      </c>
      <c r="W76">
        <f t="shared" si="35"/>
        <v>57.925492645413797</v>
      </c>
      <c r="X76">
        <f t="shared" si="36"/>
        <v>4.8562418343873803</v>
      </c>
    </row>
    <row r="77" spans="1:24" ht="15.75" thickBot="1" x14ac:dyDescent="0.3">
      <c r="A77" s="1">
        <v>43971</v>
      </c>
      <c r="B77">
        <v>76</v>
      </c>
      <c r="C77" s="16">
        <v>369</v>
      </c>
      <c r="D77">
        <f t="shared" si="39"/>
        <v>291.1574344027639</v>
      </c>
      <c r="E77">
        <f t="shared" si="40"/>
        <v>77.842565597236103</v>
      </c>
      <c r="F77">
        <f t="shared" si="41"/>
        <v>77.842565597236103</v>
      </c>
      <c r="G77">
        <f t="shared" si="42"/>
        <v>1513.6297376110565</v>
      </c>
      <c r="H77">
        <f t="shared" si="42"/>
        <v>6606.8278646572444</v>
      </c>
      <c r="I77">
        <f t="shared" si="43"/>
        <v>86.931945587595322</v>
      </c>
      <c r="J77">
        <f t="shared" si="44"/>
        <v>17.41166296670395</v>
      </c>
      <c r="K77">
        <f t="shared" si="45"/>
        <v>236.32329724394648</v>
      </c>
      <c r="L77">
        <f t="shared" si="29"/>
        <v>132.67670275605352</v>
      </c>
      <c r="M77">
        <f t="shared" si="30"/>
        <v>132.67670275605352</v>
      </c>
      <c r="N77">
        <f t="shared" si="37"/>
        <v>597.32329724394651</v>
      </c>
      <c r="O77">
        <f t="shared" si="37"/>
        <v>4378.436515735234</v>
      </c>
      <c r="P77">
        <f t="shared" si="31"/>
        <v>57.611006785989922</v>
      </c>
      <c r="Q77">
        <f t="shared" si="32"/>
        <v>10.368214870169671</v>
      </c>
      <c r="R77">
        <f t="shared" si="46"/>
        <v>229.0401605297256</v>
      </c>
      <c r="S77">
        <f t="shared" si="33"/>
        <v>139.9598394702744</v>
      </c>
      <c r="T77">
        <f t="shared" si="34"/>
        <v>139.9598394702744</v>
      </c>
      <c r="U77">
        <f t="shared" si="38"/>
        <v>421.26004013243141</v>
      </c>
      <c r="V77">
        <f t="shared" si="38"/>
        <v>4484.3717878763091</v>
      </c>
      <c r="W77">
        <f t="shared" si="35"/>
        <v>59.004891945740908</v>
      </c>
      <c r="X77">
        <f t="shared" si="36"/>
        <v>7.1394087208872312</v>
      </c>
    </row>
    <row r="78" spans="1:24" ht="15.75" thickBot="1" x14ac:dyDescent="0.3">
      <c r="A78" s="1">
        <v>43972</v>
      </c>
      <c r="B78">
        <v>77</v>
      </c>
      <c r="C78" s="16">
        <v>274</v>
      </c>
      <c r="D78">
        <f t="shared" si="39"/>
        <v>306.72594752221113</v>
      </c>
      <c r="E78">
        <f t="shared" si="40"/>
        <v>-32.725947522211129</v>
      </c>
      <c r="F78">
        <f t="shared" si="41"/>
        <v>32.725947522211129</v>
      </c>
      <c r="G78">
        <f t="shared" si="42"/>
        <v>1480.9037900888454</v>
      </c>
      <c r="H78">
        <f t="shared" si="42"/>
        <v>6639.5538121794552</v>
      </c>
      <c r="I78">
        <f t="shared" si="43"/>
        <v>86.227971586746179</v>
      </c>
      <c r="J78">
        <f t="shared" si="44"/>
        <v>17.174285360511373</v>
      </c>
      <c r="K78">
        <f t="shared" si="45"/>
        <v>302.66164862197326</v>
      </c>
      <c r="L78">
        <f t="shared" si="29"/>
        <v>-28.661648621973256</v>
      </c>
      <c r="M78">
        <f t="shared" si="30"/>
        <v>28.661648621973256</v>
      </c>
      <c r="N78">
        <f t="shared" si="37"/>
        <v>568.6616486219732</v>
      </c>
      <c r="O78">
        <f t="shared" si="37"/>
        <v>4407.0981643572077</v>
      </c>
      <c r="P78">
        <f t="shared" si="31"/>
        <v>57.235041095548155</v>
      </c>
      <c r="Q78">
        <f t="shared" si="32"/>
        <v>9.9355506301227194</v>
      </c>
      <c r="R78">
        <f t="shared" si="46"/>
        <v>341.00803210594512</v>
      </c>
      <c r="S78">
        <f t="shared" si="33"/>
        <v>-67.008032105945119</v>
      </c>
      <c r="T78">
        <f t="shared" si="34"/>
        <v>67.008032105945119</v>
      </c>
      <c r="U78">
        <f t="shared" si="38"/>
        <v>354.25200802648629</v>
      </c>
      <c r="V78">
        <f t="shared" si="38"/>
        <v>4551.379819982254</v>
      </c>
      <c r="W78">
        <f t="shared" si="35"/>
        <v>59.108828830938364</v>
      </c>
      <c r="X78">
        <f t="shared" si="36"/>
        <v>5.9932164962988743</v>
      </c>
    </row>
    <row r="79" spans="1:24" ht="15.75" thickBot="1" x14ac:dyDescent="0.3">
      <c r="A79" s="1">
        <v>43973</v>
      </c>
      <c r="B79">
        <v>78</v>
      </c>
      <c r="C79" s="16">
        <v>243</v>
      </c>
      <c r="D79">
        <f t="shared" si="39"/>
        <v>300.18075801776888</v>
      </c>
      <c r="E79">
        <f t="shared" si="40"/>
        <v>-57.180758017768881</v>
      </c>
      <c r="F79">
        <f t="shared" si="41"/>
        <v>57.180758017768881</v>
      </c>
      <c r="G79">
        <f t="shared" si="42"/>
        <v>1423.7230320710764</v>
      </c>
      <c r="H79">
        <f t="shared" si="42"/>
        <v>6696.7345701972245</v>
      </c>
      <c r="I79">
        <f t="shared" si="43"/>
        <v>85.855571412784926</v>
      </c>
      <c r="J79">
        <f t="shared" si="44"/>
        <v>16.5827681144414</v>
      </c>
      <c r="K79">
        <f t="shared" si="45"/>
        <v>288.3308243109866</v>
      </c>
      <c r="L79">
        <f t="shared" si="29"/>
        <v>-45.3308243109866</v>
      </c>
      <c r="M79">
        <f t="shared" si="30"/>
        <v>45.3308243109866</v>
      </c>
      <c r="N79">
        <f t="shared" si="37"/>
        <v>523.3308243109866</v>
      </c>
      <c r="O79">
        <f t="shared" si="37"/>
        <v>4452.4289886681945</v>
      </c>
      <c r="P79">
        <f t="shared" si="31"/>
        <v>57.082422931643521</v>
      </c>
      <c r="Q79">
        <f t="shared" si="32"/>
        <v>9.167985474927681</v>
      </c>
      <c r="R79">
        <f t="shared" si="46"/>
        <v>287.401606421189</v>
      </c>
      <c r="S79">
        <f t="shared" si="33"/>
        <v>-44.401606421189001</v>
      </c>
      <c r="T79">
        <f t="shared" si="34"/>
        <v>44.401606421189001</v>
      </c>
      <c r="U79">
        <f t="shared" si="38"/>
        <v>309.85040160529729</v>
      </c>
      <c r="V79">
        <f t="shared" si="38"/>
        <v>4595.7814264034432</v>
      </c>
      <c r="W79">
        <f t="shared" si="35"/>
        <v>58.920274697480039</v>
      </c>
      <c r="X79">
        <f t="shared" si="36"/>
        <v>5.2588078245763725</v>
      </c>
    </row>
    <row r="80" spans="1:24" ht="15.75" thickBot="1" x14ac:dyDescent="0.3">
      <c r="A80" s="1">
        <v>43974</v>
      </c>
      <c r="B80">
        <v>79</v>
      </c>
      <c r="C80" s="16">
        <v>194</v>
      </c>
      <c r="D80">
        <f t="shared" si="39"/>
        <v>288.74460641421513</v>
      </c>
      <c r="E80">
        <f t="shared" si="40"/>
        <v>-94.744606414215127</v>
      </c>
      <c r="F80">
        <f t="shared" si="41"/>
        <v>94.744606414215127</v>
      </c>
      <c r="G80">
        <f t="shared" si="42"/>
        <v>1328.9784256568614</v>
      </c>
      <c r="H80">
        <f t="shared" si="42"/>
        <v>6791.4791766114395</v>
      </c>
      <c r="I80">
        <f t="shared" si="43"/>
        <v>85.968090843182779</v>
      </c>
      <c r="J80">
        <f t="shared" si="44"/>
        <v>15.458973354207606</v>
      </c>
      <c r="K80">
        <f t="shared" si="45"/>
        <v>265.6654121554933</v>
      </c>
      <c r="L80">
        <f t="shared" si="29"/>
        <v>-71.6654121554933</v>
      </c>
      <c r="M80">
        <f t="shared" si="30"/>
        <v>71.6654121554933</v>
      </c>
      <c r="N80">
        <f t="shared" si="37"/>
        <v>451.6654121554933</v>
      </c>
      <c r="O80">
        <f t="shared" si="37"/>
        <v>4524.0944008236875</v>
      </c>
      <c r="P80">
        <f t="shared" si="31"/>
        <v>57.267017731945408</v>
      </c>
      <c r="Q80">
        <f t="shared" si="32"/>
        <v>7.8870077409939858</v>
      </c>
      <c r="R80">
        <f t="shared" si="46"/>
        <v>251.88032128423779</v>
      </c>
      <c r="S80">
        <f t="shared" si="33"/>
        <v>-57.880321284237795</v>
      </c>
      <c r="T80">
        <f t="shared" si="34"/>
        <v>57.880321284237795</v>
      </c>
      <c r="U80">
        <f t="shared" si="38"/>
        <v>251.9700803210595</v>
      </c>
      <c r="V80">
        <f t="shared" si="38"/>
        <v>4653.6617476876809</v>
      </c>
      <c r="W80">
        <f t="shared" si="35"/>
        <v>58.907110730223806</v>
      </c>
      <c r="X80">
        <f t="shared" si="36"/>
        <v>4.2774136636068247</v>
      </c>
    </row>
    <row r="81" spans="1:24" ht="15.75" thickBot="1" x14ac:dyDescent="0.3">
      <c r="A81" s="1">
        <v>43975</v>
      </c>
      <c r="B81">
        <v>80</v>
      </c>
      <c r="C81" s="16">
        <v>165</v>
      </c>
      <c r="D81">
        <f t="shared" si="39"/>
        <v>269.79568513137212</v>
      </c>
      <c r="E81">
        <f t="shared" si="40"/>
        <v>-104.79568513137212</v>
      </c>
      <c r="F81">
        <f t="shared" si="41"/>
        <v>104.79568513137212</v>
      </c>
      <c r="G81">
        <f t="shared" si="42"/>
        <v>1224.1827405254894</v>
      </c>
      <c r="H81">
        <f t="shared" si="42"/>
        <v>6896.2748617428115</v>
      </c>
      <c r="I81">
        <f t="shared" si="43"/>
        <v>86.203435771785138</v>
      </c>
      <c r="J81">
        <f t="shared" si="44"/>
        <v>14.201089893521056</v>
      </c>
      <c r="K81">
        <f t="shared" si="45"/>
        <v>229.83270607774665</v>
      </c>
      <c r="L81">
        <f t="shared" si="29"/>
        <v>-64.83270607774665</v>
      </c>
      <c r="M81">
        <f t="shared" si="30"/>
        <v>64.83270607774665</v>
      </c>
      <c r="N81">
        <f t="shared" si="37"/>
        <v>386.83270607774665</v>
      </c>
      <c r="O81">
        <f t="shared" si="37"/>
        <v>4588.9271069014339</v>
      </c>
      <c r="P81">
        <f t="shared" si="31"/>
        <v>57.361588836267927</v>
      </c>
      <c r="Q81">
        <f t="shared" si="32"/>
        <v>6.7437585660661563</v>
      </c>
      <c r="R81">
        <f t="shared" si="46"/>
        <v>205.57606425684756</v>
      </c>
      <c r="S81">
        <f t="shared" si="33"/>
        <v>-40.576064256847559</v>
      </c>
      <c r="T81">
        <f t="shared" si="34"/>
        <v>40.576064256847559</v>
      </c>
      <c r="U81">
        <f t="shared" si="38"/>
        <v>211.39401606421194</v>
      </c>
      <c r="V81">
        <f t="shared" si="38"/>
        <v>4694.2378119445284</v>
      </c>
      <c r="W81">
        <f t="shared" si="35"/>
        <v>58.677972649306604</v>
      </c>
      <c r="X81">
        <f t="shared" si="36"/>
        <v>3.602612812266444</v>
      </c>
    </row>
    <row r="82" spans="1:24" ht="15.75" thickBot="1" x14ac:dyDescent="0.3">
      <c r="A82" s="1">
        <v>43976</v>
      </c>
      <c r="B82">
        <v>81</v>
      </c>
      <c r="C82" s="16">
        <v>179</v>
      </c>
      <c r="D82">
        <f t="shared" si="39"/>
        <v>248.83654810509771</v>
      </c>
      <c r="E82">
        <f t="shared" si="40"/>
        <v>-69.836548105097705</v>
      </c>
      <c r="F82">
        <f t="shared" si="41"/>
        <v>69.836548105097705</v>
      </c>
      <c r="G82">
        <f t="shared" si="42"/>
        <v>1154.3461924203916</v>
      </c>
      <c r="H82">
        <f t="shared" si="42"/>
        <v>6966.1114098479093</v>
      </c>
      <c r="I82">
        <f t="shared" si="43"/>
        <v>86.001375430221103</v>
      </c>
      <c r="J82">
        <f t="shared" si="44"/>
        <v>13.422415474703575</v>
      </c>
      <c r="K82">
        <f t="shared" si="45"/>
        <v>197.41635303887332</v>
      </c>
      <c r="L82">
        <f t="shared" si="29"/>
        <v>-18.416353038873325</v>
      </c>
      <c r="M82">
        <f t="shared" si="30"/>
        <v>18.416353038873325</v>
      </c>
      <c r="N82">
        <f t="shared" si="37"/>
        <v>368.41635303887335</v>
      </c>
      <c r="O82">
        <f t="shared" si="37"/>
        <v>4607.3434599403072</v>
      </c>
      <c r="P82">
        <f t="shared" si="31"/>
        <v>56.880783456053173</v>
      </c>
      <c r="Q82">
        <f t="shared" si="32"/>
        <v>6.4769915365796003</v>
      </c>
      <c r="R82">
        <f t="shared" si="46"/>
        <v>173.11521285136951</v>
      </c>
      <c r="S82">
        <f t="shared" si="33"/>
        <v>5.8847871486304939</v>
      </c>
      <c r="T82">
        <f t="shared" si="34"/>
        <v>5.8847871486304939</v>
      </c>
      <c r="U82">
        <f t="shared" si="38"/>
        <v>217.27880321284243</v>
      </c>
      <c r="V82">
        <f t="shared" si="38"/>
        <v>4700.1225990931589</v>
      </c>
      <c r="W82">
        <f t="shared" si="35"/>
        <v>58.026204927076037</v>
      </c>
      <c r="X82">
        <f t="shared" si="36"/>
        <v>3.74449446566264</v>
      </c>
    </row>
    <row r="83" spans="1:24" ht="15.75" thickBot="1" x14ac:dyDescent="0.3">
      <c r="A83" s="1">
        <v>43977</v>
      </c>
      <c r="B83">
        <v>82</v>
      </c>
      <c r="C83" s="16">
        <v>172</v>
      </c>
      <c r="D83">
        <f t="shared" si="39"/>
        <v>234.86923848407815</v>
      </c>
      <c r="E83">
        <f t="shared" si="40"/>
        <v>-62.869238484078153</v>
      </c>
      <c r="F83">
        <f t="shared" si="41"/>
        <v>62.869238484078153</v>
      </c>
      <c r="G83">
        <f t="shared" si="42"/>
        <v>1091.4769539363135</v>
      </c>
      <c r="H83">
        <f t="shared" si="42"/>
        <v>7028.9806483319871</v>
      </c>
      <c r="I83">
        <f t="shared" si="43"/>
        <v>85.719276199170579</v>
      </c>
      <c r="J83">
        <f t="shared" si="44"/>
        <v>12.733156441968122</v>
      </c>
      <c r="K83">
        <f t="shared" si="45"/>
        <v>188.20817651943668</v>
      </c>
      <c r="L83">
        <f t="shared" si="29"/>
        <v>-16.208176519436677</v>
      </c>
      <c r="M83">
        <f t="shared" si="30"/>
        <v>16.208176519436677</v>
      </c>
      <c r="N83">
        <f t="shared" ref="N83:O98" si="47">L83+N82</f>
        <v>352.20817651943668</v>
      </c>
      <c r="O83">
        <f t="shared" si="47"/>
        <v>4623.5516364597443</v>
      </c>
      <c r="P83">
        <f t="shared" si="31"/>
        <v>56.384776054387125</v>
      </c>
      <c r="Q83">
        <f t="shared" si="32"/>
        <v>6.2465119339962767</v>
      </c>
      <c r="R83">
        <f t="shared" si="46"/>
        <v>177.82304257027391</v>
      </c>
      <c r="S83">
        <f t="shared" si="33"/>
        <v>-5.8230425702739126</v>
      </c>
      <c r="T83">
        <f t="shared" si="34"/>
        <v>5.8230425702739126</v>
      </c>
      <c r="U83">
        <f t="shared" ref="U83:V98" si="48">S83+U82</f>
        <v>211.45576064256852</v>
      </c>
      <c r="V83">
        <f t="shared" si="48"/>
        <v>4705.945641663433</v>
      </c>
      <c r="W83">
        <f t="shared" si="35"/>
        <v>57.389580995895521</v>
      </c>
      <c r="X83">
        <f t="shared" si="36"/>
        <v>3.6845670759940163</v>
      </c>
    </row>
    <row r="84" spans="1:24" ht="15.75" thickBot="1" x14ac:dyDescent="0.3">
      <c r="A84" s="1">
        <v>43978</v>
      </c>
      <c r="B84">
        <v>83</v>
      </c>
      <c r="C84" s="16">
        <v>195</v>
      </c>
      <c r="D84">
        <f t="shared" si="39"/>
        <v>222.29539078726253</v>
      </c>
      <c r="E84">
        <f t="shared" si="40"/>
        <v>-27.295390787262534</v>
      </c>
      <c r="F84">
        <f t="shared" si="41"/>
        <v>27.295390787262534</v>
      </c>
      <c r="G84">
        <f t="shared" ref="G84:H99" si="49">E84+G83</f>
        <v>1064.181563149051</v>
      </c>
      <c r="H84">
        <f t="shared" si="49"/>
        <v>7056.2760391192496</v>
      </c>
      <c r="I84">
        <f t="shared" si="43"/>
        <v>85.01537396529217</v>
      </c>
      <c r="J84">
        <f t="shared" si="44"/>
        <v>12.517519049948625</v>
      </c>
      <c r="K84">
        <f t="shared" si="45"/>
        <v>180.10408825971834</v>
      </c>
      <c r="L84">
        <f t="shared" si="29"/>
        <v>14.895911740281662</v>
      </c>
      <c r="M84">
        <f t="shared" si="30"/>
        <v>14.895911740281662</v>
      </c>
      <c r="N84">
        <f t="shared" si="47"/>
        <v>367.10408825971831</v>
      </c>
      <c r="O84">
        <f t="shared" si="47"/>
        <v>4638.4475482000262</v>
      </c>
      <c r="P84">
        <f t="shared" si="31"/>
        <v>55.884910219277423</v>
      </c>
      <c r="Q84">
        <f t="shared" si="32"/>
        <v>6.5689304468648189</v>
      </c>
      <c r="R84">
        <f t="shared" si="46"/>
        <v>173.16460851405478</v>
      </c>
      <c r="S84">
        <f t="shared" si="33"/>
        <v>21.835391485945223</v>
      </c>
      <c r="T84">
        <f t="shared" si="34"/>
        <v>21.835391485945223</v>
      </c>
      <c r="U84">
        <f t="shared" si="48"/>
        <v>233.29115212851374</v>
      </c>
      <c r="V84">
        <f t="shared" si="48"/>
        <v>4727.7810331493783</v>
      </c>
      <c r="W84">
        <f t="shared" si="35"/>
        <v>56.961217266859983</v>
      </c>
      <c r="X84">
        <f t="shared" si="36"/>
        <v>4.0956138812054927</v>
      </c>
    </row>
    <row r="85" spans="1:24" ht="15.75" thickBot="1" x14ac:dyDescent="0.3">
      <c r="A85" s="1">
        <v>43979</v>
      </c>
      <c r="B85">
        <v>84</v>
      </c>
      <c r="C85" s="16">
        <v>262</v>
      </c>
      <c r="D85">
        <f t="shared" si="39"/>
        <v>216.83631262981004</v>
      </c>
      <c r="E85">
        <f t="shared" si="40"/>
        <v>45.163687370189962</v>
      </c>
      <c r="F85">
        <f t="shared" si="41"/>
        <v>45.163687370189962</v>
      </c>
      <c r="G85">
        <f t="shared" si="49"/>
        <v>1109.3452505192411</v>
      </c>
      <c r="H85">
        <f t="shared" si="49"/>
        <v>7101.4397264894396</v>
      </c>
      <c r="I85">
        <f t="shared" si="43"/>
        <v>84.540949124874288</v>
      </c>
      <c r="J85">
        <f t="shared" si="44"/>
        <v>13.121987179025425</v>
      </c>
      <c r="K85">
        <f t="shared" si="45"/>
        <v>187.55204412985915</v>
      </c>
      <c r="L85">
        <f t="shared" si="29"/>
        <v>74.447955870140845</v>
      </c>
      <c r="M85">
        <f t="shared" si="30"/>
        <v>74.447955870140845</v>
      </c>
      <c r="N85">
        <f t="shared" si="47"/>
        <v>441.55204412985915</v>
      </c>
      <c r="O85">
        <f t="shared" si="47"/>
        <v>4712.8955040701667</v>
      </c>
      <c r="P85">
        <f t="shared" si="31"/>
        <v>56.105898857978175</v>
      </c>
      <c r="Q85">
        <f t="shared" si="32"/>
        <v>7.8699754057513172</v>
      </c>
      <c r="R85">
        <f t="shared" si="46"/>
        <v>190.63292170281096</v>
      </c>
      <c r="S85">
        <f t="shared" si="33"/>
        <v>71.367078297189039</v>
      </c>
      <c r="T85">
        <f t="shared" si="34"/>
        <v>71.367078297189039</v>
      </c>
      <c r="U85">
        <f t="shared" si="48"/>
        <v>304.65823042570275</v>
      </c>
      <c r="V85">
        <f t="shared" si="48"/>
        <v>4799.1481114465678</v>
      </c>
      <c r="W85">
        <f t="shared" si="35"/>
        <v>57.132715612459137</v>
      </c>
      <c r="X85">
        <f t="shared" si="36"/>
        <v>5.3324654212527021</v>
      </c>
    </row>
    <row r="86" spans="1:24" ht="15.75" thickBot="1" x14ac:dyDescent="0.3">
      <c r="A86" s="1">
        <v>43980</v>
      </c>
      <c r="B86">
        <v>85</v>
      </c>
      <c r="C86" s="16">
        <v>242</v>
      </c>
      <c r="D86">
        <f t="shared" si="39"/>
        <v>225.86905010384802</v>
      </c>
      <c r="E86">
        <f t="shared" si="40"/>
        <v>16.130949896151975</v>
      </c>
      <c r="F86">
        <f t="shared" si="41"/>
        <v>16.130949896151975</v>
      </c>
      <c r="G86">
        <f t="shared" si="49"/>
        <v>1125.4762004153931</v>
      </c>
      <c r="H86">
        <f t="shared" si="49"/>
        <v>7117.5706763855915</v>
      </c>
      <c r="I86">
        <f t="shared" si="43"/>
        <v>83.736125604536369</v>
      </c>
      <c r="J86">
        <f t="shared" si="44"/>
        <v>13.440748449847325</v>
      </c>
      <c r="K86">
        <f t="shared" si="45"/>
        <v>224.77602206492958</v>
      </c>
      <c r="L86">
        <f t="shared" si="29"/>
        <v>17.223977935070423</v>
      </c>
      <c r="M86">
        <f t="shared" si="30"/>
        <v>17.223977935070423</v>
      </c>
      <c r="N86">
        <f t="shared" si="47"/>
        <v>458.77602206492958</v>
      </c>
      <c r="O86">
        <f t="shared" si="47"/>
        <v>4730.1194820052369</v>
      </c>
      <c r="P86">
        <f t="shared" si="31"/>
        <v>55.648464494179258</v>
      </c>
      <c r="Q86">
        <f t="shared" si="32"/>
        <v>8.2441811509986369</v>
      </c>
      <c r="R86">
        <f t="shared" si="46"/>
        <v>247.7265843405622</v>
      </c>
      <c r="S86">
        <f t="shared" si="33"/>
        <v>-5.7265843405621979</v>
      </c>
      <c r="T86">
        <f t="shared" si="34"/>
        <v>5.7265843405621979</v>
      </c>
      <c r="U86">
        <f t="shared" si="48"/>
        <v>298.93164608514053</v>
      </c>
      <c r="V86">
        <f t="shared" si="48"/>
        <v>4804.8746957871299</v>
      </c>
      <c r="W86">
        <f t="shared" si="35"/>
        <v>56.527937597495644</v>
      </c>
      <c r="X86">
        <f t="shared" si="36"/>
        <v>5.2882107288907019</v>
      </c>
    </row>
    <row r="87" spans="1:24" ht="15.75" thickBot="1" x14ac:dyDescent="0.3">
      <c r="A87" s="1">
        <v>43981</v>
      </c>
      <c r="B87">
        <v>86</v>
      </c>
      <c r="C87" s="16">
        <v>153</v>
      </c>
      <c r="D87">
        <f t="shared" si="39"/>
        <v>229.09524008307841</v>
      </c>
      <c r="E87">
        <f t="shared" si="40"/>
        <v>-76.095240083078409</v>
      </c>
      <c r="F87">
        <f t="shared" si="41"/>
        <v>76.095240083078409</v>
      </c>
      <c r="G87">
        <f t="shared" si="49"/>
        <v>1049.3809603323148</v>
      </c>
      <c r="H87">
        <f t="shared" si="49"/>
        <v>7193.6659164686698</v>
      </c>
      <c r="I87">
        <f t="shared" si="43"/>
        <v>83.64727809847291</v>
      </c>
      <c r="J87">
        <f t="shared" si="44"/>
        <v>12.545309114505097</v>
      </c>
      <c r="K87">
        <f t="shared" si="45"/>
        <v>233.38801103246479</v>
      </c>
      <c r="L87">
        <f t="shared" si="29"/>
        <v>-80.388011032464789</v>
      </c>
      <c r="M87">
        <f t="shared" si="30"/>
        <v>80.388011032464789</v>
      </c>
      <c r="N87">
        <f t="shared" si="47"/>
        <v>378.38801103246476</v>
      </c>
      <c r="O87">
        <f t="shared" si="47"/>
        <v>4810.5074930377014</v>
      </c>
      <c r="P87">
        <f t="shared" si="31"/>
        <v>55.936133639973271</v>
      </c>
      <c r="Q87">
        <f t="shared" si="32"/>
        <v>6.764643646411411</v>
      </c>
      <c r="R87">
        <f t="shared" si="46"/>
        <v>243.14531686811245</v>
      </c>
      <c r="S87">
        <f t="shared" si="33"/>
        <v>-90.145316868112445</v>
      </c>
      <c r="T87">
        <f t="shared" si="34"/>
        <v>90.145316868112445</v>
      </c>
      <c r="U87">
        <f t="shared" si="48"/>
        <v>208.78632921702808</v>
      </c>
      <c r="V87">
        <f t="shared" si="48"/>
        <v>4895.0200126552427</v>
      </c>
      <c r="W87">
        <f t="shared" si="35"/>
        <v>56.918837356456308</v>
      </c>
      <c r="X87">
        <f t="shared" si="36"/>
        <v>3.6681411447232493</v>
      </c>
    </row>
    <row r="88" spans="1:24" ht="15.75" thickBot="1" x14ac:dyDescent="0.3">
      <c r="A88" s="1">
        <v>43982</v>
      </c>
      <c r="B88">
        <v>87</v>
      </c>
      <c r="C88" s="16">
        <v>145</v>
      </c>
      <c r="D88">
        <f t="shared" si="39"/>
        <v>213.87619206646272</v>
      </c>
      <c r="E88">
        <f t="shared" si="40"/>
        <v>-68.876192066462721</v>
      </c>
      <c r="F88">
        <f t="shared" si="41"/>
        <v>68.876192066462721</v>
      </c>
      <c r="G88">
        <f t="shared" si="49"/>
        <v>980.50476826585202</v>
      </c>
      <c r="H88">
        <f t="shared" si="49"/>
        <v>7262.5421085351327</v>
      </c>
      <c r="I88">
        <f t="shared" si="43"/>
        <v>83.477495500403819</v>
      </c>
      <c r="J88">
        <f t="shared" si="44"/>
        <v>11.7457377271352</v>
      </c>
      <c r="K88">
        <f t="shared" si="45"/>
        <v>193.19400551623238</v>
      </c>
      <c r="L88">
        <f t="shared" si="29"/>
        <v>-48.19400551623238</v>
      </c>
      <c r="M88">
        <f t="shared" si="30"/>
        <v>48.19400551623238</v>
      </c>
      <c r="N88">
        <f t="shared" si="47"/>
        <v>330.19400551623238</v>
      </c>
      <c r="O88">
        <f t="shared" si="47"/>
        <v>4858.7014985539336</v>
      </c>
      <c r="P88">
        <f t="shared" si="31"/>
        <v>55.847143661539469</v>
      </c>
      <c r="Q88">
        <f t="shared" si="32"/>
        <v>5.9124600448210343</v>
      </c>
      <c r="R88">
        <f t="shared" si="46"/>
        <v>171.02906337362248</v>
      </c>
      <c r="S88">
        <f t="shared" si="33"/>
        <v>-26.029063373622478</v>
      </c>
      <c r="T88">
        <f t="shared" si="34"/>
        <v>26.029063373622478</v>
      </c>
      <c r="U88">
        <f t="shared" si="48"/>
        <v>182.75726584340561</v>
      </c>
      <c r="V88">
        <f t="shared" si="48"/>
        <v>4921.0490760288649</v>
      </c>
      <c r="W88">
        <f t="shared" si="35"/>
        <v>56.563782483090399</v>
      </c>
      <c r="X88">
        <f t="shared" si="36"/>
        <v>3.2309944247105546</v>
      </c>
    </row>
    <row r="89" spans="1:24" ht="15.75" thickBot="1" x14ac:dyDescent="0.3">
      <c r="A89" s="1">
        <v>43983</v>
      </c>
      <c r="B89">
        <v>88</v>
      </c>
      <c r="C89" s="16">
        <v>99</v>
      </c>
      <c r="D89">
        <f t="shared" si="39"/>
        <v>200.10095365317017</v>
      </c>
      <c r="E89">
        <f t="shared" si="40"/>
        <v>-101.10095365317017</v>
      </c>
      <c r="F89">
        <f t="shared" si="41"/>
        <v>101.10095365317017</v>
      </c>
      <c r="G89">
        <f t="shared" si="49"/>
        <v>879.4038146126818</v>
      </c>
      <c r="H89">
        <f t="shared" si="49"/>
        <v>7363.6430621883028</v>
      </c>
      <c r="I89">
        <f t="shared" si="43"/>
        <v>83.67776207032162</v>
      </c>
      <c r="J89">
        <f t="shared" si="44"/>
        <v>10.509408866284486</v>
      </c>
      <c r="K89">
        <f t="shared" si="45"/>
        <v>169.09700275811619</v>
      </c>
      <c r="L89">
        <f t="shared" si="29"/>
        <v>-70.09700275811619</v>
      </c>
      <c r="M89">
        <f t="shared" si="30"/>
        <v>70.09700275811619</v>
      </c>
      <c r="N89">
        <f t="shared" si="47"/>
        <v>260.09700275811622</v>
      </c>
      <c r="O89">
        <f t="shared" si="47"/>
        <v>4928.7985013120497</v>
      </c>
      <c r="P89">
        <f t="shared" si="31"/>
        <v>56.009073878546019</v>
      </c>
      <c r="Q89">
        <f t="shared" si="32"/>
        <v>4.6438368776125225</v>
      </c>
      <c r="R89">
        <f t="shared" si="46"/>
        <v>150.20581267472448</v>
      </c>
      <c r="S89">
        <f t="shared" si="33"/>
        <v>-51.205812674724484</v>
      </c>
      <c r="T89">
        <f t="shared" si="34"/>
        <v>51.205812674724484</v>
      </c>
      <c r="U89">
        <f t="shared" si="48"/>
        <v>131.55145316868112</v>
      </c>
      <c r="V89">
        <f t="shared" si="48"/>
        <v>4972.2548887035891</v>
      </c>
      <c r="W89">
        <f t="shared" si="35"/>
        <v>56.502896462540782</v>
      </c>
      <c r="X89">
        <f t="shared" si="36"/>
        <v>2.3282249478289065</v>
      </c>
    </row>
    <row r="90" spans="1:24" ht="15.75" thickBot="1" x14ac:dyDescent="0.3">
      <c r="A90" s="1">
        <v>43984</v>
      </c>
      <c r="B90">
        <v>89</v>
      </c>
      <c r="C90" s="16">
        <v>162</v>
      </c>
      <c r="D90">
        <f t="shared" si="39"/>
        <v>179.88076292253612</v>
      </c>
      <c r="E90">
        <f t="shared" si="40"/>
        <v>-17.880762922536121</v>
      </c>
      <c r="F90">
        <f t="shared" si="41"/>
        <v>17.880762922536121</v>
      </c>
      <c r="G90">
        <f t="shared" si="49"/>
        <v>861.52305169014562</v>
      </c>
      <c r="H90">
        <f t="shared" si="49"/>
        <v>7381.5238251108385</v>
      </c>
      <c r="I90">
        <f t="shared" si="43"/>
        <v>82.938469945065606</v>
      </c>
      <c r="J90">
        <f t="shared" si="44"/>
        <v>10.38749632421211</v>
      </c>
      <c r="K90">
        <f t="shared" si="45"/>
        <v>134.04850137905811</v>
      </c>
      <c r="L90">
        <f t="shared" si="29"/>
        <v>27.951498620941891</v>
      </c>
      <c r="M90">
        <f t="shared" si="30"/>
        <v>27.951498620941891</v>
      </c>
      <c r="N90">
        <f t="shared" si="47"/>
        <v>288.04850137905811</v>
      </c>
      <c r="O90">
        <f t="shared" si="47"/>
        <v>4956.7499999329912</v>
      </c>
      <c r="P90">
        <f t="shared" si="31"/>
        <v>55.693820223966192</v>
      </c>
      <c r="Q90">
        <f t="shared" si="32"/>
        <v>5.1720011344293626</v>
      </c>
      <c r="R90">
        <f t="shared" si="46"/>
        <v>109.24116253494489</v>
      </c>
      <c r="S90">
        <f t="shared" si="33"/>
        <v>52.758837465055109</v>
      </c>
      <c r="T90">
        <f t="shared" si="34"/>
        <v>52.758837465055109</v>
      </c>
      <c r="U90">
        <f t="shared" si="48"/>
        <v>184.31029063373623</v>
      </c>
      <c r="V90">
        <f t="shared" si="48"/>
        <v>5025.0137261686441</v>
      </c>
      <c r="W90">
        <f t="shared" si="35"/>
        <v>56.460828383917352</v>
      </c>
      <c r="X90">
        <f t="shared" si="36"/>
        <v>3.2643922505082532</v>
      </c>
    </row>
    <row r="91" spans="1:24" ht="15.75" thickBot="1" x14ac:dyDescent="0.3">
      <c r="A91" s="1">
        <v>43985</v>
      </c>
      <c r="B91">
        <v>90</v>
      </c>
      <c r="C91" s="16">
        <v>161</v>
      </c>
      <c r="D91">
        <f t="shared" si="39"/>
        <v>176.30461033802891</v>
      </c>
      <c r="E91">
        <f t="shared" si="40"/>
        <v>-15.304610338028908</v>
      </c>
      <c r="F91">
        <f t="shared" si="41"/>
        <v>15.304610338028908</v>
      </c>
      <c r="G91">
        <f t="shared" si="49"/>
        <v>846.21844135211677</v>
      </c>
      <c r="H91">
        <f t="shared" si="49"/>
        <v>7396.8284354488678</v>
      </c>
      <c r="I91">
        <f t="shared" si="43"/>
        <v>82.186982616098533</v>
      </c>
      <c r="J91">
        <f t="shared" si="44"/>
        <v>10.296258779871085</v>
      </c>
      <c r="K91">
        <f t="shared" si="45"/>
        <v>148.02425068952905</v>
      </c>
      <c r="L91">
        <f t="shared" si="29"/>
        <v>12.975749310470945</v>
      </c>
      <c r="M91">
        <f t="shared" si="30"/>
        <v>12.975749310470945</v>
      </c>
      <c r="N91">
        <f t="shared" si="47"/>
        <v>301.02425068952903</v>
      </c>
      <c r="O91">
        <f t="shared" si="47"/>
        <v>4969.7257492434619</v>
      </c>
      <c r="P91">
        <f t="shared" si="31"/>
        <v>55.219174991594024</v>
      </c>
      <c r="Q91">
        <f t="shared" si="32"/>
        <v>5.4514441900907382</v>
      </c>
      <c r="R91">
        <f t="shared" si="46"/>
        <v>151.44823250698897</v>
      </c>
      <c r="S91">
        <f t="shared" si="33"/>
        <v>9.5517674930110275</v>
      </c>
      <c r="T91">
        <f t="shared" si="34"/>
        <v>9.5517674930110275</v>
      </c>
      <c r="U91">
        <f t="shared" si="48"/>
        <v>193.86205812674726</v>
      </c>
      <c r="V91">
        <f t="shared" si="48"/>
        <v>5034.5654936616547</v>
      </c>
      <c r="W91">
        <f t="shared" si="35"/>
        <v>55.939616596240612</v>
      </c>
      <c r="X91">
        <f t="shared" si="36"/>
        <v>3.4655592927280741</v>
      </c>
    </row>
    <row r="92" spans="1:24" ht="15.75" thickBot="1" x14ac:dyDescent="0.3">
      <c r="A92" s="1">
        <v>43986</v>
      </c>
      <c r="B92">
        <v>91</v>
      </c>
      <c r="C92" s="16">
        <v>156</v>
      </c>
      <c r="D92">
        <f t="shared" si="39"/>
        <v>173.24368827042312</v>
      </c>
      <c r="E92">
        <f t="shared" si="40"/>
        <v>-17.243688270423121</v>
      </c>
      <c r="F92">
        <f t="shared" si="41"/>
        <v>17.243688270423121</v>
      </c>
      <c r="G92">
        <f t="shared" si="49"/>
        <v>828.97475308169362</v>
      </c>
      <c r="H92">
        <f t="shared" si="49"/>
        <v>7414.0721237192911</v>
      </c>
      <c r="I92">
        <f t="shared" si="43"/>
        <v>81.473320040871329</v>
      </c>
      <c r="J92">
        <f t="shared" si="44"/>
        <v>10.174800200431699</v>
      </c>
      <c r="K92">
        <f t="shared" si="45"/>
        <v>154.51212534476451</v>
      </c>
      <c r="L92">
        <f t="shared" si="29"/>
        <v>1.4878746552354869</v>
      </c>
      <c r="M92">
        <f t="shared" si="30"/>
        <v>1.4878746552354869</v>
      </c>
      <c r="N92">
        <f t="shared" si="47"/>
        <v>302.51212534476451</v>
      </c>
      <c r="O92">
        <f t="shared" si="47"/>
        <v>4971.2136238986977</v>
      </c>
      <c r="P92">
        <f t="shared" si="31"/>
        <v>54.628721141743931</v>
      </c>
      <c r="Q92">
        <f t="shared" si="32"/>
        <v>5.5376021810915725</v>
      </c>
      <c r="R92">
        <f t="shared" si="46"/>
        <v>159.08964650139779</v>
      </c>
      <c r="S92">
        <f t="shared" si="33"/>
        <v>-3.0896465013977945</v>
      </c>
      <c r="T92">
        <f t="shared" si="34"/>
        <v>3.0896465013977945</v>
      </c>
      <c r="U92">
        <f t="shared" si="48"/>
        <v>190.77241162534946</v>
      </c>
      <c r="V92">
        <f t="shared" si="48"/>
        <v>5037.6551401630522</v>
      </c>
      <c r="W92">
        <f t="shared" si="35"/>
        <v>55.358847694099474</v>
      </c>
      <c r="X92">
        <f t="shared" si="36"/>
        <v>3.446105176890871</v>
      </c>
    </row>
    <row r="93" spans="1:24" ht="15.75" thickBot="1" x14ac:dyDescent="0.3">
      <c r="A93" s="1">
        <v>43987</v>
      </c>
      <c r="B93">
        <v>92</v>
      </c>
      <c r="C93" s="16">
        <v>130</v>
      </c>
      <c r="D93">
        <f t="shared" si="39"/>
        <v>169.7949506163385</v>
      </c>
      <c r="E93">
        <f t="shared" si="40"/>
        <v>-39.794950616338497</v>
      </c>
      <c r="F93">
        <f t="shared" si="41"/>
        <v>39.794950616338497</v>
      </c>
      <c r="G93">
        <f t="shared" si="49"/>
        <v>789.17980246535512</v>
      </c>
      <c r="H93">
        <f t="shared" si="49"/>
        <v>7453.8670743356297</v>
      </c>
      <c r="I93">
        <f t="shared" si="43"/>
        <v>81.020294286256842</v>
      </c>
      <c r="J93">
        <f t="shared" si="44"/>
        <v>9.7405200686764299</v>
      </c>
      <c r="K93">
        <f t="shared" si="45"/>
        <v>155.25606267238226</v>
      </c>
      <c r="L93">
        <f t="shared" si="29"/>
        <v>-25.256062672382257</v>
      </c>
      <c r="M93">
        <f t="shared" si="30"/>
        <v>25.256062672382257</v>
      </c>
      <c r="N93">
        <f t="shared" si="47"/>
        <v>277.25606267238226</v>
      </c>
      <c r="O93">
        <f t="shared" si="47"/>
        <v>4996.4696865710803</v>
      </c>
      <c r="P93">
        <f t="shared" si="31"/>
        <v>54.309453114903043</v>
      </c>
      <c r="Q93">
        <f t="shared" si="32"/>
        <v>5.1051160851461512</v>
      </c>
      <c r="R93">
        <f t="shared" si="46"/>
        <v>156.61792930027957</v>
      </c>
      <c r="S93">
        <f t="shared" si="33"/>
        <v>-26.61792930027957</v>
      </c>
      <c r="T93">
        <f t="shared" si="34"/>
        <v>26.61792930027957</v>
      </c>
      <c r="U93">
        <f t="shared" si="48"/>
        <v>164.15448232506989</v>
      </c>
      <c r="V93">
        <f t="shared" si="48"/>
        <v>5064.2730694633319</v>
      </c>
      <c r="W93">
        <f t="shared" si="35"/>
        <v>55.046446407210126</v>
      </c>
      <c r="X93">
        <f t="shared" si="36"/>
        <v>2.9821086198866511</v>
      </c>
    </row>
    <row r="94" spans="1:24" ht="15.75" thickBot="1" x14ac:dyDescent="0.3">
      <c r="A94" s="1">
        <v>43988</v>
      </c>
      <c r="B94">
        <v>93</v>
      </c>
      <c r="C94" s="16">
        <v>119</v>
      </c>
      <c r="D94">
        <f t="shared" si="39"/>
        <v>161.83596049307079</v>
      </c>
      <c r="E94">
        <f t="shared" si="40"/>
        <v>-42.835960493070786</v>
      </c>
      <c r="F94">
        <f t="shared" si="41"/>
        <v>42.835960493070786</v>
      </c>
      <c r="G94">
        <f t="shared" si="49"/>
        <v>746.34384197228428</v>
      </c>
      <c r="H94">
        <f t="shared" si="49"/>
        <v>7496.7030348287008</v>
      </c>
      <c r="I94">
        <f t="shared" si="43"/>
        <v>80.60971005192151</v>
      </c>
      <c r="J94">
        <f t="shared" si="44"/>
        <v>9.258733736811072</v>
      </c>
      <c r="K94">
        <f t="shared" si="45"/>
        <v>142.62803133619113</v>
      </c>
      <c r="L94">
        <f t="shared" si="29"/>
        <v>-23.628031336191128</v>
      </c>
      <c r="M94">
        <f t="shared" si="30"/>
        <v>23.628031336191128</v>
      </c>
      <c r="N94">
        <f t="shared" si="47"/>
        <v>253.62803133619113</v>
      </c>
      <c r="O94">
        <f t="shared" si="47"/>
        <v>5020.0977179072715</v>
      </c>
      <c r="P94">
        <f t="shared" si="31"/>
        <v>53.97954535384163</v>
      </c>
      <c r="Q94">
        <f t="shared" si="32"/>
        <v>4.6985951747765302</v>
      </c>
      <c r="R94">
        <f t="shared" si="46"/>
        <v>135.32358586005591</v>
      </c>
      <c r="S94">
        <f t="shared" si="33"/>
        <v>-16.323585860055914</v>
      </c>
      <c r="T94">
        <f t="shared" si="34"/>
        <v>16.323585860055914</v>
      </c>
      <c r="U94">
        <f t="shared" si="48"/>
        <v>147.83089646501398</v>
      </c>
      <c r="V94">
        <f t="shared" si="48"/>
        <v>5080.5966553233875</v>
      </c>
      <c r="W94">
        <f t="shared" si="35"/>
        <v>54.630071562617069</v>
      </c>
      <c r="X94">
        <f t="shared" si="36"/>
        <v>2.706035197035574</v>
      </c>
    </row>
    <row r="95" spans="1:24" ht="15.75" thickBot="1" x14ac:dyDescent="0.3">
      <c r="A95" s="1">
        <v>43989</v>
      </c>
      <c r="B95">
        <v>94</v>
      </c>
      <c r="C95" s="16">
        <v>50</v>
      </c>
      <c r="D95">
        <f t="shared" si="39"/>
        <v>153.26876839445663</v>
      </c>
      <c r="E95">
        <f t="shared" si="40"/>
        <v>-103.26876839445663</v>
      </c>
      <c r="F95">
        <f t="shared" si="41"/>
        <v>103.26876839445663</v>
      </c>
      <c r="G95">
        <f t="shared" si="49"/>
        <v>643.07507357782765</v>
      </c>
      <c r="H95">
        <f t="shared" si="49"/>
        <v>7599.9718032231576</v>
      </c>
      <c r="I95">
        <f t="shared" si="43"/>
        <v>80.850763864076143</v>
      </c>
      <c r="J95">
        <f t="shared" si="44"/>
        <v>7.9538527880694607</v>
      </c>
      <c r="K95">
        <f t="shared" si="45"/>
        <v>130.81401566809558</v>
      </c>
      <c r="L95">
        <f t="shared" si="29"/>
        <v>-80.814015668095578</v>
      </c>
      <c r="M95">
        <f t="shared" si="30"/>
        <v>80.814015668095578</v>
      </c>
      <c r="N95">
        <f t="shared" si="47"/>
        <v>172.81401566809555</v>
      </c>
      <c r="O95">
        <f t="shared" si="47"/>
        <v>5100.9117335753672</v>
      </c>
      <c r="P95">
        <f t="shared" si="31"/>
        <v>54.265018442291144</v>
      </c>
      <c r="Q95">
        <f t="shared" si="32"/>
        <v>3.1846301840268776</v>
      </c>
      <c r="R95">
        <f t="shared" si="46"/>
        <v>122.26471717201119</v>
      </c>
      <c r="S95">
        <f t="shared" si="33"/>
        <v>-72.264717172011188</v>
      </c>
      <c r="T95">
        <f t="shared" si="34"/>
        <v>72.264717172011188</v>
      </c>
      <c r="U95">
        <f t="shared" si="48"/>
        <v>75.56617929300279</v>
      </c>
      <c r="V95">
        <f t="shared" si="48"/>
        <v>5152.8613724953984</v>
      </c>
      <c r="W95">
        <f t="shared" si="35"/>
        <v>54.817674175482964</v>
      </c>
      <c r="X95">
        <f t="shared" si="36"/>
        <v>1.3785002816992833</v>
      </c>
    </row>
    <row r="96" spans="1:24" ht="15.75" thickBot="1" x14ac:dyDescent="0.3">
      <c r="A96" s="1">
        <v>43990</v>
      </c>
      <c r="B96">
        <v>95</v>
      </c>
      <c r="C96" s="16">
        <v>92</v>
      </c>
      <c r="D96">
        <f t="shared" si="39"/>
        <v>132.61501471556531</v>
      </c>
      <c r="E96">
        <f t="shared" si="40"/>
        <v>-40.615014715565309</v>
      </c>
      <c r="F96">
        <f t="shared" si="41"/>
        <v>40.615014715565309</v>
      </c>
      <c r="G96">
        <f t="shared" si="49"/>
        <v>602.46005886226237</v>
      </c>
      <c r="H96">
        <f t="shared" si="49"/>
        <v>7640.5868179387226</v>
      </c>
      <c r="I96">
        <f t="shared" si="43"/>
        <v>80.427229662512872</v>
      </c>
      <c r="J96">
        <f t="shared" si="44"/>
        <v>7.4907473674064518</v>
      </c>
      <c r="K96">
        <f t="shared" si="45"/>
        <v>90.407007834047789</v>
      </c>
      <c r="L96">
        <f t="shared" si="29"/>
        <v>1.5929921659522108</v>
      </c>
      <c r="M96">
        <f t="shared" si="30"/>
        <v>1.5929921659522108</v>
      </c>
      <c r="N96">
        <f t="shared" si="47"/>
        <v>174.40700783404776</v>
      </c>
      <c r="O96">
        <f t="shared" si="47"/>
        <v>5102.5047257413198</v>
      </c>
      <c r="P96">
        <f t="shared" si="31"/>
        <v>53.710576060434946</v>
      </c>
      <c r="Q96">
        <f t="shared" si="32"/>
        <v>3.2471632335092742</v>
      </c>
      <c r="R96">
        <f t="shared" si="46"/>
        <v>64.452943434402243</v>
      </c>
      <c r="S96">
        <f t="shared" si="33"/>
        <v>27.547056565597757</v>
      </c>
      <c r="T96">
        <f t="shared" si="34"/>
        <v>27.547056565597757</v>
      </c>
      <c r="U96">
        <f t="shared" si="48"/>
        <v>103.11323585860055</v>
      </c>
      <c r="V96">
        <f t="shared" si="48"/>
        <v>5180.4084290609962</v>
      </c>
      <c r="W96">
        <f t="shared" si="35"/>
        <v>54.530615042747328</v>
      </c>
      <c r="X96">
        <f t="shared" si="36"/>
        <v>1.8909237641601622</v>
      </c>
    </row>
    <row r="97" spans="1:24" ht="15.75" thickBot="1" x14ac:dyDescent="0.3">
      <c r="A97" s="1">
        <v>43991</v>
      </c>
      <c r="B97">
        <v>96</v>
      </c>
      <c r="C97" s="16">
        <v>78</v>
      </c>
      <c r="D97">
        <f t="shared" si="39"/>
        <v>124.49201177245224</v>
      </c>
      <c r="E97">
        <f t="shared" si="40"/>
        <v>-46.492011772452244</v>
      </c>
      <c r="F97">
        <f t="shared" si="41"/>
        <v>46.492011772452244</v>
      </c>
      <c r="G97">
        <f t="shared" si="49"/>
        <v>555.96804708981017</v>
      </c>
      <c r="H97">
        <f t="shared" si="49"/>
        <v>7687.0788297111749</v>
      </c>
      <c r="I97">
        <f t="shared" si="43"/>
        <v>80.073737809491405</v>
      </c>
      <c r="J97">
        <f t="shared" si="44"/>
        <v>6.9432008833226897</v>
      </c>
      <c r="K97">
        <f t="shared" si="45"/>
        <v>91.203503917023895</v>
      </c>
      <c r="L97">
        <f t="shared" si="29"/>
        <v>-13.203503917023895</v>
      </c>
      <c r="M97">
        <f t="shared" si="30"/>
        <v>13.203503917023895</v>
      </c>
      <c r="N97">
        <f t="shared" si="47"/>
        <v>161.20350391702385</v>
      </c>
      <c r="O97">
        <f t="shared" si="47"/>
        <v>5115.708229658344</v>
      </c>
      <c r="P97">
        <f t="shared" si="31"/>
        <v>53.288627392274414</v>
      </c>
      <c r="Q97">
        <f t="shared" si="32"/>
        <v>3.025101448576522</v>
      </c>
      <c r="R97">
        <f t="shared" si="46"/>
        <v>86.490588686880443</v>
      </c>
      <c r="S97">
        <f t="shared" si="33"/>
        <v>-8.490588686880443</v>
      </c>
      <c r="T97">
        <f t="shared" si="34"/>
        <v>8.490588686880443</v>
      </c>
      <c r="U97">
        <f t="shared" si="48"/>
        <v>94.622647171720104</v>
      </c>
      <c r="V97">
        <f t="shared" si="48"/>
        <v>5188.8990177478763</v>
      </c>
      <c r="W97">
        <f t="shared" si="35"/>
        <v>54.051031434873714</v>
      </c>
      <c r="X97">
        <f t="shared" si="36"/>
        <v>1.7506168644668934</v>
      </c>
    </row>
    <row r="98" spans="1:24" ht="15.75" thickBot="1" x14ac:dyDescent="0.3">
      <c r="A98" s="1">
        <v>43992</v>
      </c>
      <c r="B98">
        <v>97</v>
      </c>
      <c r="C98" s="16">
        <v>117</v>
      </c>
      <c r="D98">
        <f t="shared" si="39"/>
        <v>115.1936094179618</v>
      </c>
      <c r="E98">
        <f t="shared" si="40"/>
        <v>1.8063905820382047</v>
      </c>
      <c r="F98">
        <f t="shared" si="41"/>
        <v>1.8063905820382047</v>
      </c>
      <c r="G98">
        <f t="shared" si="49"/>
        <v>557.77443767184832</v>
      </c>
      <c r="H98">
        <f t="shared" si="49"/>
        <v>7688.885220293213</v>
      </c>
      <c r="I98">
        <f t="shared" si="43"/>
        <v>79.266857941167146</v>
      </c>
      <c r="J98">
        <f t="shared" si="44"/>
        <v>7.0366664222497057</v>
      </c>
      <c r="K98">
        <f t="shared" si="45"/>
        <v>84.601751958511954</v>
      </c>
      <c r="L98">
        <f t="shared" si="29"/>
        <v>32.398248041488046</v>
      </c>
      <c r="M98">
        <f t="shared" si="30"/>
        <v>32.398248041488046</v>
      </c>
      <c r="N98">
        <f t="shared" si="47"/>
        <v>193.6017519585119</v>
      </c>
      <c r="O98">
        <f t="shared" si="47"/>
        <v>5148.1064776998319</v>
      </c>
      <c r="P98">
        <f t="shared" si="31"/>
        <v>53.073262656699299</v>
      </c>
      <c r="Q98">
        <f t="shared" si="32"/>
        <v>3.6478208097137599</v>
      </c>
      <c r="R98">
        <f t="shared" si="46"/>
        <v>79.698117737376094</v>
      </c>
      <c r="S98">
        <f t="shared" si="33"/>
        <v>37.301882262623906</v>
      </c>
      <c r="T98">
        <f t="shared" si="34"/>
        <v>37.301882262623906</v>
      </c>
      <c r="U98">
        <f t="shared" si="48"/>
        <v>131.92452943434401</v>
      </c>
      <c r="V98">
        <f t="shared" si="48"/>
        <v>5226.2009000104999</v>
      </c>
      <c r="W98">
        <f t="shared" si="35"/>
        <v>53.878359793922677</v>
      </c>
      <c r="X98">
        <f t="shared" si="36"/>
        <v>2.4485624643908466</v>
      </c>
    </row>
    <row r="99" spans="1:24" ht="15.75" thickBot="1" x14ac:dyDescent="0.3">
      <c r="A99" s="1">
        <v>43993</v>
      </c>
      <c r="B99">
        <v>98</v>
      </c>
      <c r="C99" s="16">
        <v>70</v>
      </c>
      <c r="D99">
        <f t="shared" si="39"/>
        <v>115.55488753436944</v>
      </c>
      <c r="E99">
        <f t="shared" si="40"/>
        <v>-45.554887534369442</v>
      </c>
      <c r="F99">
        <f t="shared" si="41"/>
        <v>45.554887534369442</v>
      </c>
      <c r="G99">
        <f t="shared" si="49"/>
        <v>512.2195501374789</v>
      </c>
      <c r="H99">
        <f t="shared" si="49"/>
        <v>7734.4401078275823</v>
      </c>
      <c r="I99">
        <f t="shared" si="43"/>
        <v>78.922858243138592</v>
      </c>
      <c r="J99">
        <f t="shared" si="44"/>
        <v>6.4901292418918484</v>
      </c>
      <c r="K99">
        <f t="shared" si="45"/>
        <v>100.80087597925598</v>
      </c>
      <c r="L99">
        <f t="shared" si="29"/>
        <v>-30.800875979255977</v>
      </c>
      <c r="M99">
        <f t="shared" si="30"/>
        <v>30.800875979255977</v>
      </c>
      <c r="N99">
        <f t="shared" ref="N99:O106" si="50">L99+N98</f>
        <v>162.80087597925592</v>
      </c>
      <c r="O99">
        <f t="shared" si="50"/>
        <v>5178.9073536790875</v>
      </c>
      <c r="P99">
        <f t="shared" si="31"/>
        <v>52.845993404888645</v>
      </c>
      <c r="Q99">
        <f t="shared" si="32"/>
        <v>3.0806663947430994</v>
      </c>
      <c r="R99">
        <f t="shared" si="46"/>
        <v>109.53962354747522</v>
      </c>
      <c r="S99">
        <f t="shared" si="33"/>
        <v>-39.539623547475216</v>
      </c>
      <c r="T99">
        <f t="shared" si="34"/>
        <v>39.539623547475216</v>
      </c>
      <c r="U99">
        <f t="shared" ref="U99:V106" si="51">S99+U98</f>
        <v>92.384905886868793</v>
      </c>
      <c r="V99">
        <f t="shared" si="51"/>
        <v>5265.7405235579754</v>
      </c>
      <c r="W99">
        <f t="shared" si="35"/>
        <v>53.732046158754848</v>
      </c>
      <c r="X99">
        <f t="shared" si="36"/>
        <v>1.7193632569642248</v>
      </c>
    </row>
    <row r="100" spans="1:24" ht="15.75" thickBot="1" x14ac:dyDescent="0.3">
      <c r="A100" s="1">
        <v>43994</v>
      </c>
      <c r="B100">
        <v>99</v>
      </c>
      <c r="C100" s="16">
        <v>87</v>
      </c>
      <c r="D100">
        <f t="shared" si="39"/>
        <v>106.44391002749555</v>
      </c>
      <c r="E100">
        <f t="shared" si="40"/>
        <v>-19.443910027495548</v>
      </c>
      <c r="F100">
        <f t="shared" si="41"/>
        <v>19.443910027495548</v>
      </c>
      <c r="G100">
        <f t="shared" ref="G100:H106" si="52">E100+G99</f>
        <v>492.77564010998333</v>
      </c>
      <c r="H100">
        <f t="shared" si="52"/>
        <v>7753.8840178550781</v>
      </c>
      <c r="I100">
        <f t="shared" si="43"/>
        <v>78.322060786414937</v>
      </c>
      <c r="J100">
        <f t="shared" si="44"/>
        <v>6.2916582526318807</v>
      </c>
      <c r="K100">
        <f t="shared" si="45"/>
        <v>85.400437989627989</v>
      </c>
      <c r="L100">
        <f t="shared" si="29"/>
        <v>1.5995620103720114</v>
      </c>
      <c r="M100">
        <f t="shared" si="30"/>
        <v>1.5995620103720114</v>
      </c>
      <c r="N100">
        <f t="shared" si="50"/>
        <v>164.40043798962793</v>
      </c>
      <c r="O100">
        <f t="shared" si="50"/>
        <v>5180.5069156894597</v>
      </c>
      <c r="P100">
        <f t="shared" si="31"/>
        <v>52.328352683731914</v>
      </c>
      <c r="Q100">
        <f t="shared" si="32"/>
        <v>3.1417086447045279</v>
      </c>
      <c r="R100">
        <f t="shared" si="46"/>
        <v>77.907924709495035</v>
      </c>
      <c r="S100">
        <f t="shared" si="33"/>
        <v>9.0920752905049653</v>
      </c>
      <c r="T100">
        <f t="shared" si="34"/>
        <v>9.0920752905049653</v>
      </c>
      <c r="U100">
        <f t="shared" si="51"/>
        <v>101.47698117737376</v>
      </c>
      <c r="V100">
        <f t="shared" si="51"/>
        <v>5274.8325988484803</v>
      </c>
      <c r="W100">
        <f t="shared" si="35"/>
        <v>53.281137362105859</v>
      </c>
      <c r="X100">
        <f t="shared" si="36"/>
        <v>1.904557338701732</v>
      </c>
    </row>
    <row r="101" spans="1:24" ht="15.75" thickBot="1" x14ac:dyDescent="0.3">
      <c r="A101" s="1">
        <v>43995</v>
      </c>
      <c r="B101">
        <v>100</v>
      </c>
      <c r="C101" s="16">
        <v>111</v>
      </c>
      <c r="D101">
        <f t="shared" si="39"/>
        <v>102.55512802199644</v>
      </c>
      <c r="E101">
        <f t="shared" si="40"/>
        <v>8.4448719780035617</v>
      </c>
      <c r="F101">
        <f t="shared" si="41"/>
        <v>8.4448719780035617</v>
      </c>
      <c r="G101">
        <f t="shared" si="52"/>
        <v>501.22051208798689</v>
      </c>
      <c r="H101">
        <f t="shared" si="52"/>
        <v>7762.328889833082</v>
      </c>
      <c r="I101">
        <f t="shared" si="43"/>
        <v>77.623288898330827</v>
      </c>
      <c r="J101">
        <f t="shared" si="44"/>
        <v>6.4570893503942335</v>
      </c>
      <c r="K101">
        <f t="shared" si="45"/>
        <v>86.200218994813994</v>
      </c>
      <c r="L101">
        <f t="shared" si="29"/>
        <v>24.799781005186006</v>
      </c>
      <c r="M101">
        <f t="shared" si="30"/>
        <v>24.799781005186006</v>
      </c>
      <c r="N101">
        <f t="shared" si="50"/>
        <v>189.20021899481395</v>
      </c>
      <c r="O101">
        <f t="shared" si="50"/>
        <v>5205.3066966946453</v>
      </c>
      <c r="P101">
        <f t="shared" si="31"/>
        <v>52.053066966946453</v>
      </c>
      <c r="Q101">
        <f t="shared" si="32"/>
        <v>3.6347564133916554</v>
      </c>
      <c r="R101">
        <f t="shared" si="46"/>
        <v>85.181584941899004</v>
      </c>
      <c r="S101">
        <f t="shared" si="33"/>
        <v>25.818415058100996</v>
      </c>
      <c r="T101">
        <f t="shared" si="34"/>
        <v>25.818415058100996</v>
      </c>
      <c r="U101">
        <f t="shared" si="51"/>
        <v>127.29539623547475</v>
      </c>
      <c r="V101">
        <f t="shared" si="51"/>
        <v>5300.6510139065813</v>
      </c>
      <c r="W101">
        <f t="shared" si="35"/>
        <v>53.00651013906581</v>
      </c>
      <c r="X101">
        <f t="shared" si="36"/>
        <v>2.4015049453644002</v>
      </c>
    </row>
    <row r="102" spans="1:24" ht="15.75" thickBot="1" x14ac:dyDescent="0.3">
      <c r="A102" s="1">
        <v>43996</v>
      </c>
      <c r="B102">
        <v>101</v>
      </c>
      <c r="C102" s="16">
        <v>75</v>
      </c>
      <c r="D102">
        <f t="shared" si="39"/>
        <v>104.24410241759715</v>
      </c>
      <c r="E102">
        <f t="shared" si="40"/>
        <v>-29.244102417597148</v>
      </c>
      <c r="F102">
        <f t="shared" si="41"/>
        <v>29.244102417597148</v>
      </c>
      <c r="G102">
        <f t="shared" si="52"/>
        <v>471.97640967038973</v>
      </c>
      <c r="H102">
        <f t="shared" si="52"/>
        <v>7791.5729922506789</v>
      </c>
      <c r="I102">
        <f t="shared" si="43"/>
        <v>77.144287051986922</v>
      </c>
      <c r="J102">
        <f t="shared" si="44"/>
        <v>6.1180993137227206</v>
      </c>
      <c r="K102">
        <f t="shared" si="45"/>
        <v>98.600109497407004</v>
      </c>
      <c r="L102">
        <f t="shared" si="29"/>
        <v>-23.600109497407004</v>
      </c>
      <c r="M102">
        <f t="shared" si="30"/>
        <v>23.600109497407004</v>
      </c>
      <c r="N102">
        <f t="shared" si="50"/>
        <v>165.60010949740695</v>
      </c>
      <c r="O102">
        <f t="shared" si="50"/>
        <v>5228.9068061920525</v>
      </c>
      <c r="P102">
        <f t="shared" si="31"/>
        <v>51.771354516752993</v>
      </c>
      <c r="Q102">
        <f t="shared" si="32"/>
        <v>3.1986821871508009</v>
      </c>
      <c r="R102">
        <f t="shared" si="46"/>
        <v>105.83631698837981</v>
      </c>
      <c r="S102">
        <f t="shared" si="33"/>
        <v>-30.836316988379807</v>
      </c>
      <c r="T102">
        <f t="shared" si="34"/>
        <v>30.836316988379807</v>
      </c>
      <c r="U102">
        <f t="shared" si="51"/>
        <v>96.459079247094948</v>
      </c>
      <c r="V102">
        <f t="shared" si="51"/>
        <v>5331.4873308949609</v>
      </c>
      <c r="W102">
        <f t="shared" si="35"/>
        <v>52.787003276187733</v>
      </c>
      <c r="X102">
        <f t="shared" si="36"/>
        <v>1.8273262973919895</v>
      </c>
    </row>
    <row r="103" spans="1:24" ht="15.75" thickBot="1" x14ac:dyDescent="0.3">
      <c r="A103" s="1">
        <v>43997</v>
      </c>
      <c r="B103">
        <v>102</v>
      </c>
      <c r="C103" s="16">
        <v>60</v>
      </c>
      <c r="D103">
        <f t="shared" si="39"/>
        <v>98.395281934077715</v>
      </c>
      <c r="E103">
        <f t="shared" si="40"/>
        <v>-38.395281934077715</v>
      </c>
      <c r="F103">
        <f t="shared" si="41"/>
        <v>38.395281934077715</v>
      </c>
      <c r="G103">
        <f t="shared" si="52"/>
        <v>433.581127736312</v>
      </c>
      <c r="H103">
        <f t="shared" si="52"/>
        <v>7829.9682741847564</v>
      </c>
      <c r="I103">
        <f t="shared" si="43"/>
        <v>76.764394844948598</v>
      </c>
      <c r="J103">
        <f t="shared" si="44"/>
        <v>5.648206158754645</v>
      </c>
      <c r="K103">
        <f t="shared" si="45"/>
        <v>86.800054748703502</v>
      </c>
      <c r="L103">
        <f t="shared" si="29"/>
        <v>-26.800054748703502</v>
      </c>
      <c r="M103">
        <f t="shared" si="30"/>
        <v>26.800054748703502</v>
      </c>
      <c r="N103">
        <f t="shared" si="50"/>
        <v>138.80005474870345</v>
      </c>
      <c r="O103">
        <f t="shared" si="50"/>
        <v>5255.7068609407561</v>
      </c>
      <c r="P103">
        <f t="shared" si="31"/>
        <v>51.526537852360356</v>
      </c>
      <c r="Q103">
        <f t="shared" si="32"/>
        <v>2.693758605447333</v>
      </c>
      <c r="R103">
        <f t="shared" si="46"/>
        <v>81.167263397675953</v>
      </c>
      <c r="S103">
        <f t="shared" si="33"/>
        <v>-21.167263397675953</v>
      </c>
      <c r="T103">
        <f t="shared" si="34"/>
        <v>21.167263397675953</v>
      </c>
      <c r="U103">
        <f t="shared" si="51"/>
        <v>75.291815849418995</v>
      </c>
      <c r="V103">
        <f t="shared" si="51"/>
        <v>5352.6545942926368</v>
      </c>
      <c r="W103">
        <f t="shared" si="35"/>
        <v>52.477005826398397</v>
      </c>
      <c r="X103">
        <f t="shared" si="36"/>
        <v>1.4347582272223252</v>
      </c>
    </row>
    <row r="104" spans="1:24" ht="15.75" thickBot="1" x14ac:dyDescent="0.3">
      <c r="A104" s="1">
        <v>43998</v>
      </c>
      <c r="B104">
        <v>103</v>
      </c>
      <c r="C104" s="16">
        <v>55</v>
      </c>
      <c r="D104">
        <f t="shared" si="39"/>
        <v>90.716225547262169</v>
      </c>
      <c r="E104">
        <f t="shared" si="40"/>
        <v>-35.716225547262169</v>
      </c>
      <c r="F104">
        <f t="shared" si="41"/>
        <v>35.716225547262169</v>
      </c>
      <c r="G104">
        <f t="shared" si="52"/>
        <v>397.86490218904981</v>
      </c>
      <c r="H104">
        <f t="shared" si="52"/>
        <v>7865.6844997320186</v>
      </c>
      <c r="I104">
        <f t="shared" si="43"/>
        <v>76.36586892943707</v>
      </c>
      <c r="J104">
        <f t="shared" si="44"/>
        <v>5.2099833049327504</v>
      </c>
      <c r="K104">
        <f t="shared" si="45"/>
        <v>73.400027374351751</v>
      </c>
      <c r="L104">
        <f t="shared" si="29"/>
        <v>-18.400027374351751</v>
      </c>
      <c r="M104">
        <f t="shared" si="30"/>
        <v>18.400027374351751</v>
      </c>
      <c r="N104">
        <f t="shared" si="50"/>
        <v>120.40002737435169</v>
      </c>
      <c r="O104">
        <f t="shared" si="50"/>
        <v>5274.1068883151074</v>
      </c>
      <c r="P104">
        <f t="shared" si="31"/>
        <v>51.20492124577774</v>
      </c>
      <c r="Q104">
        <f t="shared" si="32"/>
        <v>2.3513370286509256</v>
      </c>
      <c r="R104">
        <f t="shared" si="46"/>
        <v>64.233452679535191</v>
      </c>
      <c r="S104">
        <f t="shared" si="33"/>
        <v>-9.2334526795351906</v>
      </c>
      <c r="T104">
        <f t="shared" si="34"/>
        <v>9.2334526795351906</v>
      </c>
      <c r="U104">
        <f t="shared" si="51"/>
        <v>66.058363169883805</v>
      </c>
      <c r="V104">
        <f t="shared" si="51"/>
        <v>5361.8880469721717</v>
      </c>
      <c r="W104">
        <f t="shared" si="35"/>
        <v>52.057165504584191</v>
      </c>
      <c r="X104">
        <f t="shared" si="36"/>
        <v>1.2689581257371121</v>
      </c>
    </row>
    <row r="105" spans="1:24" ht="15.75" thickBot="1" x14ac:dyDescent="0.3">
      <c r="A105" s="1">
        <v>43999</v>
      </c>
      <c r="B105">
        <v>104</v>
      </c>
      <c r="C105" s="16">
        <v>71</v>
      </c>
      <c r="D105">
        <f t="shared" si="39"/>
        <v>83.572980437809733</v>
      </c>
      <c r="E105">
        <f t="shared" si="40"/>
        <v>-12.572980437809733</v>
      </c>
      <c r="F105">
        <f t="shared" si="41"/>
        <v>12.572980437809733</v>
      </c>
      <c r="G105">
        <f t="shared" si="52"/>
        <v>385.29192175124007</v>
      </c>
      <c r="H105">
        <f t="shared" si="52"/>
        <v>7878.2574801698283</v>
      </c>
      <c r="I105">
        <f t="shared" si="43"/>
        <v>75.75247577086374</v>
      </c>
      <c r="J105">
        <f t="shared" si="44"/>
        <v>5.0861957689234067</v>
      </c>
      <c r="K105">
        <f t="shared" si="45"/>
        <v>64.200013687175868</v>
      </c>
      <c r="L105">
        <f t="shared" si="29"/>
        <v>6.7999863128241316</v>
      </c>
      <c r="M105">
        <f t="shared" si="30"/>
        <v>6.7999863128241316</v>
      </c>
      <c r="N105">
        <f t="shared" si="50"/>
        <v>127.20001368717583</v>
      </c>
      <c r="O105">
        <f t="shared" si="50"/>
        <v>5280.9068746279318</v>
      </c>
      <c r="P105">
        <f t="shared" si="31"/>
        <v>50.777950717576267</v>
      </c>
      <c r="Q105">
        <f t="shared" si="32"/>
        <v>2.505024560653387</v>
      </c>
      <c r="R105">
        <f t="shared" si="46"/>
        <v>56.846690535907037</v>
      </c>
      <c r="S105">
        <f t="shared" si="33"/>
        <v>14.153309464092963</v>
      </c>
      <c r="T105">
        <f t="shared" si="34"/>
        <v>14.153309464092963</v>
      </c>
      <c r="U105">
        <f t="shared" si="51"/>
        <v>80.211672633976775</v>
      </c>
      <c r="V105">
        <f t="shared" si="51"/>
        <v>5376.0413564362643</v>
      </c>
      <c r="W105">
        <f t="shared" si="35"/>
        <v>51.692705350348696</v>
      </c>
      <c r="X105">
        <f t="shared" si="36"/>
        <v>1.5517019682049917</v>
      </c>
    </row>
    <row r="106" spans="1:24" ht="15.75" thickBot="1" x14ac:dyDescent="0.3">
      <c r="A106" s="1">
        <v>44000</v>
      </c>
      <c r="B106">
        <v>105</v>
      </c>
      <c r="C106" s="16">
        <v>88</v>
      </c>
      <c r="D106">
        <f t="shared" si="39"/>
        <v>81.058384350247792</v>
      </c>
      <c r="E106">
        <f t="shared" si="40"/>
        <v>6.9416156497522081</v>
      </c>
      <c r="F106">
        <f t="shared" si="41"/>
        <v>6.9416156497522081</v>
      </c>
      <c r="G106">
        <f t="shared" si="52"/>
        <v>392.2335374009923</v>
      </c>
      <c r="H106">
        <f t="shared" si="52"/>
        <v>7885.1990958195802</v>
      </c>
      <c r="I106">
        <f t="shared" si="43"/>
        <v>75.097134245900762</v>
      </c>
      <c r="J106">
        <f t="shared" si="44"/>
        <v>5.2230160490099218</v>
      </c>
      <c r="K106">
        <f t="shared" si="45"/>
        <v>67.600006843587934</v>
      </c>
      <c r="L106">
        <f t="shared" si="29"/>
        <v>20.399993156412066</v>
      </c>
      <c r="M106">
        <f t="shared" si="30"/>
        <v>20.399993156412066</v>
      </c>
      <c r="N106">
        <f t="shared" si="50"/>
        <v>147.60000684358789</v>
      </c>
      <c r="O106">
        <f t="shared" si="50"/>
        <v>5301.3068677843439</v>
      </c>
      <c r="P106">
        <f t="shared" si="31"/>
        <v>50.488636836041373</v>
      </c>
      <c r="Q106">
        <f t="shared" si="32"/>
        <v>2.9234302229808562</v>
      </c>
      <c r="R106">
        <f t="shared" si="46"/>
        <v>68.169338107181403</v>
      </c>
      <c r="S106">
        <f t="shared" si="33"/>
        <v>19.830661892818597</v>
      </c>
      <c r="T106">
        <f t="shared" si="34"/>
        <v>19.830661892818597</v>
      </c>
      <c r="U106">
        <f t="shared" si="51"/>
        <v>100.04233452679537</v>
      </c>
      <c r="V106">
        <f t="shared" si="51"/>
        <v>5395.8720183290825</v>
      </c>
      <c r="W106">
        <f t="shared" si="35"/>
        <v>51.389257317419833</v>
      </c>
      <c r="X106">
        <f t="shared" si="36"/>
        <v>1.946755795843798</v>
      </c>
    </row>
    <row r="107" spans="1:24" ht="15.75" thickBot="1" x14ac:dyDescent="0.3">
      <c r="A107" s="1">
        <v>44001</v>
      </c>
      <c r="B107">
        <v>106</v>
      </c>
      <c r="C107" s="16">
        <v>85</v>
      </c>
      <c r="D107">
        <f t="shared" si="39"/>
        <v>82.446707480198228</v>
      </c>
      <c r="E107">
        <f t="shared" ref="E107:E121" si="53">$C107-D107</f>
        <v>2.5532925198017722</v>
      </c>
      <c r="F107">
        <f t="shared" ref="F107:F121" si="54">ABS(E107)</f>
        <v>2.5532925198017722</v>
      </c>
      <c r="G107">
        <f t="shared" ref="G107:G121" si="55">E107+G106</f>
        <v>394.78682992079405</v>
      </c>
      <c r="H107">
        <f t="shared" ref="H107:H121" si="56">F107+H106</f>
        <v>7887.7523883393824</v>
      </c>
      <c r="I107">
        <f t="shared" ref="I107:I121" si="57">H107/$B107</f>
        <v>74.412758380560206</v>
      </c>
      <c r="J107">
        <f t="shared" ref="J107:J121" si="58">G107/I107</f>
        <v>5.3053648126008621</v>
      </c>
      <c r="K107">
        <f t="shared" si="45"/>
        <v>77.800003421793974</v>
      </c>
      <c r="L107">
        <f t="shared" ref="L107:L121" si="59">$C107-K107</f>
        <v>7.1999965782060258</v>
      </c>
      <c r="M107">
        <f t="shared" ref="M107:M121" si="60">ABS(L107)</f>
        <v>7.1999965782060258</v>
      </c>
      <c r="N107">
        <f t="shared" ref="N107:N121" si="61">L107+N106</f>
        <v>154.80000342179392</v>
      </c>
      <c r="O107">
        <f t="shared" ref="O107:O121" si="62">M107+O106</f>
        <v>5308.50686436255</v>
      </c>
      <c r="P107">
        <f t="shared" ref="P107:P121" si="63">O107/$B107</f>
        <v>50.080253437382545</v>
      </c>
      <c r="Q107">
        <f t="shared" ref="Q107:Q121" si="64">N107/P107</f>
        <v>3.091038738758519</v>
      </c>
      <c r="R107">
        <f t="shared" si="46"/>
        <v>84.033867621436286</v>
      </c>
      <c r="S107">
        <f t="shared" ref="S107:S121" si="65">$C107-R107</f>
        <v>0.9661323785637137</v>
      </c>
      <c r="T107">
        <f t="shared" ref="T107:T121" si="66">ABS(S107)</f>
        <v>0.9661323785637137</v>
      </c>
      <c r="U107">
        <f t="shared" ref="U107:U121" si="67">S107+U106</f>
        <v>101.00846690535909</v>
      </c>
      <c r="V107">
        <f t="shared" ref="V107:V121" si="68">T107+V106</f>
        <v>5396.8381507076465</v>
      </c>
      <c r="W107">
        <f t="shared" ref="W107:W121" si="69">V107/$B107</f>
        <v>50.913567459506098</v>
      </c>
      <c r="X107">
        <f t="shared" ref="X107:X121" si="70">U107/W107</f>
        <v>1.9839204350725523</v>
      </c>
    </row>
    <row r="108" spans="1:24" ht="15.75" thickBot="1" x14ac:dyDescent="0.3">
      <c r="A108" s="1">
        <v>44002</v>
      </c>
      <c r="B108">
        <v>107</v>
      </c>
      <c r="C108" s="16">
        <v>72</v>
      </c>
      <c r="D108">
        <f t="shared" si="39"/>
        <v>82.957365984158585</v>
      </c>
      <c r="E108">
        <f t="shared" si="53"/>
        <v>-10.957365984158585</v>
      </c>
      <c r="F108">
        <f t="shared" si="54"/>
        <v>10.957365984158585</v>
      </c>
      <c r="G108">
        <f t="shared" si="55"/>
        <v>383.82946393663548</v>
      </c>
      <c r="H108">
        <f t="shared" si="56"/>
        <v>7898.7097543235413</v>
      </c>
      <c r="I108">
        <f t="shared" si="57"/>
        <v>73.819717330126551</v>
      </c>
      <c r="J108">
        <f t="shared" si="58"/>
        <v>5.1995520684551702</v>
      </c>
      <c r="K108">
        <f t="shared" si="45"/>
        <v>81.400001710896987</v>
      </c>
      <c r="L108">
        <f t="shared" si="59"/>
        <v>-9.4000017108969871</v>
      </c>
      <c r="M108">
        <f t="shared" si="60"/>
        <v>9.4000017108969871</v>
      </c>
      <c r="N108">
        <f t="shared" si="61"/>
        <v>145.40000171089693</v>
      </c>
      <c r="O108">
        <f t="shared" si="62"/>
        <v>5317.9068660734474</v>
      </c>
      <c r="P108">
        <f t="shared" si="63"/>
        <v>49.700064168910721</v>
      </c>
      <c r="Q108">
        <f t="shared" si="64"/>
        <v>2.9255495770939097</v>
      </c>
      <c r="R108">
        <f t="shared" si="46"/>
        <v>84.806773524287252</v>
      </c>
      <c r="S108">
        <f t="shared" si="65"/>
        <v>-12.806773524287252</v>
      </c>
      <c r="T108">
        <f t="shared" si="66"/>
        <v>12.806773524287252</v>
      </c>
      <c r="U108">
        <f t="shared" si="67"/>
        <v>88.201693381071834</v>
      </c>
      <c r="V108">
        <f t="shared" si="68"/>
        <v>5409.6449242319341</v>
      </c>
      <c r="W108">
        <f t="shared" si="69"/>
        <v>50.55742919842929</v>
      </c>
      <c r="X108">
        <f t="shared" si="70"/>
        <v>1.744584223910896</v>
      </c>
    </row>
    <row r="109" spans="1:24" ht="15.75" thickBot="1" x14ac:dyDescent="0.3">
      <c r="A109" s="1">
        <v>44003</v>
      </c>
      <c r="B109">
        <v>108</v>
      </c>
      <c r="C109" s="16">
        <v>53</v>
      </c>
      <c r="D109">
        <f t="shared" si="39"/>
        <v>80.765892787326862</v>
      </c>
      <c r="E109">
        <f t="shared" si="53"/>
        <v>-27.765892787326862</v>
      </c>
      <c r="F109">
        <f t="shared" si="54"/>
        <v>27.765892787326862</v>
      </c>
      <c r="G109">
        <f t="shared" si="55"/>
        <v>356.06357114930859</v>
      </c>
      <c r="H109">
        <f t="shared" si="56"/>
        <v>7926.4756471108685</v>
      </c>
      <c r="I109">
        <f t="shared" si="57"/>
        <v>73.393293028804337</v>
      </c>
      <c r="J109">
        <f t="shared" si="58"/>
        <v>4.8514456356327536</v>
      </c>
      <c r="K109">
        <f t="shared" si="45"/>
        <v>76.700000855448494</v>
      </c>
      <c r="L109">
        <f t="shared" si="59"/>
        <v>-23.700000855448494</v>
      </c>
      <c r="M109">
        <f t="shared" si="60"/>
        <v>23.700000855448494</v>
      </c>
      <c r="N109">
        <f t="shared" si="61"/>
        <v>121.70000085544844</v>
      </c>
      <c r="O109">
        <f t="shared" si="62"/>
        <v>5341.6068669288961</v>
      </c>
      <c r="P109">
        <f t="shared" si="63"/>
        <v>49.459322841934224</v>
      </c>
      <c r="Q109">
        <f t="shared" si="64"/>
        <v>2.4606079069134514</v>
      </c>
      <c r="R109">
        <f t="shared" si="46"/>
        <v>74.56135470485745</v>
      </c>
      <c r="S109">
        <f t="shared" si="65"/>
        <v>-21.56135470485745</v>
      </c>
      <c r="T109">
        <f t="shared" si="66"/>
        <v>21.56135470485745</v>
      </c>
      <c r="U109">
        <f t="shared" si="67"/>
        <v>66.640338676214384</v>
      </c>
      <c r="V109">
        <f t="shared" si="68"/>
        <v>5431.2062789367919</v>
      </c>
      <c r="W109">
        <f t="shared" si="69"/>
        <v>50.288947027192521</v>
      </c>
      <c r="X109">
        <f t="shared" si="70"/>
        <v>1.3251488172973724</v>
      </c>
    </row>
    <row r="110" spans="1:24" ht="15.75" thickBot="1" x14ac:dyDescent="0.3">
      <c r="A110" s="1">
        <v>44004</v>
      </c>
      <c r="B110">
        <v>109</v>
      </c>
      <c r="C110" s="16">
        <v>65</v>
      </c>
      <c r="D110">
        <f t="shared" si="39"/>
        <v>75.21271422986149</v>
      </c>
      <c r="E110">
        <f t="shared" si="53"/>
        <v>-10.21271422986149</v>
      </c>
      <c r="F110">
        <f t="shared" si="54"/>
        <v>10.21271422986149</v>
      </c>
      <c r="G110">
        <f t="shared" si="55"/>
        <v>345.8508569194471</v>
      </c>
      <c r="H110">
        <f t="shared" si="56"/>
        <v>7936.6883613407299</v>
      </c>
      <c r="I110">
        <f t="shared" si="57"/>
        <v>72.813654691199361</v>
      </c>
      <c r="J110">
        <f t="shared" si="58"/>
        <v>4.749807689041166</v>
      </c>
      <c r="K110">
        <f t="shared" si="45"/>
        <v>64.85000042772424</v>
      </c>
      <c r="L110">
        <f t="shared" si="59"/>
        <v>0.14999957227576033</v>
      </c>
      <c r="M110">
        <f t="shared" si="60"/>
        <v>0.14999957227576033</v>
      </c>
      <c r="N110">
        <f t="shared" si="61"/>
        <v>121.8500004277242</v>
      </c>
      <c r="O110">
        <f t="shared" si="62"/>
        <v>5341.7568665011722</v>
      </c>
      <c r="P110">
        <f t="shared" si="63"/>
        <v>49.006943729368551</v>
      </c>
      <c r="Q110">
        <f t="shared" si="64"/>
        <v>2.4863823604389097</v>
      </c>
      <c r="R110">
        <f t="shared" si="46"/>
        <v>57.312270940971487</v>
      </c>
      <c r="S110">
        <f t="shared" si="65"/>
        <v>7.6877290590285128</v>
      </c>
      <c r="T110">
        <f t="shared" si="66"/>
        <v>7.6877290590285128</v>
      </c>
      <c r="U110">
        <f t="shared" si="67"/>
        <v>74.328067735242897</v>
      </c>
      <c r="V110">
        <f t="shared" si="68"/>
        <v>5438.8940079958202</v>
      </c>
      <c r="W110">
        <f t="shared" si="69"/>
        <v>49.898110165099268</v>
      </c>
      <c r="X110">
        <f t="shared" si="70"/>
        <v>1.4895968502476655</v>
      </c>
    </row>
    <row r="111" spans="1:24" ht="15.75" thickBot="1" x14ac:dyDescent="0.3">
      <c r="A111" s="1">
        <v>44005</v>
      </c>
      <c r="B111">
        <v>110</v>
      </c>
      <c r="C111" s="16">
        <v>79</v>
      </c>
      <c r="D111">
        <f t="shared" si="39"/>
        <v>73.170171383889198</v>
      </c>
      <c r="E111">
        <f t="shared" si="53"/>
        <v>5.8298286161108024</v>
      </c>
      <c r="F111">
        <f t="shared" si="54"/>
        <v>5.8298286161108024</v>
      </c>
      <c r="G111">
        <f t="shared" si="55"/>
        <v>351.68068553555793</v>
      </c>
      <c r="H111">
        <f t="shared" si="56"/>
        <v>7942.5181899568406</v>
      </c>
      <c r="I111">
        <f t="shared" si="57"/>
        <v>72.204710817789461</v>
      </c>
      <c r="J111">
        <f t="shared" si="58"/>
        <v>4.870605831010578</v>
      </c>
      <c r="K111">
        <f t="shared" si="45"/>
        <v>64.92500021386212</v>
      </c>
      <c r="L111">
        <f t="shared" si="59"/>
        <v>14.07499978613788</v>
      </c>
      <c r="M111">
        <f t="shared" si="60"/>
        <v>14.07499978613788</v>
      </c>
      <c r="N111">
        <f t="shared" si="61"/>
        <v>135.92500021386206</v>
      </c>
      <c r="O111">
        <f t="shared" si="62"/>
        <v>5355.8318662873098</v>
      </c>
      <c r="P111">
        <f t="shared" si="63"/>
        <v>48.689380602611905</v>
      </c>
      <c r="Q111">
        <f t="shared" si="64"/>
        <v>2.7916765120353673</v>
      </c>
      <c r="R111">
        <f t="shared" si="46"/>
        <v>63.4624541881943</v>
      </c>
      <c r="S111">
        <f t="shared" si="65"/>
        <v>15.5375458118057</v>
      </c>
      <c r="T111">
        <f t="shared" si="66"/>
        <v>15.5375458118057</v>
      </c>
      <c r="U111">
        <f t="shared" si="67"/>
        <v>89.865613547048596</v>
      </c>
      <c r="V111">
        <f t="shared" si="68"/>
        <v>5454.4315538076262</v>
      </c>
      <c r="W111">
        <f t="shared" si="69"/>
        <v>49.585741398251145</v>
      </c>
      <c r="X111">
        <f t="shared" si="70"/>
        <v>1.8123277178672597</v>
      </c>
    </row>
    <row r="112" spans="1:24" ht="15.75" thickBot="1" x14ac:dyDescent="0.3">
      <c r="A112" s="1">
        <v>44006</v>
      </c>
      <c r="B112">
        <v>111</v>
      </c>
      <c r="C112" s="16">
        <v>71</v>
      </c>
      <c r="D112">
        <f t="shared" si="39"/>
        <v>74.336137107111355</v>
      </c>
      <c r="E112">
        <f t="shared" si="53"/>
        <v>-3.3361371071113552</v>
      </c>
      <c r="F112">
        <f t="shared" si="54"/>
        <v>3.3361371071113552</v>
      </c>
      <c r="G112">
        <f t="shared" si="55"/>
        <v>348.34454842844656</v>
      </c>
      <c r="H112">
        <f t="shared" si="56"/>
        <v>7945.854327063952</v>
      </c>
      <c r="I112">
        <f t="shared" si="57"/>
        <v>71.584273216792354</v>
      </c>
      <c r="J112">
        <f t="shared" si="58"/>
        <v>4.8662161781469528</v>
      </c>
      <c r="K112">
        <f t="shared" si="45"/>
        <v>71.96250010693106</v>
      </c>
      <c r="L112">
        <f t="shared" si="59"/>
        <v>-0.96250010693105992</v>
      </c>
      <c r="M112">
        <f t="shared" si="60"/>
        <v>0.96250010693105992</v>
      </c>
      <c r="N112">
        <f t="shared" si="61"/>
        <v>134.962500106931</v>
      </c>
      <c r="O112">
        <f t="shared" si="62"/>
        <v>5356.7943663942406</v>
      </c>
      <c r="P112">
        <f t="shared" si="63"/>
        <v>48.259408706254419</v>
      </c>
      <c r="Q112">
        <f t="shared" si="64"/>
        <v>2.796604925858527</v>
      </c>
      <c r="R112">
        <f t="shared" si="46"/>
        <v>75.89249083763886</v>
      </c>
      <c r="S112">
        <f t="shared" si="65"/>
        <v>-4.8924908376388601</v>
      </c>
      <c r="T112">
        <f t="shared" si="66"/>
        <v>4.8924908376388601</v>
      </c>
      <c r="U112">
        <f t="shared" si="67"/>
        <v>84.973122709409736</v>
      </c>
      <c r="V112">
        <f t="shared" si="68"/>
        <v>5459.3240446452646</v>
      </c>
      <c r="W112">
        <f t="shared" si="69"/>
        <v>49.183099501308689</v>
      </c>
      <c r="X112">
        <f t="shared" si="70"/>
        <v>1.7276894618475342</v>
      </c>
    </row>
    <row r="113" spans="1:24" ht="15.75" thickBot="1" x14ac:dyDescent="0.3">
      <c r="A113" s="1">
        <v>44007</v>
      </c>
      <c r="B113">
        <v>112</v>
      </c>
      <c r="C113" s="16">
        <v>53</v>
      </c>
      <c r="D113">
        <f t="shared" si="39"/>
        <v>73.668909685689087</v>
      </c>
      <c r="E113">
        <f t="shared" si="53"/>
        <v>-20.668909685689087</v>
      </c>
      <c r="F113">
        <f t="shared" si="54"/>
        <v>20.668909685689087</v>
      </c>
      <c r="G113">
        <f t="shared" si="55"/>
        <v>327.67563874275749</v>
      </c>
      <c r="H113">
        <f t="shared" si="56"/>
        <v>7966.523236749641</v>
      </c>
      <c r="I113">
        <f t="shared" si="57"/>
        <v>71.129671756693227</v>
      </c>
      <c r="J113">
        <f t="shared" si="58"/>
        <v>4.6067362698313525</v>
      </c>
      <c r="K113">
        <f t="shared" si="45"/>
        <v>71.48125005346553</v>
      </c>
      <c r="L113">
        <f t="shared" si="59"/>
        <v>-18.48125005346553</v>
      </c>
      <c r="M113">
        <f t="shared" si="60"/>
        <v>18.48125005346553</v>
      </c>
      <c r="N113">
        <f t="shared" si="61"/>
        <v>116.48125005346547</v>
      </c>
      <c r="O113">
        <f t="shared" si="62"/>
        <v>5375.2756164477059</v>
      </c>
      <c r="P113">
        <f t="shared" si="63"/>
        <v>47.993532289711659</v>
      </c>
      <c r="Q113">
        <f t="shared" si="64"/>
        <v>2.4270197357079191</v>
      </c>
      <c r="R113">
        <f t="shared" si="46"/>
        <v>71.978498167527775</v>
      </c>
      <c r="S113">
        <f t="shared" si="65"/>
        <v>-18.978498167527775</v>
      </c>
      <c r="T113">
        <f t="shared" si="66"/>
        <v>18.978498167527775</v>
      </c>
      <c r="U113">
        <f t="shared" si="67"/>
        <v>65.994624541881961</v>
      </c>
      <c r="V113">
        <f t="shared" si="68"/>
        <v>5478.3025428127921</v>
      </c>
      <c r="W113">
        <f t="shared" si="69"/>
        <v>48.913415560828504</v>
      </c>
      <c r="X113">
        <f t="shared" si="70"/>
        <v>1.3492131715850295</v>
      </c>
    </row>
    <row r="114" spans="1:24" ht="15.75" thickBot="1" x14ac:dyDescent="0.3">
      <c r="A114" s="1">
        <v>44008</v>
      </c>
      <c r="B114">
        <v>113</v>
      </c>
      <c r="C114" s="16">
        <v>56</v>
      </c>
      <c r="D114">
        <f t="shared" si="39"/>
        <v>69.535127748551275</v>
      </c>
      <c r="E114">
        <f t="shared" si="53"/>
        <v>-13.535127748551275</v>
      </c>
      <c r="F114">
        <f t="shared" si="54"/>
        <v>13.535127748551275</v>
      </c>
      <c r="G114">
        <f t="shared" si="55"/>
        <v>314.14051099420624</v>
      </c>
      <c r="H114">
        <f t="shared" si="56"/>
        <v>7980.0583644981925</v>
      </c>
      <c r="I114">
        <f t="shared" si="57"/>
        <v>70.619985526532673</v>
      </c>
      <c r="J114">
        <f t="shared" si="58"/>
        <v>4.4483230724563141</v>
      </c>
      <c r="K114">
        <f t="shared" si="45"/>
        <v>62.240625026732765</v>
      </c>
      <c r="L114">
        <f t="shared" si="59"/>
        <v>-6.240625026732765</v>
      </c>
      <c r="M114">
        <f t="shared" si="60"/>
        <v>6.240625026732765</v>
      </c>
      <c r="N114">
        <f t="shared" si="61"/>
        <v>110.24062502673272</v>
      </c>
      <c r="O114">
        <f t="shared" si="62"/>
        <v>5381.5162414744391</v>
      </c>
      <c r="P114">
        <f t="shared" si="63"/>
        <v>47.624037535172029</v>
      </c>
      <c r="Q114">
        <f t="shared" si="64"/>
        <v>2.3148105606400158</v>
      </c>
      <c r="R114">
        <f t="shared" si="46"/>
        <v>56.795699633505556</v>
      </c>
      <c r="S114">
        <f t="shared" si="65"/>
        <v>-0.79569963350555639</v>
      </c>
      <c r="T114">
        <f t="shared" si="66"/>
        <v>0.79569963350555639</v>
      </c>
      <c r="U114">
        <f t="shared" si="67"/>
        <v>65.198924908376398</v>
      </c>
      <c r="V114">
        <f t="shared" si="68"/>
        <v>5479.0982424462973</v>
      </c>
      <c r="W114">
        <f t="shared" si="69"/>
        <v>48.487595065896436</v>
      </c>
      <c r="X114">
        <f t="shared" si="70"/>
        <v>1.3446516540935605</v>
      </c>
    </row>
    <row r="115" spans="1:24" ht="15.75" thickBot="1" x14ac:dyDescent="0.3">
      <c r="A115" s="1">
        <v>44009</v>
      </c>
      <c r="B115">
        <v>114</v>
      </c>
      <c r="C115" s="16">
        <v>78</v>
      </c>
      <c r="D115">
        <f t="shared" si="39"/>
        <v>66.828102198841023</v>
      </c>
      <c r="E115">
        <f t="shared" si="53"/>
        <v>11.171897801158977</v>
      </c>
      <c r="F115">
        <f t="shared" si="54"/>
        <v>11.171897801158977</v>
      </c>
      <c r="G115">
        <f t="shared" si="55"/>
        <v>325.31240879536523</v>
      </c>
      <c r="H115">
        <f t="shared" si="56"/>
        <v>7991.2302622993511</v>
      </c>
      <c r="I115">
        <f t="shared" si="57"/>
        <v>70.09851107280133</v>
      </c>
      <c r="J115">
        <f t="shared" si="58"/>
        <v>4.6407891382672819</v>
      </c>
      <c r="K115">
        <f t="shared" si="45"/>
        <v>59.120312513366386</v>
      </c>
      <c r="L115">
        <f t="shared" si="59"/>
        <v>18.879687486633614</v>
      </c>
      <c r="M115">
        <f t="shared" si="60"/>
        <v>18.879687486633614</v>
      </c>
      <c r="N115">
        <f t="shared" si="61"/>
        <v>129.12031251336634</v>
      </c>
      <c r="O115">
        <f t="shared" si="62"/>
        <v>5400.395928961073</v>
      </c>
      <c r="P115">
        <f t="shared" si="63"/>
        <v>47.371894113693621</v>
      </c>
      <c r="Q115">
        <f t="shared" si="64"/>
        <v>2.7256734173110044</v>
      </c>
      <c r="R115">
        <f t="shared" si="46"/>
        <v>56.159139926701108</v>
      </c>
      <c r="S115">
        <f t="shared" si="65"/>
        <v>21.840860073298892</v>
      </c>
      <c r="T115">
        <f t="shared" si="66"/>
        <v>21.840860073298892</v>
      </c>
      <c r="U115">
        <f t="shared" si="67"/>
        <v>87.039784981675297</v>
      </c>
      <c r="V115">
        <f t="shared" si="68"/>
        <v>5500.9391025195964</v>
      </c>
      <c r="W115">
        <f t="shared" si="69"/>
        <v>48.253851776487686</v>
      </c>
      <c r="X115">
        <f t="shared" si="70"/>
        <v>1.8037893717758415</v>
      </c>
    </row>
    <row r="116" spans="1:24" ht="15.75" thickBot="1" x14ac:dyDescent="0.3">
      <c r="A116" s="1">
        <v>44010</v>
      </c>
      <c r="B116">
        <v>115</v>
      </c>
      <c r="C116" s="16">
        <v>44</v>
      </c>
      <c r="D116">
        <f t="shared" si="39"/>
        <v>69.062481759072824</v>
      </c>
      <c r="E116">
        <f t="shared" si="53"/>
        <v>-25.062481759072824</v>
      </c>
      <c r="F116">
        <f t="shared" si="54"/>
        <v>25.062481759072824</v>
      </c>
      <c r="G116">
        <f t="shared" si="55"/>
        <v>300.24992703629243</v>
      </c>
      <c r="H116">
        <f t="shared" si="56"/>
        <v>8016.2927440584235</v>
      </c>
      <c r="I116">
        <f t="shared" si="57"/>
        <v>69.706893426594988</v>
      </c>
      <c r="J116">
        <f t="shared" si="58"/>
        <v>4.3073204424533902</v>
      </c>
      <c r="K116">
        <f t="shared" si="45"/>
        <v>68.5601562566832</v>
      </c>
      <c r="L116">
        <f t="shared" si="59"/>
        <v>-24.5601562566832</v>
      </c>
      <c r="M116">
        <f t="shared" si="60"/>
        <v>24.5601562566832</v>
      </c>
      <c r="N116">
        <f t="shared" si="61"/>
        <v>104.56015625668314</v>
      </c>
      <c r="O116">
        <f t="shared" si="62"/>
        <v>5424.9560852177565</v>
      </c>
      <c r="P116">
        <f t="shared" si="63"/>
        <v>47.173531175806581</v>
      </c>
      <c r="Q116">
        <f t="shared" si="64"/>
        <v>2.2165005173559673</v>
      </c>
      <c r="R116">
        <f t="shared" si="46"/>
        <v>73.631827985340223</v>
      </c>
      <c r="S116">
        <f t="shared" si="65"/>
        <v>-29.631827985340223</v>
      </c>
      <c r="T116">
        <f t="shared" si="66"/>
        <v>29.631827985340223</v>
      </c>
      <c r="U116">
        <f t="shared" si="67"/>
        <v>57.407956996335074</v>
      </c>
      <c r="V116">
        <f t="shared" si="68"/>
        <v>5530.5709305049368</v>
      </c>
      <c r="W116">
        <f t="shared" si="69"/>
        <v>48.09192113482554</v>
      </c>
      <c r="X116">
        <f t="shared" si="70"/>
        <v>1.1937131152526026</v>
      </c>
    </row>
    <row r="117" spans="1:24" ht="15.75" thickBot="1" x14ac:dyDescent="0.3">
      <c r="A117" s="1">
        <v>44011</v>
      </c>
      <c r="B117">
        <v>116</v>
      </c>
      <c r="C117" s="16">
        <v>26</v>
      </c>
      <c r="D117">
        <f t="shared" si="39"/>
        <v>64.049985407258262</v>
      </c>
      <c r="E117">
        <f t="shared" si="53"/>
        <v>-38.049985407258262</v>
      </c>
      <c r="F117">
        <f t="shared" si="54"/>
        <v>38.049985407258262</v>
      </c>
      <c r="G117">
        <f t="shared" si="55"/>
        <v>262.19994162903419</v>
      </c>
      <c r="H117">
        <f t="shared" si="56"/>
        <v>8054.3427294656822</v>
      </c>
      <c r="I117">
        <f t="shared" si="57"/>
        <v>69.433989047117947</v>
      </c>
      <c r="J117">
        <f t="shared" si="58"/>
        <v>3.7762477027080377</v>
      </c>
      <c r="K117">
        <f t="shared" si="45"/>
        <v>56.2800781283416</v>
      </c>
      <c r="L117">
        <f t="shared" si="59"/>
        <v>-30.2800781283416</v>
      </c>
      <c r="M117">
        <f t="shared" si="60"/>
        <v>30.2800781283416</v>
      </c>
      <c r="N117">
        <f t="shared" si="61"/>
        <v>74.280078128341543</v>
      </c>
      <c r="O117">
        <f t="shared" si="62"/>
        <v>5455.2361633460978</v>
      </c>
      <c r="P117">
        <f t="shared" si="63"/>
        <v>47.02789795988015</v>
      </c>
      <c r="Q117">
        <f t="shared" si="64"/>
        <v>1.5794896508389644</v>
      </c>
      <c r="R117">
        <f t="shared" si="46"/>
        <v>49.926365597068042</v>
      </c>
      <c r="S117">
        <f t="shared" si="65"/>
        <v>-23.926365597068042</v>
      </c>
      <c r="T117">
        <f t="shared" si="66"/>
        <v>23.926365597068042</v>
      </c>
      <c r="U117">
        <f t="shared" si="67"/>
        <v>33.481591399267032</v>
      </c>
      <c r="V117">
        <f t="shared" si="68"/>
        <v>5554.4972961020048</v>
      </c>
      <c r="W117">
        <f t="shared" si="69"/>
        <v>47.883597380189698</v>
      </c>
      <c r="X117">
        <f t="shared" si="70"/>
        <v>0.69922882220872917</v>
      </c>
    </row>
    <row r="118" spans="1:24" ht="15.75" thickBot="1" x14ac:dyDescent="0.3">
      <c r="A118" s="1">
        <v>44012</v>
      </c>
      <c r="B118">
        <v>117</v>
      </c>
      <c r="C118" s="16">
        <v>34</v>
      </c>
      <c r="D118">
        <f t="shared" si="39"/>
        <v>56.43998832580661</v>
      </c>
      <c r="E118">
        <f t="shared" si="53"/>
        <v>-22.43998832580661</v>
      </c>
      <c r="F118">
        <f t="shared" si="54"/>
        <v>22.43998832580661</v>
      </c>
      <c r="G118">
        <f t="shared" si="55"/>
        <v>239.75995330322758</v>
      </c>
      <c r="H118">
        <f t="shared" si="56"/>
        <v>8076.7827177914887</v>
      </c>
      <c r="I118">
        <f t="shared" si="57"/>
        <v>69.032330921294772</v>
      </c>
      <c r="J118">
        <f t="shared" si="58"/>
        <v>3.4731545364820868</v>
      </c>
      <c r="K118">
        <f t="shared" si="45"/>
        <v>41.1400390641708</v>
      </c>
      <c r="L118">
        <f t="shared" si="59"/>
        <v>-7.1400390641708</v>
      </c>
      <c r="M118">
        <f t="shared" si="60"/>
        <v>7.1400390641708</v>
      </c>
      <c r="N118">
        <f t="shared" si="61"/>
        <v>67.140039064170736</v>
      </c>
      <c r="O118">
        <f t="shared" si="62"/>
        <v>5462.3762024102689</v>
      </c>
      <c r="P118">
        <f t="shared" si="63"/>
        <v>46.686976088976657</v>
      </c>
      <c r="Q118">
        <f t="shared" si="64"/>
        <v>1.4380892636142113</v>
      </c>
      <c r="R118">
        <f t="shared" si="46"/>
        <v>30.785273119413606</v>
      </c>
      <c r="S118">
        <f t="shared" si="65"/>
        <v>3.2147268805863938</v>
      </c>
      <c r="T118">
        <f t="shared" si="66"/>
        <v>3.2147268805863938</v>
      </c>
      <c r="U118">
        <f t="shared" si="67"/>
        <v>36.696318279853429</v>
      </c>
      <c r="V118">
        <f t="shared" si="68"/>
        <v>5557.7120229825914</v>
      </c>
      <c r="W118">
        <f t="shared" si="69"/>
        <v>47.50181216224437</v>
      </c>
      <c r="X118">
        <f t="shared" si="70"/>
        <v>0.77252459663045403</v>
      </c>
    </row>
    <row r="119" spans="1:24" ht="15.75" thickBot="1" x14ac:dyDescent="0.3">
      <c r="A119" s="1">
        <v>44013</v>
      </c>
      <c r="B119">
        <v>118</v>
      </c>
      <c r="C119" s="16">
        <v>43</v>
      </c>
      <c r="D119">
        <f t="shared" si="39"/>
        <v>51.951990660645286</v>
      </c>
      <c r="E119">
        <f t="shared" si="53"/>
        <v>-8.9519906606452864</v>
      </c>
      <c r="F119">
        <f t="shared" si="54"/>
        <v>8.9519906606452864</v>
      </c>
      <c r="G119">
        <f t="shared" si="55"/>
        <v>230.80796264258228</v>
      </c>
      <c r="H119">
        <f t="shared" si="56"/>
        <v>8085.7347084521343</v>
      </c>
      <c r="I119">
        <f t="shared" si="57"/>
        <v>68.523175495357066</v>
      </c>
      <c r="J119">
        <f t="shared" si="58"/>
        <v>3.3683197104346276</v>
      </c>
      <c r="K119">
        <f t="shared" si="45"/>
        <v>37.570019532085396</v>
      </c>
      <c r="L119">
        <f t="shared" si="59"/>
        <v>5.4299804679146035</v>
      </c>
      <c r="M119">
        <f t="shared" si="60"/>
        <v>5.4299804679146035</v>
      </c>
      <c r="N119">
        <f t="shared" si="61"/>
        <v>72.57001953208534</v>
      </c>
      <c r="O119">
        <f t="shared" si="62"/>
        <v>5467.8061828781838</v>
      </c>
      <c r="P119">
        <f t="shared" si="63"/>
        <v>46.337340532865966</v>
      </c>
      <c r="Q119">
        <f t="shared" si="64"/>
        <v>1.5661239660617372</v>
      </c>
      <c r="R119">
        <f t="shared" si="46"/>
        <v>33.357054623882718</v>
      </c>
      <c r="S119">
        <f t="shared" si="65"/>
        <v>9.6429453761172823</v>
      </c>
      <c r="T119">
        <f t="shared" si="66"/>
        <v>9.6429453761172823</v>
      </c>
      <c r="U119">
        <f t="shared" si="67"/>
        <v>46.339263655970711</v>
      </c>
      <c r="V119">
        <f t="shared" si="68"/>
        <v>5567.3549683587089</v>
      </c>
      <c r="W119">
        <f t="shared" si="69"/>
        <v>47.180974308124654</v>
      </c>
      <c r="X119">
        <f t="shared" si="70"/>
        <v>0.98215995611584905</v>
      </c>
    </row>
    <row r="120" spans="1:24" ht="15.75" thickBot="1" x14ac:dyDescent="0.3">
      <c r="A120" s="1">
        <v>44014</v>
      </c>
      <c r="B120">
        <v>119</v>
      </c>
      <c r="C120" s="16">
        <v>66</v>
      </c>
      <c r="D120">
        <f t="shared" si="39"/>
        <v>50.161592528516231</v>
      </c>
      <c r="E120">
        <f t="shared" si="53"/>
        <v>15.838407471483769</v>
      </c>
      <c r="F120">
        <f t="shared" si="54"/>
        <v>15.838407471483769</v>
      </c>
      <c r="G120">
        <f t="shared" si="55"/>
        <v>246.64637011406606</v>
      </c>
      <c r="H120">
        <f t="shared" si="56"/>
        <v>8101.5731159236184</v>
      </c>
      <c r="I120">
        <f t="shared" si="57"/>
        <v>68.080446352299319</v>
      </c>
      <c r="J120">
        <f t="shared" si="58"/>
        <v>3.6228665252535603</v>
      </c>
      <c r="K120">
        <f t="shared" si="45"/>
        <v>40.285009766042698</v>
      </c>
      <c r="L120">
        <f t="shared" si="59"/>
        <v>25.714990233957302</v>
      </c>
      <c r="M120">
        <f t="shared" si="60"/>
        <v>25.714990233957302</v>
      </c>
      <c r="N120">
        <f t="shared" si="61"/>
        <v>98.285009766042634</v>
      </c>
      <c r="O120">
        <f t="shared" si="62"/>
        <v>5493.5211731121408</v>
      </c>
      <c r="P120">
        <f t="shared" si="63"/>
        <v>46.164043471530597</v>
      </c>
      <c r="Q120">
        <f t="shared" si="64"/>
        <v>2.1290381512324648</v>
      </c>
      <c r="R120">
        <f t="shared" si="46"/>
        <v>41.071410924776544</v>
      </c>
      <c r="S120">
        <f t="shared" si="65"/>
        <v>24.928589075223456</v>
      </c>
      <c r="T120">
        <f t="shared" si="66"/>
        <v>24.928589075223456</v>
      </c>
      <c r="U120">
        <f t="shared" si="67"/>
        <v>71.267852731194168</v>
      </c>
      <c r="V120">
        <f t="shared" si="68"/>
        <v>5592.2835574339324</v>
      </c>
      <c r="W120">
        <f t="shared" si="69"/>
        <v>46.993979474234727</v>
      </c>
      <c r="X120">
        <f t="shared" si="70"/>
        <v>1.5165315542231961</v>
      </c>
    </row>
    <row r="121" spans="1:24" ht="15.75" thickBot="1" x14ac:dyDescent="0.3">
      <c r="A121" s="1">
        <v>44015</v>
      </c>
      <c r="B121">
        <v>120</v>
      </c>
      <c r="C121" s="16">
        <v>47</v>
      </c>
      <c r="D121">
        <f t="shared" si="39"/>
        <v>53.329274022812982</v>
      </c>
      <c r="E121">
        <f t="shared" si="53"/>
        <v>-6.3292740228129816</v>
      </c>
      <c r="F121">
        <f t="shared" si="54"/>
        <v>6.3292740228129816</v>
      </c>
      <c r="G121">
        <f t="shared" si="55"/>
        <v>240.31709609125306</v>
      </c>
      <c r="H121">
        <f t="shared" si="56"/>
        <v>8107.902389946431</v>
      </c>
      <c r="I121">
        <f t="shared" si="57"/>
        <v>67.565853249553598</v>
      </c>
      <c r="J121">
        <f t="shared" si="58"/>
        <v>3.5567832645233532</v>
      </c>
      <c r="K121">
        <f t="shared" si="45"/>
        <v>53.142504883021346</v>
      </c>
      <c r="L121">
        <f t="shared" si="59"/>
        <v>-6.1425048830213456</v>
      </c>
      <c r="M121">
        <f t="shared" si="60"/>
        <v>6.1425048830213456</v>
      </c>
      <c r="N121">
        <f t="shared" si="61"/>
        <v>92.142504883021289</v>
      </c>
      <c r="O121">
        <f t="shared" si="62"/>
        <v>5499.6636779951623</v>
      </c>
      <c r="P121">
        <f t="shared" si="63"/>
        <v>45.830530649959684</v>
      </c>
      <c r="Q121">
        <f t="shared" si="64"/>
        <v>2.0105048659981497</v>
      </c>
      <c r="R121">
        <f t="shared" si="46"/>
        <v>61.014282184955306</v>
      </c>
      <c r="S121">
        <f t="shared" si="65"/>
        <v>-14.014282184955306</v>
      </c>
      <c r="T121">
        <f t="shared" si="66"/>
        <v>14.014282184955306</v>
      </c>
      <c r="U121">
        <f t="shared" si="67"/>
        <v>57.253570546238862</v>
      </c>
      <c r="V121">
        <f t="shared" si="68"/>
        <v>5606.2978396188873</v>
      </c>
      <c r="W121">
        <f t="shared" si="69"/>
        <v>46.719148663490728</v>
      </c>
      <c r="X121">
        <f t="shared" si="70"/>
        <v>1.2254840292280496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7379-FB27-4C61-99A5-92CABF2734EB}">
  <sheetPr codeName="Hoja23">
    <tabColor theme="9" tint="-0.249977111117893"/>
  </sheetPr>
  <dimension ref="A1:AD121"/>
  <sheetViews>
    <sheetView topLeftCell="G1" zoomScale="70" zoomScaleNormal="70" workbookViewId="0">
      <pane ySplit="1" topLeftCell="A95" activePane="bottomLeft" state="frozen"/>
      <selection activeCell="W121" sqref="W121:X121"/>
      <selection pane="bottomLeft" activeCell="W121" sqref="W121:X121"/>
    </sheetView>
  </sheetViews>
  <sheetFormatPr baseColWidth="10" defaultRowHeight="15" x14ac:dyDescent="0.25"/>
  <cols>
    <col min="4" max="4" width="16.42578125" customWidth="1"/>
  </cols>
  <sheetData>
    <row r="1" spans="1:30" ht="15.75" thickBot="1" x14ac:dyDescent="0.3">
      <c r="A1" t="s">
        <v>17</v>
      </c>
      <c r="B1" t="s">
        <v>0</v>
      </c>
      <c r="C1" t="s">
        <v>12</v>
      </c>
      <c r="D1" t="s">
        <v>21</v>
      </c>
      <c r="E1" t="s">
        <v>24</v>
      </c>
      <c r="F1" t="s">
        <v>25</v>
      </c>
      <c r="G1" t="s">
        <v>4</v>
      </c>
      <c r="H1" t="s">
        <v>5</v>
      </c>
      <c r="I1" t="s">
        <v>6</v>
      </c>
      <c r="J1" s="3" t="s">
        <v>9</v>
      </c>
      <c r="K1" s="3" t="s">
        <v>7</v>
      </c>
      <c r="L1" s="3" t="s">
        <v>8</v>
      </c>
      <c r="M1" t="s">
        <v>21</v>
      </c>
      <c r="N1" t="s">
        <v>22</v>
      </c>
      <c r="O1" t="s">
        <v>23</v>
      </c>
      <c r="P1" t="s">
        <v>4</v>
      </c>
      <c r="Q1" t="s">
        <v>5</v>
      </c>
      <c r="R1" t="s">
        <v>6</v>
      </c>
      <c r="S1" s="3" t="s">
        <v>9</v>
      </c>
      <c r="T1" s="3" t="s">
        <v>7</v>
      </c>
      <c r="U1" s="3" t="s">
        <v>8</v>
      </c>
      <c r="V1" t="s">
        <v>21</v>
      </c>
      <c r="W1" t="s">
        <v>26</v>
      </c>
      <c r="X1" t="s">
        <v>27</v>
      </c>
      <c r="Y1" t="s">
        <v>4</v>
      </c>
      <c r="Z1" t="s">
        <v>5</v>
      </c>
      <c r="AA1" t="s">
        <v>6</v>
      </c>
      <c r="AB1" s="3" t="s">
        <v>9</v>
      </c>
      <c r="AC1" s="3" t="s">
        <v>7</v>
      </c>
      <c r="AD1" s="3" t="s">
        <v>8</v>
      </c>
    </row>
    <row r="2" spans="1:30" ht="15.75" thickBot="1" x14ac:dyDescent="0.3">
      <c r="A2" s="1">
        <v>43896</v>
      </c>
      <c r="B2">
        <v>1</v>
      </c>
      <c r="C2" s="16">
        <v>1</v>
      </c>
      <c r="D2">
        <v>1</v>
      </c>
      <c r="E2">
        <v>4</v>
      </c>
      <c r="F2">
        <v>0</v>
      </c>
      <c r="G2">
        <f>$C2-D2</f>
        <v>0</v>
      </c>
      <c r="H2">
        <f>ABS(G2)</f>
        <v>0</v>
      </c>
      <c r="I2">
        <f>G2</f>
        <v>0</v>
      </c>
      <c r="J2">
        <f>H2</f>
        <v>0</v>
      </c>
      <c r="K2">
        <f>J2/$B2</f>
        <v>0</v>
      </c>
      <c r="L2" t="e">
        <f>I2/K2</f>
        <v>#DIV/0!</v>
      </c>
      <c r="M2">
        <v>1</v>
      </c>
      <c r="N2">
        <v>4</v>
      </c>
      <c r="O2">
        <v>0</v>
      </c>
      <c r="P2">
        <f>$C2-M2</f>
        <v>0</v>
      </c>
      <c r="Q2">
        <f>ABS(P2)</f>
        <v>0</v>
      </c>
      <c r="R2">
        <f>P2</f>
        <v>0</v>
      </c>
      <c r="S2">
        <f>Q2</f>
        <v>0</v>
      </c>
      <c r="T2">
        <f>S2/$B2</f>
        <v>0</v>
      </c>
      <c r="U2" t="e">
        <f>R2/T2</f>
        <v>#DIV/0!</v>
      </c>
      <c r="V2">
        <v>1</v>
      </c>
      <c r="W2">
        <v>4</v>
      </c>
      <c r="X2">
        <v>0</v>
      </c>
      <c r="Y2">
        <f>$C2-V2</f>
        <v>0</v>
      </c>
      <c r="Z2">
        <f>ABS(Y2)</f>
        <v>0</v>
      </c>
      <c r="AA2">
        <f>Y2</f>
        <v>0</v>
      </c>
      <c r="AB2">
        <f>Z2</f>
        <v>0</v>
      </c>
      <c r="AC2">
        <f>AB2/$B2</f>
        <v>0</v>
      </c>
      <c r="AD2" t="e">
        <f>AA2/AC2</f>
        <v>#DIV/0!</v>
      </c>
    </row>
    <row r="3" spans="1:30" ht="15.75" thickBot="1" x14ac:dyDescent="0.3">
      <c r="A3" s="1">
        <v>43897</v>
      </c>
      <c r="B3">
        <v>2</v>
      </c>
      <c r="C3" s="16">
        <v>1</v>
      </c>
      <c r="D3">
        <f>E3+F3</f>
        <v>1</v>
      </c>
      <c r="E3">
        <f>D2+0.2*($C2-D2)</f>
        <v>1</v>
      </c>
      <c r="F3">
        <f>F2+0.2*(E3-D2)</f>
        <v>0</v>
      </c>
      <c r="G3">
        <f>$C3-D3</f>
        <v>0</v>
      </c>
      <c r="H3">
        <f>ABS(G3)</f>
        <v>0</v>
      </c>
      <c r="I3">
        <f>G3+I2</f>
        <v>0</v>
      </c>
      <c r="J3">
        <f>H3+J2</f>
        <v>0</v>
      </c>
      <c r="K3">
        <f>J3/$B3</f>
        <v>0</v>
      </c>
      <c r="L3" t="e">
        <f>I3/K3</f>
        <v>#DIV/0!</v>
      </c>
      <c r="M3">
        <f>N3+O3</f>
        <v>1</v>
      </c>
      <c r="N3">
        <f>M2+0.5*($C2-M2)</f>
        <v>1</v>
      </c>
      <c r="O3">
        <f>O2+0.5*(N3-M2)</f>
        <v>0</v>
      </c>
      <c r="P3">
        <f>$C3-M3</f>
        <v>0</v>
      </c>
      <c r="Q3">
        <f>ABS(P3)</f>
        <v>0</v>
      </c>
      <c r="R3">
        <f>P3+R2</f>
        <v>0</v>
      </c>
      <c r="S3">
        <f>Q3+S2</f>
        <v>0</v>
      </c>
      <c r="T3">
        <f>S3/$B3</f>
        <v>0</v>
      </c>
      <c r="U3" t="e">
        <f>R3/T3</f>
        <v>#DIV/0!</v>
      </c>
      <c r="V3">
        <f>W3+X3</f>
        <v>1</v>
      </c>
      <c r="W3">
        <f>V2+0.8*($C2-V2)</f>
        <v>1</v>
      </c>
      <c r="X3">
        <f>X2+0.8*(W3-V2)</f>
        <v>0</v>
      </c>
      <c r="Y3">
        <f>$C3-V3</f>
        <v>0</v>
      </c>
      <c r="Z3">
        <f>ABS(Y3)</f>
        <v>0</v>
      </c>
      <c r="AA3">
        <f>Y3+AA2</f>
        <v>0</v>
      </c>
      <c r="AB3">
        <f>Z3+AB2</f>
        <v>0</v>
      </c>
      <c r="AC3">
        <f>AB3/$B3</f>
        <v>0</v>
      </c>
      <c r="AD3" t="e">
        <f>AA3/AC3</f>
        <v>#DIV/0!</v>
      </c>
    </row>
    <row r="4" spans="1:30" ht="15.75" thickBot="1" x14ac:dyDescent="0.3">
      <c r="A4" s="1">
        <v>43898</v>
      </c>
      <c r="B4">
        <v>3</v>
      </c>
      <c r="C4" s="16">
        <v>1</v>
      </c>
      <c r="D4">
        <f t="shared" ref="D4:D67" si="0">E4+F4</f>
        <v>1</v>
      </c>
      <c r="E4">
        <f t="shared" ref="E4:E67" si="1">D3+0.2*($C3-D3)</f>
        <v>1</v>
      </c>
      <c r="F4">
        <f t="shared" ref="F4:F67" si="2">F3+0.2*(E4-D3)</f>
        <v>0</v>
      </c>
      <c r="G4">
        <f t="shared" ref="G4:G67" si="3">$C4-D4</f>
        <v>0</v>
      </c>
      <c r="H4">
        <f t="shared" ref="H4:H67" si="4">ABS(G4)</f>
        <v>0</v>
      </c>
      <c r="I4">
        <f t="shared" ref="I4:J19" si="5">G4+I3</f>
        <v>0</v>
      </c>
      <c r="J4">
        <f t="shared" si="5"/>
        <v>0</v>
      </c>
      <c r="K4">
        <f t="shared" ref="K4:K67" si="6">J4/$B4</f>
        <v>0</v>
      </c>
      <c r="L4" t="e">
        <f t="shared" ref="L4:L67" si="7">I4/K4</f>
        <v>#DIV/0!</v>
      </c>
      <c r="M4">
        <f t="shared" ref="M4:M67" si="8">N4+O4</f>
        <v>1</v>
      </c>
      <c r="N4">
        <f t="shared" ref="N4:N67" si="9">M3+0.5*($C3-M3)</f>
        <v>1</v>
      </c>
      <c r="O4">
        <f t="shared" ref="O4:O67" si="10">O3+0.5*(N4-M3)</f>
        <v>0</v>
      </c>
      <c r="P4">
        <f t="shared" ref="P4:P67" si="11">$C4-M4</f>
        <v>0</v>
      </c>
      <c r="Q4">
        <f t="shared" ref="Q4:Q67" si="12">ABS(P4)</f>
        <v>0</v>
      </c>
      <c r="R4">
        <f t="shared" ref="R4:S19" si="13">P4+R3</f>
        <v>0</v>
      </c>
      <c r="S4">
        <f t="shared" si="13"/>
        <v>0</v>
      </c>
      <c r="T4">
        <f t="shared" ref="T4:T67" si="14">S4/$B4</f>
        <v>0</v>
      </c>
      <c r="U4" t="e">
        <f t="shared" ref="U4:U67" si="15">R4/T4</f>
        <v>#DIV/0!</v>
      </c>
      <c r="V4">
        <f t="shared" ref="V4:V67" si="16">W4+X4</f>
        <v>1</v>
      </c>
      <c r="W4">
        <f t="shared" ref="W4:W67" si="17">V3+0.8*($C3-V3)</f>
        <v>1</v>
      </c>
      <c r="X4">
        <f t="shared" ref="X4:X67" si="18">X3+0.8*(W4-V3)</f>
        <v>0</v>
      </c>
      <c r="Y4">
        <f t="shared" ref="Y4:Y67" si="19">$C4-V4</f>
        <v>0</v>
      </c>
      <c r="Z4">
        <f t="shared" ref="Z4:Z67" si="20">ABS(Y4)</f>
        <v>0</v>
      </c>
      <c r="AA4">
        <f t="shared" ref="AA4:AB19" si="21">Y4+AA3</f>
        <v>0</v>
      </c>
      <c r="AB4">
        <f t="shared" si="21"/>
        <v>0</v>
      </c>
      <c r="AC4">
        <f t="shared" ref="AC4:AC67" si="22">AB4/$B4</f>
        <v>0</v>
      </c>
      <c r="AD4" t="e">
        <f t="shared" ref="AD4:AD67" si="23">AA4/AC4</f>
        <v>#DIV/0!</v>
      </c>
    </row>
    <row r="5" spans="1:30" ht="15.75" thickBot="1" x14ac:dyDescent="0.3">
      <c r="A5" s="1">
        <v>43899</v>
      </c>
      <c r="B5">
        <v>4</v>
      </c>
      <c r="C5" s="16">
        <v>4</v>
      </c>
      <c r="D5">
        <f t="shared" si="0"/>
        <v>1</v>
      </c>
      <c r="E5">
        <f t="shared" si="1"/>
        <v>1</v>
      </c>
      <c r="F5">
        <f t="shared" si="2"/>
        <v>0</v>
      </c>
      <c r="G5">
        <f t="shared" si="3"/>
        <v>3</v>
      </c>
      <c r="H5">
        <f t="shared" si="4"/>
        <v>3</v>
      </c>
      <c r="I5">
        <f t="shared" si="5"/>
        <v>3</v>
      </c>
      <c r="J5">
        <f t="shared" si="5"/>
        <v>3</v>
      </c>
      <c r="K5">
        <f t="shared" si="6"/>
        <v>0.75</v>
      </c>
      <c r="L5">
        <f t="shared" si="7"/>
        <v>4</v>
      </c>
      <c r="M5">
        <f t="shared" si="8"/>
        <v>1</v>
      </c>
      <c r="N5">
        <f t="shared" si="9"/>
        <v>1</v>
      </c>
      <c r="O5">
        <f t="shared" si="10"/>
        <v>0</v>
      </c>
      <c r="P5">
        <f t="shared" si="11"/>
        <v>3</v>
      </c>
      <c r="Q5">
        <f t="shared" si="12"/>
        <v>3</v>
      </c>
      <c r="R5">
        <f t="shared" si="13"/>
        <v>3</v>
      </c>
      <c r="S5">
        <f t="shared" si="13"/>
        <v>3</v>
      </c>
      <c r="T5">
        <f t="shared" si="14"/>
        <v>0.75</v>
      </c>
      <c r="U5">
        <f t="shared" si="15"/>
        <v>4</v>
      </c>
      <c r="V5">
        <f t="shared" si="16"/>
        <v>1</v>
      </c>
      <c r="W5">
        <f t="shared" si="17"/>
        <v>1</v>
      </c>
      <c r="X5">
        <f t="shared" si="18"/>
        <v>0</v>
      </c>
      <c r="Y5">
        <f t="shared" si="19"/>
        <v>3</v>
      </c>
      <c r="Z5">
        <f t="shared" si="20"/>
        <v>3</v>
      </c>
      <c r="AA5">
        <f t="shared" si="21"/>
        <v>3</v>
      </c>
      <c r="AB5">
        <f t="shared" si="21"/>
        <v>3</v>
      </c>
      <c r="AC5">
        <f t="shared" si="22"/>
        <v>0.75</v>
      </c>
      <c r="AD5">
        <f t="shared" si="23"/>
        <v>4</v>
      </c>
    </row>
    <row r="6" spans="1:30" ht="15.75" thickBot="1" x14ac:dyDescent="0.3">
      <c r="A6" s="1">
        <v>43900</v>
      </c>
      <c r="B6">
        <v>5</v>
      </c>
      <c r="C6" s="16">
        <v>3</v>
      </c>
      <c r="D6">
        <f t="shared" si="0"/>
        <v>1.7200000000000002</v>
      </c>
      <c r="E6">
        <f t="shared" si="1"/>
        <v>1.6</v>
      </c>
      <c r="F6">
        <f t="shared" si="2"/>
        <v>0.12000000000000002</v>
      </c>
      <c r="G6">
        <f t="shared" si="3"/>
        <v>1.2799999999999998</v>
      </c>
      <c r="H6">
        <f t="shared" si="4"/>
        <v>1.2799999999999998</v>
      </c>
      <c r="I6">
        <f t="shared" si="5"/>
        <v>4.2799999999999994</v>
      </c>
      <c r="J6">
        <f t="shared" si="5"/>
        <v>4.2799999999999994</v>
      </c>
      <c r="K6">
        <f t="shared" si="6"/>
        <v>0.85599999999999987</v>
      </c>
      <c r="L6">
        <f t="shared" si="7"/>
        <v>5</v>
      </c>
      <c r="M6">
        <f t="shared" si="8"/>
        <v>3.25</v>
      </c>
      <c r="N6">
        <f t="shared" si="9"/>
        <v>2.5</v>
      </c>
      <c r="O6">
        <f t="shared" si="10"/>
        <v>0.75</v>
      </c>
      <c r="P6">
        <f t="shared" si="11"/>
        <v>-0.25</v>
      </c>
      <c r="Q6">
        <f t="shared" si="12"/>
        <v>0.25</v>
      </c>
      <c r="R6">
        <f t="shared" si="13"/>
        <v>2.75</v>
      </c>
      <c r="S6">
        <f t="shared" si="13"/>
        <v>3.25</v>
      </c>
      <c r="T6">
        <f t="shared" si="14"/>
        <v>0.65</v>
      </c>
      <c r="U6">
        <f t="shared" si="15"/>
        <v>4.2307692307692308</v>
      </c>
      <c r="V6">
        <f t="shared" si="16"/>
        <v>5.32</v>
      </c>
      <c r="W6">
        <f t="shared" si="17"/>
        <v>3.4000000000000004</v>
      </c>
      <c r="X6">
        <f t="shared" si="18"/>
        <v>1.9200000000000004</v>
      </c>
      <c r="Y6">
        <f t="shared" si="19"/>
        <v>-2.3200000000000003</v>
      </c>
      <c r="Z6">
        <f t="shared" si="20"/>
        <v>2.3200000000000003</v>
      </c>
      <c r="AA6">
        <f t="shared" si="21"/>
        <v>0.67999999999999972</v>
      </c>
      <c r="AB6">
        <f t="shared" si="21"/>
        <v>5.32</v>
      </c>
      <c r="AC6">
        <f t="shared" si="22"/>
        <v>1.0640000000000001</v>
      </c>
      <c r="AD6">
        <f t="shared" si="23"/>
        <v>0.63909774436090194</v>
      </c>
    </row>
    <row r="7" spans="1:30" ht="15.75" thickBot="1" x14ac:dyDescent="0.3">
      <c r="A7" s="1">
        <v>43901</v>
      </c>
      <c r="B7">
        <v>6</v>
      </c>
      <c r="C7" s="16">
        <v>2</v>
      </c>
      <c r="D7">
        <f t="shared" si="0"/>
        <v>2.1472000000000002</v>
      </c>
      <c r="E7">
        <f t="shared" si="1"/>
        <v>1.9760000000000002</v>
      </c>
      <c r="F7">
        <f t="shared" si="2"/>
        <v>0.17120000000000002</v>
      </c>
      <c r="G7">
        <f t="shared" si="3"/>
        <v>-0.14720000000000022</v>
      </c>
      <c r="H7">
        <f t="shared" si="4"/>
        <v>0.14720000000000022</v>
      </c>
      <c r="I7">
        <f t="shared" si="5"/>
        <v>4.1327999999999996</v>
      </c>
      <c r="J7">
        <f t="shared" si="5"/>
        <v>4.4271999999999991</v>
      </c>
      <c r="K7">
        <f t="shared" si="6"/>
        <v>0.73786666666666656</v>
      </c>
      <c r="L7">
        <f t="shared" si="7"/>
        <v>5.6010119262739435</v>
      </c>
      <c r="M7">
        <f t="shared" si="8"/>
        <v>3.8125</v>
      </c>
      <c r="N7">
        <f t="shared" si="9"/>
        <v>3.125</v>
      </c>
      <c r="O7">
        <f t="shared" si="10"/>
        <v>0.6875</v>
      </c>
      <c r="P7">
        <f t="shared" si="11"/>
        <v>-1.8125</v>
      </c>
      <c r="Q7">
        <f t="shared" si="12"/>
        <v>1.8125</v>
      </c>
      <c r="R7">
        <f t="shared" si="13"/>
        <v>0.9375</v>
      </c>
      <c r="S7">
        <f t="shared" si="13"/>
        <v>5.0625</v>
      </c>
      <c r="T7">
        <f t="shared" si="14"/>
        <v>0.84375</v>
      </c>
      <c r="U7">
        <f t="shared" si="15"/>
        <v>1.1111111111111112</v>
      </c>
      <c r="V7">
        <f t="shared" si="16"/>
        <v>3.8992</v>
      </c>
      <c r="W7">
        <f t="shared" si="17"/>
        <v>3.464</v>
      </c>
      <c r="X7">
        <f t="shared" si="18"/>
        <v>0.43520000000000003</v>
      </c>
      <c r="Y7">
        <f t="shared" si="19"/>
        <v>-1.8992</v>
      </c>
      <c r="Z7">
        <f t="shared" si="20"/>
        <v>1.8992</v>
      </c>
      <c r="AA7">
        <f t="shared" si="21"/>
        <v>-1.2192000000000003</v>
      </c>
      <c r="AB7">
        <f t="shared" si="21"/>
        <v>7.2192000000000007</v>
      </c>
      <c r="AC7">
        <f t="shared" si="22"/>
        <v>1.2032</v>
      </c>
      <c r="AD7">
        <f t="shared" si="23"/>
        <v>-1.0132978723404258</v>
      </c>
    </row>
    <row r="8" spans="1:30" ht="15.75" thickBot="1" x14ac:dyDescent="0.3">
      <c r="A8" s="1">
        <v>43902</v>
      </c>
      <c r="B8">
        <v>7</v>
      </c>
      <c r="C8" s="16">
        <v>5</v>
      </c>
      <c r="D8">
        <f t="shared" si="0"/>
        <v>2.2830720000000002</v>
      </c>
      <c r="E8">
        <f t="shared" si="1"/>
        <v>2.1177600000000001</v>
      </c>
      <c r="F8">
        <f t="shared" si="2"/>
        <v>0.16531199999999999</v>
      </c>
      <c r="G8">
        <f t="shared" si="3"/>
        <v>2.7169279999999998</v>
      </c>
      <c r="H8">
        <f t="shared" si="4"/>
        <v>2.7169279999999998</v>
      </c>
      <c r="I8">
        <f t="shared" si="5"/>
        <v>6.8497279999999989</v>
      </c>
      <c r="J8">
        <f t="shared" si="5"/>
        <v>7.1441279999999985</v>
      </c>
      <c r="K8">
        <f t="shared" si="6"/>
        <v>1.0205897142857141</v>
      </c>
      <c r="L8">
        <f t="shared" si="7"/>
        <v>6.7115393229236657</v>
      </c>
      <c r="M8">
        <f t="shared" si="8"/>
        <v>3.140625</v>
      </c>
      <c r="N8">
        <f t="shared" si="9"/>
        <v>2.90625</v>
      </c>
      <c r="O8">
        <f t="shared" si="10"/>
        <v>0.234375</v>
      </c>
      <c r="P8">
        <f t="shared" si="11"/>
        <v>1.859375</v>
      </c>
      <c r="Q8">
        <f t="shared" si="12"/>
        <v>1.859375</v>
      </c>
      <c r="R8">
        <f t="shared" si="13"/>
        <v>2.796875</v>
      </c>
      <c r="S8">
        <f t="shared" si="13"/>
        <v>6.921875</v>
      </c>
      <c r="T8">
        <f t="shared" si="14"/>
        <v>0.9888392857142857</v>
      </c>
      <c r="U8">
        <f t="shared" si="15"/>
        <v>2.8284424379232505</v>
      </c>
      <c r="V8">
        <f t="shared" si="16"/>
        <v>1.5995519999999994</v>
      </c>
      <c r="W8">
        <f t="shared" si="17"/>
        <v>2.3798399999999997</v>
      </c>
      <c r="X8">
        <f t="shared" si="18"/>
        <v>-0.78028800000000031</v>
      </c>
      <c r="Y8">
        <f t="shared" si="19"/>
        <v>3.4004480000000008</v>
      </c>
      <c r="Z8">
        <f t="shared" si="20"/>
        <v>3.4004480000000008</v>
      </c>
      <c r="AA8">
        <f t="shared" si="21"/>
        <v>2.1812480000000005</v>
      </c>
      <c r="AB8">
        <f t="shared" si="21"/>
        <v>10.619648000000002</v>
      </c>
      <c r="AC8">
        <f t="shared" si="22"/>
        <v>1.5170925714285717</v>
      </c>
      <c r="AD8">
        <f t="shared" si="23"/>
        <v>1.4377817419183763</v>
      </c>
    </row>
    <row r="9" spans="1:30" ht="15.75" thickBot="1" x14ac:dyDescent="0.3">
      <c r="A9" s="1">
        <v>43903</v>
      </c>
      <c r="B9">
        <v>8</v>
      </c>
      <c r="C9" s="16">
        <v>4</v>
      </c>
      <c r="D9">
        <f t="shared" si="0"/>
        <v>3.1004467200000003</v>
      </c>
      <c r="E9">
        <f t="shared" si="1"/>
        <v>2.8264576000000003</v>
      </c>
      <c r="F9">
        <f t="shared" si="2"/>
        <v>0.27398912000000003</v>
      </c>
      <c r="G9">
        <f t="shared" si="3"/>
        <v>0.89955327999999968</v>
      </c>
      <c r="H9">
        <f t="shared" si="4"/>
        <v>0.89955327999999968</v>
      </c>
      <c r="I9">
        <f t="shared" si="5"/>
        <v>7.7492812799999982</v>
      </c>
      <c r="J9">
        <f t="shared" si="5"/>
        <v>8.0436812799999977</v>
      </c>
      <c r="K9">
        <f t="shared" si="6"/>
        <v>1.0054601599999997</v>
      </c>
      <c r="L9">
        <f t="shared" si="7"/>
        <v>7.7071987417184191</v>
      </c>
      <c r="M9">
        <f t="shared" si="8"/>
        <v>4.76953125</v>
      </c>
      <c r="N9">
        <f t="shared" si="9"/>
        <v>4.0703125</v>
      </c>
      <c r="O9">
        <f t="shared" si="10"/>
        <v>0.69921875</v>
      </c>
      <c r="P9">
        <f t="shared" si="11"/>
        <v>-0.76953125</v>
      </c>
      <c r="Q9">
        <f t="shared" si="12"/>
        <v>0.76953125</v>
      </c>
      <c r="R9">
        <f t="shared" si="13"/>
        <v>2.02734375</v>
      </c>
      <c r="S9">
        <f t="shared" si="13"/>
        <v>7.69140625</v>
      </c>
      <c r="T9">
        <f t="shared" si="14"/>
        <v>0.96142578125</v>
      </c>
      <c r="U9">
        <f t="shared" si="15"/>
        <v>2.1086846114779076</v>
      </c>
      <c r="V9">
        <f t="shared" si="16"/>
        <v>5.715909120000001</v>
      </c>
      <c r="W9">
        <f t="shared" si="17"/>
        <v>4.3199104000000004</v>
      </c>
      <c r="X9">
        <f t="shared" si="18"/>
        <v>1.3959987200000008</v>
      </c>
      <c r="Y9">
        <f t="shared" si="19"/>
        <v>-1.715909120000001</v>
      </c>
      <c r="Z9">
        <f t="shared" si="20"/>
        <v>1.715909120000001</v>
      </c>
      <c r="AA9">
        <f t="shared" si="21"/>
        <v>0.46533887999999957</v>
      </c>
      <c r="AB9">
        <f t="shared" si="21"/>
        <v>12.335557120000002</v>
      </c>
      <c r="AC9">
        <f t="shared" si="22"/>
        <v>1.5419446400000003</v>
      </c>
      <c r="AD9">
        <f t="shared" si="23"/>
        <v>0.30178702135505947</v>
      </c>
    </row>
    <row r="10" spans="1:30" ht="15.75" thickBot="1" x14ac:dyDescent="0.3">
      <c r="A10" s="1">
        <v>43904</v>
      </c>
      <c r="B10">
        <v>9</v>
      </c>
      <c r="C10" s="16">
        <v>8</v>
      </c>
      <c r="D10">
        <f t="shared" si="0"/>
        <v>3.5903286272000003</v>
      </c>
      <c r="E10">
        <f t="shared" si="1"/>
        <v>3.2803573760000004</v>
      </c>
      <c r="F10">
        <f t="shared" si="2"/>
        <v>0.30997125120000008</v>
      </c>
      <c r="G10">
        <f t="shared" si="3"/>
        <v>4.4096713728000001</v>
      </c>
      <c r="H10">
        <f t="shared" si="4"/>
        <v>4.4096713728000001</v>
      </c>
      <c r="I10">
        <f t="shared" si="5"/>
        <v>12.158952652799998</v>
      </c>
      <c r="J10">
        <f t="shared" si="5"/>
        <v>12.453352652799998</v>
      </c>
      <c r="K10">
        <f t="shared" si="6"/>
        <v>1.3837058503111108</v>
      </c>
      <c r="L10">
        <f t="shared" si="7"/>
        <v>8.7872380174342641</v>
      </c>
      <c r="M10">
        <f t="shared" si="8"/>
        <v>4.8916015625</v>
      </c>
      <c r="N10">
        <f t="shared" si="9"/>
        <v>4.384765625</v>
      </c>
      <c r="O10">
        <f t="shared" si="10"/>
        <v>0.5068359375</v>
      </c>
      <c r="P10">
        <f t="shared" si="11"/>
        <v>3.1083984375</v>
      </c>
      <c r="Q10">
        <f t="shared" si="12"/>
        <v>3.1083984375</v>
      </c>
      <c r="R10">
        <f t="shared" si="13"/>
        <v>5.1357421875</v>
      </c>
      <c r="S10">
        <f t="shared" si="13"/>
        <v>10.7998046875</v>
      </c>
      <c r="T10">
        <f t="shared" si="14"/>
        <v>1.1999782986111112</v>
      </c>
      <c r="U10">
        <f t="shared" si="15"/>
        <v>4.2798625553847547</v>
      </c>
      <c r="V10">
        <f t="shared" si="16"/>
        <v>4.6409987072000005</v>
      </c>
      <c r="W10">
        <f t="shared" si="17"/>
        <v>4.3431818240000002</v>
      </c>
      <c r="X10">
        <f t="shared" si="18"/>
        <v>0.2978168832000001</v>
      </c>
      <c r="Y10">
        <f t="shared" si="19"/>
        <v>3.3590012927999995</v>
      </c>
      <c r="Z10">
        <f t="shared" si="20"/>
        <v>3.3590012927999995</v>
      </c>
      <c r="AA10">
        <f t="shared" si="21"/>
        <v>3.824340172799999</v>
      </c>
      <c r="AB10">
        <f t="shared" si="21"/>
        <v>15.694558412800003</v>
      </c>
      <c r="AC10">
        <f t="shared" si="22"/>
        <v>1.7438398236444448</v>
      </c>
      <c r="AD10">
        <f t="shared" si="23"/>
        <v>2.1930570233265598</v>
      </c>
    </row>
    <row r="11" spans="1:30" ht="15.75" thickBot="1" x14ac:dyDescent="0.3">
      <c r="A11" s="1">
        <v>43905</v>
      </c>
      <c r="B11">
        <v>10</v>
      </c>
      <c r="C11" s="16">
        <v>5</v>
      </c>
      <c r="D11">
        <f t="shared" si="0"/>
        <v>4.9586210078720008</v>
      </c>
      <c r="E11">
        <f t="shared" si="1"/>
        <v>4.4722629017600006</v>
      </c>
      <c r="F11">
        <f t="shared" si="2"/>
        <v>0.48635810611200014</v>
      </c>
      <c r="G11">
        <f t="shared" si="3"/>
        <v>4.1378992127999226E-2</v>
      </c>
      <c r="H11">
        <f t="shared" si="4"/>
        <v>4.1378992127999226E-2</v>
      </c>
      <c r="I11">
        <f t="shared" si="5"/>
        <v>12.200331644927997</v>
      </c>
      <c r="J11">
        <f t="shared" si="5"/>
        <v>12.494731644927997</v>
      </c>
      <c r="K11">
        <f t="shared" si="6"/>
        <v>1.2494731644927997</v>
      </c>
      <c r="L11">
        <f t="shared" si="7"/>
        <v>9.7643806939066948</v>
      </c>
      <c r="M11">
        <f t="shared" si="8"/>
        <v>7.729736328125</v>
      </c>
      <c r="N11">
        <f t="shared" si="9"/>
        <v>6.44580078125</v>
      </c>
      <c r="O11">
        <f t="shared" si="10"/>
        <v>1.283935546875</v>
      </c>
      <c r="P11">
        <f t="shared" si="11"/>
        <v>-2.729736328125</v>
      </c>
      <c r="Q11">
        <f t="shared" si="12"/>
        <v>2.729736328125</v>
      </c>
      <c r="R11">
        <f t="shared" si="13"/>
        <v>2.406005859375</v>
      </c>
      <c r="S11">
        <f t="shared" si="13"/>
        <v>13.529541015625</v>
      </c>
      <c r="T11">
        <f t="shared" si="14"/>
        <v>1.3529541015625</v>
      </c>
      <c r="U11">
        <f t="shared" si="15"/>
        <v>1.7783351679087644</v>
      </c>
      <c r="V11">
        <f t="shared" si="16"/>
        <v>9.7757774520320009</v>
      </c>
      <c r="W11">
        <f t="shared" si="17"/>
        <v>7.3281997414400006</v>
      </c>
      <c r="X11">
        <f t="shared" si="18"/>
        <v>2.4475777105920002</v>
      </c>
      <c r="Y11">
        <f t="shared" si="19"/>
        <v>-4.7757774520320009</v>
      </c>
      <c r="Z11">
        <f t="shared" si="20"/>
        <v>4.7757774520320009</v>
      </c>
      <c r="AA11">
        <f t="shared" si="21"/>
        <v>-0.95143727923200183</v>
      </c>
      <c r="AB11">
        <f t="shared" si="21"/>
        <v>20.470335864832002</v>
      </c>
      <c r="AC11">
        <f t="shared" si="22"/>
        <v>2.0470335864832001</v>
      </c>
      <c r="AD11">
        <f t="shared" si="23"/>
        <v>-0.4647883090509371</v>
      </c>
    </row>
    <row r="12" spans="1:30" ht="15.75" thickBot="1" x14ac:dyDescent="0.3">
      <c r="A12" s="1">
        <v>43906</v>
      </c>
      <c r="B12">
        <v>11</v>
      </c>
      <c r="C12" s="16">
        <v>18</v>
      </c>
      <c r="D12">
        <f t="shared" si="0"/>
        <v>5.4549100720947203</v>
      </c>
      <c r="E12">
        <f t="shared" si="1"/>
        <v>4.9668968062976004</v>
      </c>
      <c r="F12">
        <f t="shared" si="2"/>
        <v>0.48801326579712007</v>
      </c>
      <c r="G12">
        <f t="shared" si="3"/>
        <v>12.545089927905281</v>
      </c>
      <c r="H12">
        <f t="shared" si="4"/>
        <v>12.545089927905281</v>
      </c>
      <c r="I12">
        <f t="shared" si="5"/>
        <v>24.74542157283328</v>
      </c>
      <c r="J12">
        <f t="shared" si="5"/>
        <v>25.039821572833276</v>
      </c>
      <c r="K12">
        <f t="shared" si="6"/>
        <v>2.2763474157121162</v>
      </c>
      <c r="L12">
        <f t="shared" si="7"/>
        <v>10.870670004952693</v>
      </c>
      <c r="M12">
        <f t="shared" si="8"/>
        <v>6.96636962890625</v>
      </c>
      <c r="N12">
        <f t="shared" si="9"/>
        <v>6.3648681640625</v>
      </c>
      <c r="O12">
        <f t="shared" si="10"/>
        <v>0.60150146484375</v>
      </c>
      <c r="P12">
        <f t="shared" si="11"/>
        <v>11.03363037109375</v>
      </c>
      <c r="Q12">
        <f t="shared" si="12"/>
        <v>11.03363037109375</v>
      </c>
      <c r="R12">
        <f t="shared" si="13"/>
        <v>13.43963623046875</v>
      </c>
      <c r="S12">
        <f t="shared" si="13"/>
        <v>24.56317138671875</v>
      </c>
      <c r="T12">
        <f t="shared" si="14"/>
        <v>2.2330155806107954</v>
      </c>
      <c r="U12">
        <f t="shared" si="15"/>
        <v>6.0186038768223078</v>
      </c>
      <c r="V12">
        <f t="shared" si="16"/>
        <v>5.3462356316979189</v>
      </c>
      <c r="W12">
        <f t="shared" si="17"/>
        <v>5.9551554904063995</v>
      </c>
      <c r="X12">
        <f t="shared" si="18"/>
        <v>-0.60891985870848098</v>
      </c>
      <c r="Y12">
        <f t="shared" si="19"/>
        <v>12.653764368302081</v>
      </c>
      <c r="Z12">
        <f t="shared" si="20"/>
        <v>12.653764368302081</v>
      </c>
      <c r="AA12">
        <f t="shared" si="21"/>
        <v>11.70232708907008</v>
      </c>
      <c r="AB12">
        <f t="shared" si="21"/>
        <v>33.124100233134087</v>
      </c>
      <c r="AC12">
        <f t="shared" si="22"/>
        <v>3.0112818393758261</v>
      </c>
      <c r="AD12">
        <f t="shared" si="23"/>
        <v>3.8861613469882714</v>
      </c>
    </row>
    <row r="13" spans="1:30" ht="15.75" thickBot="1" x14ac:dyDescent="0.3">
      <c r="A13" s="1">
        <v>43907</v>
      </c>
      <c r="B13">
        <v>12</v>
      </c>
      <c r="C13" s="16">
        <v>27</v>
      </c>
      <c r="D13">
        <f t="shared" si="0"/>
        <v>8.9537449205891075</v>
      </c>
      <c r="E13">
        <f t="shared" si="1"/>
        <v>7.9639280576757763</v>
      </c>
      <c r="F13">
        <f t="shared" si="2"/>
        <v>0.98981686291333126</v>
      </c>
      <c r="G13">
        <f t="shared" si="3"/>
        <v>18.046255079410891</v>
      </c>
      <c r="H13">
        <f t="shared" si="4"/>
        <v>18.046255079410891</v>
      </c>
      <c r="I13">
        <f t="shared" si="5"/>
        <v>42.79167665224417</v>
      </c>
      <c r="J13">
        <f t="shared" si="5"/>
        <v>43.086076652244166</v>
      </c>
      <c r="K13">
        <f t="shared" si="6"/>
        <v>3.590506387687014</v>
      </c>
      <c r="L13">
        <f t="shared" si="7"/>
        <v>11.9180059946392</v>
      </c>
      <c r="M13">
        <f t="shared" si="8"/>
        <v>15.843093872070313</v>
      </c>
      <c r="N13">
        <f t="shared" si="9"/>
        <v>12.483184814453125</v>
      </c>
      <c r="O13">
        <f t="shared" si="10"/>
        <v>3.3599090576171875</v>
      </c>
      <c r="P13">
        <f t="shared" si="11"/>
        <v>11.156906127929688</v>
      </c>
      <c r="Q13">
        <f t="shared" si="12"/>
        <v>11.156906127929688</v>
      </c>
      <c r="R13">
        <f t="shared" si="13"/>
        <v>24.596542358398438</v>
      </c>
      <c r="S13">
        <f t="shared" si="13"/>
        <v>35.720077514648438</v>
      </c>
      <c r="T13">
        <f t="shared" si="14"/>
        <v>2.9766731262207031</v>
      </c>
      <c r="U13">
        <f t="shared" si="15"/>
        <v>8.2630982023972308</v>
      </c>
      <c r="V13">
        <f t="shared" si="16"/>
        <v>22.958736463344437</v>
      </c>
      <c r="W13">
        <f t="shared" si="17"/>
        <v>15.469247126339585</v>
      </c>
      <c r="X13">
        <f t="shared" si="18"/>
        <v>7.4894893370048532</v>
      </c>
      <c r="Y13">
        <f t="shared" si="19"/>
        <v>4.0412635366555634</v>
      </c>
      <c r="Z13">
        <f t="shared" si="20"/>
        <v>4.0412635366555634</v>
      </c>
      <c r="AA13">
        <f t="shared" si="21"/>
        <v>15.743590625725643</v>
      </c>
      <c r="AB13">
        <f t="shared" si="21"/>
        <v>37.16536376978965</v>
      </c>
      <c r="AC13">
        <f t="shared" si="22"/>
        <v>3.097113647482471</v>
      </c>
      <c r="AD13">
        <f t="shared" si="23"/>
        <v>5.0833105974406285</v>
      </c>
    </row>
    <row r="14" spans="1:30" ht="15.75" thickBot="1" x14ac:dyDescent="0.3">
      <c r="A14" s="1">
        <v>43908</v>
      </c>
      <c r="B14">
        <v>13</v>
      </c>
      <c r="C14" s="16">
        <v>28</v>
      </c>
      <c r="D14">
        <f t="shared" si="0"/>
        <v>14.274663002561052</v>
      </c>
      <c r="E14">
        <f t="shared" si="1"/>
        <v>12.562995936471285</v>
      </c>
      <c r="F14">
        <f t="shared" si="2"/>
        <v>1.7116670660897668</v>
      </c>
      <c r="G14">
        <f t="shared" si="3"/>
        <v>13.725336997438948</v>
      </c>
      <c r="H14">
        <f t="shared" si="4"/>
        <v>13.725336997438948</v>
      </c>
      <c r="I14">
        <f t="shared" si="5"/>
        <v>56.517013649683122</v>
      </c>
      <c r="J14">
        <f t="shared" si="5"/>
        <v>56.811413649683118</v>
      </c>
      <c r="K14">
        <f t="shared" si="6"/>
        <v>4.3701087422833167</v>
      </c>
      <c r="L14">
        <f t="shared" si="7"/>
        <v>12.932633255289163</v>
      </c>
      <c r="M14">
        <f t="shared" si="8"/>
        <v>27.570682525634766</v>
      </c>
      <c r="N14">
        <f t="shared" si="9"/>
        <v>21.421546936035156</v>
      </c>
      <c r="O14">
        <f t="shared" si="10"/>
        <v>6.1491355895996094</v>
      </c>
      <c r="P14">
        <f t="shared" si="11"/>
        <v>0.42931747436523438</v>
      </c>
      <c r="Q14">
        <f t="shared" si="12"/>
        <v>0.42931747436523438</v>
      </c>
      <c r="R14">
        <f t="shared" si="13"/>
        <v>25.025859832763672</v>
      </c>
      <c r="S14">
        <f t="shared" si="13"/>
        <v>36.149394989013672</v>
      </c>
      <c r="T14">
        <f t="shared" si="14"/>
        <v>2.7807226914625902</v>
      </c>
      <c r="U14">
        <f t="shared" si="15"/>
        <v>8.9997682651342341</v>
      </c>
      <c r="V14">
        <f t="shared" si="16"/>
        <v>36.267645293133299</v>
      </c>
      <c r="W14">
        <f t="shared" si="17"/>
        <v>26.191747292668886</v>
      </c>
      <c r="X14">
        <f t="shared" si="18"/>
        <v>10.075898000464413</v>
      </c>
      <c r="Y14">
        <f t="shared" si="19"/>
        <v>-8.2676452931332989</v>
      </c>
      <c r="Z14">
        <f t="shared" si="20"/>
        <v>8.2676452931332989</v>
      </c>
      <c r="AA14">
        <f t="shared" si="21"/>
        <v>7.4759453325923442</v>
      </c>
      <c r="AB14">
        <f t="shared" si="21"/>
        <v>45.433009062922949</v>
      </c>
      <c r="AC14">
        <f t="shared" si="22"/>
        <v>3.4948468509940729</v>
      </c>
      <c r="AD14">
        <f t="shared" si="23"/>
        <v>2.1391338880746344</v>
      </c>
    </row>
    <row r="15" spans="1:30" ht="15.75" thickBot="1" x14ac:dyDescent="0.3">
      <c r="A15" s="1">
        <v>43909</v>
      </c>
      <c r="B15">
        <v>14</v>
      </c>
      <c r="C15" s="16">
        <v>41</v>
      </c>
      <c r="D15">
        <f t="shared" si="0"/>
        <v>19.280410948036167</v>
      </c>
      <c r="E15">
        <f t="shared" si="1"/>
        <v>17.019730402048843</v>
      </c>
      <c r="F15">
        <f t="shared" si="2"/>
        <v>2.2606805459873249</v>
      </c>
      <c r="G15">
        <f t="shared" si="3"/>
        <v>21.719589051963833</v>
      </c>
      <c r="H15">
        <f t="shared" si="4"/>
        <v>21.719589051963833</v>
      </c>
      <c r="I15">
        <f t="shared" si="5"/>
        <v>78.236602701646959</v>
      </c>
      <c r="J15">
        <f t="shared" si="5"/>
        <v>78.531002701646955</v>
      </c>
      <c r="K15">
        <f t="shared" si="6"/>
        <v>5.6093573358319251</v>
      </c>
      <c r="L15">
        <f t="shared" si="7"/>
        <v>13.947516269266819</v>
      </c>
      <c r="M15">
        <f t="shared" si="8"/>
        <v>34.041806221008301</v>
      </c>
      <c r="N15">
        <f t="shared" si="9"/>
        <v>27.785341262817383</v>
      </c>
      <c r="O15">
        <f t="shared" si="10"/>
        <v>6.256464958190918</v>
      </c>
      <c r="P15">
        <f t="shared" si="11"/>
        <v>6.9581937789916992</v>
      </c>
      <c r="Q15">
        <f t="shared" si="12"/>
        <v>6.9581937789916992</v>
      </c>
      <c r="R15">
        <f t="shared" si="13"/>
        <v>31.984053611755371</v>
      </c>
      <c r="S15">
        <f t="shared" si="13"/>
        <v>43.107588768005371</v>
      </c>
      <c r="T15">
        <f t="shared" si="14"/>
        <v>3.0791134834289551</v>
      </c>
      <c r="U15">
        <f t="shared" si="15"/>
        <v>10.387422803311999</v>
      </c>
      <c r="V15">
        <f t="shared" si="16"/>
        <v>34.438134071485763</v>
      </c>
      <c r="W15">
        <f t="shared" si="17"/>
        <v>29.65352905862666</v>
      </c>
      <c r="X15">
        <f t="shared" si="18"/>
        <v>4.7846050128591013</v>
      </c>
      <c r="Y15">
        <f t="shared" si="19"/>
        <v>6.5618659285142371</v>
      </c>
      <c r="Z15">
        <f t="shared" si="20"/>
        <v>6.5618659285142371</v>
      </c>
      <c r="AA15">
        <f t="shared" si="21"/>
        <v>14.037811261106581</v>
      </c>
      <c r="AB15">
        <f t="shared" si="21"/>
        <v>51.994874991437186</v>
      </c>
      <c r="AC15">
        <f t="shared" si="22"/>
        <v>3.7139196422455134</v>
      </c>
      <c r="AD15">
        <f t="shared" si="23"/>
        <v>3.7797832514811835</v>
      </c>
    </row>
    <row r="16" spans="1:30" ht="15.75" thickBot="1" x14ac:dyDescent="0.3">
      <c r="A16" s="1">
        <v>43910</v>
      </c>
      <c r="B16">
        <v>15</v>
      </c>
      <c r="C16" s="16">
        <v>49</v>
      </c>
      <c r="D16">
        <f t="shared" si="0"/>
        <v>26.753792866494813</v>
      </c>
      <c r="E16">
        <f t="shared" si="1"/>
        <v>23.624328758428934</v>
      </c>
      <c r="F16">
        <f t="shared" si="2"/>
        <v>3.1294641080658785</v>
      </c>
      <c r="G16">
        <f t="shared" si="3"/>
        <v>22.246207133505187</v>
      </c>
      <c r="H16">
        <f t="shared" si="4"/>
        <v>22.246207133505187</v>
      </c>
      <c r="I16">
        <f t="shared" si="5"/>
        <v>100.48280983515215</v>
      </c>
      <c r="J16">
        <f t="shared" si="5"/>
        <v>100.77720983515215</v>
      </c>
      <c r="K16">
        <f t="shared" si="6"/>
        <v>6.7184806556768102</v>
      </c>
      <c r="L16">
        <f t="shared" si="7"/>
        <v>14.956180568928</v>
      </c>
      <c r="M16">
        <f t="shared" si="8"/>
        <v>45.516916513442993</v>
      </c>
      <c r="N16">
        <f t="shared" si="9"/>
        <v>37.52090311050415</v>
      </c>
      <c r="O16">
        <f t="shared" si="10"/>
        <v>7.9960134029388428</v>
      </c>
      <c r="P16">
        <f t="shared" si="11"/>
        <v>3.4830834865570068</v>
      </c>
      <c r="Q16">
        <f t="shared" si="12"/>
        <v>3.4830834865570068</v>
      </c>
      <c r="R16">
        <f t="shared" si="13"/>
        <v>35.467137098312378</v>
      </c>
      <c r="S16">
        <f t="shared" si="13"/>
        <v>46.590672254562378</v>
      </c>
      <c r="T16">
        <f t="shared" si="14"/>
        <v>3.106044816970825</v>
      </c>
      <c r="U16">
        <f t="shared" si="15"/>
        <v>11.418746086510676</v>
      </c>
      <c r="V16">
        <f t="shared" si="16"/>
        <v>48.671826021405366</v>
      </c>
      <c r="W16">
        <f t="shared" si="17"/>
        <v>39.687626814297154</v>
      </c>
      <c r="X16">
        <f t="shared" si="18"/>
        <v>8.9841992071082153</v>
      </c>
      <c r="Y16">
        <f t="shared" si="19"/>
        <v>0.32817397859463426</v>
      </c>
      <c r="Z16">
        <f t="shared" si="20"/>
        <v>0.32817397859463426</v>
      </c>
      <c r="AA16">
        <f t="shared" si="21"/>
        <v>14.365985239701216</v>
      </c>
      <c r="AB16">
        <f t="shared" si="21"/>
        <v>52.32304897003182</v>
      </c>
      <c r="AC16">
        <f t="shared" si="22"/>
        <v>3.4882032646687882</v>
      </c>
      <c r="AD16">
        <f t="shared" si="23"/>
        <v>4.1184484244972159</v>
      </c>
    </row>
    <row r="17" spans="1:30" ht="15.75" thickBot="1" x14ac:dyDescent="0.3">
      <c r="A17" s="1">
        <v>43911</v>
      </c>
      <c r="B17">
        <v>16</v>
      </c>
      <c r="C17" s="16">
        <v>36</v>
      </c>
      <c r="D17">
        <f t="shared" si="0"/>
        <v>35.222346686601938</v>
      </c>
      <c r="E17">
        <f t="shared" si="1"/>
        <v>31.203034293195849</v>
      </c>
      <c r="F17">
        <f t="shared" si="2"/>
        <v>4.0193123934060857</v>
      </c>
      <c r="G17">
        <f t="shared" si="3"/>
        <v>0.7776533133980621</v>
      </c>
      <c r="H17">
        <f t="shared" si="4"/>
        <v>0.7776533133980621</v>
      </c>
      <c r="I17">
        <f t="shared" si="5"/>
        <v>101.26046314855022</v>
      </c>
      <c r="J17">
        <f t="shared" si="5"/>
        <v>101.55486314855021</v>
      </c>
      <c r="K17">
        <f t="shared" si="6"/>
        <v>6.3471789467843882</v>
      </c>
      <c r="L17">
        <f t="shared" si="7"/>
        <v>15.953617189231895</v>
      </c>
      <c r="M17">
        <f t="shared" si="8"/>
        <v>56.125242531299591</v>
      </c>
      <c r="N17">
        <f t="shared" si="9"/>
        <v>47.258458256721497</v>
      </c>
      <c r="O17">
        <f t="shared" si="10"/>
        <v>8.8667842745780945</v>
      </c>
      <c r="P17">
        <f t="shared" si="11"/>
        <v>-20.125242531299591</v>
      </c>
      <c r="Q17">
        <f t="shared" si="12"/>
        <v>20.125242531299591</v>
      </c>
      <c r="R17">
        <f t="shared" si="13"/>
        <v>15.341894567012787</v>
      </c>
      <c r="S17">
        <f t="shared" si="13"/>
        <v>66.715914785861969</v>
      </c>
      <c r="T17">
        <f t="shared" si="14"/>
        <v>4.1697446741163731</v>
      </c>
      <c r="U17">
        <f t="shared" si="15"/>
        <v>3.6793366899051074</v>
      </c>
      <c r="V17">
        <f t="shared" si="16"/>
        <v>58.128595757689851</v>
      </c>
      <c r="W17">
        <f t="shared" si="17"/>
        <v>48.934365204281072</v>
      </c>
      <c r="X17">
        <f t="shared" si="18"/>
        <v>9.1942305534087794</v>
      </c>
      <c r="Y17">
        <f t="shared" si="19"/>
        <v>-22.128595757689851</v>
      </c>
      <c r="Z17">
        <f t="shared" si="20"/>
        <v>22.128595757689851</v>
      </c>
      <c r="AA17">
        <f t="shared" si="21"/>
        <v>-7.7626105179886356</v>
      </c>
      <c r="AB17">
        <f t="shared" si="21"/>
        <v>74.451644727721671</v>
      </c>
      <c r="AC17">
        <f t="shared" si="22"/>
        <v>4.6532277954826045</v>
      </c>
      <c r="AD17">
        <f t="shared" si="23"/>
        <v>-1.6682206114054094</v>
      </c>
    </row>
    <row r="18" spans="1:30" ht="15.75" thickBot="1" x14ac:dyDescent="0.3">
      <c r="A18" s="1">
        <v>43912</v>
      </c>
      <c r="B18">
        <v>17</v>
      </c>
      <c r="C18" s="16">
        <v>133</v>
      </c>
      <c r="D18">
        <f t="shared" si="0"/>
        <v>39.428295875223554</v>
      </c>
      <c r="E18">
        <f t="shared" si="1"/>
        <v>35.377877349281547</v>
      </c>
      <c r="F18">
        <f t="shared" si="2"/>
        <v>4.0504185259420078</v>
      </c>
      <c r="G18">
        <f t="shared" si="3"/>
        <v>93.571704124776446</v>
      </c>
      <c r="H18">
        <f t="shared" si="4"/>
        <v>93.571704124776446</v>
      </c>
      <c r="I18">
        <f t="shared" si="5"/>
        <v>194.83216727332666</v>
      </c>
      <c r="J18">
        <f t="shared" si="5"/>
        <v>195.12656727332666</v>
      </c>
      <c r="K18">
        <f t="shared" si="6"/>
        <v>11.478033369019215</v>
      </c>
      <c r="L18">
        <f t="shared" si="7"/>
        <v>16.974351006785305</v>
      </c>
      <c r="M18">
        <f t="shared" si="8"/>
        <v>49.898094907402992</v>
      </c>
      <c r="N18">
        <f t="shared" si="9"/>
        <v>46.062621265649796</v>
      </c>
      <c r="O18">
        <f t="shared" si="10"/>
        <v>3.8354736417531967</v>
      </c>
      <c r="P18">
        <f t="shared" si="11"/>
        <v>83.101905092597008</v>
      </c>
      <c r="Q18">
        <f t="shared" si="12"/>
        <v>83.101905092597008</v>
      </c>
      <c r="R18">
        <f t="shared" si="13"/>
        <v>98.443799659609795</v>
      </c>
      <c r="S18">
        <f t="shared" si="13"/>
        <v>149.81781987845898</v>
      </c>
      <c r="T18">
        <f t="shared" si="14"/>
        <v>8.8128129340269989</v>
      </c>
      <c r="U18">
        <f t="shared" si="15"/>
        <v>11.170530952666674</v>
      </c>
      <c r="V18">
        <f t="shared" si="16"/>
        <v>35.457648420025244</v>
      </c>
      <c r="W18">
        <f t="shared" si="17"/>
        <v>40.425719151537969</v>
      </c>
      <c r="X18">
        <f t="shared" si="18"/>
        <v>-4.9680707315127268</v>
      </c>
      <c r="Y18">
        <f t="shared" si="19"/>
        <v>97.542351579974763</v>
      </c>
      <c r="Z18">
        <f t="shared" si="20"/>
        <v>97.542351579974763</v>
      </c>
      <c r="AA18">
        <f t="shared" si="21"/>
        <v>89.77974106198613</v>
      </c>
      <c r="AB18">
        <f t="shared" si="21"/>
        <v>171.99399630769642</v>
      </c>
      <c r="AC18">
        <f t="shared" si="22"/>
        <v>10.117293900452731</v>
      </c>
      <c r="AD18">
        <f t="shared" si="23"/>
        <v>8.8738888032074108</v>
      </c>
    </row>
    <row r="19" spans="1:30" ht="15.75" thickBot="1" x14ac:dyDescent="0.3">
      <c r="A19" s="1">
        <v>43913</v>
      </c>
      <c r="B19">
        <v>18</v>
      </c>
      <c r="C19" s="16">
        <v>97</v>
      </c>
      <c r="D19">
        <f t="shared" si="0"/>
        <v>65.935923391111913</v>
      </c>
      <c r="E19">
        <f t="shared" si="1"/>
        <v>58.142636700178841</v>
      </c>
      <c r="F19">
        <f t="shared" si="2"/>
        <v>7.7932866909330656</v>
      </c>
      <c r="G19">
        <f t="shared" si="3"/>
        <v>31.064076608888087</v>
      </c>
      <c r="H19">
        <f t="shared" si="4"/>
        <v>31.064076608888087</v>
      </c>
      <c r="I19">
        <f t="shared" si="5"/>
        <v>225.89624388221475</v>
      </c>
      <c r="J19">
        <f t="shared" si="5"/>
        <v>226.19064388221474</v>
      </c>
      <c r="K19">
        <f t="shared" si="6"/>
        <v>12.566146882345263</v>
      </c>
      <c r="L19">
        <f t="shared" si="7"/>
        <v>17.976571975263667</v>
      </c>
      <c r="M19">
        <f t="shared" si="8"/>
        <v>116.05999736860394</v>
      </c>
      <c r="N19">
        <f t="shared" si="9"/>
        <v>91.449047453701496</v>
      </c>
      <c r="O19">
        <f t="shared" si="10"/>
        <v>24.610949914902449</v>
      </c>
      <c r="P19">
        <f t="shared" si="11"/>
        <v>-19.059997368603945</v>
      </c>
      <c r="Q19">
        <f t="shared" si="12"/>
        <v>19.059997368603945</v>
      </c>
      <c r="R19">
        <f t="shared" si="13"/>
        <v>79.38380229100585</v>
      </c>
      <c r="S19">
        <f t="shared" si="13"/>
        <v>168.87781724706292</v>
      </c>
      <c r="T19">
        <f t="shared" si="14"/>
        <v>9.3821009581701631</v>
      </c>
      <c r="U19">
        <f t="shared" si="15"/>
        <v>8.4611967665809953</v>
      </c>
      <c r="V19">
        <f t="shared" si="16"/>
        <v>170.95056396367619</v>
      </c>
      <c r="W19">
        <f t="shared" si="17"/>
        <v>113.49152968400506</v>
      </c>
      <c r="X19">
        <f t="shared" si="18"/>
        <v>57.459034279671137</v>
      </c>
      <c r="Y19">
        <f t="shared" si="19"/>
        <v>-73.950563963676188</v>
      </c>
      <c r="Z19">
        <f t="shared" si="20"/>
        <v>73.950563963676188</v>
      </c>
      <c r="AA19">
        <f t="shared" si="21"/>
        <v>15.829177098309941</v>
      </c>
      <c r="AB19">
        <f t="shared" si="21"/>
        <v>245.94456027137261</v>
      </c>
      <c r="AC19">
        <f t="shared" si="22"/>
        <v>13.663586681742922</v>
      </c>
      <c r="AD19">
        <f t="shared" si="23"/>
        <v>1.1584935542188677</v>
      </c>
    </row>
    <row r="20" spans="1:30" ht="15.75" thickBot="1" x14ac:dyDescent="0.3">
      <c r="A20" s="1">
        <v>43914</v>
      </c>
      <c r="B20">
        <v>19</v>
      </c>
      <c r="C20" s="16">
        <v>168</v>
      </c>
      <c r="D20">
        <f t="shared" si="0"/>
        <v>81.184588468178106</v>
      </c>
      <c r="E20">
        <f t="shared" si="1"/>
        <v>72.148738712889525</v>
      </c>
      <c r="F20">
        <f t="shared" si="2"/>
        <v>9.0358497552885879</v>
      </c>
      <c r="G20">
        <f t="shared" si="3"/>
        <v>86.815411531821894</v>
      </c>
      <c r="H20">
        <f t="shared" si="4"/>
        <v>86.815411531821894</v>
      </c>
      <c r="I20">
        <f t="shared" ref="I20:J35" si="24">G20+I19</f>
        <v>312.71165541403661</v>
      </c>
      <c r="J20">
        <f t="shared" si="24"/>
        <v>313.00605541403661</v>
      </c>
      <c r="K20">
        <f t="shared" si="6"/>
        <v>16.474002916528242</v>
      </c>
      <c r="L20">
        <f t="shared" si="7"/>
        <v>18.982129419213308</v>
      </c>
      <c r="M20">
        <f t="shared" si="8"/>
        <v>126.37594925705343</v>
      </c>
      <c r="N20">
        <f t="shared" si="9"/>
        <v>106.52999868430197</v>
      </c>
      <c r="O20">
        <f t="shared" si="10"/>
        <v>19.845950572751462</v>
      </c>
      <c r="P20">
        <f t="shared" si="11"/>
        <v>41.624050742946565</v>
      </c>
      <c r="Q20">
        <f t="shared" si="12"/>
        <v>41.624050742946565</v>
      </c>
      <c r="R20">
        <f t="shared" ref="R20:S35" si="25">P20+R19</f>
        <v>121.00785303395241</v>
      </c>
      <c r="S20">
        <f t="shared" si="25"/>
        <v>210.50186799000949</v>
      </c>
      <c r="T20">
        <f t="shared" si="14"/>
        <v>11.07904568368471</v>
      </c>
      <c r="U20">
        <f t="shared" si="15"/>
        <v>10.922227102299228</v>
      </c>
      <c r="V20">
        <f t="shared" si="16"/>
        <v>121.92078613565363</v>
      </c>
      <c r="W20">
        <f t="shared" si="17"/>
        <v>111.79011279273524</v>
      </c>
      <c r="X20">
        <f t="shared" si="18"/>
        <v>10.130673342918378</v>
      </c>
      <c r="Y20">
        <f t="shared" si="19"/>
        <v>46.079213864346372</v>
      </c>
      <c r="Z20">
        <f t="shared" si="20"/>
        <v>46.079213864346372</v>
      </c>
      <c r="AA20">
        <f t="shared" ref="AA20:AB35" si="26">Y20+AA19</f>
        <v>61.908390962656313</v>
      </c>
      <c r="AB20">
        <f t="shared" si="26"/>
        <v>292.02377413571901</v>
      </c>
      <c r="AC20">
        <f t="shared" si="22"/>
        <v>15.36967232293258</v>
      </c>
      <c r="AD20">
        <f t="shared" si="23"/>
        <v>4.0279577639586268</v>
      </c>
    </row>
    <row r="21" spans="1:30" ht="15.75" thickBot="1" x14ac:dyDescent="0.3">
      <c r="A21" s="1">
        <v>43915</v>
      </c>
      <c r="B21">
        <v>20</v>
      </c>
      <c r="C21" s="16">
        <v>196</v>
      </c>
      <c r="D21">
        <f t="shared" si="0"/>
        <v>111.05613699110394</v>
      </c>
      <c r="E21">
        <f t="shared" si="1"/>
        <v>98.547670774542482</v>
      </c>
      <c r="F21">
        <f t="shared" si="2"/>
        <v>12.508466216561462</v>
      </c>
      <c r="G21">
        <f t="shared" si="3"/>
        <v>84.943863008896059</v>
      </c>
      <c r="H21">
        <f t="shared" si="4"/>
        <v>84.943863008896059</v>
      </c>
      <c r="I21">
        <f t="shared" si="24"/>
        <v>397.65551842293269</v>
      </c>
      <c r="J21">
        <f t="shared" si="24"/>
        <v>397.94991842293268</v>
      </c>
      <c r="K21">
        <f t="shared" si="6"/>
        <v>19.897495921146636</v>
      </c>
      <c r="L21">
        <f t="shared" si="7"/>
        <v>19.985204168345266</v>
      </c>
      <c r="M21">
        <f t="shared" si="8"/>
        <v>177.43993788701482</v>
      </c>
      <c r="N21">
        <f t="shared" si="9"/>
        <v>147.18797462852672</v>
      </c>
      <c r="O21">
        <f t="shared" si="10"/>
        <v>30.251963258488104</v>
      </c>
      <c r="P21">
        <f t="shared" si="11"/>
        <v>18.560062112985179</v>
      </c>
      <c r="Q21">
        <f t="shared" si="12"/>
        <v>18.560062112985179</v>
      </c>
      <c r="R21">
        <f t="shared" si="25"/>
        <v>139.56791514693759</v>
      </c>
      <c r="S21">
        <f t="shared" si="25"/>
        <v>229.06193010299467</v>
      </c>
      <c r="T21">
        <f t="shared" si="14"/>
        <v>11.453096505149734</v>
      </c>
      <c r="U21">
        <f t="shared" si="15"/>
        <v>12.186042009179152</v>
      </c>
      <c r="V21">
        <f t="shared" si="16"/>
        <v>198.40552744323077</v>
      </c>
      <c r="W21">
        <f t="shared" si="17"/>
        <v>158.78415722713072</v>
      </c>
      <c r="X21">
        <f t="shared" si="18"/>
        <v>39.621370216100054</v>
      </c>
      <c r="Y21">
        <f t="shared" si="19"/>
        <v>-2.4055274432307669</v>
      </c>
      <c r="Z21">
        <f t="shared" si="20"/>
        <v>2.4055274432307669</v>
      </c>
      <c r="AA21">
        <f t="shared" si="26"/>
        <v>59.502863519425546</v>
      </c>
      <c r="AB21">
        <f t="shared" si="26"/>
        <v>294.42930157894978</v>
      </c>
      <c r="AC21">
        <f t="shared" si="22"/>
        <v>14.721465078947489</v>
      </c>
      <c r="AD21">
        <f t="shared" si="23"/>
        <v>4.0419118070332507</v>
      </c>
    </row>
    <row r="22" spans="1:30" ht="15.75" thickBot="1" x14ac:dyDescent="0.3">
      <c r="A22" s="1">
        <v>43916</v>
      </c>
      <c r="B22">
        <v>21</v>
      </c>
      <c r="C22" s="16">
        <v>189</v>
      </c>
      <c r="D22">
        <f t="shared" si="0"/>
        <v>143.95113032980046</v>
      </c>
      <c r="E22">
        <f t="shared" si="1"/>
        <v>128.04490959288316</v>
      </c>
      <c r="F22">
        <f t="shared" si="2"/>
        <v>15.906220736917305</v>
      </c>
      <c r="G22">
        <f t="shared" si="3"/>
        <v>45.048869670199537</v>
      </c>
      <c r="H22">
        <f t="shared" si="4"/>
        <v>45.048869670199537</v>
      </c>
      <c r="I22">
        <f t="shared" si="24"/>
        <v>442.70438809313225</v>
      </c>
      <c r="J22">
        <f t="shared" si="24"/>
        <v>442.99878809313225</v>
      </c>
      <c r="K22">
        <f t="shared" si="6"/>
        <v>21.095180385387248</v>
      </c>
      <c r="L22">
        <f t="shared" si="7"/>
        <v>20.98604420561372</v>
      </c>
      <c r="M22">
        <f t="shared" si="8"/>
        <v>221.61194773024181</v>
      </c>
      <c r="N22">
        <f t="shared" si="9"/>
        <v>186.71996894350741</v>
      </c>
      <c r="O22">
        <f t="shared" si="10"/>
        <v>34.891978786734398</v>
      </c>
      <c r="P22">
        <f t="shared" si="11"/>
        <v>-32.611947730241809</v>
      </c>
      <c r="Q22">
        <f t="shared" si="12"/>
        <v>32.611947730241809</v>
      </c>
      <c r="R22">
        <f t="shared" si="25"/>
        <v>106.95596741669578</v>
      </c>
      <c r="S22">
        <f t="shared" si="25"/>
        <v>261.67387783323647</v>
      </c>
      <c r="T22">
        <f t="shared" si="14"/>
        <v>12.460660849201737</v>
      </c>
      <c r="U22">
        <f t="shared" si="15"/>
        <v>8.5834907723652289</v>
      </c>
      <c r="V22">
        <f t="shared" si="16"/>
        <v>234.56293814107855</v>
      </c>
      <c r="W22">
        <f t="shared" si="17"/>
        <v>196.48110548864616</v>
      </c>
      <c r="X22">
        <f t="shared" si="18"/>
        <v>38.081832652432375</v>
      </c>
      <c r="Y22">
        <f t="shared" si="19"/>
        <v>-45.562938141078547</v>
      </c>
      <c r="Z22">
        <f t="shared" si="20"/>
        <v>45.562938141078547</v>
      </c>
      <c r="AA22">
        <f t="shared" si="26"/>
        <v>13.939925378346999</v>
      </c>
      <c r="AB22">
        <f t="shared" si="26"/>
        <v>339.99223972002835</v>
      </c>
      <c r="AC22">
        <f t="shared" si="22"/>
        <v>16.190106653334684</v>
      </c>
      <c r="AD22">
        <f t="shared" si="23"/>
        <v>0.86101504312671007</v>
      </c>
    </row>
    <row r="23" spans="1:30" ht="15.75" thickBot="1" x14ac:dyDescent="0.3">
      <c r="A23" s="1">
        <v>43917</v>
      </c>
      <c r="B23">
        <v>22</v>
      </c>
      <c r="C23" s="16">
        <v>250</v>
      </c>
      <c r="D23">
        <f t="shared" si="0"/>
        <v>170.66907978756566</v>
      </c>
      <c r="E23">
        <f t="shared" si="1"/>
        <v>152.96090426384038</v>
      </c>
      <c r="F23">
        <f t="shared" si="2"/>
        <v>17.708175523725288</v>
      </c>
      <c r="G23">
        <f t="shared" si="3"/>
        <v>79.330920212434336</v>
      </c>
      <c r="H23">
        <f t="shared" si="4"/>
        <v>79.330920212434336</v>
      </c>
      <c r="I23">
        <f t="shared" si="24"/>
        <v>522.03530830556656</v>
      </c>
      <c r="J23">
        <f t="shared" si="24"/>
        <v>522.32970830556656</v>
      </c>
      <c r="K23">
        <f t="shared" si="6"/>
        <v>23.742259468434842</v>
      </c>
      <c r="L23">
        <f t="shared" si="7"/>
        <v>21.987600169209195</v>
      </c>
      <c r="M23">
        <f t="shared" si="8"/>
        <v>232.04496571929485</v>
      </c>
      <c r="N23">
        <f t="shared" si="9"/>
        <v>205.3059738651209</v>
      </c>
      <c r="O23">
        <f t="shared" si="10"/>
        <v>26.738991854173946</v>
      </c>
      <c r="P23">
        <f t="shared" si="11"/>
        <v>17.955034280705149</v>
      </c>
      <c r="Q23">
        <f t="shared" si="12"/>
        <v>17.955034280705149</v>
      </c>
      <c r="R23">
        <f t="shared" si="25"/>
        <v>124.91100169740093</v>
      </c>
      <c r="S23">
        <f t="shared" si="25"/>
        <v>279.62891211394162</v>
      </c>
      <c r="T23">
        <f t="shared" si="14"/>
        <v>12.710405096088255</v>
      </c>
      <c r="U23">
        <f t="shared" si="15"/>
        <v>9.8274603172044799</v>
      </c>
      <c r="V23">
        <f t="shared" si="16"/>
        <v>207.03413987035779</v>
      </c>
      <c r="W23">
        <f t="shared" si="17"/>
        <v>198.11258762821569</v>
      </c>
      <c r="X23">
        <f t="shared" si="18"/>
        <v>8.9215522421420914</v>
      </c>
      <c r="Y23">
        <f t="shared" si="19"/>
        <v>42.965860129642209</v>
      </c>
      <c r="Z23">
        <f t="shared" si="20"/>
        <v>42.965860129642209</v>
      </c>
      <c r="AA23">
        <f t="shared" si="26"/>
        <v>56.905785507989208</v>
      </c>
      <c r="AB23">
        <f t="shared" si="26"/>
        <v>382.95809984967059</v>
      </c>
      <c r="AC23">
        <f t="shared" si="22"/>
        <v>17.407186356803209</v>
      </c>
      <c r="AD23">
        <f t="shared" si="23"/>
        <v>3.2690972763526975</v>
      </c>
    </row>
    <row r="24" spans="1:30" ht="15.75" thickBot="1" x14ac:dyDescent="0.3">
      <c r="A24" s="1">
        <v>43918</v>
      </c>
      <c r="B24">
        <v>23</v>
      </c>
      <c r="C24" s="16">
        <v>175</v>
      </c>
      <c r="D24">
        <f t="shared" si="0"/>
        <v>207.41667616227519</v>
      </c>
      <c r="E24">
        <f t="shared" si="1"/>
        <v>186.53526383005254</v>
      </c>
      <c r="F24">
        <f t="shared" si="2"/>
        <v>20.881412332222663</v>
      </c>
      <c r="G24">
        <f t="shared" si="3"/>
        <v>-32.416676162275195</v>
      </c>
      <c r="H24">
        <f t="shared" si="4"/>
        <v>32.416676162275195</v>
      </c>
      <c r="I24">
        <f t="shared" si="24"/>
        <v>489.61863214329139</v>
      </c>
      <c r="J24">
        <f t="shared" si="24"/>
        <v>554.74638446784172</v>
      </c>
      <c r="K24">
        <f t="shared" si="6"/>
        <v>24.119408020340945</v>
      </c>
      <c r="L24">
        <f t="shared" si="7"/>
        <v>20.299778159164383</v>
      </c>
      <c r="M24">
        <f t="shared" si="8"/>
        <v>272.25023328399766</v>
      </c>
      <c r="N24">
        <f t="shared" si="9"/>
        <v>241.02248285964743</v>
      </c>
      <c r="O24">
        <f t="shared" si="10"/>
        <v>31.227750424350234</v>
      </c>
      <c r="P24">
        <f t="shared" si="11"/>
        <v>-97.250233283997659</v>
      </c>
      <c r="Q24">
        <f t="shared" si="12"/>
        <v>97.250233283997659</v>
      </c>
      <c r="R24">
        <f t="shared" si="25"/>
        <v>27.660768413403275</v>
      </c>
      <c r="S24">
        <f t="shared" si="25"/>
        <v>376.87914539793928</v>
      </c>
      <c r="T24">
        <f t="shared" si="14"/>
        <v>16.386049799910403</v>
      </c>
      <c r="U24">
        <f t="shared" si="15"/>
        <v>1.6880681281436434</v>
      </c>
      <c r="V24">
        <f t="shared" si="16"/>
        <v>277.82653069918467</v>
      </c>
      <c r="W24">
        <f t="shared" si="17"/>
        <v>241.40682797407158</v>
      </c>
      <c r="X24">
        <f t="shared" si="18"/>
        <v>36.419702725113119</v>
      </c>
      <c r="Y24">
        <f t="shared" si="19"/>
        <v>-102.82653069918467</v>
      </c>
      <c r="Z24">
        <f t="shared" si="20"/>
        <v>102.82653069918467</v>
      </c>
      <c r="AA24">
        <f t="shared" si="26"/>
        <v>-45.920745191195465</v>
      </c>
      <c r="AB24">
        <f t="shared" si="26"/>
        <v>485.78463054885526</v>
      </c>
      <c r="AC24">
        <f t="shared" si="22"/>
        <v>21.121070893428488</v>
      </c>
      <c r="AD24">
        <f t="shared" si="23"/>
        <v>-2.1741674663609518</v>
      </c>
    </row>
    <row r="25" spans="1:30" ht="15.75" thickBot="1" x14ac:dyDescent="0.3">
      <c r="A25" s="1">
        <v>43919</v>
      </c>
      <c r="B25">
        <v>24</v>
      </c>
      <c r="C25" s="16">
        <v>368</v>
      </c>
      <c r="D25">
        <f t="shared" si="0"/>
        <v>220.51808621555182</v>
      </c>
      <c r="E25">
        <f t="shared" si="1"/>
        <v>200.93334092982016</v>
      </c>
      <c r="F25">
        <f t="shared" si="2"/>
        <v>19.584745285731657</v>
      </c>
      <c r="G25">
        <f t="shared" si="3"/>
        <v>147.48191378444818</v>
      </c>
      <c r="H25">
        <f t="shared" si="4"/>
        <v>147.48191378444818</v>
      </c>
      <c r="I25">
        <f t="shared" si="24"/>
        <v>637.10054592773963</v>
      </c>
      <c r="J25">
        <f t="shared" si="24"/>
        <v>702.22829825228996</v>
      </c>
      <c r="K25">
        <f t="shared" si="6"/>
        <v>29.259512427178748</v>
      </c>
      <c r="L25">
        <f t="shared" si="7"/>
        <v>21.774134053441912</v>
      </c>
      <c r="M25">
        <f t="shared" si="8"/>
        <v>230.54030874534965</v>
      </c>
      <c r="N25">
        <f t="shared" si="9"/>
        <v>223.62511664199883</v>
      </c>
      <c r="O25">
        <f t="shared" si="10"/>
        <v>6.9151921033508188</v>
      </c>
      <c r="P25">
        <f t="shared" si="11"/>
        <v>137.45969125465035</v>
      </c>
      <c r="Q25">
        <f t="shared" si="12"/>
        <v>137.45969125465035</v>
      </c>
      <c r="R25">
        <f t="shared" si="25"/>
        <v>165.12045966805363</v>
      </c>
      <c r="S25">
        <f t="shared" si="25"/>
        <v>514.33883665258963</v>
      </c>
      <c r="T25">
        <f t="shared" si="14"/>
        <v>21.430784860524568</v>
      </c>
      <c r="U25">
        <f t="shared" si="15"/>
        <v>7.7048255928416767</v>
      </c>
      <c r="V25">
        <f t="shared" si="16"/>
        <v>166.17602921747186</v>
      </c>
      <c r="W25">
        <f t="shared" si="17"/>
        <v>195.56530613983693</v>
      </c>
      <c r="X25">
        <f t="shared" si="18"/>
        <v>-29.389276922365077</v>
      </c>
      <c r="Y25">
        <f t="shared" si="19"/>
        <v>201.82397078252814</v>
      </c>
      <c r="Z25">
        <f t="shared" si="20"/>
        <v>201.82397078252814</v>
      </c>
      <c r="AA25">
        <f t="shared" si="26"/>
        <v>155.90322559133267</v>
      </c>
      <c r="AB25">
        <f t="shared" si="26"/>
        <v>687.6086013313834</v>
      </c>
      <c r="AC25">
        <f t="shared" si="22"/>
        <v>28.650358388807643</v>
      </c>
      <c r="AD25">
        <f t="shared" si="23"/>
        <v>5.4415802928397845</v>
      </c>
    </row>
    <row r="26" spans="1:30" ht="15.75" thickBot="1" x14ac:dyDescent="0.3">
      <c r="A26" s="1">
        <v>43920</v>
      </c>
      <c r="B26">
        <v>25</v>
      </c>
      <c r="C26" s="16">
        <v>349</v>
      </c>
      <c r="D26">
        <f t="shared" si="0"/>
        <v>275.49849080955101</v>
      </c>
      <c r="E26">
        <f t="shared" si="1"/>
        <v>250.01446897244145</v>
      </c>
      <c r="F26">
        <f t="shared" si="2"/>
        <v>25.484021837109584</v>
      </c>
      <c r="G26">
        <f t="shared" si="3"/>
        <v>73.501509190448985</v>
      </c>
      <c r="H26">
        <f t="shared" si="4"/>
        <v>73.501509190448985</v>
      </c>
      <c r="I26">
        <f t="shared" si="24"/>
        <v>710.60205511818867</v>
      </c>
      <c r="J26">
        <f t="shared" si="24"/>
        <v>775.729807442739</v>
      </c>
      <c r="K26">
        <f t="shared" si="6"/>
        <v>31.02919229770956</v>
      </c>
      <c r="L26">
        <f t="shared" si="7"/>
        <v>22.901081288237148</v>
      </c>
      <c r="M26">
        <f t="shared" si="8"/>
        <v>340.55026928968823</v>
      </c>
      <c r="N26">
        <f t="shared" si="9"/>
        <v>299.27015437267482</v>
      </c>
      <c r="O26">
        <f t="shared" si="10"/>
        <v>41.280114917013407</v>
      </c>
      <c r="P26">
        <f t="shared" si="11"/>
        <v>8.4497307103117691</v>
      </c>
      <c r="Q26">
        <f t="shared" si="12"/>
        <v>8.4497307103117691</v>
      </c>
      <c r="R26">
        <f t="shared" si="25"/>
        <v>173.5701903783654</v>
      </c>
      <c r="S26">
        <f t="shared" si="25"/>
        <v>522.7885673629014</v>
      </c>
      <c r="T26">
        <f t="shared" si="14"/>
        <v>20.911542694516058</v>
      </c>
      <c r="U26">
        <f t="shared" si="15"/>
        <v>8.3002097412872011</v>
      </c>
      <c r="V26">
        <f t="shared" si="16"/>
        <v>427.41327022194741</v>
      </c>
      <c r="W26">
        <f t="shared" si="17"/>
        <v>327.63520584349442</v>
      </c>
      <c r="X26">
        <f t="shared" si="18"/>
        <v>99.778064378452967</v>
      </c>
      <c r="Y26">
        <f t="shared" si="19"/>
        <v>-78.413270221947414</v>
      </c>
      <c r="Z26">
        <f t="shared" si="20"/>
        <v>78.413270221947414</v>
      </c>
      <c r="AA26">
        <f t="shared" si="26"/>
        <v>77.489955369385257</v>
      </c>
      <c r="AB26">
        <f t="shared" si="26"/>
        <v>766.02187155333081</v>
      </c>
      <c r="AC26">
        <f t="shared" si="22"/>
        <v>30.640874862133231</v>
      </c>
      <c r="AD26">
        <f t="shared" si="23"/>
        <v>2.5289733311482339</v>
      </c>
    </row>
    <row r="27" spans="1:30" ht="15.75" thickBot="1" x14ac:dyDescent="0.3">
      <c r="A27" s="1">
        <v>43921</v>
      </c>
      <c r="B27">
        <v>26</v>
      </c>
      <c r="C27" s="16">
        <v>345</v>
      </c>
      <c r="D27">
        <f t="shared" si="0"/>
        <v>318.62287485236834</v>
      </c>
      <c r="E27">
        <f t="shared" si="1"/>
        <v>290.1987926476408</v>
      </c>
      <c r="F27">
        <f t="shared" si="2"/>
        <v>28.42408220472754</v>
      </c>
      <c r="G27">
        <f t="shared" si="3"/>
        <v>26.377125147631659</v>
      </c>
      <c r="H27">
        <f t="shared" si="4"/>
        <v>26.377125147631659</v>
      </c>
      <c r="I27">
        <f t="shared" si="24"/>
        <v>736.97918026582033</v>
      </c>
      <c r="J27">
        <f t="shared" si="24"/>
        <v>802.10693259037066</v>
      </c>
      <c r="K27">
        <f t="shared" si="6"/>
        <v>30.850266638091178</v>
      </c>
      <c r="L27">
        <f t="shared" si="7"/>
        <v>23.888907960226952</v>
      </c>
      <c r="M27">
        <f t="shared" si="8"/>
        <v>388.16768223943546</v>
      </c>
      <c r="N27">
        <f t="shared" si="9"/>
        <v>344.77513464484412</v>
      </c>
      <c r="O27">
        <f t="shared" si="10"/>
        <v>43.392547594591349</v>
      </c>
      <c r="P27">
        <f t="shared" si="11"/>
        <v>-43.167682239435464</v>
      </c>
      <c r="Q27">
        <f t="shared" si="12"/>
        <v>43.167682239435464</v>
      </c>
      <c r="R27">
        <f t="shared" si="25"/>
        <v>130.40250813892993</v>
      </c>
      <c r="S27">
        <f t="shared" si="25"/>
        <v>565.95624960233681</v>
      </c>
      <c r="T27">
        <f t="shared" si="14"/>
        <v>21.767548061628339</v>
      </c>
      <c r="U27">
        <f t="shared" si="15"/>
        <v>5.9906842869823471</v>
      </c>
      <c r="V27">
        <f t="shared" si="16"/>
        <v>414.27622548079614</v>
      </c>
      <c r="W27">
        <f t="shared" si="17"/>
        <v>364.68265404438949</v>
      </c>
      <c r="X27">
        <f t="shared" si="18"/>
        <v>49.593571436406627</v>
      </c>
      <c r="Y27">
        <f t="shared" si="19"/>
        <v>-69.276225480796143</v>
      </c>
      <c r="Z27">
        <f t="shared" si="20"/>
        <v>69.276225480796143</v>
      </c>
      <c r="AA27">
        <f t="shared" si="26"/>
        <v>8.2137298885891141</v>
      </c>
      <c r="AB27">
        <f t="shared" si="26"/>
        <v>835.29809703412695</v>
      </c>
      <c r="AC27">
        <f t="shared" si="22"/>
        <v>32.12684988592796</v>
      </c>
      <c r="AD27">
        <f t="shared" si="23"/>
        <v>0.25566558556949742</v>
      </c>
    </row>
    <row r="28" spans="1:30" ht="15.75" thickBot="1" x14ac:dyDescent="0.3">
      <c r="A28" s="1">
        <v>43922</v>
      </c>
      <c r="B28">
        <v>27</v>
      </c>
      <c r="C28" s="16">
        <v>475</v>
      </c>
      <c r="D28">
        <f t="shared" si="0"/>
        <v>353.37746709252747</v>
      </c>
      <c r="E28">
        <f t="shared" si="1"/>
        <v>323.89829988189467</v>
      </c>
      <c r="F28">
        <f t="shared" si="2"/>
        <v>29.479167210632806</v>
      </c>
      <c r="G28">
        <f t="shared" si="3"/>
        <v>121.62253290747253</v>
      </c>
      <c r="H28">
        <f t="shared" si="4"/>
        <v>121.62253290747253</v>
      </c>
      <c r="I28">
        <f t="shared" si="24"/>
        <v>858.60171317329286</v>
      </c>
      <c r="J28">
        <f t="shared" si="24"/>
        <v>923.72946549784319</v>
      </c>
      <c r="K28">
        <f t="shared" si="6"/>
        <v>34.212202425846044</v>
      </c>
      <c r="L28">
        <f t="shared" si="7"/>
        <v>25.096358968244946</v>
      </c>
      <c r="M28">
        <f t="shared" si="8"/>
        <v>399.1844681544502</v>
      </c>
      <c r="N28">
        <f t="shared" si="9"/>
        <v>366.5838411197177</v>
      </c>
      <c r="O28">
        <f t="shared" si="10"/>
        <v>32.600627034732469</v>
      </c>
      <c r="P28">
        <f t="shared" si="11"/>
        <v>75.815531845549799</v>
      </c>
      <c r="Q28">
        <f t="shared" si="12"/>
        <v>75.815531845549799</v>
      </c>
      <c r="R28">
        <f t="shared" si="25"/>
        <v>206.21803998447973</v>
      </c>
      <c r="S28">
        <f t="shared" si="25"/>
        <v>641.77178144788661</v>
      </c>
      <c r="T28">
        <f t="shared" si="14"/>
        <v>23.769325238810616</v>
      </c>
      <c r="U28">
        <f t="shared" si="15"/>
        <v>8.6758053883568547</v>
      </c>
      <c r="V28">
        <f t="shared" si="16"/>
        <v>364.11203222485636</v>
      </c>
      <c r="W28">
        <f t="shared" si="17"/>
        <v>358.85524509615925</v>
      </c>
      <c r="X28">
        <f t="shared" si="18"/>
        <v>5.2567871286971126</v>
      </c>
      <c r="Y28">
        <f t="shared" si="19"/>
        <v>110.88796777514364</v>
      </c>
      <c r="Z28">
        <f t="shared" si="20"/>
        <v>110.88796777514364</v>
      </c>
      <c r="AA28">
        <f t="shared" si="26"/>
        <v>119.10169766373275</v>
      </c>
      <c r="AB28">
        <f t="shared" si="26"/>
        <v>946.18606480927065</v>
      </c>
      <c r="AC28">
        <f t="shared" si="22"/>
        <v>35.043928326269281</v>
      </c>
      <c r="AD28">
        <f t="shared" si="23"/>
        <v>3.3986400313018823</v>
      </c>
    </row>
    <row r="29" spans="1:30" ht="15.75" thickBot="1" x14ac:dyDescent="0.3">
      <c r="A29" s="1">
        <v>43923</v>
      </c>
      <c r="B29">
        <v>28</v>
      </c>
      <c r="C29" s="16">
        <v>427</v>
      </c>
      <c r="D29">
        <f t="shared" si="0"/>
        <v>412.04604220095371</v>
      </c>
      <c r="E29">
        <f t="shared" si="1"/>
        <v>377.70197367402199</v>
      </c>
      <c r="F29">
        <f t="shared" si="2"/>
        <v>34.344068526931707</v>
      </c>
      <c r="G29">
        <f t="shared" si="3"/>
        <v>14.953957799046293</v>
      </c>
      <c r="H29">
        <f t="shared" si="4"/>
        <v>14.953957799046293</v>
      </c>
      <c r="I29">
        <f t="shared" si="24"/>
        <v>873.55567097233916</v>
      </c>
      <c r="J29">
        <f t="shared" si="24"/>
        <v>938.68342329688949</v>
      </c>
      <c r="K29">
        <f t="shared" si="6"/>
        <v>33.524407974888909</v>
      </c>
      <c r="L29">
        <f t="shared" si="7"/>
        <v>26.05730343177623</v>
      </c>
      <c r="M29">
        <f t="shared" si="8"/>
        <v>488.64674407334502</v>
      </c>
      <c r="N29">
        <f t="shared" si="9"/>
        <v>437.0922340772251</v>
      </c>
      <c r="O29">
        <f t="shared" si="10"/>
        <v>51.554509996119918</v>
      </c>
      <c r="P29">
        <f t="shared" si="11"/>
        <v>-61.646744073345019</v>
      </c>
      <c r="Q29">
        <f t="shared" si="12"/>
        <v>61.646744073345019</v>
      </c>
      <c r="R29">
        <f t="shared" si="25"/>
        <v>144.57129591113471</v>
      </c>
      <c r="S29">
        <f t="shared" si="25"/>
        <v>703.41852552123169</v>
      </c>
      <c r="T29">
        <f t="shared" si="14"/>
        <v>25.122090197186846</v>
      </c>
      <c r="U29">
        <f t="shared" si="15"/>
        <v>5.7547479041900624</v>
      </c>
      <c r="V29">
        <f t="shared" si="16"/>
        <v>529.04749294976034</v>
      </c>
      <c r="W29">
        <f t="shared" si="17"/>
        <v>452.82240644497131</v>
      </c>
      <c r="X29">
        <f t="shared" si="18"/>
        <v>76.225086504789076</v>
      </c>
      <c r="Y29">
        <f t="shared" si="19"/>
        <v>-102.04749294976034</v>
      </c>
      <c r="Z29">
        <f t="shared" si="20"/>
        <v>102.04749294976034</v>
      </c>
      <c r="AA29">
        <f t="shared" si="26"/>
        <v>17.05420471397241</v>
      </c>
      <c r="AB29">
        <f t="shared" si="26"/>
        <v>1048.2335577590311</v>
      </c>
      <c r="AC29">
        <f t="shared" si="22"/>
        <v>37.436912777108255</v>
      </c>
      <c r="AD29">
        <f t="shared" si="23"/>
        <v>0.4555451678269965</v>
      </c>
    </row>
    <row r="30" spans="1:30" ht="15.75" thickBot="1" x14ac:dyDescent="0.3">
      <c r="A30" s="1">
        <v>43924</v>
      </c>
      <c r="B30">
        <v>29</v>
      </c>
      <c r="C30" s="16">
        <v>627</v>
      </c>
      <c r="D30">
        <f t="shared" si="0"/>
        <v>449.97906059965658</v>
      </c>
      <c r="E30">
        <f t="shared" si="1"/>
        <v>415.03683376076299</v>
      </c>
      <c r="F30">
        <f t="shared" si="2"/>
        <v>34.942226838893561</v>
      </c>
      <c r="G30">
        <f t="shared" si="3"/>
        <v>177.02093940034342</v>
      </c>
      <c r="H30">
        <f t="shared" si="4"/>
        <v>177.02093940034342</v>
      </c>
      <c r="I30">
        <f t="shared" si="24"/>
        <v>1050.5766103726826</v>
      </c>
      <c r="J30">
        <f t="shared" si="24"/>
        <v>1115.7043626972329</v>
      </c>
      <c r="K30">
        <f t="shared" si="6"/>
        <v>38.472564230939064</v>
      </c>
      <c r="L30">
        <f t="shared" si="7"/>
        <v>27.307163724944139</v>
      </c>
      <c r="M30">
        <f t="shared" si="8"/>
        <v>493.96619601445616</v>
      </c>
      <c r="N30">
        <f t="shared" si="9"/>
        <v>457.82337203667248</v>
      </c>
      <c r="O30">
        <f t="shared" si="10"/>
        <v>36.14282397778365</v>
      </c>
      <c r="P30">
        <f t="shared" si="11"/>
        <v>133.03380398554384</v>
      </c>
      <c r="Q30">
        <f t="shared" si="12"/>
        <v>133.03380398554384</v>
      </c>
      <c r="R30">
        <f t="shared" si="25"/>
        <v>277.60509989667855</v>
      </c>
      <c r="S30">
        <f t="shared" si="25"/>
        <v>836.45232950677553</v>
      </c>
      <c r="T30">
        <f t="shared" si="14"/>
        <v>28.843183776095707</v>
      </c>
      <c r="U30">
        <f t="shared" si="15"/>
        <v>9.6246344388218557</v>
      </c>
      <c r="V30">
        <f t="shared" si="16"/>
        <v>458.32418960689455</v>
      </c>
      <c r="W30">
        <f t="shared" si="17"/>
        <v>447.40949858995208</v>
      </c>
      <c r="X30">
        <f t="shared" si="18"/>
        <v>10.91469101694247</v>
      </c>
      <c r="Y30">
        <f t="shared" si="19"/>
        <v>168.67581039310545</v>
      </c>
      <c r="Z30">
        <f t="shared" si="20"/>
        <v>168.67581039310545</v>
      </c>
      <c r="AA30">
        <f t="shared" si="26"/>
        <v>185.73001510707786</v>
      </c>
      <c r="AB30">
        <f t="shared" si="26"/>
        <v>1216.9093681521365</v>
      </c>
      <c r="AC30">
        <f t="shared" si="22"/>
        <v>41.962392005246087</v>
      </c>
      <c r="AD30">
        <f t="shared" si="23"/>
        <v>4.426106478483355</v>
      </c>
    </row>
    <row r="31" spans="1:30" ht="15.75" thickBot="1" x14ac:dyDescent="0.3">
      <c r="A31" s="1">
        <v>43925</v>
      </c>
      <c r="B31">
        <v>30</v>
      </c>
      <c r="C31" s="16">
        <v>793</v>
      </c>
      <c r="D31">
        <f t="shared" si="0"/>
        <v>527.40631289463249</v>
      </c>
      <c r="E31">
        <f t="shared" si="1"/>
        <v>485.38324847972524</v>
      </c>
      <c r="F31">
        <f t="shared" si="2"/>
        <v>42.023064414907296</v>
      </c>
      <c r="G31">
        <f t="shared" si="3"/>
        <v>265.59368710536751</v>
      </c>
      <c r="H31">
        <f t="shared" si="4"/>
        <v>265.59368710536751</v>
      </c>
      <c r="I31">
        <f t="shared" si="24"/>
        <v>1316.1702974780501</v>
      </c>
      <c r="J31">
        <f t="shared" si="24"/>
        <v>1381.2980498026004</v>
      </c>
      <c r="K31">
        <f t="shared" si="6"/>
        <v>46.043268326753349</v>
      </c>
      <c r="L31">
        <f t="shared" si="7"/>
        <v>28.585509789132235</v>
      </c>
      <c r="M31">
        <f t="shared" si="8"/>
        <v>629.88437298139775</v>
      </c>
      <c r="N31">
        <f t="shared" si="9"/>
        <v>560.48309800722814</v>
      </c>
      <c r="O31">
        <f t="shared" si="10"/>
        <v>69.401274974169638</v>
      </c>
      <c r="P31">
        <f t="shared" si="11"/>
        <v>163.11562701860225</v>
      </c>
      <c r="Q31">
        <f t="shared" si="12"/>
        <v>163.11562701860225</v>
      </c>
      <c r="R31">
        <f t="shared" si="25"/>
        <v>440.72072691528081</v>
      </c>
      <c r="S31">
        <f t="shared" si="25"/>
        <v>999.56795652537778</v>
      </c>
      <c r="T31">
        <f t="shared" si="14"/>
        <v>33.318931884179257</v>
      </c>
      <c r="U31">
        <f t="shared" si="15"/>
        <v>13.227336591919595</v>
      </c>
      <c r="V31">
        <f t="shared" si="16"/>
        <v>712.13204758990889</v>
      </c>
      <c r="W31">
        <f t="shared" si="17"/>
        <v>593.2648379213789</v>
      </c>
      <c r="X31">
        <f t="shared" si="18"/>
        <v>118.86720966852995</v>
      </c>
      <c r="Y31">
        <f t="shared" si="19"/>
        <v>80.867952410091107</v>
      </c>
      <c r="Z31">
        <f t="shared" si="20"/>
        <v>80.867952410091107</v>
      </c>
      <c r="AA31">
        <f t="shared" si="26"/>
        <v>266.59796751716897</v>
      </c>
      <c r="AB31">
        <f t="shared" si="26"/>
        <v>1297.7773205622275</v>
      </c>
      <c r="AC31">
        <f t="shared" si="22"/>
        <v>43.259244018740915</v>
      </c>
      <c r="AD31">
        <f t="shared" si="23"/>
        <v>6.1627976531830395</v>
      </c>
    </row>
    <row r="32" spans="1:30" ht="15.75" thickBot="1" x14ac:dyDescent="0.3">
      <c r="A32" s="1">
        <v>43926</v>
      </c>
      <c r="B32">
        <v>31</v>
      </c>
      <c r="C32" s="16">
        <v>650</v>
      </c>
      <c r="D32">
        <f t="shared" si="0"/>
        <v>633.17186221482802</v>
      </c>
      <c r="E32">
        <f t="shared" si="1"/>
        <v>580.52505031570604</v>
      </c>
      <c r="F32">
        <f t="shared" si="2"/>
        <v>52.646811899122007</v>
      </c>
      <c r="G32">
        <f t="shared" si="3"/>
        <v>16.828137785171975</v>
      </c>
      <c r="H32">
        <f t="shared" si="4"/>
        <v>16.828137785171975</v>
      </c>
      <c r="I32">
        <f t="shared" si="24"/>
        <v>1332.9984352632221</v>
      </c>
      <c r="J32">
        <f t="shared" si="24"/>
        <v>1398.1261875877724</v>
      </c>
      <c r="K32">
        <f t="shared" si="6"/>
        <v>45.100844760895882</v>
      </c>
      <c r="L32">
        <f t="shared" si="7"/>
        <v>29.555952717297693</v>
      </c>
      <c r="M32">
        <f t="shared" si="8"/>
        <v>821.6223682195191</v>
      </c>
      <c r="N32">
        <f t="shared" si="9"/>
        <v>711.44218649069887</v>
      </c>
      <c r="O32">
        <f t="shared" si="10"/>
        <v>110.1801817288202</v>
      </c>
      <c r="P32">
        <f t="shared" si="11"/>
        <v>-171.6223682195191</v>
      </c>
      <c r="Q32">
        <f t="shared" si="12"/>
        <v>171.6223682195191</v>
      </c>
      <c r="R32">
        <f t="shared" si="25"/>
        <v>269.0983586957617</v>
      </c>
      <c r="S32">
        <f t="shared" si="25"/>
        <v>1171.1903247448968</v>
      </c>
      <c r="T32">
        <f t="shared" si="14"/>
        <v>37.780333056286992</v>
      </c>
      <c r="U32">
        <f t="shared" si="15"/>
        <v>7.1227100696768817</v>
      </c>
      <c r="V32">
        <f t="shared" si="16"/>
        <v>947.44910872897003</v>
      </c>
      <c r="W32">
        <f t="shared" si="17"/>
        <v>776.8264095179818</v>
      </c>
      <c r="X32">
        <f t="shared" si="18"/>
        <v>170.62269921098829</v>
      </c>
      <c r="Y32">
        <f t="shared" si="19"/>
        <v>-297.44910872897003</v>
      </c>
      <c r="Z32">
        <f t="shared" si="20"/>
        <v>297.44910872897003</v>
      </c>
      <c r="AA32">
        <f t="shared" si="26"/>
        <v>-30.851141211801064</v>
      </c>
      <c r="AB32">
        <f t="shared" si="26"/>
        <v>1595.2264292911975</v>
      </c>
      <c r="AC32">
        <f t="shared" si="22"/>
        <v>51.458917073909596</v>
      </c>
      <c r="AD32">
        <f t="shared" si="23"/>
        <v>-0.59952954640475775</v>
      </c>
    </row>
    <row r="33" spans="1:30" ht="15.75" thickBot="1" x14ac:dyDescent="0.3">
      <c r="A33" s="1">
        <v>43927</v>
      </c>
      <c r="B33">
        <v>32</v>
      </c>
      <c r="C33" s="16">
        <v>602</v>
      </c>
      <c r="D33">
        <f t="shared" si="0"/>
        <v>689.85742718239123</v>
      </c>
      <c r="E33">
        <f t="shared" si="1"/>
        <v>636.5374897718624</v>
      </c>
      <c r="F33">
        <f t="shared" si="2"/>
        <v>53.31993741052888</v>
      </c>
      <c r="G33">
        <f t="shared" si="3"/>
        <v>-87.857427182391234</v>
      </c>
      <c r="H33">
        <f t="shared" si="4"/>
        <v>87.857427182391234</v>
      </c>
      <c r="I33">
        <f t="shared" si="24"/>
        <v>1245.1410080808309</v>
      </c>
      <c r="J33">
        <f t="shared" si="24"/>
        <v>1485.9836147701635</v>
      </c>
      <c r="K33">
        <f t="shared" si="6"/>
        <v>46.43698796156761</v>
      </c>
      <c r="L33">
        <f t="shared" si="7"/>
        <v>26.813560972372716</v>
      </c>
      <c r="M33">
        <f t="shared" si="8"/>
        <v>803.08577378370001</v>
      </c>
      <c r="N33">
        <f t="shared" si="9"/>
        <v>735.81118410975955</v>
      </c>
      <c r="O33">
        <f t="shared" si="10"/>
        <v>67.274589673940426</v>
      </c>
      <c r="P33">
        <f t="shared" si="11"/>
        <v>-201.08577378370001</v>
      </c>
      <c r="Q33">
        <f t="shared" si="12"/>
        <v>201.08577378370001</v>
      </c>
      <c r="R33">
        <f t="shared" si="25"/>
        <v>68.012584912061698</v>
      </c>
      <c r="S33">
        <f t="shared" si="25"/>
        <v>1372.2760985285968</v>
      </c>
      <c r="T33">
        <f t="shared" si="14"/>
        <v>42.883628079018649</v>
      </c>
      <c r="U33">
        <f t="shared" si="15"/>
        <v>1.5859801970752028</v>
      </c>
      <c r="V33">
        <f t="shared" si="16"/>
        <v>689.74509137024143</v>
      </c>
      <c r="W33">
        <f t="shared" si="17"/>
        <v>709.48982174579396</v>
      </c>
      <c r="X33">
        <f t="shared" si="18"/>
        <v>-19.744730375552592</v>
      </c>
      <c r="Y33">
        <f t="shared" si="19"/>
        <v>-87.745091370241425</v>
      </c>
      <c r="Z33">
        <f t="shared" si="20"/>
        <v>87.745091370241425</v>
      </c>
      <c r="AA33">
        <f t="shared" si="26"/>
        <v>-118.59623258204249</v>
      </c>
      <c r="AB33">
        <f t="shared" si="26"/>
        <v>1682.9715206614389</v>
      </c>
      <c r="AC33">
        <f t="shared" si="22"/>
        <v>52.592860020669967</v>
      </c>
      <c r="AD33">
        <f t="shared" si="23"/>
        <v>-2.2549873221466181</v>
      </c>
    </row>
    <row r="34" spans="1:30" ht="15.75" thickBot="1" x14ac:dyDescent="0.3">
      <c r="A34" s="1">
        <v>43928</v>
      </c>
      <c r="B34">
        <v>33</v>
      </c>
      <c r="C34" s="16">
        <v>743</v>
      </c>
      <c r="D34">
        <f t="shared" si="0"/>
        <v>722.09158206914617</v>
      </c>
      <c r="E34">
        <f t="shared" si="1"/>
        <v>672.28594174591296</v>
      </c>
      <c r="F34">
        <f t="shared" si="2"/>
        <v>49.805640323233227</v>
      </c>
      <c r="G34">
        <f t="shared" si="3"/>
        <v>20.90841793085383</v>
      </c>
      <c r="H34">
        <f t="shared" si="4"/>
        <v>20.90841793085383</v>
      </c>
      <c r="I34">
        <f t="shared" si="24"/>
        <v>1266.0494260116848</v>
      </c>
      <c r="J34">
        <f t="shared" si="24"/>
        <v>1506.8920327010173</v>
      </c>
      <c r="K34">
        <f t="shared" si="6"/>
        <v>45.663394930333858</v>
      </c>
      <c r="L34">
        <f t="shared" si="7"/>
        <v>27.725696434599904</v>
      </c>
      <c r="M34">
        <f t="shared" si="8"/>
        <v>719.54603311986546</v>
      </c>
      <c r="N34">
        <f t="shared" si="9"/>
        <v>702.54288689185</v>
      </c>
      <c r="O34">
        <f t="shared" si="10"/>
        <v>17.003146228015424</v>
      </c>
      <c r="P34">
        <f t="shared" si="11"/>
        <v>23.453966880134544</v>
      </c>
      <c r="Q34">
        <f t="shared" si="12"/>
        <v>23.453966880134544</v>
      </c>
      <c r="R34">
        <f t="shared" si="25"/>
        <v>91.466551792196242</v>
      </c>
      <c r="S34">
        <f t="shared" si="25"/>
        <v>1395.7300654087312</v>
      </c>
      <c r="T34">
        <f t="shared" si="14"/>
        <v>42.294850466931251</v>
      </c>
      <c r="U34">
        <f t="shared" si="15"/>
        <v>2.1625931001626424</v>
      </c>
      <c r="V34">
        <f t="shared" si="16"/>
        <v>543.64742942154123</v>
      </c>
      <c r="W34">
        <f t="shared" si="17"/>
        <v>619.54901827404831</v>
      </c>
      <c r="X34">
        <f t="shared" si="18"/>
        <v>-75.901588852507089</v>
      </c>
      <c r="Y34">
        <f t="shared" si="19"/>
        <v>199.35257057845877</v>
      </c>
      <c r="Z34">
        <f t="shared" si="20"/>
        <v>199.35257057845877</v>
      </c>
      <c r="AA34">
        <f t="shared" si="26"/>
        <v>80.756337996416278</v>
      </c>
      <c r="AB34">
        <f t="shared" si="26"/>
        <v>1882.3240912398978</v>
      </c>
      <c r="AC34">
        <f t="shared" si="22"/>
        <v>57.040123976966598</v>
      </c>
      <c r="AD34">
        <f t="shared" si="23"/>
        <v>1.4157812495117741</v>
      </c>
    </row>
    <row r="35" spans="1:30" ht="15.75" thickBot="1" x14ac:dyDescent="0.3">
      <c r="A35" s="1">
        <v>43929</v>
      </c>
      <c r="B35">
        <v>34</v>
      </c>
      <c r="C35" s="16">
        <v>683</v>
      </c>
      <c r="D35">
        <f t="shared" si="0"/>
        <v>776.91524269578429</v>
      </c>
      <c r="E35">
        <f t="shared" si="1"/>
        <v>726.27326565531689</v>
      </c>
      <c r="F35">
        <f t="shared" si="2"/>
        <v>50.641977040467374</v>
      </c>
      <c r="G35">
        <f t="shared" si="3"/>
        <v>-93.915242695784286</v>
      </c>
      <c r="H35">
        <f t="shared" si="4"/>
        <v>93.915242695784286</v>
      </c>
      <c r="I35">
        <f t="shared" si="24"/>
        <v>1172.1341833159004</v>
      </c>
      <c r="J35">
        <f t="shared" si="24"/>
        <v>1600.8072753968017</v>
      </c>
      <c r="K35">
        <f t="shared" si="6"/>
        <v>47.082566923435344</v>
      </c>
      <c r="L35">
        <f t="shared" si="7"/>
        <v>24.895290548240492</v>
      </c>
      <c r="M35">
        <f t="shared" si="8"/>
        <v>754.13965450798185</v>
      </c>
      <c r="N35">
        <f t="shared" si="9"/>
        <v>731.27301655993278</v>
      </c>
      <c r="O35">
        <f t="shared" si="10"/>
        <v>22.866637948049089</v>
      </c>
      <c r="P35">
        <f t="shared" si="11"/>
        <v>-71.139654507981845</v>
      </c>
      <c r="Q35">
        <f t="shared" si="12"/>
        <v>71.139654507981845</v>
      </c>
      <c r="R35">
        <f t="shared" si="25"/>
        <v>20.326897284214397</v>
      </c>
      <c r="S35">
        <f t="shared" si="25"/>
        <v>1466.8697199167132</v>
      </c>
      <c r="T35">
        <f t="shared" si="14"/>
        <v>43.143227056373917</v>
      </c>
      <c r="U35">
        <f t="shared" si="15"/>
        <v>0.47114920860356296</v>
      </c>
      <c r="V35">
        <f t="shared" si="16"/>
        <v>754.81354220201479</v>
      </c>
      <c r="W35">
        <f t="shared" si="17"/>
        <v>703.12948588430822</v>
      </c>
      <c r="X35">
        <f t="shared" si="18"/>
        <v>51.684056317706506</v>
      </c>
      <c r="Y35">
        <f t="shared" si="19"/>
        <v>-71.813542202014787</v>
      </c>
      <c r="Z35">
        <f t="shared" si="20"/>
        <v>71.813542202014787</v>
      </c>
      <c r="AA35">
        <f t="shared" si="26"/>
        <v>8.9427957944014906</v>
      </c>
      <c r="AB35">
        <f t="shared" si="26"/>
        <v>1954.1376334419126</v>
      </c>
      <c r="AC35">
        <f t="shared" si="22"/>
        <v>57.474636277703311</v>
      </c>
      <c r="AD35">
        <f t="shared" si="23"/>
        <v>0.15559551784185463</v>
      </c>
    </row>
    <row r="36" spans="1:30" ht="15.75" thickBot="1" x14ac:dyDescent="0.3">
      <c r="A36" s="1">
        <v>43930</v>
      </c>
      <c r="B36">
        <v>35</v>
      </c>
      <c r="C36" s="16">
        <v>712</v>
      </c>
      <c r="D36">
        <f t="shared" si="0"/>
        <v>805.01756148926336</v>
      </c>
      <c r="E36">
        <f t="shared" si="1"/>
        <v>758.13219415662741</v>
      </c>
      <c r="F36">
        <f t="shared" si="2"/>
        <v>46.885367332636001</v>
      </c>
      <c r="G36">
        <f t="shared" si="3"/>
        <v>-93.017561489263358</v>
      </c>
      <c r="H36">
        <f t="shared" si="4"/>
        <v>93.017561489263358</v>
      </c>
      <c r="I36">
        <f t="shared" ref="I36:J51" si="27">G36+I35</f>
        <v>1079.1166218266371</v>
      </c>
      <c r="J36">
        <f t="shared" si="27"/>
        <v>1693.824836886065</v>
      </c>
      <c r="K36">
        <f t="shared" si="6"/>
        <v>48.394995339601856</v>
      </c>
      <c r="L36">
        <f t="shared" si="7"/>
        <v>22.298103641795183</v>
      </c>
      <c r="M36">
        <f t="shared" si="8"/>
        <v>723.65155157504466</v>
      </c>
      <c r="N36">
        <f t="shared" si="9"/>
        <v>718.56982725399098</v>
      </c>
      <c r="O36">
        <f t="shared" si="10"/>
        <v>5.081724321053656</v>
      </c>
      <c r="P36">
        <f t="shared" si="11"/>
        <v>-11.651551575044664</v>
      </c>
      <c r="Q36">
        <f t="shared" si="12"/>
        <v>11.651551575044664</v>
      </c>
      <c r="R36">
        <f t="shared" ref="R36:S51" si="28">P36+R35</f>
        <v>8.6753457091697328</v>
      </c>
      <c r="S36">
        <f t="shared" si="28"/>
        <v>1478.5212714917579</v>
      </c>
      <c r="T36">
        <f t="shared" si="14"/>
        <v>42.243464899764511</v>
      </c>
      <c r="U36">
        <f t="shared" si="15"/>
        <v>0.20536539154055267</v>
      </c>
      <c r="V36">
        <f t="shared" si="16"/>
        <v>703.08609774881995</v>
      </c>
      <c r="W36">
        <f t="shared" si="17"/>
        <v>697.36270844040291</v>
      </c>
      <c r="X36">
        <f t="shared" si="18"/>
        <v>5.7233893084170049</v>
      </c>
      <c r="Y36">
        <f t="shared" si="19"/>
        <v>8.9139022511800476</v>
      </c>
      <c r="Z36">
        <f t="shared" si="20"/>
        <v>8.9139022511800476</v>
      </c>
      <c r="AA36">
        <f t="shared" ref="AA36:AB51" si="29">Y36+AA35</f>
        <v>17.856698045581538</v>
      </c>
      <c r="AB36">
        <f t="shared" si="29"/>
        <v>1963.0515356930928</v>
      </c>
      <c r="AC36">
        <f t="shared" si="22"/>
        <v>56.087186734088363</v>
      </c>
      <c r="AD36">
        <f t="shared" si="23"/>
        <v>0.31837392968630912</v>
      </c>
    </row>
    <row r="37" spans="1:30" ht="15.75" thickBot="1" x14ac:dyDescent="0.3">
      <c r="A37" s="1">
        <v>43931</v>
      </c>
      <c r="B37">
        <v>36</v>
      </c>
      <c r="C37" s="16">
        <v>919</v>
      </c>
      <c r="D37">
        <f t="shared" si="0"/>
        <v>829.57871406447612</v>
      </c>
      <c r="E37">
        <f t="shared" si="1"/>
        <v>786.41404919141064</v>
      </c>
      <c r="F37">
        <f t="shared" si="2"/>
        <v>43.164664873065455</v>
      </c>
      <c r="G37">
        <f t="shared" si="3"/>
        <v>89.421285935523883</v>
      </c>
      <c r="H37">
        <f t="shared" si="4"/>
        <v>89.421285935523883</v>
      </c>
      <c r="I37">
        <f t="shared" si="27"/>
        <v>1168.537907762161</v>
      </c>
      <c r="J37">
        <f t="shared" si="27"/>
        <v>1783.2461228215889</v>
      </c>
      <c r="K37">
        <f t="shared" si="6"/>
        <v>49.534614522821911</v>
      </c>
      <c r="L37">
        <f t="shared" si="7"/>
        <v>23.59033009581178</v>
      </c>
      <c r="M37">
        <f t="shared" si="8"/>
        <v>719.99461221481488</v>
      </c>
      <c r="N37">
        <f t="shared" si="9"/>
        <v>717.82577578752239</v>
      </c>
      <c r="O37">
        <f t="shared" si="10"/>
        <v>2.1688364272925185</v>
      </c>
      <c r="P37">
        <f t="shared" si="11"/>
        <v>199.00538778518512</v>
      </c>
      <c r="Q37">
        <f t="shared" si="12"/>
        <v>199.00538778518512</v>
      </c>
      <c r="R37">
        <f t="shared" si="28"/>
        <v>207.68073349435485</v>
      </c>
      <c r="S37">
        <f t="shared" si="28"/>
        <v>1677.5266592769431</v>
      </c>
      <c r="T37">
        <f t="shared" si="14"/>
        <v>46.597962757692862</v>
      </c>
      <c r="U37">
        <f t="shared" si="15"/>
        <v>4.456862944294036</v>
      </c>
      <c r="V37">
        <f t="shared" si="16"/>
        <v>721.6455062989362</v>
      </c>
      <c r="W37">
        <f t="shared" si="17"/>
        <v>710.21721954976397</v>
      </c>
      <c r="X37">
        <f t="shared" si="18"/>
        <v>11.428286749172218</v>
      </c>
      <c r="Y37">
        <f t="shared" si="19"/>
        <v>197.3544937010638</v>
      </c>
      <c r="Z37">
        <f t="shared" si="20"/>
        <v>197.3544937010638</v>
      </c>
      <c r="AA37">
        <f t="shared" si="29"/>
        <v>215.21119174664534</v>
      </c>
      <c r="AB37">
        <f t="shared" si="29"/>
        <v>2160.4060293941566</v>
      </c>
      <c r="AC37">
        <f t="shared" si="22"/>
        <v>60.011278594282125</v>
      </c>
      <c r="AD37">
        <f t="shared" si="23"/>
        <v>3.5861790781300011</v>
      </c>
    </row>
    <row r="38" spans="1:30" ht="15.75" thickBot="1" x14ac:dyDescent="0.3">
      <c r="A38" s="1">
        <v>43932</v>
      </c>
      <c r="B38">
        <v>37</v>
      </c>
      <c r="C38" s="16">
        <v>889</v>
      </c>
      <c r="D38">
        <f t="shared" si="0"/>
        <v>894.20448756206736</v>
      </c>
      <c r="E38">
        <f t="shared" si="1"/>
        <v>847.46297125158094</v>
      </c>
      <c r="F38">
        <f t="shared" si="2"/>
        <v>46.741516310486418</v>
      </c>
      <c r="G38">
        <f t="shared" si="3"/>
        <v>-5.2044875620673565</v>
      </c>
      <c r="H38">
        <f t="shared" si="4"/>
        <v>5.2044875620673565</v>
      </c>
      <c r="I38">
        <f t="shared" si="27"/>
        <v>1163.3334202000938</v>
      </c>
      <c r="J38">
        <f t="shared" si="27"/>
        <v>1788.4506103836561</v>
      </c>
      <c r="K38">
        <f t="shared" si="6"/>
        <v>48.336502983342058</v>
      </c>
      <c r="L38">
        <f t="shared" si="7"/>
        <v>24.067389000007033</v>
      </c>
      <c r="M38">
        <f t="shared" si="8"/>
        <v>871.41748948099621</v>
      </c>
      <c r="N38">
        <f t="shared" si="9"/>
        <v>819.49730610740744</v>
      </c>
      <c r="O38">
        <f t="shared" si="10"/>
        <v>51.920183373588799</v>
      </c>
      <c r="P38">
        <f t="shared" si="11"/>
        <v>17.58251051900379</v>
      </c>
      <c r="Q38">
        <f t="shared" si="12"/>
        <v>17.58251051900379</v>
      </c>
      <c r="R38">
        <f t="shared" si="28"/>
        <v>225.26324401335864</v>
      </c>
      <c r="S38">
        <f t="shared" si="28"/>
        <v>1695.1091697959469</v>
      </c>
      <c r="T38">
        <f t="shared" si="14"/>
        <v>45.813761345836404</v>
      </c>
      <c r="U38">
        <f t="shared" si="15"/>
        <v>4.9169340695016031</v>
      </c>
      <c r="V38">
        <f t="shared" si="16"/>
        <v>1017.2642639776403</v>
      </c>
      <c r="W38">
        <f t="shared" si="17"/>
        <v>879.52910125978724</v>
      </c>
      <c r="X38">
        <f t="shared" si="18"/>
        <v>137.73516271785306</v>
      </c>
      <c r="Y38">
        <f t="shared" si="19"/>
        <v>-128.26426397764033</v>
      </c>
      <c r="Z38">
        <f t="shared" si="20"/>
        <v>128.26426397764033</v>
      </c>
      <c r="AA38">
        <f t="shared" si="29"/>
        <v>86.946927769005015</v>
      </c>
      <c r="AB38">
        <f t="shared" si="29"/>
        <v>2288.670293371797</v>
      </c>
      <c r="AC38">
        <f t="shared" si="22"/>
        <v>61.855953874913432</v>
      </c>
      <c r="AD38">
        <f t="shared" si="23"/>
        <v>1.4056355503761391</v>
      </c>
    </row>
    <row r="39" spans="1:30" ht="15.75" thickBot="1" x14ac:dyDescent="0.3">
      <c r="A39" s="1">
        <v>43933</v>
      </c>
      <c r="B39">
        <v>38</v>
      </c>
      <c r="C39" s="16">
        <v>756</v>
      </c>
      <c r="D39">
        <f t="shared" si="0"/>
        <v>939.69692685765756</v>
      </c>
      <c r="E39">
        <f t="shared" si="1"/>
        <v>893.16359004965386</v>
      </c>
      <c r="F39">
        <f t="shared" si="2"/>
        <v>46.533336808003718</v>
      </c>
      <c r="G39">
        <f t="shared" si="3"/>
        <v>-183.69692685765756</v>
      </c>
      <c r="H39">
        <f t="shared" si="4"/>
        <v>183.69692685765756</v>
      </c>
      <c r="I39">
        <f t="shared" si="27"/>
        <v>979.63649334243621</v>
      </c>
      <c r="J39">
        <f t="shared" si="27"/>
        <v>1972.1475372413138</v>
      </c>
      <c r="K39">
        <f t="shared" si="6"/>
        <v>51.898619401087203</v>
      </c>
      <c r="L39">
        <f t="shared" si="7"/>
        <v>18.875964421549028</v>
      </c>
      <c r="M39">
        <f t="shared" si="8"/>
        <v>936.52455574383782</v>
      </c>
      <c r="N39">
        <f t="shared" si="9"/>
        <v>880.2087447404981</v>
      </c>
      <c r="O39">
        <f t="shared" si="10"/>
        <v>56.315811003339746</v>
      </c>
      <c r="P39">
        <f t="shared" si="11"/>
        <v>-180.52455574383782</v>
      </c>
      <c r="Q39">
        <f t="shared" si="12"/>
        <v>180.52455574383782</v>
      </c>
      <c r="R39">
        <f t="shared" si="28"/>
        <v>44.738688269520821</v>
      </c>
      <c r="S39">
        <f t="shared" si="28"/>
        <v>1875.6337255397848</v>
      </c>
      <c r="T39">
        <f t="shared" si="14"/>
        <v>49.358782251046968</v>
      </c>
      <c r="U39">
        <f t="shared" si="15"/>
        <v>0.90639773165335435</v>
      </c>
      <c r="V39">
        <f t="shared" si="16"/>
        <v>970.29888656769117</v>
      </c>
      <c r="W39">
        <f t="shared" si="17"/>
        <v>914.65285279552802</v>
      </c>
      <c r="X39">
        <f t="shared" si="18"/>
        <v>55.646033772163207</v>
      </c>
      <c r="Y39">
        <f t="shared" si="19"/>
        <v>-214.29888656769117</v>
      </c>
      <c r="Z39">
        <f t="shared" si="20"/>
        <v>214.29888656769117</v>
      </c>
      <c r="AA39">
        <f t="shared" si="29"/>
        <v>-127.35195879868616</v>
      </c>
      <c r="AB39">
        <f t="shared" si="29"/>
        <v>2502.9691799394882</v>
      </c>
      <c r="AC39">
        <f t="shared" si="22"/>
        <v>65.867609998407588</v>
      </c>
      <c r="AD39">
        <f t="shared" si="23"/>
        <v>-1.9334534652428563</v>
      </c>
    </row>
    <row r="40" spans="1:30" ht="15.75" thickBot="1" x14ac:dyDescent="0.3">
      <c r="A40" s="1">
        <v>43934</v>
      </c>
      <c r="B40">
        <v>39</v>
      </c>
      <c r="C40" s="16">
        <v>812</v>
      </c>
      <c r="D40">
        <f t="shared" si="0"/>
        <v>942.14300121982342</v>
      </c>
      <c r="E40">
        <f t="shared" si="1"/>
        <v>902.95754148612605</v>
      </c>
      <c r="F40">
        <f t="shared" si="2"/>
        <v>39.185459733697414</v>
      </c>
      <c r="G40">
        <f t="shared" si="3"/>
        <v>-130.14300121982342</v>
      </c>
      <c r="H40">
        <f t="shared" si="4"/>
        <v>130.14300121982342</v>
      </c>
      <c r="I40">
        <f t="shared" si="27"/>
        <v>849.49349212261279</v>
      </c>
      <c r="J40">
        <f t="shared" si="27"/>
        <v>2102.2905384611372</v>
      </c>
      <c r="K40">
        <f t="shared" si="6"/>
        <v>53.904885601567621</v>
      </c>
      <c r="L40">
        <f t="shared" si="7"/>
        <v>15.759118726297945</v>
      </c>
      <c r="M40">
        <f t="shared" si="8"/>
        <v>857.44694993929932</v>
      </c>
      <c r="N40">
        <f t="shared" si="9"/>
        <v>846.26227787191897</v>
      </c>
      <c r="O40">
        <f t="shared" si="10"/>
        <v>11.184672067380319</v>
      </c>
      <c r="P40">
        <f t="shared" si="11"/>
        <v>-45.446949939299316</v>
      </c>
      <c r="Q40">
        <f t="shared" si="12"/>
        <v>45.446949939299316</v>
      </c>
      <c r="R40">
        <f t="shared" si="28"/>
        <v>-0.70826166977849425</v>
      </c>
      <c r="S40">
        <f t="shared" si="28"/>
        <v>1921.0806754790842</v>
      </c>
      <c r="T40">
        <f t="shared" si="14"/>
        <v>49.25847885843806</v>
      </c>
      <c r="U40">
        <f t="shared" si="15"/>
        <v>-1.4378472218233507E-2</v>
      </c>
      <c r="V40">
        <f t="shared" si="16"/>
        <v>717.35452368237907</v>
      </c>
      <c r="W40">
        <f t="shared" si="17"/>
        <v>798.85977731353819</v>
      </c>
      <c r="X40">
        <f t="shared" si="18"/>
        <v>-81.505253631159178</v>
      </c>
      <c r="Y40">
        <f t="shared" si="19"/>
        <v>94.645476317620933</v>
      </c>
      <c r="Z40">
        <f t="shared" si="20"/>
        <v>94.645476317620933</v>
      </c>
      <c r="AA40">
        <f t="shared" si="29"/>
        <v>-32.706482481065223</v>
      </c>
      <c r="AB40">
        <f t="shared" si="29"/>
        <v>2597.6146562571093</v>
      </c>
      <c r="AC40">
        <f t="shared" si="22"/>
        <v>66.605504006592554</v>
      </c>
      <c r="AD40">
        <f t="shared" si="23"/>
        <v>-0.49104774400968371</v>
      </c>
    </row>
    <row r="41" spans="1:30" ht="15.75" thickBot="1" x14ac:dyDescent="0.3">
      <c r="A41" s="1">
        <v>43935</v>
      </c>
      <c r="B41">
        <v>40</v>
      </c>
      <c r="C41" s="16">
        <v>837</v>
      </c>
      <c r="D41">
        <f t="shared" si="0"/>
        <v>950.09414066076329</v>
      </c>
      <c r="E41">
        <f t="shared" si="1"/>
        <v>916.11440097585876</v>
      </c>
      <c r="F41">
        <f t="shared" si="2"/>
        <v>33.97973968490448</v>
      </c>
      <c r="G41">
        <f t="shared" si="3"/>
        <v>-113.09414066076329</v>
      </c>
      <c r="H41">
        <f t="shared" si="4"/>
        <v>113.09414066076329</v>
      </c>
      <c r="I41">
        <f t="shared" si="27"/>
        <v>736.39935146184951</v>
      </c>
      <c r="J41">
        <f t="shared" si="27"/>
        <v>2215.3846791219003</v>
      </c>
      <c r="K41">
        <f t="shared" si="6"/>
        <v>55.384616978047504</v>
      </c>
      <c r="L41">
        <f t="shared" si="7"/>
        <v>13.296099018861719</v>
      </c>
      <c r="M41">
        <f t="shared" si="8"/>
        <v>834.5464095522052</v>
      </c>
      <c r="N41">
        <f t="shared" si="9"/>
        <v>834.72347496964971</v>
      </c>
      <c r="O41">
        <f t="shared" si="10"/>
        <v>-0.17706541744448145</v>
      </c>
      <c r="P41">
        <f t="shared" si="11"/>
        <v>2.4535904477947952</v>
      </c>
      <c r="Q41">
        <f t="shared" si="12"/>
        <v>2.4535904477947952</v>
      </c>
      <c r="R41">
        <f t="shared" si="28"/>
        <v>1.7453287780163009</v>
      </c>
      <c r="S41">
        <f t="shared" si="28"/>
        <v>1923.534265926879</v>
      </c>
      <c r="T41">
        <f t="shared" si="14"/>
        <v>48.088356648171974</v>
      </c>
      <c r="U41">
        <f t="shared" si="15"/>
        <v>3.6294207156747325E-2</v>
      </c>
      <c r="V41">
        <f t="shared" si="16"/>
        <v>772.13875594859394</v>
      </c>
      <c r="W41">
        <f t="shared" si="17"/>
        <v>793.07090473647577</v>
      </c>
      <c r="X41">
        <f t="shared" si="18"/>
        <v>-20.932148787881815</v>
      </c>
      <c r="Y41">
        <f t="shared" si="19"/>
        <v>64.861244051406061</v>
      </c>
      <c r="Z41">
        <f t="shared" si="20"/>
        <v>64.861244051406061</v>
      </c>
      <c r="AA41">
        <f t="shared" si="29"/>
        <v>32.154761570340838</v>
      </c>
      <c r="AB41">
        <f t="shared" si="29"/>
        <v>2662.4759003085155</v>
      </c>
      <c r="AC41">
        <f t="shared" si="22"/>
        <v>66.561897507712885</v>
      </c>
      <c r="AD41">
        <f t="shared" si="23"/>
        <v>0.48308060278201792</v>
      </c>
    </row>
    <row r="42" spans="1:30" ht="15.75" thickBot="1" x14ac:dyDescent="0.3">
      <c r="A42" s="1">
        <v>43936</v>
      </c>
      <c r="B42">
        <v>41</v>
      </c>
      <c r="C42" s="16">
        <v>727</v>
      </c>
      <c r="D42">
        <f t="shared" si="0"/>
        <v>956.93128658708463</v>
      </c>
      <c r="E42">
        <f t="shared" si="1"/>
        <v>927.47531252861063</v>
      </c>
      <c r="F42">
        <f t="shared" si="2"/>
        <v>29.455974058473949</v>
      </c>
      <c r="G42">
        <f t="shared" si="3"/>
        <v>-229.93128658708463</v>
      </c>
      <c r="H42">
        <f t="shared" si="4"/>
        <v>229.93128658708463</v>
      </c>
      <c r="I42">
        <f t="shared" si="27"/>
        <v>506.46806487476488</v>
      </c>
      <c r="J42">
        <f t="shared" si="27"/>
        <v>2445.315965708985</v>
      </c>
      <c r="K42">
        <f t="shared" si="6"/>
        <v>59.641852822170364</v>
      </c>
      <c r="L42">
        <f t="shared" si="7"/>
        <v>8.4918231226796834</v>
      </c>
      <c r="M42">
        <f t="shared" si="8"/>
        <v>836.20953697060679</v>
      </c>
      <c r="N42">
        <f t="shared" si="9"/>
        <v>835.7732047761026</v>
      </c>
      <c r="O42">
        <f t="shared" si="10"/>
        <v>0.43633219450421734</v>
      </c>
      <c r="P42">
        <f t="shared" si="11"/>
        <v>-109.20953697060679</v>
      </c>
      <c r="Q42">
        <f t="shared" si="12"/>
        <v>109.20953697060679</v>
      </c>
      <c r="R42">
        <f t="shared" si="28"/>
        <v>-107.46420819259049</v>
      </c>
      <c r="S42">
        <f t="shared" si="28"/>
        <v>2032.7438028974857</v>
      </c>
      <c r="T42">
        <f t="shared" si="14"/>
        <v>49.579117143841117</v>
      </c>
      <c r="U42">
        <f t="shared" si="15"/>
        <v>-2.1675296855490709</v>
      </c>
      <c r="V42">
        <f t="shared" si="16"/>
        <v>844.6067985947368</v>
      </c>
      <c r="W42">
        <f t="shared" si="17"/>
        <v>824.02775118971874</v>
      </c>
      <c r="X42">
        <f t="shared" si="18"/>
        <v>20.579047405018031</v>
      </c>
      <c r="Y42">
        <f t="shared" si="19"/>
        <v>-117.6067985947368</v>
      </c>
      <c r="Z42">
        <f t="shared" si="20"/>
        <v>117.6067985947368</v>
      </c>
      <c r="AA42">
        <f t="shared" si="29"/>
        <v>-85.452037024395963</v>
      </c>
      <c r="AB42">
        <f t="shared" si="29"/>
        <v>2780.0826989032521</v>
      </c>
      <c r="AC42">
        <f t="shared" si="22"/>
        <v>67.80689509520127</v>
      </c>
      <c r="AD42">
        <f t="shared" si="23"/>
        <v>-1.2602263664251374</v>
      </c>
    </row>
    <row r="43" spans="1:30" ht="15.75" thickBot="1" x14ac:dyDescent="0.3">
      <c r="A43" s="1">
        <v>43937</v>
      </c>
      <c r="B43">
        <v>42</v>
      </c>
      <c r="C43" s="16">
        <v>760</v>
      </c>
      <c r="D43">
        <f t="shared" si="0"/>
        <v>931.20375186465822</v>
      </c>
      <c r="E43">
        <f t="shared" si="1"/>
        <v>910.94502926966766</v>
      </c>
      <c r="F43">
        <f t="shared" si="2"/>
        <v>20.258722594990552</v>
      </c>
      <c r="G43">
        <f t="shared" si="3"/>
        <v>-171.20375186465822</v>
      </c>
      <c r="H43">
        <f t="shared" si="4"/>
        <v>171.20375186465822</v>
      </c>
      <c r="I43">
        <f t="shared" si="27"/>
        <v>335.26431301010666</v>
      </c>
      <c r="J43">
        <f t="shared" si="27"/>
        <v>2616.519717573643</v>
      </c>
      <c r="K43">
        <f t="shared" si="6"/>
        <v>62.298088513658165</v>
      </c>
      <c r="L43">
        <f t="shared" si="7"/>
        <v>5.3816147655413804</v>
      </c>
      <c r="M43">
        <f t="shared" si="8"/>
        <v>754.73871643715586</v>
      </c>
      <c r="N43">
        <f t="shared" si="9"/>
        <v>781.60476848530334</v>
      </c>
      <c r="O43">
        <f t="shared" si="10"/>
        <v>-26.866052048147509</v>
      </c>
      <c r="P43">
        <f t="shared" si="11"/>
        <v>5.2612835628441417</v>
      </c>
      <c r="Q43">
        <f t="shared" si="12"/>
        <v>5.2612835628441417</v>
      </c>
      <c r="R43">
        <f t="shared" si="28"/>
        <v>-102.20292462974635</v>
      </c>
      <c r="S43">
        <f t="shared" si="28"/>
        <v>2038.0050864603299</v>
      </c>
      <c r="T43">
        <f t="shared" si="14"/>
        <v>48.523930630007854</v>
      </c>
      <c r="U43">
        <f t="shared" si="15"/>
        <v>-2.106237547181363</v>
      </c>
      <c r="V43">
        <f t="shared" si="16"/>
        <v>695.83205602333373</v>
      </c>
      <c r="W43">
        <f t="shared" si="17"/>
        <v>750.52135971894734</v>
      </c>
      <c r="X43">
        <f t="shared" si="18"/>
        <v>-54.689303695613546</v>
      </c>
      <c r="Y43">
        <f t="shared" si="19"/>
        <v>64.167943976666265</v>
      </c>
      <c r="Z43">
        <f t="shared" si="20"/>
        <v>64.167943976666265</v>
      </c>
      <c r="AA43">
        <f t="shared" si="29"/>
        <v>-21.284093047729698</v>
      </c>
      <c r="AB43">
        <f t="shared" si="29"/>
        <v>2844.2506428799184</v>
      </c>
      <c r="AC43">
        <f t="shared" si="22"/>
        <v>67.720253401902823</v>
      </c>
      <c r="AD43">
        <f t="shared" si="23"/>
        <v>-0.31429435033879616</v>
      </c>
    </row>
    <row r="44" spans="1:30" ht="15.75" thickBot="1" x14ac:dyDescent="0.3">
      <c r="A44" s="1">
        <v>43938</v>
      </c>
      <c r="B44">
        <v>43</v>
      </c>
      <c r="C44" s="16">
        <v>766</v>
      </c>
      <c r="D44">
        <f t="shared" si="0"/>
        <v>910.3735740121308</v>
      </c>
      <c r="E44">
        <f t="shared" si="1"/>
        <v>896.96300149172657</v>
      </c>
      <c r="F44">
        <f t="shared" si="2"/>
        <v>13.410572520404223</v>
      </c>
      <c r="G44">
        <f t="shared" si="3"/>
        <v>-144.3735740121308</v>
      </c>
      <c r="H44">
        <f t="shared" si="4"/>
        <v>144.3735740121308</v>
      </c>
      <c r="I44">
        <f t="shared" si="27"/>
        <v>190.89073899797586</v>
      </c>
      <c r="J44">
        <f t="shared" si="27"/>
        <v>2760.893291585774</v>
      </c>
      <c r="K44">
        <f t="shared" si="6"/>
        <v>64.206820734552878</v>
      </c>
      <c r="L44">
        <f t="shared" si="7"/>
        <v>2.9730601330840862</v>
      </c>
      <c r="M44">
        <f t="shared" si="8"/>
        <v>731.81862706114134</v>
      </c>
      <c r="N44">
        <f t="shared" si="9"/>
        <v>757.36935821857787</v>
      </c>
      <c r="O44">
        <f t="shared" si="10"/>
        <v>-25.550731157436502</v>
      </c>
      <c r="P44">
        <f t="shared" si="11"/>
        <v>34.181372938858658</v>
      </c>
      <c r="Q44">
        <f t="shared" si="12"/>
        <v>34.181372938858658</v>
      </c>
      <c r="R44">
        <f t="shared" si="28"/>
        <v>-68.021551690887691</v>
      </c>
      <c r="S44">
        <f t="shared" si="28"/>
        <v>2072.1864593991886</v>
      </c>
      <c r="T44">
        <f t="shared" si="14"/>
        <v>48.190382776725315</v>
      </c>
      <c r="U44">
        <f t="shared" si="15"/>
        <v>-1.411517148681797</v>
      </c>
      <c r="V44">
        <f t="shared" si="16"/>
        <v>733.54459165411959</v>
      </c>
      <c r="W44">
        <f t="shared" si="17"/>
        <v>747.1664112046667</v>
      </c>
      <c r="X44">
        <f t="shared" si="18"/>
        <v>-13.621819550547173</v>
      </c>
      <c r="Y44">
        <f t="shared" si="19"/>
        <v>32.455408345880414</v>
      </c>
      <c r="Z44">
        <f t="shared" si="20"/>
        <v>32.455408345880414</v>
      </c>
      <c r="AA44">
        <f t="shared" si="29"/>
        <v>11.171315298150716</v>
      </c>
      <c r="AB44">
        <f t="shared" si="29"/>
        <v>2876.7060512257985</v>
      </c>
      <c r="AC44">
        <f t="shared" si="22"/>
        <v>66.900140726181363</v>
      </c>
      <c r="AD44">
        <f t="shared" si="23"/>
        <v>0.1669849297309299</v>
      </c>
    </row>
    <row r="45" spans="1:30" ht="15.75" thickBot="1" x14ac:dyDescent="0.3">
      <c r="A45" s="1">
        <v>43939</v>
      </c>
      <c r="B45">
        <v>44</v>
      </c>
      <c r="C45" s="16">
        <v>681</v>
      </c>
      <c r="D45">
        <f t="shared" si="0"/>
        <v>889.13448876962366</v>
      </c>
      <c r="E45">
        <f t="shared" si="1"/>
        <v>881.49885920970462</v>
      </c>
      <c r="F45">
        <f t="shared" si="2"/>
        <v>7.6356295599189856</v>
      </c>
      <c r="G45">
        <f t="shared" si="3"/>
        <v>-208.13448876962366</v>
      </c>
      <c r="H45">
        <f t="shared" si="4"/>
        <v>208.13448876962366</v>
      </c>
      <c r="I45">
        <f t="shared" si="27"/>
        <v>-17.243749771647799</v>
      </c>
      <c r="J45">
        <f t="shared" si="27"/>
        <v>2969.0277803553977</v>
      </c>
      <c r="K45">
        <f t="shared" si="6"/>
        <v>67.477904098986315</v>
      </c>
      <c r="L45">
        <f t="shared" si="7"/>
        <v>-0.25554661191539357</v>
      </c>
      <c r="M45">
        <f t="shared" si="8"/>
        <v>731.90392560784881</v>
      </c>
      <c r="N45">
        <f t="shared" si="9"/>
        <v>748.90931353057067</v>
      </c>
      <c r="O45">
        <f t="shared" si="10"/>
        <v>-17.005387922721837</v>
      </c>
      <c r="P45">
        <f t="shared" si="11"/>
        <v>-50.903925607848805</v>
      </c>
      <c r="Q45">
        <f t="shared" si="12"/>
        <v>50.903925607848805</v>
      </c>
      <c r="R45">
        <f t="shared" si="28"/>
        <v>-118.9254772987365</v>
      </c>
      <c r="S45">
        <f t="shared" si="28"/>
        <v>2123.0903850070372</v>
      </c>
      <c r="T45">
        <f t="shared" si="14"/>
        <v>48.252054204705388</v>
      </c>
      <c r="U45">
        <f t="shared" si="15"/>
        <v>-2.4646718001725874</v>
      </c>
      <c r="V45">
        <f t="shared" si="16"/>
        <v>766.65856012164022</v>
      </c>
      <c r="W45">
        <f t="shared" si="17"/>
        <v>759.50891833082392</v>
      </c>
      <c r="X45">
        <f t="shared" si="18"/>
        <v>7.1496417908162933</v>
      </c>
      <c r="Y45">
        <f t="shared" si="19"/>
        <v>-85.658560121640221</v>
      </c>
      <c r="Z45">
        <f t="shared" si="20"/>
        <v>85.658560121640221</v>
      </c>
      <c r="AA45">
        <f t="shared" si="29"/>
        <v>-74.487244823489505</v>
      </c>
      <c r="AB45">
        <f t="shared" si="29"/>
        <v>2962.3646113474388</v>
      </c>
      <c r="AC45">
        <f t="shared" si="22"/>
        <v>67.326468439714517</v>
      </c>
      <c r="AD45">
        <f t="shared" si="23"/>
        <v>-1.1063590078274623</v>
      </c>
    </row>
    <row r="46" spans="1:30" ht="15.75" thickBot="1" x14ac:dyDescent="0.3">
      <c r="A46" s="1">
        <v>43940</v>
      </c>
      <c r="B46">
        <v>45</v>
      </c>
      <c r="C46" s="16">
        <v>525</v>
      </c>
      <c r="D46">
        <f t="shared" si="0"/>
        <v>846.817841024833</v>
      </c>
      <c r="E46">
        <f t="shared" si="1"/>
        <v>847.50759101569895</v>
      </c>
      <c r="F46">
        <f t="shared" si="2"/>
        <v>-0.68974999086595723</v>
      </c>
      <c r="G46">
        <f t="shared" si="3"/>
        <v>-321.817841024833</v>
      </c>
      <c r="H46">
        <f t="shared" si="4"/>
        <v>321.817841024833</v>
      </c>
      <c r="I46">
        <f t="shared" si="27"/>
        <v>-339.0615907964808</v>
      </c>
      <c r="J46">
        <f t="shared" si="27"/>
        <v>3290.8456213802306</v>
      </c>
      <c r="K46">
        <f t="shared" si="6"/>
        <v>73.129902697338451</v>
      </c>
      <c r="L46">
        <f t="shared" si="7"/>
        <v>-4.6364288518166026</v>
      </c>
      <c r="M46">
        <f t="shared" si="8"/>
        <v>676.72059347924039</v>
      </c>
      <c r="N46">
        <f t="shared" si="9"/>
        <v>706.4519628039244</v>
      </c>
      <c r="O46">
        <f t="shared" si="10"/>
        <v>-29.731369324684039</v>
      </c>
      <c r="P46">
        <f t="shared" si="11"/>
        <v>-151.72059347924039</v>
      </c>
      <c r="Q46">
        <f t="shared" si="12"/>
        <v>151.72059347924039</v>
      </c>
      <c r="R46">
        <f t="shared" si="28"/>
        <v>-270.64607077797689</v>
      </c>
      <c r="S46">
        <f t="shared" si="28"/>
        <v>2274.8109784862777</v>
      </c>
      <c r="T46">
        <f t="shared" si="14"/>
        <v>50.551355077472834</v>
      </c>
      <c r="U46">
        <f t="shared" si="15"/>
        <v>-5.3538835974465249</v>
      </c>
      <c r="V46">
        <f t="shared" si="16"/>
        <v>650.45987533729465</v>
      </c>
      <c r="W46">
        <f t="shared" si="17"/>
        <v>698.13171202432807</v>
      </c>
      <c r="X46">
        <f t="shared" si="18"/>
        <v>-47.671836687033434</v>
      </c>
      <c r="Y46">
        <f t="shared" si="19"/>
        <v>-125.45987533729465</v>
      </c>
      <c r="Z46">
        <f t="shared" si="20"/>
        <v>125.45987533729465</v>
      </c>
      <c r="AA46">
        <f t="shared" si="29"/>
        <v>-199.94712016078415</v>
      </c>
      <c r="AB46">
        <f t="shared" si="29"/>
        <v>3087.8244866847335</v>
      </c>
      <c r="AC46">
        <f t="shared" si="22"/>
        <v>68.618321926327411</v>
      </c>
      <c r="AD46">
        <f t="shared" si="23"/>
        <v>-2.9139027966241859</v>
      </c>
    </row>
    <row r="47" spans="1:30" ht="15.75" thickBot="1" x14ac:dyDescent="0.3">
      <c r="A47" s="1">
        <v>43941</v>
      </c>
      <c r="B47">
        <v>46</v>
      </c>
      <c r="C47" s="16">
        <v>636</v>
      </c>
      <c r="D47">
        <f t="shared" si="0"/>
        <v>768.89180918800719</v>
      </c>
      <c r="E47">
        <f t="shared" si="1"/>
        <v>782.45427281986645</v>
      </c>
      <c r="F47">
        <f t="shared" si="2"/>
        <v>-13.562463631859268</v>
      </c>
      <c r="G47">
        <f t="shared" si="3"/>
        <v>-132.89180918800719</v>
      </c>
      <c r="H47">
        <f t="shared" si="4"/>
        <v>132.89180918800719</v>
      </c>
      <c r="I47">
        <f t="shared" si="27"/>
        <v>-471.95339998448799</v>
      </c>
      <c r="J47">
        <f t="shared" si="27"/>
        <v>3423.7374305682379</v>
      </c>
      <c r="K47">
        <f t="shared" si="6"/>
        <v>74.42907457757039</v>
      </c>
      <c r="L47">
        <f t="shared" si="7"/>
        <v>-6.3409817018833889</v>
      </c>
      <c r="M47">
        <f t="shared" si="8"/>
        <v>533.19877904512612</v>
      </c>
      <c r="N47">
        <f t="shared" si="9"/>
        <v>600.86029673962025</v>
      </c>
      <c r="O47">
        <f t="shared" si="10"/>
        <v>-67.661517694494108</v>
      </c>
      <c r="P47">
        <f t="shared" si="11"/>
        <v>102.80122095487388</v>
      </c>
      <c r="Q47">
        <f t="shared" si="12"/>
        <v>102.80122095487388</v>
      </c>
      <c r="R47">
        <f t="shared" si="28"/>
        <v>-167.844849823103</v>
      </c>
      <c r="S47">
        <f t="shared" si="28"/>
        <v>2377.6121994411515</v>
      </c>
      <c r="T47">
        <f t="shared" si="14"/>
        <v>51.687221726981555</v>
      </c>
      <c r="U47">
        <f t="shared" si="15"/>
        <v>-3.2473180839488864</v>
      </c>
      <c r="V47">
        <f t="shared" si="16"/>
        <v>422.12581816455679</v>
      </c>
      <c r="W47">
        <f t="shared" si="17"/>
        <v>550.09197506745886</v>
      </c>
      <c r="X47">
        <f t="shared" si="18"/>
        <v>-127.96615690290207</v>
      </c>
      <c r="Y47">
        <f t="shared" si="19"/>
        <v>213.87418183544321</v>
      </c>
      <c r="Z47">
        <f t="shared" si="20"/>
        <v>213.87418183544321</v>
      </c>
      <c r="AA47">
        <f t="shared" si="29"/>
        <v>13.927061674659058</v>
      </c>
      <c r="AB47">
        <f t="shared" si="29"/>
        <v>3301.6986685201769</v>
      </c>
      <c r="AC47">
        <f t="shared" si="22"/>
        <v>71.776058011308194</v>
      </c>
      <c r="AD47">
        <f t="shared" si="23"/>
        <v>0.19403492000723796</v>
      </c>
    </row>
    <row r="48" spans="1:30" ht="15.75" thickBot="1" x14ac:dyDescent="0.3">
      <c r="A48" s="1">
        <v>43942</v>
      </c>
      <c r="B48">
        <v>47</v>
      </c>
      <c r="C48" s="16">
        <v>604</v>
      </c>
      <c r="D48">
        <f t="shared" si="0"/>
        <v>723.43531135102626</v>
      </c>
      <c r="E48">
        <f t="shared" si="1"/>
        <v>742.3134473504058</v>
      </c>
      <c r="F48">
        <f t="shared" si="2"/>
        <v>-18.878135999379545</v>
      </c>
      <c r="G48">
        <f t="shared" si="3"/>
        <v>-119.43531135102626</v>
      </c>
      <c r="H48">
        <f t="shared" si="4"/>
        <v>119.43531135102626</v>
      </c>
      <c r="I48">
        <f t="shared" si="27"/>
        <v>-591.38871133551424</v>
      </c>
      <c r="J48">
        <f t="shared" si="27"/>
        <v>3543.1727419192639</v>
      </c>
      <c r="K48">
        <f t="shared" si="6"/>
        <v>75.386654083388592</v>
      </c>
      <c r="L48">
        <f t="shared" si="7"/>
        <v>-7.8447401403616137</v>
      </c>
      <c r="M48">
        <f t="shared" si="8"/>
        <v>542.63817706678753</v>
      </c>
      <c r="N48">
        <f t="shared" si="9"/>
        <v>584.59938952256311</v>
      </c>
      <c r="O48">
        <f t="shared" si="10"/>
        <v>-41.961212455775609</v>
      </c>
      <c r="P48">
        <f t="shared" si="11"/>
        <v>61.361822933212466</v>
      </c>
      <c r="Q48">
        <f t="shared" si="12"/>
        <v>61.361822933212466</v>
      </c>
      <c r="R48">
        <f t="shared" si="28"/>
        <v>-106.48302688989054</v>
      </c>
      <c r="S48">
        <f t="shared" si="28"/>
        <v>2438.9740223743638</v>
      </c>
      <c r="T48">
        <f t="shared" si="14"/>
        <v>51.893064305837527</v>
      </c>
      <c r="U48">
        <f t="shared" si="15"/>
        <v>-2.0519703030509242</v>
      </c>
      <c r="V48">
        <f t="shared" si="16"/>
        <v>602.13848310469302</v>
      </c>
      <c r="W48">
        <f t="shared" si="17"/>
        <v>593.2251636329114</v>
      </c>
      <c r="X48">
        <f t="shared" si="18"/>
        <v>8.9133194717816195</v>
      </c>
      <c r="Y48">
        <f t="shared" si="19"/>
        <v>1.8615168953069769</v>
      </c>
      <c r="Z48">
        <f t="shared" si="20"/>
        <v>1.8615168953069769</v>
      </c>
      <c r="AA48">
        <f t="shared" si="29"/>
        <v>15.788578569966035</v>
      </c>
      <c r="AB48">
        <f t="shared" si="29"/>
        <v>3303.5601854154838</v>
      </c>
      <c r="AC48">
        <f t="shared" si="22"/>
        <v>70.288514583308171</v>
      </c>
      <c r="AD48">
        <f t="shared" si="23"/>
        <v>0.22462529850809285</v>
      </c>
    </row>
    <row r="49" spans="1:30" ht="15.75" thickBot="1" x14ac:dyDescent="0.3">
      <c r="A49" s="1">
        <v>43943</v>
      </c>
      <c r="B49">
        <v>48</v>
      </c>
      <c r="C49" s="16">
        <v>542</v>
      </c>
      <c r="D49">
        <f t="shared" si="0"/>
        <v>675.89270062740047</v>
      </c>
      <c r="E49">
        <f t="shared" si="1"/>
        <v>699.54824908082105</v>
      </c>
      <c r="F49">
        <f t="shared" si="2"/>
        <v>-23.655548453420586</v>
      </c>
      <c r="G49">
        <f t="shared" si="3"/>
        <v>-133.89270062740047</v>
      </c>
      <c r="H49">
        <f t="shared" si="4"/>
        <v>133.89270062740047</v>
      </c>
      <c r="I49">
        <f t="shared" si="27"/>
        <v>-725.28141196291472</v>
      </c>
      <c r="J49">
        <f t="shared" si="27"/>
        <v>3677.0654425466646</v>
      </c>
      <c r="K49">
        <f t="shared" si="6"/>
        <v>76.605530053055517</v>
      </c>
      <c r="L49">
        <f t="shared" si="7"/>
        <v>-9.4677422303663814</v>
      </c>
      <c r="M49">
        <f t="shared" si="8"/>
        <v>546.69833181092133</v>
      </c>
      <c r="N49">
        <f t="shared" si="9"/>
        <v>573.31908853339382</v>
      </c>
      <c r="O49">
        <f t="shared" si="10"/>
        <v>-26.620756722472464</v>
      </c>
      <c r="P49">
        <f t="shared" si="11"/>
        <v>-4.6983318109213315</v>
      </c>
      <c r="Q49">
        <f t="shared" si="12"/>
        <v>4.6983318109213315</v>
      </c>
      <c r="R49">
        <f t="shared" si="28"/>
        <v>-111.18135870081187</v>
      </c>
      <c r="S49">
        <f t="shared" si="28"/>
        <v>2443.6723541852853</v>
      </c>
      <c r="T49">
        <f t="shared" si="14"/>
        <v>50.909840712193443</v>
      </c>
      <c r="U49">
        <f t="shared" si="15"/>
        <v>-2.1838873810143893</v>
      </c>
      <c r="V49">
        <f t="shared" si="16"/>
        <v>613.73238690571679</v>
      </c>
      <c r="W49">
        <f t="shared" si="17"/>
        <v>603.62769662093865</v>
      </c>
      <c r="X49">
        <f t="shared" si="18"/>
        <v>10.104690284778121</v>
      </c>
      <c r="Y49">
        <f t="shared" si="19"/>
        <v>-71.732386905716794</v>
      </c>
      <c r="Z49">
        <f t="shared" si="20"/>
        <v>71.732386905716794</v>
      </c>
      <c r="AA49">
        <f t="shared" si="29"/>
        <v>-55.943808335750759</v>
      </c>
      <c r="AB49">
        <f t="shared" si="29"/>
        <v>3375.2925723212006</v>
      </c>
      <c r="AC49">
        <f t="shared" si="22"/>
        <v>70.31859525669168</v>
      </c>
      <c r="AD49">
        <f t="shared" si="23"/>
        <v>-0.79557630711382876</v>
      </c>
    </row>
    <row r="50" spans="1:30" ht="15.75" thickBot="1" x14ac:dyDescent="0.3">
      <c r="A50" s="1">
        <v>43944</v>
      </c>
      <c r="B50">
        <v>49</v>
      </c>
      <c r="C50" s="16">
        <v>610</v>
      </c>
      <c r="D50">
        <f t="shared" si="0"/>
        <v>620.10290402340388</v>
      </c>
      <c r="E50">
        <f t="shared" si="1"/>
        <v>649.11416050192042</v>
      </c>
      <c r="F50">
        <f t="shared" si="2"/>
        <v>-29.011256478516597</v>
      </c>
      <c r="G50">
        <f t="shared" si="3"/>
        <v>-10.10290402340388</v>
      </c>
      <c r="H50">
        <f t="shared" si="4"/>
        <v>10.10290402340388</v>
      </c>
      <c r="I50">
        <f t="shared" si="27"/>
        <v>-735.3843159863186</v>
      </c>
      <c r="J50">
        <f t="shared" si="27"/>
        <v>3687.1683465700685</v>
      </c>
      <c r="K50">
        <f t="shared" si="6"/>
        <v>75.248333603470783</v>
      </c>
      <c r="L50">
        <f t="shared" si="7"/>
        <v>-9.7727654656315135</v>
      </c>
      <c r="M50">
        <f t="shared" si="8"/>
        <v>516.55382623025798</v>
      </c>
      <c r="N50">
        <f t="shared" si="9"/>
        <v>544.34916590546072</v>
      </c>
      <c r="O50">
        <f t="shared" si="10"/>
        <v>-27.795339675202769</v>
      </c>
      <c r="P50">
        <f t="shared" si="11"/>
        <v>93.446173769742018</v>
      </c>
      <c r="Q50">
        <f t="shared" si="12"/>
        <v>93.446173769742018</v>
      </c>
      <c r="R50">
        <f t="shared" si="28"/>
        <v>-17.735184931069853</v>
      </c>
      <c r="S50">
        <f t="shared" si="28"/>
        <v>2537.1185279550273</v>
      </c>
      <c r="T50">
        <f t="shared" si="14"/>
        <v>51.777929141939332</v>
      </c>
      <c r="U50">
        <f t="shared" si="15"/>
        <v>-0.34252402954263045</v>
      </c>
      <c r="V50">
        <f t="shared" si="16"/>
        <v>520.54244004626275</v>
      </c>
      <c r="W50">
        <f t="shared" si="17"/>
        <v>556.34647738114336</v>
      </c>
      <c r="X50">
        <f t="shared" si="18"/>
        <v>-35.804037334880626</v>
      </c>
      <c r="Y50">
        <f t="shared" si="19"/>
        <v>89.457559953737245</v>
      </c>
      <c r="Z50">
        <f t="shared" si="20"/>
        <v>89.457559953737245</v>
      </c>
      <c r="AA50">
        <f t="shared" si="29"/>
        <v>33.513751617986486</v>
      </c>
      <c r="AB50">
        <f t="shared" si="29"/>
        <v>3464.7501322749376</v>
      </c>
      <c r="AC50">
        <f t="shared" si="22"/>
        <v>70.709186372957916</v>
      </c>
      <c r="AD50">
        <f t="shared" si="23"/>
        <v>0.47396601965149349</v>
      </c>
    </row>
    <row r="51" spans="1:30" ht="15.75" thickBot="1" x14ac:dyDescent="0.3">
      <c r="A51" s="1">
        <v>43945</v>
      </c>
      <c r="B51">
        <v>50</v>
      </c>
      <c r="C51" s="16">
        <v>570</v>
      </c>
      <c r="D51">
        <f t="shared" si="0"/>
        <v>588.66695057927041</v>
      </c>
      <c r="E51">
        <f t="shared" si="1"/>
        <v>618.0823232187231</v>
      </c>
      <c r="F51">
        <f t="shared" si="2"/>
        <v>-29.415372639452752</v>
      </c>
      <c r="G51">
        <f t="shared" si="3"/>
        <v>-18.666950579270406</v>
      </c>
      <c r="H51">
        <f t="shared" si="4"/>
        <v>18.666950579270406</v>
      </c>
      <c r="I51">
        <f t="shared" si="27"/>
        <v>-754.051266565589</v>
      </c>
      <c r="J51">
        <f t="shared" si="27"/>
        <v>3705.8352971493387</v>
      </c>
      <c r="K51">
        <f t="shared" si="6"/>
        <v>74.116705942986769</v>
      </c>
      <c r="L51">
        <f t="shared" si="7"/>
        <v>-10.173836748028606</v>
      </c>
      <c r="M51">
        <f t="shared" si="8"/>
        <v>558.84311688236176</v>
      </c>
      <c r="N51">
        <f t="shared" si="9"/>
        <v>563.27691311512899</v>
      </c>
      <c r="O51">
        <f t="shared" si="10"/>
        <v>-4.4337962327672642</v>
      </c>
      <c r="P51">
        <f t="shared" si="11"/>
        <v>11.156883117638245</v>
      </c>
      <c r="Q51">
        <f t="shared" si="12"/>
        <v>11.156883117638245</v>
      </c>
      <c r="R51">
        <f t="shared" si="28"/>
        <v>-6.578301813431608</v>
      </c>
      <c r="S51">
        <f t="shared" si="28"/>
        <v>2548.2754110726655</v>
      </c>
      <c r="T51">
        <f t="shared" si="14"/>
        <v>50.965508221453312</v>
      </c>
      <c r="U51">
        <f t="shared" si="15"/>
        <v>-0.12907360375663932</v>
      </c>
      <c r="V51">
        <f t="shared" si="16"/>
        <v>613.55728904476382</v>
      </c>
      <c r="W51">
        <f t="shared" si="17"/>
        <v>592.1084880092526</v>
      </c>
      <c r="X51">
        <f t="shared" si="18"/>
        <v>21.448801035511252</v>
      </c>
      <c r="Y51">
        <f t="shared" si="19"/>
        <v>-43.55728904476382</v>
      </c>
      <c r="Z51">
        <f t="shared" si="20"/>
        <v>43.55728904476382</v>
      </c>
      <c r="AA51">
        <f t="shared" si="29"/>
        <v>-10.043537426777334</v>
      </c>
      <c r="AB51">
        <f t="shared" si="29"/>
        <v>3508.3074213197015</v>
      </c>
      <c r="AC51">
        <f t="shared" si="22"/>
        <v>70.166148426394031</v>
      </c>
      <c r="AD51">
        <f t="shared" si="23"/>
        <v>-0.14313935782456758</v>
      </c>
    </row>
    <row r="52" spans="1:30" ht="15.75" thickBot="1" x14ac:dyDescent="0.3">
      <c r="A52" s="1">
        <v>43946</v>
      </c>
      <c r="B52">
        <v>51</v>
      </c>
      <c r="C52" s="16">
        <v>619</v>
      </c>
      <c r="D52">
        <f t="shared" si="0"/>
        <v>554.77150980079284</v>
      </c>
      <c r="E52">
        <f t="shared" si="1"/>
        <v>584.93356046341637</v>
      </c>
      <c r="F52">
        <f t="shared" si="2"/>
        <v>-30.16205066262356</v>
      </c>
      <c r="G52">
        <f t="shared" si="3"/>
        <v>64.228490199207158</v>
      </c>
      <c r="H52">
        <f t="shared" si="4"/>
        <v>64.228490199207158</v>
      </c>
      <c r="I52">
        <f t="shared" ref="I52:J67" si="30">G52+I51</f>
        <v>-689.82277636638185</v>
      </c>
      <c r="J52">
        <f t="shared" si="30"/>
        <v>3770.0637873485457</v>
      </c>
      <c r="K52">
        <f t="shared" si="6"/>
        <v>73.922819359775403</v>
      </c>
      <c r="L52">
        <f t="shared" si="7"/>
        <v>-9.3316621625195229</v>
      </c>
      <c r="M52">
        <f t="shared" si="8"/>
        <v>562.7769829878232</v>
      </c>
      <c r="N52">
        <f t="shared" si="9"/>
        <v>564.42155844118088</v>
      </c>
      <c r="O52">
        <f t="shared" si="10"/>
        <v>-1.6445754533577031</v>
      </c>
      <c r="P52">
        <f t="shared" si="11"/>
        <v>56.223017012176797</v>
      </c>
      <c r="Q52">
        <f t="shared" si="12"/>
        <v>56.223017012176797</v>
      </c>
      <c r="R52">
        <f t="shared" ref="R52:S67" si="31">P52+R51</f>
        <v>49.644715198745189</v>
      </c>
      <c r="S52">
        <f t="shared" si="31"/>
        <v>2604.4984280848421</v>
      </c>
      <c r="T52">
        <f t="shared" si="14"/>
        <v>51.068596629114552</v>
      </c>
      <c r="U52">
        <f t="shared" si="15"/>
        <v>0.97211825810076014</v>
      </c>
      <c r="V52">
        <f t="shared" si="16"/>
        <v>572.28359385581518</v>
      </c>
      <c r="W52">
        <f t="shared" si="17"/>
        <v>578.71145780895279</v>
      </c>
      <c r="X52">
        <f t="shared" si="18"/>
        <v>-6.4278639531375745</v>
      </c>
      <c r="Y52">
        <f t="shared" si="19"/>
        <v>46.716406144184816</v>
      </c>
      <c r="Z52">
        <f t="shared" si="20"/>
        <v>46.716406144184816</v>
      </c>
      <c r="AA52">
        <f t="shared" ref="AA52:AB67" si="32">Y52+AA51</f>
        <v>36.672868717407482</v>
      </c>
      <c r="AB52">
        <f t="shared" si="32"/>
        <v>3555.0238274638864</v>
      </c>
      <c r="AC52">
        <f t="shared" si="22"/>
        <v>69.70634955811542</v>
      </c>
      <c r="AD52">
        <f t="shared" si="23"/>
        <v>0.5261051389132444</v>
      </c>
    </row>
    <row r="53" spans="1:30" ht="15.75" thickBot="1" x14ac:dyDescent="0.3">
      <c r="A53" s="1">
        <v>43947</v>
      </c>
      <c r="B53">
        <v>52</v>
      </c>
      <c r="C53" s="16">
        <v>431</v>
      </c>
      <c r="D53">
        <f t="shared" si="0"/>
        <v>540.024296785979</v>
      </c>
      <c r="E53">
        <f t="shared" si="1"/>
        <v>567.61720784063425</v>
      </c>
      <c r="F53">
        <f t="shared" si="2"/>
        <v>-27.592911054655278</v>
      </c>
      <c r="G53">
        <f t="shared" si="3"/>
        <v>-109.024296785979</v>
      </c>
      <c r="H53">
        <f t="shared" si="4"/>
        <v>109.024296785979</v>
      </c>
      <c r="I53">
        <f t="shared" si="30"/>
        <v>-798.84707315236085</v>
      </c>
      <c r="J53">
        <f t="shared" si="30"/>
        <v>3879.0880841345247</v>
      </c>
      <c r="K53">
        <f t="shared" si="6"/>
        <v>74.597847771817783</v>
      </c>
      <c r="L53">
        <f t="shared" si="7"/>
        <v>-10.708714755362637</v>
      </c>
      <c r="M53">
        <f t="shared" si="8"/>
        <v>603.29967029359807</v>
      </c>
      <c r="N53">
        <f t="shared" si="9"/>
        <v>590.8884914939116</v>
      </c>
      <c r="O53">
        <f t="shared" si="10"/>
        <v>12.411178799686496</v>
      </c>
      <c r="P53">
        <f t="shared" si="11"/>
        <v>-172.29967029359807</v>
      </c>
      <c r="Q53">
        <f t="shared" si="12"/>
        <v>172.29967029359807</v>
      </c>
      <c r="R53">
        <f t="shared" si="31"/>
        <v>-122.65495509485288</v>
      </c>
      <c r="S53">
        <f t="shared" si="31"/>
        <v>2776.79809837844</v>
      </c>
      <c r="T53">
        <f t="shared" si="14"/>
        <v>53.399963430354617</v>
      </c>
      <c r="U53">
        <f t="shared" si="15"/>
        <v>-2.296910844420748</v>
      </c>
      <c r="V53">
        <f t="shared" si="16"/>
        <v>633.12735475030365</v>
      </c>
      <c r="W53">
        <f t="shared" si="17"/>
        <v>609.65671877116301</v>
      </c>
      <c r="X53">
        <f t="shared" si="18"/>
        <v>23.470635979140692</v>
      </c>
      <c r="Y53">
        <f t="shared" si="19"/>
        <v>-202.12735475030365</v>
      </c>
      <c r="Z53">
        <f t="shared" si="20"/>
        <v>202.12735475030365</v>
      </c>
      <c r="AA53">
        <f t="shared" si="32"/>
        <v>-165.45448603289617</v>
      </c>
      <c r="AB53">
        <f t="shared" si="32"/>
        <v>3757.1511822141902</v>
      </c>
      <c r="AC53">
        <f t="shared" si="22"/>
        <v>72.252907350272892</v>
      </c>
      <c r="AD53">
        <f t="shared" si="23"/>
        <v>-2.2899353410208656</v>
      </c>
    </row>
    <row r="54" spans="1:30" ht="15.75" thickBot="1" x14ac:dyDescent="0.3">
      <c r="A54" s="1">
        <v>43948</v>
      </c>
      <c r="B54">
        <v>53</v>
      </c>
      <c r="C54" s="16">
        <v>566</v>
      </c>
      <c r="D54">
        <f t="shared" si="0"/>
        <v>486.26555450268876</v>
      </c>
      <c r="E54">
        <f t="shared" si="1"/>
        <v>518.21943742878318</v>
      </c>
      <c r="F54">
        <f t="shared" si="2"/>
        <v>-31.953882926094444</v>
      </c>
      <c r="G54">
        <f t="shared" si="3"/>
        <v>79.734445497311242</v>
      </c>
      <c r="H54">
        <f t="shared" si="4"/>
        <v>79.734445497311242</v>
      </c>
      <c r="I54">
        <f t="shared" si="30"/>
        <v>-719.11262765504966</v>
      </c>
      <c r="J54">
        <f t="shared" si="30"/>
        <v>3958.822529631836</v>
      </c>
      <c r="K54">
        <f t="shared" si="6"/>
        <v>74.694764710034647</v>
      </c>
      <c r="L54">
        <f t="shared" si="7"/>
        <v>-9.6273497941475217</v>
      </c>
      <c r="M54">
        <f t="shared" si="8"/>
        <v>486.48609637308596</v>
      </c>
      <c r="N54">
        <f t="shared" si="9"/>
        <v>517.14983514679898</v>
      </c>
      <c r="O54">
        <f t="shared" si="10"/>
        <v>-30.66373877371305</v>
      </c>
      <c r="P54">
        <f t="shared" si="11"/>
        <v>79.513903626914043</v>
      </c>
      <c r="Q54">
        <f t="shared" si="12"/>
        <v>79.513903626914043</v>
      </c>
      <c r="R54">
        <f t="shared" si="31"/>
        <v>-43.141051467938837</v>
      </c>
      <c r="S54">
        <f t="shared" si="31"/>
        <v>2856.3120020053539</v>
      </c>
      <c r="T54">
        <f t="shared" si="14"/>
        <v>53.892679283119882</v>
      </c>
      <c r="U54">
        <f t="shared" si="15"/>
        <v>-0.80049928936176229</v>
      </c>
      <c r="V54">
        <f t="shared" si="16"/>
        <v>365.53459988900704</v>
      </c>
      <c r="W54">
        <f t="shared" si="17"/>
        <v>471.42547095006069</v>
      </c>
      <c r="X54">
        <f t="shared" si="18"/>
        <v>-105.89087106105367</v>
      </c>
      <c r="Y54">
        <f t="shared" si="19"/>
        <v>200.46540011099296</v>
      </c>
      <c r="Z54">
        <f t="shared" si="20"/>
        <v>200.46540011099296</v>
      </c>
      <c r="AA54">
        <f t="shared" si="32"/>
        <v>35.010914078096789</v>
      </c>
      <c r="AB54">
        <f t="shared" si="32"/>
        <v>3957.6165823251831</v>
      </c>
      <c r="AC54">
        <f t="shared" si="22"/>
        <v>74.672010987267612</v>
      </c>
      <c r="AD54">
        <f t="shared" si="23"/>
        <v>0.46886261150870212</v>
      </c>
    </row>
    <row r="55" spans="1:30" ht="15.75" thickBot="1" x14ac:dyDescent="0.3">
      <c r="A55" s="1">
        <v>43949</v>
      </c>
      <c r="B55">
        <v>54</v>
      </c>
      <c r="C55" s="16">
        <v>602</v>
      </c>
      <c r="D55">
        <f t="shared" si="0"/>
        <v>473.44793849594896</v>
      </c>
      <c r="E55">
        <f t="shared" si="1"/>
        <v>502.21244360215098</v>
      </c>
      <c r="F55">
        <f t="shared" si="2"/>
        <v>-28.764505106201998</v>
      </c>
      <c r="G55">
        <f t="shared" si="3"/>
        <v>128.55206150405104</v>
      </c>
      <c r="H55">
        <f t="shared" si="4"/>
        <v>128.55206150405104</v>
      </c>
      <c r="I55">
        <f t="shared" si="30"/>
        <v>-590.56056615099862</v>
      </c>
      <c r="J55">
        <f t="shared" si="30"/>
        <v>4087.3745911358869</v>
      </c>
      <c r="K55">
        <f t="shared" si="6"/>
        <v>75.692122058071973</v>
      </c>
      <c r="L55">
        <f t="shared" si="7"/>
        <v>-7.8021404354063817</v>
      </c>
      <c r="M55">
        <f t="shared" si="8"/>
        <v>515.45778531955841</v>
      </c>
      <c r="N55">
        <f t="shared" si="9"/>
        <v>526.24304818654298</v>
      </c>
      <c r="O55">
        <f t="shared" si="10"/>
        <v>-10.785262866984539</v>
      </c>
      <c r="P55">
        <f t="shared" si="11"/>
        <v>86.542214680441589</v>
      </c>
      <c r="Q55">
        <f t="shared" si="12"/>
        <v>86.542214680441589</v>
      </c>
      <c r="R55">
        <f t="shared" si="31"/>
        <v>43.401163212502752</v>
      </c>
      <c r="S55">
        <f t="shared" si="31"/>
        <v>2942.8542166857956</v>
      </c>
      <c r="T55">
        <f t="shared" si="14"/>
        <v>54.497300308996216</v>
      </c>
      <c r="U55">
        <f t="shared" si="15"/>
        <v>0.79639106829918038</v>
      </c>
      <c r="V55">
        <f t="shared" si="16"/>
        <v>548.31390498778319</v>
      </c>
      <c r="W55">
        <f t="shared" si="17"/>
        <v>525.90691997780141</v>
      </c>
      <c r="X55">
        <f t="shared" si="18"/>
        <v>22.406985009981838</v>
      </c>
      <c r="Y55">
        <f t="shared" si="19"/>
        <v>53.686095012216811</v>
      </c>
      <c r="Z55">
        <f t="shared" si="20"/>
        <v>53.686095012216811</v>
      </c>
      <c r="AA55">
        <f t="shared" si="32"/>
        <v>88.6970090903136</v>
      </c>
      <c r="AB55">
        <f t="shared" si="32"/>
        <v>4011.3026773373999</v>
      </c>
      <c r="AC55">
        <f t="shared" si="22"/>
        <v>74.283382913655558</v>
      </c>
      <c r="AD55">
        <f t="shared" si="23"/>
        <v>1.1940356727346673</v>
      </c>
    </row>
    <row r="56" spans="1:30" ht="15.75" thickBot="1" x14ac:dyDescent="0.3">
      <c r="A56" s="1">
        <v>43950</v>
      </c>
      <c r="B56">
        <v>55</v>
      </c>
      <c r="C56" s="16">
        <v>578</v>
      </c>
      <c r="D56">
        <f t="shared" si="0"/>
        <v>475.5359281507192</v>
      </c>
      <c r="E56">
        <f t="shared" si="1"/>
        <v>499.15835079675918</v>
      </c>
      <c r="F56">
        <f t="shared" si="2"/>
        <v>-23.622422646039954</v>
      </c>
      <c r="G56">
        <f t="shared" si="3"/>
        <v>102.4640718492808</v>
      </c>
      <c r="H56">
        <f t="shared" si="4"/>
        <v>102.4640718492808</v>
      </c>
      <c r="I56">
        <f t="shared" si="30"/>
        <v>-488.09649430171783</v>
      </c>
      <c r="J56">
        <f t="shared" si="30"/>
        <v>4189.8386629851675</v>
      </c>
      <c r="K56">
        <f t="shared" si="6"/>
        <v>76.178884781548504</v>
      </c>
      <c r="L56">
        <f t="shared" si="7"/>
        <v>-6.4072412677264738</v>
      </c>
      <c r="M56">
        <f t="shared" si="8"/>
        <v>569.57918346290501</v>
      </c>
      <c r="N56">
        <f t="shared" si="9"/>
        <v>558.72889265977915</v>
      </c>
      <c r="O56">
        <f t="shared" si="10"/>
        <v>10.85029080312583</v>
      </c>
      <c r="P56">
        <f t="shared" si="11"/>
        <v>8.4208165370949928</v>
      </c>
      <c r="Q56">
        <f t="shared" si="12"/>
        <v>8.4208165370949928</v>
      </c>
      <c r="R56">
        <f t="shared" si="31"/>
        <v>51.821979749597745</v>
      </c>
      <c r="S56">
        <f t="shared" si="31"/>
        <v>2951.2750332228907</v>
      </c>
      <c r="T56">
        <f t="shared" si="14"/>
        <v>53.659546058598011</v>
      </c>
      <c r="U56">
        <f t="shared" si="15"/>
        <v>0.96575509030595263</v>
      </c>
      <c r="V56">
        <f t="shared" si="16"/>
        <v>648.02886681535733</v>
      </c>
      <c r="W56">
        <f t="shared" si="17"/>
        <v>591.26278099755666</v>
      </c>
      <c r="X56">
        <f t="shared" si="18"/>
        <v>56.766085817800615</v>
      </c>
      <c r="Y56">
        <f t="shared" si="19"/>
        <v>-70.028866815357333</v>
      </c>
      <c r="Z56">
        <f t="shared" si="20"/>
        <v>70.028866815357333</v>
      </c>
      <c r="AA56">
        <f t="shared" si="32"/>
        <v>18.668142274956267</v>
      </c>
      <c r="AB56">
        <f t="shared" si="32"/>
        <v>4081.3315441527575</v>
      </c>
      <c r="AC56">
        <f t="shared" si="22"/>
        <v>74.206028075504676</v>
      </c>
      <c r="AD56">
        <f t="shared" si="23"/>
        <v>0.25157177602824154</v>
      </c>
    </row>
    <row r="57" spans="1:30" ht="15.75" thickBot="1" x14ac:dyDescent="0.3">
      <c r="A57" s="1">
        <v>43951</v>
      </c>
      <c r="B57">
        <v>56</v>
      </c>
      <c r="C57" s="16">
        <v>525</v>
      </c>
      <c r="D57">
        <f t="shared" si="0"/>
        <v>476.50488274850665</v>
      </c>
      <c r="E57">
        <f t="shared" si="1"/>
        <v>496.02874252057535</v>
      </c>
      <c r="F57">
        <f t="shared" si="2"/>
        <v>-19.523859772068725</v>
      </c>
      <c r="G57">
        <f t="shared" si="3"/>
        <v>48.495117251493355</v>
      </c>
      <c r="H57">
        <f t="shared" si="4"/>
        <v>48.495117251493355</v>
      </c>
      <c r="I57">
        <f t="shared" si="30"/>
        <v>-439.60137705022447</v>
      </c>
      <c r="J57">
        <f t="shared" si="30"/>
        <v>4238.3337802366605</v>
      </c>
      <c r="K57">
        <f t="shared" si="6"/>
        <v>75.684531789940365</v>
      </c>
      <c r="L57">
        <f t="shared" si="7"/>
        <v>-5.8083384630074999</v>
      </c>
      <c r="M57">
        <f t="shared" si="8"/>
        <v>586.74508666885197</v>
      </c>
      <c r="N57">
        <f t="shared" si="9"/>
        <v>573.78959173145245</v>
      </c>
      <c r="O57">
        <f t="shared" si="10"/>
        <v>12.95549493739955</v>
      </c>
      <c r="P57">
        <f t="shared" si="11"/>
        <v>-61.745086668851968</v>
      </c>
      <c r="Q57">
        <f t="shared" si="12"/>
        <v>61.745086668851968</v>
      </c>
      <c r="R57">
        <f t="shared" si="31"/>
        <v>-9.9231069192542236</v>
      </c>
      <c r="S57">
        <f t="shared" si="31"/>
        <v>3013.0201198917425</v>
      </c>
      <c r="T57">
        <f t="shared" si="14"/>
        <v>53.803930712352546</v>
      </c>
      <c r="U57">
        <f t="shared" si="15"/>
        <v>-0.18443089171877236</v>
      </c>
      <c r="V57">
        <f t="shared" si="16"/>
        <v>603.95338441904346</v>
      </c>
      <c r="W57">
        <f t="shared" si="17"/>
        <v>592.00577336307151</v>
      </c>
      <c r="X57">
        <f t="shared" si="18"/>
        <v>11.947611055971954</v>
      </c>
      <c r="Y57">
        <f t="shared" si="19"/>
        <v>-78.953384419043459</v>
      </c>
      <c r="Z57">
        <f t="shared" si="20"/>
        <v>78.953384419043459</v>
      </c>
      <c r="AA57">
        <f t="shared" si="32"/>
        <v>-60.285242144087192</v>
      </c>
      <c r="AB57">
        <f t="shared" si="32"/>
        <v>4160.2849285718012</v>
      </c>
      <c r="AC57">
        <f t="shared" si="22"/>
        <v>74.290802295925019</v>
      </c>
      <c r="AD57">
        <f t="shared" si="23"/>
        <v>-0.81147652577436147</v>
      </c>
    </row>
    <row r="58" spans="1:30" ht="15.75" thickBot="1" x14ac:dyDescent="0.3">
      <c r="A58" s="1">
        <v>43952</v>
      </c>
      <c r="B58">
        <v>57</v>
      </c>
      <c r="C58" s="16">
        <v>575</v>
      </c>
      <c r="D58">
        <f t="shared" si="0"/>
        <v>468.61985111679633</v>
      </c>
      <c r="E58">
        <f t="shared" si="1"/>
        <v>486.20390619880533</v>
      </c>
      <c r="F58">
        <f t="shared" si="2"/>
        <v>-17.584055082008987</v>
      </c>
      <c r="G58">
        <f t="shared" si="3"/>
        <v>106.38014888320367</v>
      </c>
      <c r="H58">
        <f t="shared" si="4"/>
        <v>106.38014888320367</v>
      </c>
      <c r="I58">
        <f t="shared" si="30"/>
        <v>-333.2212281670208</v>
      </c>
      <c r="J58">
        <f t="shared" si="30"/>
        <v>4344.7139291198637</v>
      </c>
      <c r="K58">
        <f t="shared" si="6"/>
        <v>76.223051388067788</v>
      </c>
      <c r="L58">
        <f t="shared" si="7"/>
        <v>-4.3716595189888237</v>
      </c>
      <c r="M58">
        <f t="shared" si="8"/>
        <v>553.39176660461249</v>
      </c>
      <c r="N58">
        <f t="shared" si="9"/>
        <v>555.87254333442593</v>
      </c>
      <c r="O58">
        <f t="shared" si="10"/>
        <v>-2.4807767298134706</v>
      </c>
      <c r="P58">
        <f t="shared" si="11"/>
        <v>21.608233395387515</v>
      </c>
      <c r="Q58">
        <f t="shared" si="12"/>
        <v>21.608233395387515</v>
      </c>
      <c r="R58">
        <f t="shared" si="31"/>
        <v>11.685126476133291</v>
      </c>
      <c r="S58">
        <f t="shared" si="31"/>
        <v>3034.6283532871303</v>
      </c>
      <c r="T58">
        <f t="shared" si="14"/>
        <v>53.239093917318073</v>
      </c>
      <c r="U58">
        <f t="shared" si="15"/>
        <v>0.21948394715884248</v>
      </c>
      <c r="V58">
        <f t="shared" si="16"/>
        <v>502.20812191159285</v>
      </c>
      <c r="W58">
        <f t="shared" si="17"/>
        <v>540.79067688380871</v>
      </c>
      <c r="X58">
        <f t="shared" si="18"/>
        <v>-38.582554972215846</v>
      </c>
      <c r="Y58">
        <f t="shared" si="19"/>
        <v>72.791878088407145</v>
      </c>
      <c r="Z58">
        <f t="shared" si="20"/>
        <v>72.791878088407145</v>
      </c>
      <c r="AA58">
        <f t="shared" si="32"/>
        <v>12.506635944319953</v>
      </c>
      <c r="AB58">
        <f t="shared" si="32"/>
        <v>4233.0768066602086</v>
      </c>
      <c r="AC58">
        <f t="shared" si="22"/>
        <v>74.264505380003655</v>
      </c>
      <c r="AD58">
        <f t="shared" si="23"/>
        <v>0.16840664164293309</v>
      </c>
    </row>
    <row r="59" spans="1:30" ht="15.75" thickBot="1" x14ac:dyDescent="0.3">
      <c r="A59" s="1">
        <v>43953</v>
      </c>
      <c r="B59">
        <v>58</v>
      </c>
      <c r="C59" s="16">
        <v>482</v>
      </c>
      <c r="D59">
        <f t="shared" si="0"/>
        <v>476.5670317667562</v>
      </c>
      <c r="E59">
        <f t="shared" si="1"/>
        <v>489.89588089343704</v>
      </c>
      <c r="F59">
        <f t="shared" si="2"/>
        <v>-13.328849126680844</v>
      </c>
      <c r="G59">
        <f t="shared" si="3"/>
        <v>5.4329682332437983</v>
      </c>
      <c r="H59">
        <f t="shared" si="4"/>
        <v>5.4329682332437983</v>
      </c>
      <c r="I59">
        <f t="shared" si="30"/>
        <v>-327.788259933777</v>
      </c>
      <c r="J59">
        <f t="shared" si="30"/>
        <v>4350.1468973531073</v>
      </c>
      <c r="K59">
        <f t="shared" si="6"/>
        <v>75.002532712984603</v>
      </c>
      <c r="L59">
        <f t="shared" si="7"/>
        <v>-4.370362547464075</v>
      </c>
      <c r="M59">
        <f t="shared" si="8"/>
        <v>567.11716492133962</v>
      </c>
      <c r="N59">
        <f t="shared" si="9"/>
        <v>564.19588330230624</v>
      </c>
      <c r="O59">
        <f t="shared" si="10"/>
        <v>2.9212816190334081</v>
      </c>
      <c r="P59">
        <f t="shared" si="11"/>
        <v>-85.117164921339622</v>
      </c>
      <c r="Q59">
        <f t="shared" si="12"/>
        <v>85.117164921339622</v>
      </c>
      <c r="R59">
        <f t="shared" si="31"/>
        <v>-73.432038445206331</v>
      </c>
      <c r="S59">
        <f t="shared" si="31"/>
        <v>3119.74551820847</v>
      </c>
      <c r="T59">
        <f t="shared" si="14"/>
        <v>53.788715831180518</v>
      </c>
      <c r="U59">
        <f t="shared" si="15"/>
        <v>-1.3651941175855118</v>
      </c>
      <c r="V59">
        <f t="shared" si="16"/>
        <v>568.44587138668328</v>
      </c>
      <c r="W59">
        <f t="shared" si="17"/>
        <v>560.44162438231854</v>
      </c>
      <c r="X59">
        <f t="shared" si="18"/>
        <v>8.0042470043647</v>
      </c>
      <c r="Y59">
        <f t="shared" si="19"/>
        <v>-86.44587138668328</v>
      </c>
      <c r="Z59">
        <f t="shared" si="20"/>
        <v>86.44587138668328</v>
      </c>
      <c r="AA59">
        <f t="shared" si="32"/>
        <v>-73.939235442363326</v>
      </c>
      <c r="AB59">
        <f t="shared" si="32"/>
        <v>4319.522678046892</v>
      </c>
      <c r="AC59">
        <f t="shared" si="22"/>
        <v>74.474528931842968</v>
      </c>
      <c r="AD59">
        <f t="shared" si="23"/>
        <v>-0.99281239509457619</v>
      </c>
    </row>
    <row r="60" spans="1:30" ht="15.75" thickBot="1" x14ac:dyDescent="0.3">
      <c r="A60" s="1">
        <v>43954</v>
      </c>
      <c r="B60">
        <v>59</v>
      </c>
      <c r="C60" s="16">
        <v>433</v>
      </c>
      <c r="D60">
        <f t="shared" si="0"/>
        <v>464.54209501605385</v>
      </c>
      <c r="E60">
        <f t="shared" si="1"/>
        <v>477.65362541340494</v>
      </c>
      <c r="F60">
        <f t="shared" si="2"/>
        <v>-13.111530397351096</v>
      </c>
      <c r="G60">
        <f t="shared" si="3"/>
        <v>-31.54209501605385</v>
      </c>
      <c r="H60">
        <f t="shared" si="4"/>
        <v>31.54209501605385</v>
      </c>
      <c r="I60">
        <f t="shared" si="30"/>
        <v>-359.33035494983085</v>
      </c>
      <c r="J60">
        <f t="shared" si="30"/>
        <v>4381.6889923691615</v>
      </c>
      <c r="K60">
        <f t="shared" si="6"/>
        <v>74.265915124901042</v>
      </c>
      <c r="L60">
        <f t="shared" si="7"/>
        <v>-4.838428966309861</v>
      </c>
      <c r="M60">
        <f t="shared" si="8"/>
        <v>506.20057284936843</v>
      </c>
      <c r="N60">
        <f t="shared" si="9"/>
        <v>524.55858246066987</v>
      </c>
      <c r="O60">
        <f t="shared" si="10"/>
        <v>-18.358009611301469</v>
      </c>
      <c r="P60">
        <f t="shared" si="11"/>
        <v>-73.200572849368427</v>
      </c>
      <c r="Q60">
        <f t="shared" si="12"/>
        <v>73.200572849368427</v>
      </c>
      <c r="R60">
        <f t="shared" si="31"/>
        <v>-146.63261129457476</v>
      </c>
      <c r="S60">
        <f t="shared" si="31"/>
        <v>3192.9460910578382</v>
      </c>
      <c r="T60">
        <f t="shared" si="14"/>
        <v>54.11773035691251</v>
      </c>
      <c r="U60">
        <f t="shared" si="15"/>
        <v>-2.709511472996303</v>
      </c>
      <c r="V60">
        <f t="shared" si="16"/>
        <v>451.96806359422408</v>
      </c>
      <c r="W60">
        <f t="shared" si="17"/>
        <v>499.28917427733666</v>
      </c>
      <c r="X60">
        <f t="shared" si="18"/>
        <v>-47.3211106831126</v>
      </c>
      <c r="Y60">
        <f t="shared" si="19"/>
        <v>-18.968063594224077</v>
      </c>
      <c r="Z60">
        <f t="shared" si="20"/>
        <v>18.968063594224077</v>
      </c>
      <c r="AA60">
        <f t="shared" si="32"/>
        <v>-92.907299036587403</v>
      </c>
      <c r="AB60">
        <f t="shared" si="32"/>
        <v>4338.4907416411161</v>
      </c>
      <c r="AC60">
        <f t="shared" si="22"/>
        <v>73.533741383747724</v>
      </c>
      <c r="AD60">
        <f t="shared" si="23"/>
        <v>-1.2634648705243439</v>
      </c>
    </row>
    <row r="61" spans="1:30" ht="15.75" thickBot="1" x14ac:dyDescent="0.3">
      <c r="A61" s="1">
        <v>43955</v>
      </c>
      <c r="B61">
        <v>60</v>
      </c>
      <c r="C61" s="16">
        <v>454</v>
      </c>
      <c r="D61">
        <f t="shared" si="0"/>
        <v>443.86046181484983</v>
      </c>
      <c r="E61">
        <f t="shared" si="1"/>
        <v>458.23367601284309</v>
      </c>
      <c r="F61">
        <f t="shared" si="2"/>
        <v>-14.373214197993248</v>
      </c>
      <c r="G61">
        <f t="shared" si="3"/>
        <v>10.139538185150172</v>
      </c>
      <c r="H61">
        <f t="shared" si="4"/>
        <v>10.139538185150172</v>
      </c>
      <c r="I61">
        <f t="shared" si="30"/>
        <v>-349.19081676468068</v>
      </c>
      <c r="J61">
        <f t="shared" si="30"/>
        <v>4391.8285305543113</v>
      </c>
      <c r="K61">
        <f t="shared" si="6"/>
        <v>73.197142175905185</v>
      </c>
      <c r="L61">
        <f t="shared" si="7"/>
        <v>-4.770552597880334</v>
      </c>
      <c r="M61">
        <f t="shared" si="8"/>
        <v>432.94213360104061</v>
      </c>
      <c r="N61">
        <f t="shared" si="9"/>
        <v>469.60028642468421</v>
      </c>
      <c r="O61">
        <f t="shared" si="10"/>
        <v>-36.658152823643576</v>
      </c>
      <c r="P61">
        <f t="shared" si="11"/>
        <v>21.057866398959391</v>
      </c>
      <c r="Q61">
        <f t="shared" si="12"/>
        <v>21.057866398959391</v>
      </c>
      <c r="R61">
        <f t="shared" si="31"/>
        <v>-125.57474489561537</v>
      </c>
      <c r="S61">
        <f t="shared" si="31"/>
        <v>3214.0039574567977</v>
      </c>
      <c r="T61">
        <f t="shared" si="14"/>
        <v>53.566732624279965</v>
      </c>
      <c r="U61">
        <f t="shared" si="15"/>
        <v>-2.3442673977597925</v>
      </c>
      <c r="V61">
        <f t="shared" si="16"/>
        <v>377.33294133542881</v>
      </c>
      <c r="W61">
        <f t="shared" si="17"/>
        <v>436.79361271884483</v>
      </c>
      <c r="X61">
        <f t="shared" si="18"/>
        <v>-59.460671383415999</v>
      </c>
      <c r="Y61">
        <f t="shared" si="19"/>
        <v>76.667058664571186</v>
      </c>
      <c r="Z61">
        <f t="shared" si="20"/>
        <v>76.667058664571186</v>
      </c>
      <c r="AA61">
        <f t="shared" si="32"/>
        <v>-16.240240372016217</v>
      </c>
      <c r="AB61">
        <f t="shared" si="32"/>
        <v>4415.1578003056875</v>
      </c>
      <c r="AC61">
        <f t="shared" si="22"/>
        <v>73.58596333842813</v>
      </c>
      <c r="AD61">
        <f t="shared" si="23"/>
        <v>-0.2206975302793274</v>
      </c>
    </row>
    <row r="62" spans="1:30" ht="15.75" thickBot="1" x14ac:dyDescent="0.3">
      <c r="A62" s="1">
        <v>43956</v>
      </c>
      <c r="B62">
        <v>61</v>
      </c>
      <c r="C62" s="16">
        <v>534</v>
      </c>
      <c r="D62">
        <f t="shared" si="0"/>
        <v>431.92073678129259</v>
      </c>
      <c r="E62">
        <f t="shared" si="1"/>
        <v>445.88836945187984</v>
      </c>
      <c r="F62">
        <f t="shared" si="2"/>
        <v>-13.967632670587244</v>
      </c>
      <c r="G62">
        <f t="shared" si="3"/>
        <v>102.07926321870741</v>
      </c>
      <c r="H62">
        <f t="shared" si="4"/>
        <v>102.07926321870741</v>
      </c>
      <c r="I62">
        <f t="shared" si="30"/>
        <v>-247.11155354597327</v>
      </c>
      <c r="J62">
        <f t="shared" si="30"/>
        <v>4493.907793773019</v>
      </c>
      <c r="K62">
        <f t="shared" si="6"/>
        <v>73.670619570049496</v>
      </c>
      <c r="L62">
        <f t="shared" si="7"/>
        <v>-3.3542754898512555</v>
      </c>
      <c r="M62">
        <f t="shared" si="8"/>
        <v>412.07738057661658</v>
      </c>
      <c r="N62">
        <f t="shared" si="9"/>
        <v>443.4710668005203</v>
      </c>
      <c r="O62">
        <f t="shared" si="10"/>
        <v>-31.393686223903728</v>
      </c>
      <c r="P62">
        <f t="shared" si="11"/>
        <v>121.92261942338342</v>
      </c>
      <c r="Q62">
        <f t="shared" si="12"/>
        <v>121.92261942338342</v>
      </c>
      <c r="R62">
        <f t="shared" si="31"/>
        <v>-3.6521254722319441</v>
      </c>
      <c r="S62">
        <f t="shared" si="31"/>
        <v>3335.9265768801811</v>
      </c>
      <c r="T62">
        <f t="shared" si="14"/>
        <v>54.687320932461986</v>
      </c>
      <c r="U62">
        <f t="shared" si="15"/>
        <v>-6.6781941590122212E-2</v>
      </c>
      <c r="V62">
        <f t="shared" si="16"/>
        <v>428.27283442899534</v>
      </c>
      <c r="W62">
        <f t="shared" si="17"/>
        <v>438.66658826708579</v>
      </c>
      <c r="X62">
        <f t="shared" si="18"/>
        <v>-10.393753838090419</v>
      </c>
      <c r="Y62">
        <f t="shared" si="19"/>
        <v>105.72716557100466</v>
      </c>
      <c r="Z62">
        <f t="shared" si="20"/>
        <v>105.72716557100466</v>
      </c>
      <c r="AA62">
        <f t="shared" si="32"/>
        <v>89.486925198988445</v>
      </c>
      <c r="AB62">
        <f t="shared" si="32"/>
        <v>4520.8849658766921</v>
      </c>
      <c r="AC62">
        <f t="shared" si="22"/>
        <v>74.112868293060529</v>
      </c>
      <c r="AD62">
        <f t="shared" si="23"/>
        <v>1.2074411267573009</v>
      </c>
    </row>
    <row r="63" spans="1:30" ht="15.75" thickBot="1" x14ac:dyDescent="0.3">
      <c r="A63" s="1">
        <v>43957</v>
      </c>
      <c r="B63">
        <v>62</v>
      </c>
      <c r="C63" s="16">
        <v>437</v>
      </c>
      <c r="D63">
        <f t="shared" si="0"/>
        <v>442.45212728319507</v>
      </c>
      <c r="E63">
        <f t="shared" si="1"/>
        <v>452.33658942503405</v>
      </c>
      <c r="F63">
        <f t="shared" si="2"/>
        <v>-9.8844621418389522</v>
      </c>
      <c r="G63">
        <f t="shared" si="3"/>
        <v>-5.4521272831950682</v>
      </c>
      <c r="H63">
        <f t="shared" si="4"/>
        <v>5.4521272831950682</v>
      </c>
      <c r="I63">
        <f t="shared" si="30"/>
        <v>-252.56368082916833</v>
      </c>
      <c r="J63">
        <f t="shared" si="30"/>
        <v>4499.3599210562143</v>
      </c>
      <c r="K63">
        <f t="shared" si="6"/>
        <v>72.570321307358299</v>
      </c>
      <c r="L63">
        <f t="shared" si="7"/>
        <v>-3.4802613007524266</v>
      </c>
      <c r="M63">
        <f t="shared" si="8"/>
        <v>472.12565892025043</v>
      </c>
      <c r="N63">
        <f t="shared" si="9"/>
        <v>473.03869028830832</v>
      </c>
      <c r="O63">
        <f t="shared" si="10"/>
        <v>-0.91303136805785812</v>
      </c>
      <c r="P63">
        <f t="shared" si="11"/>
        <v>-35.12565892025043</v>
      </c>
      <c r="Q63">
        <f t="shared" si="12"/>
        <v>35.12565892025043</v>
      </c>
      <c r="R63">
        <f t="shared" si="31"/>
        <v>-38.777784392482374</v>
      </c>
      <c r="S63">
        <f t="shared" si="31"/>
        <v>3371.0522358004314</v>
      </c>
      <c r="T63">
        <f t="shared" si="14"/>
        <v>54.37181025484567</v>
      </c>
      <c r="U63">
        <f t="shared" si="15"/>
        <v>-0.71319649301223076</v>
      </c>
      <c r="V63">
        <f t="shared" si="16"/>
        <v>570.12619901315156</v>
      </c>
      <c r="W63">
        <f t="shared" si="17"/>
        <v>512.85456688579904</v>
      </c>
      <c r="X63">
        <f t="shared" si="18"/>
        <v>57.271632127352547</v>
      </c>
      <c r="Y63">
        <f t="shared" si="19"/>
        <v>-133.12619901315156</v>
      </c>
      <c r="Z63">
        <f t="shared" si="20"/>
        <v>133.12619901315156</v>
      </c>
      <c r="AA63">
        <f t="shared" si="32"/>
        <v>-43.639273814163118</v>
      </c>
      <c r="AB63">
        <f t="shared" si="32"/>
        <v>4654.0111648898437</v>
      </c>
      <c r="AC63">
        <f t="shared" si="22"/>
        <v>75.06469620790071</v>
      </c>
      <c r="AD63">
        <f t="shared" si="23"/>
        <v>-0.58135549757370497</v>
      </c>
    </row>
    <row r="64" spans="1:30" ht="15.75" thickBot="1" x14ac:dyDescent="0.3">
      <c r="A64" s="1">
        <v>43958</v>
      </c>
      <c r="B64">
        <v>63</v>
      </c>
      <c r="C64" s="16">
        <v>464</v>
      </c>
      <c r="D64">
        <f t="shared" si="0"/>
        <v>431.25915459338927</v>
      </c>
      <c r="E64">
        <f t="shared" si="1"/>
        <v>441.36170182655604</v>
      </c>
      <c r="F64">
        <f t="shared" si="2"/>
        <v>-10.102547233166757</v>
      </c>
      <c r="G64">
        <f t="shared" si="3"/>
        <v>32.740845406610731</v>
      </c>
      <c r="H64">
        <f t="shared" si="4"/>
        <v>32.740845406610731</v>
      </c>
      <c r="I64">
        <f t="shared" si="30"/>
        <v>-219.8228354225576</v>
      </c>
      <c r="J64">
        <f t="shared" si="30"/>
        <v>4532.100766462825</v>
      </c>
      <c r="K64">
        <f t="shared" si="6"/>
        <v>71.938107404171831</v>
      </c>
      <c r="L64">
        <f t="shared" si="7"/>
        <v>-3.055721694032357</v>
      </c>
      <c r="M64">
        <f t="shared" si="8"/>
        <v>444.86838336200475</v>
      </c>
      <c r="N64">
        <f t="shared" si="9"/>
        <v>454.56282946012522</v>
      </c>
      <c r="O64">
        <f t="shared" si="10"/>
        <v>-9.6944460981204656</v>
      </c>
      <c r="P64">
        <f t="shared" si="11"/>
        <v>19.131616637995251</v>
      </c>
      <c r="Q64">
        <f t="shared" si="12"/>
        <v>19.131616637995251</v>
      </c>
      <c r="R64">
        <f t="shared" si="31"/>
        <v>-19.646167754487124</v>
      </c>
      <c r="S64">
        <f t="shared" si="31"/>
        <v>3390.1838524384266</v>
      </c>
      <c r="T64">
        <f t="shared" si="14"/>
        <v>53.812442102197245</v>
      </c>
      <c r="U64">
        <f t="shared" si="15"/>
        <v>-0.36508597244437158</v>
      </c>
      <c r="V64">
        <f t="shared" si="16"/>
        <v>435.69610456156579</v>
      </c>
      <c r="W64">
        <f t="shared" si="17"/>
        <v>463.62523980263029</v>
      </c>
      <c r="X64">
        <f t="shared" si="18"/>
        <v>-27.929135241064472</v>
      </c>
      <c r="Y64">
        <f t="shared" si="19"/>
        <v>28.303895438434211</v>
      </c>
      <c r="Z64">
        <f t="shared" si="20"/>
        <v>28.303895438434211</v>
      </c>
      <c r="AA64">
        <f t="shared" si="32"/>
        <v>-15.335378375728908</v>
      </c>
      <c r="AB64">
        <f t="shared" si="32"/>
        <v>4682.3150603282775</v>
      </c>
      <c r="AC64">
        <f t="shared" si="22"/>
        <v>74.322461275052021</v>
      </c>
      <c r="AD64">
        <f t="shared" si="23"/>
        <v>-0.20633571752926549</v>
      </c>
    </row>
    <row r="65" spans="1:30" ht="15.75" thickBot="1" x14ac:dyDescent="0.3">
      <c r="A65" s="1">
        <v>43959</v>
      </c>
      <c r="B65">
        <v>64</v>
      </c>
      <c r="C65" s="16">
        <v>420</v>
      </c>
      <c r="D65">
        <f t="shared" si="0"/>
        <v>429.01441025780912</v>
      </c>
      <c r="E65">
        <f t="shared" si="1"/>
        <v>437.80732367471143</v>
      </c>
      <c r="F65">
        <f t="shared" si="2"/>
        <v>-8.7929134169023246</v>
      </c>
      <c r="G65">
        <f t="shared" si="3"/>
        <v>-9.0144102578091179</v>
      </c>
      <c r="H65">
        <f t="shared" si="4"/>
        <v>9.0144102578091179</v>
      </c>
      <c r="I65">
        <f t="shared" si="30"/>
        <v>-228.83724568036672</v>
      </c>
      <c r="J65">
        <f t="shared" si="30"/>
        <v>4541.1151767206338</v>
      </c>
      <c r="K65">
        <f t="shared" si="6"/>
        <v>70.954924636259904</v>
      </c>
      <c r="L65">
        <f t="shared" si="7"/>
        <v>-3.2251073037349776</v>
      </c>
      <c r="M65">
        <f t="shared" si="8"/>
        <v>449.52264974238074</v>
      </c>
      <c r="N65">
        <f t="shared" si="9"/>
        <v>454.4341916810024</v>
      </c>
      <c r="O65">
        <f t="shared" si="10"/>
        <v>-4.9115419386216388</v>
      </c>
      <c r="P65">
        <f t="shared" si="11"/>
        <v>-29.522649742380736</v>
      </c>
      <c r="Q65">
        <f t="shared" si="12"/>
        <v>29.522649742380736</v>
      </c>
      <c r="R65">
        <f t="shared" si="31"/>
        <v>-49.16881749686786</v>
      </c>
      <c r="S65">
        <f t="shared" si="31"/>
        <v>3419.7065021808075</v>
      </c>
      <c r="T65">
        <f t="shared" si="14"/>
        <v>53.432914096575118</v>
      </c>
      <c r="U65">
        <f t="shared" si="15"/>
        <v>-0.92019719171594694</v>
      </c>
      <c r="V65">
        <f t="shared" si="16"/>
        <v>448.5245787518466</v>
      </c>
      <c r="W65">
        <f t="shared" si="17"/>
        <v>458.33922091231318</v>
      </c>
      <c r="X65">
        <f t="shared" si="18"/>
        <v>-9.8146421604665584</v>
      </c>
      <c r="Y65">
        <f t="shared" si="19"/>
        <v>-28.524578751846605</v>
      </c>
      <c r="Z65">
        <f t="shared" si="20"/>
        <v>28.524578751846605</v>
      </c>
      <c r="AA65">
        <f t="shared" si="32"/>
        <v>-43.859957127575512</v>
      </c>
      <c r="AB65">
        <f t="shared" si="32"/>
        <v>4710.8396390801245</v>
      </c>
      <c r="AC65">
        <f t="shared" si="22"/>
        <v>73.606869360626945</v>
      </c>
      <c r="AD65">
        <f t="shared" si="23"/>
        <v>-0.59586771599658117</v>
      </c>
    </row>
    <row r="66" spans="1:30" ht="15.75" thickBot="1" x14ac:dyDescent="0.3">
      <c r="A66" s="1">
        <v>43960</v>
      </c>
      <c r="B66">
        <v>65</v>
      </c>
      <c r="C66" s="16">
        <v>415</v>
      </c>
      <c r="D66">
        <f t="shared" si="0"/>
        <v>418.05803837903261</v>
      </c>
      <c r="E66">
        <f t="shared" si="1"/>
        <v>427.21152820624729</v>
      </c>
      <c r="F66">
        <f t="shared" si="2"/>
        <v>-9.1534898272146901</v>
      </c>
      <c r="G66">
        <f t="shared" si="3"/>
        <v>-3.0580383790326096</v>
      </c>
      <c r="H66">
        <f t="shared" si="4"/>
        <v>3.0580383790326096</v>
      </c>
      <c r="I66">
        <f t="shared" si="30"/>
        <v>-231.89528405939933</v>
      </c>
      <c r="J66">
        <f t="shared" si="30"/>
        <v>4544.1732150996668</v>
      </c>
      <c r="K66">
        <f t="shared" si="6"/>
        <v>69.910357155379486</v>
      </c>
      <c r="L66">
        <f t="shared" si="7"/>
        <v>-3.3170376106647508</v>
      </c>
      <c r="M66">
        <f t="shared" si="8"/>
        <v>422.46912049697357</v>
      </c>
      <c r="N66">
        <f t="shared" si="9"/>
        <v>434.76132487119037</v>
      </c>
      <c r="O66">
        <f t="shared" si="10"/>
        <v>-12.292204374216823</v>
      </c>
      <c r="P66">
        <f t="shared" si="11"/>
        <v>-7.4691204969735736</v>
      </c>
      <c r="Q66">
        <f t="shared" si="12"/>
        <v>7.4691204969735736</v>
      </c>
      <c r="R66">
        <f t="shared" si="31"/>
        <v>-56.637937993841433</v>
      </c>
      <c r="S66">
        <f t="shared" si="31"/>
        <v>3427.1756226777811</v>
      </c>
      <c r="T66">
        <f t="shared" si="14"/>
        <v>52.7257788104274</v>
      </c>
      <c r="U66">
        <f t="shared" si="15"/>
        <v>-1.0741982246953616</v>
      </c>
      <c r="V66">
        <f t="shared" si="16"/>
        <v>397.6345431887209</v>
      </c>
      <c r="W66">
        <f t="shared" si="17"/>
        <v>425.70491575036931</v>
      </c>
      <c r="X66">
        <f t="shared" si="18"/>
        <v>-28.070372561648394</v>
      </c>
      <c r="Y66">
        <f t="shared" si="19"/>
        <v>17.365456811279103</v>
      </c>
      <c r="Z66">
        <f t="shared" si="20"/>
        <v>17.365456811279103</v>
      </c>
      <c r="AA66">
        <f t="shared" si="32"/>
        <v>-26.49450031629641</v>
      </c>
      <c r="AB66">
        <f t="shared" si="32"/>
        <v>4728.2050958914033</v>
      </c>
      <c r="AC66">
        <f t="shared" si="22"/>
        <v>72.741616859867747</v>
      </c>
      <c r="AD66">
        <f t="shared" si="23"/>
        <v>-0.36422754208689689</v>
      </c>
    </row>
    <row r="67" spans="1:30" ht="15.75" thickBot="1" x14ac:dyDescent="0.3">
      <c r="A67" s="1">
        <v>43961</v>
      </c>
      <c r="B67">
        <v>66</v>
      </c>
      <c r="C67" s="16">
        <v>260</v>
      </c>
      <c r="D67">
        <f t="shared" si="0"/>
        <v>408.17061934085012</v>
      </c>
      <c r="E67">
        <f t="shared" si="1"/>
        <v>417.4464307032261</v>
      </c>
      <c r="F67">
        <f t="shared" si="2"/>
        <v>-9.2758113623759915</v>
      </c>
      <c r="G67">
        <f t="shared" si="3"/>
        <v>-148.17061934085012</v>
      </c>
      <c r="H67">
        <f t="shared" si="4"/>
        <v>148.17061934085012</v>
      </c>
      <c r="I67">
        <f t="shared" si="30"/>
        <v>-380.06590340024945</v>
      </c>
      <c r="J67">
        <f t="shared" si="30"/>
        <v>4692.3438344405167</v>
      </c>
      <c r="K67">
        <f t="shared" si="6"/>
        <v>71.096118703644194</v>
      </c>
      <c r="L67">
        <f t="shared" si="7"/>
        <v>-5.3458038262891598</v>
      </c>
      <c r="M67">
        <f t="shared" si="8"/>
        <v>404.5750757500266</v>
      </c>
      <c r="N67">
        <f t="shared" si="9"/>
        <v>418.73456024848679</v>
      </c>
      <c r="O67">
        <f t="shared" si="10"/>
        <v>-14.159484498460216</v>
      </c>
      <c r="P67">
        <f t="shared" si="11"/>
        <v>-144.5750757500266</v>
      </c>
      <c r="Q67">
        <f t="shared" si="12"/>
        <v>144.5750757500266</v>
      </c>
      <c r="R67">
        <f t="shared" si="31"/>
        <v>-201.21301374386803</v>
      </c>
      <c r="S67">
        <f t="shared" si="31"/>
        <v>3571.7506984278079</v>
      </c>
      <c r="T67">
        <f t="shared" si="14"/>
        <v>54.117434824663754</v>
      </c>
      <c r="U67">
        <f t="shared" si="15"/>
        <v>-3.7180811395769666</v>
      </c>
      <c r="V67">
        <f t="shared" si="16"/>
        <v>394.5704284353144</v>
      </c>
      <c r="W67">
        <f t="shared" si="17"/>
        <v>411.52690863774416</v>
      </c>
      <c r="X67">
        <f t="shared" si="18"/>
        <v>-16.956480202429788</v>
      </c>
      <c r="Y67">
        <f t="shared" si="19"/>
        <v>-134.5704284353144</v>
      </c>
      <c r="Z67">
        <f t="shared" si="20"/>
        <v>134.5704284353144</v>
      </c>
      <c r="AA67">
        <f t="shared" si="32"/>
        <v>-161.06492875161081</v>
      </c>
      <c r="AB67">
        <f t="shared" si="32"/>
        <v>4862.7755243267175</v>
      </c>
      <c r="AC67">
        <f t="shared" si="22"/>
        <v>73.67841703525329</v>
      </c>
      <c r="AD67">
        <f t="shared" si="23"/>
        <v>-2.1860530564133218</v>
      </c>
    </row>
    <row r="68" spans="1:30" ht="15.75" thickBot="1" x14ac:dyDescent="0.3">
      <c r="A68" s="1">
        <v>43962</v>
      </c>
      <c r="B68">
        <v>67</v>
      </c>
      <c r="C68" s="16">
        <v>333</v>
      </c>
      <c r="D68">
        <f t="shared" ref="D68:D106" si="33">E68+F68</f>
        <v>363.33385933667012</v>
      </c>
      <c r="E68">
        <f t="shared" ref="E68:E106" si="34">D67+0.2*($C67-D67)</f>
        <v>378.53649547268009</v>
      </c>
      <c r="F68">
        <f t="shared" ref="F68:F106" si="35">F67+0.2*(E68-D67)</f>
        <v>-15.20263613601</v>
      </c>
      <c r="G68">
        <f t="shared" ref="G68:G106" si="36">$C68-D68</f>
        <v>-30.333859336670116</v>
      </c>
      <c r="H68">
        <f t="shared" ref="H68:H106" si="37">ABS(G68)</f>
        <v>30.333859336670116</v>
      </c>
      <c r="I68">
        <f t="shared" ref="I68:J83" si="38">G68+I67</f>
        <v>-410.39976273691957</v>
      </c>
      <c r="J68">
        <f t="shared" si="38"/>
        <v>4722.6776937771865</v>
      </c>
      <c r="K68">
        <f t="shared" ref="K68:K106" si="39">J68/$B68</f>
        <v>70.487726772793835</v>
      </c>
      <c r="L68">
        <f t="shared" ref="L68:L106" si="40">I68/K68</f>
        <v>-5.8222868224957667</v>
      </c>
      <c r="M68">
        <f t="shared" ref="M68:M106" si="41">N68+O68</f>
        <v>281.98428443904641</v>
      </c>
      <c r="N68">
        <f t="shared" ref="N68:N106" si="42">M67+0.5*($C67-M67)</f>
        <v>332.2875378750133</v>
      </c>
      <c r="O68">
        <f t="shared" ref="O68:O106" si="43">O67+0.5*(N68-M67)</f>
        <v>-50.303253435966866</v>
      </c>
      <c r="P68">
        <f t="shared" ref="P68:P106" si="44">$C68-M68</f>
        <v>51.015715560953595</v>
      </c>
      <c r="Q68">
        <f t="shared" ref="Q68:Q106" si="45">ABS(P68)</f>
        <v>51.015715560953595</v>
      </c>
      <c r="R68">
        <f t="shared" ref="R68:S83" si="46">P68+R67</f>
        <v>-150.19729818291444</v>
      </c>
      <c r="S68">
        <f t="shared" si="46"/>
        <v>3622.7664139887615</v>
      </c>
      <c r="T68">
        <f t="shared" ref="T68:T106" si="47">S68/$B68</f>
        <v>54.071140507294949</v>
      </c>
      <c r="U68">
        <f t="shared" ref="U68:U106" si="48">R68/T68</f>
        <v>-2.7777719643744287</v>
      </c>
      <c r="V68">
        <f t="shared" ref="V68:V106" si="49">W68+X68</f>
        <v>183.83253128603187</v>
      </c>
      <c r="W68">
        <f t="shared" ref="W68:W106" si="50">V67+0.8*($C67-V67)</f>
        <v>286.91408568706288</v>
      </c>
      <c r="X68">
        <f t="shared" ref="X68:X106" si="51">X67+0.8*(W68-V67)</f>
        <v>-103.08155440103101</v>
      </c>
      <c r="Y68">
        <f t="shared" ref="Y68:Y106" si="52">$C68-V68</f>
        <v>149.16746871396813</v>
      </c>
      <c r="Z68">
        <f t="shared" ref="Z68:Z106" si="53">ABS(Y68)</f>
        <v>149.16746871396813</v>
      </c>
      <c r="AA68">
        <f t="shared" ref="AA68:AB83" si="54">Y68+AA67</f>
        <v>-11.897460037642674</v>
      </c>
      <c r="AB68">
        <f t="shared" si="54"/>
        <v>5011.9429930406859</v>
      </c>
      <c r="AC68">
        <f t="shared" ref="AC68:AC106" si="55">AB68/$B68</f>
        <v>74.805119299114722</v>
      </c>
      <c r="AD68">
        <f t="shared" ref="AD68:AD106" si="56">AA68/AC68</f>
        <v>-0.15904606728945453</v>
      </c>
    </row>
    <row r="69" spans="1:30" ht="15.75" thickBot="1" x14ac:dyDescent="0.3">
      <c r="A69" s="1">
        <v>43963</v>
      </c>
      <c r="B69">
        <v>68</v>
      </c>
      <c r="C69" s="16">
        <v>382</v>
      </c>
      <c r="D69">
        <f t="shared" si="33"/>
        <v>340.85109695985932</v>
      </c>
      <c r="E69">
        <f t="shared" si="34"/>
        <v>357.2670874693361</v>
      </c>
      <c r="F69">
        <f t="shared" si="35"/>
        <v>-16.415990509476803</v>
      </c>
      <c r="G69">
        <f t="shared" si="36"/>
        <v>41.148903040140681</v>
      </c>
      <c r="H69">
        <f t="shared" si="37"/>
        <v>41.148903040140681</v>
      </c>
      <c r="I69">
        <f t="shared" si="38"/>
        <v>-369.25085969677889</v>
      </c>
      <c r="J69">
        <f t="shared" si="38"/>
        <v>4763.8265968173273</v>
      </c>
      <c r="K69">
        <f t="shared" si="39"/>
        <v>70.05627348260775</v>
      </c>
      <c r="L69">
        <f t="shared" si="40"/>
        <v>-5.2707750689658015</v>
      </c>
      <c r="M69">
        <f t="shared" si="41"/>
        <v>269.94281767379471</v>
      </c>
      <c r="N69">
        <f t="shared" si="42"/>
        <v>307.4921422195232</v>
      </c>
      <c r="O69">
        <f t="shared" si="43"/>
        <v>-37.549324545728467</v>
      </c>
      <c r="P69">
        <f t="shared" si="44"/>
        <v>112.05718232620529</v>
      </c>
      <c r="Q69">
        <f t="shared" si="45"/>
        <v>112.05718232620529</v>
      </c>
      <c r="R69">
        <f t="shared" si="46"/>
        <v>-38.140115856709144</v>
      </c>
      <c r="S69">
        <f t="shared" si="46"/>
        <v>3734.8235963149668</v>
      </c>
      <c r="T69">
        <f t="shared" si="47"/>
        <v>54.923876416396574</v>
      </c>
      <c r="U69">
        <f t="shared" si="48"/>
        <v>-0.69441777138153837</v>
      </c>
      <c r="V69">
        <f t="shared" si="49"/>
        <v>295.55213183311497</v>
      </c>
      <c r="W69">
        <f t="shared" si="50"/>
        <v>303.16650625720638</v>
      </c>
      <c r="X69">
        <f t="shared" si="51"/>
        <v>-7.6143744240913946</v>
      </c>
      <c r="Y69">
        <f t="shared" si="52"/>
        <v>86.44786816688503</v>
      </c>
      <c r="Z69">
        <f t="shared" si="53"/>
        <v>86.44786816688503</v>
      </c>
      <c r="AA69">
        <f t="shared" si="54"/>
        <v>74.550408129242356</v>
      </c>
      <c r="AB69">
        <f t="shared" si="54"/>
        <v>5098.3908612075711</v>
      </c>
      <c r="AC69">
        <f t="shared" si="55"/>
        <v>74.976336194228992</v>
      </c>
      <c r="AD69">
        <f t="shared" si="56"/>
        <v>0.9943191667317105</v>
      </c>
    </row>
    <row r="70" spans="1:30" ht="15.75" thickBot="1" x14ac:dyDescent="0.3">
      <c r="A70" s="1">
        <v>43964</v>
      </c>
      <c r="B70">
        <v>69</v>
      </c>
      <c r="C70" s="16">
        <v>323</v>
      </c>
      <c r="D70">
        <f t="shared" si="33"/>
        <v>334.31084318001626</v>
      </c>
      <c r="E70">
        <f t="shared" si="34"/>
        <v>349.08087756788746</v>
      </c>
      <c r="F70">
        <f t="shared" si="35"/>
        <v>-14.770034387871176</v>
      </c>
      <c r="G70">
        <f t="shared" si="36"/>
        <v>-11.310843180016263</v>
      </c>
      <c r="H70">
        <f t="shared" si="37"/>
        <v>11.310843180016263</v>
      </c>
      <c r="I70">
        <f t="shared" si="38"/>
        <v>-380.56170287679515</v>
      </c>
      <c r="J70">
        <f t="shared" si="38"/>
        <v>4775.1374399973438</v>
      </c>
      <c r="K70">
        <f t="shared" si="39"/>
        <v>69.204890434744115</v>
      </c>
      <c r="L70">
        <f t="shared" si="40"/>
        <v>-5.4990579493170504</v>
      </c>
      <c r="M70">
        <f t="shared" si="41"/>
        <v>316.43637987272018</v>
      </c>
      <c r="N70">
        <f t="shared" si="42"/>
        <v>325.97140883689735</v>
      </c>
      <c r="O70">
        <f t="shared" si="43"/>
        <v>-9.535028964177144</v>
      </c>
      <c r="P70">
        <f t="shared" si="44"/>
        <v>6.5636201272798189</v>
      </c>
      <c r="Q70">
        <f t="shared" si="45"/>
        <v>6.5636201272798189</v>
      </c>
      <c r="R70">
        <f t="shared" si="46"/>
        <v>-31.576495729429325</v>
      </c>
      <c r="S70">
        <f t="shared" si="46"/>
        <v>3741.3872164422464</v>
      </c>
      <c r="T70">
        <f t="shared" si="47"/>
        <v>54.223003136844149</v>
      </c>
      <c r="U70">
        <f t="shared" si="48"/>
        <v>-0.58234501784673964</v>
      </c>
      <c r="V70">
        <f t="shared" si="49"/>
        <v>412.422687569338</v>
      </c>
      <c r="W70">
        <f t="shared" si="50"/>
        <v>364.71042636662298</v>
      </c>
      <c r="X70">
        <f t="shared" si="51"/>
        <v>47.71226120271502</v>
      </c>
      <c r="Y70">
        <f t="shared" si="52"/>
        <v>-89.422687569337995</v>
      </c>
      <c r="Z70">
        <f t="shared" si="53"/>
        <v>89.422687569337995</v>
      </c>
      <c r="AA70">
        <f t="shared" si="54"/>
        <v>-14.872279440095639</v>
      </c>
      <c r="AB70">
        <f t="shared" si="54"/>
        <v>5187.8135487769086</v>
      </c>
      <c r="AC70">
        <f t="shared" si="55"/>
        <v>75.18570360546245</v>
      </c>
      <c r="AD70">
        <f t="shared" si="56"/>
        <v>-0.19780727886963775</v>
      </c>
    </row>
    <row r="71" spans="1:30" ht="15.75" thickBot="1" x14ac:dyDescent="0.3">
      <c r="A71" s="1">
        <v>43965</v>
      </c>
      <c r="B71">
        <v>70</v>
      </c>
      <c r="C71" s="16">
        <v>285</v>
      </c>
      <c r="D71">
        <f t="shared" si="33"/>
        <v>316.82620642894119</v>
      </c>
      <c r="E71">
        <f t="shared" si="34"/>
        <v>332.04867454401301</v>
      </c>
      <c r="F71">
        <f t="shared" si="35"/>
        <v>-15.222468115071827</v>
      </c>
      <c r="G71">
        <f t="shared" si="36"/>
        <v>-31.826206428941191</v>
      </c>
      <c r="H71">
        <f t="shared" si="37"/>
        <v>31.826206428941191</v>
      </c>
      <c r="I71">
        <f t="shared" si="38"/>
        <v>-412.38790930573634</v>
      </c>
      <c r="J71">
        <f t="shared" si="38"/>
        <v>4806.9636464262849</v>
      </c>
      <c r="K71">
        <f t="shared" si="39"/>
        <v>68.67090923466121</v>
      </c>
      <c r="L71">
        <f t="shared" si="40"/>
        <v>-6.0052781287128516</v>
      </c>
      <c r="M71">
        <f t="shared" si="41"/>
        <v>311.82406600400293</v>
      </c>
      <c r="N71">
        <f t="shared" si="42"/>
        <v>319.71818993636009</v>
      </c>
      <c r="O71">
        <f t="shared" si="43"/>
        <v>-7.8941239323571892</v>
      </c>
      <c r="P71">
        <f t="shared" si="44"/>
        <v>-26.82406600400293</v>
      </c>
      <c r="Q71">
        <f t="shared" si="45"/>
        <v>26.82406600400293</v>
      </c>
      <c r="R71">
        <f t="shared" si="46"/>
        <v>-58.400561733432255</v>
      </c>
      <c r="S71">
        <f t="shared" si="46"/>
        <v>3768.2112824462492</v>
      </c>
      <c r="T71">
        <f t="shared" si="47"/>
        <v>53.83158974923213</v>
      </c>
      <c r="U71">
        <f t="shared" si="48"/>
        <v>-1.0848752935866119</v>
      </c>
      <c r="V71">
        <f t="shared" si="49"/>
        <v>331.36627867220631</v>
      </c>
      <c r="W71">
        <f t="shared" si="50"/>
        <v>340.8845375138676</v>
      </c>
      <c r="X71">
        <f t="shared" si="51"/>
        <v>-9.5182588416613001</v>
      </c>
      <c r="Y71">
        <f t="shared" si="52"/>
        <v>-46.366278672206306</v>
      </c>
      <c r="Z71">
        <f t="shared" si="53"/>
        <v>46.366278672206306</v>
      </c>
      <c r="AA71">
        <f t="shared" si="54"/>
        <v>-61.238558112301945</v>
      </c>
      <c r="AB71">
        <f t="shared" si="54"/>
        <v>5234.1798274491148</v>
      </c>
      <c r="AC71">
        <f t="shared" si="55"/>
        <v>74.773997534987359</v>
      </c>
      <c r="AD71">
        <f t="shared" si="56"/>
        <v>-0.81898200084391537</v>
      </c>
    </row>
    <row r="72" spans="1:30" ht="15.75" thickBot="1" x14ac:dyDescent="0.3">
      <c r="A72" s="1">
        <v>43966</v>
      </c>
      <c r="B72">
        <v>71</v>
      </c>
      <c r="C72" s="16">
        <v>269</v>
      </c>
      <c r="D72">
        <f t="shared" si="33"/>
        <v>293.9654487709235</v>
      </c>
      <c r="E72">
        <f t="shared" si="34"/>
        <v>310.46096514315298</v>
      </c>
      <c r="F72">
        <f t="shared" si="35"/>
        <v>-16.495516372229471</v>
      </c>
      <c r="G72">
        <f t="shared" si="36"/>
        <v>-24.965448770923501</v>
      </c>
      <c r="H72">
        <f t="shared" si="37"/>
        <v>24.965448770923501</v>
      </c>
      <c r="I72">
        <f t="shared" si="38"/>
        <v>-437.35335807665984</v>
      </c>
      <c r="J72">
        <f t="shared" si="38"/>
        <v>4831.929095197208</v>
      </c>
      <c r="K72">
        <f t="shared" si="39"/>
        <v>68.055339368974757</v>
      </c>
      <c r="L72">
        <f t="shared" si="40"/>
        <v>-6.4264371044491719</v>
      </c>
      <c r="M72">
        <f t="shared" si="41"/>
        <v>283.81189256864354</v>
      </c>
      <c r="N72">
        <f t="shared" si="42"/>
        <v>298.41203300200146</v>
      </c>
      <c r="O72">
        <f t="shared" si="43"/>
        <v>-14.600140433357922</v>
      </c>
      <c r="P72">
        <f t="shared" si="44"/>
        <v>-14.811892568643543</v>
      </c>
      <c r="Q72">
        <f t="shared" si="45"/>
        <v>14.811892568643543</v>
      </c>
      <c r="R72">
        <f t="shared" si="46"/>
        <v>-73.212454302075798</v>
      </c>
      <c r="S72">
        <f t="shared" si="46"/>
        <v>3783.0231750148928</v>
      </c>
      <c r="T72">
        <f t="shared" si="47"/>
        <v>53.282016549505535</v>
      </c>
      <c r="U72">
        <f t="shared" si="48"/>
        <v>-1.3740556203245882</v>
      </c>
      <c r="V72">
        <f t="shared" si="49"/>
        <v>255.08057854256791</v>
      </c>
      <c r="W72">
        <f t="shared" si="50"/>
        <v>294.27325573444125</v>
      </c>
      <c r="X72">
        <f t="shared" si="51"/>
        <v>-39.192677191873344</v>
      </c>
      <c r="Y72">
        <f t="shared" si="52"/>
        <v>13.919421457432094</v>
      </c>
      <c r="Z72">
        <f t="shared" si="53"/>
        <v>13.919421457432094</v>
      </c>
      <c r="AA72">
        <f t="shared" si="54"/>
        <v>-47.319136654869851</v>
      </c>
      <c r="AB72">
        <f t="shared" si="54"/>
        <v>5248.0992489065466</v>
      </c>
      <c r="AC72">
        <f t="shared" si="55"/>
        <v>73.916890829669669</v>
      </c>
      <c r="AD72">
        <f t="shared" si="56"/>
        <v>-0.64016676193685784</v>
      </c>
    </row>
    <row r="73" spans="1:30" ht="15.75" thickBot="1" x14ac:dyDescent="0.3">
      <c r="A73" s="1">
        <v>43967</v>
      </c>
      <c r="B73">
        <v>72</v>
      </c>
      <c r="C73" s="16">
        <v>474</v>
      </c>
      <c r="D73">
        <f t="shared" si="33"/>
        <v>271.47822469367236</v>
      </c>
      <c r="E73">
        <f t="shared" si="34"/>
        <v>288.97235901673878</v>
      </c>
      <c r="F73">
        <f t="shared" si="35"/>
        <v>-17.494134323066415</v>
      </c>
      <c r="G73">
        <f t="shared" si="36"/>
        <v>202.52177530632764</v>
      </c>
      <c r="H73">
        <f t="shared" si="37"/>
        <v>202.52177530632764</v>
      </c>
      <c r="I73">
        <f t="shared" si="38"/>
        <v>-234.8315827703322</v>
      </c>
      <c r="J73">
        <f t="shared" si="38"/>
        <v>5034.450870503536</v>
      </c>
      <c r="K73">
        <f t="shared" si="39"/>
        <v>69.922928756993556</v>
      </c>
      <c r="L73">
        <f t="shared" si="40"/>
        <v>-3.3584345928422628</v>
      </c>
      <c r="M73">
        <f t="shared" si="41"/>
        <v>258.10283270880296</v>
      </c>
      <c r="N73">
        <f t="shared" si="42"/>
        <v>276.40594628432177</v>
      </c>
      <c r="O73">
        <f t="shared" si="43"/>
        <v>-18.303113575518807</v>
      </c>
      <c r="P73">
        <f t="shared" si="44"/>
        <v>215.89716729119704</v>
      </c>
      <c r="Q73">
        <f t="shared" si="45"/>
        <v>215.89716729119704</v>
      </c>
      <c r="R73">
        <f t="shared" si="46"/>
        <v>142.68471298912124</v>
      </c>
      <c r="S73">
        <f t="shared" si="46"/>
        <v>3998.9203423060899</v>
      </c>
      <c r="T73">
        <f t="shared" si="47"/>
        <v>55.540560309806807</v>
      </c>
      <c r="U73">
        <f t="shared" si="48"/>
        <v>2.569018248883733</v>
      </c>
      <c r="V73">
        <f t="shared" si="49"/>
        <v>235.93186824939681</v>
      </c>
      <c r="W73">
        <f t="shared" si="50"/>
        <v>266.2161157085136</v>
      </c>
      <c r="X73">
        <f t="shared" si="51"/>
        <v>-30.284247459116791</v>
      </c>
      <c r="Y73">
        <f t="shared" si="52"/>
        <v>238.06813175060319</v>
      </c>
      <c r="Z73">
        <f t="shared" si="53"/>
        <v>238.06813175060319</v>
      </c>
      <c r="AA73">
        <f t="shared" si="54"/>
        <v>190.74899509573333</v>
      </c>
      <c r="AB73">
        <f t="shared" si="54"/>
        <v>5486.1673806571498</v>
      </c>
      <c r="AC73">
        <f t="shared" si="55"/>
        <v>76.196769175793747</v>
      </c>
      <c r="AD73">
        <f t="shared" si="56"/>
        <v>2.503373793390844</v>
      </c>
    </row>
    <row r="74" spans="1:30" ht="15.75" thickBot="1" x14ac:dyDescent="0.3">
      <c r="A74" s="1">
        <v>43968</v>
      </c>
      <c r="B74">
        <v>73</v>
      </c>
      <c r="C74" s="16">
        <v>174</v>
      </c>
      <c r="D74">
        <f t="shared" si="33"/>
        <v>302.58931644412456</v>
      </c>
      <c r="E74">
        <f t="shared" si="34"/>
        <v>311.98257975493789</v>
      </c>
      <c r="F74">
        <f t="shared" si="35"/>
        <v>-9.3932633108133086</v>
      </c>
      <c r="G74">
        <f t="shared" si="36"/>
        <v>-128.58931644412456</v>
      </c>
      <c r="H74">
        <f t="shared" si="37"/>
        <v>128.58931644412456</v>
      </c>
      <c r="I74">
        <f t="shared" si="38"/>
        <v>-363.42089921445677</v>
      </c>
      <c r="J74">
        <f t="shared" si="38"/>
        <v>5163.0401869476609</v>
      </c>
      <c r="K74">
        <f t="shared" si="39"/>
        <v>70.726577903392609</v>
      </c>
      <c r="L74">
        <f t="shared" si="40"/>
        <v>-5.138392242176109</v>
      </c>
      <c r="M74">
        <f t="shared" si="41"/>
        <v>401.72259460168186</v>
      </c>
      <c r="N74">
        <f t="shared" si="42"/>
        <v>366.05141635440145</v>
      </c>
      <c r="O74">
        <f t="shared" si="43"/>
        <v>35.671178247280437</v>
      </c>
      <c r="P74">
        <f t="shared" si="44"/>
        <v>-227.72259460168186</v>
      </c>
      <c r="Q74">
        <f t="shared" si="45"/>
        <v>227.72259460168186</v>
      </c>
      <c r="R74">
        <f t="shared" si="46"/>
        <v>-85.037881612560625</v>
      </c>
      <c r="S74">
        <f t="shared" si="46"/>
        <v>4226.6429369077714</v>
      </c>
      <c r="T74">
        <f t="shared" si="47"/>
        <v>57.899218313805086</v>
      </c>
      <c r="U74">
        <f t="shared" si="48"/>
        <v>-1.4687224471955398</v>
      </c>
      <c r="V74">
        <f t="shared" si="49"/>
        <v>548.46573051114865</v>
      </c>
      <c r="W74">
        <f t="shared" si="50"/>
        <v>426.38637364987937</v>
      </c>
      <c r="X74">
        <f t="shared" si="51"/>
        <v>122.07935686126928</v>
      </c>
      <c r="Y74">
        <f t="shared" si="52"/>
        <v>-374.46573051114865</v>
      </c>
      <c r="Z74">
        <f t="shared" si="53"/>
        <v>374.46573051114865</v>
      </c>
      <c r="AA74">
        <f t="shared" si="54"/>
        <v>-183.71673541541531</v>
      </c>
      <c r="AB74">
        <f t="shared" si="54"/>
        <v>5860.6331111682985</v>
      </c>
      <c r="AC74">
        <f t="shared" si="55"/>
        <v>80.282645358469836</v>
      </c>
      <c r="AD74">
        <f t="shared" si="56"/>
        <v>-2.2883742133197305</v>
      </c>
    </row>
    <row r="75" spans="1:30" ht="15.75" thickBot="1" x14ac:dyDescent="0.3">
      <c r="A75" s="1">
        <v>43969</v>
      </c>
      <c r="B75">
        <v>74</v>
      </c>
      <c r="C75" s="16">
        <v>195</v>
      </c>
      <c r="D75">
        <f t="shared" si="33"/>
        <v>262.33461718672135</v>
      </c>
      <c r="E75">
        <f t="shared" si="34"/>
        <v>276.87145315529966</v>
      </c>
      <c r="F75">
        <f t="shared" si="35"/>
        <v>-14.53683596857829</v>
      </c>
      <c r="G75">
        <f t="shared" si="36"/>
        <v>-67.334617186721346</v>
      </c>
      <c r="H75">
        <f t="shared" si="37"/>
        <v>67.334617186721346</v>
      </c>
      <c r="I75">
        <f t="shared" si="38"/>
        <v>-430.75551640117811</v>
      </c>
      <c r="J75">
        <f t="shared" si="38"/>
        <v>5230.3748041343824</v>
      </c>
      <c r="K75">
        <f t="shared" si="39"/>
        <v>70.680740596410573</v>
      </c>
      <c r="L75">
        <f t="shared" si="40"/>
        <v>-6.0943831766111041</v>
      </c>
      <c r="M75">
        <f t="shared" si="41"/>
        <v>266.6018268977009</v>
      </c>
      <c r="N75">
        <f t="shared" si="42"/>
        <v>287.86129730084093</v>
      </c>
      <c r="O75">
        <f t="shared" si="43"/>
        <v>-21.259470403140028</v>
      </c>
      <c r="P75">
        <f t="shared" si="44"/>
        <v>-71.601826897700903</v>
      </c>
      <c r="Q75">
        <f t="shared" si="45"/>
        <v>71.601826897700903</v>
      </c>
      <c r="R75">
        <f t="shared" si="46"/>
        <v>-156.63970851026153</v>
      </c>
      <c r="S75">
        <f t="shared" si="46"/>
        <v>4298.2447638054728</v>
      </c>
      <c r="T75">
        <f t="shared" si="47"/>
        <v>58.084388700073958</v>
      </c>
      <c r="U75">
        <f t="shared" si="48"/>
        <v>-2.6967609028148742</v>
      </c>
      <c r="V75">
        <f t="shared" si="49"/>
        <v>131.31443543636382</v>
      </c>
      <c r="W75">
        <f t="shared" si="50"/>
        <v>248.89314610222971</v>
      </c>
      <c r="X75">
        <f t="shared" si="51"/>
        <v>-117.57871066586588</v>
      </c>
      <c r="Y75">
        <f t="shared" si="52"/>
        <v>63.685564563636177</v>
      </c>
      <c r="Z75">
        <f t="shared" si="53"/>
        <v>63.685564563636177</v>
      </c>
      <c r="AA75">
        <f t="shared" si="54"/>
        <v>-120.03117085177914</v>
      </c>
      <c r="AB75">
        <f t="shared" si="54"/>
        <v>5924.3186757319345</v>
      </c>
      <c r="AC75">
        <f t="shared" si="55"/>
        <v>80.058360482863975</v>
      </c>
      <c r="AD75">
        <f t="shared" si="56"/>
        <v>-1.4992958902458553</v>
      </c>
    </row>
    <row r="76" spans="1:30" ht="15.75" thickBot="1" x14ac:dyDescent="0.3">
      <c r="A76" s="1">
        <v>43970</v>
      </c>
      <c r="B76">
        <v>75</v>
      </c>
      <c r="C76" s="16">
        <v>236</v>
      </c>
      <c r="D76">
        <f t="shared" si="33"/>
        <v>231.63747309332993</v>
      </c>
      <c r="E76">
        <f t="shared" si="34"/>
        <v>248.86769374937708</v>
      </c>
      <c r="F76">
        <f t="shared" si="35"/>
        <v>-17.230220656047141</v>
      </c>
      <c r="G76">
        <f t="shared" si="36"/>
        <v>4.3625269066700696</v>
      </c>
      <c r="H76">
        <f t="shared" si="37"/>
        <v>4.3625269066700696</v>
      </c>
      <c r="I76">
        <f t="shared" si="38"/>
        <v>-426.39298949450802</v>
      </c>
      <c r="J76">
        <f t="shared" si="38"/>
        <v>5234.7373310410521</v>
      </c>
      <c r="K76">
        <f t="shared" si="39"/>
        <v>69.796497747214033</v>
      </c>
      <c r="L76">
        <f t="shared" si="40"/>
        <v>-6.109088611276742</v>
      </c>
      <c r="M76">
        <f t="shared" si="41"/>
        <v>191.6409863212852</v>
      </c>
      <c r="N76">
        <f t="shared" si="42"/>
        <v>230.80091344885045</v>
      </c>
      <c r="O76">
        <f t="shared" si="43"/>
        <v>-39.159927127565254</v>
      </c>
      <c r="P76">
        <f t="shared" si="44"/>
        <v>44.359013678714803</v>
      </c>
      <c r="Q76">
        <f t="shared" si="45"/>
        <v>44.359013678714803</v>
      </c>
      <c r="R76">
        <f t="shared" si="46"/>
        <v>-112.28069483154673</v>
      </c>
      <c r="S76">
        <f t="shared" si="46"/>
        <v>4342.603777484188</v>
      </c>
      <c r="T76">
        <f t="shared" si="47"/>
        <v>57.901383699789172</v>
      </c>
      <c r="U76">
        <f t="shared" si="48"/>
        <v>-1.9391711848149764</v>
      </c>
      <c r="V76">
        <f t="shared" si="49"/>
        <v>105.44293774213403</v>
      </c>
      <c r="W76">
        <f t="shared" si="50"/>
        <v>182.26288708727276</v>
      </c>
      <c r="X76">
        <f t="shared" si="51"/>
        <v>-76.819949345138724</v>
      </c>
      <c r="Y76">
        <f t="shared" si="52"/>
        <v>130.55706225786597</v>
      </c>
      <c r="Z76">
        <f t="shared" si="53"/>
        <v>130.55706225786597</v>
      </c>
      <c r="AA76">
        <f t="shared" si="54"/>
        <v>10.525891406086828</v>
      </c>
      <c r="AB76">
        <f t="shared" si="54"/>
        <v>6054.8757379898007</v>
      </c>
      <c r="AC76">
        <f t="shared" si="55"/>
        <v>80.731676506530675</v>
      </c>
      <c r="AD76">
        <f t="shared" si="56"/>
        <v>0.13038118197923651</v>
      </c>
    </row>
    <row r="77" spans="1:30" ht="15.75" thickBot="1" x14ac:dyDescent="0.3">
      <c r="A77" s="1">
        <v>43971</v>
      </c>
      <c r="B77">
        <v>76</v>
      </c>
      <c r="C77" s="16">
        <v>369</v>
      </c>
      <c r="D77">
        <f t="shared" si="33"/>
        <v>215.45425889488359</v>
      </c>
      <c r="E77">
        <f t="shared" si="34"/>
        <v>232.50997847466394</v>
      </c>
      <c r="F77">
        <f t="shared" si="35"/>
        <v>-17.055719579780341</v>
      </c>
      <c r="G77">
        <f t="shared" si="36"/>
        <v>153.54574110511641</v>
      </c>
      <c r="H77">
        <f t="shared" si="37"/>
        <v>153.54574110511641</v>
      </c>
      <c r="I77">
        <f t="shared" si="38"/>
        <v>-272.84724838939161</v>
      </c>
      <c r="J77">
        <f t="shared" si="38"/>
        <v>5388.2830721461687</v>
      </c>
      <c r="K77">
        <f t="shared" si="39"/>
        <v>70.898461475607476</v>
      </c>
      <c r="L77">
        <f t="shared" si="40"/>
        <v>-3.8484226979067007</v>
      </c>
      <c r="M77">
        <f t="shared" si="41"/>
        <v>185.75031945275606</v>
      </c>
      <c r="N77">
        <f t="shared" si="42"/>
        <v>213.8204931606426</v>
      </c>
      <c r="O77">
        <f t="shared" si="43"/>
        <v>-28.070173707886553</v>
      </c>
      <c r="P77">
        <f t="shared" si="44"/>
        <v>183.24968054724394</v>
      </c>
      <c r="Q77">
        <f t="shared" si="45"/>
        <v>183.24968054724394</v>
      </c>
      <c r="R77">
        <f t="shared" si="46"/>
        <v>70.968985715697215</v>
      </c>
      <c r="S77">
        <f t="shared" si="46"/>
        <v>4525.8534580314317</v>
      </c>
      <c r="T77">
        <f t="shared" si="47"/>
        <v>59.550703395150414</v>
      </c>
      <c r="U77">
        <f t="shared" si="48"/>
        <v>1.1917405113551802</v>
      </c>
      <c r="V77">
        <f t="shared" si="49"/>
        <v>216.62515804832231</v>
      </c>
      <c r="W77">
        <f t="shared" si="50"/>
        <v>209.88858754842681</v>
      </c>
      <c r="X77">
        <f t="shared" si="51"/>
        <v>6.7365704998955067</v>
      </c>
      <c r="Y77">
        <f t="shared" si="52"/>
        <v>152.37484195167769</v>
      </c>
      <c r="Z77">
        <f t="shared" si="53"/>
        <v>152.37484195167769</v>
      </c>
      <c r="AA77">
        <f t="shared" si="54"/>
        <v>162.90073335776452</v>
      </c>
      <c r="AB77">
        <f t="shared" si="54"/>
        <v>6207.2505799414785</v>
      </c>
      <c r="AC77">
        <f t="shared" si="55"/>
        <v>81.674349736072088</v>
      </c>
      <c r="AD77">
        <f t="shared" si="56"/>
        <v>1.9945152166398969</v>
      </c>
    </row>
    <row r="78" spans="1:30" ht="15.75" thickBot="1" x14ac:dyDescent="0.3">
      <c r="A78" s="1">
        <v>43972</v>
      </c>
      <c r="B78">
        <v>77</v>
      </c>
      <c r="C78" s="16">
        <v>274</v>
      </c>
      <c r="D78">
        <f t="shared" si="33"/>
        <v>235.24951718033117</v>
      </c>
      <c r="E78">
        <f t="shared" si="34"/>
        <v>246.16340711590686</v>
      </c>
      <c r="F78">
        <f t="shared" si="35"/>
        <v>-10.913889935575686</v>
      </c>
      <c r="G78">
        <f t="shared" si="36"/>
        <v>38.750482819668832</v>
      </c>
      <c r="H78">
        <f t="shared" si="37"/>
        <v>38.750482819668832</v>
      </c>
      <c r="I78">
        <f t="shared" si="38"/>
        <v>-234.09676556972278</v>
      </c>
      <c r="J78">
        <f t="shared" si="38"/>
        <v>5427.0335549658375</v>
      </c>
      <c r="K78">
        <f t="shared" si="39"/>
        <v>70.480955259296593</v>
      </c>
      <c r="L78">
        <f t="shared" si="40"/>
        <v>-3.3214187394096775</v>
      </c>
      <c r="M78">
        <f t="shared" si="41"/>
        <v>295.11740615530243</v>
      </c>
      <c r="N78">
        <f t="shared" si="42"/>
        <v>277.375159726378</v>
      </c>
      <c r="O78">
        <f t="shared" si="43"/>
        <v>17.742246428924418</v>
      </c>
      <c r="P78">
        <f t="shared" si="44"/>
        <v>-21.117406155302433</v>
      </c>
      <c r="Q78">
        <f t="shared" si="45"/>
        <v>21.117406155302433</v>
      </c>
      <c r="R78">
        <f t="shared" si="46"/>
        <v>49.851579560394782</v>
      </c>
      <c r="S78">
        <f t="shared" si="46"/>
        <v>4546.9708641867346</v>
      </c>
      <c r="T78">
        <f t="shared" si="47"/>
        <v>59.051569664762788</v>
      </c>
      <c r="U78">
        <f t="shared" si="48"/>
        <v>0.84420413959194351</v>
      </c>
      <c r="V78">
        <f t="shared" si="49"/>
        <v>442.78150095863367</v>
      </c>
      <c r="W78">
        <f t="shared" si="50"/>
        <v>338.52503160966444</v>
      </c>
      <c r="X78">
        <f t="shared" si="51"/>
        <v>104.25646934896922</v>
      </c>
      <c r="Y78">
        <f t="shared" si="52"/>
        <v>-168.78150095863367</v>
      </c>
      <c r="Z78">
        <f t="shared" si="53"/>
        <v>168.78150095863367</v>
      </c>
      <c r="AA78">
        <f t="shared" si="54"/>
        <v>-5.8807676008691487</v>
      </c>
      <c r="AB78">
        <f t="shared" si="54"/>
        <v>6376.0320809001123</v>
      </c>
      <c r="AC78">
        <f t="shared" si="55"/>
        <v>82.805611440261202</v>
      </c>
      <c r="AD78">
        <f t="shared" si="56"/>
        <v>-7.1018950268989148E-2</v>
      </c>
    </row>
    <row r="79" spans="1:30" ht="15.75" thickBot="1" x14ac:dyDescent="0.3">
      <c r="A79" s="1">
        <v>43973</v>
      </c>
      <c r="B79">
        <v>78</v>
      </c>
      <c r="C79" s="16">
        <v>243</v>
      </c>
      <c r="D79">
        <f t="shared" si="33"/>
        <v>233.635743121476</v>
      </c>
      <c r="E79">
        <f t="shared" si="34"/>
        <v>242.99961374426493</v>
      </c>
      <c r="F79">
        <f t="shared" si="35"/>
        <v>-9.3638706227889319</v>
      </c>
      <c r="G79">
        <f t="shared" si="36"/>
        <v>9.364256878524003</v>
      </c>
      <c r="H79">
        <f t="shared" si="37"/>
        <v>9.364256878524003</v>
      </c>
      <c r="I79">
        <f t="shared" si="38"/>
        <v>-224.73250869119877</v>
      </c>
      <c r="J79">
        <f t="shared" si="38"/>
        <v>5436.397811844362</v>
      </c>
      <c r="K79">
        <f t="shared" si="39"/>
        <v>69.697407844158491</v>
      </c>
      <c r="L79">
        <f t="shared" si="40"/>
        <v>-3.224402680709368</v>
      </c>
      <c r="M79">
        <f t="shared" si="41"/>
        <v>297.02159796775004</v>
      </c>
      <c r="N79">
        <f t="shared" si="42"/>
        <v>284.55870307765122</v>
      </c>
      <c r="O79">
        <f t="shared" si="43"/>
        <v>12.462894890098809</v>
      </c>
      <c r="P79">
        <f t="shared" si="44"/>
        <v>-54.02159796775004</v>
      </c>
      <c r="Q79">
        <f t="shared" si="45"/>
        <v>54.02159796775004</v>
      </c>
      <c r="R79">
        <f t="shared" si="46"/>
        <v>-4.1700184073552578</v>
      </c>
      <c r="S79">
        <f t="shared" si="46"/>
        <v>4600.9924621544851</v>
      </c>
      <c r="T79">
        <f t="shared" si="47"/>
        <v>58.987082848134428</v>
      </c>
      <c r="U79">
        <f t="shared" si="48"/>
        <v>-7.0693755412370621E-2</v>
      </c>
      <c r="V79">
        <f t="shared" si="49"/>
        <v>303.99260892717041</v>
      </c>
      <c r="W79">
        <f t="shared" si="50"/>
        <v>307.75630019172672</v>
      </c>
      <c r="X79">
        <f t="shared" si="51"/>
        <v>-3.7636912645563427</v>
      </c>
      <c r="Y79">
        <f t="shared" si="52"/>
        <v>-60.992608927170409</v>
      </c>
      <c r="Z79">
        <f t="shared" si="53"/>
        <v>60.992608927170409</v>
      </c>
      <c r="AA79">
        <f t="shared" si="54"/>
        <v>-66.873376528039557</v>
      </c>
      <c r="AB79">
        <f t="shared" si="54"/>
        <v>6437.0246898272826</v>
      </c>
      <c r="AC79">
        <f t="shared" si="55"/>
        <v>82.525957561888234</v>
      </c>
      <c r="AD79">
        <f t="shared" si="56"/>
        <v>-0.81033142181827555</v>
      </c>
    </row>
    <row r="80" spans="1:30" ht="15.75" thickBot="1" x14ac:dyDescent="0.3">
      <c r="A80" s="1">
        <v>43974</v>
      </c>
      <c r="B80">
        <v>79</v>
      </c>
      <c r="C80" s="16">
        <v>194</v>
      </c>
      <c r="D80">
        <f t="shared" si="33"/>
        <v>226.51929414953284</v>
      </c>
      <c r="E80">
        <f t="shared" si="34"/>
        <v>235.50859449718081</v>
      </c>
      <c r="F80">
        <f t="shared" si="35"/>
        <v>-8.9893003476479691</v>
      </c>
      <c r="G80">
        <f t="shared" si="36"/>
        <v>-32.51929414953284</v>
      </c>
      <c r="H80">
        <f t="shared" si="37"/>
        <v>32.51929414953284</v>
      </c>
      <c r="I80">
        <f t="shared" si="38"/>
        <v>-257.25180284073161</v>
      </c>
      <c r="J80">
        <f t="shared" si="38"/>
        <v>5468.9171059938944</v>
      </c>
      <c r="K80">
        <f t="shared" si="39"/>
        <v>69.226798810049303</v>
      </c>
      <c r="L80">
        <f t="shared" si="40"/>
        <v>-3.7160724930615698</v>
      </c>
      <c r="M80">
        <f t="shared" si="41"/>
        <v>268.96829438203633</v>
      </c>
      <c r="N80">
        <f t="shared" si="42"/>
        <v>270.01079898387502</v>
      </c>
      <c r="O80">
        <f t="shared" si="43"/>
        <v>-1.0425046018387008</v>
      </c>
      <c r="P80">
        <f t="shared" si="44"/>
        <v>-74.968294382036333</v>
      </c>
      <c r="Q80">
        <f t="shared" si="45"/>
        <v>74.968294382036333</v>
      </c>
      <c r="R80">
        <f t="shared" si="46"/>
        <v>-79.138312789391591</v>
      </c>
      <c r="S80">
        <f t="shared" si="46"/>
        <v>4675.9607565365213</v>
      </c>
      <c r="T80">
        <f t="shared" si="47"/>
        <v>59.18937666501926</v>
      </c>
      <c r="U80">
        <f t="shared" si="48"/>
        <v>-1.3370357528391086</v>
      </c>
      <c r="V80">
        <f t="shared" si="49"/>
        <v>212.39956080748868</v>
      </c>
      <c r="W80">
        <f t="shared" si="50"/>
        <v>255.19852178543408</v>
      </c>
      <c r="X80">
        <f t="shared" si="51"/>
        <v>-42.798960977945406</v>
      </c>
      <c r="Y80">
        <f t="shared" si="52"/>
        <v>-18.399560807488683</v>
      </c>
      <c r="Z80">
        <f t="shared" si="53"/>
        <v>18.399560807488683</v>
      </c>
      <c r="AA80">
        <f t="shared" si="54"/>
        <v>-85.272937335528241</v>
      </c>
      <c r="AB80">
        <f t="shared" si="54"/>
        <v>6455.4242506347709</v>
      </c>
      <c r="AC80">
        <f t="shared" si="55"/>
        <v>81.714231020693305</v>
      </c>
      <c r="AD80">
        <f t="shared" si="56"/>
        <v>-1.0435506309045939</v>
      </c>
    </row>
    <row r="81" spans="1:30" ht="15.75" thickBot="1" x14ac:dyDescent="0.3">
      <c r="A81" s="1">
        <v>43975</v>
      </c>
      <c r="B81">
        <v>80</v>
      </c>
      <c r="C81" s="16">
        <v>165</v>
      </c>
      <c r="D81">
        <f t="shared" si="33"/>
        <v>209.72536320599698</v>
      </c>
      <c r="E81">
        <f t="shared" si="34"/>
        <v>220.01543531962628</v>
      </c>
      <c r="F81">
        <f t="shared" si="35"/>
        <v>-10.290072113629282</v>
      </c>
      <c r="G81">
        <f t="shared" si="36"/>
        <v>-44.725363205996985</v>
      </c>
      <c r="H81">
        <f t="shared" si="37"/>
        <v>44.725363205996985</v>
      </c>
      <c r="I81">
        <f t="shared" si="38"/>
        <v>-301.9771660467286</v>
      </c>
      <c r="J81">
        <f t="shared" si="38"/>
        <v>5513.6424691998918</v>
      </c>
      <c r="K81">
        <f t="shared" si="39"/>
        <v>68.920530864998653</v>
      </c>
      <c r="L81">
        <f t="shared" si="40"/>
        <v>-4.3815269884998509</v>
      </c>
      <c r="M81">
        <f t="shared" si="41"/>
        <v>211.69956899367037</v>
      </c>
      <c r="N81">
        <f t="shared" si="42"/>
        <v>231.48414719101817</v>
      </c>
      <c r="O81">
        <f t="shared" si="43"/>
        <v>-19.784578197347784</v>
      </c>
      <c r="P81">
        <f t="shared" si="44"/>
        <v>-46.699568993670368</v>
      </c>
      <c r="Q81">
        <f t="shared" si="45"/>
        <v>46.699568993670368</v>
      </c>
      <c r="R81">
        <f t="shared" si="46"/>
        <v>-125.83788178306196</v>
      </c>
      <c r="S81">
        <f t="shared" si="46"/>
        <v>4722.6603255301916</v>
      </c>
      <c r="T81">
        <f t="shared" si="47"/>
        <v>59.033254069127395</v>
      </c>
      <c r="U81">
        <f t="shared" si="48"/>
        <v>-2.1316439990874798</v>
      </c>
      <c r="V81">
        <f t="shared" si="49"/>
        <v>143.10523226675954</v>
      </c>
      <c r="W81">
        <f t="shared" si="50"/>
        <v>197.67991216149773</v>
      </c>
      <c r="X81">
        <f t="shared" si="51"/>
        <v>-54.574679894738175</v>
      </c>
      <c r="Y81">
        <f t="shared" si="52"/>
        <v>21.894767733240457</v>
      </c>
      <c r="Z81">
        <f t="shared" si="53"/>
        <v>21.894767733240457</v>
      </c>
      <c r="AA81">
        <f t="shared" si="54"/>
        <v>-63.378169602287784</v>
      </c>
      <c r="AB81">
        <f t="shared" si="54"/>
        <v>6477.3190183680117</v>
      </c>
      <c r="AC81">
        <f t="shared" si="55"/>
        <v>80.966487729600146</v>
      </c>
      <c r="AD81">
        <f t="shared" si="56"/>
        <v>-0.78277039525227754</v>
      </c>
    </row>
    <row r="82" spans="1:30" ht="15.75" thickBot="1" x14ac:dyDescent="0.3">
      <c r="A82" s="1">
        <v>43976</v>
      </c>
      <c r="B82">
        <v>81</v>
      </c>
      <c r="C82" s="16">
        <v>179</v>
      </c>
      <c r="D82">
        <f t="shared" si="33"/>
        <v>188.70120392292841</v>
      </c>
      <c r="E82">
        <f t="shared" si="34"/>
        <v>200.78029056479758</v>
      </c>
      <c r="F82">
        <f t="shared" si="35"/>
        <v>-12.079086641869162</v>
      </c>
      <c r="G82">
        <f t="shared" si="36"/>
        <v>-9.7012039229284142</v>
      </c>
      <c r="H82">
        <f t="shared" si="37"/>
        <v>9.7012039229284142</v>
      </c>
      <c r="I82">
        <f t="shared" si="38"/>
        <v>-311.67836996965701</v>
      </c>
      <c r="J82">
        <f t="shared" si="38"/>
        <v>5523.3436731228203</v>
      </c>
      <c r="K82">
        <f t="shared" si="39"/>
        <v>68.189428063244691</v>
      </c>
      <c r="L82">
        <f t="shared" si="40"/>
        <v>-4.5707726083371734</v>
      </c>
      <c r="M82">
        <f t="shared" si="41"/>
        <v>156.89031405106982</v>
      </c>
      <c r="N82">
        <f t="shared" si="42"/>
        <v>188.34978449683518</v>
      </c>
      <c r="O82">
        <f t="shared" si="43"/>
        <v>-31.459470445765376</v>
      </c>
      <c r="P82">
        <f t="shared" si="44"/>
        <v>22.109685948930178</v>
      </c>
      <c r="Q82">
        <f t="shared" si="45"/>
        <v>22.109685948930178</v>
      </c>
      <c r="R82">
        <f t="shared" si="46"/>
        <v>-103.72819583413178</v>
      </c>
      <c r="S82">
        <f t="shared" si="46"/>
        <v>4744.7700114791214</v>
      </c>
      <c r="T82">
        <f t="shared" si="47"/>
        <v>58.577407549124956</v>
      </c>
      <c r="U82">
        <f t="shared" si="48"/>
        <v>-1.7707884348951748</v>
      </c>
      <c r="V82">
        <f t="shared" si="49"/>
        <v>120.05901790788764</v>
      </c>
      <c r="W82">
        <f t="shared" si="50"/>
        <v>160.62104645335191</v>
      </c>
      <c r="X82">
        <f t="shared" si="51"/>
        <v>-40.56202854546428</v>
      </c>
      <c r="Y82">
        <f t="shared" si="52"/>
        <v>58.940982092112364</v>
      </c>
      <c r="Z82">
        <f t="shared" si="53"/>
        <v>58.940982092112364</v>
      </c>
      <c r="AA82">
        <f t="shared" si="54"/>
        <v>-4.4371875101754199</v>
      </c>
      <c r="AB82">
        <f t="shared" si="54"/>
        <v>6536.2600004601245</v>
      </c>
      <c r="AC82">
        <f t="shared" si="55"/>
        <v>80.694567906915111</v>
      </c>
      <c r="AD82">
        <f t="shared" si="56"/>
        <v>-5.4987437509968692E-2</v>
      </c>
    </row>
    <row r="83" spans="1:30" ht="15.75" thickBot="1" x14ac:dyDescent="0.3">
      <c r="A83" s="1">
        <v>43977</v>
      </c>
      <c r="B83">
        <v>82</v>
      </c>
      <c r="C83" s="16">
        <v>172</v>
      </c>
      <c r="D83">
        <f t="shared" si="33"/>
        <v>174.29382833955643</v>
      </c>
      <c r="E83">
        <f t="shared" si="34"/>
        <v>186.76096313834273</v>
      </c>
      <c r="F83">
        <f t="shared" si="35"/>
        <v>-12.467134798786299</v>
      </c>
      <c r="G83">
        <f t="shared" si="36"/>
        <v>-2.293828339556427</v>
      </c>
      <c r="H83">
        <f t="shared" si="37"/>
        <v>2.293828339556427</v>
      </c>
      <c r="I83">
        <f t="shared" si="38"/>
        <v>-313.97219830921347</v>
      </c>
      <c r="J83">
        <f t="shared" si="38"/>
        <v>5525.6375014623763</v>
      </c>
      <c r="K83">
        <f t="shared" si="39"/>
        <v>67.385823188565567</v>
      </c>
      <c r="L83">
        <f t="shared" si="40"/>
        <v>-4.6593212556092984</v>
      </c>
      <c r="M83">
        <f t="shared" si="41"/>
        <v>142.01310806700207</v>
      </c>
      <c r="N83">
        <f t="shared" si="42"/>
        <v>167.94515702553491</v>
      </c>
      <c r="O83">
        <f t="shared" si="43"/>
        <v>-25.932048958532832</v>
      </c>
      <c r="P83">
        <f t="shared" si="44"/>
        <v>29.986891932997935</v>
      </c>
      <c r="Q83">
        <f t="shared" si="45"/>
        <v>29.986891932997935</v>
      </c>
      <c r="R83">
        <f t="shared" si="46"/>
        <v>-73.741303901133847</v>
      </c>
      <c r="S83">
        <f t="shared" si="46"/>
        <v>4774.7569034121198</v>
      </c>
      <c r="T83">
        <f t="shared" si="47"/>
        <v>58.228742724538044</v>
      </c>
      <c r="U83">
        <f t="shared" si="48"/>
        <v>-1.2664072835984261</v>
      </c>
      <c r="V83">
        <f t="shared" si="49"/>
        <v>164.37200357506515</v>
      </c>
      <c r="W83">
        <f t="shared" si="50"/>
        <v>167.21180358157753</v>
      </c>
      <c r="X83">
        <f t="shared" si="51"/>
        <v>-2.8398000065123625</v>
      </c>
      <c r="Y83">
        <f t="shared" si="52"/>
        <v>7.6279964249348495</v>
      </c>
      <c r="Z83">
        <f t="shared" si="53"/>
        <v>7.6279964249348495</v>
      </c>
      <c r="AA83">
        <f t="shared" si="54"/>
        <v>3.1908089147594296</v>
      </c>
      <c r="AB83">
        <f t="shared" si="54"/>
        <v>6543.8879968850597</v>
      </c>
      <c r="AC83">
        <f t="shared" si="55"/>
        <v>79.803512157134875</v>
      </c>
      <c r="AD83">
        <f t="shared" si="56"/>
        <v>3.9983314374393154E-2</v>
      </c>
    </row>
    <row r="84" spans="1:30" ht="15.75" thickBot="1" x14ac:dyDescent="0.3">
      <c r="A84" s="1">
        <v>43978</v>
      </c>
      <c r="B84">
        <v>83</v>
      </c>
      <c r="C84" s="16">
        <v>195</v>
      </c>
      <c r="D84">
        <f t="shared" si="33"/>
        <v>161.2761747392766</v>
      </c>
      <c r="E84">
        <f t="shared" si="34"/>
        <v>173.83506267164515</v>
      </c>
      <c r="F84">
        <f t="shared" si="35"/>
        <v>-12.558887932368554</v>
      </c>
      <c r="G84">
        <f t="shared" si="36"/>
        <v>33.723825260723402</v>
      </c>
      <c r="H84">
        <f t="shared" si="37"/>
        <v>33.723825260723402</v>
      </c>
      <c r="I84">
        <f t="shared" ref="I84:J99" si="57">G84+I83</f>
        <v>-280.24837304849007</v>
      </c>
      <c r="J84">
        <f t="shared" si="57"/>
        <v>5559.3613267230994</v>
      </c>
      <c r="K84">
        <f t="shared" si="39"/>
        <v>66.98025694847108</v>
      </c>
      <c r="L84">
        <f t="shared" si="40"/>
        <v>-4.1840444605055689</v>
      </c>
      <c r="M84">
        <f t="shared" si="41"/>
        <v>138.57122805821768</v>
      </c>
      <c r="N84">
        <f t="shared" si="42"/>
        <v>157.00655403350103</v>
      </c>
      <c r="O84">
        <f t="shared" si="43"/>
        <v>-18.435325975283348</v>
      </c>
      <c r="P84">
        <f t="shared" si="44"/>
        <v>56.428771941782315</v>
      </c>
      <c r="Q84">
        <f t="shared" si="45"/>
        <v>56.428771941782315</v>
      </c>
      <c r="R84">
        <f t="shared" ref="R84:S99" si="58">P84+R83</f>
        <v>-17.312531959351531</v>
      </c>
      <c r="S84">
        <f t="shared" si="58"/>
        <v>4831.1856753539023</v>
      </c>
      <c r="T84">
        <f t="shared" si="47"/>
        <v>58.207056329565091</v>
      </c>
      <c r="U84">
        <f t="shared" si="48"/>
        <v>-0.29743012361472027</v>
      </c>
      <c r="V84">
        <f t="shared" si="49"/>
        <v>172.51651842045897</v>
      </c>
      <c r="W84">
        <f t="shared" si="50"/>
        <v>170.47440071501302</v>
      </c>
      <c r="X84">
        <f t="shared" si="51"/>
        <v>2.0421177054459321</v>
      </c>
      <c r="Y84">
        <f t="shared" si="52"/>
        <v>22.483481579541035</v>
      </c>
      <c r="Z84">
        <f t="shared" si="53"/>
        <v>22.483481579541035</v>
      </c>
      <c r="AA84">
        <f t="shared" ref="AA84:AB99" si="59">Y84+AA83</f>
        <v>25.674290494300465</v>
      </c>
      <c r="AB84">
        <f t="shared" si="59"/>
        <v>6566.3714784646008</v>
      </c>
      <c r="AC84">
        <f t="shared" si="55"/>
        <v>79.112909379091576</v>
      </c>
      <c r="AD84">
        <f t="shared" si="56"/>
        <v>0.32452719405470148</v>
      </c>
    </row>
    <row r="85" spans="1:30" ht="15.75" thickBot="1" x14ac:dyDescent="0.3">
      <c r="A85" s="1">
        <v>43979</v>
      </c>
      <c r="B85">
        <v>84</v>
      </c>
      <c r="C85" s="16">
        <v>262</v>
      </c>
      <c r="D85">
        <f t="shared" si="33"/>
        <v>156.81100486948168</v>
      </c>
      <c r="E85">
        <f t="shared" si="34"/>
        <v>168.02093979142128</v>
      </c>
      <c r="F85">
        <f t="shared" si="35"/>
        <v>-11.209934921939617</v>
      </c>
      <c r="G85">
        <f t="shared" si="36"/>
        <v>105.18899513051832</v>
      </c>
      <c r="H85">
        <f t="shared" si="37"/>
        <v>105.18899513051832</v>
      </c>
      <c r="I85">
        <f t="shared" si="57"/>
        <v>-175.05937791797174</v>
      </c>
      <c r="J85">
        <f t="shared" si="57"/>
        <v>5664.5503218536178</v>
      </c>
      <c r="K85">
        <f t="shared" si="39"/>
        <v>67.435122879209729</v>
      </c>
      <c r="L85">
        <f t="shared" si="40"/>
        <v>-2.5959673600882933</v>
      </c>
      <c r="M85">
        <f t="shared" si="41"/>
        <v>162.45748103927107</v>
      </c>
      <c r="N85">
        <f t="shared" si="42"/>
        <v>166.78561402910884</v>
      </c>
      <c r="O85">
        <f t="shared" si="43"/>
        <v>-4.3281329898377692</v>
      </c>
      <c r="P85">
        <f t="shared" si="44"/>
        <v>99.542518960728927</v>
      </c>
      <c r="Q85">
        <f t="shared" si="45"/>
        <v>99.542518960728927</v>
      </c>
      <c r="R85">
        <f t="shared" si="58"/>
        <v>82.229987001377395</v>
      </c>
      <c r="S85">
        <f t="shared" si="58"/>
        <v>4930.7281943146309</v>
      </c>
      <c r="T85">
        <f t="shared" si="47"/>
        <v>58.699145170412272</v>
      </c>
      <c r="U85">
        <f t="shared" si="48"/>
        <v>1.4008719677714492</v>
      </c>
      <c r="V85">
        <f t="shared" si="49"/>
        <v>206.93484960044401</v>
      </c>
      <c r="W85">
        <f t="shared" si="50"/>
        <v>190.5033036840918</v>
      </c>
      <c r="X85">
        <f t="shared" si="51"/>
        <v>16.431545916352206</v>
      </c>
      <c r="Y85">
        <f t="shared" si="52"/>
        <v>55.065150399555989</v>
      </c>
      <c r="Z85">
        <f t="shared" si="53"/>
        <v>55.065150399555989</v>
      </c>
      <c r="AA85">
        <f t="shared" si="59"/>
        <v>80.739440893856454</v>
      </c>
      <c r="AB85">
        <f t="shared" si="59"/>
        <v>6621.4366288641568</v>
      </c>
      <c r="AC85">
        <f t="shared" si="55"/>
        <v>78.826626534097102</v>
      </c>
      <c r="AD85">
        <f t="shared" si="56"/>
        <v>1.0242660943879407</v>
      </c>
    </row>
    <row r="86" spans="1:30" ht="15.75" thickBot="1" x14ac:dyDescent="0.3">
      <c r="A86" s="1">
        <v>43980</v>
      </c>
      <c r="B86">
        <v>85</v>
      </c>
      <c r="C86" s="16">
        <v>242</v>
      </c>
      <c r="D86">
        <f t="shared" si="33"/>
        <v>170.84642877886645</v>
      </c>
      <c r="E86">
        <f t="shared" si="34"/>
        <v>177.84880389558535</v>
      </c>
      <c r="F86">
        <f t="shared" si="35"/>
        <v>-7.0023751167188824</v>
      </c>
      <c r="G86">
        <f t="shared" si="36"/>
        <v>71.153571221133546</v>
      </c>
      <c r="H86">
        <f t="shared" si="37"/>
        <v>71.153571221133546</v>
      </c>
      <c r="I86">
        <f t="shared" si="57"/>
        <v>-103.9058066968382</v>
      </c>
      <c r="J86">
        <f t="shared" si="57"/>
        <v>5735.7038930747512</v>
      </c>
      <c r="K86">
        <f t="shared" si="39"/>
        <v>67.478869330291189</v>
      </c>
      <c r="L86">
        <f t="shared" si="40"/>
        <v>-1.5398273226578056</v>
      </c>
      <c r="M86">
        <f t="shared" si="41"/>
        <v>232.78623726998001</v>
      </c>
      <c r="N86">
        <f t="shared" si="42"/>
        <v>212.22874051963555</v>
      </c>
      <c r="O86">
        <f t="shared" si="43"/>
        <v>20.55749675034447</v>
      </c>
      <c r="P86">
        <f t="shared" si="44"/>
        <v>9.2137627300199938</v>
      </c>
      <c r="Q86">
        <f t="shared" si="45"/>
        <v>9.2137627300199938</v>
      </c>
      <c r="R86">
        <f t="shared" si="58"/>
        <v>91.443749731397389</v>
      </c>
      <c r="S86">
        <f t="shared" si="58"/>
        <v>4939.9419570446507</v>
      </c>
      <c r="T86">
        <f t="shared" si="47"/>
        <v>58.116964200525302</v>
      </c>
      <c r="U86">
        <f t="shared" si="48"/>
        <v>1.5734433308643272</v>
      </c>
      <c r="V86">
        <f t="shared" si="49"/>
        <v>302.66021209215683</v>
      </c>
      <c r="W86">
        <f t="shared" si="50"/>
        <v>250.9869699200888</v>
      </c>
      <c r="X86">
        <f t="shared" si="51"/>
        <v>51.673242172068036</v>
      </c>
      <c r="Y86">
        <f t="shared" si="52"/>
        <v>-60.660212092156826</v>
      </c>
      <c r="Z86">
        <f t="shared" si="53"/>
        <v>60.660212092156826</v>
      </c>
      <c r="AA86">
        <f t="shared" si="59"/>
        <v>20.079228801699628</v>
      </c>
      <c r="AB86">
        <f t="shared" si="59"/>
        <v>6682.0968409563138</v>
      </c>
      <c r="AC86">
        <f t="shared" si="55"/>
        <v>78.612904011250748</v>
      </c>
      <c r="AD86">
        <f t="shared" si="56"/>
        <v>0.25541899328418111</v>
      </c>
    </row>
    <row r="87" spans="1:30" ht="15.75" thickBot="1" x14ac:dyDescent="0.3">
      <c r="A87" s="1">
        <v>43981</v>
      </c>
      <c r="B87">
        <v>86</v>
      </c>
      <c r="C87" s="16">
        <v>153</v>
      </c>
      <c r="D87">
        <f t="shared" si="33"/>
        <v>180.92091075521961</v>
      </c>
      <c r="E87">
        <f t="shared" si="34"/>
        <v>185.07714302309316</v>
      </c>
      <c r="F87">
        <f t="shared" si="35"/>
        <v>-4.1562322678735413</v>
      </c>
      <c r="G87">
        <f t="shared" si="36"/>
        <v>-27.920910755219609</v>
      </c>
      <c r="H87">
        <f t="shared" si="37"/>
        <v>27.920910755219609</v>
      </c>
      <c r="I87">
        <f t="shared" si="57"/>
        <v>-131.82671745205781</v>
      </c>
      <c r="J87">
        <f t="shared" si="57"/>
        <v>5763.6248038299709</v>
      </c>
      <c r="K87">
        <f t="shared" si="39"/>
        <v>67.018893067790358</v>
      </c>
      <c r="L87">
        <f t="shared" si="40"/>
        <v>-1.9670082780793412</v>
      </c>
      <c r="M87">
        <f t="shared" si="41"/>
        <v>260.25405606783949</v>
      </c>
      <c r="N87">
        <f t="shared" si="42"/>
        <v>237.39311863499</v>
      </c>
      <c r="O87">
        <f t="shared" si="43"/>
        <v>22.860937432849468</v>
      </c>
      <c r="P87">
        <f t="shared" si="44"/>
        <v>-107.25405606783949</v>
      </c>
      <c r="Q87">
        <f t="shared" si="45"/>
        <v>107.25405606783949</v>
      </c>
      <c r="R87">
        <f t="shared" si="58"/>
        <v>-15.810306336442096</v>
      </c>
      <c r="S87">
        <f t="shared" si="58"/>
        <v>5047.1960131124906</v>
      </c>
      <c r="T87">
        <f t="shared" si="47"/>
        <v>58.688325733866172</v>
      </c>
      <c r="U87">
        <f t="shared" si="48"/>
        <v>-0.26939440065366765</v>
      </c>
      <c r="V87">
        <f t="shared" si="49"/>
        <v>266.98274885151903</v>
      </c>
      <c r="W87">
        <f t="shared" si="50"/>
        <v>254.13204241843135</v>
      </c>
      <c r="X87">
        <f t="shared" si="51"/>
        <v>12.850706433087659</v>
      </c>
      <c r="Y87">
        <f t="shared" si="52"/>
        <v>-113.98274885151903</v>
      </c>
      <c r="Z87">
        <f t="shared" si="53"/>
        <v>113.98274885151903</v>
      </c>
      <c r="AA87">
        <f t="shared" si="59"/>
        <v>-93.903520049819406</v>
      </c>
      <c r="AB87">
        <f t="shared" si="59"/>
        <v>6796.0795898078331</v>
      </c>
      <c r="AC87">
        <f t="shared" si="55"/>
        <v>79.024181276835264</v>
      </c>
      <c r="AD87">
        <f t="shared" si="56"/>
        <v>-1.188288426815322</v>
      </c>
    </row>
    <row r="88" spans="1:30" ht="15.75" thickBot="1" x14ac:dyDescent="0.3">
      <c r="A88" s="1">
        <v>43982</v>
      </c>
      <c r="B88">
        <v>87</v>
      </c>
      <c r="C88" s="16">
        <v>145</v>
      </c>
      <c r="D88">
        <f t="shared" si="33"/>
        <v>170.06365990609333</v>
      </c>
      <c r="E88">
        <f t="shared" si="34"/>
        <v>175.33672860417568</v>
      </c>
      <c r="F88">
        <f t="shared" si="35"/>
        <v>-5.2730686980823283</v>
      </c>
      <c r="G88">
        <f t="shared" si="36"/>
        <v>-25.063659906093335</v>
      </c>
      <c r="H88">
        <f t="shared" si="37"/>
        <v>25.063659906093335</v>
      </c>
      <c r="I88">
        <f t="shared" si="57"/>
        <v>-156.89037735815114</v>
      </c>
      <c r="J88">
        <f t="shared" si="57"/>
        <v>5788.6884637360645</v>
      </c>
      <c r="K88">
        <f t="shared" si="39"/>
        <v>66.536649008460515</v>
      </c>
      <c r="L88">
        <f t="shared" si="40"/>
        <v>-2.3579542958077382</v>
      </c>
      <c r="M88">
        <f t="shared" si="41"/>
        <v>202.67445144980934</v>
      </c>
      <c r="N88">
        <f t="shared" si="42"/>
        <v>206.62702803391974</v>
      </c>
      <c r="O88">
        <f t="shared" si="43"/>
        <v>-3.9525765841104032</v>
      </c>
      <c r="P88">
        <f t="shared" si="44"/>
        <v>-57.674451449809339</v>
      </c>
      <c r="Q88">
        <f t="shared" si="45"/>
        <v>57.674451449809339</v>
      </c>
      <c r="R88">
        <f t="shared" si="58"/>
        <v>-73.484757786251436</v>
      </c>
      <c r="S88">
        <f t="shared" si="58"/>
        <v>5104.8704645623002</v>
      </c>
      <c r="T88">
        <f t="shared" si="47"/>
        <v>58.676672006463221</v>
      </c>
      <c r="U88">
        <f t="shared" si="48"/>
        <v>-1.2523675129045682</v>
      </c>
      <c r="V88">
        <f t="shared" si="49"/>
        <v>115.69829693841925</v>
      </c>
      <c r="W88">
        <f t="shared" si="50"/>
        <v>175.79654977030378</v>
      </c>
      <c r="X88">
        <f t="shared" si="51"/>
        <v>-60.098252831884544</v>
      </c>
      <c r="Y88">
        <f t="shared" si="52"/>
        <v>29.301703061580753</v>
      </c>
      <c r="Z88">
        <f t="shared" si="53"/>
        <v>29.301703061580753</v>
      </c>
      <c r="AA88">
        <f t="shared" si="59"/>
        <v>-64.601816988238653</v>
      </c>
      <c r="AB88">
        <f t="shared" si="59"/>
        <v>6825.3812928694142</v>
      </c>
      <c r="AC88">
        <f t="shared" si="55"/>
        <v>78.452658538728897</v>
      </c>
      <c r="AD88">
        <f t="shared" si="56"/>
        <v>-0.82344968534555596</v>
      </c>
    </row>
    <row r="89" spans="1:30" ht="15.75" thickBot="1" x14ac:dyDescent="0.3">
      <c r="A89" s="1">
        <v>43983</v>
      </c>
      <c r="B89">
        <v>88</v>
      </c>
      <c r="C89" s="16">
        <v>99</v>
      </c>
      <c r="D89">
        <f t="shared" si="33"/>
        <v>158.77531283054859</v>
      </c>
      <c r="E89">
        <f t="shared" si="34"/>
        <v>165.05092792487466</v>
      </c>
      <c r="F89">
        <f t="shared" si="35"/>
        <v>-6.2756150943260636</v>
      </c>
      <c r="G89">
        <f t="shared" si="36"/>
        <v>-59.775312830548586</v>
      </c>
      <c r="H89">
        <f t="shared" si="37"/>
        <v>59.775312830548586</v>
      </c>
      <c r="I89">
        <f t="shared" si="57"/>
        <v>-216.66569018869973</v>
      </c>
      <c r="J89">
        <f t="shared" si="57"/>
        <v>5848.463776566613</v>
      </c>
      <c r="K89">
        <f t="shared" si="39"/>
        <v>66.459815642802425</v>
      </c>
      <c r="L89">
        <f t="shared" si="40"/>
        <v>-3.260100680284757</v>
      </c>
      <c r="M89">
        <f t="shared" si="41"/>
        <v>155.46603627834193</v>
      </c>
      <c r="N89">
        <f t="shared" si="42"/>
        <v>173.83722572490467</v>
      </c>
      <c r="O89">
        <f t="shared" si="43"/>
        <v>-18.371189446562738</v>
      </c>
      <c r="P89">
        <f t="shared" si="44"/>
        <v>-56.466036278341932</v>
      </c>
      <c r="Q89">
        <f t="shared" si="45"/>
        <v>56.466036278341932</v>
      </c>
      <c r="R89">
        <f t="shared" si="58"/>
        <v>-129.95079406459337</v>
      </c>
      <c r="S89">
        <f t="shared" si="58"/>
        <v>5161.3365008406417</v>
      </c>
      <c r="T89">
        <f t="shared" si="47"/>
        <v>58.651551145916386</v>
      </c>
      <c r="U89">
        <f t="shared" si="48"/>
        <v>-2.215641215375447</v>
      </c>
      <c r="V89">
        <f t="shared" si="49"/>
        <v>97.794496515210994</v>
      </c>
      <c r="W89">
        <f t="shared" si="50"/>
        <v>139.13965938768385</v>
      </c>
      <c r="X89">
        <f t="shared" si="51"/>
        <v>-41.345162872472862</v>
      </c>
      <c r="Y89">
        <f t="shared" si="52"/>
        <v>1.2055034847890056</v>
      </c>
      <c r="Z89">
        <f t="shared" si="53"/>
        <v>1.2055034847890056</v>
      </c>
      <c r="AA89">
        <f t="shared" si="59"/>
        <v>-63.396313503449647</v>
      </c>
      <c r="AB89">
        <f t="shared" si="59"/>
        <v>6826.5867963542032</v>
      </c>
      <c r="AC89">
        <f t="shared" si="55"/>
        <v>77.574849958570496</v>
      </c>
      <c r="AD89">
        <f t="shared" si="56"/>
        <v>-0.81722766511707057</v>
      </c>
    </row>
    <row r="90" spans="1:30" ht="15.75" thickBot="1" x14ac:dyDescent="0.3">
      <c r="A90" s="1">
        <v>43984</v>
      </c>
      <c r="B90">
        <v>89</v>
      </c>
      <c r="C90" s="16">
        <v>162</v>
      </c>
      <c r="D90">
        <f t="shared" si="33"/>
        <v>138.15362265689086</v>
      </c>
      <c r="E90">
        <f t="shared" si="34"/>
        <v>146.82025026443887</v>
      </c>
      <c r="F90">
        <f t="shared" si="35"/>
        <v>-8.6666276075480067</v>
      </c>
      <c r="G90">
        <f t="shared" si="36"/>
        <v>23.84637734310914</v>
      </c>
      <c r="H90">
        <f t="shared" si="37"/>
        <v>23.84637734310914</v>
      </c>
      <c r="I90">
        <f t="shared" si="57"/>
        <v>-192.81931284559059</v>
      </c>
      <c r="J90">
        <f t="shared" si="57"/>
        <v>5872.3101539097224</v>
      </c>
      <c r="K90">
        <f t="shared" si="39"/>
        <v>65.981012965277785</v>
      </c>
      <c r="L90">
        <f t="shared" si="40"/>
        <v>-2.922345447273762</v>
      </c>
      <c r="M90">
        <f t="shared" si="41"/>
        <v>94.745319623022738</v>
      </c>
      <c r="N90">
        <f t="shared" si="42"/>
        <v>127.23301813917097</v>
      </c>
      <c r="O90">
        <f t="shared" si="43"/>
        <v>-32.487698516148221</v>
      </c>
      <c r="P90">
        <f t="shared" si="44"/>
        <v>67.254680376977262</v>
      </c>
      <c r="Q90">
        <f t="shared" si="45"/>
        <v>67.254680376977262</v>
      </c>
      <c r="R90">
        <f t="shared" si="58"/>
        <v>-62.696113687616105</v>
      </c>
      <c r="S90">
        <f t="shared" si="58"/>
        <v>5228.5911812176191</v>
      </c>
      <c r="T90">
        <f t="shared" si="47"/>
        <v>58.748215519299094</v>
      </c>
      <c r="U90">
        <f t="shared" si="48"/>
        <v>-1.0672003078462886</v>
      </c>
      <c r="V90">
        <f t="shared" si="49"/>
        <v>58.1852586608343</v>
      </c>
      <c r="W90">
        <f t="shared" si="50"/>
        <v>98.758899303042199</v>
      </c>
      <c r="X90">
        <f t="shared" si="51"/>
        <v>-40.573640642207899</v>
      </c>
      <c r="Y90">
        <f t="shared" si="52"/>
        <v>103.81474133916569</v>
      </c>
      <c r="Z90">
        <f t="shared" si="53"/>
        <v>103.81474133916569</v>
      </c>
      <c r="AA90">
        <f t="shared" si="59"/>
        <v>40.418427835716045</v>
      </c>
      <c r="AB90">
        <f t="shared" si="59"/>
        <v>6930.4015376933685</v>
      </c>
      <c r="AC90">
        <f t="shared" si="55"/>
        <v>77.869680198801888</v>
      </c>
      <c r="AD90">
        <f t="shared" si="56"/>
        <v>0.51905218735363357</v>
      </c>
    </row>
    <row r="91" spans="1:30" ht="15.75" thickBot="1" x14ac:dyDescent="0.3">
      <c r="A91" s="1">
        <v>43985</v>
      </c>
      <c r="B91">
        <v>90</v>
      </c>
      <c r="C91" s="16">
        <v>161</v>
      </c>
      <c r="D91">
        <f t="shared" si="33"/>
        <v>135.21012561168905</v>
      </c>
      <c r="E91">
        <f t="shared" si="34"/>
        <v>142.92289812551269</v>
      </c>
      <c r="F91">
        <f t="shared" si="35"/>
        <v>-7.7127725138236407</v>
      </c>
      <c r="G91">
        <f t="shared" si="36"/>
        <v>25.789874388310949</v>
      </c>
      <c r="H91">
        <f t="shared" si="37"/>
        <v>25.789874388310949</v>
      </c>
      <c r="I91">
        <f t="shared" si="57"/>
        <v>-167.02943845727964</v>
      </c>
      <c r="J91">
        <f t="shared" si="57"/>
        <v>5898.1000282980331</v>
      </c>
      <c r="K91">
        <f t="shared" si="39"/>
        <v>65.534444758867039</v>
      </c>
      <c r="L91">
        <f t="shared" si="40"/>
        <v>-2.5487274527443065</v>
      </c>
      <c r="M91">
        <f t="shared" si="41"/>
        <v>112.69863138960747</v>
      </c>
      <c r="N91">
        <f t="shared" si="42"/>
        <v>128.37265981151137</v>
      </c>
      <c r="O91">
        <f t="shared" si="43"/>
        <v>-15.674028421903905</v>
      </c>
      <c r="P91">
        <f t="shared" si="44"/>
        <v>48.301368610392529</v>
      </c>
      <c r="Q91">
        <f t="shared" si="45"/>
        <v>48.301368610392529</v>
      </c>
      <c r="R91">
        <f t="shared" si="58"/>
        <v>-14.394745077223575</v>
      </c>
      <c r="S91">
        <f t="shared" si="58"/>
        <v>5276.8925498280114</v>
      </c>
      <c r="T91">
        <f t="shared" si="47"/>
        <v>58.632139442533457</v>
      </c>
      <c r="U91">
        <f t="shared" si="48"/>
        <v>-0.24550946313893518</v>
      </c>
      <c r="V91">
        <f t="shared" si="49"/>
        <v>167.10484554702501</v>
      </c>
      <c r="W91">
        <f t="shared" si="50"/>
        <v>141.23705173216686</v>
      </c>
      <c r="X91">
        <f t="shared" si="51"/>
        <v>25.867793814858153</v>
      </c>
      <c r="Y91">
        <f t="shared" si="52"/>
        <v>-6.1048455470250076</v>
      </c>
      <c r="Z91">
        <f t="shared" si="53"/>
        <v>6.1048455470250076</v>
      </c>
      <c r="AA91">
        <f t="shared" si="59"/>
        <v>34.313582288691038</v>
      </c>
      <c r="AB91">
        <f t="shared" si="59"/>
        <v>6936.5063832403939</v>
      </c>
      <c r="AC91">
        <f t="shared" si="55"/>
        <v>77.072293147115488</v>
      </c>
      <c r="AD91">
        <f t="shared" si="56"/>
        <v>0.44521294083197083</v>
      </c>
    </row>
    <row r="92" spans="1:30" ht="15.75" thickBot="1" x14ac:dyDescent="0.3">
      <c r="A92" s="1">
        <v>43986</v>
      </c>
      <c r="B92">
        <v>91</v>
      </c>
      <c r="C92" s="16">
        <v>156</v>
      </c>
      <c r="D92">
        <f t="shared" si="33"/>
        <v>133.68692295106004</v>
      </c>
      <c r="E92">
        <f t="shared" si="34"/>
        <v>140.36810048935124</v>
      </c>
      <c r="F92">
        <f t="shared" si="35"/>
        <v>-6.6811775382912035</v>
      </c>
      <c r="G92">
        <f t="shared" si="36"/>
        <v>22.313077048939959</v>
      </c>
      <c r="H92">
        <f t="shared" si="37"/>
        <v>22.313077048939959</v>
      </c>
      <c r="I92">
        <f t="shared" si="57"/>
        <v>-144.71636140833968</v>
      </c>
      <c r="J92">
        <f t="shared" si="57"/>
        <v>5920.4131053469728</v>
      </c>
      <c r="K92">
        <f t="shared" si="39"/>
        <v>65.059484674142553</v>
      </c>
      <c r="L92">
        <f t="shared" si="40"/>
        <v>-2.2243699305822537</v>
      </c>
      <c r="M92">
        <f t="shared" si="41"/>
        <v>133.25062942549798</v>
      </c>
      <c r="N92">
        <f t="shared" si="42"/>
        <v>136.84931569480375</v>
      </c>
      <c r="O92">
        <f t="shared" si="43"/>
        <v>-3.598686269305766</v>
      </c>
      <c r="P92">
        <f t="shared" si="44"/>
        <v>22.749370574502024</v>
      </c>
      <c r="Q92">
        <f t="shared" si="45"/>
        <v>22.749370574502024</v>
      </c>
      <c r="R92">
        <f t="shared" si="58"/>
        <v>8.3546254972784482</v>
      </c>
      <c r="S92">
        <f t="shared" si="58"/>
        <v>5299.6419204025133</v>
      </c>
      <c r="T92">
        <f t="shared" si="47"/>
        <v>58.237823301126518</v>
      </c>
      <c r="U92">
        <f t="shared" si="48"/>
        <v>0.14345703571508384</v>
      </c>
      <c r="V92">
        <f t="shared" si="49"/>
        <v>184.18166177416714</v>
      </c>
      <c r="W92">
        <f t="shared" si="50"/>
        <v>162.22096910940499</v>
      </c>
      <c r="X92">
        <f t="shared" si="51"/>
        <v>21.960692664762139</v>
      </c>
      <c r="Y92">
        <f t="shared" si="52"/>
        <v>-28.181661774167139</v>
      </c>
      <c r="Z92">
        <f t="shared" si="53"/>
        <v>28.181661774167139</v>
      </c>
      <c r="AA92">
        <f t="shared" si="59"/>
        <v>6.1319205145238982</v>
      </c>
      <c r="AB92">
        <f t="shared" si="59"/>
        <v>6964.6880450145609</v>
      </c>
      <c r="AC92">
        <f t="shared" si="55"/>
        <v>76.535033461698475</v>
      </c>
      <c r="AD92">
        <f t="shared" si="56"/>
        <v>8.0119132862110573E-2</v>
      </c>
    </row>
    <row r="93" spans="1:30" ht="15.75" thickBot="1" x14ac:dyDescent="0.3">
      <c r="A93" s="1">
        <v>43987</v>
      </c>
      <c r="B93">
        <v>92</v>
      </c>
      <c r="C93" s="16">
        <v>130</v>
      </c>
      <c r="D93">
        <f t="shared" si="33"/>
        <v>132.36088390451442</v>
      </c>
      <c r="E93">
        <f t="shared" si="34"/>
        <v>138.14953836084803</v>
      </c>
      <c r="F93">
        <f t="shared" si="35"/>
        <v>-5.7886544563336066</v>
      </c>
      <c r="G93">
        <f t="shared" si="36"/>
        <v>-2.3608839045144236</v>
      </c>
      <c r="H93">
        <f t="shared" si="37"/>
        <v>2.3608839045144236</v>
      </c>
      <c r="I93">
        <f t="shared" si="57"/>
        <v>-147.0772453128541</v>
      </c>
      <c r="J93">
        <f t="shared" si="57"/>
        <v>5922.7739892514874</v>
      </c>
      <c r="K93">
        <f t="shared" si="39"/>
        <v>64.377978144037911</v>
      </c>
      <c r="L93">
        <f t="shared" si="40"/>
        <v>-2.2845893821608785</v>
      </c>
      <c r="M93">
        <f t="shared" si="41"/>
        <v>146.71397108706876</v>
      </c>
      <c r="N93">
        <f t="shared" si="42"/>
        <v>144.625314712749</v>
      </c>
      <c r="O93">
        <f t="shared" si="43"/>
        <v>2.088656374319747</v>
      </c>
      <c r="P93">
        <f t="shared" si="44"/>
        <v>-16.713971087068757</v>
      </c>
      <c r="Q93">
        <f t="shared" si="45"/>
        <v>16.713971087068757</v>
      </c>
      <c r="R93">
        <f t="shared" si="58"/>
        <v>-8.3593455897903084</v>
      </c>
      <c r="S93">
        <f t="shared" si="58"/>
        <v>5316.3558914895821</v>
      </c>
      <c r="T93">
        <f t="shared" si="47"/>
        <v>57.786477081408499</v>
      </c>
      <c r="U93">
        <f t="shared" si="48"/>
        <v>-0.14465920076792049</v>
      </c>
      <c r="V93">
        <f t="shared" si="49"/>
        <v>165.56076148412859</v>
      </c>
      <c r="W93">
        <f t="shared" si="50"/>
        <v>161.63633235483343</v>
      </c>
      <c r="X93">
        <f t="shared" si="51"/>
        <v>3.9244291292951701</v>
      </c>
      <c r="Y93">
        <f t="shared" si="52"/>
        <v>-35.560761484128591</v>
      </c>
      <c r="Z93">
        <f t="shared" si="53"/>
        <v>35.560761484128591</v>
      </c>
      <c r="AA93">
        <f t="shared" si="59"/>
        <v>-29.428840969604693</v>
      </c>
      <c r="AB93">
        <f t="shared" si="59"/>
        <v>7000.2488064986892</v>
      </c>
      <c r="AC93">
        <f t="shared" si="55"/>
        <v>76.089660940203146</v>
      </c>
      <c r="AD93">
        <f t="shared" si="56"/>
        <v>-0.38676530564030298</v>
      </c>
    </row>
    <row r="94" spans="1:30" ht="15.75" thickBot="1" x14ac:dyDescent="0.3">
      <c r="A94" s="1">
        <v>43988</v>
      </c>
      <c r="B94">
        <v>93</v>
      </c>
      <c r="C94" s="16">
        <v>119</v>
      </c>
      <c r="D94">
        <f t="shared" si="33"/>
        <v>126.00561731109735</v>
      </c>
      <c r="E94">
        <f t="shared" si="34"/>
        <v>131.88870712361154</v>
      </c>
      <c r="F94">
        <f t="shared" si="35"/>
        <v>-5.8830898125141839</v>
      </c>
      <c r="G94">
        <f t="shared" si="36"/>
        <v>-7.0056173110973532</v>
      </c>
      <c r="H94">
        <f t="shared" si="37"/>
        <v>7.0056173110973532</v>
      </c>
      <c r="I94">
        <f t="shared" si="57"/>
        <v>-154.08286262395146</v>
      </c>
      <c r="J94">
        <f t="shared" si="57"/>
        <v>5929.7796065625844</v>
      </c>
      <c r="K94">
        <f t="shared" si="39"/>
        <v>63.761071038307357</v>
      </c>
      <c r="L94">
        <f t="shared" si="40"/>
        <v>-2.4165664113668854</v>
      </c>
      <c r="M94">
        <f t="shared" si="41"/>
        <v>136.26714914608695</v>
      </c>
      <c r="N94">
        <f t="shared" si="42"/>
        <v>138.35698554353439</v>
      </c>
      <c r="O94">
        <f t="shared" si="43"/>
        <v>-2.089836397447435</v>
      </c>
      <c r="P94">
        <f t="shared" si="44"/>
        <v>-17.26714914608695</v>
      </c>
      <c r="Q94">
        <f t="shared" si="45"/>
        <v>17.26714914608695</v>
      </c>
      <c r="R94">
        <f t="shared" si="58"/>
        <v>-25.626494735877259</v>
      </c>
      <c r="S94">
        <f t="shared" si="58"/>
        <v>5333.623040635669</v>
      </c>
      <c r="T94">
        <f t="shared" si="47"/>
        <v>57.350785383179236</v>
      </c>
      <c r="U94">
        <f t="shared" si="48"/>
        <v>-0.44683772967812591</v>
      </c>
      <c r="V94">
        <f t="shared" si="49"/>
        <v>118.27769407627858</v>
      </c>
      <c r="W94">
        <f t="shared" si="50"/>
        <v>137.11215229682571</v>
      </c>
      <c r="X94">
        <f t="shared" si="51"/>
        <v>-18.834458220547134</v>
      </c>
      <c r="Y94">
        <f t="shared" si="52"/>
        <v>0.72230592372142155</v>
      </c>
      <c r="Z94">
        <f t="shared" si="53"/>
        <v>0.72230592372142155</v>
      </c>
      <c r="AA94">
        <f t="shared" si="59"/>
        <v>-28.706535045883271</v>
      </c>
      <c r="AB94">
        <f t="shared" si="59"/>
        <v>7000.9711124224104</v>
      </c>
      <c r="AC94">
        <f t="shared" si="55"/>
        <v>75.279259273359258</v>
      </c>
      <c r="AD94">
        <f t="shared" si="56"/>
        <v>-0.38133392016574064</v>
      </c>
    </row>
    <row r="95" spans="1:30" ht="15.75" thickBot="1" x14ac:dyDescent="0.3">
      <c r="A95" s="1">
        <v>43989</v>
      </c>
      <c r="B95">
        <v>94</v>
      </c>
      <c r="C95" s="16">
        <v>50</v>
      </c>
      <c r="D95">
        <f t="shared" si="33"/>
        <v>118.4411793439198</v>
      </c>
      <c r="E95">
        <f t="shared" si="34"/>
        <v>124.60449384887788</v>
      </c>
      <c r="F95">
        <f t="shared" si="35"/>
        <v>-6.1633145049580786</v>
      </c>
      <c r="G95">
        <f t="shared" si="36"/>
        <v>-68.441179343919799</v>
      </c>
      <c r="H95">
        <f t="shared" si="37"/>
        <v>68.441179343919799</v>
      </c>
      <c r="I95">
        <f t="shared" si="57"/>
        <v>-222.52404196787126</v>
      </c>
      <c r="J95">
        <f t="shared" si="57"/>
        <v>5998.2207859065038</v>
      </c>
      <c r="K95">
        <f t="shared" si="39"/>
        <v>63.810859424537277</v>
      </c>
      <c r="L95">
        <f t="shared" si="40"/>
        <v>-3.4872440831333447</v>
      </c>
      <c r="M95">
        <f t="shared" si="41"/>
        <v>121.2269508890743</v>
      </c>
      <c r="N95">
        <f t="shared" si="42"/>
        <v>127.63357457304348</v>
      </c>
      <c r="O95">
        <f t="shared" si="43"/>
        <v>-6.4066236839691726</v>
      </c>
      <c r="P95">
        <f t="shared" si="44"/>
        <v>-71.226950889074303</v>
      </c>
      <c r="Q95">
        <f t="shared" si="45"/>
        <v>71.226950889074303</v>
      </c>
      <c r="R95">
        <f t="shared" si="58"/>
        <v>-96.853445624951561</v>
      </c>
      <c r="S95">
        <f t="shared" si="58"/>
        <v>5404.849991524743</v>
      </c>
      <c r="T95">
        <f t="shared" si="47"/>
        <v>57.498404165156842</v>
      </c>
      <c r="U95">
        <f t="shared" si="48"/>
        <v>-1.684454499758852</v>
      </c>
      <c r="V95">
        <f t="shared" si="49"/>
        <v>100.48335638589029</v>
      </c>
      <c r="W95">
        <f t="shared" si="50"/>
        <v>118.85553881525571</v>
      </c>
      <c r="X95">
        <f t="shared" si="51"/>
        <v>-18.372182429365427</v>
      </c>
      <c r="Y95">
        <f t="shared" si="52"/>
        <v>-50.483356385890289</v>
      </c>
      <c r="Z95">
        <f t="shared" si="53"/>
        <v>50.483356385890289</v>
      </c>
      <c r="AA95">
        <f t="shared" si="59"/>
        <v>-79.18989143177356</v>
      </c>
      <c r="AB95">
        <f t="shared" si="59"/>
        <v>7051.4544688083006</v>
      </c>
      <c r="AC95">
        <f t="shared" si="55"/>
        <v>75.015473072428733</v>
      </c>
      <c r="AD95">
        <f t="shared" si="56"/>
        <v>-1.0556474309681998</v>
      </c>
    </row>
    <row r="96" spans="1:30" ht="15.75" thickBot="1" x14ac:dyDescent="0.3">
      <c r="A96" s="1">
        <v>43990</v>
      </c>
      <c r="B96">
        <v>95</v>
      </c>
      <c r="C96" s="16">
        <v>92</v>
      </c>
      <c r="D96">
        <f t="shared" si="33"/>
        <v>95.851981796420972</v>
      </c>
      <c r="E96">
        <f t="shared" si="34"/>
        <v>104.75294347513584</v>
      </c>
      <c r="F96">
        <f t="shared" si="35"/>
        <v>-8.9009616787148715</v>
      </c>
      <c r="G96">
        <f t="shared" si="36"/>
        <v>-3.8519817964209722</v>
      </c>
      <c r="H96">
        <f t="shared" si="37"/>
        <v>3.8519817964209722</v>
      </c>
      <c r="I96">
        <f t="shared" si="57"/>
        <v>-226.37602376429223</v>
      </c>
      <c r="J96">
        <f t="shared" si="57"/>
        <v>6002.0727677029245</v>
      </c>
      <c r="K96">
        <f t="shared" si="39"/>
        <v>63.179713344241307</v>
      </c>
      <c r="L96">
        <f t="shared" si="40"/>
        <v>-3.5830492381448247</v>
      </c>
      <c r="M96">
        <f t="shared" si="41"/>
        <v>61.400114038299414</v>
      </c>
      <c r="N96">
        <f t="shared" si="42"/>
        <v>85.613475444537158</v>
      </c>
      <c r="O96">
        <f t="shared" si="43"/>
        <v>-24.213361406237745</v>
      </c>
      <c r="P96">
        <f t="shared" si="44"/>
        <v>30.599885961700586</v>
      </c>
      <c r="Q96">
        <f t="shared" si="45"/>
        <v>30.599885961700586</v>
      </c>
      <c r="R96">
        <f t="shared" si="58"/>
        <v>-66.253559663250968</v>
      </c>
      <c r="S96">
        <f t="shared" si="58"/>
        <v>5435.4498774864433</v>
      </c>
      <c r="T96">
        <f t="shared" si="47"/>
        <v>57.215261868278347</v>
      </c>
      <c r="U96">
        <f t="shared" si="48"/>
        <v>-1.1579700502949841</v>
      </c>
      <c r="V96">
        <f t="shared" si="49"/>
        <v>9.4151407608428386</v>
      </c>
      <c r="W96">
        <f t="shared" si="50"/>
        <v>60.096671277178054</v>
      </c>
      <c r="X96">
        <f t="shared" si="51"/>
        <v>-50.681530516335215</v>
      </c>
      <c r="Y96">
        <f t="shared" si="52"/>
        <v>82.584859239157169</v>
      </c>
      <c r="Z96">
        <f t="shared" si="53"/>
        <v>82.584859239157169</v>
      </c>
      <c r="AA96">
        <f t="shared" si="59"/>
        <v>3.3949678073836083</v>
      </c>
      <c r="AB96">
        <f t="shared" si="59"/>
        <v>7134.0393280474582</v>
      </c>
      <c r="AC96">
        <f t="shared" si="55"/>
        <v>75.095150821552195</v>
      </c>
      <c r="AD96">
        <f t="shared" si="56"/>
        <v>4.5208881935013809E-2</v>
      </c>
    </row>
    <row r="97" spans="1:30" ht="15.75" thickBot="1" x14ac:dyDescent="0.3">
      <c r="A97" s="1">
        <v>43991</v>
      </c>
      <c r="B97">
        <v>96</v>
      </c>
      <c r="C97" s="16">
        <v>78</v>
      </c>
      <c r="D97">
        <f t="shared" si="33"/>
        <v>86.026544486565072</v>
      </c>
      <c r="E97">
        <f t="shared" si="34"/>
        <v>95.081585437136781</v>
      </c>
      <c r="F97">
        <f t="shared" si="35"/>
        <v>-9.0550409505717102</v>
      </c>
      <c r="G97">
        <f t="shared" si="36"/>
        <v>-8.0265444865650721</v>
      </c>
      <c r="H97">
        <f t="shared" si="37"/>
        <v>8.0265444865650721</v>
      </c>
      <c r="I97">
        <f t="shared" si="57"/>
        <v>-234.40256825085731</v>
      </c>
      <c r="J97">
        <f t="shared" si="57"/>
        <v>6010.0993121894899</v>
      </c>
      <c r="K97">
        <f t="shared" si="39"/>
        <v>62.605201168640519</v>
      </c>
      <c r="L97">
        <f t="shared" si="40"/>
        <v>-3.7441388874295569</v>
      </c>
      <c r="M97">
        <f t="shared" si="41"/>
        <v>60.136667103337118</v>
      </c>
      <c r="N97">
        <f t="shared" si="42"/>
        <v>76.70005701914971</v>
      </c>
      <c r="O97">
        <f t="shared" si="43"/>
        <v>-16.563389915812596</v>
      </c>
      <c r="P97">
        <f t="shared" si="44"/>
        <v>17.863332896662882</v>
      </c>
      <c r="Q97">
        <f t="shared" si="45"/>
        <v>17.863332896662882</v>
      </c>
      <c r="R97">
        <f t="shared" si="58"/>
        <v>-48.390226766588086</v>
      </c>
      <c r="S97">
        <f t="shared" si="58"/>
        <v>5453.3132103831058</v>
      </c>
      <c r="T97">
        <f t="shared" si="47"/>
        <v>56.805345941490685</v>
      </c>
      <c r="U97">
        <f t="shared" si="48"/>
        <v>-0.85186043610102924</v>
      </c>
      <c r="V97">
        <f t="shared" si="49"/>
        <v>77.655807548893961</v>
      </c>
      <c r="W97">
        <f t="shared" si="50"/>
        <v>75.483028152168572</v>
      </c>
      <c r="X97">
        <f t="shared" si="51"/>
        <v>2.1727793967253817</v>
      </c>
      <c r="Y97">
        <f t="shared" si="52"/>
        <v>0.34419245110603924</v>
      </c>
      <c r="Z97">
        <f t="shared" si="53"/>
        <v>0.34419245110603924</v>
      </c>
      <c r="AA97">
        <f t="shared" si="59"/>
        <v>3.7391602584896475</v>
      </c>
      <c r="AB97">
        <f t="shared" si="59"/>
        <v>7134.3835204985644</v>
      </c>
      <c r="AC97">
        <f t="shared" si="55"/>
        <v>74.316495005193374</v>
      </c>
      <c r="AD97">
        <f t="shared" si="56"/>
        <v>5.0314001733105795E-2</v>
      </c>
    </row>
    <row r="98" spans="1:30" ht="15.75" thickBot="1" x14ac:dyDescent="0.3">
      <c r="A98" s="1">
        <v>43992</v>
      </c>
      <c r="B98">
        <v>97</v>
      </c>
      <c r="C98" s="16">
        <v>117</v>
      </c>
      <c r="D98">
        <f t="shared" si="33"/>
        <v>75.045132859217745</v>
      </c>
      <c r="E98">
        <f t="shared" si="34"/>
        <v>84.421235589252063</v>
      </c>
      <c r="F98">
        <f t="shared" si="35"/>
        <v>-9.3761027300343116</v>
      </c>
      <c r="G98">
        <f t="shared" si="36"/>
        <v>41.954867140782255</v>
      </c>
      <c r="H98">
        <f t="shared" si="37"/>
        <v>41.954867140782255</v>
      </c>
      <c r="I98">
        <f t="shared" si="57"/>
        <v>-192.44770111007506</v>
      </c>
      <c r="J98">
        <f t="shared" si="57"/>
        <v>6052.0541793302718</v>
      </c>
      <c r="K98">
        <f t="shared" si="39"/>
        <v>62.392311127116201</v>
      </c>
      <c r="L98">
        <f t="shared" si="40"/>
        <v>-3.0844778408350342</v>
      </c>
      <c r="M98">
        <f t="shared" si="41"/>
        <v>56.970776860021687</v>
      </c>
      <c r="N98">
        <f t="shared" si="42"/>
        <v>69.068333551668559</v>
      </c>
      <c r="O98">
        <f t="shared" si="43"/>
        <v>-12.097556691646876</v>
      </c>
      <c r="P98">
        <f t="shared" si="44"/>
        <v>60.029223139978313</v>
      </c>
      <c r="Q98">
        <f t="shared" si="45"/>
        <v>60.029223139978313</v>
      </c>
      <c r="R98">
        <f t="shared" si="58"/>
        <v>11.638996373390228</v>
      </c>
      <c r="S98">
        <f t="shared" si="58"/>
        <v>5513.3424335230839</v>
      </c>
      <c r="T98">
        <f t="shared" si="47"/>
        <v>56.83858178889777</v>
      </c>
      <c r="U98">
        <f t="shared" si="48"/>
        <v>0.20477281464583733</v>
      </c>
      <c r="V98">
        <f t="shared" si="49"/>
        <v>80.32422407521203</v>
      </c>
      <c r="W98">
        <f t="shared" si="50"/>
        <v>77.931161509778789</v>
      </c>
      <c r="X98">
        <f t="shared" si="51"/>
        <v>2.3930625654332447</v>
      </c>
      <c r="Y98">
        <f t="shared" si="52"/>
        <v>36.67577592478797</v>
      </c>
      <c r="Z98">
        <f t="shared" si="53"/>
        <v>36.67577592478797</v>
      </c>
      <c r="AA98">
        <f t="shared" si="59"/>
        <v>40.414936183277618</v>
      </c>
      <c r="AB98">
        <f t="shared" si="59"/>
        <v>7171.059296423352</v>
      </c>
      <c r="AC98">
        <f t="shared" si="55"/>
        <v>73.928446354879924</v>
      </c>
      <c r="AD98">
        <f t="shared" si="56"/>
        <v>0.54667639015803393</v>
      </c>
    </row>
    <row r="99" spans="1:30" ht="15.75" thickBot="1" x14ac:dyDescent="0.3">
      <c r="A99" s="1">
        <v>43993</v>
      </c>
      <c r="B99">
        <v>98</v>
      </c>
      <c r="C99" s="16">
        <v>70</v>
      </c>
      <c r="D99">
        <f t="shared" si="33"/>
        <v>75.73819824297118</v>
      </c>
      <c r="E99">
        <f t="shared" si="34"/>
        <v>83.436106287374201</v>
      </c>
      <c r="F99">
        <f t="shared" si="35"/>
        <v>-7.6979080444030199</v>
      </c>
      <c r="G99">
        <f t="shared" si="36"/>
        <v>-5.7381982429711798</v>
      </c>
      <c r="H99">
        <f t="shared" si="37"/>
        <v>5.7381982429711798</v>
      </c>
      <c r="I99">
        <f t="shared" si="57"/>
        <v>-198.18589935304624</v>
      </c>
      <c r="J99">
        <f t="shared" si="57"/>
        <v>6057.7923775732434</v>
      </c>
      <c r="K99">
        <f t="shared" si="39"/>
        <v>61.81420793442085</v>
      </c>
      <c r="L99">
        <f t="shared" si="40"/>
        <v>-3.2061544744422372</v>
      </c>
      <c r="M99">
        <f t="shared" si="41"/>
        <v>89.895137523358542</v>
      </c>
      <c r="N99">
        <f t="shared" si="42"/>
        <v>86.985388430010843</v>
      </c>
      <c r="O99">
        <f t="shared" si="43"/>
        <v>2.9097490933477026</v>
      </c>
      <c r="P99">
        <f t="shared" si="44"/>
        <v>-19.895137523358542</v>
      </c>
      <c r="Q99">
        <f t="shared" si="45"/>
        <v>19.895137523358542</v>
      </c>
      <c r="R99">
        <f t="shared" si="58"/>
        <v>-8.2561411499683146</v>
      </c>
      <c r="S99">
        <f t="shared" si="58"/>
        <v>5533.2375710464421</v>
      </c>
      <c r="T99">
        <f t="shared" si="47"/>
        <v>56.461607867820838</v>
      </c>
      <c r="U99">
        <f t="shared" si="48"/>
        <v>-0.1462257534233937</v>
      </c>
      <c r="V99">
        <f t="shared" si="49"/>
        <v>135.53040397233997</v>
      </c>
      <c r="W99">
        <f t="shared" si="50"/>
        <v>109.66484481504241</v>
      </c>
      <c r="X99">
        <f t="shared" si="51"/>
        <v>25.865559157297554</v>
      </c>
      <c r="Y99">
        <f t="shared" si="52"/>
        <v>-65.530403972339968</v>
      </c>
      <c r="Z99">
        <f t="shared" si="53"/>
        <v>65.530403972339968</v>
      </c>
      <c r="AA99">
        <f t="shared" si="59"/>
        <v>-25.11546778906235</v>
      </c>
      <c r="AB99">
        <f t="shared" si="59"/>
        <v>7236.5897003956916</v>
      </c>
      <c r="AC99">
        <f t="shared" si="55"/>
        <v>73.842752044853995</v>
      </c>
      <c r="AD99">
        <f t="shared" si="56"/>
        <v>-0.34012096100923439</v>
      </c>
    </row>
    <row r="100" spans="1:30" ht="15.75" thickBot="1" x14ac:dyDescent="0.3">
      <c r="A100" s="1">
        <v>43994</v>
      </c>
      <c r="B100">
        <v>99</v>
      </c>
      <c r="C100" s="16">
        <v>87</v>
      </c>
      <c r="D100">
        <f t="shared" si="33"/>
        <v>66.663122620255081</v>
      </c>
      <c r="E100">
        <f t="shared" si="34"/>
        <v>74.590558594376944</v>
      </c>
      <c r="F100">
        <f t="shared" si="35"/>
        <v>-7.9274359741218667</v>
      </c>
      <c r="G100">
        <f t="shared" si="36"/>
        <v>20.336877379744919</v>
      </c>
      <c r="H100">
        <f t="shared" si="37"/>
        <v>20.336877379744919</v>
      </c>
      <c r="I100">
        <f t="shared" ref="I100:J106" si="60">G100+I99</f>
        <v>-177.84902197330132</v>
      </c>
      <c r="J100">
        <f t="shared" si="60"/>
        <v>6078.129254952988</v>
      </c>
      <c r="K100">
        <f t="shared" si="39"/>
        <v>61.395244999525133</v>
      </c>
      <c r="L100">
        <f t="shared" si="40"/>
        <v>-2.8967882117691186</v>
      </c>
      <c r="M100">
        <f t="shared" si="41"/>
        <v>77.883533474187331</v>
      </c>
      <c r="N100">
        <f t="shared" si="42"/>
        <v>79.947568761679264</v>
      </c>
      <c r="O100">
        <f t="shared" si="43"/>
        <v>-2.0640352874919365</v>
      </c>
      <c r="P100">
        <f t="shared" si="44"/>
        <v>9.1164665258126689</v>
      </c>
      <c r="Q100">
        <f t="shared" si="45"/>
        <v>9.1164665258126689</v>
      </c>
      <c r="R100">
        <f t="shared" ref="R100:S106" si="61">P100+R99</f>
        <v>0.86032537584435431</v>
      </c>
      <c r="S100">
        <f t="shared" si="61"/>
        <v>5542.354037572255</v>
      </c>
      <c r="T100">
        <f t="shared" si="47"/>
        <v>55.983374116891468</v>
      </c>
      <c r="U100">
        <f t="shared" si="48"/>
        <v>1.5367515613618123E-2</v>
      </c>
      <c r="V100">
        <f t="shared" si="49"/>
        <v>67.032181409467967</v>
      </c>
      <c r="W100">
        <f t="shared" si="50"/>
        <v>83.106080794467999</v>
      </c>
      <c r="X100">
        <f t="shared" si="51"/>
        <v>-16.073899385000026</v>
      </c>
      <c r="Y100">
        <f t="shared" si="52"/>
        <v>19.967818590532033</v>
      </c>
      <c r="Z100">
        <f t="shared" si="53"/>
        <v>19.967818590532033</v>
      </c>
      <c r="AA100">
        <f t="shared" ref="AA100:AB106" si="62">Y100+AA99</f>
        <v>-5.147649198530317</v>
      </c>
      <c r="AB100">
        <f t="shared" si="62"/>
        <v>7256.5575189862238</v>
      </c>
      <c r="AC100">
        <f t="shared" si="55"/>
        <v>73.298560797840651</v>
      </c>
      <c r="AD100">
        <f t="shared" si="56"/>
        <v>-7.0228516665254426E-2</v>
      </c>
    </row>
    <row r="101" spans="1:30" ht="15.75" thickBot="1" x14ac:dyDescent="0.3">
      <c r="A101" s="1">
        <v>43995</v>
      </c>
      <c r="B101">
        <v>100</v>
      </c>
      <c r="C101" s="16">
        <v>111</v>
      </c>
      <c r="D101">
        <f t="shared" si="33"/>
        <v>63.61653721727199</v>
      </c>
      <c r="E101">
        <f t="shared" si="34"/>
        <v>70.730498096204059</v>
      </c>
      <c r="F101">
        <f t="shared" si="35"/>
        <v>-7.1139608789320707</v>
      </c>
      <c r="G101">
        <f t="shared" si="36"/>
        <v>47.38346278272801</v>
      </c>
      <c r="H101">
        <f t="shared" si="37"/>
        <v>47.38346278272801</v>
      </c>
      <c r="I101">
        <f t="shared" si="60"/>
        <v>-130.46555919057332</v>
      </c>
      <c r="J101">
        <f t="shared" si="60"/>
        <v>6125.5127177357163</v>
      </c>
      <c r="K101">
        <f t="shared" si="39"/>
        <v>61.25512717735716</v>
      </c>
      <c r="L101">
        <f t="shared" si="40"/>
        <v>-2.1298716565035498</v>
      </c>
      <c r="M101">
        <f t="shared" si="41"/>
        <v>82.656848081054903</v>
      </c>
      <c r="N101">
        <f t="shared" si="42"/>
        <v>82.441766737093673</v>
      </c>
      <c r="O101">
        <f t="shared" si="43"/>
        <v>0.21508134396123424</v>
      </c>
      <c r="P101">
        <f t="shared" si="44"/>
        <v>28.343151918945097</v>
      </c>
      <c r="Q101">
        <f t="shared" si="45"/>
        <v>28.343151918945097</v>
      </c>
      <c r="R101">
        <f t="shared" si="61"/>
        <v>29.203477294789451</v>
      </c>
      <c r="S101">
        <f t="shared" si="61"/>
        <v>5570.6971894912003</v>
      </c>
      <c r="T101">
        <f t="shared" si="47"/>
        <v>55.706971894912002</v>
      </c>
      <c r="U101">
        <f t="shared" si="48"/>
        <v>0.52423379518599811</v>
      </c>
      <c r="V101">
        <f t="shared" si="49"/>
        <v>79.711940794834078</v>
      </c>
      <c r="W101">
        <f t="shared" si="50"/>
        <v>83.006436281893599</v>
      </c>
      <c r="X101">
        <f t="shared" si="51"/>
        <v>-3.2944954870595193</v>
      </c>
      <c r="Y101">
        <f t="shared" si="52"/>
        <v>31.288059205165922</v>
      </c>
      <c r="Z101">
        <f t="shared" si="53"/>
        <v>31.288059205165922</v>
      </c>
      <c r="AA101">
        <f t="shared" si="62"/>
        <v>26.140410006635605</v>
      </c>
      <c r="AB101">
        <f t="shared" si="62"/>
        <v>7287.8455781913899</v>
      </c>
      <c r="AC101">
        <f t="shared" si="55"/>
        <v>72.8784557819139</v>
      </c>
      <c r="AD101">
        <f t="shared" si="56"/>
        <v>0.35868501501815325</v>
      </c>
    </row>
    <row r="102" spans="1:30" ht="15.75" thickBot="1" x14ac:dyDescent="0.3">
      <c r="A102" s="1">
        <v>43996</v>
      </c>
      <c r="B102">
        <v>101</v>
      </c>
      <c r="C102" s="16">
        <v>75</v>
      </c>
      <c r="D102">
        <f t="shared" si="33"/>
        <v>67.874607406194656</v>
      </c>
      <c r="E102">
        <f t="shared" si="34"/>
        <v>73.093229773817598</v>
      </c>
      <c r="F102">
        <f t="shared" si="35"/>
        <v>-5.2186223676229488</v>
      </c>
      <c r="G102">
        <f t="shared" si="36"/>
        <v>7.1253925938053442</v>
      </c>
      <c r="H102">
        <f t="shared" si="37"/>
        <v>7.1253925938053442</v>
      </c>
      <c r="I102">
        <f t="shared" si="60"/>
        <v>-123.34016659676797</v>
      </c>
      <c r="J102">
        <f t="shared" si="60"/>
        <v>6132.6381103295216</v>
      </c>
      <c r="K102">
        <f t="shared" si="39"/>
        <v>60.719189211183384</v>
      </c>
      <c r="L102">
        <f t="shared" si="40"/>
        <v>-2.0313210403351523</v>
      </c>
      <c r="M102">
        <f t="shared" si="41"/>
        <v>104.12929336422496</v>
      </c>
      <c r="N102">
        <f t="shared" si="42"/>
        <v>96.828424040527452</v>
      </c>
      <c r="O102">
        <f t="shared" si="43"/>
        <v>7.3008693236975084</v>
      </c>
      <c r="P102">
        <f t="shared" si="44"/>
        <v>-29.129293364224964</v>
      </c>
      <c r="Q102">
        <f t="shared" si="45"/>
        <v>29.129293364224964</v>
      </c>
      <c r="R102">
        <f t="shared" si="61"/>
        <v>7.4183930564487355E-2</v>
      </c>
      <c r="S102">
        <f t="shared" si="61"/>
        <v>5599.8264828554256</v>
      </c>
      <c r="T102">
        <f t="shared" si="47"/>
        <v>55.443826562925004</v>
      </c>
      <c r="U102">
        <f t="shared" si="48"/>
        <v>1.3380016345064783E-3</v>
      </c>
      <c r="V102">
        <f t="shared" si="49"/>
        <v>121.47225056321349</v>
      </c>
      <c r="W102">
        <f t="shared" si="50"/>
        <v>104.74238815896682</v>
      </c>
      <c r="X102">
        <f t="shared" si="51"/>
        <v>16.729862404246674</v>
      </c>
      <c r="Y102">
        <f t="shared" si="52"/>
        <v>-46.472250563213493</v>
      </c>
      <c r="Z102">
        <f t="shared" si="53"/>
        <v>46.472250563213493</v>
      </c>
      <c r="AA102">
        <f t="shared" si="62"/>
        <v>-20.331840556577887</v>
      </c>
      <c r="AB102">
        <f t="shared" si="62"/>
        <v>7334.3178287546034</v>
      </c>
      <c r="AC102">
        <f t="shared" si="55"/>
        <v>72.617008205491118</v>
      </c>
      <c r="AD102">
        <f t="shared" si="56"/>
        <v>-0.27998730681719886</v>
      </c>
    </row>
    <row r="103" spans="1:30" ht="15.75" thickBot="1" x14ac:dyDescent="0.3">
      <c r="A103" s="1">
        <v>43997</v>
      </c>
      <c r="B103">
        <v>102</v>
      </c>
      <c r="C103" s="16">
        <v>60</v>
      </c>
      <c r="D103">
        <f t="shared" si="33"/>
        <v>64.366079261084991</v>
      </c>
      <c r="E103">
        <f t="shared" si="34"/>
        <v>69.299685924955725</v>
      </c>
      <c r="F103">
        <f t="shared" si="35"/>
        <v>-4.9336066638707354</v>
      </c>
      <c r="G103">
        <f t="shared" si="36"/>
        <v>-4.366079261084991</v>
      </c>
      <c r="H103">
        <f t="shared" si="37"/>
        <v>4.366079261084991</v>
      </c>
      <c r="I103">
        <f t="shared" si="60"/>
        <v>-127.70624585785296</v>
      </c>
      <c r="J103">
        <f t="shared" si="60"/>
        <v>6137.004189590607</v>
      </c>
      <c r="K103">
        <f t="shared" si="39"/>
        <v>60.16670774108438</v>
      </c>
      <c r="L103">
        <f t="shared" si="40"/>
        <v>-2.1225400333920832</v>
      </c>
      <c r="M103">
        <f t="shared" si="41"/>
        <v>89.583192664753753</v>
      </c>
      <c r="N103">
        <f t="shared" si="42"/>
        <v>89.564646682112482</v>
      </c>
      <c r="O103">
        <f t="shared" si="43"/>
        <v>1.85459826412675E-2</v>
      </c>
      <c r="P103">
        <f t="shared" si="44"/>
        <v>-29.583192664753753</v>
      </c>
      <c r="Q103">
        <f t="shared" si="45"/>
        <v>29.583192664753753</v>
      </c>
      <c r="R103">
        <f t="shared" si="61"/>
        <v>-29.509008734189266</v>
      </c>
      <c r="S103">
        <f t="shared" si="61"/>
        <v>5629.409675520179</v>
      </c>
      <c r="T103">
        <f t="shared" si="47"/>
        <v>55.190290936472344</v>
      </c>
      <c r="U103">
        <f t="shared" si="48"/>
        <v>-0.53467753536860452</v>
      </c>
      <c r="V103">
        <f t="shared" si="49"/>
        <v>71.282072156432719</v>
      </c>
      <c r="W103">
        <f t="shared" si="50"/>
        <v>84.294450112642693</v>
      </c>
      <c r="X103">
        <f t="shared" si="51"/>
        <v>-13.012377956209967</v>
      </c>
      <c r="Y103">
        <f t="shared" si="52"/>
        <v>-11.282072156432719</v>
      </c>
      <c r="Z103">
        <f t="shared" si="53"/>
        <v>11.282072156432719</v>
      </c>
      <c r="AA103">
        <f t="shared" si="62"/>
        <v>-31.613912713010606</v>
      </c>
      <c r="AB103">
        <f t="shared" si="62"/>
        <v>7345.5999009110365</v>
      </c>
      <c r="AC103">
        <f t="shared" si="55"/>
        <v>72.015685303049381</v>
      </c>
      <c r="AD103">
        <f t="shared" si="56"/>
        <v>-0.4389864871795085</v>
      </c>
    </row>
    <row r="104" spans="1:30" ht="15.75" thickBot="1" x14ac:dyDescent="0.3">
      <c r="A104" s="1">
        <v>43998</v>
      </c>
      <c r="B104">
        <v>103</v>
      </c>
      <c r="C104" s="16">
        <v>55</v>
      </c>
      <c r="D104">
        <f t="shared" si="33"/>
        <v>58.384613574553853</v>
      </c>
      <c r="E104">
        <f t="shared" si="34"/>
        <v>63.49286340886799</v>
      </c>
      <c r="F104">
        <f t="shared" si="35"/>
        <v>-5.1082498343141358</v>
      </c>
      <c r="G104">
        <f t="shared" si="36"/>
        <v>-3.3846135745538533</v>
      </c>
      <c r="H104">
        <f t="shared" si="37"/>
        <v>3.3846135745538533</v>
      </c>
      <c r="I104">
        <f t="shared" si="60"/>
        <v>-131.09085943240683</v>
      </c>
      <c r="J104">
        <f t="shared" si="60"/>
        <v>6140.3888031651604</v>
      </c>
      <c r="K104">
        <f t="shared" si="39"/>
        <v>59.61542527344816</v>
      </c>
      <c r="L104">
        <f t="shared" si="40"/>
        <v>-2.1989419488514961</v>
      </c>
      <c r="M104">
        <f t="shared" si="41"/>
        <v>67.414344148829713</v>
      </c>
      <c r="N104">
        <f t="shared" si="42"/>
        <v>74.791596332376884</v>
      </c>
      <c r="O104">
        <f t="shared" si="43"/>
        <v>-7.3772521835471672</v>
      </c>
      <c r="P104">
        <f t="shared" si="44"/>
        <v>-12.414344148829713</v>
      </c>
      <c r="Q104">
        <f t="shared" si="45"/>
        <v>12.414344148829713</v>
      </c>
      <c r="R104">
        <f t="shared" si="61"/>
        <v>-41.923352883018978</v>
      </c>
      <c r="S104">
        <f t="shared" si="61"/>
        <v>5641.8240196690085</v>
      </c>
      <c r="T104">
        <f t="shared" si="47"/>
        <v>54.77499048222338</v>
      </c>
      <c r="U104">
        <f t="shared" si="48"/>
        <v>-0.76537398754317887</v>
      </c>
      <c r="V104">
        <f t="shared" si="49"/>
        <v>42.023510294959635</v>
      </c>
      <c r="W104">
        <f t="shared" si="50"/>
        <v>62.256414431286544</v>
      </c>
      <c r="X104">
        <f t="shared" si="51"/>
        <v>-20.232904136326908</v>
      </c>
      <c r="Y104">
        <f t="shared" si="52"/>
        <v>12.976489705040365</v>
      </c>
      <c r="Z104">
        <f t="shared" si="53"/>
        <v>12.976489705040365</v>
      </c>
      <c r="AA104">
        <f t="shared" si="62"/>
        <v>-18.637423007970241</v>
      </c>
      <c r="AB104">
        <f t="shared" si="62"/>
        <v>7358.5763906160764</v>
      </c>
      <c r="AC104">
        <f t="shared" si="55"/>
        <v>71.442489229282302</v>
      </c>
      <c r="AD104">
        <f t="shared" si="56"/>
        <v>-0.26087309119586605</v>
      </c>
    </row>
    <row r="105" spans="1:30" ht="15.75" thickBot="1" x14ac:dyDescent="0.3">
      <c r="A105" s="1">
        <v>43999</v>
      </c>
      <c r="B105">
        <v>104</v>
      </c>
      <c r="C105" s="16">
        <v>71</v>
      </c>
      <c r="D105">
        <f t="shared" si="33"/>
        <v>52.464056482346791</v>
      </c>
      <c r="E105">
        <f t="shared" si="34"/>
        <v>57.70769085964308</v>
      </c>
      <c r="F105">
        <f t="shared" si="35"/>
        <v>-5.2436343772962903</v>
      </c>
      <c r="G105">
        <f t="shared" si="36"/>
        <v>18.535943517653209</v>
      </c>
      <c r="H105">
        <f t="shared" si="37"/>
        <v>18.535943517653209</v>
      </c>
      <c r="I105">
        <f t="shared" si="60"/>
        <v>-112.55491591475362</v>
      </c>
      <c r="J105">
        <f t="shared" si="60"/>
        <v>6158.9247466828137</v>
      </c>
      <c r="K105">
        <f t="shared" si="39"/>
        <v>59.220430256565514</v>
      </c>
      <c r="L105">
        <f t="shared" si="40"/>
        <v>-1.900609560368318</v>
      </c>
      <c r="M105">
        <f t="shared" si="41"/>
        <v>50.726333853660265</v>
      </c>
      <c r="N105">
        <f t="shared" si="42"/>
        <v>61.207172074414856</v>
      </c>
      <c r="O105">
        <f t="shared" si="43"/>
        <v>-10.480838220754595</v>
      </c>
      <c r="P105">
        <f t="shared" si="44"/>
        <v>20.273666146339735</v>
      </c>
      <c r="Q105">
        <f t="shared" si="45"/>
        <v>20.273666146339735</v>
      </c>
      <c r="R105">
        <f t="shared" si="61"/>
        <v>-21.649686736679243</v>
      </c>
      <c r="S105">
        <f t="shared" si="61"/>
        <v>5662.0976858153481</v>
      </c>
      <c r="T105">
        <f t="shared" si="47"/>
        <v>54.443246978993734</v>
      </c>
      <c r="U105">
        <f t="shared" si="48"/>
        <v>-0.39765605356037109</v>
      </c>
      <c r="V105">
        <f t="shared" si="49"/>
        <v>40.47675133389086</v>
      </c>
      <c r="W105">
        <f t="shared" si="50"/>
        <v>52.40470205899193</v>
      </c>
      <c r="X105">
        <f t="shared" si="51"/>
        <v>-11.927950725101072</v>
      </c>
      <c r="Y105">
        <f t="shared" si="52"/>
        <v>30.52324866610914</v>
      </c>
      <c r="Z105">
        <f t="shared" si="53"/>
        <v>30.52324866610914</v>
      </c>
      <c r="AA105">
        <f t="shared" si="62"/>
        <v>11.885825658138899</v>
      </c>
      <c r="AB105">
        <f t="shared" si="62"/>
        <v>7389.0996392821853</v>
      </c>
      <c r="AC105">
        <f t="shared" si="55"/>
        <v>71.049034993097933</v>
      </c>
      <c r="AD105">
        <f t="shared" si="56"/>
        <v>0.16729045875561221</v>
      </c>
    </row>
    <row r="106" spans="1:30" ht="15.75" thickBot="1" x14ac:dyDescent="0.3">
      <c r="A106" s="1">
        <v>44000</v>
      </c>
      <c r="B106">
        <v>105</v>
      </c>
      <c r="C106" s="16">
        <v>88</v>
      </c>
      <c r="D106">
        <f t="shared" si="33"/>
        <v>51.669048549287268</v>
      </c>
      <c r="E106">
        <f t="shared" si="34"/>
        <v>56.171245185877432</v>
      </c>
      <c r="F106">
        <f t="shared" si="35"/>
        <v>-4.5021966365901624</v>
      </c>
      <c r="G106">
        <f t="shared" si="36"/>
        <v>36.330951450712732</v>
      </c>
      <c r="H106">
        <f t="shared" si="37"/>
        <v>36.330951450712732</v>
      </c>
      <c r="I106">
        <f t="shared" si="60"/>
        <v>-76.22396446404089</v>
      </c>
      <c r="J106">
        <f t="shared" si="60"/>
        <v>6195.2556981335265</v>
      </c>
      <c r="K106">
        <f t="shared" si="39"/>
        <v>59.002435220319299</v>
      </c>
      <c r="L106">
        <f t="shared" si="40"/>
        <v>-1.2918782789119665</v>
      </c>
      <c r="M106">
        <f t="shared" si="41"/>
        <v>55.450745242660474</v>
      </c>
      <c r="N106">
        <f t="shared" si="42"/>
        <v>60.863166926830132</v>
      </c>
      <c r="O106">
        <f t="shared" si="43"/>
        <v>-5.4124216841696615</v>
      </c>
      <c r="P106">
        <f t="shared" si="44"/>
        <v>32.549254757339526</v>
      </c>
      <c r="Q106">
        <f t="shared" si="45"/>
        <v>32.549254757339526</v>
      </c>
      <c r="R106">
        <f t="shared" si="61"/>
        <v>10.899568020660283</v>
      </c>
      <c r="S106">
        <f t="shared" si="61"/>
        <v>5694.6469405726875</v>
      </c>
      <c r="T106">
        <f t="shared" si="47"/>
        <v>54.234732767358928</v>
      </c>
      <c r="U106">
        <f t="shared" si="48"/>
        <v>0.20097025401441948</v>
      </c>
      <c r="V106">
        <f t="shared" si="49"/>
        <v>72.502278687986944</v>
      </c>
      <c r="W106">
        <f t="shared" si="50"/>
        <v>64.895350266778166</v>
      </c>
      <c r="X106">
        <f t="shared" si="51"/>
        <v>7.6069284212087762</v>
      </c>
      <c r="Y106">
        <f t="shared" si="52"/>
        <v>15.497721312013056</v>
      </c>
      <c r="Z106">
        <f t="shared" si="53"/>
        <v>15.497721312013056</v>
      </c>
      <c r="AA106">
        <f t="shared" si="62"/>
        <v>27.383546970151954</v>
      </c>
      <c r="AB106">
        <f t="shared" si="62"/>
        <v>7404.5973605941981</v>
      </c>
      <c r="AC106">
        <f t="shared" si="55"/>
        <v>70.519974862801888</v>
      </c>
      <c r="AD106">
        <f t="shared" si="56"/>
        <v>0.38830908580763435</v>
      </c>
    </row>
    <row r="107" spans="1:30" ht="15.75" thickBot="1" x14ac:dyDescent="0.3">
      <c r="A107" s="1">
        <v>44001</v>
      </c>
      <c r="B107">
        <v>106</v>
      </c>
      <c r="C107" s="16">
        <v>85</v>
      </c>
      <c r="D107">
        <f t="shared" ref="D107:D121" si="63">E107+F107</f>
        <v>55.886280260868162</v>
      </c>
      <c r="E107">
        <f t="shared" ref="E107:E121" si="64">D106+0.2*($C106-D106)</f>
        <v>58.935238839429815</v>
      </c>
      <c r="F107">
        <f t="shared" ref="F107:F121" si="65">F106+0.2*(E107-D106)</f>
        <v>-3.0489585785616531</v>
      </c>
      <c r="G107">
        <f t="shared" ref="G107:G121" si="66">$C107-D107</f>
        <v>29.113719739131838</v>
      </c>
      <c r="H107">
        <f t="shared" ref="H107:H121" si="67">ABS(G107)</f>
        <v>29.113719739131838</v>
      </c>
      <c r="I107">
        <f t="shared" ref="I107:I121" si="68">G107+I106</f>
        <v>-47.110244724909052</v>
      </c>
      <c r="J107">
        <f t="shared" ref="J107:J121" si="69">H107+J106</f>
        <v>6224.3694178726582</v>
      </c>
      <c r="K107">
        <f t="shared" ref="K107:K121" si="70">J107/$B107</f>
        <v>58.720466206345833</v>
      </c>
      <c r="L107">
        <f t="shared" ref="L107:L121" si="71">I107/K107</f>
        <v>-0.80227981432167028</v>
      </c>
      <c r="M107">
        <f t="shared" ref="M107:M121" si="72">N107+O107</f>
        <v>74.450264626495454</v>
      </c>
      <c r="N107">
        <f t="shared" ref="N107:N121" si="73">M106+0.5*($C106-M106)</f>
        <v>71.725372621330237</v>
      </c>
      <c r="O107">
        <f t="shared" ref="O107:O121" si="74">O106+0.5*(N107-M106)</f>
        <v>2.7248920051652199</v>
      </c>
      <c r="P107">
        <f t="shared" ref="P107:P121" si="75">$C107-M107</f>
        <v>10.549735373504546</v>
      </c>
      <c r="Q107">
        <f t="shared" ref="Q107:Q121" si="76">ABS(P107)</f>
        <v>10.549735373504546</v>
      </c>
      <c r="R107">
        <f t="shared" ref="R107:R121" si="77">P107+R106</f>
        <v>21.449303394164829</v>
      </c>
      <c r="S107">
        <f t="shared" ref="S107:S121" si="78">Q107+S106</f>
        <v>5705.196675946192</v>
      </c>
      <c r="T107">
        <f t="shared" ref="T107:T121" si="79">S107/$B107</f>
        <v>53.822610150435771</v>
      </c>
      <c r="U107">
        <f t="shared" ref="U107:U121" si="80">R107/T107</f>
        <v>0.39851845412575493</v>
      </c>
      <c r="V107">
        <f t="shared" ref="V107:V121" si="81">W107+X107</f>
        <v>102.42592579849452</v>
      </c>
      <c r="W107">
        <f t="shared" ref="W107:W121" si="82">V106+0.8*($C106-V106)</f>
        <v>84.900455737597383</v>
      </c>
      <c r="X107">
        <f t="shared" ref="X107:X121" si="83">X106+0.8*(W107-V106)</f>
        <v>17.525470060897128</v>
      </c>
      <c r="Y107">
        <f t="shared" ref="Y107:Y121" si="84">$C107-V107</f>
        <v>-17.425925798494518</v>
      </c>
      <c r="Z107">
        <f t="shared" ref="Z107:Z121" si="85">ABS(Y107)</f>
        <v>17.425925798494518</v>
      </c>
      <c r="AA107">
        <f t="shared" ref="AA107:AA121" si="86">Y107+AA106</f>
        <v>9.9576211716574363</v>
      </c>
      <c r="AB107">
        <f t="shared" ref="AB107:AB121" si="87">Z107+AB106</f>
        <v>7422.0232863926922</v>
      </c>
      <c r="AC107">
        <f t="shared" ref="AC107:AC121" si="88">AB107/$B107</f>
        <v>70.019087607478227</v>
      </c>
      <c r="AD107">
        <f t="shared" ref="AD107:AD121" si="89">AA107/AC107</f>
        <v>0.14221295238062964</v>
      </c>
    </row>
    <row r="108" spans="1:30" ht="15.75" thickBot="1" x14ac:dyDescent="0.3">
      <c r="A108" s="1">
        <v>44002</v>
      </c>
      <c r="B108">
        <v>107</v>
      </c>
      <c r="C108" s="16">
        <v>72</v>
      </c>
      <c r="D108">
        <f t="shared" si="63"/>
        <v>59.82461441969815</v>
      </c>
      <c r="E108">
        <f t="shared" si="64"/>
        <v>61.70902420869453</v>
      </c>
      <c r="F108">
        <f t="shared" si="65"/>
        <v>-1.8844097889963796</v>
      </c>
      <c r="G108">
        <f t="shared" si="66"/>
        <v>12.17538558030185</v>
      </c>
      <c r="H108">
        <f t="shared" si="67"/>
        <v>12.17538558030185</v>
      </c>
      <c r="I108">
        <f t="shared" si="68"/>
        <v>-34.934859144607202</v>
      </c>
      <c r="J108">
        <f t="shared" si="69"/>
        <v>6236.54480345296</v>
      </c>
      <c r="K108">
        <f t="shared" si="70"/>
        <v>58.285465452831403</v>
      </c>
      <c r="L108">
        <f t="shared" si="71"/>
        <v>-0.5993751422106921</v>
      </c>
      <c r="M108">
        <f t="shared" si="72"/>
        <v>85.087458161789087</v>
      </c>
      <c r="N108">
        <f t="shared" si="73"/>
        <v>79.725132313247727</v>
      </c>
      <c r="O108">
        <f t="shared" si="74"/>
        <v>5.3623258485413565</v>
      </c>
      <c r="P108">
        <f t="shared" si="75"/>
        <v>-13.087458161789087</v>
      </c>
      <c r="Q108">
        <f t="shared" si="76"/>
        <v>13.087458161789087</v>
      </c>
      <c r="R108">
        <f t="shared" si="77"/>
        <v>8.3618452323757424</v>
      </c>
      <c r="S108">
        <f t="shared" si="78"/>
        <v>5718.2841341079811</v>
      </c>
      <c r="T108">
        <f t="shared" si="79"/>
        <v>53.44190779540169</v>
      </c>
      <c r="U108">
        <f t="shared" si="80"/>
        <v>0.1564660689956735</v>
      </c>
      <c r="V108">
        <f t="shared" si="81"/>
        <v>94.858062709559533</v>
      </c>
      <c r="W108">
        <f t="shared" si="82"/>
        <v>88.485185159698901</v>
      </c>
      <c r="X108">
        <f t="shared" si="83"/>
        <v>6.3728775498606325</v>
      </c>
      <c r="Y108">
        <f t="shared" si="84"/>
        <v>-22.858062709559533</v>
      </c>
      <c r="Z108">
        <f t="shared" si="85"/>
        <v>22.858062709559533</v>
      </c>
      <c r="AA108">
        <f t="shared" si="86"/>
        <v>-12.900441537902097</v>
      </c>
      <c r="AB108">
        <f t="shared" si="87"/>
        <v>7444.881349102252</v>
      </c>
      <c r="AC108">
        <f t="shared" si="88"/>
        <v>69.578330365441602</v>
      </c>
      <c r="AD108">
        <f t="shared" si="89"/>
        <v>-0.18540889771493471</v>
      </c>
    </row>
    <row r="109" spans="1:30" ht="15.75" thickBot="1" x14ac:dyDescent="0.3">
      <c r="A109" s="1">
        <v>44003</v>
      </c>
      <c r="B109">
        <v>108</v>
      </c>
      <c r="C109" s="16">
        <v>53</v>
      </c>
      <c r="D109">
        <f t="shared" si="63"/>
        <v>60.862297169974212</v>
      </c>
      <c r="E109">
        <f t="shared" si="64"/>
        <v>62.25969153575852</v>
      </c>
      <c r="F109">
        <f t="shared" si="65"/>
        <v>-1.3973943657843055</v>
      </c>
      <c r="G109">
        <f t="shared" si="66"/>
        <v>-7.8622971699742124</v>
      </c>
      <c r="H109">
        <f t="shared" si="67"/>
        <v>7.8622971699742124</v>
      </c>
      <c r="I109">
        <f t="shared" si="68"/>
        <v>-42.797156314581414</v>
      </c>
      <c r="J109">
        <f t="shared" si="69"/>
        <v>6244.4071006229342</v>
      </c>
      <c r="K109">
        <f t="shared" si="70"/>
        <v>57.81858426502717</v>
      </c>
      <c r="L109">
        <f t="shared" si="71"/>
        <v>-0.74019723690239514</v>
      </c>
      <c r="M109">
        <f t="shared" si="72"/>
        <v>80.634190388988614</v>
      </c>
      <c r="N109">
        <f t="shared" si="73"/>
        <v>78.543729080894536</v>
      </c>
      <c r="O109">
        <f t="shared" si="74"/>
        <v>2.0904613080940813</v>
      </c>
      <c r="P109">
        <f t="shared" si="75"/>
        <v>-27.634190388988614</v>
      </c>
      <c r="Q109">
        <f t="shared" si="76"/>
        <v>27.634190388988614</v>
      </c>
      <c r="R109">
        <f t="shared" si="77"/>
        <v>-19.272345156612872</v>
      </c>
      <c r="S109">
        <f t="shared" si="78"/>
        <v>5745.9183244969699</v>
      </c>
      <c r="T109">
        <f t="shared" si="79"/>
        <v>53.202947449046015</v>
      </c>
      <c r="U109">
        <f t="shared" si="80"/>
        <v>-0.36224205764296324</v>
      </c>
      <c r="V109">
        <f t="shared" si="81"/>
        <v>68.315329957654427</v>
      </c>
      <c r="W109">
        <f t="shared" si="82"/>
        <v>76.571612541911904</v>
      </c>
      <c r="X109">
        <f t="shared" si="83"/>
        <v>-8.2562825842574714</v>
      </c>
      <c r="Y109">
        <f t="shared" si="84"/>
        <v>-15.315329957654427</v>
      </c>
      <c r="Z109">
        <f t="shared" si="85"/>
        <v>15.315329957654427</v>
      </c>
      <c r="AA109">
        <f t="shared" si="86"/>
        <v>-28.215771495556524</v>
      </c>
      <c r="AB109">
        <f t="shared" si="87"/>
        <v>7460.1966790599063</v>
      </c>
      <c r="AC109">
        <f t="shared" si="88"/>
        <v>69.075895176480614</v>
      </c>
      <c r="AD109">
        <f t="shared" si="89"/>
        <v>-0.40847493070438851</v>
      </c>
    </row>
    <row r="110" spans="1:30" ht="15.75" thickBot="1" x14ac:dyDescent="0.3">
      <c r="A110" s="1">
        <v>44004</v>
      </c>
      <c r="B110">
        <v>109</v>
      </c>
      <c r="C110" s="16">
        <v>65</v>
      </c>
      <c r="D110">
        <f t="shared" si="63"/>
        <v>57.577951483396092</v>
      </c>
      <c r="E110">
        <f t="shared" si="64"/>
        <v>59.289837735979368</v>
      </c>
      <c r="F110">
        <f t="shared" si="65"/>
        <v>-1.7118862525832743</v>
      </c>
      <c r="G110">
        <f t="shared" si="66"/>
        <v>7.4220485166039083</v>
      </c>
      <c r="H110">
        <f t="shared" si="67"/>
        <v>7.4220485166039083</v>
      </c>
      <c r="I110">
        <f t="shared" si="68"/>
        <v>-35.375107797977506</v>
      </c>
      <c r="J110">
        <f t="shared" si="69"/>
        <v>6251.8291491395385</v>
      </c>
      <c r="K110">
        <f t="shared" si="70"/>
        <v>57.356230726050811</v>
      </c>
      <c r="L110">
        <f t="shared" si="71"/>
        <v>-0.61676137623022653</v>
      </c>
      <c r="M110">
        <f t="shared" si="72"/>
        <v>61.999008905341228</v>
      </c>
      <c r="N110">
        <f t="shared" si="73"/>
        <v>66.8170951944943</v>
      </c>
      <c r="O110">
        <f t="shared" si="74"/>
        <v>-4.8180862891530758</v>
      </c>
      <c r="P110">
        <f t="shared" si="75"/>
        <v>3.0009910946587723</v>
      </c>
      <c r="Q110">
        <f t="shared" si="76"/>
        <v>3.0009910946587723</v>
      </c>
      <c r="R110">
        <f t="shared" si="77"/>
        <v>-16.271354061954099</v>
      </c>
      <c r="S110">
        <f t="shared" si="78"/>
        <v>5748.9193155916291</v>
      </c>
      <c r="T110">
        <f t="shared" si="79"/>
        <v>52.742379042125037</v>
      </c>
      <c r="U110">
        <f t="shared" si="80"/>
        <v>-0.30850625924473868</v>
      </c>
      <c r="V110">
        <f t="shared" si="81"/>
        <v>38.004972234374577</v>
      </c>
      <c r="W110">
        <f t="shared" si="82"/>
        <v>56.063065991530884</v>
      </c>
      <c r="X110">
        <f t="shared" si="83"/>
        <v>-18.058093757156307</v>
      </c>
      <c r="Y110">
        <f t="shared" si="84"/>
        <v>26.995027765625423</v>
      </c>
      <c r="Z110">
        <f t="shared" si="85"/>
        <v>26.995027765625423</v>
      </c>
      <c r="AA110">
        <f t="shared" si="86"/>
        <v>-1.220743729931101</v>
      </c>
      <c r="AB110">
        <f t="shared" si="87"/>
        <v>7487.1917068255316</v>
      </c>
      <c r="AC110">
        <f t="shared" si="88"/>
        <v>68.689832172711306</v>
      </c>
      <c r="AD110">
        <f t="shared" si="89"/>
        <v>-1.7771825775635991E-2</v>
      </c>
    </row>
    <row r="111" spans="1:30" ht="15.75" thickBot="1" x14ac:dyDescent="0.3">
      <c r="A111" s="1">
        <v>44005</v>
      </c>
      <c r="B111">
        <v>110</v>
      </c>
      <c r="C111" s="16">
        <v>79</v>
      </c>
      <c r="D111">
        <f t="shared" si="63"/>
        <v>57.647356874797751</v>
      </c>
      <c r="E111">
        <f t="shared" si="64"/>
        <v>59.062361186716871</v>
      </c>
      <c r="F111">
        <f t="shared" si="65"/>
        <v>-1.4150043119191185</v>
      </c>
      <c r="G111">
        <f t="shared" si="66"/>
        <v>21.352643125202249</v>
      </c>
      <c r="H111">
        <f t="shared" si="67"/>
        <v>21.352643125202249</v>
      </c>
      <c r="I111">
        <f t="shared" si="68"/>
        <v>-14.022464672775257</v>
      </c>
      <c r="J111">
        <f t="shared" si="69"/>
        <v>6273.1817922647406</v>
      </c>
      <c r="K111">
        <f t="shared" si="70"/>
        <v>57.028925384224912</v>
      </c>
      <c r="L111">
        <f t="shared" si="71"/>
        <v>-0.24588337546781286</v>
      </c>
      <c r="M111">
        <f t="shared" si="72"/>
        <v>59.431665937182231</v>
      </c>
      <c r="N111">
        <f t="shared" si="73"/>
        <v>63.499504452670614</v>
      </c>
      <c r="O111">
        <f t="shared" si="74"/>
        <v>-4.0678385154883827</v>
      </c>
      <c r="P111">
        <f t="shared" si="75"/>
        <v>19.568334062817769</v>
      </c>
      <c r="Q111">
        <f t="shared" si="76"/>
        <v>19.568334062817769</v>
      </c>
      <c r="R111">
        <f t="shared" si="77"/>
        <v>3.2969800008636696</v>
      </c>
      <c r="S111">
        <f t="shared" si="78"/>
        <v>5768.4876496544466</v>
      </c>
      <c r="T111">
        <f t="shared" si="79"/>
        <v>52.440796815040422</v>
      </c>
      <c r="U111">
        <f t="shared" si="80"/>
        <v>6.2870516870523044E-2</v>
      </c>
      <c r="V111">
        <f t="shared" si="81"/>
        <v>58.819718459718885</v>
      </c>
      <c r="W111">
        <f t="shared" si="82"/>
        <v>59.600994446874921</v>
      </c>
      <c r="X111">
        <f t="shared" si="83"/>
        <v>-0.78127598715603241</v>
      </c>
      <c r="Y111">
        <f t="shared" si="84"/>
        <v>20.180281540281115</v>
      </c>
      <c r="Z111">
        <f t="shared" si="85"/>
        <v>20.180281540281115</v>
      </c>
      <c r="AA111">
        <f t="shared" si="86"/>
        <v>18.959537810350014</v>
      </c>
      <c r="AB111">
        <f t="shared" si="87"/>
        <v>7507.3719883658123</v>
      </c>
      <c r="AC111">
        <f t="shared" si="88"/>
        <v>68.248836257871019</v>
      </c>
      <c r="AD111">
        <f t="shared" si="89"/>
        <v>0.27780016260956308</v>
      </c>
    </row>
    <row r="112" spans="1:30" ht="15.75" thickBot="1" x14ac:dyDescent="0.3">
      <c r="A112" s="1">
        <v>44006</v>
      </c>
      <c r="B112">
        <v>111</v>
      </c>
      <c r="C112" s="16">
        <v>71</v>
      </c>
      <c r="D112">
        <f t="shared" si="63"/>
        <v>61.356986912927169</v>
      </c>
      <c r="E112">
        <f t="shared" si="64"/>
        <v>61.917885499838199</v>
      </c>
      <c r="F112">
        <f t="shared" si="65"/>
        <v>-0.56089858691102878</v>
      </c>
      <c r="G112">
        <f t="shared" si="66"/>
        <v>9.6430130870728306</v>
      </c>
      <c r="H112">
        <f t="shared" si="67"/>
        <v>9.6430130870728306</v>
      </c>
      <c r="I112">
        <f t="shared" si="68"/>
        <v>-4.3794515857024265</v>
      </c>
      <c r="J112">
        <f t="shared" si="69"/>
        <v>6282.8248053518137</v>
      </c>
      <c r="K112">
        <f t="shared" si="70"/>
        <v>56.602025273439764</v>
      </c>
      <c r="L112">
        <f t="shared" si="71"/>
        <v>-7.7372701145332762E-2</v>
      </c>
      <c r="M112">
        <f t="shared" si="72"/>
        <v>70.040077968807168</v>
      </c>
      <c r="N112">
        <f t="shared" si="73"/>
        <v>69.215832968591116</v>
      </c>
      <c r="O112">
        <f t="shared" si="74"/>
        <v>0.82424500021605951</v>
      </c>
      <c r="P112">
        <f t="shared" si="75"/>
        <v>0.95992203119283204</v>
      </c>
      <c r="Q112">
        <f t="shared" si="76"/>
        <v>0.95992203119283204</v>
      </c>
      <c r="R112">
        <f t="shared" si="77"/>
        <v>4.2569020320565016</v>
      </c>
      <c r="S112">
        <f t="shared" si="78"/>
        <v>5769.4475716856396</v>
      </c>
      <c r="T112">
        <f t="shared" si="79"/>
        <v>51.977005150321077</v>
      </c>
      <c r="U112">
        <f t="shared" si="80"/>
        <v>8.1899717379738363E-2</v>
      </c>
      <c r="V112">
        <f t="shared" si="81"/>
        <v>87.09804789056767</v>
      </c>
      <c r="W112">
        <f t="shared" si="82"/>
        <v>74.963943691943783</v>
      </c>
      <c r="X112">
        <f t="shared" si="83"/>
        <v>12.134104198623886</v>
      </c>
      <c r="Y112">
        <f t="shared" si="84"/>
        <v>-16.09804789056767</v>
      </c>
      <c r="Z112">
        <f t="shared" si="85"/>
        <v>16.09804789056767</v>
      </c>
      <c r="AA112">
        <f t="shared" si="86"/>
        <v>2.8614899197823433</v>
      </c>
      <c r="AB112">
        <f t="shared" si="87"/>
        <v>7523.4700362563799</v>
      </c>
      <c r="AC112">
        <f t="shared" si="88"/>
        <v>67.779009335643067</v>
      </c>
      <c r="AD112">
        <f t="shared" si="89"/>
        <v>4.2217936612383718E-2</v>
      </c>
    </row>
    <row r="113" spans="1:30" ht="15.75" thickBot="1" x14ac:dyDescent="0.3">
      <c r="A113" s="1">
        <v>44007</v>
      </c>
      <c r="B113">
        <v>112</v>
      </c>
      <c r="C113" s="16">
        <v>53</v>
      </c>
      <c r="D113">
        <f t="shared" si="63"/>
        <v>63.110411466913625</v>
      </c>
      <c r="E113">
        <f t="shared" si="64"/>
        <v>63.285589530341738</v>
      </c>
      <c r="F113">
        <f t="shared" si="65"/>
        <v>-0.17517806342811498</v>
      </c>
      <c r="G113">
        <f t="shared" si="66"/>
        <v>-10.110411466913625</v>
      </c>
      <c r="H113">
        <f t="shared" si="67"/>
        <v>10.110411466913625</v>
      </c>
      <c r="I113">
        <f t="shared" si="68"/>
        <v>-14.489863052616052</v>
      </c>
      <c r="J113">
        <f t="shared" si="69"/>
        <v>6292.935216818727</v>
      </c>
      <c r="K113">
        <f t="shared" si="70"/>
        <v>56.186921578738634</v>
      </c>
      <c r="L113">
        <f t="shared" si="71"/>
        <v>-0.25788675808320272</v>
      </c>
      <c r="M113">
        <f t="shared" si="72"/>
        <v>71.584264492417844</v>
      </c>
      <c r="N113">
        <f t="shared" si="73"/>
        <v>70.520038984403584</v>
      </c>
      <c r="O113">
        <f t="shared" si="74"/>
        <v>1.0642255080142675</v>
      </c>
      <c r="P113">
        <f t="shared" si="75"/>
        <v>-18.584264492417844</v>
      </c>
      <c r="Q113">
        <f t="shared" si="76"/>
        <v>18.584264492417844</v>
      </c>
      <c r="R113">
        <f t="shared" si="77"/>
        <v>-14.327362460361343</v>
      </c>
      <c r="S113">
        <f t="shared" si="78"/>
        <v>5788.0318361780573</v>
      </c>
      <c r="T113">
        <f t="shared" si="79"/>
        <v>51.678855680161227</v>
      </c>
      <c r="U113">
        <f t="shared" si="80"/>
        <v>-0.27723838447648547</v>
      </c>
      <c r="V113">
        <f t="shared" si="81"/>
        <v>76.050963126774107</v>
      </c>
      <c r="W113">
        <f t="shared" si="82"/>
        <v>74.219609578113534</v>
      </c>
      <c r="X113">
        <f t="shared" si="83"/>
        <v>1.8313535486605765</v>
      </c>
      <c r="Y113">
        <f t="shared" si="84"/>
        <v>-23.050963126774107</v>
      </c>
      <c r="Z113">
        <f t="shared" si="85"/>
        <v>23.050963126774107</v>
      </c>
      <c r="AA113">
        <f t="shared" si="86"/>
        <v>-20.189473206991764</v>
      </c>
      <c r="AB113">
        <f t="shared" si="87"/>
        <v>7546.520999383154</v>
      </c>
      <c r="AC113">
        <f t="shared" si="88"/>
        <v>67.379651780206729</v>
      </c>
      <c r="AD113">
        <f t="shared" si="89"/>
        <v>-0.29963754150659727</v>
      </c>
    </row>
    <row r="114" spans="1:30" ht="15.75" thickBot="1" x14ac:dyDescent="0.3">
      <c r="A114" s="1">
        <v>44008</v>
      </c>
      <c r="B114">
        <v>113</v>
      </c>
      <c r="C114" s="16">
        <v>56</v>
      </c>
      <c r="D114">
        <f t="shared" si="63"/>
        <v>60.508734651426245</v>
      </c>
      <c r="E114">
        <f t="shared" si="64"/>
        <v>61.088329173530902</v>
      </c>
      <c r="F114">
        <f t="shared" si="65"/>
        <v>-0.57959452210465967</v>
      </c>
      <c r="G114">
        <f t="shared" si="66"/>
        <v>-4.508734651426245</v>
      </c>
      <c r="H114">
        <f t="shared" si="67"/>
        <v>4.508734651426245</v>
      </c>
      <c r="I114">
        <f t="shared" si="68"/>
        <v>-18.998597704042297</v>
      </c>
      <c r="J114">
        <f t="shared" si="69"/>
        <v>6297.4439514701535</v>
      </c>
      <c r="K114">
        <f t="shared" si="70"/>
        <v>55.729592490886311</v>
      </c>
      <c r="L114">
        <f t="shared" si="71"/>
        <v>-0.34090681189081395</v>
      </c>
      <c r="M114">
        <f t="shared" si="72"/>
        <v>58.710291631118729</v>
      </c>
      <c r="N114">
        <f t="shared" si="73"/>
        <v>62.292132246208922</v>
      </c>
      <c r="O114">
        <f t="shared" si="74"/>
        <v>-3.5818406150901936</v>
      </c>
      <c r="P114">
        <f t="shared" si="75"/>
        <v>-2.7102916311187286</v>
      </c>
      <c r="Q114">
        <f t="shared" si="76"/>
        <v>2.7102916311187286</v>
      </c>
      <c r="R114">
        <f t="shared" si="77"/>
        <v>-17.037654091480071</v>
      </c>
      <c r="S114">
        <f t="shared" si="78"/>
        <v>5790.7421278091761</v>
      </c>
      <c r="T114">
        <f t="shared" si="79"/>
        <v>51.245505555833418</v>
      </c>
      <c r="U114">
        <f t="shared" si="80"/>
        <v>-0.33247118760331223</v>
      </c>
      <c r="V114">
        <f t="shared" si="81"/>
        <v>44.688929772879966</v>
      </c>
      <c r="W114">
        <f t="shared" si="82"/>
        <v>57.61019262535482</v>
      </c>
      <c r="X114">
        <f t="shared" si="83"/>
        <v>-12.921262852474854</v>
      </c>
      <c r="Y114">
        <f t="shared" si="84"/>
        <v>11.311070227120034</v>
      </c>
      <c r="Z114">
        <f t="shared" si="85"/>
        <v>11.311070227120034</v>
      </c>
      <c r="AA114">
        <f t="shared" si="86"/>
        <v>-8.8784029798717299</v>
      </c>
      <c r="AB114">
        <f t="shared" si="87"/>
        <v>7557.8320696102737</v>
      </c>
      <c r="AC114">
        <f t="shared" si="88"/>
        <v>66.883469642568798</v>
      </c>
      <c r="AD114">
        <f t="shared" si="89"/>
        <v>-0.1327443541329226</v>
      </c>
    </row>
    <row r="115" spans="1:30" ht="15.75" thickBot="1" x14ac:dyDescent="0.3">
      <c r="A115" s="1">
        <v>44009</v>
      </c>
      <c r="B115">
        <v>114</v>
      </c>
      <c r="C115" s="16">
        <v>78</v>
      </c>
      <c r="D115">
        <f t="shared" si="63"/>
        <v>58.847043812979287</v>
      </c>
      <c r="E115">
        <f t="shared" si="64"/>
        <v>59.606987721140996</v>
      </c>
      <c r="F115">
        <f t="shared" si="65"/>
        <v>-0.75994390816170942</v>
      </c>
      <c r="G115">
        <f t="shared" si="66"/>
        <v>19.152956187020713</v>
      </c>
      <c r="H115">
        <f t="shared" si="67"/>
        <v>19.152956187020713</v>
      </c>
      <c r="I115">
        <f t="shared" si="68"/>
        <v>0.15435848297841659</v>
      </c>
      <c r="J115">
        <f t="shared" si="69"/>
        <v>6316.5969076571746</v>
      </c>
      <c r="K115">
        <f t="shared" si="70"/>
        <v>55.408744804010304</v>
      </c>
      <c r="L115">
        <f t="shared" si="71"/>
        <v>2.7858144688966972E-3</v>
      </c>
      <c r="M115">
        <f t="shared" si="72"/>
        <v>53.09573229268949</v>
      </c>
      <c r="N115">
        <f t="shared" si="73"/>
        <v>57.355145815559368</v>
      </c>
      <c r="O115">
        <f t="shared" si="74"/>
        <v>-4.259413522869874</v>
      </c>
      <c r="P115">
        <f t="shared" si="75"/>
        <v>24.90426770731051</v>
      </c>
      <c r="Q115">
        <f t="shared" si="76"/>
        <v>24.90426770731051</v>
      </c>
      <c r="R115">
        <f t="shared" si="77"/>
        <v>7.8666136158304383</v>
      </c>
      <c r="S115">
        <f t="shared" si="78"/>
        <v>5815.6463955164863</v>
      </c>
      <c r="T115">
        <f t="shared" si="79"/>
        <v>51.014442065934091</v>
      </c>
      <c r="U115">
        <f t="shared" si="80"/>
        <v>0.15420365875340086</v>
      </c>
      <c r="V115">
        <f t="shared" si="81"/>
        <v>48.055608047457966</v>
      </c>
      <c r="W115">
        <f t="shared" si="82"/>
        <v>53.737785954575997</v>
      </c>
      <c r="X115">
        <f t="shared" si="83"/>
        <v>-5.6821779071180281</v>
      </c>
      <c r="Y115">
        <f t="shared" si="84"/>
        <v>29.944391952542034</v>
      </c>
      <c r="Z115">
        <f t="shared" si="85"/>
        <v>29.944391952542034</v>
      </c>
      <c r="AA115">
        <f t="shared" si="86"/>
        <v>21.065988972670304</v>
      </c>
      <c r="AB115">
        <f t="shared" si="87"/>
        <v>7587.7764615628157</v>
      </c>
      <c r="AC115">
        <f t="shared" si="88"/>
        <v>66.559442645287859</v>
      </c>
      <c r="AD115">
        <f t="shared" si="89"/>
        <v>0.31649887882830235</v>
      </c>
    </row>
    <row r="116" spans="1:30" ht="15.75" thickBot="1" x14ac:dyDescent="0.3">
      <c r="A116" s="1">
        <v>44010</v>
      </c>
      <c r="B116">
        <v>115</v>
      </c>
      <c r="C116" s="16">
        <v>44</v>
      </c>
      <c r="D116">
        <f t="shared" si="63"/>
        <v>62.683809389702546</v>
      </c>
      <c r="E116">
        <f t="shared" si="64"/>
        <v>62.677635050383429</v>
      </c>
      <c r="F116">
        <f t="shared" si="65"/>
        <v>6.1743393191191487E-3</v>
      </c>
      <c r="G116">
        <f t="shared" si="66"/>
        <v>-18.683809389702546</v>
      </c>
      <c r="H116">
        <f t="shared" si="67"/>
        <v>18.683809389702546</v>
      </c>
      <c r="I116">
        <f t="shared" si="68"/>
        <v>-18.529450906724129</v>
      </c>
      <c r="J116">
        <f t="shared" si="69"/>
        <v>6335.2807170468768</v>
      </c>
      <c r="K116">
        <f t="shared" si="70"/>
        <v>55.089397539538062</v>
      </c>
      <c r="L116">
        <f t="shared" si="71"/>
        <v>-0.33635239690950347</v>
      </c>
      <c r="M116">
        <f t="shared" si="72"/>
        <v>67.514519550302495</v>
      </c>
      <c r="N116">
        <f t="shared" si="73"/>
        <v>65.547866146344745</v>
      </c>
      <c r="O116">
        <f t="shared" si="74"/>
        <v>1.9666534039577535</v>
      </c>
      <c r="P116">
        <f t="shared" si="75"/>
        <v>-23.514519550302495</v>
      </c>
      <c r="Q116">
        <f t="shared" si="76"/>
        <v>23.514519550302495</v>
      </c>
      <c r="R116">
        <f t="shared" si="77"/>
        <v>-15.647905934472057</v>
      </c>
      <c r="S116">
        <f t="shared" si="78"/>
        <v>5839.1609150667891</v>
      </c>
      <c r="T116">
        <f t="shared" si="79"/>
        <v>50.775312304928605</v>
      </c>
      <c r="U116">
        <f t="shared" si="80"/>
        <v>-0.30817941287095074</v>
      </c>
      <c r="V116">
        <f t="shared" si="81"/>
        <v>85.493354552000469</v>
      </c>
      <c r="W116">
        <f t="shared" si="82"/>
        <v>72.011121609491596</v>
      </c>
      <c r="X116">
        <f t="shared" si="83"/>
        <v>13.482232942508876</v>
      </c>
      <c r="Y116">
        <f t="shared" si="84"/>
        <v>-41.493354552000469</v>
      </c>
      <c r="Z116">
        <f t="shared" si="85"/>
        <v>41.493354552000469</v>
      </c>
      <c r="AA116">
        <f t="shared" si="86"/>
        <v>-20.427365579330164</v>
      </c>
      <c r="AB116">
        <f t="shared" si="87"/>
        <v>7629.2698161148164</v>
      </c>
      <c r="AC116">
        <f t="shared" si="88"/>
        <v>66.341476661867972</v>
      </c>
      <c r="AD116">
        <f t="shared" si="89"/>
        <v>-0.30791243438015736</v>
      </c>
    </row>
    <row r="117" spans="1:30" ht="15.75" thickBot="1" x14ac:dyDescent="0.3">
      <c r="A117" s="1">
        <v>44011</v>
      </c>
      <c r="B117">
        <v>116</v>
      </c>
      <c r="C117" s="16">
        <v>26</v>
      </c>
      <c r="D117">
        <f t="shared" si="63"/>
        <v>58.205869475493053</v>
      </c>
      <c r="E117">
        <f t="shared" si="64"/>
        <v>58.947047511762037</v>
      </c>
      <c r="F117">
        <f t="shared" si="65"/>
        <v>-0.74117803626898271</v>
      </c>
      <c r="G117">
        <f t="shared" si="66"/>
        <v>-32.205869475493053</v>
      </c>
      <c r="H117">
        <f t="shared" si="67"/>
        <v>32.205869475493053</v>
      </c>
      <c r="I117">
        <f t="shared" si="68"/>
        <v>-50.735320382217182</v>
      </c>
      <c r="J117">
        <f t="shared" si="69"/>
        <v>6367.4865865223701</v>
      </c>
      <c r="K117">
        <f t="shared" si="70"/>
        <v>54.892125745882502</v>
      </c>
      <c r="L117">
        <f t="shared" si="71"/>
        <v>-0.92427319388378537</v>
      </c>
      <c r="M117">
        <f t="shared" si="72"/>
        <v>51.845283291533377</v>
      </c>
      <c r="N117">
        <f t="shared" si="73"/>
        <v>55.757259775151248</v>
      </c>
      <c r="O117">
        <f t="shared" si="74"/>
        <v>-3.9119764836178703</v>
      </c>
      <c r="P117">
        <f t="shared" si="75"/>
        <v>-25.845283291533377</v>
      </c>
      <c r="Q117">
        <f t="shared" si="76"/>
        <v>25.845283291533377</v>
      </c>
      <c r="R117">
        <f t="shared" si="77"/>
        <v>-41.493189226005434</v>
      </c>
      <c r="S117">
        <f t="shared" si="78"/>
        <v>5865.0061983583228</v>
      </c>
      <c r="T117">
        <f t="shared" si="79"/>
        <v>50.560398261709679</v>
      </c>
      <c r="U117">
        <f t="shared" si="80"/>
        <v>-0.82066579086717739</v>
      </c>
      <c r="V117">
        <f t="shared" si="81"/>
        <v>39.225156939628661</v>
      </c>
      <c r="W117">
        <f t="shared" si="82"/>
        <v>52.298670910400091</v>
      </c>
      <c r="X117">
        <f t="shared" si="83"/>
        <v>-13.073513970771426</v>
      </c>
      <c r="Y117">
        <f t="shared" si="84"/>
        <v>-13.225156939628661</v>
      </c>
      <c r="Z117">
        <f t="shared" si="85"/>
        <v>13.225156939628661</v>
      </c>
      <c r="AA117">
        <f t="shared" si="86"/>
        <v>-33.652522518958826</v>
      </c>
      <c r="AB117">
        <f t="shared" si="87"/>
        <v>7642.4949730544449</v>
      </c>
      <c r="AC117">
        <f t="shared" si="88"/>
        <v>65.88357735391763</v>
      </c>
      <c r="AD117">
        <f t="shared" si="89"/>
        <v>-0.51078772389941796</v>
      </c>
    </row>
    <row r="118" spans="1:30" ht="15.75" thickBot="1" x14ac:dyDescent="0.3">
      <c r="A118" s="1">
        <v>44012</v>
      </c>
      <c r="B118">
        <v>117</v>
      </c>
      <c r="C118" s="16">
        <v>34</v>
      </c>
      <c r="D118">
        <f t="shared" si="63"/>
        <v>49.735282765105744</v>
      </c>
      <c r="E118">
        <f t="shared" si="64"/>
        <v>51.764695580394445</v>
      </c>
      <c r="F118">
        <f t="shared" si="65"/>
        <v>-2.0294128152887043</v>
      </c>
      <c r="G118">
        <f t="shared" si="66"/>
        <v>-15.735282765105744</v>
      </c>
      <c r="H118">
        <f t="shared" si="67"/>
        <v>15.735282765105744</v>
      </c>
      <c r="I118">
        <f t="shared" si="68"/>
        <v>-66.470603147322919</v>
      </c>
      <c r="J118">
        <f t="shared" si="69"/>
        <v>6383.2218692874758</v>
      </c>
      <c r="K118">
        <f t="shared" si="70"/>
        <v>54.557451874251932</v>
      </c>
      <c r="L118">
        <f t="shared" si="71"/>
        <v>-1.2183597448892831</v>
      </c>
      <c r="M118">
        <f t="shared" si="72"/>
        <v>28.549344339265474</v>
      </c>
      <c r="N118">
        <f t="shared" si="73"/>
        <v>38.922641645766689</v>
      </c>
      <c r="O118">
        <f t="shared" si="74"/>
        <v>-10.373297306501215</v>
      </c>
      <c r="P118">
        <f t="shared" si="75"/>
        <v>5.450655660734526</v>
      </c>
      <c r="Q118">
        <f t="shared" si="76"/>
        <v>5.450655660734526</v>
      </c>
      <c r="R118">
        <f t="shared" si="77"/>
        <v>-36.042533565270908</v>
      </c>
      <c r="S118">
        <f t="shared" si="78"/>
        <v>5870.4568540190576</v>
      </c>
      <c r="T118">
        <f t="shared" si="79"/>
        <v>50.174844906145793</v>
      </c>
      <c r="U118">
        <f t="shared" si="80"/>
        <v>-0.71833871400479699</v>
      </c>
      <c r="V118">
        <f t="shared" si="81"/>
        <v>7.1074169757919634</v>
      </c>
      <c r="W118">
        <f t="shared" si="82"/>
        <v>28.645031387925734</v>
      </c>
      <c r="X118">
        <f t="shared" si="83"/>
        <v>-21.53761441213377</v>
      </c>
      <c r="Y118">
        <f t="shared" si="84"/>
        <v>26.892583024208037</v>
      </c>
      <c r="Z118">
        <f t="shared" si="85"/>
        <v>26.892583024208037</v>
      </c>
      <c r="AA118">
        <f t="shared" si="86"/>
        <v>-6.7599394947507889</v>
      </c>
      <c r="AB118">
        <f t="shared" si="87"/>
        <v>7669.3875560786528</v>
      </c>
      <c r="AC118">
        <f t="shared" si="88"/>
        <v>65.550320992125236</v>
      </c>
      <c r="AD118">
        <f t="shared" si="89"/>
        <v>-0.10312595563891871</v>
      </c>
    </row>
    <row r="119" spans="1:30" ht="15.75" thickBot="1" x14ac:dyDescent="0.3">
      <c r="A119" s="1">
        <v>44013</v>
      </c>
      <c r="B119">
        <v>118</v>
      </c>
      <c r="C119" s="16">
        <v>43</v>
      </c>
      <c r="D119">
        <f t="shared" si="63"/>
        <v>43.929402086191658</v>
      </c>
      <c r="E119">
        <f t="shared" si="64"/>
        <v>46.588226212084592</v>
      </c>
      <c r="F119">
        <f t="shared" si="65"/>
        <v>-2.6588241258929348</v>
      </c>
      <c r="G119">
        <f t="shared" si="66"/>
        <v>-0.92940208619165787</v>
      </c>
      <c r="H119">
        <f t="shared" si="67"/>
        <v>0.92940208619165787</v>
      </c>
      <c r="I119">
        <f t="shared" si="68"/>
        <v>-67.400005233514577</v>
      </c>
      <c r="J119">
        <f t="shared" si="69"/>
        <v>6384.1512713736674</v>
      </c>
      <c r="K119">
        <f t="shared" si="70"/>
        <v>54.102976876048032</v>
      </c>
      <c r="L119">
        <f t="shared" si="71"/>
        <v>-1.2457725826793329</v>
      </c>
      <c r="M119">
        <f t="shared" si="72"/>
        <v>22.264038778315154</v>
      </c>
      <c r="N119">
        <f t="shared" si="73"/>
        <v>31.274672169632737</v>
      </c>
      <c r="O119">
        <f t="shared" si="74"/>
        <v>-9.0106333913175831</v>
      </c>
      <c r="P119">
        <f t="shared" si="75"/>
        <v>20.735961221684846</v>
      </c>
      <c r="Q119">
        <f t="shared" si="76"/>
        <v>20.735961221684846</v>
      </c>
      <c r="R119">
        <f t="shared" si="77"/>
        <v>-15.306572343586062</v>
      </c>
      <c r="S119">
        <f t="shared" si="78"/>
        <v>5891.1928152407427</v>
      </c>
      <c r="T119">
        <f t="shared" si="79"/>
        <v>49.925362841023244</v>
      </c>
      <c r="U119">
        <f t="shared" si="80"/>
        <v>-0.30658910566812708</v>
      </c>
      <c r="V119">
        <f t="shared" si="81"/>
        <v>24.295122118517767</v>
      </c>
      <c r="W119">
        <f t="shared" si="82"/>
        <v>28.621483395158393</v>
      </c>
      <c r="X119">
        <f t="shared" si="83"/>
        <v>-4.3263612766406254</v>
      </c>
      <c r="Y119">
        <f t="shared" si="84"/>
        <v>18.704877881482233</v>
      </c>
      <c r="Z119">
        <f t="shared" si="85"/>
        <v>18.704877881482233</v>
      </c>
      <c r="AA119">
        <f t="shared" si="86"/>
        <v>11.944938386731444</v>
      </c>
      <c r="AB119">
        <f t="shared" si="87"/>
        <v>7688.0924339601352</v>
      </c>
      <c r="AC119">
        <f t="shared" si="88"/>
        <v>65.153325711526563</v>
      </c>
      <c r="AD119">
        <f t="shared" si="89"/>
        <v>0.18333581987232636</v>
      </c>
    </row>
    <row r="120" spans="1:30" ht="15.75" thickBot="1" x14ac:dyDescent="0.3">
      <c r="A120" s="1">
        <v>44014</v>
      </c>
      <c r="B120">
        <v>119</v>
      </c>
      <c r="C120" s="16">
        <v>66</v>
      </c>
      <c r="D120">
        <f t="shared" si="63"/>
        <v>41.047521459612724</v>
      </c>
      <c r="E120">
        <f t="shared" si="64"/>
        <v>43.743521668953328</v>
      </c>
      <c r="F120">
        <f t="shared" si="65"/>
        <v>-2.696000209340601</v>
      </c>
      <c r="G120">
        <f t="shared" si="66"/>
        <v>24.952478540387276</v>
      </c>
      <c r="H120">
        <f t="shared" si="67"/>
        <v>24.952478540387276</v>
      </c>
      <c r="I120">
        <f t="shared" si="68"/>
        <v>-42.447526693127301</v>
      </c>
      <c r="J120">
        <f t="shared" si="69"/>
        <v>6409.1037499140548</v>
      </c>
      <c r="K120">
        <f t="shared" si="70"/>
        <v>53.858014705160123</v>
      </c>
      <c r="L120">
        <f t="shared" si="71"/>
        <v>-0.78813760450513626</v>
      </c>
      <c r="M120">
        <f t="shared" si="72"/>
        <v>28.805376303261205</v>
      </c>
      <c r="N120">
        <f t="shared" si="73"/>
        <v>32.632019389157577</v>
      </c>
      <c r="O120">
        <f t="shared" si="74"/>
        <v>-3.8266430858963716</v>
      </c>
      <c r="P120">
        <f t="shared" si="75"/>
        <v>37.194623696738795</v>
      </c>
      <c r="Q120">
        <f t="shared" si="76"/>
        <v>37.194623696738795</v>
      </c>
      <c r="R120">
        <f t="shared" si="77"/>
        <v>21.888051353152733</v>
      </c>
      <c r="S120">
        <f t="shared" si="78"/>
        <v>5928.3874389374814</v>
      </c>
      <c r="T120">
        <f t="shared" si="79"/>
        <v>49.818381839810769</v>
      </c>
      <c r="U120">
        <f t="shared" si="80"/>
        <v>0.43935693101259254</v>
      </c>
      <c r="V120">
        <f t="shared" si="81"/>
        <v>46.903784991211552</v>
      </c>
      <c r="W120">
        <f t="shared" si="82"/>
        <v>39.259024423703551</v>
      </c>
      <c r="X120">
        <f t="shared" si="83"/>
        <v>7.6447605675080013</v>
      </c>
      <c r="Y120">
        <f t="shared" si="84"/>
        <v>19.096215008788448</v>
      </c>
      <c r="Z120">
        <f t="shared" si="85"/>
        <v>19.096215008788448</v>
      </c>
      <c r="AA120">
        <f t="shared" si="86"/>
        <v>31.041153395519892</v>
      </c>
      <c r="AB120">
        <f t="shared" si="87"/>
        <v>7707.1886489689232</v>
      </c>
      <c r="AC120">
        <f t="shared" si="88"/>
        <v>64.766291167806074</v>
      </c>
      <c r="AD120">
        <f t="shared" si="89"/>
        <v>0.4792794652251105</v>
      </c>
    </row>
    <row r="121" spans="1:30" ht="15.75" thickBot="1" x14ac:dyDescent="0.3">
      <c r="A121" s="1">
        <v>44015</v>
      </c>
      <c r="B121">
        <v>120</v>
      </c>
      <c r="C121" s="16">
        <v>47</v>
      </c>
      <c r="D121">
        <f t="shared" si="63"/>
        <v>44.340116099965066</v>
      </c>
      <c r="E121">
        <f t="shared" si="64"/>
        <v>46.038017167690178</v>
      </c>
      <c r="F121">
        <f t="shared" si="65"/>
        <v>-1.6979010677251103</v>
      </c>
      <c r="G121">
        <f t="shared" si="66"/>
        <v>2.6598839000349344</v>
      </c>
      <c r="H121">
        <f t="shared" si="67"/>
        <v>2.6598839000349344</v>
      </c>
      <c r="I121">
        <f t="shared" si="68"/>
        <v>-39.787642793092367</v>
      </c>
      <c r="J121">
        <f t="shared" si="69"/>
        <v>6411.7636338140901</v>
      </c>
      <c r="K121">
        <f t="shared" si="70"/>
        <v>53.431363615117419</v>
      </c>
      <c r="L121">
        <f t="shared" si="71"/>
        <v>-0.74464958595657449</v>
      </c>
      <c r="M121">
        <f t="shared" si="72"/>
        <v>52.874700989918921</v>
      </c>
      <c r="N121">
        <f t="shared" si="73"/>
        <v>47.402688151630599</v>
      </c>
      <c r="O121">
        <f t="shared" si="74"/>
        <v>5.4720128382883253</v>
      </c>
      <c r="P121">
        <f t="shared" si="75"/>
        <v>-5.8747009899189209</v>
      </c>
      <c r="Q121">
        <f t="shared" si="76"/>
        <v>5.8747009899189209</v>
      </c>
      <c r="R121">
        <f t="shared" si="77"/>
        <v>16.013350363233812</v>
      </c>
      <c r="S121">
        <f t="shared" si="78"/>
        <v>5934.2621399274003</v>
      </c>
      <c r="T121">
        <f t="shared" si="79"/>
        <v>49.452184499395003</v>
      </c>
      <c r="U121">
        <f t="shared" si="80"/>
        <v>0.32381482285033775</v>
      </c>
      <c r="V121">
        <f t="shared" si="81"/>
        <v>82.04709517137492</v>
      </c>
      <c r="W121">
        <f t="shared" si="82"/>
        <v>62.180756998242309</v>
      </c>
      <c r="X121">
        <f t="shared" si="83"/>
        <v>19.866338173132608</v>
      </c>
      <c r="Y121">
        <f t="shared" si="84"/>
        <v>-35.04709517137492</v>
      </c>
      <c r="Z121">
        <f t="shared" si="85"/>
        <v>35.04709517137492</v>
      </c>
      <c r="AA121">
        <f t="shared" si="86"/>
        <v>-4.0059417758550282</v>
      </c>
      <c r="AB121">
        <f t="shared" si="87"/>
        <v>7742.2357441402983</v>
      </c>
      <c r="AC121">
        <f t="shared" si="88"/>
        <v>64.518631201169157</v>
      </c>
      <c r="AD121">
        <f t="shared" si="89"/>
        <v>-6.2089689462947496E-2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3E2C3-931C-4628-90D9-0DD403A6D9A6}">
  <sheetPr codeName="Hoja24">
    <tabColor theme="9" tint="-0.249977111117893"/>
  </sheetPr>
  <dimension ref="A1:AN123"/>
  <sheetViews>
    <sheetView topLeftCell="N1" zoomScale="70" zoomScaleNormal="70" workbookViewId="0">
      <selection activeCell="AG26" sqref="AG26"/>
    </sheetView>
  </sheetViews>
  <sheetFormatPr baseColWidth="10" defaultRowHeight="15" x14ac:dyDescent="0.25"/>
  <sheetData>
    <row r="1" spans="1:36" ht="15.75" thickBot="1" x14ac:dyDescent="0.3">
      <c r="A1" t="s">
        <v>2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M1" s="14"/>
      <c r="N1" s="14"/>
      <c r="O1" s="14"/>
      <c r="P1" s="14"/>
      <c r="Q1" s="14"/>
      <c r="T1" t="s">
        <v>12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F1" s="26" t="s">
        <v>51</v>
      </c>
      <c r="AG1" s="26"/>
      <c r="AH1" s="26"/>
      <c r="AI1" s="26" t="s">
        <v>45</v>
      </c>
      <c r="AJ1" s="26"/>
    </row>
    <row r="2" spans="1:36" ht="15.75" thickBot="1" x14ac:dyDescent="0.3">
      <c r="A2">
        <v>2</v>
      </c>
      <c r="M2" s="26" t="s">
        <v>51</v>
      </c>
      <c r="N2" s="26"/>
      <c r="O2" s="26"/>
      <c r="P2" s="26" t="s">
        <v>45</v>
      </c>
      <c r="Q2" s="26"/>
      <c r="T2">
        <v>1</v>
      </c>
      <c r="AF2" s="23"/>
      <c r="AG2" s="23" t="s">
        <v>39</v>
      </c>
      <c r="AH2" s="26"/>
      <c r="AI2" s="23"/>
      <c r="AJ2" s="23" t="s">
        <v>39</v>
      </c>
    </row>
    <row r="3" spans="1:36" x14ac:dyDescent="0.25">
      <c r="A3">
        <v>1</v>
      </c>
      <c r="B3">
        <v>2</v>
      </c>
      <c r="M3" s="23"/>
      <c r="N3" s="23" t="s">
        <v>39</v>
      </c>
      <c r="O3" s="26"/>
      <c r="P3" s="23"/>
      <c r="Q3" s="23" t="s">
        <v>39</v>
      </c>
      <c r="T3">
        <v>1</v>
      </c>
      <c r="U3">
        <v>1</v>
      </c>
      <c r="AF3" s="24" t="s">
        <v>38</v>
      </c>
      <c r="AG3" s="24">
        <v>0</v>
      </c>
      <c r="AH3" s="26"/>
      <c r="AI3" s="24" t="s">
        <v>38</v>
      </c>
      <c r="AJ3" s="24">
        <v>10.347981294394927</v>
      </c>
    </row>
    <row r="4" spans="1:36" x14ac:dyDescent="0.25">
      <c r="A4">
        <v>17</v>
      </c>
      <c r="B4">
        <v>1</v>
      </c>
      <c r="C4">
        <v>2</v>
      </c>
      <c r="M4" s="24" t="s">
        <v>38</v>
      </c>
      <c r="N4" s="24">
        <v>0</v>
      </c>
      <c r="O4" s="26"/>
      <c r="P4" s="24" t="s">
        <v>38</v>
      </c>
      <c r="Q4" s="24">
        <v>31.375697889246212</v>
      </c>
      <c r="T4">
        <v>1</v>
      </c>
      <c r="U4">
        <v>1</v>
      </c>
      <c r="V4">
        <v>1</v>
      </c>
      <c r="AF4" s="24" t="s">
        <v>40</v>
      </c>
      <c r="AG4" s="24">
        <v>0.62732790367912949</v>
      </c>
      <c r="AH4" s="26"/>
      <c r="AI4" s="24" t="s">
        <v>40</v>
      </c>
      <c r="AJ4" s="24">
        <v>0.61952492896886135</v>
      </c>
    </row>
    <row r="5" spans="1:36" x14ac:dyDescent="0.25">
      <c r="A5">
        <v>59</v>
      </c>
      <c r="B5">
        <v>17</v>
      </c>
      <c r="C5">
        <v>1</v>
      </c>
      <c r="D5">
        <v>2</v>
      </c>
      <c r="M5" s="24" t="s">
        <v>40</v>
      </c>
      <c r="N5" s="24">
        <v>0.42155223960103122</v>
      </c>
      <c r="O5" s="26"/>
      <c r="P5" s="24" t="s">
        <v>40</v>
      </c>
      <c r="Q5" s="24">
        <v>0.40380841404707041</v>
      </c>
      <c r="T5">
        <v>4</v>
      </c>
      <c r="U5">
        <v>1</v>
      </c>
      <c r="V5">
        <v>1</v>
      </c>
      <c r="W5">
        <v>1</v>
      </c>
      <c r="AF5" s="24" t="s">
        <v>41</v>
      </c>
      <c r="AG5" s="24">
        <v>0.17006255296438311</v>
      </c>
      <c r="AH5" s="26"/>
      <c r="AI5" s="24" t="s">
        <v>41</v>
      </c>
      <c r="AJ5" s="24">
        <v>0.16760724155208823</v>
      </c>
    </row>
    <row r="6" spans="1:36" x14ac:dyDescent="0.25">
      <c r="A6">
        <v>71</v>
      </c>
      <c r="B6">
        <v>59</v>
      </c>
      <c r="C6">
        <v>17</v>
      </c>
      <c r="D6">
        <v>1</v>
      </c>
      <c r="E6">
        <v>2</v>
      </c>
      <c r="M6" s="24" t="s">
        <v>41</v>
      </c>
      <c r="N6" s="24">
        <v>5.6356184447001433E-2</v>
      </c>
      <c r="O6" s="26"/>
      <c r="P6" s="24" t="s">
        <v>41</v>
      </c>
      <c r="Q6" s="24">
        <v>4.3901526101279786E-2</v>
      </c>
      <c r="T6">
        <v>3</v>
      </c>
      <c r="U6">
        <v>4</v>
      </c>
      <c r="V6">
        <v>1</v>
      </c>
      <c r="W6">
        <v>1</v>
      </c>
      <c r="X6">
        <v>1</v>
      </c>
      <c r="AF6" s="24" t="s">
        <v>42</v>
      </c>
      <c r="AG6" s="24">
        <v>0.27362634170397904</v>
      </c>
      <c r="AH6" s="26"/>
      <c r="AI6" s="24" t="s">
        <v>42</v>
      </c>
      <c r="AJ6" s="24">
        <v>0.27063439229050351</v>
      </c>
    </row>
    <row r="7" spans="1:36" x14ac:dyDescent="0.25">
      <c r="A7">
        <v>77</v>
      </c>
      <c r="B7">
        <v>71</v>
      </c>
      <c r="C7">
        <v>59</v>
      </c>
      <c r="D7">
        <v>17</v>
      </c>
      <c r="E7">
        <v>1</v>
      </c>
      <c r="F7">
        <v>2</v>
      </c>
      <c r="M7" s="24" t="s">
        <v>42</v>
      </c>
      <c r="N7" s="24">
        <v>0.21805994508234985</v>
      </c>
      <c r="O7" s="26"/>
      <c r="P7" s="24" t="s">
        <v>42</v>
      </c>
      <c r="Q7" s="24">
        <v>0.20471472253668171</v>
      </c>
      <c r="T7">
        <v>2</v>
      </c>
      <c r="U7">
        <v>3</v>
      </c>
      <c r="V7">
        <v>4</v>
      </c>
      <c r="W7">
        <v>1</v>
      </c>
      <c r="X7">
        <v>1</v>
      </c>
      <c r="Y7">
        <v>1</v>
      </c>
      <c r="AF7" s="24" t="s">
        <v>43</v>
      </c>
      <c r="AG7" s="24">
        <v>0.13039012137595399</v>
      </c>
      <c r="AH7" s="26"/>
      <c r="AI7" s="24" t="s">
        <v>43</v>
      </c>
      <c r="AJ7" s="24">
        <v>0.12864018905159957</v>
      </c>
    </row>
    <row r="8" spans="1:36" ht="15.75" thickBot="1" x14ac:dyDescent="0.3">
      <c r="A8">
        <v>93</v>
      </c>
      <c r="B8">
        <v>77</v>
      </c>
      <c r="C8">
        <v>71</v>
      </c>
      <c r="D8">
        <v>59</v>
      </c>
      <c r="E8">
        <v>17</v>
      </c>
      <c r="F8">
        <v>1</v>
      </c>
      <c r="G8">
        <v>2</v>
      </c>
      <c r="M8" s="24" t="s">
        <v>43</v>
      </c>
      <c r="N8" s="24">
        <v>0.16817457088186316</v>
      </c>
      <c r="O8" s="26"/>
      <c r="P8" s="24" t="s">
        <v>43</v>
      </c>
      <c r="Q8" s="24">
        <v>0.15780060864975556</v>
      </c>
      <c r="T8">
        <v>5</v>
      </c>
      <c r="U8">
        <v>2</v>
      </c>
      <c r="V8">
        <v>3</v>
      </c>
      <c r="W8">
        <v>4</v>
      </c>
      <c r="X8">
        <v>1</v>
      </c>
      <c r="Y8">
        <v>1</v>
      </c>
      <c r="Z8">
        <v>1</v>
      </c>
      <c r="AF8" s="25" t="s">
        <v>44</v>
      </c>
      <c r="AG8" s="25">
        <v>-0.21352853130038524</v>
      </c>
      <c r="AH8" s="26"/>
      <c r="AI8" s="25" t="s">
        <v>44</v>
      </c>
      <c r="AJ8" s="25">
        <v>-0.21901861417147381</v>
      </c>
    </row>
    <row r="9" spans="1:36" ht="15.75" thickBot="1" x14ac:dyDescent="0.3">
      <c r="A9">
        <v>125</v>
      </c>
      <c r="B9">
        <v>93</v>
      </c>
      <c r="C9">
        <v>77</v>
      </c>
      <c r="D9">
        <v>71</v>
      </c>
      <c r="E9">
        <v>59</v>
      </c>
      <c r="F9">
        <v>17</v>
      </c>
      <c r="G9">
        <v>1</v>
      </c>
      <c r="H9">
        <v>2</v>
      </c>
      <c r="M9" s="25" t="s">
        <v>44</v>
      </c>
      <c r="N9" s="25">
        <v>7.0507365748228121E-2</v>
      </c>
      <c r="O9" s="26"/>
      <c r="P9" s="25" t="s">
        <v>44</v>
      </c>
      <c r="Q9" s="25">
        <v>5.906044670392941E-2</v>
      </c>
      <c r="T9">
        <v>4</v>
      </c>
      <c r="U9">
        <v>5</v>
      </c>
      <c r="V9">
        <v>2</v>
      </c>
      <c r="W9">
        <v>3</v>
      </c>
      <c r="X9">
        <v>4</v>
      </c>
      <c r="Y9">
        <v>1</v>
      </c>
      <c r="Z9">
        <v>1</v>
      </c>
      <c r="AA9">
        <v>1</v>
      </c>
      <c r="AF9" s="26"/>
      <c r="AG9" s="26"/>
      <c r="AH9" s="26"/>
      <c r="AI9" s="26"/>
      <c r="AJ9" s="26"/>
    </row>
    <row r="10" spans="1:36" ht="15.75" thickBot="1" x14ac:dyDescent="0.3">
      <c r="A10">
        <v>205</v>
      </c>
      <c r="B10">
        <v>125</v>
      </c>
      <c r="C10">
        <v>93</v>
      </c>
      <c r="D10">
        <v>77</v>
      </c>
      <c r="E10">
        <v>71</v>
      </c>
      <c r="F10">
        <v>59</v>
      </c>
      <c r="G10">
        <v>17</v>
      </c>
      <c r="H10">
        <v>1</v>
      </c>
      <c r="I10">
        <v>2</v>
      </c>
      <c r="M10" s="26"/>
      <c r="N10" s="26"/>
      <c r="O10" s="26"/>
      <c r="P10" s="26"/>
      <c r="Q10" s="26"/>
      <c r="S10" s="8"/>
      <c r="T10">
        <v>8</v>
      </c>
      <c r="U10">
        <v>4</v>
      </c>
      <c r="V10">
        <v>5</v>
      </c>
      <c r="W10">
        <v>2</v>
      </c>
      <c r="X10">
        <v>3</v>
      </c>
      <c r="Y10">
        <v>4</v>
      </c>
      <c r="Z10">
        <v>1</v>
      </c>
      <c r="AA10">
        <v>1</v>
      </c>
      <c r="AB10">
        <v>1</v>
      </c>
      <c r="AF10" s="26" t="s">
        <v>52</v>
      </c>
      <c r="AG10" s="26"/>
      <c r="AH10" s="26"/>
      <c r="AI10" s="26" t="s">
        <v>53</v>
      </c>
      <c r="AJ10" s="26"/>
    </row>
    <row r="11" spans="1:36" x14ac:dyDescent="0.25">
      <c r="A11">
        <v>238</v>
      </c>
      <c r="B11">
        <v>205</v>
      </c>
      <c r="C11">
        <v>125</v>
      </c>
      <c r="D11">
        <v>93</v>
      </c>
      <c r="E11">
        <v>77</v>
      </c>
      <c r="F11">
        <v>71</v>
      </c>
      <c r="G11">
        <v>59</v>
      </c>
      <c r="H11">
        <v>17</v>
      </c>
      <c r="I11">
        <v>1</v>
      </c>
      <c r="J11">
        <v>2</v>
      </c>
      <c r="M11" s="26"/>
      <c r="N11" s="26"/>
      <c r="O11" s="26"/>
      <c r="P11" s="26"/>
      <c r="Q11" s="26"/>
      <c r="S11" s="4"/>
      <c r="T11">
        <v>5</v>
      </c>
      <c r="U11">
        <v>8</v>
      </c>
      <c r="V11">
        <v>4</v>
      </c>
      <c r="W11">
        <v>5</v>
      </c>
      <c r="X11">
        <v>2</v>
      </c>
      <c r="Y11">
        <v>3</v>
      </c>
      <c r="Z11">
        <v>4</v>
      </c>
      <c r="AA11">
        <v>1</v>
      </c>
      <c r="AB11">
        <v>1</v>
      </c>
      <c r="AC11">
        <v>1</v>
      </c>
      <c r="AF11" s="23"/>
      <c r="AG11" s="23" t="s">
        <v>39</v>
      </c>
      <c r="AH11" s="26"/>
      <c r="AI11" s="23"/>
      <c r="AJ11" s="23" t="s">
        <v>39</v>
      </c>
    </row>
    <row r="12" spans="1:36" ht="15.75" thickBot="1" x14ac:dyDescent="0.3">
      <c r="A12">
        <v>240</v>
      </c>
      <c r="B12">
        <v>238</v>
      </c>
      <c r="C12">
        <v>205</v>
      </c>
      <c r="D12">
        <v>125</v>
      </c>
      <c r="E12">
        <v>93</v>
      </c>
      <c r="F12">
        <v>77</v>
      </c>
      <c r="G12">
        <v>71</v>
      </c>
      <c r="H12">
        <v>59</v>
      </c>
      <c r="I12">
        <v>17</v>
      </c>
      <c r="J12">
        <v>1</v>
      </c>
      <c r="K12">
        <v>2</v>
      </c>
      <c r="M12" s="26" t="s">
        <v>51</v>
      </c>
      <c r="N12" s="26"/>
      <c r="O12" s="26"/>
      <c r="P12" s="26" t="s">
        <v>45</v>
      </c>
      <c r="Q12" s="26"/>
      <c r="S12" s="4"/>
      <c r="T12">
        <v>18</v>
      </c>
      <c r="U12">
        <v>5</v>
      </c>
      <c r="V12">
        <v>8</v>
      </c>
      <c r="W12">
        <v>4</v>
      </c>
      <c r="X12">
        <v>5</v>
      </c>
      <c r="Y12">
        <v>2</v>
      </c>
      <c r="Z12">
        <v>3</v>
      </c>
      <c r="AA12">
        <v>4</v>
      </c>
      <c r="AB12">
        <v>1</v>
      </c>
      <c r="AC12">
        <v>1</v>
      </c>
      <c r="AD12">
        <v>1</v>
      </c>
      <c r="AF12" s="24" t="s">
        <v>38</v>
      </c>
      <c r="AG12" s="24">
        <v>0</v>
      </c>
      <c r="AH12" s="26"/>
      <c r="AI12" s="24" t="s">
        <v>38</v>
      </c>
      <c r="AJ12" s="24">
        <v>21.123642007756025</v>
      </c>
    </row>
    <row r="13" spans="1:36" x14ac:dyDescent="0.25">
      <c r="A13">
        <v>566</v>
      </c>
      <c r="B13">
        <v>240</v>
      </c>
      <c r="C13">
        <v>238</v>
      </c>
      <c r="D13">
        <v>205</v>
      </c>
      <c r="E13">
        <v>125</v>
      </c>
      <c r="F13">
        <v>93</v>
      </c>
      <c r="G13">
        <v>77</v>
      </c>
      <c r="H13">
        <v>71</v>
      </c>
      <c r="I13">
        <v>59</v>
      </c>
      <c r="J13">
        <v>17</v>
      </c>
      <c r="K13">
        <v>1</v>
      </c>
      <c r="M13" s="23"/>
      <c r="N13" s="23" t="s">
        <v>39</v>
      </c>
      <c r="O13" s="26"/>
      <c r="P13" s="23"/>
      <c r="Q13" s="23" t="s">
        <v>39</v>
      </c>
      <c r="S13" s="4"/>
      <c r="T13">
        <v>27</v>
      </c>
      <c r="U13">
        <v>18</v>
      </c>
      <c r="V13">
        <v>5</v>
      </c>
      <c r="W13">
        <v>8</v>
      </c>
      <c r="X13">
        <v>4</v>
      </c>
      <c r="Y13">
        <v>5</v>
      </c>
      <c r="Z13">
        <v>2</v>
      </c>
      <c r="AA13">
        <v>3</v>
      </c>
      <c r="AB13">
        <v>4</v>
      </c>
      <c r="AC13">
        <v>1</v>
      </c>
      <c r="AD13">
        <v>1</v>
      </c>
      <c r="AF13" s="24" t="s">
        <v>40</v>
      </c>
      <c r="AG13" s="24">
        <v>0.50854032111320335</v>
      </c>
      <c r="AH13" s="26"/>
      <c r="AI13" s="24" t="s">
        <v>40</v>
      </c>
      <c r="AJ13" s="24">
        <v>0.47467008345998341</v>
      </c>
    </row>
    <row r="14" spans="1:36" x14ac:dyDescent="0.25">
      <c r="A14">
        <v>342</v>
      </c>
      <c r="B14">
        <v>566</v>
      </c>
      <c r="C14">
        <v>240</v>
      </c>
      <c r="D14">
        <v>238</v>
      </c>
      <c r="E14">
        <v>205</v>
      </c>
      <c r="F14">
        <v>125</v>
      </c>
      <c r="G14">
        <v>93</v>
      </c>
      <c r="H14">
        <v>77</v>
      </c>
      <c r="I14">
        <v>71</v>
      </c>
      <c r="J14">
        <v>59</v>
      </c>
      <c r="K14">
        <v>17</v>
      </c>
      <c r="M14" s="24" t="s">
        <v>38</v>
      </c>
      <c r="N14" s="24">
        <v>0</v>
      </c>
      <c r="O14" s="26"/>
      <c r="P14" s="24" t="s">
        <v>38</v>
      </c>
      <c r="Q14" s="24">
        <v>41.093835266428307</v>
      </c>
      <c r="S14" s="4"/>
      <c r="T14">
        <v>28</v>
      </c>
      <c r="U14">
        <v>27</v>
      </c>
      <c r="V14">
        <v>18</v>
      </c>
      <c r="W14">
        <v>5</v>
      </c>
      <c r="X14">
        <v>8</v>
      </c>
      <c r="Y14">
        <v>4</v>
      </c>
      <c r="Z14">
        <v>5</v>
      </c>
      <c r="AA14">
        <v>2</v>
      </c>
      <c r="AB14">
        <v>3</v>
      </c>
      <c r="AC14">
        <v>4</v>
      </c>
      <c r="AD14">
        <v>1</v>
      </c>
      <c r="AF14" s="24" t="s">
        <v>41</v>
      </c>
      <c r="AG14" s="24">
        <v>0.16667692489065833</v>
      </c>
      <c r="AH14" s="26"/>
      <c r="AI14" s="24" t="s">
        <v>41</v>
      </c>
      <c r="AJ14" s="24">
        <v>0.15838990221298371</v>
      </c>
    </row>
    <row r="15" spans="1:36" x14ac:dyDescent="0.25">
      <c r="A15">
        <v>466</v>
      </c>
      <c r="B15">
        <v>342</v>
      </c>
      <c r="C15">
        <v>566</v>
      </c>
      <c r="D15">
        <v>240</v>
      </c>
      <c r="E15">
        <v>238</v>
      </c>
      <c r="F15">
        <v>205</v>
      </c>
      <c r="G15">
        <v>125</v>
      </c>
      <c r="H15">
        <v>93</v>
      </c>
      <c r="I15">
        <v>77</v>
      </c>
      <c r="J15">
        <v>71</v>
      </c>
      <c r="K15">
        <v>59</v>
      </c>
      <c r="M15" s="24" t="s">
        <v>40</v>
      </c>
      <c r="N15" s="24">
        <v>0.39868411337572557</v>
      </c>
      <c r="O15" s="26"/>
      <c r="P15" s="24" t="s">
        <v>40</v>
      </c>
      <c r="Q15" s="24">
        <v>0.37354444930787994</v>
      </c>
      <c r="S15" s="4"/>
      <c r="T15">
        <v>41</v>
      </c>
      <c r="U15">
        <v>28</v>
      </c>
      <c r="V15">
        <v>27</v>
      </c>
      <c r="W15">
        <v>18</v>
      </c>
      <c r="X15">
        <v>5</v>
      </c>
      <c r="Y15">
        <v>8</v>
      </c>
      <c r="Z15">
        <v>4</v>
      </c>
      <c r="AA15">
        <v>5</v>
      </c>
      <c r="AB15">
        <v>2</v>
      </c>
      <c r="AC15">
        <v>3</v>
      </c>
      <c r="AD15">
        <v>4</v>
      </c>
      <c r="AF15" s="24" t="s">
        <v>42</v>
      </c>
      <c r="AG15" s="24">
        <v>0.26088794916205449</v>
      </c>
      <c r="AH15" s="26"/>
      <c r="AI15" s="24" t="s">
        <v>42</v>
      </c>
      <c r="AJ15" s="24">
        <v>0.26508623072307769</v>
      </c>
    </row>
    <row r="16" spans="1:36" x14ac:dyDescent="0.25">
      <c r="A16">
        <v>587</v>
      </c>
      <c r="B16">
        <v>466</v>
      </c>
      <c r="C16">
        <v>342</v>
      </c>
      <c r="D16">
        <v>566</v>
      </c>
      <c r="E16">
        <v>240</v>
      </c>
      <c r="F16">
        <v>238</v>
      </c>
      <c r="G16">
        <v>205</v>
      </c>
      <c r="H16">
        <v>125</v>
      </c>
      <c r="I16">
        <v>93</v>
      </c>
      <c r="J16">
        <v>77</v>
      </c>
      <c r="K16">
        <v>71</v>
      </c>
      <c r="M16" s="24" t="s">
        <v>41</v>
      </c>
      <c r="N16" s="24">
        <v>6.8590002658467014E-2</v>
      </c>
      <c r="O16" s="26"/>
      <c r="P16" s="24" t="s">
        <v>41</v>
      </c>
      <c r="Q16" s="24">
        <v>5.2755215846492932E-2</v>
      </c>
      <c r="S16" s="7"/>
      <c r="T16">
        <v>49</v>
      </c>
      <c r="U16">
        <v>41</v>
      </c>
      <c r="V16">
        <v>28</v>
      </c>
      <c r="W16">
        <v>27</v>
      </c>
      <c r="X16">
        <v>18</v>
      </c>
      <c r="Y16">
        <v>5</v>
      </c>
      <c r="Z16">
        <v>8</v>
      </c>
      <c r="AA16">
        <v>4</v>
      </c>
      <c r="AB16">
        <v>5</v>
      </c>
      <c r="AC16">
        <v>2</v>
      </c>
      <c r="AD16">
        <v>3</v>
      </c>
      <c r="AF16" s="24" t="s">
        <v>43</v>
      </c>
      <c r="AG16" s="24">
        <v>0.1954021645693558</v>
      </c>
      <c r="AH16" s="26"/>
      <c r="AI16" s="24" t="s">
        <v>43</v>
      </c>
      <c r="AJ16" s="24">
        <v>0.20146218605025271</v>
      </c>
    </row>
    <row r="17" spans="1:40" x14ac:dyDescent="0.25">
      <c r="A17">
        <v>769</v>
      </c>
      <c r="B17">
        <v>587</v>
      </c>
      <c r="C17">
        <v>466</v>
      </c>
      <c r="D17">
        <v>342</v>
      </c>
      <c r="E17">
        <v>566</v>
      </c>
      <c r="F17">
        <v>240</v>
      </c>
      <c r="G17">
        <v>238</v>
      </c>
      <c r="H17">
        <v>205</v>
      </c>
      <c r="I17">
        <v>125</v>
      </c>
      <c r="J17">
        <v>93</v>
      </c>
      <c r="K17">
        <v>77</v>
      </c>
      <c r="M17" s="24" t="s">
        <v>42</v>
      </c>
      <c r="N17" s="24">
        <v>0.2427374635559349</v>
      </c>
      <c r="O17" s="26"/>
      <c r="P17" s="24" t="s">
        <v>42</v>
      </c>
      <c r="Q17" s="24">
        <v>0.23078367713990536</v>
      </c>
      <c r="S17" s="7"/>
      <c r="T17">
        <v>36</v>
      </c>
      <c r="U17">
        <v>49</v>
      </c>
      <c r="V17">
        <v>41</v>
      </c>
      <c r="W17">
        <v>28</v>
      </c>
      <c r="X17">
        <v>27</v>
      </c>
      <c r="Y17">
        <v>18</v>
      </c>
      <c r="Z17">
        <v>5</v>
      </c>
      <c r="AA17">
        <v>8</v>
      </c>
      <c r="AB17">
        <v>4</v>
      </c>
      <c r="AC17">
        <v>5</v>
      </c>
      <c r="AD17">
        <v>2</v>
      </c>
      <c r="AF17" s="24" t="s">
        <v>44</v>
      </c>
      <c r="AG17" s="24">
        <v>-7.3545744999720414E-2</v>
      </c>
      <c r="AH17" s="26"/>
      <c r="AI17" s="24" t="s">
        <v>44</v>
      </c>
      <c r="AJ17" s="24">
        <v>-6.6203022034632436E-2</v>
      </c>
    </row>
    <row r="18" spans="1:40" x14ac:dyDescent="0.25">
      <c r="A18">
        <v>778</v>
      </c>
      <c r="B18">
        <v>769</v>
      </c>
      <c r="C18">
        <v>587</v>
      </c>
      <c r="D18">
        <v>466</v>
      </c>
      <c r="E18">
        <v>342</v>
      </c>
      <c r="F18">
        <v>566</v>
      </c>
      <c r="G18">
        <v>240</v>
      </c>
      <c r="H18">
        <v>238</v>
      </c>
      <c r="I18">
        <v>205</v>
      </c>
      <c r="J18">
        <v>125</v>
      </c>
      <c r="K18">
        <v>93</v>
      </c>
      <c r="M18" s="24" t="s">
        <v>43</v>
      </c>
      <c r="N18" s="24">
        <v>0.23280718731963304</v>
      </c>
      <c r="O18" s="26"/>
      <c r="P18" s="24" t="s">
        <v>43</v>
      </c>
      <c r="Q18" s="24">
        <v>0.22986034475771333</v>
      </c>
      <c r="S18" s="9"/>
      <c r="T18">
        <v>133</v>
      </c>
      <c r="U18">
        <v>36</v>
      </c>
      <c r="V18">
        <v>49</v>
      </c>
      <c r="W18">
        <v>41</v>
      </c>
      <c r="X18">
        <v>28</v>
      </c>
      <c r="Y18">
        <v>27</v>
      </c>
      <c r="Z18">
        <v>18</v>
      </c>
      <c r="AA18">
        <v>5</v>
      </c>
      <c r="AB18">
        <v>8</v>
      </c>
      <c r="AC18">
        <v>4</v>
      </c>
      <c r="AD18">
        <v>5</v>
      </c>
      <c r="AF18" s="24" t="s">
        <v>46</v>
      </c>
      <c r="AG18" s="24">
        <v>0.15476468586817613</v>
      </c>
      <c r="AH18" s="26"/>
      <c r="AI18" s="24" t="s">
        <v>46</v>
      </c>
      <c r="AJ18" s="24">
        <v>0.16131383181196604</v>
      </c>
    </row>
    <row r="19" spans="1:40" x14ac:dyDescent="0.25">
      <c r="A19">
        <v>1.2470000000000001</v>
      </c>
      <c r="B19">
        <v>778</v>
      </c>
      <c r="C19">
        <v>769</v>
      </c>
      <c r="D19">
        <v>587</v>
      </c>
      <c r="E19">
        <v>466</v>
      </c>
      <c r="F19">
        <v>342</v>
      </c>
      <c r="G19">
        <v>566</v>
      </c>
      <c r="H19">
        <v>240</v>
      </c>
      <c r="I19">
        <v>238</v>
      </c>
      <c r="J19">
        <v>205</v>
      </c>
      <c r="K19">
        <v>125</v>
      </c>
      <c r="M19" s="24" t="s">
        <v>44</v>
      </c>
      <c r="N19" s="24">
        <v>0.12819820864034379</v>
      </c>
      <c r="O19" s="26"/>
      <c r="P19" s="24" t="s">
        <v>44</v>
      </c>
      <c r="Q19" s="24">
        <v>0.13012357793767199</v>
      </c>
      <c r="S19" s="4"/>
      <c r="T19">
        <v>97</v>
      </c>
      <c r="U19">
        <v>133</v>
      </c>
      <c r="V19">
        <v>36</v>
      </c>
      <c r="W19">
        <v>49</v>
      </c>
      <c r="X19">
        <v>41</v>
      </c>
      <c r="Y19">
        <v>28</v>
      </c>
      <c r="Z19">
        <v>27</v>
      </c>
      <c r="AA19">
        <v>18</v>
      </c>
      <c r="AB19">
        <v>5</v>
      </c>
      <c r="AC19">
        <v>8</v>
      </c>
      <c r="AD19">
        <v>4</v>
      </c>
      <c r="AF19" s="24" t="s">
        <v>47</v>
      </c>
      <c r="AG19" s="24">
        <v>0.21301065145103754</v>
      </c>
      <c r="AH19" s="26"/>
      <c r="AI19" s="24" t="s">
        <v>47</v>
      </c>
      <c r="AJ19" s="24">
        <v>0.21987871571575213</v>
      </c>
    </row>
    <row r="20" spans="1:40" x14ac:dyDescent="0.25">
      <c r="A20">
        <v>1.492</v>
      </c>
      <c r="B20">
        <v>1.2470000000000001</v>
      </c>
      <c r="C20">
        <v>778</v>
      </c>
      <c r="D20">
        <v>769</v>
      </c>
      <c r="E20">
        <v>587</v>
      </c>
      <c r="F20">
        <v>466</v>
      </c>
      <c r="G20">
        <v>342</v>
      </c>
      <c r="H20">
        <v>566</v>
      </c>
      <c r="I20">
        <v>240</v>
      </c>
      <c r="J20">
        <v>238</v>
      </c>
      <c r="K20">
        <v>205</v>
      </c>
      <c r="M20" s="24" t="s">
        <v>46</v>
      </c>
      <c r="N20" s="24">
        <v>8.2167741584885073E-2</v>
      </c>
      <c r="O20" s="26"/>
      <c r="P20" s="24" t="s">
        <v>46</v>
      </c>
      <c r="Q20" s="24">
        <v>8.4697075585393675E-2</v>
      </c>
      <c r="S20" s="4"/>
      <c r="T20">
        <v>168</v>
      </c>
      <c r="U20">
        <v>97</v>
      </c>
      <c r="V20">
        <v>133</v>
      </c>
      <c r="W20">
        <v>36</v>
      </c>
      <c r="X20">
        <v>49</v>
      </c>
      <c r="Y20">
        <v>41</v>
      </c>
      <c r="Z20">
        <v>28</v>
      </c>
      <c r="AA20">
        <v>27</v>
      </c>
      <c r="AB20">
        <v>18</v>
      </c>
      <c r="AC20">
        <v>5</v>
      </c>
      <c r="AD20">
        <v>8</v>
      </c>
      <c r="AF20" s="24" t="s">
        <v>48</v>
      </c>
      <c r="AG20" s="24">
        <v>-0.17944081110657856</v>
      </c>
      <c r="AH20" s="26"/>
      <c r="AI20" s="24" t="s">
        <v>48</v>
      </c>
      <c r="AJ20" s="24">
        <v>-0.17370035176155438</v>
      </c>
    </row>
    <row r="21" spans="1:40" x14ac:dyDescent="0.25">
      <c r="A21">
        <v>1.7969999999999999</v>
      </c>
      <c r="B21">
        <v>1.492</v>
      </c>
      <c r="C21">
        <v>1.2470000000000001</v>
      </c>
      <c r="D21">
        <v>778</v>
      </c>
      <c r="E21">
        <v>769</v>
      </c>
      <c r="F21">
        <v>587</v>
      </c>
      <c r="G21">
        <v>466</v>
      </c>
      <c r="H21">
        <v>342</v>
      </c>
      <c r="I21">
        <v>566</v>
      </c>
      <c r="J21">
        <v>240</v>
      </c>
      <c r="K21">
        <v>238</v>
      </c>
      <c r="M21" s="24" t="s">
        <v>47</v>
      </c>
      <c r="N21" s="24">
        <v>-0.11022633219583415</v>
      </c>
      <c r="O21" s="26"/>
      <c r="P21" s="24" t="s">
        <v>47</v>
      </c>
      <c r="Q21" s="24">
        <v>-0.11017827613477574</v>
      </c>
      <c r="S21" s="4"/>
      <c r="T21">
        <v>196</v>
      </c>
      <c r="U21">
        <v>168</v>
      </c>
      <c r="V21">
        <v>97</v>
      </c>
      <c r="W21">
        <v>133</v>
      </c>
      <c r="X21">
        <v>36</v>
      </c>
      <c r="Y21">
        <v>49</v>
      </c>
      <c r="Z21">
        <v>41</v>
      </c>
      <c r="AA21">
        <v>28</v>
      </c>
      <c r="AB21">
        <v>27</v>
      </c>
      <c r="AC21">
        <v>18</v>
      </c>
      <c r="AD21">
        <v>5</v>
      </c>
      <c r="AF21" s="24" t="s">
        <v>49</v>
      </c>
      <c r="AG21" s="24">
        <v>-0.12309017425595629</v>
      </c>
      <c r="AH21" s="26"/>
      <c r="AI21" s="24" t="s">
        <v>49</v>
      </c>
      <c r="AJ21" s="24">
        <v>-0.13090651333235531</v>
      </c>
    </row>
    <row r="22" spans="1:40" x14ac:dyDescent="0.25">
      <c r="A22">
        <v>977</v>
      </c>
      <c r="B22">
        <v>1.7969999999999999</v>
      </c>
      <c r="C22">
        <v>1.492</v>
      </c>
      <c r="D22">
        <v>1.2470000000000001</v>
      </c>
      <c r="E22">
        <v>778</v>
      </c>
      <c r="F22">
        <v>769</v>
      </c>
      <c r="G22">
        <v>587</v>
      </c>
      <c r="H22">
        <v>466</v>
      </c>
      <c r="I22">
        <v>342</v>
      </c>
      <c r="J22">
        <v>566</v>
      </c>
      <c r="K22">
        <v>240</v>
      </c>
      <c r="M22" s="24" t="s">
        <v>48</v>
      </c>
      <c r="N22" s="24">
        <v>-8.2182798914505917E-2</v>
      </c>
      <c r="O22" s="26"/>
      <c r="P22" s="24" t="s">
        <v>48</v>
      </c>
      <c r="Q22" s="24">
        <v>-9.1475433107724935E-2</v>
      </c>
      <c r="S22" s="7"/>
      <c r="T22">
        <v>189</v>
      </c>
      <c r="U22">
        <v>196</v>
      </c>
      <c r="V22">
        <v>168</v>
      </c>
      <c r="W22">
        <v>97</v>
      </c>
      <c r="X22">
        <v>133</v>
      </c>
      <c r="Y22">
        <v>36</v>
      </c>
      <c r="Z22">
        <v>49</v>
      </c>
      <c r="AA22">
        <v>41</v>
      </c>
      <c r="AB22">
        <v>28</v>
      </c>
      <c r="AC22">
        <v>27</v>
      </c>
      <c r="AD22">
        <v>18</v>
      </c>
      <c r="AF22" s="24" t="s">
        <v>50</v>
      </c>
      <c r="AG22" s="24">
        <v>-0.14721066352268752</v>
      </c>
      <c r="AH22" s="26"/>
      <c r="AI22" s="24" t="s">
        <v>50</v>
      </c>
      <c r="AJ22" s="24">
        <v>-0.1774077254124567</v>
      </c>
    </row>
    <row r="23" spans="1:40" x14ac:dyDescent="0.25">
      <c r="A23">
        <v>2.3130000000000002</v>
      </c>
      <c r="B23">
        <v>977</v>
      </c>
      <c r="C23">
        <v>1.7969999999999999</v>
      </c>
      <c r="D23">
        <v>1.492</v>
      </c>
      <c r="E23">
        <v>1.2470000000000001</v>
      </c>
      <c r="F23">
        <v>778</v>
      </c>
      <c r="G23">
        <v>769</v>
      </c>
      <c r="H23">
        <v>587</v>
      </c>
      <c r="I23">
        <v>466</v>
      </c>
      <c r="J23">
        <v>342</v>
      </c>
      <c r="K23">
        <v>566</v>
      </c>
      <c r="M23" s="24" t="s">
        <v>49</v>
      </c>
      <c r="N23" s="24">
        <v>5.5864439408137553E-2</v>
      </c>
      <c r="O23" s="26"/>
      <c r="P23" s="24" t="s">
        <v>49</v>
      </c>
      <c r="Q23" s="24">
        <v>4.3899814873175111E-2</v>
      </c>
      <c r="S23" s="7"/>
      <c r="T23">
        <v>250</v>
      </c>
      <c r="U23">
        <v>189</v>
      </c>
      <c r="V23">
        <v>196</v>
      </c>
      <c r="W23">
        <v>168</v>
      </c>
      <c r="X23">
        <v>97</v>
      </c>
      <c r="Y23">
        <v>133</v>
      </c>
      <c r="Z23">
        <v>36</v>
      </c>
      <c r="AA23">
        <v>49</v>
      </c>
      <c r="AB23">
        <v>41</v>
      </c>
      <c r="AC23">
        <v>28</v>
      </c>
      <c r="AD23">
        <v>27</v>
      </c>
      <c r="AF23" s="7"/>
      <c r="AG23" s="7"/>
      <c r="AH23" s="7"/>
      <c r="AI23" s="7"/>
      <c r="AJ23" s="7"/>
      <c r="AK23" s="7"/>
      <c r="AL23" s="7"/>
      <c r="AM23" s="7"/>
      <c r="AN23" s="7"/>
    </row>
    <row r="24" spans="1:40" ht="15.75" thickBot="1" x14ac:dyDescent="0.3">
      <c r="A24">
        <v>2.6509999999999998</v>
      </c>
      <c r="B24">
        <v>2.3130000000000002</v>
      </c>
      <c r="C24">
        <v>977</v>
      </c>
      <c r="D24">
        <v>1.7969999999999999</v>
      </c>
      <c r="E24">
        <v>1.492</v>
      </c>
      <c r="F24">
        <v>1.2470000000000001</v>
      </c>
      <c r="G24">
        <v>778</v>
      </c>
      <c r="H24">
        <v>769</v>
      </c>
      <c r="I24">
        <v>587</v>
      </c>
      <c r="J24">
        <v>466</v>
      </c>
      <c r="K24">
        <v>342</v>
      </c>
      <c r="M24" s="25" t="s">
        <v>50</v>
      </c>
      <c r="N24" s="25">
        <v>-0.12193243639285713</v>
      </c>
      <c r="O24" s="26"/>
      <c r="P24" s="25" t="s">
        <v>50</v>
      </c>
      <c r="Q24" s="25">
        <v>-0.14247180921603522</v>
      </c>
      <c r="S24" s="7"/>
      <c r="T24">
        <v>175</v>
      </c>
      <c r="U24">
        <v>250</v>
      </c>
      <c r="V24">
        <v>189</v>
      </c>
      <c r="W24">
        <v>196</v>
      </c>
      <c r="X24">
        <v>168</v>
      </c>
      <c r="Y24">
        <v>97</v>
      </c>
      <c r="Z24">
        <v>133</v>
      </c>
      <c r="AA24">
        <v>36</v>
      </c>
      <c r="AB24">
        <v>49</v>
      </c>
      <c r="AC24">
        <v>41</v>
      </c>
      <c r="AD24">
        <v>28</v>
      </c>
      <c r="AF24" s="7"/>
      <c r="AG24" s="7"/>
      <c r="AH24" s="7"/>
      <c r="AI24" s="7"/>
      <c r="AJ24" s="7"/>
      <c r="AK24" s="7"/>
      <c r="AL24" s="7"/>
      <c r="AM24" s="7"/>
      <c r="AN24" s="7"/>
    </row>
    <row r="25" spans="1:40" x14ac:dyDescent="0.25">
      <c r="A25">
        <v>2.5470000000000002</v>
      </c>
      <c r="B25">
        <v>2.6509999999999998</v>
      </c>
      <c r="C25">
        <v>2.3130000000000002</v>
      </c>
      <c r="D25">
        <v>977</v>
      </c>
      <c r="E25">
        <v>1.7969999999999999</v>
      </c>
      <c r="F25">
        <v>1.492</v>
      </c>
      <c r="G25">
        <v>1.2470000000000001</v>
      </c>
      <c r="H25">
        <v>778</v>
      </c>
      <c r="I25">
        <v>769</v>
      </c>
      <c r="J25">
        <v>587</v>
      </c>
      <c r="K25">
        <v>466</v>
      </c>
      <c r="S25" s="7"/>
      <c r="T25">
        <v>368</v>
      </c>
      <c r="U25">
        <v>175</v>
      </c>
      <c r="V25">
        <v>250</v>
      </c>
      <c r="W25">
        <v>189</v>
      </c>
      <c r="X25">
        <v>196</v>
      </c>
      <c r="Y25">
        <v>168</v>
      </c>
      <c r="Z25">
        <v>97</v>
      </c>
      <c r="AA25">
        <v>133</v>
      </c>
      <c r="AB25">
        <v>36</v>
      </c>
      <c r="AC25">
        <v>49</v>
      </c>
      <c r="AD25">
        <v>41</v>
      </c>
      <c r="AF25" s="8"/>
      <c r="AG25" s="8"/>
      <c r="AH25" s="7"/>
      <c r="AI25" s="7"/>
      <c r="AJ25" s="7"/>
      <c r="AK25" s="7"/>
      <c r="AL25" s="7"/>
      <c r="AM25" s="7"/>
      <c r="AN25" s="7"/>
    </row>
    <row r="26" spans="1:40" x14ac:dyDescent="0.25">
      <c r="A26">
        <v>3.4969999999999999</v>
      </c>
      <c r="B26">
        <v>2.5470000000000002</v>
      </c>
      <c r="C26">
        <v>2.6509999999999998</v>
      </c>
      <c r="D26">
        <v>2.3130000000000002</v>
      </c>
      <c r="E26">
        <v>977</v>
      </c>
      <c r="F26">
        <v>1.7969999999999999</v>
      </c>
      <c r="G26">
        <v>1.492</v>
      </c>
      <c r="H26">
        <v>1.2470000000000001</v>
      </c>
      <c r="I26">
        <v>778</v>
      </c>
      <c r="J26">
        <v>769</v>
      </c>
      <c r="K26">
        <v>587</v>
      </c>
      <c r="M26" s="9"/>
      <c r="N26" s="9"/>
      <c r="O26" s="9"/>
      <c r="P26" s="9"/>
      <c r="Q26" s="9"/>
      <c r="R26" s="7"/>
      <c r="S26" s="7"/>
      <c r="T26">
        <v>349</v>
      </c>
      <c r="U26">
        <v>368</v>
      </c>
      <c r="V26">
        <v>175</v>
      </c>
      <c r="W26">
        <v>250</v>
      </c>
      <c r="X26">
        <v>189</v>
      </c>
      <c r="Y26">
        <v>196</v>
      </c>
      <c r="Z26">
        <v>168</v>
      </c>
      <c r="AA26">
        <v>97</v>
      </c>
      <c r="AB26">
        <v>133</v>
      </c>
      <c r="AC26">
        <v>36</v>
      </c>
      <c r="AD26">
        <v>49</v>
      </c>
      <c r="AF26" s="4"/>
      <c r="AG26" s="4"/>
      <c r="AH26" s="7"/>
      <c r="AI26" s="7"/>
      <c r="AJ26" s="7"/>
      <c r="AK26" s="7"/>
      <c r="AL26" s="7"/>
      <c r="AM26" s="7"/>
      <c r="AN26" s="7"/>
    </row>
    <row r="27" spans="1:40" x14ac:dyDescent="0.25">
      <c r="A27">
        <v>3.59</v>
      </c>
      <c r="B27">
        <v>3.4969999999999999</v>
      </c>
      <c r="C27">
        <v>2.5470000000000002</v>
      </c>
      <c r="D27">
        <v>2.6509999999999998</v>
      </c>
      <c r="E27">
        <v>2.3130000000000002</v>
      </c>
      <c r="F27">
        <v>977</v>
      </c>
      <c r="G27">
        <v>1.7969999999999999</v>
      </c>
      <c r="H27">
        <v>1.492</v>
      </c>
      <c r="I27">
        <v>1.2470000000000001</v>
      </c>
      <c r="J27">
        <v>778</v>
      </c>
      <c r="K27">
        <v>769</v>
      </c>
      <c r="M27" s="4"/>
      <c r="N27" s="4"/>
      <c r="O27" s="4"/>
      <c r="P27" s="4"/>
      <c r="Q27" s="4"/>
      <c r="R27" s="7"/>
      <c r="S27" s="7"/>
      <c r="T27">
        <v>345</v>
      </c>
      <c r="U27">
        <v>349</v>
      </c>
      <c r="V27">
        <v>368</v>
      </c>
      <c r="W27">
        <v>175</v>
      </c>
      <c r="X27">
        <v>250</v>
      </c>
      <c r="Y27">
        <v>189</v>
      </c>
      <c r="Z27">
        <v>196</v>
      </c>
      <c r="AA27">
        <v>168</v>
      </c>
      <c r="AB27">
        <v>97</v>
      </c>
      <c r="AC27">
        <v>133</v>
      </c>
      <c r="AD27">
        <v>36</v>
      </c>
      <c r="AF27" s="4"/>
      <c r="AG27" s="4"/>
      <c r="AH27" s="7"/>
      <c r="AI27" s="7"/>
      <c r="AJ27" s="7"/>
      <c r="AK27" s="7"/>
      <c r="AL27" s="7"/>
      <c r="AM27" s="7"/>
      <c r="AN27" s="7"/>
    </row>
    <row r="28" spans="1:40" x14ac:dyDescent="0.25">
      <c r="A28">
        <v>3.2330000000000001</v>
      </c>
      <c r="B28">
        <v>3.59</v>
      </c>
      <c r="C28">
        <v>3.4969999999999999</v>
      </c>
      <c r="D28">
        <v>2.5470000000000002</v>
      </c>
      <c r="E28">
        <v>2.6509999999999998</v>
      </c>
      <c r="F28">
        <v>2.3130000000000002</v>
      </c>
      <c r="G28">
        <v>977</v>
      </c>
      <c r="H28">
        <v>1.7969999999999999</v>
      </c>
      <c r="I28">
        <v>1.492</v>
      </c>
      <c r="J28">
        <v>1.2470000000000001</v>
      </c>
      <c r="K28">
        <v>778</v>
      </c>
      <c r="M28" s="4"/>
      <c r="N28" s="4"/>
      <c r="O28" s="4"/>
      <c r="P28" s="4"/>
      <c r="Q28" s="4"/>
      <c r="R28" s="7"/>
      <c r="S28" s="7"/>
      <c r="T28">
        <v>475</v>
      </c>
      <c r="U28">
        <v>345</v>
      </c>
      <c r="V28">
        <v>349</v>
      </c>
      <c r="W28">
        <v>368</v>
      </c>
      <c r="X28">
        <v>175</v>
      </c>
      <c r="Y28">
        <v>250</v>
      </c>
      <c r="Z28">
        <v>189</v>
      </c>
      <c r="AA28">
        <v>196</v>
      </c>
      <c r="AB28">
        <v>168</v>
      </c>
      <c r="AC28">
        <v>97</v>
      </c>
      <c r="AD28">
        <v>133</v>
      </c>
      <c r="AF28" s="4"/>
      <c r="AG28" s="4"/>
      <c r="AH28" s="7"/>
      <c r="AI28" s="7"/>
      <c r="AJ28" s="7"/>
      <c r="AK28" s="7"/>
      <c r="AL28" s="7"/>
      <c r="AM28" s="7"/>
      <c r="AN28" s="7"/>
    </row>
    <row r="29" spans="1:40" x14ac:dyDescent="0.25">
      <c r="A29">
        <v>3.5259999999999998</v>
      </c>
      <c r="B29">
        <v>3.2330000000000001</v>
      </c>
      <c r="C29">
        <v>3.59</v>
      </c>
      <c r="D29">
        <v>3.4969999999999999</v>
      </c>
      <c r="E29">
        <v>2.5470000000000002</v>
      </c>
      <c r="F29">
        <v>2.6509999999999998</v>
      </c>
      <c r="G29">
        <v>2.3130000000000002</v>
      </c>
      <c r="H29">
        <v>977</v>
      </c>
      <c r="I29">
        <v>1.7969999999999999</v>
      </c>
      <c r="J29">
        <v>1.492</v>
      </c>
      <c r="K29">
        <v>1.2470000000000001</v>
      </c>
      <c r="M29" s="4"/>
      <c r="N29" s="4"/>
      <c r="O29" s="4"/>
      <c r="P29" s="4"/>
      <c r="Q29" s="4"/>
      <c r="R29" s="7"/>
      <c r="S29" s="7"/>
      <c r="T29">
        <v>427</v>
      </c>
      <c r="U29">
        <v>475</v>
      </c>
      <c r="V29">
        <v>345</v>
      </c>
      <c r="W29">
        <v>349</v>
      </c>
      <c r="X29">
        <v>368</v>
      </c>
      <c r="Y29">
        <v>175</v>
      </c>
      <c r="Z29">
        <v>250</v>
      </c>
      <c r="AA29">
        <v>189</v>
      </c>
      <c r="AB29">
        <v>196</v>
      </c>
      <c r="AC29">
        <v>168</v>
      </c>
      <c r="AD29">
        <v>97</v>
      </c>
      <c r="AF29" s="4"/>
      <c r="AG29" s="4"/>
      <c r="AH29" s="7"/>
      <c r="AI29" s="7"/>
      <c r="AJ29" s="7"/>
      <c r="AK29" s="7"/>
      <c r="AL29" s="7"/>
      <c r="AM29" s="7"/>
      <c r="AN29" s="7"/>
    </row>
    <row r="30" spans="1:40" x14ac:dyDescent="0.25">
      <c r="A30">
        <v>4.2069999999999999</v>
      </c>
      <c r="B30">
        <v>3.5259999999999998</v>
      </c>
      <c r="C30">
        <v>3.2330000000000001</v>
      </c>
      <c r="D30">
        <v>3.59</v>
      </c>
      <c r="E30">
        <v>3.4969999999999999</v>
      </c>
      <c r="F30">
        <v>2.5470000000000002</v>
      </c>
      <c r="G30">
        <v>2.6509999999999998</v>
      </c>
      <c r="H30">
        <v>2.3130000000000002</v>
      </c>
      <c r="I30">
        <v>977</v>
      </c>
      <c r="J30">
        <v>1.7969999999999999</v>
      </c>
      <c r="K30">
        <v>1.492</v>
      </c>
      <c r="M30" s="7"/>
      <c r="N30" s="7"/>
      <c r="O30" s="7"/>
      <c r="P30" s="7"/>
      <c r="Q30" s="7"/>
      <c r="R30" s="7"/>
      <c r="S30" s="7"/>
      <c r="T30">
        <v>627</v>
      </c>
      <c r="U30">
        <v>427</v>
      </c>
      <c r="V30">
        <v>475</v>
      </c>
      <c r="W30">
        <v>345</v>
      </c>
      <c r="X30">
        <v>349</v>
      </c>
      <c r="Y30">
        <v>368</v>
      </c>
      <c r="Z30">
        <v>175</v>
      </c>
      <c r="AA30">
        <v>250</v>
      </c>
      <c r="AB30">
        <v>189</v>
      </c>
      <c r="AC30">
        <v>196</v>
      </c>
      <c r="AD30">
        <v>168</v>
      </c>
      <c r="AF30" s="4"/>
      <c r="AG30" s="4"/>
      <c r="AH30" s="7"/>
      <c r="AI30" s="7"/>
      <c r="AJ30" s="7"/>
      <c r="AK30" s="7"/>
      <c r="AL30" s="7"/>
      <c r="AM30" s="7"/>
      <c r="AN30" s="7"/>
    </row>
    <row r="31" spans="1:40" x14ac:dyDescent="0.25">
      <c r="A31">
        <v>5.3220000000000001</v>
      </c>
      <c r="B31">
        <v>4.2069999999999999</v>
      </c>
      <c r="C31">
        <v>3.5259999999999998</v>
      </c>
      <c r="D31">
        <v>3.2330000000000001</v>
      </c>
      <c r="E31">
        <v>3.59</v>
      </c>
      <c r="F31">
        <v>3.4969999999999999</v>
      </c>
      <c r="G31">
        <v>2.5470000000000002</v>
      </c>
      <c r="H31">
        <v>2.6509999999999998</v>
      </c>
      <c r="I31">
        <v>2.3130000000000002</v>
      </c>
      <c r="J31">
        <v>977</v>
      </c>
      <c r="K31">
        <v>1.7969999999999999</v>
      </c>
      <c r="M31" s="7"/>
      <c r="N31" s="7"/>
      <c r="O31" s="7"/>
      <c r="P31" s="7"/>
      <c r="Q31" s="7"/>
      <c r="R31" s="7"/>
      <c r="S31" s="7"/>
      <c r="T31" s="7">
        <v>793</v>
      </c>
      <c r="U31" s="7">
        <v>627</v>
      </c>
      <c r="V31">
        <v>427</v>
      </c>
      <c r="W31">
        <v>475</v>
      </c>
      <c r="X31">
        <v>345</v>
      </c>
      <c r="Y31">
        <v>349</v>
      </c>
      <c r="Z31">
        <v>368</v>
      </c>
      <c r="AA31">
        <v>175</v>
      </c>
      <c r="AB31">
        <v>250</v>
      </c>
      <c r="AC31">
        <v>189</v>
      </c>
      <c r="AD31">
        <v>196</v>
      </c>
      <c r="AF31" s="7"/>
      <c r="AG31" s="7"/>
      <c r="AH31" s="7"/>
      <c r="AI31" s="7"/>
      <c r="AJ31" s="7"/>
      <c r="AK31" s="7"/>
      <c r="AL31" s="7"/>
      <c r="AM31" s="7"/>
      <c r="AN31" s="7"/>
    </row>
    <row r="32" spans="1:40" x14ac:dyDescent="0.25">
      <c r="A32">
        <v>5.9859999999999998</v>
      </c>
      <c r="B32">
        <v>5.3220000000000001</v>
      </c>
      <c r="C32">
        <v>4.2069999999999999</v>
      </c>
      <c r="D32">
        <v>3.5259999999999998</v>
      </c>
      <c r="E32">
        <v>3.2330000000000001</v>
      </c>
      <c r="F32">
        <v>3.59</v>
      </c>
      <c r="G32">
        <v>3.4969999999999999</v>
      </c>
      <c r="H32">
        <v>2.5470000000000002</v>
      </c>
      <c r="I32">
        <v>2.6509999999999998</v>
      </c>
      <c r="J32">
        <v>2.3130000000000002</v>
      </c>
      <c r="K32">
        <v>977</v>
      </c>
      <c r="M32" s="7"/>
      <c r="N32" s="7"/>
      <c r="O32" s="7"/>
      <c r="P32" s="7"/>
      <c r="Q32" s="7"/>
      <c r="R32" s="7"/>
      <c r="S32" s="7"/>
      <c r="T32" s="7">
        <v>650</v>
      </c>
      <c r="U32" s="7">
        <v>793</v>
      </c>
      <c r="V32">
        <v>627</v>
      </c>
      <c r="W32">
        <v>427</v>
      </c>
      <c r="X32">
        <v>475</v>
      </c>
      <c r="Y32">
        <v>345</v>
      </c>
      <c r="Z32">
        <v>349</v>
      </c>
      <c r="AA32">
        <v>368</v>
      </c>
      <c r="AB32">
        <v>175</v>
      </c>
      <c r="AC32">
        <v>250</v>
      </c>
      <c r="AD32">
        <v>189</v>
      </c>
      <c r="AF32" t="s">
        <v>58</v>
      </c>
    </row>
    <row r="33" spans="1:40" ht="15.75" thickBot="1" x14ac:dyDescent="0.3">
      <c r="A33">
        <v>6.5570000000000004</v>
      </c>
      <c r="B33">
        <v>5.9859999999999998</v>
      </c>
      <c r="C33">
        <v>5.3220000000000001</v>
      </c>
      <c r="D33">
        <v>4.2069999999999999</v>
      </c>
      <c r="E33">
        <v>3.5259999999999998</v>
      </c>
      <c r="F33">
        <v>3.2330000000000001</v>
      </c>
      <c r="G33">
        <v>3.59</v>
      </c>
      <c r="H33">
        <v>3.4969999999999999</v>
      </c>
      <c r="I33">
        <v>2.5470000000000002</v>
      </c>
      <c r="J33">
        <v>2.6509999999999998</v>
      </c>
      <c r="K33">
        <v>2.3130000000000002</v>
      </c>
      <c r="M33" s="8"/>
      <c r="N33" s="8"/>
      <c r="O33" s="7"/>
      <c r="P33" s="7"/>
      <c r="Q33" s="7"/>
      <c r="R33" s="7"/>
      <c r="S33" s="7"/>
      <c r="T33" s="7">
        <v>602</v>
      </c>
      <c r="U33" s="7">
        <v>650</v>
      </c>
      <c r="V33">
        <v>793</v>
      </c>
      <c r="W33">
        <v>627</v>
      </c>
      <c r="X33">
        <v>427</v>
      </c>
      <c r="Y33">
        <v>475</v>
      </c>
      <c r="Z33">
        <v>345</v>
      </c>
      <c r="AA33">
        <v>349</v>
      </c>
      <c r="AB33">
        <v>368</v>
      </c>
      <c r="AC33">
        <v>175</v>
      </c>
      <c r="AD33">
        <v>250</v>
      </c>
    </row>
    <row r="34" spans="1:40" x14ac:dyDescent="0.25">
      <c r="A34">
        <v>5.56</v>
      </c>
      <c r="B34">
        <v>6.5570000000000004</v>
      </c>
      <c r="C34">
        <v>5.9859999999999998</v>
      </c>
      <c r="D34">
        <v>5.3220000000000001</v>
      </c>
      <c r="E34">
        <v>4.2069999999999999</v>
      </c>
      <c r="F34">
        <v>3.5259999999999998</v>
      </c>
      <c r="G34">
        <v>3.2330000000000001</v>
      </c>
      <c r="H34">
        <v>3.59</v>
      </c>
      <c r="I34">
        <v>3.4969999999999999</v>
      </c>
      <c r="J34">
        <v>2.5470000000000002</v>
      </c>
      <c r="K34">
        <v>2.6509999999999998</v>
      </c>
      <c r="M34" s="4"/>
      <c r="N34" s="4"/>
      <c r="O34" s="7"/>
      <c r="P34" s="7"/>
      <c r="Q34" s="7"/>
      <c r="R34" s="7"/>
      <c r="S34" s="7"/>
      <c r="T34" s="7">
        <v>743</v>
      </c>
      <c r="U34" s="7">
        <v>602</v>
      </c>
      <c r="V34">
        <v>650</v>
      </c>
      <c r="W34">
        <v>793</v>
      </c>
      <c r="X34">
        <v>627</v>
      </c>
      <c r="Y34">
        <v>427</v>
      </c>
      <c r="Z34">
        <v>475</v>
      </c>
      <c r="AA34">
        <v>345</v>
      </c>
      <c r="AB34">
        <v>349</v>
      </c>
      <c r="AC34">
        <v>368</v>
      </c>
      <c r="AD34">
        <v>175</v>
      </c>
      <c r="AF34" s="17" t="s">
        <v>59</v>
      </c>
      <c r="AG34" s="17"/>
    </row>
    <row r="35" spans="1:40" x14ac:dyDescent="0.25">
      <c r="A35">
        <v>4.7889999999999997</v>
      </c>
      <c r="B35">
        <v>5.56</v>
      </c>
      <c r="C35">
        <v>6.5570000000000004</v>
      </c>
      <c r="D35">
        <v>5.9859999999999998</v>
      </c>
      <c r="E35">
        <v>5.3220000000000001</v>
      </c>
      <c r="F35">
        <v>4.2069999999999999</v>
      </c>
      <c r="G35">
        <v>3.5259999999999998</v>
      </c>
      <c r="H35">
        <v>3.2330000000000001</v>
      </c>
      <c r="I35">
        <v>3.59</v>
      </c>
      <c r="J35">
        <v>3.4969999999999999</v>
      </c>
      <c r="K35">
        <v>2.5470000000000002</v>
      </c>
      <c r="M35" s="4"/>
      <c r="N35" s="4"/>
      <c r="O35" s="7"/>
      <c r="P35" s="7"/>
      <c r="Q35" s="7"/>
      <c r="R35" s="7"/>
      <c r="S35" s="7"/>
      <c r="T35" s="7">
        <v>683</v>
      </c>
      <c r="U35" s="7">
        <v>743</v>
      </c>
      <c r="V35">
        <v>602</v>
      </c>
      <c r="W35">
        <v>650</v>
      </c>
      <c r="X35">
        <v>793</v>
      </c>
      <c r="Y35">
        <v>627</v>
      </c>
      <c r="Z35">
        <v>427</v>
      </c>
      <c r="AA35">
        <v>475</v>
      </c>
      <c r="AB35">
        <v>345</v>
      </c>
      <c r="AC35">
        <v>349</v>
      </c>
      <c r="AD35">
        <v>368</v>
      </c>
      <c r="AF35" s="4" t="s">
        <v>60</v>
      </c>
      <c r="AG35" s="4">
        <v>0.98721391164079697</v>
      </c>
    </row>
    <row r="36" spans="1:40" x14ac:dyDescent="0.25">
      <c r="A36">
        <v>5.2489999999999997</v>
      </c>
      <c r="B36">
        <v>4.7889999999999997</v>
      </c>
      <c r="C36">
        <v>5.56</v>
      </c>
      <c r="D36">
        <v>6.5570000000000004</v>
      </c>
      <c r="E36">
        <v>5.9859999999999998</v>
      </c>
      <c r="F36">
        <v>5.3220000000000001</v>
      </c>
      <c r="G36">
        <v>4.2069999999999999</v>
      </c>
      <c r="H36">
        <v>3.5259999999999998</v>
      </c>
      <c r="I36">
        <v>3.2330000000000001</v>
      </c>
      <c r="J36">
        <v>3.59</v>
      </c>
      <c r="K36">
        <v>3.4969999999999999</v>
      </c>
      <c r="M36" s="4"/>
      <c r="N36" s="4"/>
      <c r="O36" s="7"/>
      <c r="P36" s="7"/>
      <c r="Q36" s="7"/>
      <c r="R36" s="7"/>
      <c r="S36" s="7"/>
      <c r="T36" s="7">
        <v>712</v>
      </c>
      <c r="U36" s="7">
        <v>683</v>
      </c>
      <c r="V36">
        <v>743</v>
      </c>
      <c r="W36">
        <v>602</v>
      </c>
      <c r="X36">
        <v>650</v>
      </c>
      <c r="Y36">
        <v>793</v>
      </c>
      <c r="Z36">
        <v>627</v>
      </c>
      <c r="AA36">
        <v>427</v>
      </c>
      <c r="AB36">
        <v>475</v>
      </c>
      <c r="AC36">
        <v>345</v>
      </c>
      <c r="AD36">
        <v>349</v>
      </c>
      <c r="AF36" s="4" t="s">
        <v>61</v>
      </c>
      <c r="AG36" s="4">
        <v>0.97459130733712318</v>
      </c>
    </row>
    <row r="37" spans="1:40" x14ac:dyDescent="0.25">
      <c r="A37">
        <v>5.21</v>
      </c>
      <c r="B37">
        <v>5.2489999999999997</v>
      </c>
      <c r="C37">
        <v>4.7889999999999997</v>
      </c>
      <c r="D37">
        <v>5.56</v>
      </c>
      <c r="E37">
        <v>6.5570000000000004</v>
      </c>
      <c r="F37">
        <v>5.9859999999999998</v>
      </c>
      <c r="G37">
        <v>5.3220000000000001</v>
      </c>
      <c r="H37">
        <v>4.2069999999999999</v>
      </c>
      <c r="I37">
        <v>3.5259999999999998</v>
      </c>
      <c r="J37">
        <v>3.2330000000000001</v>
      </c>
      <c r="K37">
        <v>3.59</v>
      </c>
      <c r="M37" s="4"/>
      <c r="N37" s="4"/>
      <c r="O37" s="7"/>
      <c r="P37" s="7"/>
      <c r="Q37" s="7"/>
      <c r="R37" s="7"/>
      <c r="S37" s="7"/>
      <c r="T37" s="7">
        <v>919</v>
      </c>
      <c r="U37" s="7">
        <v>712</v>
      </c>
      <c r="V37">
        <v>683</v>
      </c>
      <c r="W37">
        <v>743</v>
      </c>
      <c r="X37">
        <v>602</v>
      </c>
      <c r="Y37">
        <v>650</v>
      </c>
      <c r="Z37">
        <v>793</v>
      </c>
      <c r="AA37">
        <v>627</v>
      </c>
      <c r="AB37">
        <v>427</v>
      </c>
      <c r="AC37">
        <v>475</v>
      </c>
      <c r="AD37">
        <v>345</v>
      </c>
      <c r="AF37" s="4" t="s">
        <v>62</v>
      </c>
      <c r="AG37" s="4">
        <v>0.96230452499746422</v>
      </c>
    </row>
    <row r="38" spans="1:40" x14ac:dyDescent="0.25">
      <c r="A38">
        <v>6.1529999999999996</v>
      </c>
      <c r="B38">
        <v>5.21</v>
      </c>
      <c r="C38">
        <v>5.2489999999999997</v>
      </c>
      <c r="D38">
        <v>4.7889999999999997</v>
      </c>
      <c r="E38">
        <v>5.56</v>
      </c>
      <c r="F38">
        <v>6.5570000000000004</v>
      </c>
      <c r="G38">
        <v>5.9859999999999998</v>
      </c>
      <c r="H38">
        <v>5.3220000000000001</v>
      </c>
      <c r="I38">
        <v>4.2069999999999999</v>
      </c>
      <c r="J38">
        <v>3.5259999999999998</v>
      </c>
      <c r="K38">
        <v>3.2330000000000001</v>
      </c>
      <c r="M38" s="4"/>
      <c r="N38" s="4"/>
      <c r="O38" s="7"/>
      <c r="P38" s="7"/>
      <c r="Q38" s="7"/>
      <c r="R38" s="7"/>
      <c r="S38" s="7"/>
      <c r="T38" s="7">
        <v>889</v>
      </c>
      <c r="U38" s="7">
        <v>919</v>
      </c>
      <c r="V38">
        <v>712</v>
      </c>
      <c r="W38">
        <v>683</v>
      </c>
      <c r="X38">
        <v>743</v>
      </c>
      <c r="Y38">
        <v>602</v>
      </c>
      <c r="Z38">
        <v>650</v>
      </c>
      <c r="AA38">
        <v>793</v>
      </c>
      <c r="AB38">
        <v>627</v>
      </c>
      <c r="AC38">
        <v>427</v>
      </c>
      <c r="AD38">
        <v>475</v>
      </c>
      <c r="AF38" s="4" t="s">
        <v>63</v>
      </c>
      <c r="AG38" s="4">
        <v>67.163165766175624</v>
      </c>
    </row>
    <row r="39" spans="1:40" ht="15.75" thickBot="1" x14ac:dyDescent="0.3">
      <c r="A39">
        <v>5.9589999999999996</v>
      </c>
      <c r="B39">
        <v>6.1529999999999996</v>
      </c>
      <c r="C39">
        <v>5.21</v>
      </c>
      <c r="D39">
        <v>5.2489999999999997</v>
      </c>
      <c r="E39">
        <v>4.7889999999999997</v>
      </c>
      <c r="F39">
        <v>5.56</v>
      </c>
      <c r="G39">
        <v>6.5570000000000004</v>
      </c>
      <c r="H39">
        <v>5.9859999999999998</v>
      </c>
      <c r="I39">
        <v>5.3220000000000001</v>
      </c>
      <c r="J39">
        <v>4.2069999999999999</v>
      </c>
      <c r="K39">
        <v>3.5259999999999998</v>
      </c>
      <c r="M39" s="7"/>
      <c r="N39" s="7"/>
      <c r="O39" s="7"/>
      <c r="P39" s="7"/>
      <c r="Q39" s="7"/>
      <c r="R39" s="7"/>
      <c r="S39" s="7"/>
      <c r="T39" s="7">
        <v>756</v>
      </c>
      <c r="U39" s="7">
        <v>889</v>
      </c>
      <c r="V39">
        <v>919</v>
      </c>
      <c r="W39">
        <v>712</v>
      </c>
      <c r="X39">
        <v>683</v>
      </c>
      <c r="Y39">
        <v>743</v>
      </c>
      <c r="Z39">
        <v>602</v>
      </c>
      <c r="AA39">
        <v>650</v>
      </c>
      <c r="AB39">
        <v>793</v>
      </c>
      <c r="AC39">
        <v>627</v>
      </c>
      <c r="AD39">
        <v>427</v>
      </c>
      <c r="AF39" s="5" t="s">
        <v>64</v>
      </c>
      <c r="AG39" s="5">
        <v>110</v>
      </c>
    </row>
    <row r="40" spans="1:40" x14ac:dyDescent="0.25">
      <c r="A40">
        <v>5.9740000000000002</v>
      </c>
      <c r="B40">
        <v>5.9589999999999996</v>
      </c>
      <c r="C40">
        <v>6.1529999999999996</v>
      </c>
      <c r="D40">
        <v>5.21</v>
      </c>
      <c r="E40">
        <v>5.2489999999999997</v>
      </c>
      <c r="F40">
        <v>4.7889999999999997</v>
      </c>
      <c r="G40">
        <v>5.56</v>
      </c>
      <c r="H40">
        <v>6.5570000000000004</v>
      </c>
      <c r="I40">
        <v>5.9859999999999998</v>
      </c>
      <c r="J40">
        <v>5.3220000000000001</v>
      </c>
      <c r="K40">
        <v>4.2069999999999999</v>
      </c>
      <c r="M40" s="7"/>
      <c r="N40" s="7"/>
      <c r="O40" s="7"/>
      <c r="P40" s="7"/>
      <c r="Q40" s="7"/>
      <c r="R40" s="7"/>
      <c r="S40" s="7"/>
      <c r="T40" s="7">
        <v>812</v>
      </c>
      <c r="U40" s="7">
        <v>756</v>
      </c>
      <c r="V40">
        <v>889</v>
      </c>
      <c r="W40">
        <v>919</v>
      </c>
      <c r="X40">
        <v>712</v>
      </c>
      <c r="Y40">
        <v>683</v>
      </c>
      <c r="Z40">
        <v>743</v>
      </c>
      <c r="AA40">
        <v>602</v>
      </c>
      <c r="AB40">
        <v>650</v>
      </c>
      <c r="AC40">
        <v>793</v>
      </c>
      <c r="AD40">
        <v>627</v>
      </c>
    </row>
    <row r="41" spans="1:40" ht="15.75" thickBot="1" x14ac:dyDescent="0.3">
      <c r="A41">
        <v>5.2169999999999996</v>
      </c>
      <c r="B41">
        <v>5.9740000000000002</v>
      </c>
      <c r="C41">
        <v>5.9589999999999996</v>
      </c>
      <c r="D41">
        <v>6.1529999999999996</v>
      </c>
      <c r="E41">
        <v>5.21</v>
      </c>
      <c r="F41">
        <v>5.2489999999999997</v>
      </c>
      <c r="G41">
        <v>4.7889999999999997</v>
      </c>
      <c r="H41">
        <v>5.56</v>
      </c>
      <c r="I41">
        <v>6.5570000000000004</v>
      </c>
      <c r="J41">
        <v>5.9859999999999998</v>
      </c>
      <c r="K41">
        <v>5.3220000000000001</v>
      </c>
      <c r="M41" s="9"/>
      <c r="N41" s="9"/>
      <c r="O41" s="9"/>
      <c r="P41" s="9"/>
      <c r="Q41" s="9"/>
      <c r="R41" s="9"/>
      <c r="S41" s="7"/>
      <c r="T41" s="7">
        <v>837</v>
      </c>
      <c r="U41" s="7">
        <v>812</v>
      </c>
      <c r="V41">
        <v>756</v>
      </c>
      <c r="W41">
        <v>889</v>
      </c>
      <c r="X41">
        <v>919</v>
      </c>
      <c r="Y41">
        <v>712</v>
      </c>
      <c r="Z41">
        <v>683</v>
      </c>
      <c r="AA41">
        <v>743</v>
      </c>
      <c r="AB41">
        <v>602</v>
      </c>
      <c r="AC41">
        <v>650</v>
      </c>
      <c r="AD41">
        <v>793</v>
      </c>
      <c r="AF41" t="s">
        <v>65</v>
      </c>
    </row>
    <row r="42" spans="1:40" x14ac:dyDescent="0.25">
      <c r="A42">
        <v>4.05</v>
      </c>
      <c r="B42">
        <v>5.2169999999999996</v>
      </c>
      <c r="C42">
        <v>5.9740000000000002</v>
      </c>
      <c r="D42">
        <v>5.9589999999999996</v>
      </c>
      <c r="E42">
        <v>6.1529999999999996</v>
      </c>
      <c r="F42">
        <v>5.21</v>
      </c>
      <c r="G42">
        <v>5.2489999999999997</v>
      </c>
      <c r="H42">
        <v>4.7889999999999997</v>
      </c>
      <c r="I42">
        <v>5.56</v>
      </c>
      <c r="J42">
        <v>6.5570000000000004</v>
      </c>
      <c r="K42">
        <v>5.9859999999999998</v>
      </c>
      <c r="M42" s="4"/>
      <c r="N42" s="4"/>
      <c r="O42" s="4"/>
      <c r="P42" s="4"/>
      <c r="Q42" s="4"/>
      <c r="R42" s="4"/>
      <c r="S42" s="7"/>
      <c r="T42" s="7">
        <v>727</v>
      </c>
      <c r="U42" s="7">
        <v>837</v>
      </c>
      <c r="V42">
        <v>812</v>
      </c>
      <c r="W42">
        <v>756</v>
      </c>
      <c r="X42">
        <v>889</v>
      </c>
      <c r="Y42">
        <v>919</v>
      </c>
      <c r="Z42">
        <v>712</v>
      </c>
      <c r="AA42">
        <v>683</v>
      </c>
      <c r="AB42">
        <v>743</v>
      </c>
      <c r="AC42">
        <v>602</v>
      </c>
      <c r="AD42">
        <v>650</v>
      </c>
      <c r="AF42" s="6"/>
      <c r="AG42" s="6" t="s">
        <v>69</v>
      </c>
      <c r="AH42" s="6" t="s">
        <v>70</v>
      </c>
      <c r="AI42" s="6" t="s">
        <v>71</v>
      </c>
      <c r="AJ42" s="6" t="s">
        <v>72</v>
      </c>
      <c r="AK42" s="6" t="s">
        <v>73</v>
      </c>
    </row>
    <row r="43" spans="1:40" x14ac:dyDescent="0.25">
      <c r="A43">
        <v>4.0529999999999999</v>
      </c>
      <c r="B43">
        <v>4.05</v>
      </c>
      <c r="C43">
        <v>5.2169999999999996</v>
      </c>
      <c r="D43">
        <v>5.9740000000000002</v>
      </c>
      <c r="E43">
        <v>5.9589999999999996</v>
      </c>
      <c r="F43">
        <v>6.1529999999999996</v>
      </c>
      <c r="G43">
        <v>5.21</v>
      </c>
      <c r="H43">
        <v>5.2489999999999997</v>
      </c>
      <c r="I43">
        <v>4.7889999999999997</v>
      </c>
      <c r="J43">
        <v>5.56</v>
      </c>
      <c r="K43">
        <v>6.5570000000000004</v>
      </c>
      <c r="M43" s="4"/>
      <c r="N43" s="4"/>
      <c r="O43" s="4"/>
      <c r="P43" s="4"/>
      <c r="Q43" s="4"/>
      <c r="R43" s="4"/>
      <c r="S43" s="7"/>
      <c r="T43" s="7">
        <v>760</v>
      </c>
      <c r="U43" s="7">
        <v>727</v>
      </c>
      <c r="V43">
        <v>837</v>
      </c>
      <c r="W43">
        <v>812</v>
      </c>
      <c r="X43">
        <v>756</v>
      </c>
      <c r="Y43">
        <v>889</v>
      </c>
      <c r="Z43">
        <v>919</v>
      </c>
      <c r="AA43">
        <v>712</v>
      </c>
      <c r="AB43">
        <v>683</v>
      </c>
      <c r="AC43">
        <v>743</v>
      </c>
      <c r="AD43">
        <v>602</v>
      </c>
      <c r="AF43" s="4" t="s">
        <v>66</v>
      </c>
      <c r="AG43" s="4">
        <v>10</v>
      </c>
      <c r="AH43" s="4">
        <v>17302247.916426521</v>
      </c>
      <c r="AI43" s="4">
        <v>1730224.7916426521</v>
      </c>
      <c r="AJ43" s="4">
        <v>383.56609695273499</v>
      </c>
      <c r="AK43" s="4">
        <v>1.8882098398297068E-74</v>
      </c>
    </row>
    <row r="44" spans="1:40" x14ac:dyDescent="0.25">
      <c r="A44">
        <v>4.782</v>
      </c>
      <c r="B44">
        <v>4.0529999999999999</v>
      </c>
      <c r="C44">
        <v>4.05</v>
      </c>
      <c r="D44">
        <v>5.2169999999999996</v>
      </c>
      <c r="E44">
        <v>5.9740000000000002</v>
      </c>
      <c r="F44">
        <v>5.9589999999999996</v>
      </c>
      <c r="G44">
        <v>6.1529999999999996</v>
      </c>
      <c r="H44">
        <v>5.21</v>
      </c>
      <c r="I44">
        <v>5.2489999999999997</v>
      </c>
      <c r="J44">
        <v>4.7889999999999997</v>
      </c>
      <c r="K44">
        <v>5.56</v>
      </c>
      <c r="M44" s="4"/>
      <c r="N44" s="4"/>
      <c r="O44" s="4"/>
      <c r="P44" s="4"/>
      <c r="Q44" s="4"/>
      <c r="R44" s="4"/>
      <c r="S44" s="7"/>
      <c r="T44" s="7">
        <v>766</v>
      </c>
      <c r="U44" s="7">
        <v>760</v>
      </c>
      <c r="V44">
        <v>727</v>
      </c>
      <c r="W44">
        <v>837</v>
      </c>
      <c r="X44">
        <v>812</v>
      </c>
      <c r="Y44">
        <v>756</v>
      </c>
      <c r="Z44">
        <v>889</v>
      </c>
      <c r="AA44">
        <v>919</v>
      </c>
      <c r="AB44">
        <v>712</v>
      </c>
      <c r="AC44">
        <v>683</v>
      </c>
      <c r="AD44">
        <v>743</v>
      </c>
      <c r="AF44" s="4" t="s">
        <v>67</v>
      </c>
      <c r="AG44" s="4">
        <v>100</v>
      </c>
      <c r="AH44" s="4">
        <v>451089.08357347845</v>
      </c>
      <c r="AI44" s="4">
        <v>4510.8908357347846</v>
      </c>
      <c r="AJ44" s="4"/>
      <c r="AK44" s="4"/>
    </row>
    <row r="45" spans="1:40" ht="15.75" thickBot="1" x14ac:dyDescent="0.3">
      <c r="A45">
        <v>4.6680000000000001</v>
      </c>
      <c r="B45">
        <v>4.782</v>
      </c>
      <c r="C45">
        <v>4.0529999999999999</v>
      </c>
      <c r="D45">
        <v>4.05</v>
      </c>
      <c r="E45">
        <v>5.2169999999999996</v>
      </c>
      <c r="F45">
        <v>5.9740000000000002</v>
      </c>
      <c r="G45">
        <v>5.9589999999999996</v>
      </c>
      <c r="H45">
        <v>6.1529999999999996</v>
      </c>
      <c r="I45">
        <v>5.21</v>
      </c>
      <c r="J45">
        <v>5.2489999999999997</v>
      </c>
      <c r="K45">
        <v>4.7889999999999997</v>
      </c>
      <c r="M45" s="7"/>
      <c r="N45" s="7"/>
      <c r="O45" s="7"/>
      <c r="P45" s="7"/>
      <c r="Q45" s="7"/>
      <c r="R45" s="7"/>
      <c r="S45" s="7"/>
      <c r="T45" s="7">
        <v>681</v>
      </c>
      <c r="U45" s="7">
        <v>766</v>
      </c>
      <c r="V45">
        <v>760</v>
      </c>
      <c r="W45">
        <v>727</v>
      </c>
      <c r="X45">
        <v>837</v>
      </c>
      <c r="Y45">
        <v>812</v>
      </c>
      <c r="Z45">
        <v>756</v>
      </c>
      <c r="AA45">
        <v>889</v>
      </c>
      <c r="AB45">
        <v>919</v>
      </c>
      <c r="AC45">
        <v>712</v>
      </c>
      <c r="AD45">
        <v>683</v>
      </c>
      <c r="AF45" s="5" t="s">
        <v>68</v>
      </c>
      <c r="AG45" s="5">
        <v>110</v>
      </c>
      <c r="AH45" s="5">
        <v>17753337</v>
      </c>
      <c r="AI45" s="5"/>
      <c r="AJ45" s="5"/>
      <c r="AK45" s="5"/>
    </row>
    <row r="46" spans="1:40" ht="15.75" thickBot="1" x14ac:dyDescent="0.3">
      <c r="A46">
        <v>4.585</v>
      </c>
      <c r="B46">
        <v>4.6680000000000001</v>
      </c>
      <c r="C46">
        <v>4.782</v>
      </c>
      <c r="D46">
        <v>4.0529999999999999</v>
      </c>
      <c r="E46">
        <v>4.05</v>
      </c>
      <c r="F46">
        <v>5.2169999999999996</v>
      </c>
      <c r="G46">
        <v>5.9740000000000002</v>
      </c>
      <c r="H46">
        <v>5.9589999999999996</v>
      </c>
      <c r="I46">
        <v>6.1529999999999996</v>
      </c>
      <c r="J46">
        <v>5.21</v>
      </c>
      <c r="K46">
        <v>5.2489999999999997</v>
      </c>
      <c r="M46" s="9"/>
      <c r="N46" s="9"/>
      <c r="O46" s="9"/>
      <c r="P46" s="9"/>
      <c r="Q46" s="9"/>
      <c r="R46" s="9"/>
      <c r="S46" s="9"/>
      <c r="T46" s="18">
        <v>525</v>
      </c>
      <c r="U46" s="18">
        <v>681</v>
      </c>
      <c r="V46">
        <v>766</v>
      </c>
      <c r="W46">
        <v>760</v>
      </c>
      <c r="X46">
        <v>727</v>
      </c>
      <c r="Y46">
        <v>837</v>
      </c>
      <c r="Z46">
        <v>812</v>
      </c>
      <c r="AA46">
        <v>756</v>
      </c>
      <c r="AB46">
        <v>889</v>
      </c>
      <c r="AC46">
        <v>919</v>
      </c>
      <c r="AD46">
        <v>712</v>
      </c>
    </row>
    <row r="47" spans="1:40" x14ac:dyDescent="0.25">
      <c r="A47">
        <v>4.8049999999999997</v>
      </c>
      <c r="B47">
        <v>4.585</v>
      </c>
      <c r="C47">
        <v>4.6680000000000001</v>
      </c>
      <c r="D47">
        <v>4.782</v>
      </c>
      <c r="E47">
        <v>4.0529999999999999</v>
      </c>
      <c r="F47">
        <v>4.05</v>
      </c>
      <c r="G47">
        <v>5.2169999999999996</v>
      </c>
      <c r="H47">
        <v>5.9740000000000002</v>
      </c>
      <c r="I47">
        <v>5.9589999999999996</v>
      </c>
      <c r="J47">
        <v>6.1529999999999996</v>
      </c>
      <c r="K47">
        <v>5.21</v>
      </c>
      <c r="M47" s="4"/>
      <c r="N47" s="4"/>
      <c r="O47" s="4"/>
      <c r="P47" s="4"/>
      <c r="Q47" s="4"/>
      <c r="R47" s="4"/>
      <c r="S47" s="4"/>
      <c r="T47" s="4">
        <v>636</v>
      </c>
      <c r="U47" s="4">
        <v>525</v>
      </c>
      <c r="V47">
        <v>681</v>
      </c>
      <c r="W47">
        <v>766</v>
      </c>
      <c r="X47">
        <v>760</v>
      </c>
      <c r="Y47">
        <v>727</v>
      </c>
      <c r="Z47">
        <v>837</v>
      </c>
      <c r="AA47">
        <v>812</v>
      </c>
      <c r="AB47">
        <v>756</v>
      </c>
      <c r="AC47">
        <v>889</v>
      </c>
      <c r="AD47">
        <v>919</v>
      </c>
      <c r="AF47" s="6"/>
      <c r="AG47" s="6" t="s">
        <v>39</v>
      </c>
      <c r="AH47" s="6" t="s">
        <v>63</v>
      </c>
      <c r="AI47" s="6" t="s">
        <v>74</v>
      </c>
      <c r="AJ47" s="6" t="s">
        <v>75</v>
      </c>
      <c r="AK47" s="6" t="s">
        <v>76</v>
      </c>
      <c r="AL47" s="6" t="s">
        <v>77</v>
      </c>
      <c r="AM47" s="6" t="s">
        <v>78</v>
      </c>
      <c r="AN47" s="6" t="s">
        <v>79</v>
      </c>
    </row>
    <row r="48" spans="1:40" x14ac:dyDescent="0.25">
      <c r="A48">
        <v>4.3159999999999998</v>
      </c>
      <c r="B48">
        <v>4.8049999999999997</v>
      </c>
      <c r="C48">
        <v>4.585</v>
      </c>
      <c r="D48">
        <v>4.6680000000000001</v>
      </c>
      <c r="E48">
        <v>4.782</v>
      </c>
      <c r="F48">
        <v>4.0529999999999999</v>
      </c>
      <c r="G48">
        <v>4.05</v>
      </c>
      <c r="H48">
        <v>5.2169999999999996</v>
      </c>
      <c r="I48">
        <v>5.9740000000000002</v>
      </c>
      <c r="J48">
        <v>5.9589999999999996</v>
      </c>
      <c r="K48">
        <v>6.1529999999999996</v>
      </c>
      <c r="M48" s="4"/>
      <c r="N48" s="4"/>
      <c r="O48" s="4"/>
      <c r="P48" s="4"/>
      <c r="Q48" s="4"/>
      <c r="R48" s="4"/>
      <c r="S48" s="4"/>
      <c r="T48" s="4">
        <v>604</v>
      </c>
      <c r="U48" s="4">
        <v>636</v>
      </c>
      <c r="V48">
        <v>525</v>
      </c>
      <c r="W48">
        <v>681</v>
      </c>
      <c r="X48">
        <v>766</v>
      </c>
      <c r="Y48">
        <v>760</v>
      </c>
      <c r="Z48">
        <v>727</v>
      </c>
      <c r="AA48">
        <v>837</v>
      </c>
      <c r="AB48">
        <v>812</v>
      </c>
      <c r="AC48">
        <v>756</v>
      </c>
      <c r="AD48">
        <v>889</v>
      </c>
      <c r="AF48" s="4" t="s">
        <v>38</v>
      </c>
      <c r="AG48" s="4">
        <v>0</v>
      </c>
      <c r="AH48" s="4" t="e">
        <v>#N/A</v>
      </c>
      <c r="AI48" s="4" t="e">
        <v>#N/A</v>
      </c>
      <c r="AJ48" s="4" t="e">
        <v>#N/A</v>
      </c>
      <c r="AK48" s="4" t="e">
        <v>#N/A</v>
      </c>
      <c r="AL48" s="4" t="e">
        <v>#N/A</v>
      </c>
      <c r="AM48" s="4" t="e">
        <v>#N/A</v>
      </c>
      <c r="AN48" s="4" t="e">
        <v>#N/A</v>
      </c>
    </row>
    <row r="49" spans="1:40" x14ac:dyDescent="0.25">
      <c r="A49">
        <v>3.5990000000000002</v>
      </c>
      <c r="B49">
        <v>4.3159999999999998</v>
      </c>
      <c r="C49">
        <v>4.8049999999999997</v>
      </c>
      <c r="D49">
        <v>4.585</v>
      </c>
      <c r="E49">
        <v>4.6680000000000001</v>
      </c>
      <c r="F49">
        <v>4.782</v>
      </c>
      <c r="G49">
        <v>4.0529999999999999</v>
      </c>
      <c r="H49">
        <v>4.05</v>
      </c>
      <c r="I49">
        <v>5.2169999999999996</v>
      </c>
      <c r="J49">
        <v>5.9740000000000002</v>
      </c>
      <c r="K49">
        <v>5.9589999999999996</v>
      </c>
      <c r="M49" s="4"/>
      <c r="N49" s="4"/>
      <c r="O49" s="4"/>
      <c r="P49" s="4"/>
      <c r="Q49" s="4"/>
      <c r="R49" s="4"/>
      <c r="S49" s="4"/>
      <c r="T49" s="4">
        <v>542</v>
      </c>
      <c r="U49" s="4">
        <v>604</v>
      </c>
      <c r="V49">
        <v>636</v>
      </c>
      <c r="W49">
        <v>525</v>
      </c>
      <c r="X49">
        <v>681</v>
      </c>
      <c r="Y49">
        <v>766</v>
      </c>
      <c r="Z49">
        <v>760</v>
      </c>
      <c r="AA49">
        <v>727</v>
      </c>
      <c r="AB49">
        <v>837</v>
      </c>
      <c r="AC49">
        <v>812</v>
      </c>
      <c r="AD49">
        <v>756</v>
      </c>
      <c r="AF49" s="4" t="s">
        <v>40</v>
      </c>
      <c r="AG49" s="4">
        <v>0.50854032111320335</v>
      </c>
      <c r="AH49" s="4">
        <v>9.8917660806342678E-2</v>
      </c>
      <c r="AI49" s="4">
        <v>5.141046775345858</v>
      </c>
      <c r="AJ49" s="4">
        <v>1.359259881102597E-6</v>
      </c>
      <c r="AK49" s="4">
        <v>0.31229049939444564</v>
      </c>
      <c r="AL49" s="4">
        <v>0.70479014283196106</v>
      </c>
      <c r="AM49" s="4">
        <v>0.31229049939444564</v>
      </c>
      <c r="AN49" s="4">
        <v>0.70479014283196106</v>
      </c>
    </row>
    <row r="50" spans="1:40" x14ac:dyDescent="0.25">
      <c r="A50">
        <v>3.0390000000000001</v>
      </c>
      <c r="B50">
        <v>3.5990000000000002</v>
      </c>
      <c r="C50">
        <v>4.3159999999999998</v>
      </c>
      <c r="D50">
        <v>4.8049999999999997</v>
      </c>
      <c r="E50">
        <v>4.585</v>
      </c>
      <c r="F50">
        <v>4.6680000000000001</v>
      </c>
      <c r="G50">
        <v>4.782</v>
      </c>
      <c r="H50">
        <v>4.0529999999999999</v>
      </c>
      <c r="I50">
        <v>4.05</v>
      </c>
      <c r="J50">
        <v>5.2169999999999996</v>
      </c>
      <c r="K50">
        <v>5.9740000000000002</v>
      </c>
      <c r="M50" s="4"/>
      <c r="N50" s="4"/>
      <c r="O50" s="4"/>
      <c r="P50" s="4"/>
      <c r="Q50" s="4"/>
      <c r="R50" s="4"/>
      <c r="S50" s="4"/>
      <c r="T50" s="4">
        <v>610</v>
      </c>
      <c r="U50" s="4">
        <v>542</v>
      </c>
      <c r="V50">
        <v>604</v>
      </c>
      <c r="W50">
        <v>636</v>
      </c>
      <c r="X50">
        <v>525</v>
      </c>
      <c r="Y50">
        <v>681</v>
      </c>
      <c r="Z50">
        <v>766</v>
      </c>
      <c r="AA50">
        <v>760</v>
      </c>
      <c r="AB50">
        <v>727</v>
      </c>
      <c r="AC50">
        <v>837</v>
      </c>
      <c r="AD50">
        <v>812</v>
      </c>
      <c r="AF50" s="4" t="s">
        <v>41</v>
      </c>
      <c r="AG50" s="4">
        <v>0.16667692489065833</v>
      </c>
      <c r="AH50" s="4">
        <v>0.11068621054322085</v>
      </c>
      <c r="AI50" s="4">
        <v>1.5058508559706647</v>
      </c>
      <c r="AJ50" s="4">
        <v>0.13525778194568069</v>
      </c>
      <c r="AK50" s="4">
        <v>-5.2921364320393516E-2</v>
      </c>
      <c r="AL50" s="4">
        <v>0.38627521410171017</v>
      </c>
      <c r="AM50" s="4">
        <v>-5.2921364320393516E-2</v>
      </c>
      <c r="AN50" s="4">
        <v>0.38627521410171017</v>
      </c>
    </row>
    <row r="51" spans="1:40" x14ac:dyDescent="0.25">
      <c r="A51">
        <v>3.8359999999999999</v>
      </c>
      <c r="B51">
        <v>3.0390000000000001</v>
      </c>
      <c r="C51">
        <v>3.5990000000000002</v>
      </c>
      <c r="D51">
        <v>4.3159999999999998</v>
      </c>
      <c r="E51">
        <v>4.8049999999999997</v>
      </c>
      <c r="F51">
        <v>4.585</v>
      </c>
      <c r="G51">
        <v>4.6680000000000001</v>
      </c>
      <c r="H51">
        <v>4.782</v>
      </c>
      <c r="I51">
        <v>4.0529999999999999</v>
      </c>
      <c r="J51">
        <v>4.05</v>
      </c>
      <c r="K51">
        <v>5.2169999999999996</v>
      </c>
      <c r="M51" s="4"/>
      <c r="N51" s="4"/>
      <c r="O51" s="4"/>
      <c r="P51" s="4"/>
      <c r="Q51" s="4"/>
      <c r="R51" s="4"/>
      <c r="S51" s="4"/>
      <c r="T51" s="4">
        <v>570</v>
      </c>
      <c r="U51" s="4">
        <v>610</v>
      </c>
      <c r="V51">
        <v>542</v>
      </c>
      <c r="W51">
        <v>604</v>
      </c>
      <c r="X51">
        <v>636</v>
      </c>
      <c r="Y51">
        <v>525</v>
      </c>
      <c r="Z51">
        <v>681</v>
      </c>
      <c r="AA51">
        <v>766</v>
      </c>
      <c r="AB51">
        <v>760</v>
      </c>
      <c r="AC51">
        <v>727</v>
      </c>
      <c r="AD51">
        <v>837</v>
      </c>
      <c r="AF51" s="4" t="s">
        <v>42</v>
      </c>
      <c r="AG51" s="4">
        <v>0.26088794916205449</v>
      </c>
      <c r="AH51" s="4">
        <v>0.11049297247433992</v>
      </c>
      <c r="AI51" s="4">
        <v>2.3611270773138191</v>
      </c>
      <c r="AJ51" s="4">
        <v>2.0158313990392696E-2</v>
      </c>
      <c r="AK51" s="4">
        <v>4.1673038775956878E-2</v>
      </c>
      <c r="AL51" s="4">
        <v>0.48010285954815213</v>
      </c>
      <c r="AM51" s="4">
        <v>4.1673038775956878E-2</v>
      </c>
      <c r="AN51" s="4">
        <v>0.48010285954815213</v>
      </c>
    </row>
    <row r="52" spans="1:40" x14ac:dyDescent="0.25">
      <c r="A52">
        <v>4.2039999999999997</v>
      </c>
      <c r="B52">
        <v>3.8359999999999999</v>
      </c>
      <c r="C52">
        <v>3.0390000000000001</v>
      </c>
      <c r="D52">
        <v>3.5990000000000002</v>
      </c>
      <c r="E52">
        <v>4.3159999999999998</v>
      </c>
      <c r="F52">
        <v>4.8049999999999997</v>
      </c>
      <c r="G52">
        <v>4.585</v>
      </c>
      <c r="H52">
        <v>4.6680000000000001</v>
      </c>
      <c r="I52">
        <v>4.782</v>
      </c>
      <c r="J52">
        <v>4.0529999999999999</v>
      </c>
      <c r="K52">
        <v>4.05</v>
      </c>
      <c r="M52" s="4"/>
      <c r="N52" s="4"/>
      <c r="O52" s="4"/>
      <c r="P52" s="4"/>
      <c r="Q52" s="4"/>
      <c r="R52" s="4"/>
      <c r="S52" s="4"/>
      <c r="T52" s="4">
        <v>619</v>
      </c>
      <c r="U52" s="4">
        <v>570</v>
      </c>
      <c r="V52">
        <v>610</v>
      </c>
      <c r="W52">
        <v>542</v>
      </c>
      <c r="X52">
        <v>604</v>
      </c>
      <c r="Y52">
        <v>636</v>
      </c>
      <c r="Z52">
        <v>525</v>
      </c>
      <c r="AA52">
        <v>681</v>
      </c>
      <c r="AB52">
        <v>766</v>
      </c>
      <c r="AC52">
        <v>760</v>
      </c>
      <c r="AD52">
        <v>727</v>
      </c>
      <c r="AF52" s="4" t="s">
        <v>43</v>
      </c>
      <c r="AG52" s="4">
        <v>0.1954021645693558</v>
      </c>
      <c r="AH52" s="4">
        <v>0.11154027861982624</v>
      </c>
      <c r="AI52" s="4">
        <v>1.7518529358830484</v>
      </c>
      <c r="AJ52" s="4">
        <v>8.2864739670354057E-2</v>
      </c>
      <c r="AK52" s="4">
        <v>-2.5890571380561334E-2</v>
      </c>
      <c r="AL52" s="4">
        <v>0.41669490051927294</v>
      </c>
      <c r="AM52" s="4">
        <v>-2.5890571380561334E-2</v>
      </c>
      <c r="AN52" s="4">
        <v>0.41669490051927294</v>
      </c>
    </row>
    <row r="53" spans="1:40" x14ac:dyDescent="0.25">
      <c r="A53">
        <v>3.9510000000000001</v>
      </c>
      <c r="B53">
        <v>4.2039999999999997</v>
      </c>
      <c r="C53">
        <v>3.8359999999999999</v>
      </c>
      <c r="D53">
        <v>3.0390000000000001</v>
      </c>
      <c r="E53">
        <v>3.5990000000000002</v>
      </c>
      <c r="F53">
        <v>4.3159999999999998</v>
      </c>
      <c r="G53">
        <v>4.8049999999999997</v>
      </c>
      <c r="H53">
        <v>4.585</v>
      </c>
      <c r="I53">
        <v>4.6680000000000001</v>
      </c>
      <c r="J53">
        <v>4.782</v>
      </c>
      <c r="K53">
        <v>4.0529999999999999</v>
      </c>
      <c r="M53" s="4"/>
      <c r="N53" s="4"/>
      <c r="O53" s="4"/>
      <c r="P53" s="4"/>
      <c r="Q53" s="4"/>
      <c r="R53" s="4"/>
      <c r="S53" s="4"/>
      <c r="T53" s="4">
        <v>431</v>
      </c>
      <c r="U53" s="4">
        <v>619</v>
      </c>
      <c r="V53">
        <v>570</v>
      </c>
      <c r="W53">
        <v>610</v>
      </c>
      <c r="X53">
        <v>542</v>
      </c>
      <c r="Y53">
        <v>604</v>
      </c>
      <c r="Z53">
        <v>636</v>
      </c>
      <c r="AA53">
        <v>525</v>
      </c>
      <c r="AB53">
        <v>681</v>
      </c>
      <c r="AC53">
        <v>766</v>
      </c>
      <c r="AD53">
        <v>760</v>
      </c>
      <c r="AF53" s="4" t="s">
        <v>44</v>
      </c>
      <c r="AG53" s="4">
        <v>-7.3545744999720414E-2</v>
      </c>
      <c r="AH53" s="4">
        <v>0.11223501875421986</v>
      </c>
      <c r="AI53" s="4">
        <v>-0.65528340277445907</v>
      </c>
      <c r="AJ53" s="4">
        <v>0.51378993395548744</v>
      </c>
      <c r="AK53" s="4">
        <v>-0.29621682558904971</v>
      </c>
      <c r="AL53" s="4">
        <v>0.14912533558960889</v>
      </c>
      <c r="AM53" s="4">
        <v>-0.29621682558904971</v>
      </c>
      <c r="AN53" s="4">
        <v>0.14912533558960889</v>
      </c>
    </row>
    <row r="54" spans="1:40" x14ac:dyDescent="0.25">
      <c r="A54">
        <v>4.694</v>
      </c>
      <c r="B54">
        <v>3.9510000000000001</v>
      </c>
      <c r="C54">
        <v>4.2039999999999997</v>
      </c>
      <c r="D54">
        <v>3.8359999999999999</v>
      </c>
      <c r="E54">
        <v>3.0390000000000001</v>
      </c>
      <c r="F54">
        <v>3.5990000000000002</v>
      </c>
      <c r="G54">
        <v>4.3159999999999998</v>
      </c>
      <c r="H54">
        <v>4.8049999999999997</v>
      </c>
      <c r="I54">
        <v>4.585</v>
      </c>
      <c r="J54">
        <v>4.6680000000000001</v>
      </c>
      <c r="K54">
        <v>4.782</v>
      </c>
      <c r="M54" s="4"/>
      <c r="N54" s="4"/>
      <c r="O54" s="4"/>
      <c r="P54" s="4"/>
      <c r="Q54" s="4"/>
      <c r="R54" s="4"/>
      <c r="S54" s="4"/>
      <c r="T54" s="4">
        <v>566</v>
      </c>
      <c r="U54" s="4">
        <v>431</v>
      </c>
      <c r="V54">
        <v>619</v>
      </c>
      <c r="W54">
        <v>570</v>
      </c>
      <c r="X54">
        <v>610</v>
      </c>
      <c r="Y54">
        <v>542</v>
      </c>
      <c r="Z54">
        <v>604</v>
      </c>
      <c r="AA54">
        <v>636</v>
      </c>
      <c r="AB54">
        <v>525</v>
      </c>
      <c r="AC54">
        <v>681</v>
      </c>
      <c r="AD54">
        <v>766</v>
      </c>
      <c r="AF54" s="4" t="s">
        <v>46</v>
      </c>
      <c r="AG54" s="4">
        <v>0.15476468586817613</v>
      </c>
      <c r="AH54" s="4">
        <v>0.11224746887087871</v>
      </c>
      <c r="AI54" s="4">
        <v>1.3787810756446199</v>
      </c>
      <c r="AJ54" s="4">
        <v>0.17103869041302985</v>
      </c>
      <c r="AK54" s="4">
        <v>-6.7931095398006625E-2</v>
      </c>
      <c r="AL54" s="4">
        <v>0.37746046713435888</v>
      </c>
      <c r="AM54" s="4">
        <v>-6.7931095398006625E-2</v>
      </c>
      <c r="AN54" s="4">
        <v>0.37746046713435888</v>
      </c>
    </row>
    <row r="55" spans="1:40" x14ac:dyDescent="0.25">
      <c r="A55">
        <v>4.0919999999999996</v>
      </c>
      <c r="B55">
        <v>4.694</v>
      </c>
      <c r="C55">
        <v>3.9510000000000001</v>
      </c>
      <c r="D55">
        <v>4.2039999999999997</v>
      </c>
      <c r="E55">
        <v>3.8359999999999999</v>
      </c>
      <c r="F55">
        <v>3.0390000000000001</v>
      </c>
      <c r="G55">
        <v>3.5990000000000002</v>
      </c>
      <c r="H55">
        <v>4.3159999999999998</v>
      </c>
      <c r="I55">
        <v>4.8049999999999997</v>
      </c>
      <c r="J55">
        <v>4.585</v>
      </c>
      <c r="K55">
        <v>4.6680000000000001</v>
      </c>
      <c r="M55" s="4"/>
      <c r="N55" s="4"/>
      <c r="O55" s="4"/>
      <c r="P55" s="4"/>
      <c r="Q55" s="4"/>
      <c r="R55" s="4"/>
      <c r="S55" s="4"/>
      <c r="T55" s="4">
        <v>602</v>
      </c>
      <c r="U55" s="4">
        <v>566</v>
      </c>
      <c r="V55">
        <v>431</v>
      </c>
      <c r="W55">
        <v>619</v>
      </c>
      <c r="X55">
        <v>570</v>
      </c>
      <c r="Y55">
        <v>610</v>
      </c>
      <c r="Z55">
        <v>542</v>
      </c>
      <c r="AA55">
        <v>604</v>
      </c>
      <c r="AB55">
        <v>636</v>
      </c>
      <c r="AC55">
        <v>525</v>
      </c>
      <c r="AD55">
        <v>681</v>
      </c>
      <c r="AF55" s="4" t="s">
        <v>47</v>
      </c>
      <c r="AG55" s="4">
        <v>0.21301065145103754</v>
      </c>
      <c r="AH55" s="4">
        <v>0.11171788943834521</v>
      </c>
      <c r="AI55" s="4">
        <v>1.9066834552812932</v>
      </c>
      <c r="AJ55" s="4">
        <v>5.9432088445056638E-2</v>
      </c>
      <c r="AK55" s="4">
        <v>-8.6344593042028961E-3</v>
      </c>
      <c r="AL55" s="4">
        <v>0.434655762206278</v>
      </c>
      <c r="AM55" s="4">
        <v>-8.6344593042028961E-3</v>
      </c>
      <c r="AN55" s="4">
        <v>0.434655762206278</v>
      </c>
    </row>
    <row r="56" spans="1:40" x14ac:dyDescent="0.25">
      <c r="A56">
        <v>3.153</v>
      </c>
      <c r="B56">
        <v>4.0919999999999996</v>
      </c>
      <c r="C56">
        <v>4.694</v>
      </c>
      <c r="D56">
        <v>3.9510000000000001</v>
      </c>
      <c r="E56">
        <v>4.2039999999999997</v>
      </c>
      <c r="F56">
        <v>3.8359999999999999</v>
      </c>
      <c r="G56">
        <v>3.0390000000000001</v>
      </c>
      <c r="H56">
        <v>3.5990000000000002</v>
      </c>
      <c r="I56">
        <v>4.3159999999999998</v>
      </c>
      <c r="J56">
        <v>4.8049999999999997</v>
      </c>
      <c r="K56">
        <v>4.585</v>
      </c>
      <c r="M56" s="4"/>
      <c r="N56" s="4"/>
      <c r="O56" s="4"/>
      <c r="P56" s="4"/>
      <c r="Q56" s="4"/>
      <c r="R56" s="4"/>
      <c r="S56" s="4"/>
      <c r="T56" s="4">
        <v>578</v>
      </c>
      <c r="U56" s="4">
        <v>602</v>
      </c>
      <c r="V56">
        <v>566</v>
      </c>
      <c r="W56">
        <v>431</v>
      </c>
      <c r="X56">
        <v>619</v>
      </c>
      <c r="Y56">
        <v>570</v>
      </c>
      <c r="Z56">
        <v>610</v>
      </c>
      <c r="AA56">
        <v>542</v>
      </c>
      <c r="AB56">
        <v>604</v>
      </c>
      <c r="AC56">
        <v>636</v>
      </c>
      <c r="AD56">
        <v>525</v>
      </c>
      <c r="AF56" s="4" t="s">
        <v>48</v>
      </c>
      <c r="AG56" s="4">
        <v>-0.17944081110657856</v>
      </c>
      <c r="AH56" s="4">
        <v>0.11068146539326687</v>
      </c>
      <c r="AI56" s="4">
        <v>-1.6212363151228621</v>
      </c>
      <c r="AJ56" s="4">
        <v>0.10811598530557118</v>
      </c>
      <c r="AK56" s="4">
        <v>-0.39902968607527056</v>
      </c>
      <c r="AL56" s="4">
        <v>4.0148063862113476E-2</v>
      </c>
      <c r="AM56" s="4">
        <v>-0.39902968607527056</v>
      </c>
      <c r="AN56" s="4">
        <v>4.0148063862113476E-2</v>
      </c>
    </row>
    <row r="57" spans="1:40" x14ac:dyDescent="0.25">
      <c r="A57">
        <v>2.972</v>
      </c>
      <c r="B57">
        <v>3.153</v>
      </c>
      <c r="C57">
        <v>4.0919999999999996</v>
      </c>
      <c r="D57">
        <v>4.694</v>
      </c>
      <c r="E57">
        <v>3.9510000000000001</v>
      </c>
      <c r="F57">
        <v>4.2039999999999997</v>
      </c>
      <c r="G57">
        <v>3.8359999999999999</v>
      </c>
      <c r="H57">
        <v>3.0390000000000001</v>
      </c>
      <c r="I57">
        <v>3.5990000000000002</v>
      </c>
      <c r="J57">
        <v>4.3159999999999998</v>
      </c>
      <c r="K57">
        <v>4.8049999999999997</v>
      </c>
      <c r="M57" s="4"/>
      <c r="N57" s="4"/>
      <c r="O57" s="4"/>
      <c r="P57" s="4"/>
      <c r="Q57" s="4"/>
      <c r="R57" s="4"/>
      <c r="S57" s="4"/>
      <c r="T57" s="4">
        <v>525</v>
      </c>
      <c r="U57" s="4">
        <v>578</v>
      </c>
      <c r="V57">
        <v>602</v>
      </c>
      <c r="W57">
        <v>566</v>
      </c>
      <c r="X57">
        <v>431</v>
      </c>
      <c r="Y57">
        <v>619</v>
      </c>
      <c r="Z57">
        <v>570</v>
      </c>
      <c r="AA57">
        <v>610</v>
      </c>
      <c r="AB57">
        <v>542</v>
      </c>
      <c r="AC57">
        <v>604</v>
      </c>
      <c r="AD57">
        <v>636</v>
      </c>
      <c r="AF57" s="4" t="s">
        <v>49</v>
      </c>
      <c r="AG57" s="4">
        <v>-0.12309017425595629</v>
      </c>
      <c r="AH57" s="4">
        <v>0.11085449167083308</v>
      </c>
      <c r="AI57" s="4">
        <v>-1.1103760650624366</v>
      </c>
      <c r="AJ57" s="4">
        <v>0.26949985164500972</v>
      </c>
      <c r="AK57" s="4">
        <v>-0.34302232843129588</v>
      </c>
      <c r="AL57" s="4">
        <v>9.6841979919383273E-2</v>
      </c>
      <c r="AM57" s="4">
        <v>-0.34302232843129588</v>
      </c>
      <c r="AN57" s="4">
        <v>9.6841979919383273E-2</v>
      </c>
    </row>
    <row r="58" spans="1:40" ht="15.75" thickBot="1" x14ac:dyDescent="0.3">
      <c r="A58">
        <v>2.6669999999999998</v>
      </c>
      <c r="B58">
        <v>2.972</v>
      </c>
      <c r="C58">
        <v>3.153</v>
      </c>
      <c r="D58">
        <v>4.0919999999999996</v>
      </c>
      <c r="E58">
        <v>4.694</v>
      </c>
      <c r="F58">
        <v>3.9510000000000001</v>
      </c>
      <c r="G58">
        <v>4.2039999999999997</v>
      </c>
      <c r="H58">
        <v>3.8359999999999999</v>
      </c>
      <c r="I58">
        <v>3.0390000000000001</v>
      </c>
      <c r="J58">
        <v>3.5990000000000002</v>
      </c>
      <c r="K58">
        <v>4.3159999999999998</v>
      </c>
      <c r="T58">
        <v>575</v>
      </c>
      <c r="U58">
        <v>525</v>
      </c>
      <c r="V58">
        <v>578</v>
      </c>
      <c r="W58">
        <v>602</v>
      </c>
      <c r="X58">
        <v>566</v>
      </c>
      <c r="Y58">
        <v>431</v>
      </c>
      <c r="Z58">
        <v>619</v>
      </c>
      <c r="AA58">
        <v>570</v>
      </c>
      <c r="AB58">
        <v>610</v>
      </c>
      <c r="AC58">
        <v>542</v>
      </c>
      <c r="AD58">
        <v>604</v>
      </c>
      <c r="AF58" s="5" t="s">
        <v>50</v>
      </c>
      <c r="AG58" s="5">
        <v>-0.14721066352268752</v>
      </c>
      <c r="AH58" s="5">
        <v>9.9246971635683787E-2</v>
      </c>
      <c r="AI58" s="5">
        <v>-1.48327612517054</v>
      </c>
      <c r="AJ58" s="5">
        <v>0.14114598848579671</v>
      </c>
      <c r="AK58" s="5">
        <v>-0.34411382854759931</v>
      </c>
      <c r="AL58" s="5">
        <v>4.969250150222429E-2</v>
      </c>
      <c r="AM58" s="5">
        <v>-0.34411382854759931</v>
      </c>
      <c r="AN58" s="5">
        <v>4.969250150222429E-2</v>
      </c>
    </row>
    <row r="59" spans="1:40" x14ac:dyDescent="0.25">
      <c r="A59">
        <v>3.786</v>
      </c>
      <c r="B59">
        <v>2.6669999999999998</v>
      </c>
      <c r="C59">
        <v>2.972</v>
      </c>
      <c r="D59">
        <v>3.153</v>
      </c>
      <c r="E59">
        <v>4.0919999999999996</v>
      </c>
      <c r="F59">
        <v>4.694</v>
      </c>
      <c r="G59">
        <v>3.9510000000000001</v>
      </c>
      <c r="H59">
        <v>4.2039999999999997</v>
      </c>
      <c r="I59">
        <v>3.8359999999999999</v>
      </c>
      <c r="J59">
        <v>3.0390000000000001</v>
      </c>
      <c r="K59">
        <v>3.5990000000000002</v>
      </c>
      <c r="T59">
        <v>482</v>
      </c>
      <c r="U59">
        <v>575</v>
      </c>
      <c r="V59">
        <v>525</v>
      </c>
      <c r="W59">
        <v>578</v>
      </c>
      <c r="X59">
        <v>602</v>
      </c>
      <c r="Y59">
        <v>566</v>
      </c>
      <c r="Z59">
        <v>431</v>
      </c>
      <c r="AA59">
        <v>619</v>
      </c>
      <c r="AB59">
        <v>570</v>
      </c>
      <c r="AC59">
        <v>610</v>
      </c>
      <c r="AD59">
        <v>542</v>
      </c>
    </row>
    <row r="60" spans="1:40" x14ac:dyDescent="0.25">
      <c r="A60">
        <v>3.4929999999999999</v>
      </c>
      <c r="B60">
        <v>3.786</v>
      </c>
      <c r="C60">
        <v>2.6669999999999998</v>
      </c>
      <c r="D60">
        <v>2.972</v>
      </c>
      <c r="E60">
        <v>3.153</v>
      </c>
      <c r="F60">
        <v>4.0919999999999996</v>
      </c>
      <c r="G60">
        <v>4.694</v>
      </c>
      <c r="H60">
        <v>3.9510000000000001</v>
      </c>
      <c r="I60">
        <v>4.2039999999999997</v>
      </c>
      <c r="J60">
        <v>3.8359999999999999</v>
      </c>
      <c r="K60">
        <v>3.0390000000000001</v>
      </c>
      <c r="T60">
        <v>433</v>
      </c>
      <c r="U60">
        <v>482</v>
      </c>
      <c r="V60">
        <v>575</v>
      </c>
      <c r="W60">
        <v>525</v>
      </c>
      <c r="X60">
        <v>578</v>
      </c>
      <c r="Y60">
        <v>602</v>
      </c>
      <c r="Z60">
        <v>566</v>
      </c>
      <c r="AA60">
        <v>431</v>
      </c>
      <c r="AB60">
        <v>619</v>
      </c>
      <c r="AC60">
        <v>570</v>
      </c>
      <c r="AD60">
        <v>610</v>
      </c>
    </row>
    <row r="61" spans="1:40" x14ac:dyDescent="0.25">
      <c r="A61">
        <v>3.4910000000000001</v>
      </c>
      <c r="B61">
        <v>3.4929999999999999</v>
      </c>
      <c r="C61">
        <v>3.786</v>
      </c>
      <c r="D61">
        <v>2.6669999999999998</v>
      </c>
      <c r="E61">
        <v>2.972</v>
      </c>
      <c r="F61">
        <v>3.153</v>
      </c>
      <c r="G61">
        <v>4.0919999999999996</v>
      </c>
      <c r="H61">
        <v>4.694</v>
      </c>
      <c r="I61">
        <v>3.9510000000000001</v>
      </c>
      <c r="J61">
        <v>4.2039999999999997</v>
      </c>
      <c r="K61">
        <v>3.8359999999999999</v>
      </c>
      <c r="T61">
        <v>454</v>
      </c>
      <c r="U61">
        <v>433</v>
      </c>
      <c r="V61">
        <v>482</v>
      </c>
      <c r="W61">
        <v>575</v>
      </c>
      <c r="X61">
        <v>525</v>
      </c>
      <c r="Y61">
        <v>578</v>
      </c>
      <c r="Z61">
        <v>602</v>
      </c>
      <c r="AA61">
        <v>566</v>
      </c>
      <c r="AB61">
        <v>431</v>
      </c>
      <c r="AC61">
        <v>619</v>
      </c>
      <c r="AD61">
        <v>570</v>
      </c>
    </row>
    <row r="62" spans="1:40" x14ac:dyDescent="0.25">
      <c r="A62">
        <v>3.0470000000000002</v>
      </c>
      <c r="B62">
        <v>3.4910000000000001</v>
      </c>
      <c r="C62">
        <v>3.4929999999999999</v>
      </c>
      <c r="D62">
        <v>3.786</v>
      </c>
      <c r="E62">
        <v>2.6669999999999998</v>
      </c>
      <c r="F62">
        <v>2.972</v>
      </c>
      <c r="G62">
        <v>3.153</v>
      </c>
      <c r="H62">
        <v>4.0919999999999996</v>
      </c>
      <c r="I62">
        <v>4.694</v>
      </c>
      <c r="J62">
        <v>3.9510000000000001</v>
      </c>
      <c r="K62">
        <v>4.2039999999999997</v>
      </c>
      <c r="T62">
        <v>534</v>
      </c>
      <c r="U62">
        <v>454</v>
      </c>
      <c r="V62">
        <v>433</v>
      </c>
      <c r="W62">
        <v>482</v>
      </c>
      <c r="X62">
        <v>575</v>
      </c>
      <c r="Y62">
        <v>525</v>
      </c>
      <c r="Z62">
        <v>578</v>
      </c>
      <c r="AA62">
        <v>602</v>
      </c>
      <c r="AB62">
        <v>566</v>
      </c>
      <c r="AC62">
        <v>431</v>
      </c>
      <c r="AD62">
        <v>619</v>
      </c>
    </row>
    <row r="63" spans="1:40" x14ac:dyDescent="0.25">
      <c r="A63">
        <v>2.2559999999999998</v>
      </c>
      <c r="B63">
        <v>3.0470000000000002</v>
      </c>
      <c r="C63">
        <v>3.4910000000000001</v>
      </c>
      <c r="D63">
        <v>3.4929999999999999</v>
      </c>
      <c r="E63">
        <v>3.786</v>
      </c>
      <c r="F63">
        <v>2.6669999999999998</v>
      </c>
      <c r="G63">
        <v>2.972</v>
      </c>
      <c r="H63">
        <v>3.153</v>
      </c>
      <c r="I63">
        <v>4.0919999999999996</v>
      </c>
      <c r="J63">
        <v>4.694</v>
      </c>
      <c r="K63">
        <v>3.9510000000000001</v>
      </c>
      <c r="T63">
        <v>437</v>
      </c>
      <c r="U63">
        <v>534</v>
      </c>
      <c r="V63">
        <v>454</v>
      </c>
      <c r="W63">
        <v>433</v>
      </c>
      <c r="X63">
        <v>482</v>
      </c>
      <c r="Y63">
        <v>575</v>
      </c>
      <c r="Z63">
        <v>525</v>
      </c>
      <c r="AA63">
        <v>578</v>
      </c>
      <c r="AB63">
        <v>602</v>
      </c>
      <c r="AC63">
        <v>566</v>
      </c>
      <c r="AD63">
        <v>431</v>
      </c>
    </row>
    <row r="64" spans="1:40" x14ac:dyDescent="0.25">
      <c r="A64">
        <v>2.7290000000000001</v>
      </c>
      <c r="B64">
        <v>2.2559999999999998</v>
      </c>
      <c r="C64">
        <v>3.0470000000000002</v>
      </c>
      <c r="D64">
        <v>3.4910000000000001</v>
      </c>
      <c r="E64">
        <v>3.4929999999999999</v>
      </c>
      <c r="F64">
        <v>3.786</v>
      </c>
      <c r="G64">
        <v>2.6669999999999998</v>
      </c>
      <c r="H64">
        <v>2.972</v>
      </c>
      <c r="I64">
        <v>3.153</v>
      </c>
      <c r="J64">
        <v>4.0919999999999996</v>
      </c>
      <c r="K64">
        <v>4.694</v>
      </c>
      <c r="T64">
        <v>464</v>
      </c>
      <c r="U64">
        <v>437</v>
      </c>
      <c r="V64">
        <v>534</v>
      </c>
      <c r="W64">
        <v>454</v>
      </c>
      <c r="X64">
        <v>433</v>
      </c>
      <c r="Y64">
        <v>482</v>
      </c>
      <c r="Z64">
        <v>575</v>
      </c>
      <c r="AA64">
        <v>525</v>
      </c>
      <c r="AB64">
        <v>578</v>
      </c>
      <c r="AC64">
        <v>602</v>
      </c>
      <c r="AD64">
        <v>566</v>
      </c>
    </row>
    <row r="65" spans="1:30" x14ac:dyDescent="0.25">
      <c r="A65">
        <v>3.37</v>
      </c>
      <c r="B65">
        <v>2.7290000000000001</v>
      </c>
      <c r="C65">
        <v>2.2559999999999998</v>
      </c>
      <c r="D65">
        <v>3.0470000000000002</v>
      </c>
      <c r="E65">
        <v>3.4910000000000001</v>
      </c>
      <c r="F65">
        <v>3.4929999999999999</v>
      </c>
      <c r="G65">
        <v>3.786</v>
      </c>
      <c r="H65">
        <v>2.6669999999999998</v>
      </c>
      <c r="I65">
        <v>2.972</v>
      </c>
      <c r="J65">
        <v>3.153</v>
      </c>
      <c r="K65">
        <v>4.0919999999999996</v>
      </c>
      <c r="T65">
        <v>420</v>
      </c>
      <c r="U65">
        <v>464</v>
      </c>
      <c r="V65">
        <v>437</v>
      </c>
      <c r="W65">
        <v>534</v>
      </c>
      <c r="X65">
        <v>454</v>
      </c>
      <c r="Y65">
        <v>433</v>
      </c>
      <c r="Z65">
        <v>482</v>
      </c>
      <c r="AA65">
        <v>575</v>
      </c>
      <c r="AB65">
        <v>525</v>
      </c>
      <c r="AC65">
        <v>578</v>
      </c>
      <c r="AD65">
        <v>602</v>
      </c>
    </row>
    <row r="66" spans="1:30" x14ac:dyDescent="0.25">
      <c r="A66">
        <v>2.6459999999999999</v>
      </c>
      <c r="B66">
        <v>3.37</v>
      </c>
      <c r="C66">
        <v>2.7290000000000001</v>
      </c>
      <c r="D66">
        <v>2.2559999999999998</v>
      </c>
      <c r="E66">
        <v>3.0470000000000002</v>
      </c>
      <c r="F66">
        <v>3.4910000000000001</v>
      </c>
      <c r="G66">
        <v>3.4929999999999999</v>
      </c>
      <c r="H66">
        <v>3.786</v>
      </c>
      <c r="I66">
        <v>2.6669999999999998</v>
      </c>
      <c r="J66">
        <v>2.972</v>
      </c>
      <c r="K66">
        <v>3.153</v>
      </c>
      <c r="T66">
        <v>415</v>
      </c>
      <c r="U66">
        <v>420</v>
      </c>
      <c r="V66">
        <v>464</v>
      </c>
      <c r="W66">
        <v>437</v>
      </c>
      <c r="X66">
        <v>534</v>
      </c>
      <c r="Y66">
        <v>454</v>
      </c>
      <c r="Z66">
        <v>433</v>
      </c>
      <c r="AA66">
        <v>482</v>
      </c>
      <c r="AB66">
        <v>575</v>
      </c>
      <c r="AC66">
        <v>525</v>
      </c>
      <c r="AD66">
        <v>578</v>
      </c>
    </row>
    <row r="67" spans="1:30" x14ac:dyDescent="0.25">
      <c r="A67">
        <v>3.0209999999999999</v>
      </c>
      <c r="B67">
        <v>2.6459999999999999</v>
      </c>
      <c r="C67">
        <v>3.37</v>
      </c>
      <c r="D67">
        <v>2.7290000000000001</v>
      </c>
      <c r="E67">
        <v>2.2559999999999998</v>
      </c>
      <c r="F67">
        <v>3.0470000000000002</v>
      </c>
      <c r="G67">
        <v>3.4910000000000001</v>
      </c>
      <c r="H67">
        <v>3.4929999999999999</v>
      </c>
      <c r="I67">
        <v>3.786</v>
      </c>
      <c r="J67">
        <v>2.6669999999999998</v>
      </c>
      <c r="K67">
        <v>2.972</v>
      </c>
      <c r="T67">
        <v>260</v>
      </c>
      <c r="U67">
        <v>415</v>
      </c>
      <c r="V67">
        <v>420</v>
      </c>
      <c r="W67">
        <v>464</v>
      </c>
      <c r="X67">
        <v>437</v>
      </c>
      <c r="Y67">
        <v>534</v>
      </c>
      <c r="Z67">
        <v>454</v>
      </c>
      <c r="AA67">
        <v>433</v>
      </c>
      <c r="AB67">
        <v>482</v>
      </c>
      <c r="AC67">
        <v>575</v>
      </c>
      <c r="AD67">
        <v>525</v>
      </c>
    </row>
    <row r="68" spans="1:30" x14ac:dyDescent="0.25">
      <c r="A68">
        <v>2.3570000000000002</v>
      </c>
      <c r="B68">
        <v>3.0209999999999999</v>
      </c>
      <c r="C68">
        <v>2.6459999999999999</v>
      </c>
      <c r="D68">
        <v>3.37</v>
      </c>
      <c r="E68">
        <v>2.7290000000000001</v>
      </c>
      <c r="F68">
        <v>2.2559999999999998</v>
      </c>
      <c r="G68">
        <v>3.0470000000000002</v>
      </c>
      <c r="H68">
        <v>3.4910000000000001</v>
      </c>
      <c r="I68">
        <v>3.4929999999999999</v>
      </c>
      <c r="J68">
        <v>3.786</v>
      </c>
      <c r="K68">
        <v>2.6669999999999998</v>
      </c>
      <c r="T68">
        <v>333</v>
      </c>
      <c r="U68">
        <v>260</v>
      </c>
      <c r="V68">
        <v>415</v>
      </c>
      <c r="W68">
        <v>420</v>
      </c>
      <c r="X68">
        <v>464</v>
      </c>
      <c r="Y68">
        <v>437</v>
      </c>
      <c r="Z68">
        <v>534</v>
      </c>
      <c r="AA68">
        <v>454</v>
      </c>
      <c r="AB68">
        <v>433</v>
      </c>
      <c r="AC68">
        <v>482</v>
      </c>
      <c r="AD68">
        <v>575</v>
      </c>
    </row>
    <row r="69" spans="1:30" x14ac:dyDescent="0.25">
      <c r="A69">
        <v>2.3239999999999998</v>
      </c>
      <c r="B69">
        <v>2.3570000000000002</v>
      </c>
      <c r="C69">
        <v>3.0209999999999999</v>
      </c>
      <c r="D69">
        <v>2.6459999999999999</v>
      </c>
      <c r="E69">
        <v>3.37</v>
      </c>
      <c r="F69">
        <v>2.7290000000000001</v>
      </c>
      <c r="G69">
        <v>2.2559999999999998</v>
      </c>
      <c r="H69">
        <v>3.0470000000000002</v>
      </c>
      <c r="I69">
        <v>3.4910000000000001</v>
      </c>
      <c r="J69">
        <v>3.4929999999999999</v>
      </c>
      <c r="K69">
        <v>3.786</v>
      </c>
      <c r="T69">
        <v>382</v>
      </c>
      <c r="U69">
        <v>333</v>
      </c>
      <c r="V69">
        <v>260</v>
      </c>
      <c r="W69">
        <v>415</v>
      </c>
      <c r="X69">
        <v>420</v>
      </c>
      <c r="Y69">
        <v>464</v>
      </c>
      <c r="Z69">
        <v>437</v>
      </c>
      <c r="AA69">
        <v>534</v>
      </c>
      <c r="AB69">
        <v>454</v>
      </c>
      <c r="AC69">
        <v>433</v>
      </c>
      <c r="AD69">
        <v>482</v>
      </c>
    </row>
    <row r="70" spans="1:30" x14ac:dyDescent="0.25">
      <c r="A70">
        <v>1.7390000000000001</v>
      </c>
      <c r="B70">
        <v>2.3239999999999998</v>
      </c>
      <c r="C70">
        <v>2.3570000000000002</v>
      </c>
      <c r="D70">
        <v>3.0209999999999999</v>
      </c>
      <c r="E70">
        <v>2.6459999999999999</v>
      </c>
      <c r="F70">
        <v>3.37</v>
      </c>
      <c r="G70">
        <v>2.7290000000000001</v>
      </c>
      <c r="H70">
        <v>2.2559999999999998</v>
      </c>
      <c r="I70">
        <v>3.0470000000000002</v>
      </c>
      <c r="J70">
        <v>3.4910000000000001</v>
      </c>
      <c r="K70">
        <v>3.4929999999999999</v>
      </c>
      <c r="T70">
        <v>323</v>
      </c>
      <c r="U70">
        <v>382</v>
      </c>
      <c r="V70">
        <v>333</v>
      </c>
      <c r="W70">
        <v>260</v>
      </c>
      <c r="X70">
        <v>415</v>
      </c>
      <c r="Y70">
        <v>420</v>
      </c>
      <c r="Z70">
        <v>464</v>
      </c>
      <c r="AA70">
        <v>437</v>
      </c>
      <c r="AB70">
        <v>534</v>
      </c>
      <c r="AC70">
        <v>454</v>
      </c>
      <c r="AD70">
        <v>433</v>
      </c>
    </row>
    <row r="71" spans="1:30" x14ac:dyDescent="0.25">
      <c r="A71">
        <v>2.0910000000000002</v>
      </c>
      <c r="B71">
        <v>1.7390000000000001</v>
      </c>
      <c r="C71">
        <v>2.3239999999999998</v>
      </c>
      <c r="D71">
        <v>2.3570000000000002</v>
      </c>
      <c r="E71">
        <v>3.0209999999999999</v>
      </c>
      <c r="F71">
        <v>2.6459999999999999</v>
      </c>
      <c r="G71">
        <v>3.37</v>
      </c>
      <c r="H71">
        <v>2.7290000000000001</v>
      </c>
      <c r="I71">
        <v>2.2559999999999998</v>
      </c>
      <c r="J71">
        <v>3.0470000000000002</v>
      </c>
      <c r="K71">
        <v>3.4910000000000001</v>
      </c>
      <c r="T71">
        <v>285</v>
      </c>
      <c r="U71">
        <v>323</v>
      </c>
      <c r="V71">
        <v>382</v>
      </c>
      <c r="W71">
        <v>333</v>
      </c>
      <c r="X71">
        <v>260</v>
      </c>
      <c r="Y71">
        <v>415</v>
      </c>
      <c r="Z71">
        <v>420</v>
      </c>
      <c r="AA71">
        <v>464</v>
      </c>
      <c r="AB71">
        <v>437</v>
      </c>
      <c r="AC71">
        <v>534</v>
      </c>
      <c r="AD71">
        <v>454</v>
      </c>
    </row>
    <row r="72" spans="1:30" x14ac:dyDescent="0.25">
      <c r="A72">
        <v>2.0859999999999999</v>
      </c>
      <c r="B72">
        <v>2.0910000000000002</v>
      </c>
      <c r="C72">
        <v>1.7390000000000001</v>
      </c>
      <c r="D72">
        <v>2.3239999999999998</v>
      </c>
      <c r="E72">
        <v>2.3570000000000002</v>
      </c>
      <c r="F72">
        <v>3.0209999999999999</v>
      </c>
      <c r="G72">
        <v>2.6459999999999999</v>
      </c>
      <c r="H72">
        <v>3.37</v>
      </c>
      <c r="I72">
        <v>2.7290000000000001</v>
      </c>
      <c r="J72">
        <v>2.2559999999999998</v>
      </c>
      <c r="K72">
        <v>3.0470000000000002</v>
      </c>
      <c r="T72">
        <v>269</v>
      </c>
      <c r="U72">
        <v>285</v>
      </c>
      <c r="V72">
        <v>323</v>
      </c>
      <c r="W72">
        <v>382</v>
      </c>
      <c r="X72">
        <v>333</v>
      </c>
      <c r="Y72">
        <v>260</v>
      </c>
      <c r="Z72">
        <v>415</v>
      </c>
      <c r="AA72">
        <v>420</v>
      </c>
      <c r="AB72">
        <v>464</v>
      </c>
      <c r="AC72">
        <v>437</v>
      </c>
      <c r="AD72">
        <v>534</v>
      </c>
    </row>
    <row r="73" spans="1:30" x14ac:dyDescent="0.25">
      <c r="A73">
        <v>1.8720000000000001</v>
      </c>
      <c r="B73">
        <v>2.0859999999999999</v>
      </c>
      <c r="C73">
        <v>2.0910000000000002</v>
      </c>
      <c r="D73">
        <v>1.7390000000000001</v>
      </c>
      <c r="E73">
        <v>2.3239999999999998</v>
      </c>
      <c r="F73">
        <v>2.3570000000000002</v>
      </c>
      <c r="G73">
        <v>3.0209999999999999</v>
      </c>
      <c r="H73">
        <v>2.6459999999999999</v>
      </c>
      <c r="I73">
        <v>3.37</v>
      </c>
      <c r="J73">
        <v>2.7290000000000001</v>
      </c>
      <c r="K73">
        <v>2.2559999999999998</v>
      </c>
      <c r="T73">
        <v>474</v>
      </c>
      <c r="U73">
        <v>269</v>
      </c>
      <c r="V73">
        <v>285</v>
      </c>
      <c r="W73">
        <v>323</v>
      </c>
      <c r="X73">
        <v>382</v>
      </c>
      <c r="Y73">
        <v>333</v>
      </c>
      <c r="Z73">
        <v>260</v>
      </c>
      <c r="AA73">
        <v>415</v>
      </c>
      <c r="AB73">
        <v>420</v>
      </c>
      <c r="AC73">
        <v>464</v>
      </c>
      <c r="AD73">
        <v>437</v>
      </c>
    </row>
    <row r="74" spans="1:30" x14ac:dyDescent="0.25">
      <c r="A74">
        <v>1.9650000000000001</v>
      </c>
      <c r="B74">
        <v>1.8720000000000001</v>
      </c>
      <c r="C74">
        <v>2.0859999999999999</v>
      </c>
      <c r="D74">
        <v>2.0910000000000002</v>
      </c>
      <c r="E74">
        <v>1.7390000000000001</v>
      </c>
      <c r="F74">
        <v>2.3239999999999998</v>
      </c>
      <c r="G74">
        <v>2.3570000000000002</v>
      </c>
      <c r="H74">
        <v>3.0209999999999999</v>
      </c>
      <c r="I74">
        <v>2.6459999999999999</v>
      </c>
      <c r="J74">
        <v>3.37</v>
      </c>
      <c r="K74">
        <v>2.7290000000000001</v>
      </c>
      <c r="T74">
        <v>174</v>
      </c>
      <c r="U74">
        <v>474</v>
      </c>
      <c r="V74">
        <v>269</v>
      </c>
      <c r="W74">
        <v>285</v>
      </c>
      <c r="X74">
        <v>323</v>
      </c>
      <c r="Y74">
        <v>382</v>
      </c>
      <c r="Z74">
        <v>333</v>
      </c>
      <c r="AA74">
        <v>260</v>
      </c>
      <c r="AB74">
        <v>415</v>
      </c>
      <c r="AC74">
        <v>420</v>
      </c>
      <c r="AD74">
        <v>464</v>
      </c>
    </row>
    <row r="75" spans="1:30" x14ac:dyDescent="0.25">
      <c r="A75">
        <v>1.9</v>
      </c>
      <c r="B75">
        <v>1.9650000000000001</v>
      </c>
      <c r="C75">
        <v>1.8720000000000001</v>
      </c>
      <c r="D75">
        <v>2.0859999999999999</v>
      </c>
      <c r="E75">
        <v>2.0910000000000002</v>
      </c>
      <c r="F75">
        <v>1.7390000000000001</v>
      </c>
      <c r="G75">
        <v>2.3239999999999998</v>
      </c>
      <c r="H75">
        <v>2.3570000000000002</v>
      </c>
      <c r="I75">
        <v>3.0209999999999999</v>
      </c>
      <c r="J75">
        <v>2.6459999999999999</v>
      </c>
      <c r="K75">
        <v>3.37</v>
      </c>
      <c r="T75">
        <v>195</v>
      </c>
      <c r="U75">
        <v>174</v>
      </c>
      <c r="V75">
        <v>474</v>
      </c>
      <c r="W75">
        <v>269</v>
      </c>
      <c r="X75">
        <v>285</v>
      </c>
      <c r="Y75">
        <v>323</v>
      </c>
      <c r="Z75">
        <v>382</v>
      </c>
      <c r="AA75">
        <v>333</v>
      </c>
      <c r="AB75">
        <v>260</v>
      </c>
      <c r="AC75">
        <v>415</v>
      </c>
      <c r="AD75">
        <v>420</v>
      </c>
    </row>
    <row r="76" spans="1:30" x14ac:dyDescent="0.25">
      <c r="A76">
        <v>1.389</v>
      </c>
      <c r="B76">
        <v>1.9</v>
      </c>
      <c r="C76">
        <v>1.9650000000000001</v>
      </c>
      <c r="D76">
        <v>1.8720000000000001</v>
      </c>
      <c r="E76">
        <v>2.0859999999999999</v>
      </c>
      <c r="F76">
        <v>2.0910000000000002</v>
      </c>
      <c r="G76">
        <v>1.7390000000000001</v>
      </c>
      <c r="H76">
        <v>2.3239999999999998</v>
      </c>
      <c r="I76">
        <v>2.3570000000000002</v>
      </c>
      <c r="J76">
        <v>3.0209999999999999</v>
      </c>
      <c r="K76">
        <v>2.6459999999999999</v>
      </c>
      <c r="T76">
        <v>236</v>
      </c>
      <c r="U76">
        <v>195</v>
      </c>
      <c r="V76">
        <v>174</v>
      </c>
      <c r="W76">
        <v>474</v>
      </c>
      <c r="X76">
        <v>269</v>
      </c>
      <c r="Y76">
        <v>285</v>
      </c>
      <c r="Z76">
        <v>323</v>
      </c>
      <c r="AA76">
        <v>382</v>
      </c>
      <c r="AB76">
        <v>333</v>
      </c>
      <c r="AC76">
        <v>260</v>
      </c>
      <c r="AD76">
        <v>415</v>
      </c>
    </row>
    <row r="77" spans="1:30" x14ac:dyDescent="0.25">
      <c r="A77">
        <v>1.2210000000000001</v>
      </c>
      <c r="B77">
        <v>1.389</v>
      </c>
      <c r="C77">
        <v>1.9</v>
      </c>
      <c r="D77">
        <v>1.9650000000000001</v>
      </c>
      <c r="E77">
        <v>1.8720000000000001</v>
      </c>
      <c r="F77">
        <v>2.0859999999999999</v>
      </c>
      <c r="G77">
        <v>2.0910000000000002</v>
      </c>
      <c r="H77">
        <v>1.7390000000000001</v>
      </c>
      <c r="I77">
        <v>2.3239999999999998</v>
      </c>
      <c r="J77">
        <v>2.3570000000000002</v>
      </c>
      <c r="K77">
        <v>3.0209999999999999</v>
      </c>
      <c r="T77">
        <v>369</v>
      </c>
      <c r="U77">
        <v>236</v>
      </c>
      <c r="V77">
        <v>195</v>
      </c>
      <c r="W77">
        <v>174</v>
      </c>
      <c r="X77">
        <v>474</v>
      </c>
      <c r="Y77">
        <v>269</v>
      </c>
      <c r="Z77">
        <v>285</v>
      </c>
      <c r="AA77">
        <v>323</v>
      </c>
      <c r="AB77">
        <v>382</v>
      </c>
      <c r="AC77">
        <v>333</v>
      </c>
      <c r="AD77">
        <v>260</v>
      </c>
    </row>
    <row r="78" spans="1:30" x14ac:dyDescent="0.25">
      <c r="A78">
        <v>1.075</v>
      </c>
      <c r="B78">
        <v>1.2210000000000001</v>
      </c>
      <c r="C78">
        <v>1.389</v>
      </c>
      <c r="D78">
        <v>1.9</v>
      </c>
      <c r="E78">
        <v>1.9650000000000001</v>
      </c>
      <c r="F78">
        <v>1.8720000000000001</v>
      </c>
      <c r="G78">
        <v>2.0859999999999999</v>
      </c>
      <c r="H78">
        <v>2.0910000000000002</v>
      </c>
      <c r="I78">
        <v>1.7390000000000001</v>
      </c>
      <c r="J78">
        <v>2.3239999999999998</v>
      </c>
      <c r="K78">
        <v>2.3570000000000002</v>
      </c>
      <c r="T78">
        <v>274</v>
      </c>
      <c r="U78">
        <v>369</v>
      </c>
      <c r="V78">
        <v>236</v>
      </c>
      <c r="W78">
        <v>195</v>
      </c>
      <c r="X78">
        <v>174</v>
      </c>
      <c r="Y78">
        <v>474</v>
      </c>
      <c r="Z78">
        <v>269</v>
      </c>
      <c r="AA78">
        <v>285</v>
      </c>
      <c r="AB78">
        <v>323</v>
      </c>
      <c r="AC78">
        <v>382</v>
      </c>
      <c r="AD78">
        <v>333</v>
      </c>
    </row>
    <row r="79" spans="1:30" x14ac:dyDescent="0.25">
      <c r="A79">
        <v>1.444</v>
      </c>
      <c r="B79">
        <v>1.075</v>
      </c>
      <c r="C79">
        <v>1.2210000000000001</v>
      </c>
      <c r="D79">
        <v>1.389</v>
      </c>
      <c r="E79">
        <v>1.9</v>
      </c>
      <c r="F79">
        <v>1.9650000000000001</v>
      </c>
      <c r="G79">
        <v>1.8720000000000001</v>
      </c>
      <c r="H79">
        <v>2.0859999999999999</v>
      </c>
      <c r="I79">
        <v>2.0910000000000002</v>
      </c>
      <c r="J79">
        <v>1.7390000000000001</v>
      </c>
      <c r="K79">
        <v>2.3239999999999998</v>
      </c>
      <c r="T79">
        <v>243</v>
      </c>
      <c r="U79">
        <v>274</v>
      </c>
      <c r="V79">
        <v>369</v>
      </c>
      <c r="W79">
        <v>236</v>
      </c>
      <c r="X79">
        <v>195</v>
      </c>
      <c r="Y79">
        <v>174</v>
      </c>
      <c r="Z79">
        <v>474</v>
      </c>
      <c r="AA79">
        <v>269</v>
      </c>
      <c r="AB79">
        <v>285</v>
      </c>
      <c r="AC79">
        <v>323</v>
      </c>
      <c r="AD79">
        <v>382</v>
      </c>
    </row>
    <row r="80" spans="1:30" x14ac:dyDescent="0.25">
      <c r="A80">
        <v>1.401</v>
      </c>
      <c r="B80">
        <v>1.444</v>
      </c>
      <c r="C80">
        <v>1.075</v>
      </c>
      <c r="D80">
        <v>1.2210000000000001</v>
      </c>
      <c r="E80">
        <v>1.389</v>
      </c>
      <c r="F80">
        <v>1.9</v>
      </c>
      <c r="G80">
        <v>1.9650000000000001</v>
      </c>
      <c r="H80">
        <v>1.8720000000000001</v>
      </c>
      <c r="I80">
        <v>2.0859999999999999</v>
      </c>
      <c r="J80">
        <v>2.0910000000000002</v>
      </c>
      <c r="K80">
        <v>1.7390000000000001</v>
      </c>
      <c r="T80">
        <v>194</v>
      </c>
      <c r="U80">
        <v>243</v>
      </c>
      <c r="V80">
        <v>274</v>
      </c>
      <c r="W80">
        <v>369</v>
      </c>
      <c r="X80">
        <v>236</v>
      </c>
      <c r="Y80">
        <v>195</v>
      </c>
      <c r="Z80">
        <v>174</v>
      </c>
      <c r="AA80">
        <v>474</v>
      </c>
      <c r="AB80">
        <v>269</v>
      </c>
      <c r="AC80">
        <v>285</v>
      </c>
      <c r="AD80">
        <v>323</v>
      </c>
    </row>
    <row r="81" spans="1:30" x14ac:dyDescent="0.25">
      <c r="A81">
        <v>1.327</v>
      </c>
      <c r="B81">
        <v>1.401</v>
      </c>
      <c r="C81">
        <v>1.444</v>
      </c>
      <c r="D81">
        <v>1.075</v>
      </c>
      <c r="E81">
        <v>1.2210000000000001</v>
      </c>
      <c r="F81">
        <v>1.389</v>
      </c>
      <c r="G81">
        <v>1.9</v>
      </c>
      <c r="H81">
        <v>1.9650000000000001</v>
      </c>
      <c r="I81">
        <v>1.8720000000000001</v>
      </c>
      <c r="J81">
        <v>2.0859999999999999</v>
      </c>
      <c r="K81">
        <v>2.0910000000000002</v>
      </c>
      <c r="T81">
        <v>165</v>
      </c>
      <c r="U81">
        <v>194</v>
      </c>
      <c r="V81">
        <v>243</v>
      </c>
      <c r="W81">
        <v>274</v>
      </c>
      <c r="X81">
        <v>369</v>
      </c>
      <c r="Y81">
        <v>236</v>
      </c>
      <c r="Z81">
        <v>195</v>
      </c>
      <c r="AA81">
        <v>174</v>
      </c>
      <c r="AB81">
        <v>474</v>
      </c>
      <c r="AC81">
        <v>269</v>
      </c>
      <c r="AD81">
        <v>285</v>
      </c>
    </row>
    <row r="82" spans="1:30" x14ac:dyDescent="0.25">
      <c r="A82">
        <v>1.083</v>
      </c>
      <c r="B82">
        <v>1.327</v>
      </c>
      <c r="C82">
        <v>1.401</v>
      </c>
      <c r="D82">
        <v>1.444</v>
      </c>
      <c r="E82">
        <v>1.075</v>
      </c>
      <c r="F82">
        <v>1.2210000000000001</v>
      </c>
      <c r="G82">
        <v>1.389</v>
      </c>
      <c r="H82">
        <v>1.9</v>
      </c>
      <c r="I82">
        <v>1.9650000000000001</v>
      </c>
      <c r="J82">
        <v>1.8720000000000001</v>
      </c>
      <c r="K82">
        <v>2.0859999999999999</v>
      </c>
      <c r="T82">
        <v>179</v>
      </c>
      <c r="U82">
        <v>165</v>
      </c>
      <c r="V82">
        <v>194</v>
      </c>
      <c r="W82">
        <v>243</v>
      </c>
      <c r="X82">
        <v>274</v>
      </c>
      <c r="Y82">
        <v>369</v>
      </c>
      <c r="Z82">
        <v>236</v>
      </c>
      <c r="AA82">
        <v>195</v>
      </c>
      <c r="AB82">
        <v>174</v>
      </c>
      <c r="AC82">
        <v>474</v>
      </c>
      <c r="AD82">
        <v>269</v>
      </c>
    </row>
    <row r="83" spans="1:30" x14ac:dyDescent="0.25">
      <c r="A83">
        <v>802</v>
      </c>
      <c r="B83">
        <v>1.083</v>
      </c>
      <c r="C83">
        <v>1.327</v>
      </c>
      <c r="D83">
        <v>1.401</v>
      </c>
      <c r="E83">
        <v>1.444</v>
      </c>
      <c r="F83">
        <v>1.075</v>
      </c>
      <c r="G83">
        <v>1.2210000000000001</v>
      </c>
      <c r="H83">
        <v>1.389</v>
      </c>
      <c r="I83">
        <v>1.9</v>
      </c>
      <c r="J83">
        <v>1.9650000000000001</v>
      </c>
      <c r="K83">
        <v>1.8720000000000001</v>
      </c>
      <c r="T83">
        <v>172</v>
      </c>
      <c r="U83">
        <v>179</v>
      </c>
      <c r="V83">
        <v>165</v>
      </c>
      <c r="W83">
        <v>194</v>
      </c>
      <c r="X83">
        <v>243</v>
      </c>
      <c r="Y83">
        <v>274</v>
      </c>
      <c r="Z83">
        <v>369</v>
      </c>
      <c r="AA83">
        <v>236</v>
      </c>
      <c r="AB83">
        <v>195</v>
      </c>
      <c r="AC83">
        <v>174</v>
      </c>
      <c r="AD83">
        <v>474</v>
      </c>
    </row>
    <row r="84" spans="1:30" x14ac:dyDescent="0.25">
      <c r="A84">
        <v>744</v>
      </c>
      <c r="B84">
        <v>802</v>
      </c>
      <c r="C84">
        <v>1.083</v>
      </c>
      <c r="D84">
        <v>1.327</v>
      </c>
      <c r="E84">
        <v>1.401</v>
      </c>
      <c r="F84">
        <v>1.444</v>
      </c>
      <c r="G84">
        <v>1.075</v>
      </c>
      <c r="H84">
        <v>1.2210000000000001</v>
      </c>
      <c r="I84">
        <v>1.389</v>
      </c>
      <c r="J84">
        <v>1.9</v>
      </c>
      <c r="K84">
        <v>1.9650000000000001</v>
      </c>
      <c r="T84">
        <v>195</v>
      </c>
      <c r="U84">
        <v>172</v>
      </c>
      <c r="V84">
        <v>179</v>
      </c>
      <c r="W84">
        <v>165</v>
      </c>
      <c r="X84">
        <v>194</v>
      </c>
      <c r="Y84">
        <v>243</v>
      </c>
      <c r="Z84">
        <v>274</v>
      </c>
      <c r="AA84">
        <v>369</v>
      </c>
      <c r="AB84">
        <v>236</v>
      </c>
      <c r="AC84">
        <v>195</v>
      </c>
      <c r="AD84">
        <v>174</v>
      </c>
    </row>
    <row r="85" spans="1:30" x14ac:dyDescent="0.25">
      <c r="A85">
        <v>1.4019999999999999</v>
      </c>
      <c r="B85">
        <v>744</v>
      </c>
      <c r="C85">
        <v>802</v>
      </c>
      <c r="D85">
        <v>1.083</v>
      </c>
      <c r="E85">
        <v>1.327</v>
      </c>
      <c r="F85">
        <v>1.401</v>
      </c>
      <c r="G85">
        <v>1.444</v>
      </c>
      <c r="H85">
        <v>1.075</v>
      </c>
      <c r="I85">
        <v>1.2210000000000001</v>
      </c>
      <c r="J85">
        <v>1.389</v>
      </c>
      <c r="K85">
        <v>1.9</v>
      </c>
      <c r="T85">
        <v>262</v>
      </c>
      <c r="U85">
        <v>195</v>
      </c>
      <c r="V85">
        <v>172</v>
      </c>
      <c r="W85">
        <v>179</v>
      </c>
      <c r="X85">
        <v>165</v>
      </c>
      <c r="Y85">
        <v>194</v>
      </c>
      <c r="Z85">
        <v>243</v>
      </c>
      <c r="AA85">
        <v>274</v>
      </c>
      <c r="AB85">
        <v>369</v>
      </c>
      <c r="AC85">
        <v>236</v>
      </c>
      <c r="AD85">
        <v>195</v>
      </c>
    </row>
    <row r="86" spans="1:30" x14ac:dyDescent="0.25">
      <c r="A86">
        <v>888</v>
      </c>
      <c r="B86">
        <v>1.4019999999999999</v>
      </c>
      <c r="C86">
        <v>744</v>
      </c>
      <c r="D86">
        <v>802</v>
      </c>
      <c r="E86">
        <v>1.083</v>
      </c>
      <c r="F86">
        <v>1.327</v>
      </c>
      <c r="G86">
        <v>1.401</v>
      </c>
      <c r="H86">
        <v>1.444</v>
      </c>
      <c r="I86">
        <v>1.075</v>
      </c>
      <c r="J86">
        <v>1.2210000000000001</v>
      </c>
      <c r="K86">
        <v>1.389</v>
      </c>
      <c r="T86">
        <v>242</v>
      </c>
      <c r="U86">
        <v>262</v>
      </c>
      <c r="V86">
        <v>195</v>
      </c>
      <c r="W86">
        <v>172</v>
      </c>
      <c r="X86">
        <v>179</v>
      </c>
      <c r="Y86">
        <v>165</v>
      </c>
      <c r="Z86">
        <v>194</v>
      </c>
      <c r="AA86">
        <v>243</v>
      </c>
      <c r="AB86">
        <v>274</v>
      </c>
      <c r="AC86">
        <v>369</v>
      </c>
      <c r="AD86">
        <v>236</v>
      </c>
    </row>
    <row r="87" spans="1:30" x14ac:dyDescent="0.25">
      <c r="A87">
        <v>992</v>
      </c>
      <c r="B87">
        <v>888</v>
      </c>
      <c r="C87">
        <v>1.4019999999999999</v>
      </c>
      <c r="D87">
        <v>744</v>
      </c>
      <c r="E87">
        <v>802</v>
      </c>
      <c r="F87">
        <v>1.083</v>
      </c>
      <c r="G87">
        <v>1.327</v>
      </c>
      <c r="H87">
        <v>1.401</v>
      </c>
      <c r="I87">
        <v>1.444</v>
      </c>
      <c r="J87">
        <v>1.075</v>
      </c>
      <c r="K87">
        <v>1.2210000000000001</v>
      </c>
      <c r="T87">
        <v>153</v>
      </c>
      <c r="U87">
        <v>242</v>
      </c>
      <c r="V87">
        <v>262</v>
      </c>
      <c r="W87">
        <v>195</v>
      </c>
      <c r="X87">
        <v>172</v>
      </c>
      <c r="Y87">
        <v>179</v>
      </c>
      <c r="Z87">
        <v>165</v>
      </c>
      <c r="AA87">
        <v>194</v>
      </c>
      <c r="AB87">
        <v>243</v>
      </c>
      <c r="AC87">
        <v>274</v>
      </c>
      <c r="AD87">
        <v>369</v>
      </c>
    </row>
    <row r="88" spans="1:30" x14ac:dyDescent="0.25">
      <c r="A88">
        <v>789</v>
      </c>
      <c r="B88">
        <v>992</v>
      </c>
      <c r="C88">
        <v>888</v>
      </c>
      <c r="D88">
        <v>1.4019999999999999</v>
      </c>
      <c r="E88">
        <v>744</v>
      </c>
      <c r="F88">
        <v>802</v>
      </c>
      <c r="G88">
        <v>1.083</v>
      </c>
      <c r="H88">
        <v>1.327</v>
      </c>
      <c r="I88">
        <v>1.401</v>
      </c>
      <c r="J88">
        <v>1.444</v>
      </c>
      <c r="K88">
        <v>1.075</v>
      </c>
      <c r="T88">
        <v>145</v>
      </c>
      <c r="U88">
        <v>153</v>
      </c>
      <c r="V88">
        <v>242</v>
      </c>
      <c r="W88">
        <v>262</v>
      </c>
      <c r="X88">
        <v>195</v>
      </c>
      <c r="Y88">
        <v>172</v>
      </c>
      <c r="Z88">
        <v>179</v>
      </c>
      <c r="AA88">
        <v>165</v>
      </c>
      <c r="AB88">
        <v>194</v>
      </c>
      <c r="AC88">
        <v>243</v>
      </c>
      <c r="AD88">
        <v>274</v>
      </c>
    </row>
    <row r="89" spans="1:30" x14ac:dyDescent="0.25">
      <c r="A89">
        <v>875</v>
      </c>
      <c r="B89">
        <v>789</v>
      </c>
      <c r="C89">
        <v>992</v>
      </c>
      <c r="D89">
        <v>888</v>
      </c>
      <c r="E89">
        <v>1.4019999999999999</v>
      </c>
      <c r="F89">
        <v>744</v>
      </c>
      <c r="G89">
        <v>802</v>
      </c>
      <c r="H89">
        <v>1.083</v>
      </c>
      <c r="I89">
        <v>1.327</v>
      </c>
      <c r="J89">
        <v>1.401</v>
      </c>
      <c r="K89">
        <v>1.444</v>
      </c>
      <c r="T89">
        <v>99</v>
      </c>
      <c r="U89">
        <v>145</v>
      </c>
      <c r="V89">
        <v>153</v>
      </c>
      <c r="W89">
        <v>242</v>
      </c>
      <c r="X89">
        <v>262</v>
      </c>
      <c r="Y89">
        <v>195</v>
      </c>
      <c r="Z89">
        <v>172</v>
      </c>
      <c r="AA89">
        <v>179</v>
      </c>
      <c r="AB89">
        <v>165</v>
      </c>
      <c r="AC89">
        <v>194</v>
      </c>
      <c r="AD89">
        <v>243</v>
      </c>
    </row>
    <row r="90" spans="1:30" x14ac:dyDescent="0.25">
      <c r="A90">
        <v>675</v>
      </c>
      <c r="B90">
        <v>875</v>
      </c>
      <c r="C90">
        <v>789</v>
      </c>
      <c r="D90">
        <v>992</v>
      </c>
      <c r="E90">
        <v>888</v>
      </c>
      <c r="F90">
        <v>1.4019999999999999</v>
      </c>
      <c r="G90">
        <v>744</v>
      </c>
      <c r="H90">
        <v>802</v>
      </c>
      <c r="I90">
        <v>1.083</v>
      </c>
      <c r="J90">
        <v>1.327</v>
      </c>
      <c r="K90">
        <v>1.401</v>
      </c>
      <c r="T90">
        <v>162</v>
      </c>
      <c r="U90">
        <v>99</v>
      </c>
      <c r="V90">
        <v>145</v>
      </c>
      <c r="W90">
        <v>153</v>
      </c>
      <c r="X90">
        <v>242</v>
      </c>
      <c r="Y90">
        <v>262</v>
      </c>
      <c r="Z90">
        <v>195</v>
      </c>
      <c r="AA90">
        <v>172</v>
      </c>
      <c r="AB90">
        <v>179</v>
      </c>
      <c r="AC90">
        <v>165</v>
      </c>
      <c r="AD90">
        <v>194</v>
      </c>
    </row>
    <row r="91" spans="1:30" x14ac:dyDescent="0.25">
      <c r="A91">
        <v>451</v>
      </c>
      <c r="B91">
        <v>675</v>
      </c>
      <c r="C91">
        <v>875</v>
      </c>
      <c r="D91">
        <v>789</v>
      </c>
      <c r="E91">
        <v>992</v>
      </c>
      <c r="F91">
        <v>888</v>
      </c>
      <c r="G91">
        <v>1.4019999999999999</v>
      </c>
      <c r="H91">
        <v>744</v>
      </c>
      <c r="I91">
        <v>802</v>
      </c>
      <c r="J91">
        <v>1.083</v>
      </c>
      <c r="K91">
        <v>1.327</v>
      </c>
      <c r="T91">
        <v>161</v>
      </c>
      <c r="U91">
        <v>162</v>
      </c>
      <c r="V91">
        <v>99</v>
      </c>
      <c r="W91">
        <v>145</v>
      </c>
      <c r="X91">
        <v>153</v>
      </c>
      <c r="Y91">
        <v>242</v>
      </c>
      <c r="Z91">
        <v>262</v>
      </c>
      <c r="AA91">
        <v>195</v>
      </c>
      <c r="AB91">
        <v>172</v>
      </c>
      <c r="AC91">
        <v>179</v>
      </c>
      <c r="AD91">
        <v>165</v>
      </c>
    </row>
    <row r="92" spans="1:30" x14ac:dyDescent="0.25">
      <c r="A92">
        <v>813</v>
      </c>
      <c r="B92">
        <v>451</v>
      </c>
      <c r="C92">
        <v>675</v>
      </c>
      <c r="D92">
        <v>875</v>
      </c>
      <c r="E92">
        <v>789</v>
      </c>
      <c r="F92">
        <v>992</v>
      </c>
      <c r="G92">
        <v>888</v>
      </c>
      <c r="H92">
        <v>1.4019999999999999</v>
      </c>
      <c r="I92">
        <v>744</v>
      </c>
      <c r="J92">
        <v>802</v>
      </c>
      <c r="K92">
        <v>1.083</v>
      </c>
      <c r="T92">
        <v>156</v>
      </c>
      <c r="U92">
        <v>161</v>
      </c>
      <c r="V92">
        <v>162</v>
      </c>
      <c r="W92">
        <v>99</v>
      </c>
      <c r="X92">
        <v>145</v>
      </c>
      <c r="Y92">
        <v>153</v>
      </c>
      <c r="Z92">
        <v>242</v>
      </c>
      <c r="AA92">
        <v>262</v>
      </c>
      <c r="AB92">
        <v>195</v>
      </c>
      <c r="AC92">
        <v>172</v>
      </c>
      <c r="AD92">
        <v>179</v>
      </c>
    </row>
    <row r="93" spans="1:30" x14ac:dyDescent="0.25">
      <c r="A93">
        <v>665</v>
      </c>
      <c r="B93">
        <v>813</v>
      </c>
      <c r="C93">
        <v>451</v>
      </c>
      <c r="D93">
        <v>675</v>
      </c>
      <c r="E93">
        <v>875</v>
      </c>
      <c r="F93">
        <v>789</v>
      </c>
      <c r="G93">
        <v>992</v>
      </c>
      <c r="H93">
        <v>888</v>
      </c>
      <c r="I93">
        <v>1.4019999999999999</v>
      </c>
      <c r="J93">
        <v>744</v>
      </c>
      <c r="K93">
        <v>802</v>
      </c>
      <c r="T93">
        <v>130</v>
      </c>
      <c r="U93">
        <v>156</v>
      </c>
      <c r="V93">
        <v>161</v>
      </c>
      <c r="W93">
        <v>162</v>
      </c>
      <c r="X93">
        <v>99</v>
      </c>
      <c r="Y93">
        <v>145</v>
      </c>
      <c r="Z93">
        <v>153</v>
      </c>
      <c r="AA93">
        <v>242</v>
      </c>
      <c r="AB93">
        <v>262</v>
      </c>
      <c r="AC93">
        <v>195</v>
      </c>
      <c r="AD93">
        <v>172</v>
      </c>
    </row>
    <row r="94" spans="1:30" x14ac:dyDescent="0.25">
      <c r="A94">
        <v>642</v>
      </c>
      <c r="B94">
        <v>665</v>
      </c>
      <c r="C94">
        <v>813</v>
      </c>
      <c r="D94">
        <v>451</v>
      </c>
      <c r="E94">
        <v>675</v>
      </c>
      <c r="F94">
        <v>875</v>
      </c>
      <c r="G94">
        <v>789</v>
      </c>
      <c r="H94">
        <v>992</v>
      </c>
      <c r="I94">
        <v>888</v>
      </c>
      <c r="J94">
        <v>1.4019999999999999</v>
      </c>
      <c r="K94">
        <v>744</v>
      </c>
      <c r="T94">
        <v>119</v>
      </c>
      <c r="U94">
        <v>130</v>
      </c>
      <c r="V94">
        <v>156</v>
      </c>
      <c r="W94">
        <v>161</v>
      </c>
      <c r="X94">
        <v>162</v>
      </c>
      <c r="Y94">
        <v>99</v>
      </c>
      <c r="Z94">
        <v>145</v>
      </c>
      <c r="AA94">
        <v>153</v>
      </c>
      <c r="AB94">
        <v>242</v>
      </c>
      <c r="AC94">
        <v>262</v>
      </c>
      <c r="AD94">
        <v>195</v>
      </c>
    </row>
    <row r="95" spans="1:30" x14ac:dyDescent="0.25">
      <c r="A95">
        <v>652</v>
      </c>
      <c r="B95">
        <v>642</v>
      </c>
      <c r="C95">
        <v>665</v>
      </c>
      <c r="D95">
        <v>813</v>
      </c>
      <c r="E95">
        <v>451</v>
      </c>
      <c r="F95">
        <v>675</v>
      </c>
      <c r="G95">
        <v>875</v>
      </c>
      <c r="H95">
        <v>789</v>
      </c>
      <c r="I95">
        <v>992</v>
      </c>
      <c r="J95">
        <v>888</v>
      </c>
      <c r="K95">
        <v>1.4019999999999999</v>
      </c>
      <c r="T95">
        <v>50</v>
      </c>
      <c r="U95">
        <v>119</v>
      </c>
      <c r="V95">
        <v>130</v>
      </c>
      <c r="W95">
        <v>156</v>
      </c>
      <c r="X95">
        <v>161</v>
      </c>
      <c r="Y95">
        <v>162</v>
      </c>
      <c r="Z95">
        <v>99</v>
      </c>
      <c r="AA95">
        <v>145</v>
      </c>
      <c r="AB95">
        <v>153</v>
      </c>
      <c r="AC95">
        <v>242</v>
      </c>
      <c r="AD95">
        <v>262</v>
      </c>
    </row>
    <row r="96" spans="1:30" x14ac:dyDescent="0.25">
      <c r="A96">
        <v>669</v>
      </c>
      <c r="B96">
        <v>652</v>
      </c>
      <c r="C96">
        <v>642</v>
      </c>
      <c r="D96">
        <v>665</v>
      </c>
      <c r="E96">
        <v>813</v>
      </c>
      <c r="F96">
        <v>451</v>
      </c>
      <c r="G96">
        <v>675</v>
      </c>
      <c r="H96">
        <v>875</v>
      </c>
      <c r="I96">
        <v>789</v>
      </c>
      <c r="J96">
        <v>992</v>
      </c>
      <c r="K96">
        <v>888</v>
      </c>
      <c r="T96">
        <v>92</v>
      </c>
      <c r="U96">
        <v>50</v>
      </c>
      <c r="V96">
        <v>119</v>
      </c>
      <c r="W96">
        <v>130</v>
      </c>
      <c r="X96">
        <v>156</v>
      </c>
      <c r="Y96">
        <v>161</v>
      </c>
      <c r="Z96">
        <v>162</v>
      </c>
      <c r="AA96">
        <v>99</v>
      </c>
      <c r="AB96">
        <v>145</v>
      </c>
      <c r="AC96">
        <v>153</v>
      </c>
      <c r="AD96">
        <v>242</v>
      </c>
    </row>
    <row r="97" spans="1:30" x14ac:dyDescent="0.25">
      <c r="A97">
        <v>531</v>
      </c>
      <c r="B97">
        <v>669</v>
      </c>
      <c r="C97">
        <v>652</v>
      </c>
      <c r="D97">
        <v>642</v>
      </c>
      <c r="E97">
        <v>665</v>
      </c>
      <c r="F97">
        <v>813</v>
      </c>
      <c r="G97">
        <v>451</v>
      </c>
      <c r="H97">
        <v>675</v>
      </c>
      <c r="I97">
        <v>875</v>
      </c>
      <c r="J97">
        <v>789</v>
      </c>
      <c r="K97">
        <v>992</v>
      </c>
      <c r="T97">
        <v>78</v>
      </c>
      <c r="U97">
        <v>92</v>
      </c>
      <c r="V97">
        <v>50</v>
      </c>
      <c r="W97">
        <v>119</v>
      </c>
      <c r="X97">
        <v>130</v>
      </c>
      <c r="Y97">
        <v>156</v>
      </c>
      <c r="Z97">
        <v>161</v>
      </c>
      <c r="AA97">
        <v>162</v>
      </c>
      <c r="AB97">
        <v>99</v>
      </c>
      <c r="AC97">
        <v>145</v>
      </c>
      <c r="AD97">
        <v>153</v>
      </c>
    </row>
    <row r="98" spans="1:30" x14ac:dyDescent="0.25">
      <c r="A98">
        <v>300</v>
      </c>
      <c r="B98">
        <v>531</v>
      </c>
      <c r="C98">
        <v>669</v>
      </c>
      <c r="D98">
        <v>652</v>
      </c>
      <c r="E98">
        <v>642</v>
      </c>
      <c r="F98">
        <v>665</v>
      </c>
      <c r="G98">
        <v>813</v>
      </c>
      <c r="H98">
        <v>451</v>
      </c>
      <c r="I98">
        <v>675</v>
      </c>
      <c r="J98">
        <v>875</v>
      </c>
      <c r="K98">
        <v>789</v>
      </c>
      <c r="T98">
        <v>117</v>
      </c>
      <c r="U98">
        <v>78</v>
      </c>
      <c r="V98">
        <v>92</v>
      </c>
      <c r="W98">
        <v>50</v>
      </c>
      <c r="X98">
        <v>119</v>
      </c>
      <c r="Y98">
        <v>130</v>
      </c>
      <c r="Z98">
        <v>156</v>
      </c>
      <c r="AA98">
        <v>161</v>
      </c>
      <c r="AB98">
        <v>162</v>
      </c>
      <c r="AC98">
        <v>99</v>
      </c>
      <c r="AD98">
        <v>145</v>
      </c>
    </row>
    <row r="99" spans="1:30" x14ac:dyDescent="0.25">
      <c r="A99">
        <v>397</v>
      </c>
      <c r="B99">
        <v>300</v>
      </c>
      <c r="C99">
        <v>531</v>
      </c>
      <c r="D99">
        <v>669</v>
      </c>
      <c r="E99">
        <v>652</v>
      </c>
      <c r="F99">
        <v>642</v>
      </c>
      <c r="G99">
        <v>665</v>
      </c>
      <c r="H99">
        <v>813</v>
      </c>
      <c r="I99">
        <v>451</v>
      </c>
      <c r="J99">
        <v>675</v>
      </c>
      <c r="K99">
        <v>875</v>
      </c>
      <c r="T99">
        <v>70</v>
      </c>
      <c r="U99">
        <v>117</v>
      </c>
      <c r="V99">
        <v>78</v>
      </c>
      <c r="W99">
        <v>92</v>
      </c>
      <c r="X99">
        <v>50</v>
      </c>
      <c r="Y99">
        <v>119</v>
      </c>
      <c r="Z99">
        <v>130</v>
      </c>
      <c r="AA99">
        <v>156</v>
      </c>
      <c r="AB99">
        <v>161</v>
      </c>
      <c r="AC99">
        <v>162</v>
      </c>
      <c r="AD99">
        <v>99</v>
      </c>
    </row>
    <row r="100" spans="1:30" x14ac:dyDescent="0.25">
      <c r="A100">
        <v>584</v>
      </c>
      <c r="B100">
        <v>397</v>
      </c>
      <c r="C100">
        <v>300</v>
      </c>
      <c r="D100">
        <v>531</v>
      </c>
      <c r="E100">
        <v>669</v>
      </c>
      <c r="F100">
        <v>652</v>
      </c>
      <c r="G100">
        <v>642</v>
      </c>
      <c r="H100">
        <v>665</v>
      </c>
      <c r="I100">
        <v>813</v>
      </c>
      <c r="J100">
        <v>451</v>
      </c>
      <c r="K100">
        <v>675</v>
      </c>
      <c r="T100">
        <v>87</v>
      </c>
      <c r="U100">
        <v>70</v>
      </c>
      <c r="V100">
        <v>117</v>
      </c>
      <c r="W100">
        <v>78</v>
      </c>
      <c r="X100">
        <v>92</v>
      </c>
      <c r="Y100">
        <v>50</v>
      </c>
      <c r="Z100">
        <v>119</v>
      </c>
      <c r="AA100">
        <v>130</v>
      </c>
      <c r="AB100">
        <v>156</v>
      </c>
      <c r="AC100">
        <v>161</v>
      </c>
      <c r="AD100">
        <v>162</v>
      </c>
    </row>
    <row r="101" spans="1:30" x14ac:dyDescent="0.25">
      <c r="A101">
        <v>593</v>
      </c>
      <c r="B101">
        <v>584</v>
      </c>
      <c r="C101">
        <v>397</v>
      </c>
      <c r="D101">
        <v>300</v>
      </c>
      <c r="E101">
        <v>531</v>
      </c>
      <c r="F101">
        <v>669</v>
      </c>
      <c r="G101">
        <v>652</v>
      </c>
      <c r="H101">
        <v>642</v>
      </c>
      <c r="I101">
        <v>665</v>
      </c>
      <c r="J101">
        <v>813</v>
      </c>
      <c r="K101">
        <v>451</v>
      </c>
      <c r="T101">
        <v>111</v>
      </c>
      <c r="U101">
        <v>87</v>
      </c>
      <c r="V101">
        <v>70</v>
      </c>
      <c r="W101">
        <v>117</v>
      </c>
      <c r="X101">
        <v>78</v>
      </c>
      <c r="Y101">
        <v>92</v>
      </c>
      <c r="Z101">
        <v>50</v>
      </c>
      <c r="AA101">
        <v>119</v>
      </c>
      <c r="AB101">
        <v>130</v>
      </c>
      <c r="AC101">
        <v>156</v>
      </c>
      <c r="AD101">
        <v>161</v>
      </c>
    </row>
    <row r="102" spans="1:30" x14ac:dyDescent="0.25">
      <c r="A102">
        <v>516</v>
      </c>
      <c r="B102">
        <v>593</v>
      </c>
      <c r="C102">
        <v>584</v>
      </c>
      <c r="D102">
        <v>397</v>
      </c>
      <c r="E102">
        <v>300</v>
      </c>
      <c r="F102">
        <v>531</v>
      </c>
      <c r="G102">
        <v>669</v>
      </c>
      <c r="H102">
        <v>652</v>
      </c>
      <c r="I102">
        <v>642</v>
      </c>
      <c r="J102">
        <v>665</v>
      </c>
      <c r="K102">
        <v>813</v>
      </c>
      <c r="T102">
        <v>75</v>
      </c>
      <c r="U102">
        <v>111</v>
      </c>
      <c r="V102">
        <v>87</v>
      </c>
      <c r="W102">
        <v>70</v>
      </c>
      <c r="X102">
        <v>117</v>
      </c>
      <c r="Y102">
        <v>78</v>
      </c>
      <c r="Z102">
        <v>92</v>
      </c>
      <c r="AA102">
        <v>50</v>
      </c>
      <c r="AB102">
        <v>119</v>
      </c>
      <c r="AC102">
        <v>130</v>
      </c>
      <c r="AD102">
        <v>156</v>
      </c>
    </row>
    <row r="103" spans="1:30" x14ac:dyDescent="0.25">
      <c r="A103">
        <v>416</v>
      </c>
      <c r="B103">
        <v>516</v>
      </c>
      <c r="C103">
        <v>593</v>
      </c>
      <c r="D103">
        <v>584</v>
      </c>
      <c r="E103">
        <v>397</v>
      </c>
      <c r="F103">
        <v>300</v>
      </c>
      <c r="G103">
        <v>531</v>
      </c>
      <c r="H103">
        <v>669</v>
      </c>
      <c r="I103">
        <v>652</v>
      </c>
      <c r="J103">
        <v>642</v>
      </c>
      <c r="K103">
        <v>665</v>
      </c>
      <c r="T103">
        <v>60</v>
      </c>
      <c r="U103">
        <v>75</v>
      </c>
      <c r="V103">
        <v>111</v>
      </c>
      <c r="W103">
        <v>87</v>
      </c>
      <c r="X103">
        <v>70</v>
      </c>
      <c r="Y103">
        <v>117</v>
      </c>
      <c r="Z103">
        <v>78</v>
      </c>
      <c r="AA103">
        <v>92</v>
      </c>
      <c r="AB103">
        <v>50</v>
      </c>
      <c r="AC103">
        <v>119</v>
      </c>
      <c r="AD103">
        <v>130</v>
      </c>
    </row>
    <row r="104" spans="1:30" x14ac:dyDescent="0.25">
      <c r="A104">
        <v>355</v>
      </c>
      <c r="B104">
        <v>416</v>
      </c>
      <c r="C104">
        <v>516</v>
      </c>
      <c r="D104">
        <v>593</v>
      </c>
      <c r="E104">
        <v>584</v>
      </c>
      <c r="F104">
        <v>397</v>
      </c>
      <c r="G104">
        <v>300</v>
      </c>
      <c r="H104">
        <v>531</v>
      </c>
      <c r="I104">
        <v>669</v>
      </c>
      <c r="J104">
        <v>652</v>
      </c>
      <c r="K104">
        <v>642</v>
      </c>
      <c r="T104">
        <v>55</v>
      </c>
      <c r="U104">
        <v>60</v>
      </c>
      <c r="V104">
        <v>75</v>
      </c>
      <c r="W104">
        <v>111</v>
      </c>
      <c r="X104">
        <v>87</v>
      </c>
      <c r="Y104">
        <v>70</v>
      </c>
      <c r="Z104">
        <v>117</v>
      </c>
      <c r="AA104">
        <v>78</v>
      </c>
      <c r="AB104">
        <v>92</v>
      </c>
      <c r="AC104">
        <v>50</v>
      </c>
      <c r="AD104">
        <v>119</v>
      </c>
    </row>
    <row r="105" spans="1:30" x14ac:dyDescent="0.25">
      <c r="A105">
        <v>178</v>
      </c>
      <c r="B105">
        <v>355</v>
      </c>
      <c r="C105">
        <v>416</v>
      </c>
      <c r="D105">
        <v>516</v>
      </c>
      <c r="E105">
        <v>593</v>
      </c>
      <c r="F105">
        <v>584</v>
      </c>
      <c r="G105">
        <v>397</v>
      </c>
      <c r="H105">
        <v>300</v>
      </c>
      <c r="I105">
        <v>531</v>
      </c>
      <c r="J105">
        <v>669</v>
      </c>
      <c r="K105">
        <v>652</v>
      </c>
      <c r="T105">
        <v>71</v>
      </c>
      <c r="U105">
        <v>55</v>
      </c>
      <c r="V105">
        <v>60</v>
      </c>
      <c r="W105">
        <v>75</v>
      </c>
      <c r="X105">
        <v>111</v>
      </c>
      <c r="Y105">
        <v>87</v>
      </c>
      <c r="Z105">
        <v>70</v>
      </c>
      <c r="AA105">
        <v>117</v>
      </c>
      <c r="AB105">
        <v>78</v>
      </c>
      <c r="AC105">
        <v>92</v>
      </c>
      <c r="AD105">
        <v>50</v>
      </c>
    </row>
    <row r="106" spans="1:30" x14ac:dyDescent="0.25">
      <c r="A106">
        <v>318</v>
      </c>
      <c r="B106">
        <v>178</v>
      </c>
      <c r="C106">
        <v>355</v>
      </c>
      <c r="D106">
        <v>416</v>
      </c>
      <c r="E106">
        <v>516</v>
      </c>
      <c r="F106">
        <v>593</v>
      </c>
      <c r="G106">
        <v>584</v>
      </c>
      <c r="H106">
        <v>397</v>
      </c>
      <c r="I106">
        <v>300</v>
      </c>
      <c r="J106">
        <v>531</v>
      </c>
      <c r="K106">
        <v>669</v>
      </c>
      <c r="T106">
        <v>88</v>
      </c>
      <c r="U106">
        <v>71</v>
      </c>
      <c r="V106">
        <v>55</v>
      </c>
      <c r="W106">
        <v>60</v>
      </c>
      <c r="X106">
        <v>75</v>
      </c>
      <c r="Y106">
        <v>111</v>
      </c>
      <c r="Z106">
        <v>87</v>
      </c>
      <c r="AA106">
        <v>70</v>
      </c>
      <c r="AB106">
        <v>117</v>
      </c>
      <c r="AC106">
        <v>78</v>
      </c>
      <c r="AD106">
        <v>92</v>
      </c>
    </row>
    <row r="107" spans="1:30" x14ac:dyDescent="0.25">
      <c r="A107">
        <v>321</v>
      </c>
      <c r="B107">
        <v>318</v>
      </c>
      <c r="C107">
        <v>178</v>
      </c>
      <c r="D107">
        <v>355</v>
      </c>
      <c r="E107">
        <v>416</v>
      </c>
      <c r="F107">
        <v>516</v>
      </c>
      <c r="G107">
        <v>593</v>
      </c>
      <c r="H107">
        <v>584</v>
      </c>
      <c r="I107">
        <v>397</v>
      </c>
      <c r="J107">
        <v>300</v>
      </c>
      <c r="K107">
        <v>531</v>
      </c>
      <c r="T107">
        <v>85</v>
      </c>
      <c r="U107">
        <v>88</v>
      </c>
      <c r="V107">
        <v>71</v>
      </c>
      <c r="W107">
        <v>55</v>
      </c>
      <c r="X107">
        <v>60</v>
      </c>
      <c r="Y107">
        <v>75</v>
      </c>
      <c r="Z107">
        <v>111</v>
      </c>
      <c r="AA107">
        <v>87</v>
      </c>
      <c r="AB107">
        <v>70</v>
      </c>
      <c r="AC107">
        <v>117</v>
      </c>
      <c r="AD107">
        <v>78</v>
      </c>
    </row>
    <row r="108" spans="1:30" x14ac:dyDescent="0.25">
      <c r="A108">
        <v>177</v>
      </c>
      <c r="B108">
        <v>321</v>
      </c>
      <c r="C108">
        <v>318</v>
      </c>
      <c r="D108">
        <v>178</v>
      </c>
      <c r="E108">
        <v>355</v>
      </c>
      <c r="F108">
        <v>416</v>
      </c>
      <c r="G108">
        <v>516</v>
      </c>
      <c r="H108">
        <v>593</v>
      </c>
      <c r="I108">
        <v>584</v>
      </c>
      <c r="J108">
        <v>397</v>
      </c>
      <c r="K108">
        <v>300</v>
      </c>
      <c r="T108">
        <v>72</v>
      </c>
      <c r="U108">
        <v>85</v>
      </c>
      <c r="V108">
        <v>88</v>
      </c>
      <c r="W108">
        <v>71</v>
      </c>
      <c r="X108">
        <v>55</v>
      </c>
      <c r="Y108">
        <v>60</v>
      </c>
      <c r="Z108">
        <v>75</v>
      </c>
      <c r="AA108">
        <v>111</v>
      </c>
      <c r="AB108">
        <v>87</v>
      </c>
      <c r="AC108">
        <v>70</v>
      </c>
      <c r="AD108">
        <v>117</v>
      </c>
    </row>
    <row r="109" spans="1:30" x14ac:dyDescent="0.25">
      <c r="A109">
        <v>518</v>
      </c>
      <c r="B109">
        <v>177</v>
      </c>
      <c r="C109">
        <v>321</v>
      </c>
      <c r="D109">
        <v>318</v>
      </c>
      <c r="E109">
        <v>178</v>
      </c>
      <c r="F109">
        <v>355</v>
      </c>
      <c r="G109">
        <v>416</v>
      </c>
      <c r="H109">
        <v>516</v>
      </c>
      <c r="I109">
        <v>593</v>
      </c>
      <c r="J109">
        <v>584</v>
      </c>
      <c r="K109">
        <v>397</v>
      </c>
      <c r="T109">
        <v>53</v>
      </c>
      <c r="U109">
        <v>72</v>
      </c>
      <c r="V109">
        <v>85</v>
      </c>
      <c r="W109">
        <v>88</v>
      </c>
      <c r="X109">
        <v>71</v>
      </c>
      <c r="Y109">
        <v>55</v>
      </c>
      <c r="Z109">
        <v>60</v>
      </c>
      <c r="AA109">
        <v>75</v>
      </c>
      <c r="AB109">
        <v>111</v>
      </c>
      <c r="AC109">
        <v>87</v>
      </c>
      <c r="AD109">
        <v>70</v>
      </c>
    </row>
    <row r="110" spans="1:30" x14ac:dyDescent="0.25">
      <c r="A110">
        <v>270</v>
      </c>
      <c r="B110">
        <v>518</v>
      </c>
      <c r="C110">
        <v>177</v>
      </c>
      <c r="D110">
        <v>321</v>
      </c>
      <c r="E110">
        <v>318</v>
      </c>
      <c r="F110">
        <v>178</v>
      </c>
      <c r="G110">
        <v>355</v>
      </c>
      <c r="H110">
        <v>416</v>
      </c>
      <c r="I110">
        <v>516</v>
      </c>
      <c r="J110">
        <v>593</v>
      </c>
      <c r="K110">
        <v>584</v>
      </c>
      <c r="T110">
        <v>65</v>
      </c>
      <c r="U110">
        <v>53</v>
      </c>
      <c r="V110">
        <v>72</v>
      </c>
      <c r="W110">
        <v>85</v>
      </c>
      <c r="X110">
        <v>88</v>
      </c>
      <c r="Y110">
        <v>71</v>
      </c>
      <c r="Z110">
        <v>55</v>
      </c>
      <c r="AA110">
        <v>60</v>
      </c>
      <c r="AB110">
        <v>75</v>
      </c>
      <c r="AC110">
        <v>111</v>
      </c>
      <c r="AD110">
        <v>87</v>
      </c>
    </row>
    <row r="111" spans="1:30" x14ac:dyDescent="0.25">
      <c r="A111">
        <v>197</v>
      </c>
      <c r="B111">
        <v>270</v>
      </c>
      <c r="C111">
        <v>518</v>
      </c>
      <c r="D111">
        <v>177</v>
      </c>
      <c r="E111">
        <v>321</v>
      </c>
      <c r="F111">
        <v>318</v>
      </c>
      <c r="G111">
        <v>178</v>
      </c>
      <c r="H111">
        <v>355</v>
      </c>
      <c r="I111">
        <v>416</v>
      </c>
      <c r="J111">
        <v>516</v>
      </c>
      <c r="K111">
        <v>593</v>
      </c>
      <c r="T111">
        <v>79</v>
      </c>
      <c r="U111">
        <v>65</v>
      </c>
      <c r="V111">
        <v>53</v>
      </c>
      <c r="W111">
        <v>72</v>
      </c>
      <c r="X111">
        <v>85</v>
      </c>
      <c r="Y111">
        <v>88</v>
      </c>
      <c r="Z111">
        <v>71</v>
      </c>
      <c r="AA111">
        <v>55</v>
      </c>
      <c r="AB111">
        <v>60</v>
      </c>
      <c r="AC111">
        <v>75</v>
      </c>
      <c r="AD111">
        <v>111</v>
      </c>
    </row>
    <row r="112" spans="1:30" x14ac:dyDescent="0.25">
      <c r="A112">
        <v>280</v>
      </c>
      <c r="B112">
        <v>197</v>
      </c>
      <c r="C112">
        <v>270</v>
      </c>
      <c r="D112">
        <v>518</v>
      </c>
      <c r="E112">
        <v>177</v>
      </c>
      <c r="F112">
        <v>321</v>
      </c>
      <c r="G112">
        <v>318</v>
      </c>
      <c r="H112">
        <v>178</v>
      </c>
      <c r="I112">
        <v>355</v>
      </c>
      <c r="J112">
        <v>416</v>
      </c>
      <c r="K112">
        <v>516</v>
      </c>
      <c r="T112">
        <v>71</v>
      </c>
      <c r="U112">
        <v>79</v>
      </c>
      <c r="V112">
        <v>65</v>
      </c>
      <c r="W112">
        <v>53</v>
      </c>
      <c r="X112">
        <v>72</v>
      </c>
      <c r="Y112">
        <v>85</v>
      </c>
      <c r="Z112">
        <v>88</v>
      </c>
      <c r="AA112">
        <v>71</v>
      </c>
      <c r="AB112">
        <v>55</v>
      </c>
      <c r="AC112">
        <v>60</v>
      </c>
      <c r="AD112">
        <v>75</v>
      </c>
    </row>
    <row r="113" spans="1:30" x14ac:dyDescent="0.25">
      <c r="A113">
        <v>283</v>
      </c>
      <c r="B113">
        <v>280</v>
      </c>
      <c r="C113">
        <v>197</v>
      </c>
      <c r="D113">
        <v>270</v>
      </c>
      <c r="E113">
        <v>518</v>
      </c>
      <c r="F113">
        <v>177</v>
      </c>
      <c r="G113">
        <v>321</v>
      </c>
      <c r="H113">
        <v>318</v>
      </c>
      <c r="I113">
        <v>178</v>
      </c>
      <c r="J113">
        <v>355</v>
      </c>
      <c r="K113">
        <v>416</v>
      </c>
      <c r="T113">
        <v>53</v>
      </c>
      <c r="U113">
        <v>71</v>
      </c>
      <c r="V113">
        <v>79</v>
      </c>
      <c r="W113">
        <v>65</v>
      </c>
      <c r="X113">
        <v>53</v>
      </c>
      <c r="Y113">
        <v>72</v>
      </c>
      <c r="Z113">
        <v>85</v>
      </c>
      <c r="AA113">
        <v>88</v>
      </c>
      <c r="AB113">
        <v>71</v>
      </c>
      <c r="AC113">
        <v>55</v>
      </c>
      <c r="AD113">
        <v>60</v>
      </c>
    </row>
    <row r="114" spans="1:30" x14ac:dyDescent="0.25">
      <c r="A114">
        <v>202</v>
      </c>
      <c r="B114">
        <v>283</v>
      </c>
      <c r="C114">
        <v>280</v>
      </c>
      <c r="D114">
        <v>197</v>
      </c>
      <c r="E114">
        <v>270</v>
      </c>
      <c r="F114">
        <v>518</v>
      </c>
      <c r="G114">
        <v>177</v>
      </c>
      <c r="H114">
        <v>321</v>
      </c>
      <c r="I114">
        <v>318</v>
      </c>
      <c r="J114">
        <v>178</v>
      </c>
      <c r="K114">
        <v>355</v>
      </c>
      <c r="T114">
        <v>56</v>
      </c>
      <c r="U114">
        <v>53</v>
      </c>
      <c r="V114">
        <v>71</v>
      </c>
      <c r="W114">
        <v>79</v>
      </c>
      <c r="X114">
        <v>65</v>
      </c>
      <c r="Y114">
        <v>53</v>
      </c>
      <c r="Z114">
        <v>72</v>
      </c>
      <c r="AA114">
        <v>85</v>
      </c>
      <c r="AB114">
        <v>88</v>
      </c>
      <c r="AC114">
        <v>71</v>
      </c>
      <c r="AD114">
        <v>55</v>
      </c>
    </row>
    <row r="115" spans="1:30" x14ac:dyDescent="0.25">
      <c r="A115">
        <v>379</v>
      </c>
      <c r="B115">
        <v>202</v>
      </c>
      <c r="C115">
        <v>283</v>
      </c>
      <c r="D115">
        <v>280</v>
      </c>
      <c r="E115">
        <v>197</v>
      </c>
      <c r="F115">
        <v>270</v>
      </c>
      <c r="G115">
        <v>518</v>
      </c>
      <c r="H115">
        <v>177</v>
      </c>
      <c r="I115">
        <v>321</v>
      </c>
      <c r="J115">
        <v>318</v>
      </c>
      <c r="K115">
        <v>178</v>
      </c>
      <c r="T115">
        <v>78</v>
      </c>
      <c r="U115">
        <v>56</v>
      </c>
      <c r="V115">
        <v>53</v>
      </c>
      <c r="W115">
        <v>71</v>
      </c>
      <c r="X115">
        <v>79</v>
      </c>
      <c r="Y115">
        <v>65</v>
      </c>
      <c r="Z115">
        <v>53</v>
      </c>
      <c r="AA115">
        <v>72</v>
      </c>
      <c r="AB115">
        <v>85</v>
      </c>
      <c r="AC115">
        <v>88</v>
      </c>
      <c r="AD115">
        <v>71</v>
      </c>
    </row>
    <row r="116" spans="1:30" x14ac:dyDescent="0.25">
      <c r="A116">
        <v>163</v>
      </c>
      <c r="B116">
        <v>379</v>
      </c>
      <c r="C116">
        <v>202</v>
      </c>
      <c r="D116">
        <v>283</v>
      </c>
      <c r="E116">
        <v>280</v>
      </c>
      <c r="F116">
        <v>197</v>
      </c>
      <c r="G116">
        <v>270</v>
      </c>
      <c r="H116">
        <v>518</v>
      </c>
      <c r="I116">
        <v>177</v>
      </c>
      <c r="J116">
        <v>321</v>
      </c>
      <c r="K116">
        <v>318</v>
      </c>
      <c r="T116">
        <v>44</v>
      </c>
      <c r="U116">
        <v>78</v>
      </c>
      <c r="V116">
        <v>56</v>
      </c>
      <c r="W116">
        <v>53</v>
      </c>
      <c r="X116">
        <v>71</v>
      </c>
      <c r="Y116">
        <v>79</v>
      </c>
      <c r="Z116">
        <v>65</v>
      </c>
      <c r="AA116">
        <v>53</v>
      </c>
      <c r="AB116">
        <v>72</v>
      </c>
      <c r="AC116">
        <v>85</v>
      </c>
      <c r="AD116">
        <v>88</v>
      </c>
    </row>
    <row r="117" spans="1:30" x14ac:dyDescent="0.25">
      <c r="A117">
        <v>346</v>
      </c>
      <c r="B117">
        <v>163</v>
      </c>
      <c r="C117">
        <v>379</v>
      </c>
      <c r="D117">
        <v>202</v>
      </c>
      <c r="E117">
        <v>283</v>
      </c>
      <c r="F117">
        <v>280</v>
      </c>
      <c r="G117">
        <v>197</v>
      </c>
      <c r="H117">
        <v>270</v>
      </c>
      <c r="I117">
        <v>518</v>
      </c>
      <c r="J117">
        <v>177</v>
      </c>
      <c r="K117">
        <v>321</v>
      </c>
      <c r="T117">
        <v>26</v>
      </c>
      <c r="U117">
        <v>44</v>
      </c>
      <c r="V117">
        <v>78</v>
      </c>
      <c r="W117">
        <v>56</v>
      </c>
      <c r="X117">
        <v>53</v>
      </c>
      <c r="Y117">
        <v>71</v>
      </c>
      <c r="Z117">
        <v>79</v>
      </c>
      <c r="AA117">
        <v>65</v>
      </c>
      <c r="AB117">
        <v>53</v>
      </c>
      <c r="AC117">
        <v>72</v>
      </c>
      <c r="AD117">
        <v>85</v>
      </c>
    </row>
    <row r="118" spans="1:30" x14ac:dyDescent="0.25">
      <c r="A118">
        <v>338</v>
      </c>
      <c r="B118">
        <v>346</v>
      </c>
      <c r="C118">
        <v>163</v>
      </c>
      <c r="D118">
        <v>379</v>
      </c>
      <c r="E118">
        <v>202</v>
      </c>
      <c r="F118">
        <v>283</v>
      </c>
      <c r="G118">
        <v>280</v>
      </c>
      <c r="H118">
        <v>197</v>
      </c>
      <c r="I118">
        <v>270</v>
      </c>
      <c r="J118">
        <v>518</v>
      </c>
      <c r="K118">
        <v>177</v>
      </c>
      <c r="T118">
        <v>34</v>
      </c>
      <c r="U118">
        <v>26</v>
      </c>
      <c r="V118">
        <v>44</v>
      </c>
      <c r="W118">
        <v>78</v>
      </c>
      <c r="X118">
        <v>56</v>
      </c>
      <c r="Y118">
        <v>53</v>
      </c>
      <c r="Z118">
        <v>71</v>
      </c>
      <c r="AA118">
        <v>79</v>
      </c>
      <c r="AB118">
        <v>65</v>
      </c>
      <c r="AC118">
        <v>53</v>
      </c>
      <c r="AD118">
        <v>72</v>
      </c>
    </row>
    <row r="119" spans="1:30" x14ac:dyDescent="0.25">
      <c r="A119">
        <v>303</v>
      </c>
      <c r="B119">
        <v>338</v>
      </c>
      <c r="C119">
        <v>346</v>
      </c>
      <c r="D119">
        <v>163</v>
      </c>
      <c r="E119">
        <v>379</v>
      </c>
      <c r="F119">
        <v>202</v>
      </c>
      <c r="G119">
        <v>283</v>
      </c>
      <c r="H119">
        <v>280</v>
      </c>
      <c r="I119">
        <v>197</v>
      </c>
      <c r="J119">
        <v>270</v>
      </c>
      <c r="K119">
        <v>518</v>
      </c>
      <c r="T119">
        <v>43</v>
      </c>
      <c r="U119">
        <v>34</v>
      </c>
      <c r="V119">
        <v>26</v>
      </c>
      <c r="W119">
        <v>44</v>
      </c>
      <c r="X119">
        <v>78</v>
      </c>
      <c r="Y119">
        <v>56</v>
      </c>
      <c r="Z119">
        <v>53</v>
      </c>
      <c r="AA119">
        <v>71</v>
      </c>
      <c r="AB119">
        <v>79</v>
      </c>
      <c r="AC119">
        <v>65</v>
      </c>
      <c r="AD119">
        <v>53</v>
      </c>
    </row>
    <row r="120" spans="1:30" x14ac:dyDescent="0.25">
      <c r="A120">
        <v>210</v>
      </c>
      <c r="B120">
        <v>303</v>
      </c>
      <c r="C120">
        <v>338</v>
      </c>
      <c r="D120">
        <v>346</v>
      </c>
      <c r="E120">
        <v>163</v>
      </c>
      <c r="F120">
        <v>379</v>
      </c>
      <c r="G120">
        <v>202</v>
      </c>
      <c r="H120">
        <v>283</v>
      </c>
      <c r="I120">
        <v>280</v>
      </c>
      <c r="J120">
        <v>197</v>
      </c>
      <c r="K120">
        <v>270</v>
      </c>
      <c r="T120">
        <v>66</v>
      </c>
      <c r="U120">
        <v>43</v>
      </c>
      <c r="V120">
        <v>34</v>
      </c>
      <c r="W120">
        <v>26</v>
      </c>
      <c r="X120">
        <v>44</v>
      </c>
      <c r="Y120">
        <v>78</v>
      </c>
      <c r="Z120">
        <v>56</v>
      </c>
      <c r="AA120">
        <v>53</v>
      </c>
      <c r="AB120">
        <v>71</v>
      </c>
      <c r="AC120">
        <v>79</v>
      </c>
      <c r="AD120">
        <v>65</v>
      </c>
    </row>
    <row r="121" spans="1:30" x14ac:dyDescent="0.25">
      <c r="A121">
        <v>329</v>
      </c>
      <c r="B121">
        <v>210</v>
      </c>
      <c r="C121">
        <v>303</v>
      </c>
      <c r="D121">
        <v>338</v>
      </c>
      <c r="E121">
        <v>346</v>
      </c>
      <c r="F121">
        <v>163</v>
      </c>
      <c r="G121">
        <v>379</v>
      </c>
      <c r="H121">
        <v>202</v>
      </c>
      <c r="I121">
        <v>283</v>
      </c>
      <c r="J121">
        <v>280</v>
      </c>
      <c r="K121">
        <v>197</v>
      </c>
      <c r="T121">
        <v>47</v>
      </c>
      <c r="U121">
        <v>66</v>
      </c>
      <c r="V121">
        <v>43</v>
      </c>
      <c r="W121">
        <v>34</v>
      </c>
      <c r="X121">
        <v>26</v>
      </c>
      <c r="Y121">
        <v>44</v>
      </c>
      <c r="Z121">
        <v>78</v>
      </c>
      <c r="AA121">
        <v>56</v>
      </c>
      <c r="AB121">
        <v>53</v>
      </c>
      <c r="AC121">
        <v>71</v>
      </c>
      <c r="AD121">
        <v>79</v>
      </c>
    </row>
    <row r="122" spans="1:30" x14ac:dyDescent="0.25">
      <c r="A122">
        <v>333</v>
      </c>
      <c r="B122">
        <v>329</v>
      </c>
      <c r="C122">
        <v>210</v>
      </c>
      <c r="D122">
        <v>303</v>
      </c>
      <c r="E122">
        <v>338</v>
      </c>
      <c r="F122">
        <v>346</v>
      </c>
      <c r="G122">
        <v>163</v>
      </c>
      <c r="H122">
        <v>379</v>
      </c>
      <c r="I122">
        <v>202</v>
      </c>
      <c r="J122">
        <v>283</v>
      </c>
      <c r="K122">
        <v>280</v>
      </c>
    </row>
    <row r="123" spans="1:30" x14ac:dyDescent="0.25">
      <c r="A123">
        <v>251</v>
      </c>
      <c r="B123">
        <v>333</v>
      </c>
      <c r="C123">
        <v>329</v>
      </c>
      <c r="D123">
        <v>210</v>
      </c>
      <c r="E123">
        <v>303</v>
      </c>
      <c r="F123">
        <v>338</v>
      </c>
      <c r="G123">
        <v>346</v>
      </c>
      <c r="H123">
        <v>163</v>
      </c>
      <c r="I123">
        <v>379</v>
      </c>
      <c r="J123">
        <v>202</v>
      </c>
      <c r="K123">
        <v>283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5731-7C02-4342-A953-251DA6133CC1}">
  <sheetPr codeName="Hoja25">
    <tabColor theme="9" tint="-0.249977111117893"/>
  </sheetPr>
  <dimension ref="A1:AE127"/>
  <sheetViews>
    <sheetView topLeftCell="I1" zoomScale="70" zoomScaleNormal="70" workbookViewId="0">
      <pane ySplit="1" topLeftCell="A98" activePane="bottomLeft" state="frozen"/>
      <selection activeCell="W23" sqref="W23"/>
      <selection pane="bottomLeft" activeCell="W23" sqref="W23"/>
    </sheetView>
  </sheetViews>
  <sheetFormatPr baseColWidth="10" defaultRowHeight="15" x14ac:dyDescent="0.25"/>
  <sheetData>
    <row r="1" spans="1:31" ht="15.75" thickBot="1" x14ac:dyDescent="0.3">
      <c r="A1" t="s">
        <v>13</v>
      </c>
      <c r="B1" t="s">
        <v>0</v>
      </c>
      <c r="C1" t="s">
        <v>12</v>
      </c>
      <c r="D1" t="s">
        <v>55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54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56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  <c r="Y1" t="s">
        <v>57</v>
      </c>
      <c r="Z1" t="s">
        <v>4</v>
      </c>
      <c r="AA1" t="s">
        <v>5</v>
      </c>
      <c r="AB1" t="s">
        <v>6</v>
      </c>
      <c r="AC1" s="3" t="s">
        <v>9</v>
      </c>
      <c r="AD1" s="3" t="s">
        <v>7</v>
      </c>
      <c r="AE1" s="3" t="s">
        <v>8</v>
      </c>
    </row>
    <row r="2" spans="1:31" ht="15.75" thickBot="1" x14ac:dyDescent="0.3">
      <c r="A2" s="1">
        <v>43891</v>
      </c>
      <c r="B2">
        <v>1</v>
      </c>
      <c r="C2" s="16">
        <v>1</v>
      </c>
    </row>
    <row r="3" spans="1:31" ht="15.75" thickBot="1" x14ac:dyDescent="0.3">
      <c r="A3" s="1">
        <v>43892</v>
      </c>
      <c r="B3">
        <v>2</v>
      </c>
      <c r="C3" s="16">
        <v>1</v>
      </c>
    </row>
    <row r="4" spans="1:31" ht="15.75" thickBot="1" x14ac:dyDescent="0.3">
      <c r="A4" s="1">
        <v>43893</v>
      </c>
      <c r="B4">
        <v>3</v>
      </c>
      <c r="C4" s="16">
        <v>1</v>
      </c>
    </row>
    <row r="5" spans="1:31" ht="15.75" thickBot="1" x14ac:dyDescent="0.3">
      <c r="A5" s="1">
        <v>43894</v>
      </c>
      <c r="B5">
        <v>4</v>
      </c>
      <c r="C5" s="16">
        <v>4</v>
      </c>
    </row>
    <row r="6" spans="1:31" ht="15.75" thickBot="1" x14ac:dyDescent="0.3">
      <c r="A6" s="1">
        <v>43895</v>
      </c>
      <c r="B6">
        <v>5</v>
      </c>
      <c r="C6" s="16">
        <v>3</v>
      </c>
    </row>
    <row r="7" spans="1:31" ht="15.75" thickBot="1" x14ac:dyDescent="0.3">
      <c r="A7" s="1">
        <v>43896</v>
      </c>
      <c r="B7">
        <v>6</v>
      </c>
      <c r="C7" s="16">
        <v>2</v>
      </c>
      <c r="D7">
        <f t="shared" ref="D7:D70" si="0">$C6*$H$123+$C5*$I$123+$C4*$J$123+$C3*$K$123+$C2*$L$123</f>
        <v>2.7527218546744687</v>
      </c>
      <c r="E7">
        <f>$C7-D7</f>
        <v>-0.75272185467446873</v>
      </c>
      <c r="F7">
        <f>ABS(E7)</f>
        <v>0.75272185467446873</v>
      </c>
      <c r="G7">
        <f>E7+G6</f>
        <v>-0.75272185467446873</v>
      </c>
      <c r="H7">
        <f>F7+H6</f>
        <v>0.75272185467446873</v>
      </c>
      <c r="I7">
        <f>H7/$B2</f>
        <v>0.75272185467446873</v>
      </c>
      <c r="J7">
        <f>G7/I7</f>
        <v>-1</v>
      </c>
      <c r="K7">
        <f t="shared" ref="K7:K70" si="1">$G$127+$C6*$H$127+$C5*$I$127+$C4*$J$127+$C3*$K$127+$C2*$L$127</f>
        <v>13.057241014680494</v>
      </c>
      <c r="L7">
        <f>$C7-K7</f>
        <v>-11.057241014680494</v>
      </c>
      <c r="M7">
        <f>ABS(L7)</f>
        <v>11.057241014680494</v>
      </c>
      <c r="N7">
        <f>L7+N6</f>
        <v>-11.057241014680494</v>
      </c>
      <c r="O7">
        <f>M7+O6</f>
        <v>11.057241014680494</v>
      </c>
      <c r="P7">
        <f>O7/$B2</f>
        <v>11.057241014680494</v>
      </c>
      <c r="Q7">
        <f>N7/P7</f>
        <v>-1</v>
      </c>
    </row>
    <row r="8" spans="1:31" ht="15.75" thickBot="1" x14ac:dyDescent="0.3">
      <c r="A8" s="1">
        <v>43897</v>
      </c>
      <c r="B8">
        <v>7</v>
      </c>
      <c r="C8" s="16">
        <v>5</v>
      </c>
      <c r="D8">
        <f t="shared" si="0"/>
        <v>2.776210423142893</v>
      </c>
      <c r="E8">
        <f t="shared" ref="E8:E71" si="2">$C8-D8</f>
        <v>2.223789576857107</v>
      </c>
      <c r="F8">
        <f t="shared" ref="F8:F71" si="3">ABS(E8)</f>
        <v>2.223789576857107</v>
      </c>
      <c r="G8">
        <f t="shared" ref="G8:H23" si="4">E8+G7</f>
        <v>1.4710677221826383</v>
      </c>
      <c r="H8">
        <f t="shared" si="4"/>
        <v>2.9765114315315757</v>
      </c>
      <c r="I8">
        <f t="shared" ref="I8:I71" si="5">H8/$B3</f>
        <v>1.4882557157657879</v>
      </c>
      <c r="J8">
        <f t="shared" ref="J8:J71" si="6">G8/I8</f>
        <v>0.98845091377706862</v>
      </c>
      <c r="K8">
        <f t="shared" si="1"/>
        <v>13.082012021031055</v>
      </c>
      <c r="L8">
        <f t="shared" ref="L8:L71" si="7">$C8-K8</f>
        <v>-8.0820120210310549</v>
      </c>
      <c r="M8">
        <f t="shared" ref="M8:M71" si="8">ABS(L8)</f>
        <v>8.0820120210310549</v>
      </c>
      <c r="N8">
        <f t="shared" ref="N8:O23" si="9">L8+N7</f>
        <v>-19.139253035711548</v>
      </c>
      <c r="O8">
        <f t="shared" si="9"/>
        <v>19.139253035711548</v>
      </c>
      <c r="P8">
        <f t="shared" ref="P8:P71" si="10">O8/$B3</f>
        <v>9.5696265178557738</v>
      </c>
      <c r="Q8">
        <f t="shared" ref="Q8:Q71" si="11">N8/P8</f>
        <v>-2</v>
      </c>
    </row>
    <row r="9" spans="1:31" ht="15.75" thickBot="1" x14ac:dyDescent="0.3">
      <c r="A9" s="1">
        <v>43898</v>
      </c>
      <c r="B9">
        <v>8</v>
      </c>
      <c r="C9" s="16">
        <v>4</v>
      </c>
      <c r="D9">
        <f t="shared" si="0"/>
        <v>4.6056756036397815</v>
      </c>
      <c r="E9">
        <f t="shared" si="2"/>
        <v>-0.60567560363978146</v>
      </c>
      <c r="F9">
        <f t="shared" si="3"/>
        <v>0.60567560363978146</v>
      </c>
      <c r="G9">
        <f t="shared" si="4"/>
        <v>0.8653921185428568</v>
      </c>
      <c r="H9">
        <f t="shared" si="4"/>
        <v>3.5821870351713572</v>
      </c>
      <c r="I9">
        <f t="shared" si="5"/>
        <v>1.1940623450571191</v>
      </c>
      <c r="J9">
        <f t="shared" si="6"/>
        <v>0.72474617604783442</v>
      </c>
      <c r="K9">
        <f t="shared" si="1"/>
        <v>14.888265741249844</v>
      </c>
      <c r="L9">
        <f t="shared" si="7"/>
        <v>-10.888265741249844</v>
      </c>
      <c r="M9">
        <f t="shared" si="8"/>
        <v>10.888265741249844</v>
      </c>
      <c r="N9">
        <f t="shared" si="9"/>
        <v>-30.027518776961394</v>
      </c>
      <c r="O9">
        <f t="shared" si="9"/>
        <v>30.027518776961394</v>
      </c>
      <c r="P9">
        <f t="shared" si="10"/>
        <v>10.009172925653798</v>
      </c>
      <c r="Q9">
        <f t="shared" si="11"/>
        <v>-3</v>
      </c>
    </row>
    <row r="10" spans="1:31" ht="15.75" thickBot="1" x14ac:dyDescent="0.3">
      <c r="A10" s="1">
        <v>43899</v>
      </c>
      <c r="B10">
        <v>9</v>
      </c>
      <c r="C10" s="16">
        <v>8</v>
      </c>
      <c r="D10">
        <f t="shared" si="0"/>
        <v>3.443933301872713</v>
      </c>
      <c r="E10">
        <f t="shared" si="2"/>
        <v>4.556066698127287</v>
      </c>
      <c r="F10">
        <f t="shared" si="3"/>
        <v>4.556066698127287</v>
      </c>
      <c r="G10">
        <f t="shared" si="4"/>
        <v>5.4214588166701443</v>
      </c>
      <c r="H10">
        <f t="shared" si="4"/>
        <v>8.1382537332986438</v>
      </c>
      <c r="I10">
        <f t="shared" si="5"/>
        <v>2.0345634333246609</v>
      </c>
      <c r="J10">
        <f t="shared" si="6"/>
        <v>2.664679177788519</v>
      </c>
      <c r="K10">
        <f t="shared" si="1"/>
        <v>13.715232113080722</v>
      </c>
      <c r="L10">
        <f t="shared" si="7"/>
        <v>-5.715232113080722</v>
      </c>
      <c r="M10">
        <f t="shared" si="8"/>
        <v>5.715232113080722</v>
      </c>
      <c r="N10">
        <f t="shared" si="9"/>
        <v>-35.742750890042117</v>
      </c>
      <c r="O10">
        <f t="shared" si="9"/>
        <v>35.742750890042117</v>
      </c>
      <c r="P10">
        <f t="shared" si="10"/>
        <v>8.9356877225105293</v>
      </c>
      <c r="Q10">
        <f t="shared" si="11"/>
        <v>-4</v>
      </c>
    </row>
    <row r="11" spans="1:31" ht="15.75" thickBot="1" x14ac:dyDescent="0.3">
      <c r="A11" s="1">
        <v>43900</v>
      </c>
      <c r="B11">
        <v>10</v>
      </c>
      <c r="C11" s="16">
        <v>5</v>
      </c>
      <c r="D11">
        <f t="shared" si="0"/>
        <v>6.6871997986612159</v>
      </c>
      <c r="E11">
        <f t="shared" si="2"/>
        <v>-1.6871997986612159</v>
      </c>
      <c r="F11">
        <f t="shared" si="3"/>
        <v>1.6871997986612159</v>
      </c>
      <c r="G11">
        <f t="shared" si="4"/>
        <v>3.7342590180089283</v>
      </c>
      <c r="H11">
        <f t="shared" si="4"/>
        <v>9.8254535319598588</v>
      </c>
      <c r="I11">
        <f t="shared" si="5"/>
        <v>1.9650907063919718</v>
      </c>
      <c r="J11">
        <f t="shared" si="6"/>
        <v>1.9002985489994297</v>
      </c>
      <c r="K11">
        <f t="shared" si="1"/>
        <v>16.928006189395468</v>
      </c>
      <c r="L11">
        <f t="shared" si="7"/>
        <v>-11.928006189395468</v>
      </c>
      <c r="M11">
        <f t="shared" si="8"/>
        <v>11.928006189395468</v>
      </c>
      <c r="N11">
        <f t="shared" si="9"/>
        <v>-47.670757079437585</v>
      </c>
      <c r="O11">
        <f t="shared" si="9"/>
        <v>47.670757079437585</v>
      </c>
      <c r="P11">
        <f t="shared" si="10"/>
        <v>9.5341514158875178</v>
      </c>
      <c r="Q11">
        <f t="shared" si="11"/>
        <v>-5</v>
      </c>
    </row>
    <row r="12" spans="1:31" ht="15.75" thickBot="1" x14ac:dyDescent="0.3">
      <c r="A12" s="1">
        <v>43901</v>
      </c>
      <c r="B12">
        <v>11</v>
      </c>
      <c r="C12" s="16">
        <v>18</v>
      </c>
      <c r="D12">
        <f t="shared" si="0"/>
        <v>5.8165388532056275</v>
      </c>
      <c r="E12">
        <f t="shared" si="2"/>
        <v>12.183461146794372</v>
      </c>
      <c r="F12">
        <f t="shared" si="3"/>
        <v>12.183461146794372</v>
      </c>
      <c r="G12">
        <f t="shared" si="4"/>
        <v>15.917720164803299</v>
      </c>
      <c r="H12">
        <f t="shared" si="4"/>
        <v>22.00891467875423</v>
      </c>
      <c r="I12">
        <f t="shared" si="5"/>
        <v>3.6681524464590383</v>
      </c>
      <c r="J12">
        <f t="shared" si="6"/>
        <v>4.3394380133162356</v>
      </c>
      <c r="K12">
        <f t="shared" si="1"/>
        <v>16.074165157733002</v>
      </c>
      <c r="L12">
        <f t="shared" si="7"/>
        <v>1.9258348422669975</v>
      </c>
      <c r="M12">
        <f t="shared" si="8"/>
        <v>1.9258348422669975</v>
      </c>
      <c r="N12">
        <f t="shared" si="9"/>
        <v>-45.744922237170584</v>
      </c>
      <c r="O12">
        <f t="shared" si="9"/>
        <v>49.596591921704587</v>
      </c>
      <c r="P12">
        <f t="shared" si="10"/>
        <v>8.2660986536174317</v>
      </c>
      <c r="Q12">
        <f t="shared" si="11"/>
        <v>-5.5340401988974053</v>
      </c>
      <c r="R12">
        <f t="shared" ref="R12:R75" si="12">$C11*$V$123+$C10*$W$123+$C9*$X$123+$C8*$Y$123+$C7*$Z$123+$C6*$AA$123+$C5*$AB$123+$C4*$AC$123+$C3*$AD$123+$C2*$AE$123</f>
        <v>6.6161831487102942</v>
      </c>
      <c r="S12">
        <f t="shared" ref="S12:S75" si="13">$C12-R12</f>
        <v>11.383816851289705</v>
      </c>
      <c r="T12">
        <f t="shared" ref="T12:T75" si="14">ABS(S12)</f>
        <v>11.383816851289705</v>
      </c>
      <c r="U12">
        <f t="shared" ref="U12:V27" si="15">S12+U11</f>
        <v>11.383816851289705</v>
      </c>
      <c r="V12">
        <f t="shared" si="15"/>
        <v>11.383816851289705</v>
      </c>
      <c r="W12">
        <f t="shared" ref="W12:W75" si="16">V12/$B2</f>
        <v>11.383816851289705</v>
      </c>
      <c r="X12">
        <f t="shared" ref="X12:X75" si="17">U12/W12</f>
        <v>1</v>
      </c>
      <c r="Y12">
        <f t="shared" ref="Y12:Y75" si="18">$U$127+$C11*$V$127+$C10*$W$127+$C9*$X$127+$C8*$Y$127+$C7*$Z$127+$C6*$AA$127+$C5*$AB$127+$C4*$AC$127+$C3*$AD$127+$C2*$AE$127</f>
        <v>27.580803219626659</v>
      </c>
      <c r="Z12">
        <f>$C12-Y12</f>
        <v>-9.5808032196266595</v>
      </c>
      <c r="AA12">
        <f>ABS(Z12)</f>
        <v>9.5808032196266595</v>
      </c>
      <c r="AB12">
        <f>Z12+AB11</f>
        <v>-9.5808032196266595</v>
      </c>
      <c r="AC12">
        <f>AA12+AC11</f>
        <v>9.5808032196266595</v>
      </c>
      <c r="AD12">
        <f>AC12/$B2</f>
        <v>9.5808032196266595</v>
      </c>
      <c r="AE12">
        <f>AB12/AD12</f>
        <v>-1</v>
      </c>
    </row>
    <row r="13" spans="1:31" ht="15.75" thickBot="1" x14ac:dyDescent="0.3">
      <c r="A13" s="1">
        <v>43902</v>
      </c>
      <c r="B13">
        <v>12</v>
      </c>
      <c r="C13" s="16">
        <v>27</v>
      </c>
      <c r="D13">
        <f t="shared" si="0"/>
        <v>13.785143593679967</v>
      </c>
      <c r="E13">
        <f t="shared" si="2"/>
        <v>13.214856406320033</v>
      </c>
      <c r="F13">
        <f t="shared" si="3"/>
        <v>13.214856406320033</v>
      </c>
      <c r="G13">
        <f t="shared" si="4"/>
        <v>29.13257657112333</v>
      </c>
      <c r="H13">
        <f t="shared" si="4"/>
        <v>35.223771085074262</v>
      </c>
      <c r="I13">
        <f t="shared" si="5"/>
        <v>5.0319672978677517</v>
      </c>
      <c r="J13">
        <f t="shared" si="6"/>
        <v>5.7895003776093663</v>
      </c>
      <c r="K13">
        <f t="shared" si="1"/>
        <v>23.922009047267931</v>
      </c>
      <c r="L13">
        <f t="shared" si="7"/>
        <v>3.077990952732069</v>
      </c>
      <c r="M13">
        <f t="shared" si="8"/>
        <v>3.077990952732069</v>
      </c>
      <c r="N13">
        <f t="shared" si="9"/>
        <v>-42.666931284438519</v>
      </c>
      <c r="O13">
        <f t="shared" si="9"/>
        <v>52.674582874436652</v>
      </c>
      <c r="P13">
        <f t="shared" si="10"/>
        <v>7.5249404106338078</v>
      </c>
      <c r="Q13">
        <f t="shared" si="11"/>
        <v>-5.6700689913961435</v>
      </c>
      <c r="R13">
        <f t="shared" si="12"/>
        <v>12.448591174950717</v>
      </c>
      <c r="S13">
        <f t="shared" si="13"/>
        <v>14.551408825049283</v>
      </c>
      <c r="T13">
        <f t="shared" si="14"/>
        <v>14.551408825049283</v>
      </c>
      <c r="U13">
        <f t="shared" si="15"/>
        <v>25.935225676338987</v>
      </c>
      <c r="V13">
        <f t="shared" si="15"/>
        <v>25.935225676338987</v>
      </c>
      <c r="W13">
        <f t="shared" si="16"/>
        <v>12.967612838169494</v>
      </c>
      <c r="X13">
        <f t="shared" si="17"/>
        <v>2</v>
      </c>
      <c r="Y13">
        <f t="shared" si="18"/>
        <v>33.034324665893266</v>
      </c>
      <c r="Z13">
        <f t="shared" ref="Z13:Z76" si="19">$C13-Y13</f>
        <v>-6.0343246658932657</v>
      </c>
      <c r="AA13">
        <f t="shared" ref="AA13:AA76" si="20">ABS(Z13)</f>
        <v>6.0343246658932657</v>
      </c>
      <c r="AB13">
        <f t="shared" ref="AB13:AC28" si="21">Z13+AB12</f>
        <v>-15.615127885519925</v>
      </c>
      <c r="AC13">
        <f t="shared" si="21"/>
        <v>15.615127885519925</v>
      </c>
      <c r="AD13">
        <f t="shared" ref="AD13:AD76" si="22">AC13/$B3</f>
        <v>7.8075639427599626</v>
      </c>
      <c r="AE13">
        <f t="shared" ref="AE13:AE76" si="23">AB13/AD13</f>
        <v>-2</v>
      </c>
    </row>
    <row r="14" spans="1:31" ht="15.75" thickBot="1" x14ac:dyDescent="0.3">
      <c r="A14" s="1">
        <v>43903</v>
      </c>
      <c r="B14">
        <v>13</v>
      </c>
      <c r="C14" s="16">
        <v>28</v>
      </c>
      <c r="D14">
        <f t="shared" si="0"/>
        <v>21.556117907021381</v>
      </c>
      <c r="E14">
        <f t="shared" si="2"/>
        <v>6.4438820929786189</v>
      </c>
      <c r="F14">
        <f t="shared" si="3"/>
        <v>6.4438820929786189</v>
      </c>
      <c r="G14">
        <f t="shared" si="4"/>
        <v>35.576458664101949</v>
      </c>
      <c r="H14">
        <f t="shared" si="4"/>
        <v>41.66765317805288</v>
      </c>
      <c r="I14">
        <f t="shared" si="5"/>
        <v>5.2084566472566101</v>
      </c>
      <c r="J14">
        <f t="shared" si="6"/>
        <v>6.8305183422887321</v>
      </c>
      <c r="K14">
        <f t="shared" si="1"/>
        <v>31.598303741671192</v>
      </c>
      <c r="L14">
        <f t="shared" si="7"/>
        <v>-3.5983037416711916</v>
      </c>
      <c r="M14">
        <f t="shared" si="8"/>
        <v>3.5983037416711916</v>
      </c>
      <c r="N14">
        <f t="shared" si="9"/>
        <v>-46.265235026109707</v>
      </c>
      <c r="O14">
        <f t="shared" si="9"/>
        <v>56.27288661610784</v>
      </c>
      <c r="P14">
        <f t="shared" si="10"/>
        <v>7.03411082701348</v>
      </c>
      <c r="Q14">
        <f t="shared" si="11"/>
        <v>-6.5772684229589897</v>
      </c>
      <c r="R14">
        <f t="shared" si="12"/>
        <v>19.326198338831286</v>
      </c>
      <c r="S14">
        <f t="shared" si="13"/>
        <v>8.6738016611687137</v>
      </c>
      <c r="T14">
        <f t="shared" si="14"/>
        <v>8.6738016611687137</v>
      </c>
      <c r="U14">
        <f t="shared" si="15"/>
        <v>34.609027337507698</v>
      </c>
      <c r="V14">
        <f t="shared" si="15"/>
        <v>34.609027337507698</v>
      </c>
      <c r="W14">
        <f t="shared" si="16"/>
        <v>11.536342445835899</v>
      </c>
      <c r="X14">
        <f t="shared" si="17"/>
        <v>3</v>
      </c>
      <c r="Y14">
        <f t="shared" si="18"/>
        <v>39.487260811352961</v>
      </c>
      <c r="Z14">
        <f t="shared" si="19"/>
        <v>-11.487260811352961</v>
      </c>
      <c r="AA14">
        <f t="shared" si="20"/>
        <v>11.487260811352961</v>
      </c>
      <c r="AB14">
        <f t="shared" si="21"/>
        <v>-27.102388696872886</v>
      </c>
      <c r="AC14">
        <f t="shared" si="21"/>
        <v>27.102388696872886</v>
      </c>
      <c r="AD14">
        <f t="shared" si="22"/>
        <v>9.0341295656242959</v>
      </c>
      <c r="AE14">
        <f t="shared" si="23"/>
        <v>-3</v>
      </c>
    </row>
    <row r="15" spans="1:31" ht="15.75" thickBot="1" x14ac:dyDescent="0.3">
      <c r="A15" s="1">
        <v>43904</v>
      </c>
      <c r="B15">
        <v>14</v>
      </c>
      <c r="C15" s="16">
        <v>41</v>
      </c>
      <c r="D15">
        <f t="shared" si="0"/>
        <v>26.025866740202282</v>
      </c>
      <c r="E15">
        <f t="shared" si="2"/>
        <v>14.974133259797718</v>
      </c>
      <c r="F15">
        <f t="shared" si="3"/>
        <v>14.974133259797718</v>
      </c>
      <c r="G15">
        <f t="shared" si="4"/>
        <v>50.550591923899667</v>
      </c>
      <c r="H15">
        <f t="shared" si="4"/>
        <v>56.641786437850598</v>
      </c>
      <c r="I15">
        <f t="shared" si="5"/>
        <v>6.2935318264278441</v>
      </c>
      <c r="J15">
        <f t="shared" si="6"/>
        <v>8.0321500419887055</v>
      </c>
      <c r="K15">
        <f t="shared" si="1"/>
        <v>35.982545920544695</v>
      </c>
      <c r="L15">
        <f t="shared" si="7"/>
        <v>5.0174540794553053</v>
      </c>
      <c r="M15">
        <f t="shared" si="8"/>
        <v>5.0174540794553053</v>
      </c>
      <c r="N15">
        <f t="shared" si="9"/>
        <v>-41.247780946654402</v>
      </c>
      <c r="O15">
        <f t="shared" si="9"/>
        <v>61.290340695563145</v>
      </c>
      <c r="P15">
        <f t="shared" si="10"/>
        <v>6.8100378550625713</v>
      </c>
      <c r="Q15">
        <f t="shared" si="11"/>
        <v>-6.056909201465138</v>
      </c>
      <c r="R15">
        <f t="shared" si="12"/>
        <v>24.191151112639577</v>
      </c>
      <c r="S15">
        <f t="shared" si="13"/>
        <v>16.808848887360423</v>
      </c>
      <c r="T15">
        <f t="shared" si="14"/>
        <v>16.808848887360423</v>
      </c>
      <c r="U15">
        <f t="shared" si="15"/>
        <v>51.417876224868124</v>
      </c>
      <c r="V15">
        <f t="shared" si="15"/>
        <v>51.417876224868124</v>
      </c>
      <c r="W15">
        <f t="shared" si="16"/>
        <v>12.854469056217031</v>
      </c>
      <c r="X15">
        <f t="shared" si="17"/>
        <v>4</v>
      </c>
      <c r="Y15">
        <f t="shared" si="18"/>
        <v>44.235068372032352</v>
      </c>
      <c r="Z15">
        <f t="shared" si="19"/>
        <v>-3.2350683720323516</v>
      </c>
      <c r="AA15">
        <f t="shared" si="20"/>
        <v>3.2350683720323516</v>
      </c>
      <c r="AB15">
        <f t="shared" si="21"/>
        <v>-30.337457068905238</v>
      </c>
      <c r="AC15">
        <f t="shared" si="21"/>
        <v>30.337457068905238</v>
      </c>
      <c r="AD15">
        <f t="shared" si="22"/>
        <v>7.5843642672263094</v>
      </c>
      <c r="AE15">
        <f t="shared" si="23"/>
        <v>-4</v>
      </c>
    </row>
    <row r="16" spans="1:31" ht="15.75" thickBot="1" x14ac:dyDescent="0.3">
      <c r="A16" s="1">
        <v>43905</v>
      </c>
      <c r="B16">
        <v>15</v>
      </c>
      <c r="C16" s="16">
        <v>49</v>
      </c>
      <c r="D16">
        <f t="shared" si="0"/>
        <v>39.149486288119718</v>
      </c>
      <c r="E16">
        <f t="shared" si="2"/>
        <v>9.8505137118802821</v>
      </c>
      <c r="F16">
        <f t="shared" si="3"/>
        <v>9.8505137118802821</v>
      </c>
      <c r="G16">
        <f t="shared" si="4"/>
        <v>60.401105635779949</v>
      </c>
      <c r="H16">
        <f t="shared" si="4"/>
        <v>66.49230014973088</v>
      </c>
      <c r="I16">
        <f t="shared" si="5"/>
        <v>6.6492300149730879</v>
      </c>
      <c r="J16">
        <f t="shared" si="6"/>
        <v>9.0839248303586348</v>
      </c>
      <c r="K16">
        <f t="shared" si="1"/>
        <v>48.969065069491734</v>
      </c>
      <c r="L16">
        <f t="shared" si="7"/>
        <v>3.0934930508266234E-2</v>
      </c>
      <c r="M16">
        <f t="shared" si="8"/>
        <v>3.0934930508266234E-2</v>
      </c>
      <c r="N16">
        <f t="shared" si="9"/>
        <v>-41.216846016146135</v>
      </c>
      <c r="O16">
        <f t="shared" si="9"/>
        <v>61.321275626071412</v>
      </c>
      <c r="P16">
        <f t="shared" si="10"/>
        <v>6.132127562607141</v>
      </c>
      <c r="Q16">
        <f t="shared" si="11"/>
        <v>-6.7214593296265912</v>
      </c>
      <c r="R16">
        <f t="shared" si="12"/>
        <v>36.215735625341736</v>
      </c>
      <c r="S16">
        <f t="shared" si="13"/>
        <v>12.784264374658264</v>
      </c>
      <c r="T16">
        <f t="shared" si="14"/>
        <v>12.784264374658264</v>
      </c>
      <c r="U16">
        <f t="shared" si="15"/>
        <v>64.202140599526388</v>
      </c>
      <c r="V16">
        <f t="shared" si="15"/>
        <v>64.202140599526388</v>
      </c>
      <c r="W16">
        <f t="shared" si="16"/>
        <v>12.840428119905278</v>
      </c>
      <c r="X16">
        <f t="shared" si="17"/>
        <v>5</v>
      </c>
      <c r="Y16">
        <f t="shared" si="18"/>
        <v>55.980152715482248</v>
      </c>
      <c r="Z16">
        <f t="shared" si="19"/>
        <v>-6.980152715482248</v>
      </c>
      <c r="AA16">
        <f t="shared" si="20"/>
        <v>6.980152715482248</v>
      </c>
      <c r="AB16">
        <f t="shared" si="21"/>
        <v>-37.317609784387486</v>
      </c>
      <c r="AC16">
        <f t="shared" si="21"/>
        <v>37.317609784387486</v>
      </c>
      <c r="AD16">
        <f t="shared" si="22"/>
        <v>7.4635219568774973</v>
      </c>
      <c r="AE16">
        <f t="shared" si="23"/>
        <v>-5</v>
      </c>
    </row>
    <row r="17" spans="1:31" ht="15.75" thickBot="1" x14ac:dyDescent="0.3">
      <c r="A17" s="1">
        <v>43906</v>
      </c>
      <c r="B17">
        <v>16</v>
      </c>
      <c r="C17" s="16">
        <v>36</v>
      </c>
      <c r="D17">
        <f t="shared" si="0"/>
        <v>45.050189233272285</v>
      </c>
      <c r="E17">
        <f t="shared" si="2"/>
        <v>-9.0501892332722846</v>
      </c>
      <c r="F17">
        <f t="shared" si="3"/>
        <v>9.0501892332722846</v>
      </c>
      <c r="G17">
        <f t="shared" si="4"/>
        <v>51.350916402507664</v>
      </c>
      <c r="H17">
        <f t="shared" si="4"/>
        <v>75.542489383003158</v>
      </c>
      <c r="I17">
        <f t="shared" si="5"/>
        <v>6.8674990348184686</v>
      </c>
      <c r="J17">
        <f t="shared" si="6"/>
        <v>7.4773823981855196</v>
      </c>
      <c r="K17">
        <f t="shared" si="1"/>
        <v>54.685312750945506</v>
      </c>
      <c r="L17">
        <f t="shared" si="7"/>
        <v>-18.685312750945506</v>
      </c>
      <c r="M17">
        <f t="shared" si="8"/>
        <v>18.685312750945506</v>
      </c>
      <c r="N17">
        <f t="shared" si="9"/>
        <v>-59.902158767091642</v>
      </c>
      <c r="O17">
        <f t="shared" si="9"/>
        <v>80.006588377016925</v>
      </c>
      <c r="P17">
        <f t="shared" si="10"/>
        <v>7.2733262160924479</v>
      </c>
      <c r="Q17">
        <f t="shared" si="11"/>
        <v>-8.2358685678852623</v>
      </c>
      <c r="R17">
        <f t="shared" si="12"/>
        <v>43.859400463176826</v>
      </c>
      <c r="S17">
        <f t="shared" si="13"/>
        <v>-7.8594004631768257</v>
      </c>
      <c r="T17">
        <f t="shared" si="14"/>
        <v>7.8594004631768257</v>
      </c>
      <c r="U17">
        <f t="shared" si="15"/>
        <v>56.342740136349562</v>
      </c>
      <c r="V17">
        <f t="shared" si="15"/>
        <v>72.061541062703213</v>
      </c>
      <c r="W17">
        <f t="shared" si="16"/>
        <v>12.010256843783869</v>
      </c>
      <c r="X17">
        <f t="shared" si="17"/>
        <v>4.6912185866791676</v>
      </c>
      <c r="Y17">
        <f t="shared" si="18"/>
        <v>63.408150635260107</v>
      </c>
      <c r="Z17">
        <f t="shared" si="19"/>
        <v>-27.408150635260107</v>
      </c>
      <c r="AA17">
        <f t="shared" si="20"/>
        <v>27.408150635260107</v>
      </c>
      <c r="AB17">
        <f t="shared" si="21"/>
        <v>-64.7257604196476</v>
      </c>
      <c r="AC17">
        <f t="shared" si="21"/>
        <v>64.7257604196476</v>
      </c>
      <c r="AD17">
        <f t="shared" si="22"/>
        <v>10.787626736607933</v>
      </c>
      <c r="AE17">
        <f t="shared" si="23"/>
        <v>-6</v>
      </c>
    </row>
    <row r="18" spans="1:31" ht="15.75" thickBot="1" x14ac:dyDescent="0.3">
      <c r="A18" s="1">
        <v>43907</v>
      </c>
      <c r="B18">
        <v>17</v>
      </c>
      <c r="C18" s="16">
        <v>133</v>
      </c>
      <c r="D18">
        <f t="shared" si="0"/>
        <v>40.021202690982889</v>
      </c>
      <c r="E18">
        <f t="shared" si="2"/>
        <v>92.978797309017111</v>
      </c>
      <c r="F18">
        <f t="shared" si="3"/>
        <v>92.978797309017111</v>
      </c>
      <c r="G18">
        <f t="shared" si="4"/>
        <v>144.32971371152479</v>
      </c>
      <c r="H18">
        <f t="shared" si="4"/>
        <v>168.52128669202028</v>
      </c>
      <c r="I18">
        <f t="shared" si="5"/>
        <v>14.043440557668356</v>
      </c>
      <c r="J18">
        <f t="shared" si="6"/>
        <v>10.277375627350393</v>
      </c>
      <c r="K18">
        <f t="shared" si="1"/>
        <v>49.648066368051886</v>
      </c>
      <c r="L18">
        <f t="shared" si="7"/>
        <v>83.351933631948114</v>
      </c>
      <c r="M18">
        <f t="shared" si="8"/>
        <v>83.351933631948114</v>
      </c>
      <c r="N18">
        <f t="shared" si="9"/>
        <v>23.449774864856472</v>
      </c>
      <c r="O18">
        <f t="shared" si="9"/>
        <v>163.35852200896505</v>
      </c>
      <c r="P18">
        <f t="shared" si="10"/>
        <v>13.613210167413754</v>
      </c>
      <c r="Q18">
        <f t="shared" si="11"/>
        <v>1.7225749530400054</v>
      </c>
      <c r="R18">
        <f t="shared" si="12"/>
        <v>41.843429387703786</v>
      </c>
      <c r="S18">
        <f t="shared" si="13"/>
        <v>91.156570612296207</v>
      </c>
      <c r="T18">
        <f t="shared" si="14"/>
        <v>91.156570612296207</v>
      </c>
      <c r="U18">
        <f t="shared" si="15"/>
        <v>147.49931074864577</v>
      </c>
      <c r="V18">
        <f t="shared" si="15"/>
        <v>163.21811167499942</v>
      </c>
      <c r="W18">
        <f t="shared" si="16"/>
        <v>23.316873096428488</v>
      </c>
      <c r="X18">
        <f t="shared" si="17"/>
        <v>6.3258615397807638</v>
      </c>
      <c r="Y18">
        <f t="shared" si="18"/>
        <v>61.897640351579817</v>
      </c>
      <c r="Z18">
        <f t="shared" si="19"/>
        <v>71.10235964842019</v>
      </c>
      <c r="AA18">
        <f t="shared" si="20"/>
        <v>71.10235964842019</v>
      </c>
      <c r="AB18">
        <f t="shared" si="21"/>
        <v>6.3765992287725908</v>
      </c>
      <c r="AC18">
        <f t="shared" si="21"/>
        <v>135.82812006806779</v>
      </c>
      <c r="AD18">
        <f t="shared" si="22"/>
        <v>19.404017152581112</v>
      </c>
      <c r="AE18">
        <f t="shared" si="23"/>
        <v>0.32862263409844383</v>
      </c>
    </row>
    <row r="19" spans="1:31" ht="15.75" thickBot="1" x14ac:dyDescent="0.3">
      <c r="A19" s="1">
        <v>43908</v>
      </c>
      <c r="B19">
        <v>18</v>
      </c>
      <c r="C19" s="16">
        <v>97</v>
      </c>
      <c r="D19">
        <f t="shared" si="0"/>
        <v>102.33174993954032</v>
      </c>
      <c r="E19">
        <f t="shared" si="2"/>
        <v>-5.3317499395403161</v>
      </c>
      <c r="F19">
        <f t="shared" si="3"/>
        <v>5.3317499395403161</v>
      </c>
      <c r="G19">
        <f t="shared" si="4"/>
        <v>138.99796377198447</v>
      </c>
      <c r="H19">
        <f t="shared" si="4"/>
        <v>173.8530366315606</v>
      </c>
      <c r="I19">
        <f t="shared" si="5"/>
        <v>13.373310510120046</v>
      </c>
      <c r="J19">
        <f t="shared" si="6"/>
        <v>10.393684022127498</v>
      </c>
      <c r="K19">
        <f t="shared" si="1"/>
        <v>111.18146931967765</v>
      </c>
      <c r="L19">
        <f t="shared" si="7"/>
        <v>-14.181469319677646</v>
      </c>
      <c r="M19">
        <f t="shared" si="8"/>
        <v>14.181469319677646</v>
      </c>
      <c r="N19">
        <f t="shared" si="9"/>
        <v>9.2683055451788263</v>
      </c>
      <c r="O19">
        <f t="shared" si="9"/>
        <v>177.53999132864271</v>
      </c>
      <c r="P19">
        <f t="shared" si="10"/>
        <v>13.656922409895593</v>
      </c>
      <c r="Q19">
        <f t="shared" si="11"/>
        <v>0.67865257391102674</v>
      </c>
      <c r="R19">
        <f t="shared" si="12"/>
        <v>97.914019541299965</v>
      </c>
      <c r="S19">
        <f t="shared" si="13"/>
        <v>-0.91401954129996454</v>
      </c>
      <c r="T19">
        <f t="shared" si="14"/>
        <v>0.91401954129996454</v>
      </c>
      <c r="U19">
        <f t="shared" si="15"/>
        <v>146.58529120734579</v>
      </c>
      <c r="V19">
        <f t="shared" si="15"/>
        <v>164.1321312162994</v>
      </c>
      <c r="W19">
        <f t="shared" si="16"/>
        <v>20.516516402037425</v>
      </c>
      <c r="X19">
        <f t="shared" si="17"/>
        <v>7.1447456446743027</v>
      </c>
      <c r="Y19">
        <f t="shared" si="18"/>
        <v>115.04019547881288</v>
      </c>
      <c r="Z19">
        <f t="shared" si="19"/>
        <v>-18.040195478812876</v>
      </c>
      <c r="AA19">
        <f t="shared" si="20"/>
        <v>18.040195478812876</v>
      </c>
      <c r="AB19">
        <f t="shared" si="21"/>
        <v>-11.663596250040285</v>
      </c>
      <c r="AC19">
        <f t="shared" si="21"/>
        <v>153.86831554688067</v>
      </c>
      <c r="AD19">
        <f t="shared" si="22"/>
        <v>19.233539443360083</v>
      </c>
      <c r="AE19">
        <f t="shared" si="23"/>
        <v>-0.60641964961196271</v>
      </c>
    </row>
    <row r="20" spans="1:31" ht="15.75" thickBot="1" x14ac:dyDescent="0.3">
      <c r="A20" s="1">
        <v>43909</v>
      </c>
      <c r="B20">
        <v>19</v>
      </c>
      <c r="C20" s="16">
        <v>168</v>
      </c>
      <c r="D20">
        <f t="shared" si="0"/>
        <v>90.954120666587727</v>
      </c>
      <c r="E20">
        <f t="shared" si="2"/>
        <v>77.045879333412273</v>
      </c>
      <c r="F20">
        <f t="shared" si="3"/>
        <v>77.045879333412273</v>
      </c>
      <c r="G20">
        <f t="shared" si="4"/>
        <v>216.04384310539675</v>
      </c>
      <c r="H20">
        <f t="shared" si="4"/>
        <v>250.89891596497287</v>
      </c>
      <c r="I20">
        <f t="shared" si="5"/>
        <v>17.921351140355206</v>
      </c>
      <c r="J20">
        <f>G20/I20</f>
        <v>12.055109093806568</v>
      </c>
      <c r="K20">
        <f t="shared" si="1"/>
        <v>99.800106735758305</v>
      </c>
      <c r="L20">
        <f t="shared" si="7"/>
        <v>68.199893264241695</v>
      </c>
      <c r="M20">
        <f t="shared" si="8"/>
        <v>68.199893264241695</v>
      </c>
      <c r="N20">
        <f t="shared" si="9"/>
        <v>77.468198809420528</v>
      </c>
      <c r="O20">
        <f t="shared" si="9"/>
        <v>245.73988459288441</v>
      </c>
      <c r="P20">
        <f t="shared" si="10"/>
        <v>17.552848899491742</v>
      </c>
      <c r="Q20">
        <f t="shared" si="11"/>
        <v>4.4134259488591443</v>
      </c>
      <c r="R20">
        <f t="shared" si="12"/>
        <v>92.509366861289408</v>
      </c>
      <c r="S20">
        <f t="shared" si="13"/>
        <v>75.490633138710592</v>
      </c>
      <c r="T20">
        <f t="shared" si="14"/>
        <v>75.490633138710592</v>
      </c>
      <c r="U20">
        <f t="shared" si="15"/>
        <v>222.07592434605638</v>
      </c>
      <c r="V20">
        <f t="shared" si="15"/>
        <v>239.62276435500999</v>
      </c>
      <c r="W20">
        <f t="shared" si="16"/>
        <v>26.624751595001111</v>
      </c>
      <c r="X20">
        <f t="shared" si="17"/>
        <v>8.3409576068214619</v>
      </c>
      <c r="Y20">
        <f t="shared" si="18"/>
        <v>110.18603653016548</v>
      </c>
      <c r="Z20">
        <f t="shared" si="19"/>
        <v>57.813963469834519</v>
      </c>
      <c r="AA20">
        <f t="shared" si="20"/>
        <v>57.813963469834519</v>
      </c>
      <c r="AB20">
        <f t="shared" si="21"/>
        <v>46.150367219794234</v>
      </c>
      <c r="AC20">
        <f t="shared" si="21"/>
        <v>211.6822790167152</v>
      </c>
      <c r="AD20">
        <f t="shared" si="22"/>
        <v>23.520253224079468</v>
      </c>
      <c r="AE20">
        <f t="shared" si="23"/>
        <v>1.9621543518309827</v>
      </c>
    </row>
    <row r="21" spans="1:31" ht="15.75" thickBot="1" x14ac:dyDescent="0.3">
      <c r="A21" s="1">
        <v>43910</v>
      </c>
      <c r="B21">
        <v>20</v>
      </c>
      <c r="C21" s="16">
        <v>196</v>
      </c>
      <c r="D21">
        <f t="shared" si="0"/>
        <v>152.51060523808357</v>
      </c>
      <c r="E21">
        <f t="shared" si="2"/>
        <v>43.489394761916429</v>
      </c>
      <c r="F21">
        <f t="shared" si="3"/>
        <v>43.489394761916429</v>
      </c>
      <c r="G21">
        <f t="shared" si="4"/>
        <v>259.53323786731318</v>
      </c>
      <c r="H21">
        <f t="shared" si="4"/>
        <v>294.3883107268893</v>
      </c>
      <c r="I21">
        <f t="shared" si="5"/>
        <v>19.625887381792619</v>
      </c>
      <c r="J21">
        <f t="shared" si="6"/>
        <v>13.224025636063114</v>
      </c>
      <c r="K21">
        <f t="shared" si="1"/>
        <v>160.57958067780851</v>
      </c>
      <c r="L21">
        <f t="shared" si="7"/>
        <v>35.420419322191492</v>
      </c>
      <c r="M21">
        <f t="shared" si="8"/>
        <v>35.420419322191492</v>
      </c>
      <c r="N21">
        <f t="shared" si="9"/>
        <v>112.88861813161202</v>
      </c>
      <c r="O21">
        <f t="shared" si="9"/>
        <v>281.16030391507593</v>
      </c>
      <c r="P21">
        <f t="shared" si="10"/>
        <v>18.744020261005062</v>
      </c>
      <c r="Q21">
        <f t="shared" si="11"/>
        <v>6.0226470394115381</v>
      </c>
      <c r="R21">
        <f t="shared" si="12"/>
        <v>144.24434132660181</v>
      </c>
      <c r="S21">
        <f t="shared" si="13"/>
        <v>51.755658673398187</v>
      </c>
      <c r="T21">
        <f t="shared" si="14"/>
        <v>51.755658673398187</v>
      </c>
      <c r="U21">
        <f t="shared" si="15"/>
        <v>273.83158301945457</v>
      </c>
      <c r="V21">
        <f t="shared" si="15"/>
        <v>291.37842302840818</v>
      </c>
      <c r="W21">
        <f t="shared" si="16"/>
        <v>29.137842302840816</v>
      </c>
      <c r="X21">
        <f t="shared" si="17"/>
        <v>9.3977989232496171</v>
      </c>
      <c r="Y21">
        <f t="shared" si="18"/>
        <v>160.33440162769915</v>
      </c>
      <c r="Z21">
        <f t="shared" si="19"/>
        <v>35.665598372300849</v>
      </c>
      <c r="AA21">
        <f t="shared" si="20"/>
        <v>35.665598372300849</v>
      </c>
      <c r="AB21">
        <f t="shared" si="21"/>
        <v>81.815965592095083</v>
      </c>
      <c r="AC21">
        <f t="shared" si="21"/>
        <v>247.34787738901605</v>
      </c>
      <c r="AD21">
        <f t="shared" si="22"/>
        <v>24.734787738901606</v>
      </c>
      <c r="AE21">
        <f t="shared" si="23"/>
        <v>3.3077286312596543</v>
      </c>
    </row>
    <row r="22" spans="1:31" ht="15.75" thickBot="1" x14ac:dyDescent="0.3">
      <c r="A22" s="1">
        <v>43911</v>
      </c>
      <c r="B22">
        <v>21</v>
      </c>
      <c r="C22" s="16">
        <v>189</v>
      </c>
      <c r="D22">
        <f t="shared" si="0"/>
        <v>187.72339218059975</v>
      </c>
      <c r="E22">
        <f t="shared" si="2"/>
        <v>1.2766078194002546</v>
      </c>
      <c r="F22">
        <f t="shared" si="3"/>
        <v>1.2766078194002546</v>
      </c>
      <c r="G22">
        <f t="shared" si="4"/>
        <v>260.8098456867134</v>
      </c>
      <c r="H22">
        <f t="shared" si="4"/>
        <v>295.66491854628953</v>
      </c>
      <c r="I22">
        <f t="shared" si="5"/>
        <v>18.479057409143095</v>
      </c>
      <c r="J22">
        <f t="shared" si="6"/>
        <v>14.113806776619976</v>
      </c>
      <c r="K22">
        <f t="shared" si="1"/>
        <v>195.40889503891108</v>
      </c>
      <c r="L22">
        <f t="shared" si="7"/>
        <v>-6.4088950389110835</v>
      </c>
      <c r="M22">
        <f t="shared" si="8"/>
        <v>6.4088950389110835</v>
      </c>
      <c r="N22">
        <f t="shared" si="9"/>
        <v>106.47972309270094</v>
      </c>
      <c r="O22">
        <f t="shared" si="9"/>
        <v>287.56919895398698</v>
      </c>
      <c r="P22">
        <f t="shared" si="10"/>
        <v>17.973074934624186</v>
      </c>
      <c r="Q22">
        <f t="shared" si="11"/>
        <v>5.9244021114925269</v>
      </c>
      <c r="R22">
        <f t="shared" si="12"/>
        <v>181.64193541400186</v>
      </c>
      <c r="S22">
        <f t="shared" si="13"/>
        <v>7.358064585998136</v>
      </c>
      <c r="T22">
        <f t="shared" si="14"/>
        <v>7.358064585998136</v>
      </c>
      <c r="U22">
        <f t="shared" si="15"/>
        <v>281.18964760545271</v>
      </c>
      <c r="V22">
        <f t="shared" si="15"/>
        <v>298.73648761440631</v>
      </c>
      <c r="W22">
        <f t="shared" si="16"/>
        <v>27.157862510400573</v>
      </c>
      <c r="X22">
        <f t="shared" si="17"/>
        <v>10.353894659337282</v>
      </c>
      <c r="Y22">
        <f t="shared" si="18"/>
        <v>196.22098860568025</v>
      </c>
      <c r="Z22">
        <f t="shared" si="19"/>
        <v>-7.2209886056802475</v>
      </c>
      <c r="AA22">
        <f t="shared" si="20"/>
        <v>7.2209886056802475</v>
      </c>
      <c r="AB22">
        <f t="shared" si="21"/>
        <v>74.594976986414835</v>
      </c>
      <c r="AC22">
        <f t="shared" si="21"/>
        <v>254.5688659946963</v>
      </c>
      <c r="AD22">
        <f t="shared" si="22"/>
        <v>23.142624181336028</v>
      </c>
      <c r="AE22">
        <f t="shared" si="23"/>
        <v>3.2232721925534227</v>
      </c>
    </row>
    <row r="23" spans="1:31" ht="15.75" thickBot="1" x14ac:dyDescent="0.3">
      <c r="A23" s="1">
        <v>43912</v>
      </c>
      <c r="B23">
        <v>22</v>
      </c>
      <c r="C23" s="16">
        <v>250</v>
      </c>
      <c r="D23">
        <f t="shared" si="0"/>
        <v>182.11500669315933</v>
      </c>
      <c r="E23">
        <f t="shared" si="2"/>
        <v>67.88499330684067</v>
      </c>
      <c r="F23">
        <f t="shared" si="3"/>
        <v>67.88499330684067</v>
      </c>
      <c r="G23">
        <f t="shared" si="4"/>
        <v>328.69483899355407</v>
      </c>
      <c r="H23">
        <f t="shared" si="4"/>
        <v>363.5499118531302</v>
      </c>
      <c r="I23">
        <f t="shared" si="5"/>
        <v>21.385288932537069</v>
      </c>
      <c r="J23">
        <f t="shared" si="6"/>
        <v>15.370137856470802</v>
      </c>
      <c r="K23">
        <f t="shared" si="1"/>
        <v>189.10441277172274</v>
      </c>
      <c r="L23">
        <f t="shared" si="7"/>
        <v>60.895587228277265</v>
      </c>
      <c r="M23">
        <f t="shared" si="8"/>
        <v>60.895587228277265</v>
      </c>
      <c r="N23">
        <f t="shared" si="9"/>
        <v>167.3753103209782</v>
      </c>
      <c r="O23">
        <f t="shared" si="9"/>
        <v>348.46478618226422</v>
      </c>
      <c r="P23">
        <f t="shared" si="10"/>
        <v>20.497928598956719</v>
      </c>
      <c r="Q23">
        <f t="shared" si="11"/>
        <v>8.1654743557598835</v>
      </c>
      <c r="R23">
        <f t="shared" si="12"/>
        <v>183.01516386916046</v>
      </c>
      <c r="S23">
        <f t="shared" si="13"/>
        <v>66.98483613083954</v>
      </c>
      <c r="T23">
        <f t="shared" si="14"/>
        <v>66.98483613083954</v>
      </c>
      <c r="U23">
        <f t="shared" si="15"/>
        <v>348.17448373629225</v>
      </c>
      <c r="V23">
        <f t="shared" si="15"/>
        <v>365.72132374524585</v>
      </c>
      <c r="W23">
        <f t="shared" si="16"/>
        <v>30.476776978770488</v>
      </c>
      <c r="X23">
        <f t="shared" si="17"/>
        <v>11.424255392190048</v>
      </c>
      <c r="Y23">
        <f t="shared" si="18"/>
        <v>198.15627512681974</v>
      </c>
      <c r="Z23">
        <f t="shared" si="19"/>
        <v>51.843724873180264</v>
      </c>
      <c r="AA23">
        <f t="shared" si="20"/>
        <v>51.843724873180264</v>
      </c>
      <c r="AB23">
        <f t="shared" si="21"/>
        <v>126.4387018595951</v>
      </c>
      <c r="AC23">
        <f t="shared" si="21"/>
        <v>306.41259086787659</v>
      </c>
      <c r="AD23">
        <f t="shared" si="22"/>
        <v>25.53438257232305</v>
      </c>
      <c r="AE23">
        <f t="shared" si="23"/>
        <v>4.9517039036081165</v>
      </c>
    </row>
    <row r="24" spans="1:31" ht="15.75" thickBot="1" x14ac:dyDescent="0.3">
      <c r="A24" s="1">
        <v>43913</v>
      </c>
      <c r="B24">
        <v>23</v>
      </c>
      <c r="C24" s="16">
        <v>175</v>
      </c>
      <c r="D24">
        <f t="shared" si="0"/>
        <v>243.79783425905359</v>
      </c>
      <c r="E24">
        <f t="shared" si="2"/>
        <v>-68.797834259053587</v>
      </c>
      <c r="F24">
        <f t="shared" si="3"/>
        <v>68.797834259053587</v>
      </c>
      <c r="G24">
        <f t="shared" ref="G24:H39" si="24">E24+G23</f>
        <v>259.89700473450046</v>
      </c>
      <c r="H24">
        <f t="shared" si="24"/>
        <v>432.34774611218381</v>
      </c>
      <c r="I24">
        <f t="shared" si="5"/>
        <v>24.019319228454656</v>
      </c>
      <c r="J24">
        <f t="shared" si="6"/>
        <v>10.820331844651601</v>
      </c>
      <c r="K24">
        <f t="shared" si="1"/>
        <v>250.31806926492936</v>
      </c>
      <c r="L24">
        <f t="shared" si="7"/>
        <v>-75.318069264929363</v>
      </c>
      <c r="M24">
        <f t="shared" si="8"/>
        <v>75.318069264929363</v>
      </c>
      <c r="N24">
        <f t="shared" ref="N24:O39" si="25">L24+N23</f>
        <v>92.057241056048838</v>
      </c>
      <c r="O24">
        <f t="shared" si="25"/>
        <v>423.78285544719358</v>
      </c>
      <c r="P24">
        <f t="shared" si="10"/>
        <v>23.543491969288532</v>
      </c>
      <c r="Q24">
        <f t="shared" si="11"/>
        <v>3.9100929112866321</v>
      </c>
      <c r="R24">
        <f t="shared" si="12"/>
        <v>245.75557470642985</v>
      </c>
      <c r="S24">
        <f t="shared" si="13"/>
        <v>-70.755574706429854</v>
      </c>
      <c r="T24">
        <f t="shared" si="14"/>
        <v>70.755574706429854</v>
      </c>
      <c r="U24">
        <f t="shared" si="15"/>
        <v>277.41890902986239</v>
      </c>
      <c r="V24">
        <f t="shared" si="15"/>
        <v>436.47689845167571</v>
      </c>
      <c r="W24">
        <f t="shared" si="16"/>
        <v>33.575146034744286</v>
      </c>
      <c r="X24">
        <f t="shared" si="17"/>
        <v>8.2626270260383468</v>
      </c>
      <c r="Y24">
        <f t="shared" si="18"/>
        <v>259.63218253407916</v>
      </c>
      <c r="Z24">
        <f t="shared" si="19"/>
        <v>-84.632182534079163</v>
      </c>
      <c r="AA24">
        <f t="shared" si="20"/>
        <v>84.632182534079163</v>
      </c>
      <c r="AB24">
        <f t="shared" si="21"/>
        <v>41.806519325515936</v>
      </c>
      <c r="AC24">
        <f t="shared" si="21"/>
        <v>391.04477340195575</v>
      </c>
      <c r="AD24">
        <f t="shared" si="22"/>
        <v>30.080367184765826</v>
      </c>
      <c r="AE24">
        <f t="shared" si="23"/>
        <v>1.3898274269301076</v>
      </c>
    </row>
    <row r="25" spans="1:31" ht="15.75" thickBot="1" x14ac:dyDescent="0.3">
      <c r="A25" s="1">
        <v>43914</v>
      </c>
      <c r="B25">
        <v>24</v>
      </c>
      <c r="C25" s="16">
        <v>368</v>
      </c>
      <c r="D25">
        <f t="shared" si="0"/>
        <v>193.69707049821773</v>
      </c>
      <c r="E25">
        <f t="shared" si="2"/>
        <v>174.30292950178227</v>
      </c>
      <c r="F25">
        <f t="shared" si="3"/>
        <v>174.30292950178227</v>
      </c>
      <c r="G25">
        <f t="shared" si="24"/>
        <v>434.19993423628273</v>
      </c>
      <c r="H25">
        <f t="shared" si="24"/>
        <v>606.65067561396609</v>
      </c>
      <c r="I25">
        <f t="shared" si="5"/>
        <v>31.928982927050846</v>
      </c>
      <c r="J25">
        <f t="shared" si="6"/>
        <v>13.598927821418959</v>
      </c>
      <c r="K25">
        <f t="shared" si="1"/>
        <v>200.23490426817881</v>
      </c>
      <c r="L25">
        <f t="shared" si="7"/>
        <v>167.76509573182119</v>
      </c>
      <c r="M25">
        <f t="shared" si="8"/>
        <v>167.76509573182119</v>
      </c>
      <c r="N25">
        <f t="shared" si="25"/>
        <v>259.82233678787003</v>
      </c>
      <c r="O25">
        <f t="shared" si="25"/>
        <v>591.54795117901472</v>
      </c>
      <c r="P25">
        <f t="shared" si="10"/>
        <v>31.134102693632354</v>
      </c>
      <c r="Q25">
        <f t="shared" si="11"/>
        <v>8.3452649766267299</v>
      </c>
      <c r="R25">
        <f t="shared" si="12"/>
        <v>230.73041513413636</v>
      </c>
      <c r="S25">
        <f t="shared" si="13"/>
        <v>137.26958486586364</v>
      </c>
      <c r="T25">
        <f t="shared" si="14"/>
        <v>137.26958486586364</v>
      </c>
      <c r="U25">
        <f t="shared" si="15"/>
        <v>414.68849389572603</v>
      </c>
      <c r="V25">
        <f t="shared" si="15"/>
        <v>573.74648331753929</v>
      </c>
      <c r="W25">
        <f t="shared" si="16"/>
        <v>40.981891665538519</v>
      </c>
      <c r="X25">
        <f t="shared" si="17"/>
        <v>10.118822656603616</v>
      </c>
      <c r="Y25">
        <f t="shared" si="18"/>
        <v>247.20412285453565</v>
      </c>
      <c r="Z25">
        <f t="shared" si="19"/>
        <v>120.79587714546435</v>
      </c>
      <c r="AA25">
        <f t="shared" si="20"/>
        <v>120.79587714546435</v>
      </c>
      <c r="AB25">
        <f t="shared" si="21"/>
        <v>162.6023964709803</v>
      </c>
      <c r="AC25">
        <f t="shared" si="21"/>
        <v>511.84065054742007</v>
      </c>
      <c r="AD25">
        <f t="shared" si="22"/>
        <v>36.560046467672862</v>
      </c>
      <c r="AE25">
        <f t="shared" si="23"/>
        <v>4.4475434847917015</v>
      </c>
    </row>
    <row r="26" spans="1:31" ht="15.75" thickBot="1" x14ac:dyDescent="0.3">
      <c r="A26" s="1">
        <v>43915</v>
      </c>
      <c r="B26">
        <v>25</v>
      </c>
      <c r="C26" s="16">
        <v>349</v>
      </c>
      <c r="D26">
        <f t="shared" si="0"/>
        <v>311.81634155386132</v>
      </c>
      <c r="E26">
        <f t="shared" si="2"/>
        <v>37.183658446138679</v>
      </c>
      <c r="F26">
        <f t="shared" si="3"/>
        <v>37.183658446138679</v>
      </c>
      <c r="G26">
        <f t="shared" si="24"/>
        <v>471.38359268242141</v>
      </c>
      <c r="H26">
        <f t="shared" si="24"/>
        <v>643.83433406010477</v>
      </c>
      <c r="I26">
        <f t="shared" si="5"/>
        <v>32.191716703005241</v>
      </c>
      <c r="J26">
        <f t="shared" si="6"/>
        <v>14.643008853218928</v>
      </c>
      <c r="K26">
        <f t="shared" si="1"/>
        <v>316.70836785232069</v>
      </c>
      <c r="L26">
        <f t="shared" si="7"/>
        <v>32.291632147679309</v>
      </c>
      <c r="M26">
        <f t="shared" si="8"/>
        <v>32.291632147679309</v>
      </c>
      <c r="N26">
        <f t="shared" si="25"/>
        <v>292.11396893554934</v>
      </c>
      <c r="O26">
        <f t="shared" si="25"/>
        <v>623.83958332669408</v>
      </c>
      <c r="P26">
        <f t="shared" si="10"/>
        <v>31.191979166334704</v>
      </c>
      <c r="Q26">
        <f t="shared" si="11"/>
        <v>9.3650347538967971</v>
      </c>
      <c r="R26">
        <f t="shared" si="12"/>
        <v>315.20163415330387</v>
      </c>
      <c r="S26">
        <f t="shared" si="13"/>
        <v>33.798365846696129</v>
      </c>
      <c r="T26">
        <f t="shared" si="14"/>
        <v>33.798365846696129</v>
      </c>
      <c r="U26">
        <f t="shared" si="15"/>
        <v>448.48685974242215</v>
      </c>
      <c r="V26">
        <f t="shared" si="15"/>
        <v>607.54484916423542</v>
      </c>
      <c r="W26">
        <f t="shared" si="16"/>
        <v>40.502989944282362</v>
      </c>
      <c r="X26">
        <f t="shared" si="17"/>
        <v>11.072932155363834</v>
      </c>
      <c r="Y26">
        <f t="shared" si="18"/>
        <v>326.81378349315759</v>
      </c>
      <c r="Z26">
        <f t="shared" si="19"/>
        <v>22.186216506842413</v>
      </c>
      <c r="AA26">
        <f t="shared" si="20"/>
        <v>22.186216506842413</v>
      </c>
      <c r="AB26">
        <f t="shared" si="21"/>
        <v>184.78861297782271</v>
      </c>
      <c r="AC26">
        <f t="shared" si="21"/>
        <v>534.02686705426254</v>
      </c>
      <c r="AD26">
        <f t="shared" si="22"/>
        <v>35.601791136950837</v>
      </c>
      <c r="AE26">
        <f t="shared" si="23"/>
        <v>5.1904302305181487</v>
      </c>
    </row>
    <row r="27" spans="1:31" ht="15.75" thickBot="1" x14ac:dyDescent="0.3">
      <c r="A27" s="1">
        <v>43916</v>
      </c>
      <c r="B27">
        <v>26</v>
      </c>
      <c r="C27" s="16">
        <v>345</v>
      </c>
      <c r="D27">
        <f t="shared" si="0"/>
        <v>321.6457056013212</v>
      </c>
      <c r="E27">
        <f t="shared" si="2"/>
        <v>23.354294398678803</v>
      </c>
      <c r="F27">
        <f t="shared" si="3"/>
        <v>23.354294398678803</v>
      </c>
      <c r="G27">
        <f t="shared" si="24"/>
        <v>494.73788708110021</v>
      </c>
      <c r="H27">
        <f t="shared" si="24"/>
        <v>667.18862845878357</v>
      </c>
      <c r="I27">
        <f t="shared" si="5"/>
        <v>31.770887069465886</v>
      </c>
      <c r="J27">
        <f t="shared" si="6"/>
        <v>15.572051419256059</v>
      </c>
      <c r="K27">
        <f t="shared" si="1"/>
        <v>326.36819423102537</v>
      </c>
      <c r="L27">
        <f t="shared" si="7"/>
        <v>18.63180576897463</v>
      </c>
      <c r="M27">
        <f t="shared" si="8"/>
        <v>18.63180576897463</v>
      </c>
      <c r="N27">
        <f t="shared" si="25"/>
        <v>310.74577470452397</v>
      </c>
      <c r="O27">
        <f t="shared" si="25"/>
        <v>642.47138909566866</v>
      </c>
      <c r="P27">
        <f t="shared" si="10"/>
        <v>30.593875671222317</v>
      </c>
      <c r="Q27">
        <f t="shared" si="11"/>
        <v>10.157123538186514</v>
      </c>
      <c r="R27">
        <f t="shared" si="12"/>
        <v>346.46679900276138</v>
      </c>
      <c r="S27">
        <f t="shared" si="13"/>
        <v>-1.4667990027613769</v>
      </c>
      <c r="T27">
        <f t="shared" si="14"/>
        <v>1.4667990027613769</v>
      </c>
      <c r="U27">
        <f t="shared" si="15"/>
        <v>447.02006073966078</v>
      </c>
      <c r="V27">
        <f t="shared" si="15"/>
        <v>609.01164816699679</v>
      </c>
      <c r="W27">
        <f t="shared" si="16"/>
        <v>38.0632280104373</v>
      </c>
      <c r="X27">
        <f t="shared" si="17"/>
        <v>11.744144785016227</v>
      </c>
      <c r="Y27">
        <f t="shared" si="18"/>
        <v>357.22520764069378</v>
      </c>
      <c r="Z27">
        <f t="shared" si="19"/>
        <v>-12.225207640693782</v>
      </c>
      <c r="AA27">
        <f t="shared" si="20"/>
        <v>12.225207640693782</v>
      </c>
      <c r="AB27">
        <f t="shared" si="21"/>
        <v>172.56340533712893</v>
      </c>
      <c r="AC27">
        <f t="shared" si="21"/>
        <v>546.25207469495626</v>
      </c>
      <c r="AD27">
        <f t="shared" si="22"/>
        <v>34.140754668434766</v>
      </c>
      <c r="AE27">
        <f t="shared" si="23"/>
        <v>5.0544695632248118</v>
      </c>
    </row>
    <row r="28" spans="1:31" ht="15.75" thickBot="1" x14ac:dyDescent="0.3">
      <c r="A28" s="1">
        <v>43917</v>
      </c>
      <c r="B28">
        <v>27</v>
      </c>
      <c r="C28" s="16">
        <v>475</v>
      </c>
      <c r="D28">
        <f t="shared" si="0"/>
        <v>345.91058991662931</v>
      </c>
      <c r="E28">
        <f t="shared" si="2"/>
        <v>129.08941008337069</v>
      </c>
      <c r="F28">
        <f t="shared" si="3"/>
        <v>129.08941008337069</v>
      </c>
      <c r="G28">
        <f t="shared" si="24"/>
        <v>623.82729716447091</v>
      </c>
      <c r="H28">
        <f t="shared" si="24"/>
        <v>796.27803854215426</v>
      </c>
      <c r="I28">
        <f t="shared" si="5"/>
        <v>36.19445629737065</v>
      </c>
      <c r="J28">
        <f t="shared" si="6"/>
        <v>17.235437715631299</v>
      </c>
      <c r="K28">
        <f t="shared" si="1"/>
        <v>349.92984499439763</v>
      </c>
      <c r="L28">
        <f t="shared" si="7"/>
        <v>125.07015500560237</v>
      </c>
      <c r="M28">
        <f t="shared" si="8"/>
        <v>125.07015500560237</v>
      </c>
      <c r="N28">
        <f t="shared" si="25"/>
        <v>435.81592971012634</v>
      </c>
      <c r="O28">
        <f t="shared" si="25"/>
        <v>767.54154410127103</v>
      </c>
      <c r="P28">
        <f t="shared" si="10"/>
        <v>34.888252004603231</v>
      </c>
      <c r="Q28">
        <f t="shared" si="11"/>
        <v>12.491767419377268</v>
      </c>
      <c r="R28">
        <f t="shared" si="12"/>
        <v>354.7681573084763</v>
      </c>
      <c r="S28">
        <f t="shared" si="13"/>
        <v>120.2318426915237</v>
      </c>
      <c r="T28">
        <f t="shared" si="14"/>
        <v>120.2318426915237</v>
      </c>
      <c r="U28">
        <f t="shared" ref="U28:V43" si="26">S28+U27</f>
        <v>567.25190343118447</v>
      </c>
      <c r="V28">
        <f t="shared" si="26"/>
        <v>729.24349085852054</v>
      </c>
      <c r="W28">
        <f t="shared" si="16"/>
        <v>42.896675932854151</v>
      </c>
      <c r="X28">
        <f t="shared" si="17"/>
        <v>13.22367971632813</v>
      </c>
      <c r="Y28">
        <f t="shared" si="18"/>
        <v>364.52948075372296</v>
      </c>
      <c r="Z28">
        <f t="shared" si="19"/>
        <v>110.47051924627704</v>
      </c>
      <c r="AA28">
        <f t="shared" si="20"/>
        <v>110.47051924627704</v>
      </c>
      <c r="AB28">
        <f t="shared" si="21"/>
        <v>283.03392458340596</v>
      </c>
      <c r="AC28">
        <f t="shared" si="21"/>
        <v>656.7225939412333</v>
      </c>
      <c r="AD28">
        <f t="shared" si="22"/>
        <v>38.630740820072546</v>
      </c>
      <c r="AE28">
        <f t="shared" si="23"/>
        <v>7.3266501903670829</v>
      </c>
    </row>
    <row r="29" spans="1:31" ht="15.75" thickBot="1" x14ac:dyDescent="0.3">
      <c r="A29" s="1">
        <v>43918</v>
      </c>
      <c r="B29">
        <v>28</v>
      </c>
      <c r="C29" s="16">
        <v>427</v>
      </c>
      <c r="D29">
        <f t="shared" si="0"/>
        <v>462.76399996377103</v>
      </c>
      <c r="E29">
        <f t="shared" si="2"/>
        <v>-35.763999963771028</v>
      </c>
      <c r="F29">
        <f t="shared" si="3"/>
        <v>35.763999963771028</v>
      </c>
      <c r="G29">
        <f t="shared" si="24"/>
        <v>588.06329720069994</v>
      </c>
      <c r="H29">
        <f t="shared" si="24"/>
        <v>832.04203850592535</v>
      </c>
      <c r="I29">
        <f t="shared" si="5"/>
        <v>36.175740804605446</v>
      </c>
      <c r="J29">
        <f t="shared" si="6"/>
        <v>16.255736140331784</v>
      </c>
      <c r="K29">
        <f t="shared" si="1"/>
        <v>465.90955589044097</v>
      </c>
      <c r="L29">
        <f t="shared" si="7"/>
        <v>-38.90955589044097</v>
      </c>
      <c r="M29">
        <f t="shared" si="8"/>
        <v>38.90955589044097</v>
      </c>
      <c r="N29">
        <f t="shared" si="25"/>
        <v>396.90637381968537</v>
      </c>
      <c r="O29">
        <f t="shared" si="25"/>
        <v>806.451099991712</v>
      </c>
      <c r="P29">
        <f t="shared" si="10"/>
        <v>35.063091303987477</v>
      </c>
      <c r="Q29">
        <f t="shared" si="11"/>
        <v>11.319776980831922</v>
      </c>
      <c r="R29">
        <f t="shared" si="12"/>
        <v>457.96877903787703</v>
      </c>
      <c r="S29">
        <f t="shared" si="13"/>
        <v>-30.968779037877027</v>
      </c>
      <c r="T29">
        <f t="shared" si="14"/>
        <v>30.968779037877027</v>
      </c>
      <c r="U29">
        <f t="shared" si="26"/>
        <v>536.28312439330739</v>
      </c>
      <c r="V29">
        <f t="shared" si="26"/>
        <v>760.21226989639763</v>
      </c>
      <c r="W29">
        <f t="shared" si="16"/>
        <v>42.234014994244312</v>
      </c>
      <c r="X29">
        <f t="shared" si="17"/>
        <v>12.697895865841609</v>
      </c>
      <c r="Y29">
        <f t="shared" si="18"/>
        <v>464.94352072067403</v>
      </c>
      <c r="Z29">
        <f t="shared" si="19"/>
        <v>-37.94352072067403</v>
      </c>
      <c r="AA29">
        <f t="shared" si="20"/>
        <v>37.94352072067403</v>
      </c>
      <c r="AB29">
        <f t="shared" ref="AB29:AC44" si="27">Z29+AB28</f>
        <v>245.09040386273193</v>
      </c>
      <c r="AC29">
        <f t="shared" si="27"/>
        <v>694.66611466190739</v>
      </c>
      <c r="AD29">
        <f t="shared" si="22"/>
        <v>38.592561925661521</v>
      </c>
      <c r="AE29">
        <f t="shared" si="23"/>
        <v>6.3507160870748747</v>
      </c>
    </row>
    <row r="30" spans="1:31" ht="15.75" thickBot="1" x14ac:dyDescent="0.3">
      <c r="A30" s="1">
        <v>43919</v>
      </c>
      <c r="B30">
        <v>29</v>
      </c>
      <c r="C30" s="16">
        <v>627</v>
      </c>
      <c r="D30">
        <f t="shared" si="0"/>
        <v>409.97746825860918</v>
      </c>
      <c r="E30">
        <f t="shared" si="2"/>
        <v>217.02253174139082</v>
      </c>
      <c r="F30">
        <f t="shared" si="3"/>
        <v>217.02253174139082</v>
      </c>
      <c r="G30">
        <f t="shared" si="24"/>
        <v>805.08582894209076</v>
      </c>
      <c r="H30">
        <f t="shared" si="24"/>
        <v>1049.0645702473162</v>
      </c>
      <c r="I30">
        <f t="shared" si="5"/>
        <v>43.71102376030484</v>
      </c>
      <c r="J30">
        <f t="shared" si="6"/>
        <v>18.418370463178466</v>
      </c>
      <c r="K30">
        <f t="shared" si="1"/>
        <v>412.16400700547024</v>
      </c>
      <c r="L30">
        <f t="shared" si="7"/>
        <v>214.83599299452976</v>
      </c>
      <c r="M30">
        <f t="shared" si="8"/>
        <v>214.83599299452976</v>
      </c>
      <c r="N30">
        <f t="shared" si="25"/>
        <v>611.74236681421507</v>
      </c>
      <c r="O30">
        <f t="shared" si="25"/>
        <v>1021.2870929862418</v>
      </c>
      <c r="P30">
        <f t="shared" si="10"/>
        <v>42.553628874426742</v>
      </c>
      <c r="Q30">
        <f t="shared" si="11"/>
        <v>14.37579785779095</v>
      </c>
      <c r="R30">
        <f t="shared" si="12"/>
        <v>425.02022413868536</v>
      </c>
      <c r="S30">
        <f t="shared" si="13"/>
        <v>201.97977586131464</v>
      </c>
      <c r="T30">
        <f t="shared" si="14"/>
        <v>201.97977586131464</v>
      </c>
      <c r="U30">
        <f t="shared" si="26"/>
        <v>738.26290025462208</v>
      </c>
      <c r="V30">
        <f t="shared" si="26"/>
        <v>962.19204575771232</v>
      </c>
      <c r="W30">
        <f t="shared" si="16"/>
        <v>50.641686618826967</v>
      </c>
      <c r="X30">
        <f t="shared" si="17"/>
        <v>14.57816572760354</v>
      </c>
      <c r="Y30">
        <f t="shared" si="18"/>
        <v>431.35337014925534</v>
      </c>
      <c r="Z30">
        <f t="shared" si="19"/>
        <v>195.64662985074466</v>
      </c>
      <c r="AA30">
        <f t="shared" si="20"/>
        <v>195.64662985074466</v>
      </c>
      <c r="AB30">
        <f t="shared" si="27"/>
        <v>440.73703371347659</v>
      </c>
      <c r="AC30">
        <f t="shared" si="27"/>
        <v>890.31274451265199</v>
      </c>
      <c r="AD30">
        <f t="shared" si="22"/>
        <v>46.858565500665897</v>
      </c>
      <c r="AE30">
        <f t="shared" si="23"/>
        <v>9.4056877116140782</v>
      </c>
    </row>
    <row r="31" spans="1:31" ht="15.75" thickBot="1" x14ac:dyDescent="0.3">
      <c r="A31" s="1">
        <v>43920</v>
      </c>
      <c r="B31">
        <v>30</v>
      </c>
      <c r="C31" s="16">
        <v>793</v>
      </c>
      <c r="D31">
        <f t="shared" si="0"/>
        <v>566.38695248286558</v>
      </c>
      <c r="E31">
        <f t="shared" si="2"/>
        <v>226.61304751713442</v>
      </c>
      <c r="F31">
        <f t="shared" si="3"/>
        <v>226.61304751713442</v>
      </c>
      <c r="G31">
        <f t="shared" si="24"/>
        <v>1031.6988764592252</v>
      </c>
      <c r="H31">
        <f t="shared" si="24"/>
        <v>1275.6776177644506</v>
      </c>
      <c r="I31">
        <f t="shared" si="5"/>
        <v>51.027104710578023</v>
      </c>
      <c r="J31">
        <f t="shared" si="6"/>
        <v>20.218644234489595</v>
      </c>
      <c r="K31">
        <f t="shared" si="1"/>
        <v>566.85310911555928</v>
      </c>
      <c r="L31">
        <f t="shared" si="7"/>
        <v>226.14689088444072</v>
      </c>
      <c r="M31">
        <f t="shared" si="8"/>
        <v>226.14689088444072</v>
      </c>
      <c r="N31">
        <f t="shared" si="25"/>
        <v>837.8892576986558</v>
      </c>
      <c r="O31">
        <f t="shared" si="25"/>
        <v>1247.4339838706824</v>
      </c>
      <c r="P31">
        <f t="shared" si="10"/>
        <v>49.897359354827294</v>
      </c>
      <c r="Q31">
        <f t="shared" si="11"/>
        <v>16.79225651482486</v>
      </c>
      <c r="R31">
        <f t="shared" si="12"/>
        <v>552.94661853174409</v>
      </c>
      <c r="S31">
        <f t="shared" si="13"/>
        <v>240.05338146825591</v>
      </c>
      <c r="T31">
        <f t="shared" si="14"/>
        <v>240.05338146825591</v>
      </c>
      <c r="U31">
        <f t="shared" si="26"/>
        <v>978.31628172287799</v>
      </c>
      <c r="V31">
        <f t="shared" si="26"/>
        <v>1202.2454272259683</v>
      </c>
      <c r="W31">
        <f t="shared" si="16"/>
        <v>60.112271361298419</v>
      </c>
      <c r="X31">
        <f t="shared" si="17"/>
        <v>16.274818095673211</v>
      </c>
      <c r="Y31">
        <f t="shared" si="18"/>
        <v>553.59376388883686</v>
      </c>
      <c r="Z31">
        <f t="shared" si="19"/>
        <v>239.40623611116314</v>
      </c>
      <c r="AA31">
        <f t="shared" si="20"/>
        <v>239.40623611116314</v>
      </c>
      <c r="AB31">
        <f t="shared" si="27"/>
        <v>680.14326982463967</v>
      </c>
      <c r="AC31">
        <f t="shared" si="27"/>
        <v>1129.7189806238152</v>
      </c>
      <c r="AD31">
        <f t="shared" si="22"/>
        <v>56.485949031190763</v>
      </c>
      <c r="AE31">
        <f t="shared" si="23"/>
        <v>12.040928434238998</v>
      </c>
    </row>
    <row r="32" spans="1:31" ht="15.75" thickBot="1" x14ac:dyDescent="0.3">
      <c r="A32" s="1">
        <v>43921</v>
      </c>
      <c r="B32">
        <v>31</v>
      </c>
      <c r="C32" s="16">
        <v>650</v>
      </c>
      <c r="D32">
        <f t="shared" si="0"/>
        <v>709.20666058876213</v>
      </c>
      <c r="E32">
        <f t="shared" si="2"/>
        <v>-59.206660588762134</v>
      </c>
      <c r="F32">
        <f t="shared" si="3"/>
        <v>59.206660588762134</v>
      </c>
      <c r="G32">
        <f t="shared" si="24"/>
        <v>972.49221587046304</v>
      </c>
      <c r="H32">
        <f t="shared" si="24"/>
        <v>1334.8842783532127</v>
      </c>
      <c r="I32">
        <f t="shared" si="5"/>
        <v>51.341703013585104</v>
      </c>
      <c r="J32">
        <f t="shared" si="6"/>
        <v>18.941565214795073</v>
      </c>
      <c r="K32">
        <f t="shared" si="1"/>
        <v>707.82454383825745</v>
      </c>
      <c r="L32">
        <f t="shared" si="7"/>
        <v>-57.824543838257455</v>
      </c>
      <c r="M32">
        <f t="shared" si="8"/>
        <v>57.824543838257455</v>
      </c>
      <c r="N32">
        <f t="shared" si="25"/>
        <v>780.06471386039834</v>
      </c>
      <c r="O32">
        <f t="shared" si="25"/>
        <v>1305.2585277089397</v>
      </c>
      <c r="P32">
        <f t="shared" si="10"/>
        <v>50.202251065728447</v>
      </c>
      <c r="Q32">
        <f t="shared" si="11"/>
        <v>15.538440952360498</v>
      </c>
      <c r="R32">
        <f t="shared" si="12"/>
        <v>729.02410117549778</v>
      </c>
      <c r="S32">
        <f t="shared" si="13"/>
        <v>-79.024101175497776</v>
      </c>
      <c r="T32">
        <f t="shared" si="14"/>
        <v>79.024101175497776</v>
      </c>
      <c r="U32">
        <f t="shared" si="26"/>
        <v>899.29218054738021</v>
      </c>
      <c r="V32">
        <f t="shared" si="26"/>
        <v>1281.2695284014662</v>
      </c>
      <c r="W32">
        <f t="shared" si="16"/>
        <v>61.012834685784107</v>
      </c>
      <c r="X32">
        <f t="shared" si="17"/>
        <v>14.739393525620173</v>
      </c>
      <c r="Y32">
        <f t="shared" si="18"/>
        <v>723.45344786119733</v>
      </c>
      <c r="Z32">
        <f t="shared" si="19"/>
        <v>-73.453447861197333</v>
      </c>
      <c r="AA32">
        <f t="shared" si="20"/>
        <v>73.453447861197333</v>
      </c>
      <c r="AB32">
        <f t="shared" si="27"/>
        <v>606.68982196344234</v>
      </c>
      <c r="AC32">
        <f t="shared" si="27"/>
        <v>1203.1724284850125</v>
      </c>
      <c r="AD32">
        <f t="shared" si="22"/>
        <v>57.293925165952977</v>
      </c>
      <c r="AE32">
        <f t="shared" si="23"/>
        <v>10.589077641410558</v>
      </c>
    </row>
    <row r="33" spans="1:31" ht="15.75" thickBot="1" x14ac:dyDescent="0.3">
      <c r="A33" s="1">
        <v>43922</v>
      </c>
      <c r="B33">
        <v>32</v>
      </c>
      <c r="C33" s="16">
        <v>602</v>
      </c>
      <c r="D33">
        <f t="shared" si="0"/>
        <v>668.43698760043412</v>
      </c>
      <c r="E33">
        <f t="shared" si="2"/>
        <v>-66.436987600434122</v>
      </c>
      <c r="F33">
        <f t="shared" si="3"/>
        <v>66.436987600434122</v>
      </c>
      <c r="G33">
        <f t="shared" si="24"/>
        <v>906.05522827002892</v>
      </c>
      <c r="H33">
        <f t="shared" si="24"/>
        <v>1401.3212659536468</v>
      </c>
      <c r="I33">
        <f t="shared" si="5"/>
        <v>51.900787627912848</v>
      </c>
      <c r="J33">
        <f t="shared" si="6"/>
        <v>17.457446595333398</v>
      </c>
      <c r="K33">
        <f t="shared" si="1"/>
        <v>666.53501063468946</v>
      </c>
      <c r="L33">
        <f t="shared" si="7"/>
        <v>-64.535010634689456</v>
      </c>
      <c r="M33">
        <f t="shared" si="8"/>
        <v>64.535010634689456</v>
      </c>
      <c r="N33">
        <f t="shared" si="25"/>
        <v>715.52970322570889</v>
      </c>
      <c r="O33">
        <f t="shared" si="25"/>
        <v>1369.7935383436293</v>
      </c>
      <c r="P33">
        <f t="shared" si="10"/>
        <v>50.733094012727008</v>
      </c>
      <c r="Q33">
        <f t="shared" si="11"/>
        <v>14.103805753424178</v>
      </c>
      <c r="R33">
        <f t="shared" si="12"/>
        <v>678.16211880097796</v>
      </c>
      <c r="S33">
        <f t="shared" si="13"/>
        <v>-76.162118800977964</v>
      </c>
      <c r="T33">
        <f t="shared" si="14"/>
        <v>76.162118800977964</v>
      </c>
      <c r="U33">
        <f t="shared" si="26"/>
        <v>823.13006174640225</v>
      </c>
      <c r="V33">
        <f t="shared" si="26"/>
        <v>1357.4316472024443</v>
      </c>
      <c r="W33">
        <f t="shared" si="16"/>
        <v>61.701438509202013</v>
      </c>
      <c r="X33">
        <f t="shared" si="17"/>
        <v>13.340532759599155</v>
      </c>
      <c r="Y33">
        <f t="shared" si="18"/>
        <v>677.25801647741594</v>
      </c>
      <c r="Z33">
        <f t="shared" si="19"/>
        <v>-75.258016477415936</v>
      </c>
      <c r="AA33">
        <f t="shared" si="20"/>
        <v>75.258016477415936</v>
      </c>
      <c r="AB33">
        <f t="shared" si="27"/>
        <v>531.43180548602641</v>
      </c>
      <c r="AC33">
        <f t="shared" si="27"/>
        <v>1278.4304449624283</v>
      </c>
      <c r="AD33">
        <f t="shared" si="22"/>
        <v>58.110474771019469</v>
      </c>
      <c r="AE33">
        <f t="shared" si="23"/>
        <v>9.1451981347613955</v>
      </c>
    </row>
    <row r="34" spans="1:31" ht="15.75" thickBot="1" x14ac:dyDescent="0.3">
      <c r="A34" s="1">
        <v>43923</v>
      </c>
      <c r="B34">
        <v>33</v>
      </c>
      <c r="C34" s="16">
        <v>743</v>
      </c>
      <c r="D34">
        <f t="shared" si="0"/>
        <v>695.755669650399</v>
      </c>
      <c r="E34">
        <f t="shared" si="2"/>
        <v>47.244330349601</v>
      </c>
      <c r="F34">
        <f t="shared" si="3"/>
        <v>47.244330349601</v>
      </c>
      <c r="G34">
        <f t="shared" si="24"/>
        <v>953.29955861962992</v>
      </c>
      <c r="H34">
        <f t="shared" si="24"/>
        <v>1448.5655963032477</v>
      </c>
      <c r="I34">
        <f t="shared" si="5"/>
        <v>51.734485582258849</v>
      </c>
      <c r="J34">
        <f t="shared" si="6"/>
        <v>18.426771773034545</v>
      </c>
      <c r="K34">
        <f t="shared" si="1"/>
        <v>693.99621891300967</v>
      </c>
      <c r="L34">
        <f t="shared" si="7"/>
        <v>49.00378108699033</v>
      </c>
      <c r="M34">
        <f t="shared" si="8"/>
        <v>49.00378108699033</v>
      </c>
      <c r="N34">
        <f t="shared" si="25"/>
        <v>764.53348431269922</v>
      </c>
      <c r="O34">
        <f t="shared" si="25"/>
        <v>1418.7973194306196</v>
      </c>
      <c r="P34">
        <f t="shared" si="10"/>
        <v>50.671332836807842</v>
      </c>
      <c r="Q34">
        <f t="shared" si="11"/>
        <v>15.088087119692641</v>
      </c>
      <c r="R34">
        <f t="shared" si="12"/>
        <v>725.79654946382459</v>
      </c>
      <c r="S34">
        <f t="shared" si="13"/>
        <v>17.20345053617541</v>
      </c>
      <c r="T34">
        <f t="shared" si="14"/>
        <v>17.20345053617541</v>
      </c>
      <c r="U34">
        <f t="shared" si="26"/>
        <v>840.33351228257766</v>
      </c>
      <c r="V34">
        <f t="shared" si="26"/>
        <v>1374.6350977386196</v>
      </c>
      <c r="W34">
        <f t="shared" si="16"/>
        <v>59.766743379939982</v>
      </c>
      <c r="X34">
        <f t="shared" si="17"/>
        <v>14.060219191474735</v>
      </c>
      <c r="Y34">
        <f t="shared" si="18"/>
        <v>730.73080531157552</v>
      </c>
      <c r="Z34">
        <f t="shared" si="19"/>
        <v>12.269194688424477</v>
      </c>
      <c r="AA34">
        <f t="shared" si="20"/>
        <v>12.269194688424477</v>
      </c>
      <c r="AB34">
        <f t="shared" si="27"/>
        <v>543.70100017445088</v>
      </c>
      <c r="AC34">
        <f t="shared" si="27"/>
        <v>1290.6996396508528</v>
      </c>
      <c r="AD34">
        <f t="shared" si="22"/>
        <v>56.1173756369936</v>
      </c>
      <c r="AE34">
        <f t="shared" si="23"/>
        <v>9.6886391069227624</v>
      </c>
    </row>
    <row r="35" spans="1:31" ht="15.75" thickBot="1" x14ac:dyDescent="0.3">
      <c r="A35" s="1">
        <v>43924</v>
      </c>
      <c r="B35">
        <v>34</v>
      </c>
      <c r="C35" s="16">
        <v>683</v>
      </c>
      <c r="D35">
        <f t="shared" si="0"/>
        <v>715.8563885515282</v>
      </c>
      <c r="E35">
        <f t="shared" si="2"/>
        <v>-32.856388551528198</v>
      </c>
      <c r="F35">
        <f t="shared" si="3"/>
        <v>32.856388551528198</v>
      </c>
      <c r="G35">
        <f t="shared" si="24"/>
        <v>920.44317006810172</v>
      </c>
      <c r="H35">
        <f t="shared" si="24"/>
        <v>1481.4219848547759</v>
      </c>
      <c r="I35">
        <f t="shared" si="5"/>
        <v>51.083516719130202</v>
      </c>
      <c r="J35">
        <f t="shared" si="6"/>
        <v>18.018398676992536</v>
      </c>
      <c r="K35">
        <f t="shared" si="1"/>
        <v>712.15391675384762</v>
      </c>
      <c r="L35">
        <f t="shared" si="7"/>
        <v>-29.153916753847625</v>
      </c>
      <c r="M35">
        <f t="shared" si="8"/>
        <v>29.153916753847625</v>
      </c>
      <c r="N35">
        <f t="shared" si="25"/>
        <v>735.37956755885159</v>
      </c>
      <c r="O35">
        <f t="shared" si="25"/>
        <v>1447.9512361844672</v>
      </c>
      <c r="P35">
        <f t="shared" si="10"/>
        <v>49.929352971878181</v>
      </c>
      <c r="Q35">
        <f t="shared" si="11"/>
        <v>14.728401707369231</v>
      </c>
      <c r="R35">
        <f t="shared" si="12"/>
        <v>764.82837419680311</v>
      </c>
      <c r="S35">
        <f t="shared" si="13"/>
        <v>-81.828374196803111</v>
      </c>
      <c r="T35">
        <f t="shared" si="14"/>
        <v>81.828374196803111</v>
      </c>
      <c r="U35">
        <f t="shared" si="26"/>
        <v>758.50513808577455</v>
      </c>
      <c r="V35">
        <f t="shared" si="26"/>
        <v>1456.4634719354226</v>
      </c>
      <c r="W35">
        <f t="shared" si="16"/>
        <v>60.685977997309273</v>
      </c>
      <c r="X35">
        <f t="shared" si="17"/>
        <v>12.49885332851364</v>
      </c>
      <c r="Y35">
        <f t="shared" si="18"/>
        <v>762.13486252905545</v>
      </c>
      <c r="Z35">
        <f t="shared" si="19"/>
        <v>-79.134862529055454</v>
      </c>
      <c r="AA35">
        <f t="shared" si="20"/>
        <v>79.134862529055454</v>
      </c>
      <c r="AB35">
        <f t="shared" si="27"/>
        <v>464.56613764539543</v>
      </c>
      <c r="AC35">
        <f t="shared" si="27"/>
        <v>1369.8345021799082</v>
      </c>
      <c r="AD35">
        <f t="shared" si="22"/>
        <v>57.076437590829507</v>
      </c>
      <c r="AE35">
        <f t="shared" si="23"/>
        <v>8.1393681395427073</v>
      </c>
    </row>
    <row r="36" spans="1:31" ht="15.75" thickBot="1" x14ac:dyDescent="0.3">
      <c r="A36" s="1">
        <v>43925</v>
      </c>
      <c r="B36">
        <v>35</v>
      </c>
      <c r="C36" s="16">
        <v>712</v>
      </c>
      <c r="D36">
        <f t="shared" si="0"/>
        <v>634.96994634434191</v>
      </c>
      <c r="E36">
        <f t="shared" si="2"/>
        <v>77.030053655658094</v>
      </c>
      <c r="F36">
        <f t="shared" si="3"/>
        <v>77.030053655658094</v>
      </c>
      <c r="G36">
        <f t="shared" si="24"/>
        <v>997.47322372375982</v>
      </c>
      <c r="H36">
        <f t="shared" si="24"/>
        <v>1558.452038510434</v>
      </c>
      <c r="I36">
        <f t="shared" si="5"/>
        <v>51.948401283681136</v>
      </c>
      <c r="J36">
        <f t="shared" si="6"/>
        <v>19.201230433959516</v>
      </c>
      <c r="K36">
        <f t="shared" si="1"/>
        <v>630.87195425777281</v>
      </c>
      <c r="L36">
        <f t="shared" si="7"/>
        <v>81.128045742227187</v>
      </c>
      <c r="M36">
        <f t="shared" si="8"/>
        <v>81.128045742227187</v>
      </c>
      <c r="N36">
        <f t="shared" si="25"/>
        <v>816.50761330107878</v>
      </c>
      <c r="O36">
        <f t="shared" si="25"/>
        <v>1529.0792819266944</v>
      </c>
      <c r="P36">
        <f t="shared" si="10"/>
        <v>50.969309397556479</v>
      </c>
      <c r="Q36">
        <f t="shared" si="11"/>
        <v>16.019593417136292</v>
      </c>
      <c r="R36">
        <f t="shared" si="12"/>
        <v>705.83416034052857</v>
      </c>
      <c r="S36">
        <f t="shared" si="13"/>
        <v>6.1658396594714304</v>
      </c>
      <c r="T36">
        <f t="shared" si="14"/>
        <v>6.1658396594714304</v>
      </c>
      <c r="U36">
        <f t="shared" si="26"/>
        <v>764.67097774524598</v>
      </c>
      <c r="V36">
        <f t="shared" si="26"/>
        <v>1462.629311594894</v>
      </c>
      <c r="W36">
        <f t="shared" si="16"/>
        <v>58.505172463795759</v>
      </c>
      <c r="X36">
        <f t="shared" si="17"/>
        <v>13.070143126549034</v>
      </c>
      <c r="Y36">
        <f t="shared" si="18"/>
        <v>706.48661551104556</v>
      </c>
      <c r="Z36">
        <f t="shared" si="19"/>
        <v>5.5133844889544434</v>
      </c>
      <c r="AA36">
        <f t="shared" si="20"/>
        <v>5.5133844889544434</v>
      </c>
      <c r="AB36">
        <f t="shared" si="27"/>
        <v>470.07952213434987</v>
      </c>
      <c r="AC36">
        <f t="shared" si="27"/>
        <v>1375.3478866688627</v>
      </c>
      <c r="AD36">
        <f t="shared" si="22"/>
        <v>55.013915466754504</v>
      </c>
      <c r="AE36">
        <f t="shared" si="23"/>
        <v>8.5447385110849616</v>
      </c>
    </row>
    <row r="37" spans="1:31" ht="15.75" thickBot="1" x14ac:dyDescent="0.3">
      <c r="A37" s="1">
        <v>43926</v>
      </c>
      <c r="B37">
        <v>36</v>
      </c>
      <c r="C37" s="16">
        <v>919</v>
      </c>
      <c r="D37">
        <f t="shared" si="0"/>
        <v>705.81587070334422</v>
      </c>
      <c r="E37">
        <f t="shared" si="2"/>
        <v>213.18412929665578</v>
      </c>
      <c r="F37">
        <f t="shared" si="3"/>
        <v>213.18412929665578</v>
      </c>
      <c r="G37">
        <f t="shared" si="24"/>
        <v>1210.6573530204155</v>
      </c>
      <c r="H37">
        <f t="shared" si="24"/>
        <v>1771.6361678070898</v>
      </c>
      <c r="I37">
        <f t="shared" si="5"/>
        <v>57.149553800228702</v>
      </c>
      <c r="J37">
        <f t="shared" si="6"/>
        <v>21.184021090564851</v>
      </c>
      <c r="K37">
        <f t="shared" si="1"/>
        <v>702.0861247697494</v>
      </c>
      <c r="L37">
        <f t="shared" si="7"/>
        <v>216.9138752302506</v>
      </c>
      <c r="M37">
        <f t="shared" si="8"/>
        <v>216.9138752302506</v>
      </c>
      <c r="N37">
        <f t="shared" si="25"/>
        <v>1033.4214885313295</v>
      </c>
      <c r="O37">
        <f t="shared" si="25"/>
        <v>1745.993157156945</v>
      </c>
      <c r="P37">
        <f t="shared" si="10"/>
        <v>56.322359908288547</v>
      </c>
      <c r="Q37">
        <f t="shared" si="11"/>
        <v>18.348334306553948</v>
      </c>
      <c r="R37">
        <f t="shared" si="12"/>
        <v>809.99749970510959</v>
      </c>
      <c r="S37">
        <f t="shared" si="13"/>
        <v>109.00250029489041</v>
      </c>
      <c r="T37">
        <f t="shared" si="14"/>
        <v>109.00250029489041</v>
      </c>
      <c r="U37">
        <f t="shared" si="26"/>
        <v>873.67347804013639</v>
      </c>
      <c r="V37">
        <f t="shared" si="26"/>
        <v>1571.6318118897843</v>
      </c>
      <c r="W37">
        <f t="shared" si="16"/>
        <v>60.447377380376324</v>
      </c>
      <c r="X37">
        <f t="shared" si="17"/>
        <v>14.453455483145019</v>
      </c>
      <c r="Y37">
        <f t="shared" si="18"/>
        <v>810.7058998280354</v>
      </c>
      <c r="Z37">
        <f t="shared" si="19"/>
        <v>108.2941001719646</v>
      </c>
      <c r="AA37">
        <f t="shared" si="20"/>
        <v>108.2941001719646</v>
      </c>
      <c r="AB37">
        <f t="shared" si="27"/>
        <v>578.37362230631447</v>
      </c>
      <c r="AC37">
        <f t="shared" si="27"/>
        <v>1483.6419868408273</v>
      </c>
      <c r="AD37">
        <f t="shared" si="22"/>
        <v>57.063153340031818</v>
      </c>
      <c r="AE37">
        <f t="shared" si="23"/>
        <v>10.135675798704327</v>
      </c>
    </row>
    <row r="38" spans="1:31" ht="15.75" thickBot="1" x14ac:dyDescent="0.3">
      <c r="A38" s="1">
        <v>43927</v>
      </c>
      <c r="B38">
        <v>37</v>
      </c>
      <c r="C38" s="16">
        <v>889</v>
      </c>
      <c r="D38">
        <f t="shared" si="0"/>
        <v>852.8213569150804</v>
      </c>
      <c r="E38">
        <f t="shared" si="2"/>
        <v>36.178643084919599</v>
      </c>
      <c r="F38">
        <f t="shared" si="3"/>
        <v>36.178643084919599</v>
      </c>
      <c r="G38">
        <f t="shared" si="24"/>
        <v>1246.8359961053352</v>
      </c>
      <c r="H38">
        <f t="shared" si="24"/>
        <v>1807.8148108920095</v>
      </c>
      <c r="I38">
        <f t="shared" si="5"/>
        <v>56.494212840375297</v>
      </c>
      <c r="J38">
        <f t="shared" si="6"/>
        <v>22.070154329404978</v>
      </c>
      <c r="K38">
        <f t="shared" si="1"/>
        <v>847.60149167039049</v>
      </c>
      <c r="L38">
        <f t="shared" si="7"/>
        <v>41.398508329609513</v>
      </c>
      <c r="M38">
        <f t="shared" si="8"/>
        <v>41.398508329609513</v>
      </c>
      <c r="N38">
        <f t="shared" si="25"/>
        <v>1074.819996860939</v>
      </c>
      <c r="O38">
        <f t="shared" si="25"/>
        <v>1787.3916654865545</v>
      </c>
      <c r="P38">
        <f t="shared" si="10"/>
        <v>55.855989546454829</v>
      </c>
      <c r="Q38">
        <f t="shared" si="11"/>
        <v>19.242699047825887</v>
      </c>
      <c r="R38">
        <f t="shared" si="12"/>
        <v>899.63879895865807</v>
      </c>
      <c r="S38">
        <f t="shared" si="13"/>
        <v>-10.638798958658072</v>
      </c>
      <c r="T38">
        <f t="shared" si="14"/>
        <v>10.638798958658072</v>
      </c>
      <c r="U38">
        <f t="shared" si="26"/>
        <v>863.03467908147832</v>
      </c>
      <c r="V38">
        <f t="shared" si="26"/>
        <v>1582.2706108484424</v>
      </c>
      <c r="W38">
        <f t="shared" si="16"/>
        <v>58.602615216608974</v>
      </c>
      <c r="X38">
        <f t="shared" si="17"/>
        <v>14.726897014604216</v>
      </c>
      <c r="Y38">
        <f t="shared" si="18"/>
        <v>891.14708055951837</v>
      </c>
      <c r="Z38">
        <f t="shared" si="19"/>
        <v>-2.147080559518372</v>
      </c>
      <c r="AA38">
        <f t="shared" si="20"/>
        <v>2.147080559518372</v>
      </c>
      <c r="AB38">
        <f t="shared" si="27"/>
        <v>576.2265417467961</v>
      </c>
      <c r="AC38">
        <f t="shared" si="27"/>
        <v>1485.7890674003456</v>
      </c>
      <c r="AD38">
        <f t="shared" si="22"/>
        <v>55.029224718531317</v>
      </c>
      <c r="AE38">
        <f t="shared" si="23"/>
        <v>10.471282208574337</v>
      </c>
    </row>
    <row r="39" spans="1:31" ht="15.75" thickBot="1" x14ac:dyDescent="0.3">
      <c r="A39" s="1">
        <v>43928</v>
      </c>
      <c r="B39">
        <v>38</v>
      </c>
      <c r="C39" s="16">
        <v>756</v>
      </c>
      <c r="D39">
        <f t="shared" si="0"/>
        <v>839.20870198183763</v>
      </c>
      <c r="E39">
        <f t="shared" si="2"/>
        <v>-83.208701981837635</v>
      </c>
      <c r="F39">
        <f t="shared" si="3"/>
        <v>83.208701981837635</v>
      </c>
      <c r="G39">
        <f t="shared" si="24"/>
        <v>1163.6272941234974</v>
      </c>
      <c r="H39">
        <f t="shared" si="24"/>
        <v>1891.0235128738473</v>
      </c>
      <c r="I39">
        <f t="shared" si="5"/>
        <v>57.303742814359005</v>
      </c>
      <c r="J39">
        <f t="shared" si="6"/>
        <v>20.306305259905624</v>
      </c>
      <c r="K39">
        <f t="shared" si="1"/>
        <v>832.95880423775759</v>
      </c>
      <c r="L39">
        <f t="shared" si="7"/>
        <v>-76.95880423775759</v>
      </c>
      <c r="M39">
        <f t="shared" si="8"/>
        <v>76.95880423775759</v>
      </c>
      <c r="N39">
        <f t="shared" si="25"/>
        <v>997.86119262318141</v>
      </c>
      <c r="O39">
        <f t="shared" si="25"/>
        <v>1864.350469724312</v>
      </c>
      <c r="P39">
        <f t="shared" si="10"/>
        <v>56.495468779524607</v>
      </c>
      <c r="Q39">
        <f t="shared" si="11"/>
        <v>17.662676568228274</v>
      </c>
      <c r="R39">
        <f t="shared" si="12"/>
        <v>819.12805765924088</v>
      </c>
      <c r="S39">
        <f t="shared" si="13"/>
        <v>-63.128057659240881</v>
      </c>
      <c r="T39">
        <f t="shared" si="14"/>
        <v>63.128057659240881</v>
      </c>
      <c r="U39">
        <f t="shared" si="26"/>
        <v>799.90662142223744</v>
      </c>
      <c r="V39">
        <f t="shared" si="26"/>
        <v>1645.3986685076834</v>
      </c>
      <c r="W39">
        <f t="shared" si="16"/>
        <v>58.76423816098869</v>
      </c>
      <c r="X39">
        <f t="shared" si="17"/>
        <v>13.612132930760337</v>
      </c>
      <c r="Y39">
        <f t="shared" si="18"/>
        <v>810.27312072145946</v>
      </c>
      <c r="Z39">
        <f t="shared" si="19"/>
        <v>-54.273120721459463</v>
      </c>
      <c r="AA39">
        <f t="shared" si="20"/>
        <v>54.273120721459463</v>
      </c>
      <c r="AB39">
        <f t="shared" si="27"/>
        <v>521.95342102533664</v>
      </c>
      <c r="AC39">
        <f t="shared" si="27"/>
        <v>1540.0621881218051</v>
      </c>
      <c r="AD39">
        <f t="shared" si="22"/>
        <v>55.002221004350183</v>
      </c>
      <c r="AE39">
        <f t="shared" si="23"/>
        <v>9.4896789892185414</v>
      </c>
    </row>
    <row r="40" spans="1:31" ht="15.75" thickBot="1" x14ac:dyDescent="0.3">
      <c r="A40" s="1">
        <v>43929</v>
      </c>
      <c r="B40">
        <v>39</v>
      </c>
      <c r="C40" s="16">
        <v>812</v>
      </c>
      <c r="D40">
        <f t="shared" si="0"/>
        <v>823.90589233423134</v>
      </c>
      <c r="E40">
        <f t="shared" si="2"/>
        <v>-11.905892334231339</v>
      </c>
      <c r="F40">
        <f t="shared" si="3"/>
        <v>11.905892334231339</v>
      </c>
      <c r="G40">
        <f t="shared" ref="G40:H55" si="28">E40+G39</f>
        <v>1151.7214017892661</v>
      </c>
      <c r="H40">
        <f t="shared" si="28"/>
        <v>1902.9294052080786</v>
      </c>
      <c r="I40">
        <f t="shared" si="5"/>
        <v>55.968511917884662</v>
      </c>
      <c r="J40">
        <f t="shared" si="6"/>
        <v>20.5780243626816</v>
      </c>
      <c r="K40">
        <f t="shared" si="1"/>
        <v>818.42677297525574</v>
      </c>
      <c r="L40">
        <f t="shared" si="7"/>
        <v>-6.4267729752557443</v>
      </c>
      <c r="M40">
        <f t="shared" si="8"/>
        <v>6.4267729752557443</v>
      </c>
      <c r="N40">
        <f t="shared" ref="N40:O55" si="29">L40+N39</f>
        <v>991.43441964792567</v>
      </c>
      <c r="O40">
        <f t="shared" si="29"/>
        <v>1870.7772426995678</v>
      </c>
      <c r="P40">
        <f t="shared" si="10"/>
        <v>55.022860079399052</v>
      </c>
      <c r="Q40">
        <f t="shared" si="11"/>
        <v>18.018591149519793</v>
      </c>
      <c r="R40">
        <f t="shared" si="12"/>
        <v>797.95734394848228</v>
      </c>
      <c r="S40">
        <f t="shared" si="13"/>
        <v>14.042656051517724</v>
      </c>
      <c r="T40">
        <f t="shared" si="14"/>
        <v>14.042656051517724</v>
      </c>
      <c r="U40">
        <f t="shared" si="26"/>
        <v>813.94927747375516</v>
      </c>
      <c r="V40">
        <f t="shared" si="26"/>
        <v>1659.4413245592011</v>
      </c>
      <c r="W40">
        <f t="shared" si="16"/>
        <v>57.222114639972453</v>
      </c>
      <c r="X40">
        <f t="shared" si="17"/>
        <v>14.22438304831838</v>
      </c>
      <c r="Y40">
        <f t="shared" si="18"/>
        <v>786.89593296947544</v>
      </c>
      <c r="Z40">
        <f t="shared" si="19"/>
        <v>25.104067030524561</v>
      </c>
      <c r="AA40">
        <f t="shared" si="20"/>
        <v>25.104067030524561</v>
      </c>
      <c r="AB40">
        <f t="shared" si="27"/>
        <v>547.0574880558612</v>
      </c>
      <c r="AC40">
        <f t="shared" si="27"/>
        <v>1565.1662551523295</v>
      </c>
      <c r="AD40">
        <f t="shared" si="22"/>
        <v>53.971250177666533</v>
      </c>
      <c r="AE40">
        <f t="shared" si="23"/>
        <v>10.13609071968904</v>
      </c>
    </row>
    <row r="41" spans="1:31" ht="15.75" thickBot="1" x14ac:dyDescent="0.3">
      <c r="A41" s="1">
        <v>43930</v>
      </c>
      <c r="B41">
        <v>40</v>
      </c>
      <c r="C41" s="16">
        <v>837</v>
      </c>
      <c r="D41">
        <f t="shared" si="0"/>
        <v>849.00757286199155</v>
      </c>
      <c r="E41">
        <f t="shared" si="2"/>
        <v>-12.007572861991548</v>
      </c>
      <c r="F41">
        <f t="shared" si="3"/>
        <v>12.007572861991548</v>
      </c>
      <c r="G41">
        <f t="shared" si="28"/>
        <v>1139.7138289272746</v>
      </c>
      <c r="H41">
        <f t="shared" si="28"/>
        <v>1914.9369780700702</v>
      </c>
      <c r="I41">
        <f t="shared" si="5"/>
        <v>54.712485087716288</v>
      </c>
      <c r="J41">
        <f t="shared" si="6"/>
        <v>20.83096439688418</v>
      </c>
      <c r="K41">
        <f t="shared" si="1"/>
        <v>842.98635342507737</v>
      </c>
      <c r="L41">
        <f t="shared" si="7"/>
        <v>-5.9863534250773682</v>
      </c>
      <c r="M41">
        <f t="shared" si="8"/>
        <v>5.9863534250773682</v>
      </c>
      <c r="N41">
        <f t="shared" si="29"/>
        <v>985.4480662228483</v>
      </c>
      <c r="O41">
        <f t="shared" si="29"/>
        <v>1876.7635961246451</v>
      </c>
      <c r="P41">
        <f t="shared" si="10"/>
        <v>53.621817032132718</v>
      </c>
      <c r="Q41">
        <f t="shared" si="11"/>
        <v>18.377744745806009</v>
      </c>
      <c r="R41">
        <f t="shared" si="12"/>
        <v>857.28305831582429</v>
      </c>
      <c r="S41">
        <f t="shared" si="13"/>
        <v>-20.283058315824292</v>
      </c>
      <c r="T41">
        <f t="shared" si="14"/>
        <v>20.283058315824292</v>
      </c>
      <c r="U41">
        <f t="shared" si="26"/>
        <v>793.66621915793087</v>
      </c>
      <c r="V41">
        <f t="shared" si="26"/>
        <v>1679.7243828750254</v>
      </c>
      <c r="W41">
        <f t="shared" si="16"/>
        <v>55.990812762500845</v>
      </c>
      <c r="X41">
        <f t="shared" si="17"/>
        <v>14.174936565476667</v>
      </c>
      <c r="Y41">
        <f t="shared" si="18"/>
        <v>843.17343348043005</v>
      </c>
      <c r="Z41">
        <f t="shared" si="19"/>
        <v>-6.1734334804300488</v>
      </c>
      <c r="AA41">
        <f t="shared" si="20"/>
        <v>6.1734334804300488</v>
      </c>
      <c r="AB41">
        <f t="shared" si="27"/>
        <v>540.88405457543115</v>
      </c>
      <c r="AC41">
        <f t="shared" si="27"/>
        <v>1571.3396886327596</v>
      </c>
      <c r="AD41">
        <f t="shared" si="22"/>
        <v>52.377989621091984</v>
      </c>
      <c r="AE41">
        <f t="shared" si="23"/>
        <v>10.326552402798287</v>
      </c>
    </row>
    <row r="42" spans="1:31" ht="15.75" thickBot="1" x14ac:dyDescent="0.3">
      <c r="A42" s="1">
        <v>43931</v>
      </c>
      <c r="B42">
        <v>41</v>
      </c>
      <c r="C42" s="16">
        <v>727</v>
      </c>
      <c r="D42">
        <f t="shared" si="0"/>
        <v>789.70986035288774</v>
      </c>
      <c r="E42">
        <f t="shared" si="2"/>
        <v>-62.709860352887745</v>
      </c>
      <c r="F42">
        <f t="shared" si="3"/>
        <v>62.709860352887745</v>
      </c>
      <c r="G42">
        <f t="shared" si="28"/>
        <v>1077.0039685743868</v>
      </c>
      <c r="H42">
        <f t="shared" si="28"/>
        <v>1977.6468384229579</v>
      </c>
      <c r="I42">
        <f t="shared" si="5"/>
        <v>54.934634400637719</v>
      </c>
      <c r="J42">
        <f t="shared" si="6"/>
        <v>19.605190429043507</v>
      </c>
      <c r="K42">
        <f t="shared" si="1"/>
        <v>782.67004919653573</v>
      </c>
      <c r="L42">
        <f t="shared" si="7"/>
        <v>-55.670049196535729</v>
      </c>
      <c r="M42">
        <f t="shared" si="8"/>
        <v>55.670049196535729</v>
      </c>
      <c r="N42">
        <f t="shared" si="29"/>
        <v>929.77801702631257</v>
      </c>
      <c r="O42">
        <f t="shared" si="29"/>
        <v>1932.4336453211808</v>
      </c>
      <c r="P42">
        <f t="shared" si="10"/>
        <v>53.678712370032798</v>
      </c>
      <c r="Q42">
        <f t="shared" si="11"/>
        <v>17.321168410615222</v>
      </c>
      <c r="R42">
        <f t="shared" si="12"/>
        <v>816.91217843207278</v>
      </c>
      <c r="S42">
        <f t="shared" si="13"/>
        <v>-89.912178432072778</v>
      </c>
      <c r="T42">
        <f t="shared" si="14"/>
        <v>89.912178432072778</v>
      </c>
      <c r="U42">
        <f t="shared" si="26"/>
        <v>703.75404072585809</v>
      </c>
      <c r="V42">
        <f t="shared" si="26"/>
        <v>1769.6365613070982</v>
      </c>
      <c r="W42">
        <f t="shared" si="16"/>
        <v>57.085050364745101</v>
      </c>
      <c r="X42">
        <f t="shared" si="17"/>
        <v>12.328167116070137</v>
      </c>
      <c r="Y42">
        <f t="shared" si="18"/>
        <v>807.55210621716799</v>
      </c>
      <c r="Z42">
        <f t="shared" si="19"/>
        <v>-80.552106217167989</v>
      </c>
      <c r="AA42">
        <f t="shared" si="20"/>
        <v>80.552106217167989</v>
      </c>
      <c r="AB42">
        <f t="shared" si="27"/>
        <v>460.33194835826316</v>
      </c>
      <c r="AC42">
        <f t="shared" si="27"/>
        <v>1651.8917948499275</v>
      </c>
      <c r="AD42">
        <f t="shared" si="22"/>
        <v>53.286832091933142</v>
      </c>
      <c r="AE42">
        <f t="shared" si="23"/>
        <v>8.6387561483121225</v>
      </c>
    </row>
    <row r="43" spans="1:31" ht="15.75" thickBot="1" x14ac:dyDescent="0.3">
      <c r="A43" s="1">
        <v>43932</v>
      </c>
      <c r="B43">
        <v>42</v>
      </c>
      <c r="C43" s="16">
        <v>760</v>
      </c>
      <c r="D43">
        <f t="shared" si="0"/>
        <v>729.34239970372562</v>
      </c>
      <c r="E43">
        <f t="shared" si="2"/>
        <v>30.657600296274381</v>
      </c>
      <c r="F43">
        <f t="shared" si="3"/>
        <v>30.657600296274381</v>
      </c>
      <c r="G43">
        <f t="shared" si="28"/>
        <v>1107.6615688706611</v>
      </c>
      <c r="H43">
        <f t="shared" si="28"/>
        <v>2008.3044387192322</v>
      </c>
      <c r="I43">
        <f t="shared" si="5"/>
        <v>54.278498343763033</v>
      </c>
      <c r="J43">
        <f t="shared" si="6"/>
        <v>20.407004664268477</v>
      </c>
      <c r="K43">
        <f t="shared" si="1"/>
        <v>723.32942729831291</v>
      </c>
      <c r="L43">
        <f t="shared" si="7"/>
        <v>36.670572701687092</v>
      </c>
      <c r="M43">
        <f t="shared" si="8"/>
        <v>36.670572701687092</v>
      </c>
      <c r="N43">
        <f t="shared" si="29"/>
        <v>966.44858972799966</v>
      </c>
      <c r="O43">
        <f t="shared" si="29"/>
        <v>1969.1042180228678</v>
      </c>
      <c r="P43">
        <f t="shared" si="10"/>
        <v>53.219032919536971</v>
      </c>
      <c r="Q43">
        <f t="shared" si="11"/>
        <v>18.159829983930646</v>
      </c>
      <c r="R43">
        <f t="shared" si="12"/>
        <v>794.65772065941576</v>
      </c>
      <c r="S43">
        <f t="shared" si="13"/>
        <v>-34.657720659415759</v>
      </c>
      <c r="T43">
        <f t="shared" si="14"/>
        <v>34.657720659415759</v>
      </c>
      <c r="U43">
        <f t="shared" si="26"/>
        <v>669.09632006644233</v>
      </c>
      <c r="V43">
        <f t="shared" si="26"/>
        <v>1804.2942819665141</v>
      </c>
      <c r="W43">
        <f t="shared" si="16"/>
        <v>56.384196311453564</v>
      </c>
      <c r="X43">
        <f t="shared" si="17"/>
        <v>11.86673507538363</v>
      </c>
      <c r="Y43">
        <f t="shared" si="18"/>
        <v>789.58281291520484</v>
      </c>
      <c r="Z43">
        <f t="shared" si="19"/>
        <v>-29.58281291520484</v>
      </c>
      <c r="AA43">
        <f t="shared" si="20"/>
        <v>29.58281291520484</v>
      </c>
      <c r="AB43">
        <f t="shared" si="27"/>
        <v>430.74913544305832</v>
      </c>
      <c r="AC43">
        <f t="shared" si="27"/>
        <v>1681.4746077651323</v>
      </c>
      <c r="AD43">
        <f t="shared" si="22"/>
        <v>52.546081492660385</v>
      </c>
      <c r="AE43">
        <f t="shared" si="23"/>
        <v>8.1975500971128579</v>
      </c>
    </row>
    <row r="44" spans="1:31" ht="15.75" thickBot="1" x14ac:dyDescent="0.3">
      <c r="A44" s="1">
        <v>43933</v>
      </c>
      <c r="B44">
        <v>43</v>
      </c>
      <c r="C44" s="16">
        <v>766</v>
      </c>
      <c r="D44">
        <f t="shared" si="0"/>
        <v>773.87913970165869</v>
      </c>
      <c r="E44">
        <f t="shared" si="2"/>
        <v>-7.879139701658687</v>
      </c>
      <c r="F44">
        <f t="shared" si="3"/>
        <v>7.879139701658687</v>
      </c>
      <c r="G44">
        <f t="shared" si="28"/>
        <v>1099.7824291690024</v>
      </c>
      <c r="H44">
        <f t="shared" si="28"/>
        <v>2016.1835784208909</v>
      </c>
      <c r="I44">
        <f t="shared" si="5"/>
        <v>53.057462590023441</v>
      </c>
      <c r="J44">
        <f t="shared" si="6"/>
        <v>20.728138427332141</v>
      </c>
      <c r="K44">
        <f t="shared" si="1"/>
        <v>768.43613946251367</v>
      </c>
      <c r="L44">
        <f t="shared" si="7"/>
        <v>-2.4361394625136654</v>
      </c>
      <c r="M44">
        <f t="shared" si="8"/>
        <v>2.4361394625136654</v>
      </c>
      <c r="N44">
        <f t="shared" si="29"/>
        <v>964.012450265486</v>
      </c>
      <c r="O44">
        <f t="shared" si="29"/>
        <v>1971.5403574853815</v>
      </c>
      <c r="P44">
        <f t="shared" si="10"/>
        <v>51.88264098645741</v>
      </c>
      <c r="Q44">
        <f t="shared" si="11"/>
        <v>18.5806356796123</v>
      </c>
      <c r="R44">
        <f t="shared" si="12"/>
        <v>841.22658119896437</v>
      </c>
      <c r="S44">
        <f t="shared" si="13"/>
        <v>-75.226581198964368</v>
      </c>
      <c r="T44">
        <f t="shared" si="14"/>
        <v>75.226581198964368</v>
      </c>
      <c r="U44">
        <f t="shared" ref="U44:V59" si="30">S44+U43</f>
        <v>593.86973886747796</v>
      </c>
      <c r="V44">
        <f t="shared" si="30"/>
        <v>1879.5208631654784</v>
      </c>
      <c r="W44">
        <f t="shared" si="16"/>
        <v>56.955177671681163</v>
      </c>
      <c r="X44">
        <f t="shared" si="17"/>
        <v>10.426966662993268</v>
      </c>
      <c r="Y44">
        <f t="shared" si="18"/>
        <v>833.01614705795487</v>
      </c>
      <c r="Z44">
        <f t="shared" si="19"/>
        <v>-67.016147057954868</v>
      </c>
      <c r="AA44">
        <f t="shared" si="20"/>
        <v>67.016147057954868</v>
      </c>
      <c r="AB44">
        <f t="shared" si="27"/>
        <v>363.73298838510345</v>
      </c>
      <c r="AC44">
        <f t="shared" si="27"/>
        <v>1748.4907548230872</v>
      </c>
      <c r="AD44">
        <f t="shared" si="22"/>
        <v>52.98456832797234</v>
      </c>
      <c r="AE44">
        <f t="shared" si="23"/>
        <v>6.8648853782031578</v>
      </c>
    </row>
    <row r="45" spans="1:31" ht="15.75" thickBot="1" x14ac:dyDescent="0.3">
      <c r="A45" s="1">
        <v>43934</v>
      </c>
      <c r="B45">
        <v>44</v>
      </c>
      <c r="C45" s="16">
        <v>681</v>
      </c>
      <c r="D45">
        <f t="shared" si="0"/>
        <v>744.45842906569783</v>
      </c>
      <c r="E45">
        <f t="shared" si="2"/>
        <v>-63.458429065697828</v>
      </c>
      <c r="F45">
        <f t="shared" si="3"/>
        <v>63.458429065697828</v>
      </c>
      <c r="G45">
        <f t="shared" si="28"/>
        <v>1036.3240001033046</v>
      </c>
      <c r="H45">
        <f t="shared" si="28"/>
        <v>2079.6420074865887</v>
      </c>
      <c r="I45">
        <f t="shared" si="5"/>
        <v>53.324154038117662</v>
      </c>
      <c r="J45">
        <f t="shared" si="6"/>
        <v>19.434419894641177</v>
      </c>
      <c r="K45">
        <f t="shared" si="1"/>
        <v>738.86550718827777</v>
      </c>
      <c r="L45">
        <f t="shared" si="7"/>
        <v>-57.865507188277775</v>
      </c>
      <c r="M45">
        <f t="shared" si="8"/>
        <v>57.865507188277775</v>
      </c>
      <c r="N45">
        <f t="shared" si="29"/>
        <v>906.14694307720822</v>
      </c>
      <c r="O45">
        <f t="shared" si="29"/>
        <v>2029.4058646736594</v>
      </c>
      <c r="P45">
        <f t="shared" si="10"/>
        <v>52.036047812145114</v>
      </c>
      <c r="Q45">
        <f t="shared" si="11"/>
        <v>17.413831010926916</v>
      </c>
      <c r="R45">
        <f t="shared" si="12"/>
        <v>762.99173372833695</v>
      </c>
      <c r="S45">
        <f t="shared" si="13"/>
        <v>-81.991733728336953</v>
      </c>
      <c r="T45">
        <f t="shared" si="14"/>
        <v>81.991733728336953</v>
      </c>
      <c r="U45">
        <f t="shared" si="30"/>
        <v>511.87800513914101</v>
      </c>
      <c r="V45">
        <f t="shared" si="30"/>
        <v>1961.5125968938155</v>
      </c>
      <c r="W45">
        <f t="shared" si="16"/>
        <v>57.691546967465165</v>
      </c>
      <c r="X45">
        <f t="shared" si="17"/>
        <v>8.8726690831814903</v>
      </c>
      <c r="Y45">
        <f t="shared" si="18"/>
        <v>756.10183509052501</v>
      </c>
      <c r="Z45">
        <f t="shared" si="19"/>
        <v>-75.101835090525014</v>
      </c>
      <c r="AA45">
        <f t="shared" si="20"/>
        <v>75.101835090525014</v>
      </c>
      <c r="AB45">
        <f t="shared" ref="AB45:AC60" si="31">Z45+AB44</f>
        <v>288.63115329457844</v>
      </c>
      <c r="AC45">
        <f t="shared" si="31"/>
        <v>1823.5925899136123</v>
      </c>
      <c r="AD45">
        <f t="shared" si="22"/>
        <v>53.635076173929775</v>
      </c>
      <c r="AE45">
        <f t="shared" si="23"/>
        <v>5.3813879625824494</v>
      </c>
    </row>
    <row r="46" spans="1:31" ht="15.75" thickBot="1" x14ac:dyDescent="0.3">
      <c r="A46" s="1">
        <v>43935</v>
      </c>
      <c r="B46">
        <v>45</v>
      </c>
      <c r="C46" s="16">
        <v>525</v>
      </c>
      <c r="D46">
        <f t="shared" si="0"/>
        <v>681.50447521312481</v>
      </c>
      <c r="E46">
        <f t="shared" si="2"/>
        <v>-156.50447521312481</v>
      </c>
      <c r="F46">
        <f t="shared" si="3"/>
        <v>156.50447521312481</v>
      </c>
      <c r="G46">
        <f t="shared" si="28"/>
        <v>879.81952489017976</v>
      </c>
      <c r="H46">
        <f t="shared" si="28"/>
        <v>2236.1464826997135</v>
      </c>
      <c r="I46">
        <f t="shared" si="5"/>
        <v>55.903662067492839</v>
      </c>
      <c r="J46">
        <f t="shared" si="6"/>
        <v>15.738137580825532</v>
      </c>
      <c r="K46">
        <f t="shared" si="1"/>
        <v>676.51658047086107</v>
      </c>
      <c r="L46">
        <f t="shared" si="7"/>
        <v>-151.51658047086107</v>
      </c>
      <c r="M46">
        <f t="shared" si="8"/>
        <v>151.51658047086107</v>
      </c>
      <c r="N46">
        <f t="shared" si="29"/>
        <v>754.63036260634715</v>
      </c>
      <c r="O46">
        <f t="shared" si="29"/>
        <v>2180.9224451445207</v>
      </c>
      <c r="P46">
        <f t="shared" si="10"/>
        <v>54.523061128613016</v>
      </c>
      <c r="Q46">
        <f t="shared" si="11"/>
        <v>13.840572172319332</v>
      </c>
      <c r="R46">
        <f t="shared" si="12"/>
        <v>662.0131433634707</v>
      </c>
      <c r="S46">
        <f t="shared" si="13"/>
        <v>-137.0131433634707</v>
      </c>
      <c r="T46">
        <f t="shared" si="14"/>
        <v>137.0131433634707</v>
      </c>
      <c r="U46">
        <f t="shared" si="30"/>
        <v>374.86486177567031</v>
      </c>
      <c r="V46">
        <f t="shared" si="30"/>
        <v>2098.5257402572861</v>
      </c>
      <c r="W46">
        <f t="shared" si="16"/>
        <v>59.957878293065313</v>
      </c>
      <c r="X46">
        <f t="shared" si="17"/>
        <v>6.2521368742133578</v>
      </c>
      <c r="Y46">
        <f t="shared" si="18"/>
        <v>654.39539065453505</v>
      </c>
      <c r="Z46">
        <f t="shared" si="19"/>
        <v>-129.39539065453505</v>
      </c>
      <c r="AA46">
        <f t="shared" si="20"/>
        <v>129.39539065453505</v>
      </c>
      <c r="AB46">
        <f t="shared" si="31"/>
        <v>159.23576264004339</v>
      </c>
      <c r="AC46">
        <f t="shared" si="31"/>
        <v>1952.9879805681473</v>
      </c>
      <c r="AD46">
        <f t="shared" si="22"/>
        <v>55.799656587661353</v>
      </c>
      <c r="AE46">
        <f t="shared" si="23"/>
        <v>2.8537050651894917</v>
      </c>
    </row>
    <row r="47" spans="1:31" ht="15.75" thickBot="1" x14ac:dyDescent="0.3">
      <c r="A47" s="1">
        <v>43936</v>
      </c>
      <c r="B47">
        <v>46</v>
      </c>
      <c r="C47" s="16">
        <v>636</v>
      </c>
      <c r="D47">
        <f t="shared" si="0"/>
        <v>598.61877573588072</v>
      </c>
      <c r="E47">
        <f t="shared" si="2"/>
        <v>37.381224264119282</v>
      </c>
      <c r="F47">
        <f t="shared" si="3"/>
        <v>37.381224264119282</v>
      </c>
      <c r="G47">
        <f t="shared" si="28"/>
        <v>917.20074915429905</v>
      </c>
      <c r="H47">
        <f t="shared" si="28"/>
        <v>2273.5277069638328</v>
      </c>
      <c r="I47">
        <f t="shared" si="5"/>
        <v>55.451895291800803</v>
      </c>
      <c r="J47">
        <f t="shared" si="6"/>
        <v>16.540476106862982</v>
      </c>
      <c r="K47">
        <f t="shared" si="1"/>
        <v>595.58505617109915</v>
      </c>
      <c r="L47">
        <f t="shared" si="7"/>
        <v>40.414943828900846</v>
      </c>
      <c r="M47">
        <f t="shared" si="8"/>
        <v>40.414943828900846</v>
      </c>
      <c r="N47">
        <f t="shared" si="29"/>
        <v>795.04530643524799</v>
      </c>
      <c r="O47">
        <f t="shared" si="29"/>
        <v>2221.3373889734216</v>
      </c>
      <c r="P47">
        <f t="shared" si="10"/>
        <v>54.178960706668818</v>
      </c>
      <c r="Q47">
        <f t="shared" si="11"/>
        <v>14.674428893896943</v>
      </c>
      <c r="R47">
        <f t="shared" si="12"/>
        <v>597.50038511345508</v>
      </c>
      <c r="S47">
        <f t="shared" si="13"/>
        <v>38.499614886544919</v>
      </c>
      <c r="T47">
        <f t="shared" si="14"/>
        <v>38.499614886544919</v>
      </c>
      <c r="U47">
        <f t="shared" si="30"/>
        <v>413.36447666221522</v>
      </c>
      <c r="V47">
        <f t="shared" si="30"/>
        <v>2137.0253551438309</v>
      </c>
      <c r="W47">
        <f t="shared" si="16"/>
        <v>59.361815420661969</v>
      </c>
      <c r="X47">
        <f t="shared" si="17"/>
        <v>6.9634743097552931</v>
      </c>
      <c r="Y47">
        <f t="shared" si="18"/>
        <v>589.05681479374061</v>
      </c>
      <c r="Z47">
        <f t="shared" si="19"/>
        <v>46.943185206259386</v>
      </c>
      <c r="AA47">
        <f t="shared" si="20"/>
        <v>46.943185206259386</v>
      </c>
      <c r="AB47">
        <f t="shared" si="31"/>
        <v>206.17894784630278</v>
      </c>
      <c r="AC47">
        <f t="shared" si="31"/>
        <v>1999.9311657744067</v>
      </c>
      <c r="AD47">
        <f t="shared" si="22"/>
        <v>55.553643493733517</v>
      </c>
      <c r="AE47">
        <f t="shared" si="23"/>
        <v>3.7113487951435604</v>
      </c>
    </row>
    <row r="48" spans="1:31" ht="15.75" thickBot="1" x14ac:dyDescent="0.3">
      <c r="A48" s="1">
        <v>43937</v>
      </c>
      <c r="B48">
        <v>47</v>
      </c>
      <c r="C48" s="16">
        <v>604</v>
      </c>
      <c r="D48">
        <f t="shared" si="0"/>
        <v>612.20007493232515</v>
      </c>
      <c r="E48">
        <f t="shared" si="2"/>
        <v>-8.2000749323251512</v>
      </c>
      <c r="F48">
        <f t="shared" si="3"/>
        <v>8.2000749323251512</v>
      </c>
      <c r="G48">
        <f t="shared" si="28"/>
        <v>909.0006742219739</v>
      </c>
      <c r="H48">
        <f t="shared" si="28"/>
        <v>2281.7277818961579</v>
      </c>
      <c r="I48">
        <f t="shared" si="5"/>
        <v>54.326851949908523</v>
      </c>
      <c r="J48">
        <f t="shared" si="6"/>
        <v>16.73206971499302</v>
      </c>
      <c r="K48">
        <f t="shared" si="1"/>
        <v>608.74589712647503</v>
      </c>
      <c r="L48">
        <f t="shared" si="7"/>
        <v>-4.7458971264750289</v>
      </c>
      <c r="M48">
        <f t="shared" si="8"/>
        <v>4.7458971264750289</v>
      </c>
      <c r="N48">
        <f t="shared" si="29"/>
        <v>790.29940930877297</v>
      </c>
      <c r="O48">
        <f t="shared" si="29"/>
        <v>2226.0832860998967</v>
      </c>
      <c r="P48">
        <f t="shared" si="10"/>
        <v>53.001983002378495</v>
      </c>
      <c r="Q48">
        <f t="shared" si="11"/>
        <v>14.910751721747992</v>
      </c>
      <c r="R48">
        <f t="shared" si="12"/>
        <v>603.55646669825956</v>
      </c>
      <c r="S48">
        <f t="shared" si="13"/>
        <v>0.44353330174044459</v>
      </c>
      <c r="T48">
        <f t="shared" si="14"/>
        <v>0.44353330174044459</v>
      </c>
      <c r="U48">
        <f t="shared" si="30"/>
        <v>413.80800996395567</v>
      </c>
      <c r="V48">
        <f t="shared" si="30"/>
        <v>2137.4688884455713</v>
      </c>
      <c r="W48">
        <f t="shared" si="16"/>
        <v>57.769429417447874</v>
      </c>
      <c r="X48">
        <f t="shared" si="17"/>
        <v>7.1630967128606411</v>
      </c>
      <c r="Y48">
        <f t="shared" si="18"/>
        <v>594.28613782077764</v>
      </c>
      <c r="Z48">
        <f t="shared" si="19"/>
        <v>9.7138621792223603</v>
      </c>
      <c r="AA48">
        <f t="shared" si="20"/>
        <v>9.7138621792223603</v>
      </c>
      <c r="AB48">
        <f t="shared" si="31"/>
        <v>215.89281002552514</v>
      </c>
      <c r="AC48">
        <f t="shared" si="31"/>
        <v>2009.6450279536291</v>
      </c>
      <c r="AD48">
        <f t="shared" si="22"/>
        <v>54.31473048523322</v>
      </c>
      <c r="AE48">
        <f t="shared" si="23"/>
        <v>3.9748482243545489</v>
      </c>
    </row>
    <row r="49" spans="1:31" ht="15.75" thickBot="1" x14ac:dyDescent="0.3">
      <c r="A49" s="1">
        <v>43938</v>
      </c>
      <c r="B49">
        <v>48</v>
      </c>
      <c r="C49" s="16">
        <v>542</v>
      </c>
      <c r="D49">
        <f t="shared" si="0"/>
        <v>555.95248458306048</v>
      </c>
      <c r="E49">
        <f t="shared" si="2"/>
        <v>-13.952484583060482</v>
      </c>
      <c r="F49">
        <f t="shared" si="3"/>
        <v>13.952484583060482</v>
      </c>
      <c r="G49">
        <f t="shared" si="28"/>
        <v>895.04818963891341</v>
      </c>
      <c r="H49">
        <f t="shared" si="28"/>
        <v>2295.6802664792185</v>
      </c>
      <c r="I49">
        <f t="shared" si="5"/>
        <v>53.387913173935317</v>
      </c>
      <c r="J49">
        <f t="shared" si="6"/>
        <v>16.764996727309576</v>
      </c>
      <c r="K49">
        <f t="shared" si="1"/>
        <v>553.05801026002007</v>
      </c>
      <c r="L49">
        <f t="shared" si="7"/>
        <v>-11.058010260020069</v>
      </c>
      <c r="M49">
        <f t="shared" si="8"/>
        <v>11.058010260020069</v>
      </c>
      <c r="N49">
        <f t="shared" si="29"/>
        <v>779.2413990487529</v>
      </c>
      <c r="O49">
        <f t="shared" si="29"/>
        <v>2237.1412963599169</v>
      </c>
      <c r="P49">
        <f t="shared" si="10"/>
        <v>52.026541775812021</v>
      </c>
      <c r="Q49">
        <f t="shared" si="11"/>
        <v>14.977766587035289</v>
      </c>
      <c r="R49">
        <f t="shared" si="12"/>
        <v>537.91134774438126</v>
      </c>
      <c r="S49">
        <f t="shared" si="13"/>
        <v>4.0886522556187401</v>
      </c>
      <c r="T49">
        <f t="shared" si="14"/>
        <v>4.0886522556187401</v>
      </c>
      <c r="U49">
        <f t="shared" si="30"/>
        <v>417.89666221957441</v>
      </c>
      <c r="V49">
        <f t="shared" si="30"/>
        <v>2141.5575407011902</v>
      </c>
      <c r="W49">
        <f t="shared" si="16"/>
        <v>56.356777386873425</v>
      </c>
      <c r="X49">
        <f t="shared" si="17"/>
        <v>7.4151979867626459</v>
      </c>
      <c r="Y49">
        <f t="shared" si="18"/>
        <v>530.86167001668832</v>
      </c>
      <c r="Z49">
        <f t="shared" si="19"/>
        <v>11.138329983311678</v>
      </c>
      <c r="AA49">
        <f t="shared" si="20"/>
        <v>11.138329983311678</v>
      </c>
      <c r="AB49">
        <f t="shared" si="31"/>
        <v>227.03114000883681</v>
      </c>
      <c r="AC49">
        <f t="shared" si="31"/>
        <v>2020.7833579369408</v>
      </c>
      <c r="AD49">
        <f t="shared" si="22"/>
        <v>53.17850941939318</v>
      </c>
      <c r="AE49">
        <f t="shared" si="23"/>
        <v>4.2692272214392482</v>
      </c>
    </row>
    <row r="50" spans="1:31" ht="15.75" thickBot="1" x14ac:dyDescent="0.3">
      <c r="A50" s="1">
        <v>43939</v>
      </c>
      <c r="B50">
        <v>49</v>
      </c>
      <c r="C50" s="16">
        <v>610</v>
      </c>
      <c r="D50">
        <f t="shared" si="0"/>
        <v>539.79774301511975</v>
      </c>
      <c r="E50">
        <f t="shared" si="2"/>
        <v>70.20225698488025</v>
      </c>
      <c r="F50">
        <f t="shared" si="3"/>
        <v>70.20225698488025</v>
      </c>
      <c r="G50">
        <f t="shared" si="28"/>
        <v>965.25044662379366</v>
      </c>
      <c r="H50">
        <f t="shared" si="28"/>
        <v>2365.882523464099</v>
      </c>
      <c r="I50">
        <f t="shared" si="5"/>
        <v>53.770057351456792</v>
      </c>
      <c r="J50">
        <f t="shared" si="6"/>
        <v>17.951449080938019</v>
      </c>
      <c r="K50">
        <f t="shared" si="1"/>
        <v>537.87316319105537</v>
      </c>
      <c r="L50">
        <f t="shared" si="7"/>
        <v>72.126836808944631</v>
      </c>
      <c r="M50">
        <f t="shared" si="8"/>
        <v>72.126836808944631</v>
      </c>
      <c r="N50">
        <f t="shared" si="29"/>
        <v>851.36823585769753</v>
      </c>
      <c r="O50">
        <f t="shared" si="29"/>
        <v>2309.2681331688614</v>
      </c>
      <c r="P50">
        <f t="shared" si="10"/>
        <v>52.483366662928667</v>
      </c>
      <c r="Q50">
        <f t="shared" si="11"/>
        <v>16.221677266352973</v>
      </c>
      <c r="R50">
        <f t="shared" si="12"/>
        <v>522.15077656915378</v>
      </c>
      <c r="S50">
        <f t="shared" si="13"/>
        <v>87.849223430846223</v>
      </c>
      <c r="T50">
        <f t="shared" si="14"/>
        <v>87.849223430846223</v>
      </c>
      <c r="U50">
        <f t="shared" si="30"/>
        <v>505.74588565042063</v>
      </c>
      <c r="V50">
        <f t="shared" si="30"/>
        <v>2229.4067641320362</v>
      </c>
      <c r="W50">
        <f t="shared" si="16"/>
        <v>57.164276003385545</v>
      </c>
      <c r="X50">
        <f t="shared" si="17"/>
        <v>8.8472367885927206</v>
      </c>
      <c r="Y50">
        <f t="shared" si="18"/>
        <v>514.11079927757601</v>
      </c>
      <c r="Z50">
        <f t="shared" si="19"/>
        <v>95.889200722423993</v>
      </c>
      <c r="AA50">
        <f t="shared" si="20"/>
        <v>95.889200722423993</v>
      </c>
      <c r="AB50">
        <f t="shared" si="31"/>
        <v>322.92034073126081</v>
      </c>
      <c r="AC50">
        <f t="shared" si="31"/>
        <v>2116.6725586593648</v>
      </c>
      <c r="AD50">
        <f t="shared" si="22"/>
        <v>54.273655350240119</v>
      </c>
      <c r="AE50">
        <f t="shared" si="23"/>
        <v>5.9498542828446537</v>
      </c>
    </row>
    <row r="51" spans="1:31" ht="15.75" thickBot="1" x14ac:dyDescent="0.3">
      <c r="A51" s="1">
        <v>43940</v>
      </c>
      <c r="B51">
        <v>50</v>
      </c>
      <c r="C51" s="16">
        <v>570</v>
      </c>
      <c r="D51">
        <f t="shared" si="0"/>
        <v>610.93987360257245</v>
      </c>
      <c r="E51">
        <f t="shared" si="2"/>
        <v>-40.939873602572447</v>
      </c>
      <c r="F51">
        <f t="shared" si="3"/>
        <v>40.939873602572447</v>
      </c>
      <c r="G51">
        <f t="shared" si="28"/>
        <v>924.31057302122122</v>
      </c>
      <c r="H51">
        <f t="shared" si="28"/>
        <v>2406.8223970666713</v>
      </c>
      <c r="I51">
        <f t="shared" si="5"/>
        <v>53.484942157037139</v>
      </c>
      <c r="J51">
        <f t="shared" si="6"/>
        <v>17.281697160807482</v>
      </c>
      <c r="K51">
        <f t="shared" si="1"/>
        <v>609.39487362688976</v>
      </c>
      <c r="L51">
        <f t="shared" si="7"/>
        <v>-39.394873626889762</v>
      </c>
      <c r="M51">
        <f t="shared" si="8"/>
        <v>39.394873626889762</v>
      </c>
      <c r="N51">
        <f t="shared" si="29"/>
        <v>811.97336223080777</v>
      </c>
      <c r="O51">
        <f t="shared" si="29"/>
        <v>2348.6630067957512</v>
      </c>
      <c r="P51">
        <f t="shared" si="10"/>
        <v>52.192511262127809</v>
      </c>
      <c r="Q51">
        <f t="shared" si="11"/>
        <v>15.557277137955918</v>
      </c>
      <c r="R51">
        <f t="shared" si="12"/>
        <v>563.27308259908204</v>
      </c>
      <c r="S51">
        <f t="shared" si="13"/>
        <v>6.7269174009179551</v>
      </c>
      <c r="T51">
        <f t="shared" si="14"/>
        <v>6.7269174009179551</v>
      </c>
      <c r="U51">
        <f t="shared" si="30"/>
        <v>512.47280305133859</v>
      </c>
      <c r="V51">
        <f t="shared" si="30"/>
        <v>2236.1336815329541</v>
      </c>
      <c r="W51">
        <f t="shared" si="16"/>
        <v>55.903342038323856</v>
      </c>
      <c r="X51">
        <f t="shared" si="17"/>
        <v>9.1671228296157867</v>
      </c>
      <c r="Y51">
        <f t="shared" si="18"/>
        <v>552.6154140348857</v>
      </c>
      <c r="Z51">
        <f t="shared" si="19"/>
        <v>17.384585965114297</v>
      </c>
      <c r="AA51">
        <f t="shared" si="20"/>
        <v>17.384585965114297</v>
      </c>
      <c r="AB51">
        <f t="shared" si="31"/>
        <v>340.30492669637511</v>
      </c>
      <c r="AC51">
        <f t="shared" si="31"/>
        <v>2134.057144624479</v>
      </c>
      <c r="AD51">
        <f t="shared" si="22"/>
        <v>53.351428615611972</v>
      </c>
      <c r="AE51">
        <f t="shared" si="23"/>
        <v>6.3785532182880162</v>
      </c>
    </row>
    <row r="52" spans="1:31" ht="15.75" thickBot="1" x14ac:dyDescent="0.3">
      <c r="A52" s="1">
        <v>43941</v>
      </c>
      <c r="B52">
        <v>51</v>
      </c>
      <c r="C52" s="16">
        <v>619</v>
      </c>
      <c r="D52">
        <f t="shared" si="0"/>
        <v>552.57202701296524</v>
      </c>
      <c r="E52">
        <f t="shared" si="2"/>
        <v>66.427972987034764</v>
      </c>
      <c r="F52">
        <f t="shared" si="3"/>
        <v>66.427972987034764</v>
      </c>
      <c r="G52">
        <f t="shared" si="28"/>
        <v>990.73854600825598</v>
      </c>
      <c r="H52">
        <f t="shared" si="28"/>
        <v>2473.2503700537063</v>
      </c>
      <c r="I52">
        <f t="shared" si="5"/>
        <v>53.766312392471875</v>
      </c>
      <c r="J52">
        <f t="shared" si="6"/>
        <v>18.42675277367497</v>
      </c>
      <c r="K52">
        <f t="shared" si="1"/>
        <v>550.80428434898135</v>
      </c>
      <c r="L52">
        <f t="shared" si="7"/>
        <v>68.195715651018645</v>
      </c>
      <c r="M52">
        <f t="shared" si="8"/>
        <v>68.195715651018645</v>
      </c>
      <c r="N52">
        <f t="shared" si="29"/>
        <v>880.16907788182641</v>
      </c>
      <c r="O52">
        <f t="shared" si="29"/>
        <v>2416.8587224467701</v>
      </c>
      <c r="P52">
        <f t="shared" si="10"/>
        <v>52.540407009712396</v>
      </c>
      <c r="Q52">
        <f t="shared" si="11"/>
        <v>16.752231815012816</v>
      </c>
      <c r="R52">
        <f t="shared" si="12"/>
        <v>492.47935683951903</v>
      </c>
      <c r="S52">
        <f t="shared" si="13"/>
        <v>126.52064316048097</v>
      </c>
      <c r="T52">
        <f t="shared" si="14"/>
        <v>126.52064316048097</v>
      </c>
      <c r="U52">
        <f t="shared" si="30"/>
        <v>638.99344621181956</v>
      </c>
      <c r="V52">
        <f t="shared" si="30"/>
        <v>2362.6543246934352</v>
      </c>
      <c r="W52">
        <f t="shared" si="16"/>
        <v>57.625715236425251</v>
      </c>
      <c r="X52">
        <f t="shared" si="17"/>
        <v>11.088685729802645</v>
      </c>
      <c r="Y52">
        <f t="shared" si="18"/>
        <v>484.46653648901366</v>
      </c>
      <c r="Z52">
        <f t="shared" si="19"/>
        <v>134.53346351098634</v>
      </c>
      <c r="AA52">
        <f t="shared" si="20"/>
        <v>134.53346351098634</v>
      </c>
      <c r="AB52">
        <f t="shared" si="31"/>
        <v>474.83839020736144</v>
      </c>
      <c r="AC52">
        <f t="shared" si="31"/>
        <v>2268.5906081354651</v>
      </c>
      <c r="AD52">
        <f t="shared" si="22"/>
        <v>55.331478247206469</v>
      </c>
      <c r="AE52">
        <f t="shared" si="23"/>
        <v>8.5817043977373704</v>
      </c>
    </row>
    <row r="53" spans="1:31" ht="15.75" thickBot="1" x14ac:dyDescent="0.3">
      <c r="A53" s="1">
        <v>43942</v>
      </c>
      <c r="B53">
        <v>52</v>
      </c>
      <c r="C53" s="16">
        <v>431</v>
      </c>
      <c r="D53">
        <f t="shared" si="0"/>
        <v>593.86390888684116</v>
      </c>
      <c r="E53">
        <f t="shared" si="2"/>
        <v>-162.86390888684116</v>
      </c>
      <c r="F53">
        <f t="shared" si="3"/>
        <v>162.86390888684116</v>
      </c>
      <c r="G53">
        <f t="shared" si="28"/>
        <v>827.87463712141482</v>
      </c>
      <c r="H53">
        <f t="shared" si="28"/>
        <v>2636.1142789405476</v>
      </c>
      <c r="I53">
        <f t="shared" si="5"/>
        <v>56.087537849798885</v>
      </c>
      <c r="J53">
        <f t="shared" si="6"/>
        <v>14.760402557488684</v>
      </c>
      <c r="K53">
        <f t="shared" si="1"/>
        <v>591.89275881441426</v>
      </c>
      <c r="L53">
        <f t="shared" si="7"/>
        <v>-160.89275881441426</v>
      </c>
      <c r="M53">
        <f t="shared" si="8"/>
        <v>160.89275881441426</v>
      </c>
      <c r="N53">
        <f t="shared" si="29"/>
        <v>719.27631906741215</v>
      </c>
      <c r="O53">
        <f t="shared" si="29"/>
        <v>2577.7514812611844</v>
      </c>
      <c r="P53">
        <f t="shared" si="10"/>
        <v>54.845776197046476</v>
      </c>
      <c r="Q53">
        <f t="shared" si="11"/>
        <v>13.11452529148719</v>
      </c>
      <c r="R53">
        <f t="shared" si="12"/>
        <v>512.31486026543087</v>
      </c>
      <c r="S53">
        <f t="shared" si="13"/>
        <v>-81.314860265430866</v>
      </c>
      <c r="T53">
        <f t="shared" si="14"/>
        <v>81.314860265430866</v>
      </c>
      <c r="U53">
        <f t="shared" si="30"/>
        <v>557.67858594638869</v>
      </c>
      <c r="V53">
        <f t="shared" si="30"/>
        <v>2443.9691849588662</v>
      </c>
      <c r="W53">
        <f t="shared" si="16"/>
        <v>58.189742499020625</v>
      </c>
      <c r="X53">
        <f t="shared" si="17"/>
        <v>9.5837953906700104</v>
      </c>
      <c r="Y53">
        <f t="shared" si="18"/>
        <v>500.77287090979331</v>
      </c>
      <c r="Z53">
        <f t="shared" si="19"/>
        <v>-69.772870909793312</v>
      </c>
      <c r="AA53">
        <f t="shared" si="20"/>
        <v>69.772870909793312</v>
      </c>
      <c r="AB53">
        <f t="shared" si="31"/>
        <v>405.06551929756813</v>
      </c>
      <c r="AC53">
        <f t="shared" si="31"/>
        <v>2338.3634790452584</v>
      </c>
      <c r="AD53">
        <f t="shared" si="22"/>
        <v>55.675320929649011</v>
      </c>
      <c r="AE53">
        <f t="shared" si="23"/>
        <v>7.275495004499505</v>
      </c>
    </row>
    <row r="54" spans="1:31" ht="15.75" thickBot="1" x14ac:dyDescent="0.3">
      <c r="A54" s="1">
        <v>43943</v>
      </c>
      <c r="B54">
        <v>53</v>
      </c>
      <c r="C54" s="16">
        <v>566</v>
      </c>
      <c r="D54">
        <f t="shared" si="0"/>
        <v>495.41957161644922</v>
      </c>
      <c r="E54">
        <f t="shared" si="2"/>
        <v>70.580428383550782</v>
      </c>
      <c r="F54">
        <f t="shared" si="3"/>
        <v>70.580428383550782</v>
      </c>
      <c r="G54">
        <f t="shared" si="28"/>
        <v>898.45506550496566</v>
      </c>
      <c r="H54">
        <f t="shared" si="28"/>
        <v>2706.6947073240985</v>
      </c>
      <c r="I54">
        <f t="shared" si="5"/>
        <v>56.389473069252055</v>
      </c>
      <c r="J54">
        <f t="shared" si="6"/>
        <v>15.933028216127694</v>
      </c>
      <c r="K54">
        <f t="shared" si="1"/>
        <v>495.13613824684069</v>
      </c>
      <c r="L54">
        <f t="shared" si="7"/>
        <v>70.863861753159313</v>
      </c>
      <c r="M54">
        <f t="shared" si="8"/>
        <v>70.863861753159313</v>
      </c>
      <c r="N54">
        <f t="shared" si="29"/>
        <v>790.14018082057146</v>
      </c>
      <c r="O54">
        <f t="shared" si="29"/>
        <v>2648.6153430143436</v>
      </c>
      <c r="P54">
        <f t="shared" si="10"/>
        <v>55.179486312798822</v>
      </c>
      <c r="Q54">
        <f t="shared" si="11"/>
        <v>14.319455174726759</v>
      </c>
      <c r="R54">
        <f t="shared" si="12"/>
        <v>488.55199435653736</v>
      </c>
      <c r="S54">
        <f t="shared" si="13"/>
        <v>77.448005643462636</v>
      </c>
      <c r="T54">
        <f t="shared" si="14"/>
        <v>77.448005643462636</v>
      </c>
      <c r="U54">
        <f t="shared" si="30"/>
        <v>635.12659158985139</v>
      </c>
      <c r="V54">
        <f t="shared" si="30"/>
        <v>2521.4171906023289</v>
      </c>
      <c r="W54">
        <f t="shared" si="16"/>
        <v>58.637609083775089</v>
      </c>
      <c r="X54">
        <f t="shared" si="17"/>
        <v>10.831386229995344</v>
      </c>
      <c r="Y54">
        <f t="shared" si="18"/>
        <v>482.90092419843745</v>
      </c>
      <c r="Z54">
        <f t="shared" si="19"/>
        <v>83.099075801562549</v>
      </c>
      <c r="AA54">
        <f t="shared" si="20"/>
        <v>83.099075801562549</v>
      </c>
      <c r="AB54">
        <f t="shared" si="31"/>
        <v>488.16459509913068</v>
      </c>
      <c r="AC54">
        <f t="shared" si="31"/>
        <v>2421.4625548468211</v>
      </c>
      <c r="AD54">
        <f t="shared" si="22"/>
        <v>56.313082670856303</v>
      </c>
      <c r="AE54">
        <f t="shared" si="23"/>
        <v>8.6687599390073942</v>
      </c>
    </row>
    <row r="55" spans="1:31" ht="15.75" thickBot="1" x14ac:dyDescent="0.3">
      <c r="A55" s="1">
        <v>43944</v>
      </c>
      <c r="B55">
        <v>54</v>
      </c>
      <c r="C55" s="16">
        <v>602</v>
      </c>
      <c r="D55">
        <f t="shared" si="0"/>
        <v>541.80922441585813</v>
      </c>
      <c r="E55">
        <f t="shared" si="2"/>
        <v>60.190775584141875</v>
      </c>
      <c r="F55">
        <f t="shared" si="3"/>
        <v>60.190775584141875</v>
      </c>
      <c r="G55">
        <f t="shared" si="28"/>
        <v>958.64584108910753</v>
      </c>
      <c r="H55">
        <f t="shared" si="28"/>
        <v>2766.8854829082402</v>
      </c>
      <c r="I55">
        <f t="shared" si="5"/>
        <v>56.467050671596738</v>
      </c>
      <c r="J55">
        <f t="shared" si="6"/>
        <v>16.977083621109188</v>
      </c>
      <c r="K55">
        <f t="shared" si="1"/>
        <v>540.48405414235481</v>
      </c>
      <c r="L55">
        <f t="shared" si="7"/>
        <v>61.515945857645193</v>
      </c>
      <c r="M55">
        <f t="shared" si="8"/>
        <v>61.515945857645193</v>
      </c>
      <c r="N55">
        <f t="shared" si="29"/>
        <v>851.65612667821665</v>
      </c>
      <c r="O55">
        <f t="shared" si="29"/>
        <v>2710.1312888719885</v>
      </c>
      <c r="P55">
        <f t="shared" si="10"/>
        <v>55.308801813714055</v>
      </c>
      <c r="Q55">
        <f t="shared" si="11"/>
        <v>15.398202433433386</v>
      </c>
      <c r="R55">
        <f t="shared" si="12"/>
        <v>521.22128027382871</v>
      </c>
      <c r="S55">
        <f t="shared" si="13"/>
        <v>80.778719726171289</v>
      </c>
      <c r="T55">
        <f t="shared" si="14"/>
        <v>80.778719726171289</v>
      </c>
      <c r="U55">
        <f t="shared" si="30"/>
        <v>715.90531131602268</v>
      </c>
      <c r="V55">
        <f t="shared" si="30"/>
        <v>2602.1959103285003</v>
      </c>
      <c r="W55">
        <f t="shared" si="16"/>
        <v>59.140816143829554</v>
      </c>
      <c r="X55">
        <f t="shared" si="17"/>
        <v>12.105096919443113</v>
      </c>
      <c r="Y55">
        <f t="shared" si="18"/>
        <v>516.81577343368781</v>
      </c>
      <c r="Z55">
        <f t="shared" si="19"/>
        <v>85.184226566312191</v>
      </c>
      <c r="AA55">
        <f t="shared" si="20"/>
        <v>85.184226566312191</v>
      </c>
      <c r="AB55">
        <f t="shared" si="31"/>
        <v>573.34882166544287</v>
      </c>
      <c r="AC55">
        <f t="shared" si="31"/>
        <v>2506.6467814131333</v>
      </c>
      <c r="AD55">
        <f t="shared" si="22"/>
        <v>56.969245032116667</v>
      </c>
      <c r="AE55">
        <f t="shared" si="23"/>
        <v>10.06418149551069</v>
      </c>
    </row>
    <row r="56" spans="1:31" ht="15.75" thickBot="1" x14ac:dyDescent="0.3">
      <c r="A56" s="1">
        <v>43945</v>
      </c>
      <c r="B56">
        <v>55</v>
      </c>
      <c r="C56" s="16">
        <v>578</v>
      </c>
      <c r="D56">
        <f t="shared" si="0"/>
        <v>550.83997855758776</v>
      </c>
      <c r="E56">
        <f t="shared" si="2"/>
        <v>27.160021442412244</v>
      </c>
      <c r="F56">
        <f t="shared" si="3"/>
        <v>27.160021442412244</v>
      </c>
      <c r="G56">
        <f t="shared" ref="G56:H71" si="32">E56+G55</f>
        <v>985.80586253151978</v>
      </c>
      <c r="H56">
        <f t="shared" si="32"/>
        <v>2794.0455043506527</v>
      </c>
      <c r="I56">
        <f t="shared" si="5"/>
        <v>55.880910087013056</v>
      </c>
      <c r="J56">
        <f t="shared" si="6"/>
        <v>17.641191974083917</v>
      </c>
      <c r="K56">
        <f t="shared" si="1"/>
        <v>549.59877727453841</v>
      </c>
      <c r="L56">
        <f t="shared" si="7"/>
        <v>28.401222725461594</v>
      </c>
      <c r="M56">
        <f t="shared" si="8"/>
        <v>28.401222725461594</v>
      </c>
      <c r="N56">
        <f t="shared" ref="N56:O71" si="33">L56+N55</f>
        <v>880.05734940367824</v>
      </c>
      <c r="O56">
        <f t="shared" si="33"/>
        <v>2738.5325115974501</v>
      </c>
      <c r="P56">
        <f t="shared" si="10"/>
        <v>54.770650231949006</v>
      </c>
      <c r="Q56">
        <f t="shared" si="11"/>
        <v>16.068046402164494</v>
      </c>
      <c r="R56">
        <f t="shared" si="12"/>
        <v>537.86101648717431</v>
      </c>
      <c r="S56">
        <f t="shared" si="13"/>
        <v>40.138983512825689</v>
      </c>
      <c r="T56">
        <f t="shared" si="14"/>
        <v>40.138983512825689</v>
      </c>
      <c r="U56">
        <f t="shared" si="30"/>
        <v>756.04429482884836</v>
      </c>
      <c r="V56">
        <f t="shared" si="30"/>
        <v>2642.334893841326</v>
      </c>
      <c r="W56">
        <f t="shared" si="16"/>
        <v>58.718553196473913</v>
      </c>
      <c r="X56">
        <f t="shared" si="17"/>
        <v>12.875730985726149</v>
      </c>
      <c r="Y56">
        <f t="shared" si="18"/>
        <v>534.01034348856751</v>
      </c>
      <c r="Z56">
        <f t="shared" si="19"/>
        <v>43.989656511432486</v>
      </c>
      <c r="AA56">
        <f t="shared" si="20"/>
        <v>43.989656511432486</v>
      </c>
      <c r="AB56">
        <f t="shared" si="31"/>
        <v>617.33847817687536</v>
      </c>
      <c r="AC56">
        <f t="shared" si="31"/>
        <v>2550.6364379245661</v>
      </c>
      <c r="AD56">
        <f t="shared" si="22"/>
        <v>56.680809731657021</v>
      </c>
      <c r="AE56">
        <f t="shared" si="23"/>
        <v>10.891490102197379</v>
      </c>
    </row>
    <row r="57" spans="1:31" ht="15.75" thickBot="1" x14ac:dyDescent="0.3">
      <c r="A57" s="1">
        <v>43946</v>
      </c>
      <c r="B57">
        <v>56</v>
      </c>
      <c r="C57" s="16">
        <v>525</v>
      </c>
      <c r="D57">
        <f t="shared" si="0"/>
        <v>543.86967605364532</v>
      </c>
      <c r="E57">
        <f t="shared" si="2"/>
        <v>-18.869676053645321</v>
      </c>
      <c r="F57">
        <f t="shared" si="3"/>
        <v>18.869676053645321</v>
      </c>
      <c r="G57">
        <f t="shared" si="32"/>
        <v>966.93618647787446</v>
      </c>
      <c r="H57">
        <f t="shared" si="32"/>
        <v>2812.9151804042981</v>
      </c>
      <c r="I57">
        <f t="shared" si="5"/>
        <v>55.155199615770549</v>
      </c>
      <c r="J57">
        <f t="shared" si="6"/>
        <v>17.531188232730067</v>
      </c>
      <c r="K57">
        <f t="shared" si="1"/>
        <v>542.38341499827595</v>
      </c>
      <c r="L57">
        <f t="shared" si="7"/>
        <v>-17.383414998275953</v>
      </c>
      <c r="M57">
        <f t="shared" si="8"/>
        <v>17.383414998275953</v>
      </c>
      <c r="N57">
        <f t="shared" si="33"/>
        <v>862.67393440540229</v>
      </c>
      <c r="O57">
        <f t="shared" si="33"/>
        <v>2755.915926595726</v>
      </c>
      <c r="P57">
        <f t="shared" si="10"/>
        <v>54.037567188151492</v>
      </c>
      <c r="Q57">
        <f t="shared" si="11"/>
        <v>15.964337021348287</v>
      </c>
      <c r="R57">
        <f t="shared" si="12"/>
        <v>533.55491184709706</v>
      </c>
      <c r="S57">
        <f t="shared" si="13"/>
        <v>-8.5549118470970598</v>
      </c>
      <c r="T57">
        <f t="shared" si="14"/>
        <v>8.5549118470970598</v>
      </c>
      <c r="U57">
        <f t="shared" si="30"/>
        <v>747.48938298175131</v>
      </c>
      <c r="V57">
        <f t="shared" si="30"/>
        <v>2650.8898056884232</v>
      </c>
      <c r="W57">
        <f t="shared" si="16"/>
        <v>57.628039254096159</v>
      </c>
      <c r="X57">
        <f t="shared" si="17"/>
        <v>12.970932078495457</v>
      </c>
      <c r="Y57">
        <f t="shared" si="18"/>
        <v>526.75347216692774</v>
      </c>
      <c r="Z57">
        <f t="shared" si="19"/>
        <v>-1.753472166927736</v>
      </c>
      <c r="AA57">
        <f t="shared" si="20"/>
        <v>1.753472166927736</v>
      </c>
      <c r="AB57">
        <f t="shared" si="31"/>
        <v>615.58500600994762</v>
      </c>
      <c r="AC57">
        <f t="shared" si="31"/>
        <v>2552.3899100914937</v>
      </c>
      <c r="AD57">
        <f t="shared" si="22"/>
        <v>55.486737175902036</v>
      </c>
      <c r="AE57">
        <f t="shared" si="23"/>
        <v>11.094272926130841</v>
      </c>
    </row>
    <row r="58" spans="1:31" ht="15.75" thickBot="1" x14ac:dyDescent="0.3">
      <c r="A58" s="1">
        <v>43947</v>
      </c>
      <c r="B58">
        <v>57</v>
      </c>
      <c r="C58" s="16">
        <v>575</v>
      </c>
      <c r="D58">
        <f t="shared" si="0"/>
        <v>574.13637445907568</v>
      </c>
      <c r="E58">
        <f t="shared" si="2"/>
        <v>0.86362554092431765</v>
      </c>
      <c r="F58">
        <f t="shared" si="3"/>
        <v>0.86362554092431765</v>
      </c>
      <c r="G58">
        <f t="shared" si="32"/>
        <v>967.79981201879878</v>
      </c>
      <c r="H58">
        <f t="shared" si="32"/>
        <v>2813.7788059452223</v>
      </c>
      <c r="I58">
        <f t="shared" si="5"/>
        <v>54.11113088356197</v>
      </c>
      <c r="J58">
        <f t="shared" si="6"/>
        <v>17.885410935161211</v>
      </c>
      <c r="K58">
        <f t="shared" si="1"/>
        <v>573.81078307433745</v>
      </c>
      <c r="L58">
        <f t="shared" si="7"/>
        <v>1.1892169256625493</v>
      </c>
      <c r="M58">
        <f t="shared" si="8"/>
        <v>1.1892169256625493</v>
      </c>
      <c r="N58">
        <f t="shared" si="33"/>
        <v>863.86315133106484</v>
      </c>
      <c r="O58">
        <f t="shared" si="33"/>
        <v>2757.1051435213885</v>
      </c>
      <c r="P58">
        <f t="shared" si="10"/>
        <v>53.021252760026705</v>
      </c>
      <c r="Q58">
        <f t="shared" si="11"/>
        <v>16.292771414528715</v>
      </c>
      <c r="R58">
        <f t="shared" si="12"/>
        <v>551.403287508213</v>
      </c>
      <c r="S58">
        <f t="shared" si="13"/>
        <v>23.596712491787002</v>
      </c>
      <c r="T58">
        <f t="shared" si="14"/>
        <v>23.596712491787002</v>
      </c>
      <c r="U58">
        <f t="shared" si="30"/>
        <v>771.08609547353831</v>
      </c>
      <c r="V58">
        <f t="shared" si="30"/>
        <v>2674.4865181802102</v>
      </c>
      <c r="W58">
        <f t="shared" si="16"/>
        <v>56.903968471919363</v>
      </c>
      <c r="X58">
        <f t="shared" si="17"/>
        <v>13.550655888860359</v>
      </c>
      <c r="Y58">
        <f t="shared" si="18"/>
        <v>548.07212390593838</v>
      </c>
      <c r="Z58">
        <f t="shared" si="19"/>
        <v>26.927876094061617</v>
      </c>
      <c r="AA58">
        <f t="shared" si="20"/>
        <v>26.927876094061617</v>
      </c>
      <c r="AB58">
        <f t="shared" si="31"/>
        <v>642.51288210400924</v>
      </c>
      <c r="AC58">
        <f t="shared" si="31"/>
        <v>2579.3177861855552</v>
      </c>
      <c r="AD58">
        <f t="shared" si="22"/>
        <v>54.87910183373522</v>
      </c>
      <c r="AE58">
        <f t="shared" si="23"/>
        <v>11.7077878579464</v>
      </c>
    </row>
    <row r="59" spans="1:31" ht="15.75" thickBot="1" x14ac:dyDescent="0.3">
      <c r="A59" s="1">
        <v>43948</v>
      </c>
      <c r="B59">
        <v>58</v>
      </c>
      <c r="C59" s="16">
        <v>482</v>
      </c>
      <c r="D59">
        <f t="shared" si="0"/>
        <v>565.79011477900679</v>
      </c>
      <c r="E59">
        <f t="shared" si="2"/>
        <v>-83.790114779006785</v>
      </c>
      <c r="F59">
        <f t="shared" si="3"/>
        <v>83.790114779006785</v>
      </c>
      <c r="G59">
        <f t="shared" si="32"/>
        <v>884.00969723979199</v>
      </c>
      <c r="H59">
        <f t="shared" si="32"/>
        <v>2897.568920724229</v>
      </c>
      <c r="I59">
        <f t="shared" si="5"/>
        <v>54.671111711777904</v>
      </c>
      <c r="J59">
        <f t="shared" si="6"/>
        <v>16.169594317017484</v>
      </c>
      <c r="K59">
        <f t="shared" si="1"/>
        <v>564.47215419825625</v>
      </c>
      <c r="L59">
        <f t="shared" si="7"/>
        <v>-82.472154198256248</v>
      </c>
      <c r="M59">
        <f t="shared" si="8"/>
        <v>82.472154198256248</v>
      </c>
      <c r="N59">
        <f t="shared" si="33"/>
        <v>781.39099713280859</v>
      </c>
      <c r="O59">
        <f t="shared" si="33"/>
        <v>2839.5772977196448</v>
      </c>
      <c r="P59">
        <f t="shared" si="10"/>
        <v>53.576930145653677</v>
      </c>
      <c r="Q59">
        <f t="shared" si="11"/>
        <v>14.584467512575419</v>
      </c>
      <c r="R59">
        <f t="shared" si="12"/>
        <v>548.11724082546186</v>
      </c>
      <c r="S59">
        <f t="shared" si="13"/>
        <v>-66.117240825461863</v>
      </c>
      <c r="T59">
        <f t="shared" si="14"/>
        <v>66.117240825461863</v>
      </c>
      <c r="U59">
        <f t="shared" si="30"/>
        <v>704.96885464807644</v>
      </c>
      <c r="V59">
        <f t="shared" si="30"/>
        <v>2740.6037590056721</v>
      </c>
      <c r="W59">
        <f t="shared" si="16"/>
        <v>57.095911645951503</v>
      </c>
      <c r="X59">
        <f t="shared" si="17"/>
        <v>12.347098668282033</v>
      </c>
      <c r="Y59">
        <f t="shared" si="18"/>
        <v>544.85683127628567</v>
      </c>
      <c r="Z59">
        <f t="shared" si="19"/>
        <v>-62.856831276285675</v>
      </c>
      <c r="AA59">
        <f t="shared" si="20"/>
        <v>62.856831276285675</v>
      </c>
      <c r="AB59">
        <f t="shared" si="31"/>
        <v>579.65605082772356</v>
      </c>
      <c r="AC59">
        <f t="shared" si="31"/>
        <v>2642.1746174618411</v>
      </c>
      <c r="AD59">
        <f t="shared" si="22"/>
        <v>55.04530453045502</v>
      </c>
      <c r="AE59">
        <f t="shared" si="23"/>
        <v>10.530526731976133</v>
      </c>
    </row>
    <row r="60" spans="1:31" ht="15.75" thickBot="1" x14ac:dyDescent="0.3">
      <c r="A60" s="1">
        <v>43949</v>
      </c>
      <c r="B60">
        <v>59</v>
      </c>
      <c r="C60" s="16">
        <v>433</v>
      </c>
      <c r="D60">
        <f t="shared" si="0"/>
        <v>490.63316123491916</v>
      </c>
      <c r="E60">
        <f t="shared" si="2"/>
        <v>-57.633161234919157</v>
      </c>
      <c r="F60">
        <f t="shared" si="3"/>
        <v>57.633161234919157</v>
      </c>
      <c r="G60">
        <f t="shared" si="32"/>
        <v>826.37653600487283</v>
      </c>
      <c r="H60">
        <f t="shared" si="32"/>
        <v>2955.202081959148</v>
      </c>
      <c r="I60">
        <f t="shared" si="5"/>
        <v>54.725964480724961</v>
      </c>
      <c r="J60">
        <f t="shared" si="6"/>
        <v>15.100264451180774</v>
      </c>
      <c r="K60">
        <f t="shared" si="1"/>
        <v>489.92104044294842</v>
      </c>
      <c r="L60">
        <f t="shared" si="7"/>
        <v>-56.921040442948424</v>
      </c>
      <c r="M60">
        <f t="shared" si="8"/>
        <v>56.921040442948424</v>
      </c>
      <c r="N60">
        <f t="shared" si="33"/>
        <v>724.46995668986017</v>
      </c>
      <c r="O60">
        <f t="shared" si="33"/>
        <v>2896.4983381625934</v>
      </c>
      <c r="P60">
        <f t="shared" si="10"/>
        <v>53.638858114122101</v>
      </c>
      <c r="Q60">
        <f t="shared" si="11"/>
        <v>13.506438842312358</v>
      </c>
      <c r="R60">
        <f t="shared" si="12"/>
        <v>454.96038935710544</v>
      </c>
      <c r="S60">
        <f t="shared" si="13"/>
        <v>-21.960389357105441</v>
      </c>
      <c r="T60">
        <f t="shared" si="14"/>
        <v>21.960389357105441</v>
      </c>
      <c r="U60">
        <f t="shared" ref="U60:V75" si="34">S60+U59</f>
        <v>683.008465290971</v>
      </c>
      <c r="V60">
        <f t="shared" si="34"/>
        <v>2762.5641483627778</v>
      </c>
      <c r="W60">
        <f t="shared" si="16"/>
        <v>56.378860170668936</v>
      </c>
      <c r="X60">
        <f t="shared" si="17"/>
        <v>12.114619969672706</v>
      </c>
      <c r="Y60">
        <f t="shared" si="18"/>
        <v>452.4654238473654</v>
      </c>
      <c r="Z60">
        <f t="shared" si="19"/>
        <v>-19.4654238473654</v>
      </c>
      <c r="AA60">
        <f t="shared" si="20"/>
        <v>19.4654238473654</v>
      </c>
      <c r="AB60">
        <f t="shared" si="31"/>
        <v>560.19062698035816</v>
      </c>
      <c r="AC60">
        <f t="shared" si="31"/>
        <v>2661.6400413092065</v>
      </c>
      <c r="AD60">
        <f t="shared" si="22"/>
        <v>54.319184516514419</v>
      </c>
      <c r="AE60">
        <f t="shared" si="23"/>
        <v>10.312942507633668</v>
      </c>
    </row>
    <row r="61" spans="1:31" ht="15.75" thickBot="1" x14ac:dyDescent="0.3">
      <c r="A61" s="1">
        <v>43950</v>
      </c>
      <c r="B61">
        <v>60</v>
      </c>
      <c r="C61" s="16">
        <v>454</v>
      </c>
      <c r="D61">
        <f t="shared" si="0"/>
        <v>455.97360193243691</v>
      </c>
      <c r="E61">
        <f t="shared" si="2"/>
        <v>-1.9736019324369067</v>
      </c>
      <c r="F61">
        <f t="shared" si="3"/>
        <v>1.9736019324369067</v>
      </c>
      <c r="G61">
        <f t="shared" si="32"/>
        <v>824.40293407243598</v>
      </c>
      <c r="H61">
        <f t="shared" si="32"/>
        <v>2957.1756838915849</v>
      </c>
      <c r="I61">
        <f t="shared" si="5"/>
        <v>53.766830616210633</v>
      </c>
      <c r="J61">
        <f t="shared" si="6"/>
        <v>15.33292784090345</v>
      </c>
      <c r="K61">
        <f t="shared" si="1"/>
        <v>455.94708179403585</v>
      </c>
      <c r="L61">
        <f t="shared" si="7"/>
        <v>-1.9470817940358529</v>
      </c>
      <c r="M61">
        <f t="shared" si="8"/>
        <v>1.9470817940358529</v>
      </c>
      <c r="N61">
        <f t="shared" si="33"/>
        <v>722.52287489582432</v>
      </c>
      <c r="O61">
        <f t="shared" si="33"/>
        <v>2898.4454199566294</v>
      </c>
      <c r="P61">
        <f t="shared" si="10"/>
        <v>52.699007635575079</v>
      </c>
      <c r="Q61">
        <f t="shared" si="11"/>
        <v>13.710369650453851</v>
      </c>
      <c r="R61">
        <f t="shared" si="12"/>
        <v>486.91398735119424</v>
      </c>
      <c r="S61">
        <f t="shared" si="13"/>
        <v>-32.913987351194237</v>
      </c>
      <c r="T61">
        <f t="shared" si="14"/>
        <v>32.913987351194237</v>
      </c>
      <c r="U61">
        <f t="shared" si="34"/>
        <v>650.09447793977677</v>
      </c>
      <c r="V61">
        <f t="shared" si="34"/>
        <v>2795.4781357139718</v>
      </c>
      <c r="W61">
        <f t="shared" si="16"/>
        <v>55.909562714279438</v>
      </c>
      <c r="X61">
        <f t="shared" si="17"/>
        <v>11.627607986526803</v>
      </c>
      <c r="Y61">
        <f t="shared" si="18"/>
        <v>487.47049761758274</v>
      </c>
      <c r="Z61">
        <f t="shared" si="19"/>
        <v>-33.470497617582737</v>
      </c>
      <c r="AA61">
        <f t="shared" si="20"/>
        <v>33.470497617582737</v>
      </c>
      <c r="AB61">
        <f t="shared" ref="AB61:AC76" si="35">Z61+AB60</f>
        <v>526.72012936277542</v>
      </c>
      <c r="AC61">
        <f t="shared" si="35"/>
        <v>2695.1105389267891</v>
      </c>
      <c r="AD61">
        <f t="shared" si="22"/>
        <v>53.902210778535782</v>
      </c>
      <c r="AE61">
        <f t="shared" si="23"/>
        <v>9.7717722845705399</v>
      </c>
    </row>
    <row r="62" spans="1:31" ht="15.75" thickBot="1" x14ac:dyDescent="0.3">
      <c r="A62" s="1">
        <v>43951</v>
      </c>
      <c r="B62">
        <v>61</v>
      </c>
      <c r="C62" s="16">
        <v>534</v>
      </c>
      <c r="D62">
        <f t="shared" si="0"/>
        <v>453.20369126369195</v>
      </c>
      <c r="E62">
        <f t="shared" si="2"/>
        <v>80.796308736308049</v>
      </c>
      <c r="F62">
        <f t="shared" si="3"/>
        <v>80.796308736308049</v>
      </c>
      <c r="G62">
        <f t="shared" si="32"/>
        <v>905.19924280874397</v>
      </c>
      <c r="H62">
        <f t="shared" si="32"/>
        <v>3037.9719926278931</v>
      </c>
      <c r="I62">
        <f t="shared" si="5"/>
        <v>54.249499868355237</v>
      </c>
      <c r="J62">
        <f t="shared" si="6"/>
        <v>16.685854155436441</v>
      </c>
      <c r="K62">
        <f t="shared" si="1"/>
        <v>453.61534798698091</v>
      </c>
      <c r="L62">
        <f t="shared" si="7"/>
        <v>80.384652013019092</v>
      </c>
      <c r="M62">
        <f t="shared" si="8"/>
        <v>80.384652013019092</v>
      </c>
      <c r="N62">
        <f t="shared" si="33"/>
        <v>802.90752690884347</v>
      </c>
      <c r="O62">
        <f t="shared" si="33"/>
        <v>2978.8300719696485</v>
      </c>
      <c r="P62">
        <f t="shared" si="10"/>
        <v>53.19339414231515</v>
      </c>
      <c r="Q62">
        <f t="shared" si="11"/>
        <v>15.094120987292547</v>
      </c>
      <c r="R62">
        <f t="shared" si="12"/>
        <v>474.48876995583225</v>
      </c>
      <c r="S62">
        <f t="shared" si="13"/>
        <v>59.511230044167746</v>
      </c>
      <c r="T62">
        <f t="shared" si="14"/>
        <v>59.511230044167746</v>
      </c>
      <c r="U62">
        <f t="shared" si="34"/>
        <v>709.60570798394451</v>
      </c>
      <c r="V62">
        <f t="shared" si="34"/>
        <v>2854.9893657581397</v>
      </c>
      <c r="W62">
        <f t="shared" si="16"/>
        <v>55.980183642316462</v>
      </c>
      <c r="X62">
        <f t="shared" si="17"/>
        <v>12.676016079510328</v>
      </c>
      <c r="Y62">
        <f t="shared" si="18"/>
        <v>475.11831445065081</v>
      </c>
      <c r="Z62">
        <f t="shared" si="19"/>
        <v>58.881685549349186</v>
      </c>
      <c r="AA62">
        <f t="shared" si="20"/>
        <v>58.881685549349186</v>
      </c>
      <c r="AB62">
        <f t="shared" si="35"/>
        <v>585.60181491212461</v>
      </c>
      <c r="AC62">
        <f t="shared" si="35"/>
        <v>2753.9922244761383</v>
      </c>
      <c r="AD62">
        <f t="shared" si="22"/>
        <v>53.999847538747808</v>
      </c>
      <c r="AE62">
        <f t="shared" si="23"/>
        <v>10.844508671842521</v>
      </c>
    </row>
    <row r="63" spans="1:31" ht="15.75" thickBot="1" x14ac:dyDescent="0.3">
      <c r="A63" s="1">
        <v>43952</v>
      </c>
      <c r="B63">
        <v>62</v>
      </c>
      <c r="C63" s="16">
        <v>437</v>
      </c>
      <c r="D63">
        <f t="shared" si="0"/>
        <v>470.75083857379633</v>
      </c>
      <c r="E63">
        <f t="shared" si="2"/>
        <v>-33.750838573796329</v>
      </c>
      <c r="F63">
        <f t="shared" si="3"/>
        <v>33.750838573796329</v>
      </c>
      <c r="G63">
        <f t="shared" si="32"/>
        <v>871.4484042349477</v>
      </c>
      <c r="H63">
        <f t="shared" si="32"/>
        <v>3071.7228312016896</v>
      </c>
      <c r="I63">
        <f t="shared" si="5"/>
        <v>53.889874231608587</v>
      </c>
      <c r="J63">
        <f t="shared" si="6"/>
        <v>16.170911820829748</v>
      </c>
      <c r="K63">
        <f t="shared" si="1"/>
        <v>470.52154086447649</v>
      </c>
      <c r="L63">
        <f t="shared" si="7"/>
        <v>-33.521540864476492</v>
      </c>
      <c r="M63">
        <f t="shared" si="8"/>
        <v>33.521540864476492</v>
      </c>
      <c r="N63">
        <f t="shared" si="33"/>
        <v>769.38598604436697</v>
      </c>
      <c r="O63">
        <f t="shared" si="33"/>
        <v>3012.3516128341253</v>
      </c>
      <c r="P63">
        <f t="shared" si="10"/>
        <v>52.848273909370619</v>
      </c>
      <c r="Q63">
        <f t="shared" si="11"/>
        <v>14.558393853388385</v>
      </c>
      <c r="R63">
        <f t="shared" si="12"/>
        <v>475.32279103575172</v>
      </c>
      <c r="S63">
        <f t="shared" si="13"/>
        <v>-38.32279103575172</v>
      </c>
      <c r="T63">
        <f t="shared" si="14"/>
        <v>38.32279103575172</v>
      </c>
      <c r="U63">
        <f t="shared" si="34"/>
        <v>671.28291694819279</v>
      </c>
      <c r="V63">
        <f t="shared" si="34"/>
        <v>2893.3121567938915</v>
      </c>
      <c r="W63">
        <f t="shared" si="16"/>
        <v>55.640618399882527</v>
      </c>
      <c r="X63">
        <f t="shared" si="17"/>
        <v>12.064619989011662</v>
      </c>
      <c r="Y63">
        <f t="shared" si="18"/>
        <v>476.98308751513173</v>
      </c>
      <c r="Z63">
        <f t="shared" si="19"/>
        <v>-39.983087515131729</v>
      </c>
      <c r="AA63">
        <f t="shared" si="20"/>
        <v>39.983087515131729</v>
      </c>
      <c r="AB63">
        <f t="shared" si="35"/>
        <v>545.61872739699288</v>
      </c>
      <c r="AC63">
        <f t="shared" si="35"/>
        <v>2793.9753119912702</v>
      </c>
      <c r="AD63">
        <f t="shared" si="22"/>
        <v>53.730294461370583</v>
      </c>
      <c r="AE63">
        <f t="shared" si="23"/>
        <v>10.154768978406878</v>
      </c>
    </row>
    <row r="64" spans="1:31" ht="15.75" thickBot="1" x14ac:dyDescent="0.3">
      <c r="A64" s="1">
        <v>43953</v>
      </c>
      <c r="B64">
        <v>63</v>
      </c>
      <c r="C64" s="16">
        <v>464</v>
      </c>
      <c r="D64">
        <f t="shared" si="0"/>
        <v>442.72022679336908</v>
      </c>
      <c r="E64">
        <f t="shared" si="2"/>
        <v>21.279773206630921</v>
      </c>
      <c r="F64">
        <f t="shared" si="3"/>
        <v>21.279773206630921</v>
      </c>
      <c r="G64">
        <f t="shared" si="32"/>
        <v>892.72817744157862</v>
      </c>
      <c r="H64">
        <f t="shared" si="32"/>
        <v>3093.0026044083206</v>
      </c>
      <c r="I64">
        <f t="shared" si="5"/>
        <v>53.327631110488284</v>
      </c>
      <c r="J64">
        <f t="shared" si="6"/>
        <v>16.740443159606244</v>
      </c>
      <c r="K64">
        <f t="shared" si="1"/>
        <v>443.58488617118326</v>
      </c>
      <c r="L64">
        <f t="shared" si="7"/>
        <v>20.415113828816743</v>
      </c>
      <c r="M64">
        <f t="shared" si="8"/>
        <v>20.415113828816743</v>
      </c>
      <c r="N64">
        <f t="shared" si="33"/>
        <v>789.80109987318372</v>
      </c>
      <c r="O64">
        <f t="shared" si="33"/>
        <v>3032.7667266629419</v>
      </c>
      <c r="P64">
        <f t="shared" si="10"/>
        <v>52.28908149418865</v>
      </c>
      <c r="Q64">
        <f t="shared" si="11"/>
        <v>15.104512783628859</v>
      </c>
      <c r="R64">
        <f t="shared" si="12"/>
        <v>418.52279241678684</v>
      </c>
      <c r="S64">
        <f t="shared" si="13"/>
        <v>45.477207583213158</v>
      </c>
      <c r="T64">
        <f t="shared" si="14"/>
        <v>45.477207583213158</v>
      </c>
      <c r="U64">
        <f t="shared" si="34"/>
        <v>716.76012453140595</v>
      </c>
      <c r="V64">
        <f t="shared" si="34"/>
        <v>2938.7893643771049</v>
      </c>
      <c r="W64">
        <f t="shared" si="16"/>
        <v>55.448855931643486</v>
      </c>
      <c r="X64">
        <f t="shared" si="17"/>
        <v>12.926508806872716</v>
      </c>
      <c r="Y64">
        <f t="shared" si="18"/>
        <v>417.38157706378951</v>
      </c>
      <c r="Z64">
        <f t="shared" si="19"/>
        <v>46.618422936210493</v>
      </c>
      <c r="AA64">
        <f t="shared" si="20"/>
        <v>46.618422936210493</v>
      </c>
      <c r="AB64">
        <f t="shared" si="35"/>
        <v>592.23715033320332</v>
      </c>
      <c r="AC64">
        <f t="shared" si="35"/>
        <v>2840.5937349274809</v>
      </c>
      <c r="AD64">
        <f t="shared" si="22"/>
        <v>53.596108206178883</v>
      </c>
      <c r="AE64">
        <f t="shared" si="23"/>
        <v>11.050002885562625</v>
      </c>
    </row>
    <row r="65" spans="1:31" ht="15.75" thickBot="1" x14ac:dyDescent="0.3">
      <c r="A65" s="1">
        <v>43954</v>
      </c>
      <c r="B65">
        <v>64</v>
      </c>
      <c r="C65" s="16">
        <v>420</v>
      </c>
      <c r="D65">
        <f t="shared" si="0"/>
        <v>478.25321047409267</v>
      </c>
      <c r="E65">
        <f t="shared" si="2"/>
        <v>-58.253210474092668</v>
      </c>
      <c r="F65">
        <f t="shared" si="3"/>
        <v>58.253210474092668</v>
      </c>
      <c r="G65">
        <f t="shared" si="32"/>
        <v>834.4749669674859</v>
      </c>
      <c r="H65">
        <f t="shared" si="32"/>
        <v>3151.2558148824132</v>
      </c>
      <c r="I65">
        <f t="shared" si="5"/>
        <v>53.411115506481579</v>
      </c>
      <c r="J65">
        <f t="shared" si="6"/>
        <v>15.623619897364252</v>
      </c>
      <c r="K65">
        <f t="shared" si="1"/>
        <v>479.13826427051606</v>
      </c>
      <c r="L65">
        <f t="shared" si="7"/>
        <v>-59.138264270516061</v>
      </c>
      <c r="M65">
        <f t="shared" si="8"/>
        <v>59.138264270516061</v>
      </c>
      <c r="N65">
        <f t="shared" si="33"/>
        <v>730.66283560266766</v>
      </c>
      <c r="O65">
        <f t="shared" si="33"/>
        <v>3091.9049909334581</v>
      </c>
      <c r="P65">
        <f t="shared" si="10"/>
        <v>52.40516933785522</v>
      </c>
      <c r="Q65">
        <f t="shared" si="11"/>
        <v>13.942571788903056</v>
      </c>
      <c r="R65">
        <f t="shared" si="12"/>
        <v>448.0863023371428</v>
      </c>
      <c r="S65">
        <f t="shared" si="13"/>
        <v>-28.086302337142797</v>
      </c>
      <c r="T65">
        <f t="shared" si="14"/>
        <v>28.086302337142797</v>
      </c>
      <c r="U65">
        <f t="shared" si="34"/>
        <v>688.67382219426315</v>
      </c>
      <c r="V65">
        <f t="shared" si="34"/>
        <v>2966.8756667142479</v>
      </c>
      <c r="W65">
        <f t="shared" si="16"/>
        <v>54.942141976189774</v>
      </c>
      <c r="X65">
        <f t="shared" si="17"/>
        <v>12.534528094895046</v>
      </c>
      <c r="Y65">
        <f t="shared" si="18"/>
        <v>445.46834752291323</v>
      </c>
      <c r="Z65">
        <f t="shared" si="19"/>
        <v>-25.468347522913234</v>
      </c>
      <c r="AA65">
        <f t="shared" si="20"/>
        <v>25.468347522913234</v>
      </c>
      <c r="AB65">
        <f t="shared" si="35"/>
        <v>566.76880281029003</v>
      </c>
      <c r="AC65">
        <f t="shared" si="35"/>
        <v>2866.062082450394</v>
      </c>
      <c r="AD65">
        <f t="shared" si="22"/>
        <v>53.075223749081367</v>
      </c>
      <c r="AE65">
        <f t="shared" si="23"/>
        <v>10.678594695893294</v>
      </c>
    </row>
    <row r="66" spans="1:31" ht="15.75" thickBot="1" x14ac:dyDescent="0.3">
      <c r="A66" s="1">
        <v>43955</v>
      </c>
      <c r="B66">
        <v>65</v>
      </c>
      <c r="C66" s="16">
        <v>415</v>
      </c>
      <c r="D66">
        <f t="shared" si="0"/>
        <v>434.64782704973152</v>
      </c>
      <c r="E66">
        <f t="shared" si="2"/>
        <v>-19.647827049731518</v>
      </c>
      <c r="F66">
        <f t="shared" si="3"/>
        <v>19.647827049731518</v>
      </c>
      <c r="G66">
        <f t="shared" si="32"/>
        <v>814.82713991775438</v>
      </c>
      <c r="H66">
        <f t="shared" si="32"/>
        <v>3170.9036419321446</v>
      </c>
      <c r="I66">
        <f t="shared" si="5"/>
        <v>52.848394032202414</v>
      </c>
      <c r="J66">
        <f t="shared" si="6"/>
        <v>15.418200587538216</v>
      </c>
      <c r="K66">
        <f t="shared" si="1"/>
        <v>435.84485109214069</v>
      </c>
      <c r="L66">
        <f t="shared" si="7"/>
        <v>-20.844851092140686</v>
      </c>
      <c r="M66">
        <f t="shared" si="8"/>
        <v>20.844851092140686</v>
      </c>
      <c r="N66">
        <f t="shared" si="33"/>
        <v>709.81798451052691</v>
      </c>
      <c r="O66">
        <f t="shared" si="33"/>
        <v>3112.7498420255988</v>
      </c>
      <c r="P66">
        <f t="shared" si="10"/>
        <v>51.879164033759977</v>
      </c>
      <c r="Q66">
        <f t="shared" si="11"/>
        <v>13.682139982992366</v>
      </c>
      <c r="R66">
        <f t="shared" si="12"/>
        <v>392.68372104433888</v>
      </c>
      <c r="S66">
        <f t="shared" si="13"/>
        <v>22.316278955661119</v>
      </c>
      <c r="T66">
        <f t="shared" si="14"/>
        <v>22.316278955661119</v>
      </c>
      <c r="U66">
        <f t="shared" si="34"/>
        <v>710.99010114992427</v>
      </c>
      <c r="V66">
        <f t="shared" si="34"/>
        <v>2989.1919456699088</v>
      </c>
      <c r="W66">
        <f t="shared" si="16"/>
        <v>54.348944466725612</v>
      </c>
      <c r="X66">
        <f t="shared" si="17"/>
        <v>13.081948658362963</v>
      </c>
      <c r="Y66">
        <f t="shared" si="18"/>
        <v>392.03045295966388</v>
      </c>
      <c r="Z66">
        <f t="shared" si="19"/>
        <v>22.969547040336124</v>
      </c>
      <c r="AA66">
        <f t="shared" si="20"/>
        <v>22.969547040336124</v>
      </c>
      <c r="AB66">
        <f t="shared" si="35"/>
        <v>589.73834985062615</v>
      </c>
      <c r="AC66">
        <f t="shared" si="35"/>
        <v>2889.0316294907302</v>
      </c>
      <c r="AD66">
        <f t="shared" si="22"/>
        <v>52.527847808922367</v>
      </c>
      <c r="AE66">
        <f t="shared" si="23"/>
        <v>11.227156155262339</v>
      </c>
    </row>
    <row r="67" spans="1:31" ht="15.75" thickBot="1" x14ac:dyDescent="0.3">
      <c r="A67" s="1">
        <v>43956</v>
      </c>
      <c r="B67">
        <v>66</v>
      </c>
      <c r="C67" s="16">
        <v>260</v>
      </c>
      <c r="D67">
        <f t="shared" si="0"/>
        <v>401.68622214941212</v>
      </c>
      <c r="E67">
        <f t="shared" si="2"/>
        <v>-141.68622214941212</v>
      </c>
      <c r="F67">
        <f t="shared" si="3"/>
        <v>141.68622214941212</v>
      </c>
      <c r="G67">
        <f t="shared" si="32"/>
        <v>673.14091776834221</v>
      </c>
      <c r="H67">
        <f t="shared" si="32"/>
        <v>3312.5898640815567</v>
      </c>
      <c r="I67">
        <f t="shared" si="5"/>
        <v>54.304751870189456</v>
      </c>
      <c r="J67">
        <f t="shared" si="6"/>
        <v>12.395617226599692</v>
      </c>
      <c r="K67">
        <f t="shared" si="1"/>
        <v>402.68004893912507</v>
      </c>
      <c r="L67">
        <f t="shared" si="7"/>
        <v>-142.68004893912507</v>
      </c>
      <c r="M67">
        <f t="shared" si="8"/>
        <v>142.68004893912507</v>
      </c>
      <c r="N67">
        <f t="shared" si="33"/>
        <v>567.13793557140184</v>
      </c>
      <c r="O67">
        <f t="shared" si="33"/>
        <v>3255.4298909647241</v>
      </c>
      <c r="P67">
        <f t="shared" si="10"/>
        <v>53.367703130569247</v>
      </c>
      <c r="Q67">
        <f t="shared" si="11"/>
        <v>10.626987902849107</v>
      </c>
      <c r="R67">
        <f t="shared" si="12"/>
        <v>376.16172817670156</v>
      </c>
      <c r="S67">
        <f t="shared" si="13"/>
        <v>-116.16172817670156</v>
      </c>
      <c r="T67">
        <f t="shared" si="14"/>
        <v>116.16172817670156</v>
      </c>
      <c r="U67">
        <f t="shared" si="34"/>
        <v>594.82837297322271</v>
      </c>
      <c r="V67">
        <f t="shared" si="34"/>
        <v>3105.3536738466105</v>
      </c>
      <c r="W67">
        <f t="shared" si="16"/>
        <v>55.452744175832329</v>
      </c>
      <c r="X67">
        <f t="shared" si="17"/>
        <v>10.726761710603739</v>
      </c>
      <c r="Y67">
        <f t="shared" si="18"/>
        <v>376.63215115691696</v>
      </c>
      <c r="Z67">
        <f t="shared" si="19"/>
        <v>-116.63215115691696</v>
      </c>
      <c r="AA67">
        <f t="shared" si="20"/>
        <v>116.63215115691696</v>
      </c>
      <c r="AB67">
        <f t="shared" si="35"/>
        <v>473.10619869370919</v>
      </c>
      <c r="AC67">
        <f t="shared" si="35"/>
        <v>3005.6637806476474</v>
      </c>
      <c r="AD67">
        <f t="shared" si="22"/>
        <v>53.672567511565134</v>
      </c>
      <c r="AE67">
        <f t="shared" si="23"/>
        <v>8.8146742484746294</v>
      </c>
    </row>
    <row r="68" spans="1:31" ht="15.75" thickBot="1" x14ac:dyDescent="0.3">
      <c r="A68" s="1">
        <v>43957</v>
      </c>
      <c r="B68">
        <v>67</v>
      </c>
      <c r="C68" s="16">
        <v>333</v>
      </c>
      <c r="D68">
        <f t="shared" si="0"/>
        <v>315.79332609263815</v>
      </c>
      <c r="E68">
        <f t="shared" si="2"/>
        <v>17.206673907361846</v>
      </c>
      <c r="F68">
        <f t="shared" si="3"/>
        <v>17.206673907361846</v>
      </c>
      <c r="G68">
        <f t="shared" si="32"/>
        <v>690.34759167570405</v>
      </c>
      <c r="H68">
        <f t="shared" si="32"/>
        <v>3329.7965379889183</v>
      </c>
      <c r="I68">
        <f t="shared" si="5"/>
        <v>53.706395774014808</v>
      </c>
      <c r="J68">
        <f t="shared" si="6"/>
        <v>12.854103905623106</v>
      </c>
      <c r="K68">
        <f t="shared" si="1"/>
        <v>318.62582615943512</v>
      </c>
      <c r="L68">
        <f t="shared" si="7"/>
        <v>14.374173840564879</v>
      </c>
      <c r="M68">
        <f t="shared" si="8"/>
        <v>14.374173840564879</v>
      </c>
      <c r="N68">
        <f t="shared" si="33"/>
        <v>581.51210941196678</v>
      </c>
      <c r="O68">
        <f t="shared" si="33"/>
        <v>3269.8040648052888</v>
      </c>
      <c r="P68">
        <f t="shared" si="10"/>
        <v>52.738775238794979</v>
      </c>
      <c r="Q68">
        <f t="shared" si="11"/>
        <v>11.026272543853137</v>
      </c>
      <c r="R68">
        <f t="shared" si="12"/>
        <v>327.16917104873465</v>
      </c>
      <c r="S68">
        <f t="shared" si="13"/>
        <v>5.8308289512653459</v>
      </c>
      <c r="T68">
        <f t="shared" si="14"/>
        <v>5.8308289512653459</v>
      </c>
      <c r="U68">
        <f t="shared" si="34"/>
        <v>600.65920192448812</v>
      </c>
      <c r="V68">
        <f t="shared" si="34"/>
        <v>3111.1845027978757</v>
      </c>
      <c r="W68">
        <f t="shared" si="16"/>
        <v>54.582184259611857</v>
      </c>
      <c r="X68">
        <f t="shared" si="17"/>
        <v>11.004675061509888</v>
      </c>
      <c r="Y68">
        <f t="shared" si="18"/>
        <v>331.80151299904583</v>
      </c>
      <c r="Z68">
        <f t="shared" si="19"/>
        <v>1.1984870009541737</v>
      </c>
      <c r="AA68">
        <f t="shared" si="20"/>
        <v>1.1984870009541737</v>
      </c>
      <c r="AB68">
        <f t="shared" si="35"/>
        <v>474.30468569466336</v>
      </c>
      <c r="AC68">
        <f t="shared" si="35"/>
        <v>3006.8622676486016</v>
      </c>
      <c r="AD68">
        <f t="shared" si="22"/>
        <v>52.751969607870201</v>
      </c>
      <c r="AE68">
        <f t="shared" si="23"/>
        <v>8.9912223035535845</v>
      </c>
    </row>
    <row r="69" spans="1:31" ht="15.75" thickBot="1" x14ac:dyDescent="0.3">
      <c r="A69" s="1">
        <v>43958</v>
      </c>
      <c r="B69">
        <v>68</v>
      </c>
      <c r="C69" s="16">
        <v>382</v>
      </c>
      <c r="D69">
        <f t="shared" si="0"/>
        <v>322.35799995756298</v>
      </c>
      <c r="E69">
        <f t="shared" si="2"/>
        <v>59.642000042437019</v>
      </c>
      <c r="F69">
        <f t="shared" si="3"/>
        <v>59.642000042437019</v>
      </c>
      <c r="G69">
        <f t="shared" si="32"/>
        <v>749.98959171814113</v>
      </c>
      <c r="H69">
        <f t="shared" si="32"/>
        <v>3389.4385380313552</v>
      </c>
      <c r="I69">
        <f t="shared" si="5"/>
        <v>53.800611714783415</v>
      </c>
      <c r="J69">
        <f t="shared" si="6"/>
        <v>13.940168481617057</v>
      </c>
      <c r="K69">
        <f t="shared" si="1"/>
        <v>324.94518067123568</v>
      </c>
      <c r="L69">
        <f t="shared" si="7"/>
        <v>57.054819328764324</v>
      </c>
      <c r="M69">
        <f t="shared" si="8"/>
        <v>57.054819328764324</v>
      </c>
      <c r="N69">
        <f t="shared" si="33"/>
        <v>638.5669287407311</v>
      </c>
      <c r="O69">
        <f t="shared" si="33"/>
        <v>3326.8588841340534</v>
      </c>
      <c r="P69">
        <f t="shared" si="10"/>
        <v>52.807283875143703</v>
      </c>
      <c r="Q69">
        <f t="shared" si="11"/>
        <v>12.092402446801538</v>
      </c>
      <c r="R69">
        <f t="shared" si="12"/>
        <v>344.5522518298755</v>
      </c>
      <c r="S69">
        <f t="shared" si="13"/>
        <v>37.447748170124498</v>
      </c>
      <c r="T69">
        <f t="shared" si="14"/>
        <v>37.447748170124498</v>
      </c>
      <c r="U69">
        <f t="shared" si="34"/>
        <v>638.10695009461256</v>
      </c>
      <c r="V69">
        <f t="shared" si="34"/>
        <v>3148.6322509680003</v>
      </c>
      <c r="W69">
        <f t="shared" si="16"/>
        <v>54.286762947724142</v>
      </c>
      <c r="X69">
        <f t="shared" si="17"/>
        <v>11.75437464762971</v>
      </c>
      <c r="Y69">
        <f t="shared" si="18"/>
        <v>351.13323111500142</v>
      </c>
      <c r="Z69">
        <f t="shared" si="19"/>
        <v>30.866768884998578</v>
      </c>
      <c r="AA69">
        <f t="shared" si="20"/>
        <v>30.866768884998578</v>
      </c>
      <c r="AB69">
        <f t="shared" si="35"/>
        <v>505.17145457966194</v>
      </c>
      <c r="AC69">
        <f t="shared" si="35"/>
        <v>3037.7290365336003</v>
      </c>
      <c r="AD69">
        <f t="shared" si="22"/>
        <v>52.37463856092414</v>
      </c>
      <c r="AE69">
        <f t="shared" si="23"/>
        <v>9.6453449314409614</v>
      </c>
    </row>
    <row r="70" spans="1:31" ht="15.75" thickBot="1" x14ac:dyDescent="0.3">
      <c r="A70" s="1">
        <v>43959</v>
      </c>
      <c r="B70">
        <v>69</v>
      </c>
      <c r="C70" s="16">
        <v>323</v>
      </c>
      <c r="D70">
        <f t="shared" si="0"/>
        <v>331.84285541046063</v>
      </c>
      <c r="E70">
        <f t="shared" si="2"/>
        <v>-8.8428554104606292</v>
      </c>
      <c r="F70">
        <f t="shared" si="3"/>
        <v>8.8428554104606292</v>
      </c>
      <c r="G70">
        <f t="shared" si="32"/>
        <v>741.1467363076805</v>
      </c>
      <c r="H70">
        <f t="shared" si="32"/>
        <v>3398.2813934418159</v>
      </c>
      <c r="I70">
        <f t="shared" si="5"/>
        <v>53.098146772528374</v>
      </c>
      <c r="J70">
        <f t="shared" si="6"/>
        <v>13.958052801404566</v>
      </c>
      <c r="K70">
        <f t="shared" si="1"/>
        <v>334.58251809727108</v>
      </c>
      <c r="L70">
        <f t="shared" si="7"/>
        <v>-11.582518097271077</v>
      </c>
      <c r="M70">
        <f t="shared" si="8"/>
        <v>11.582518097271077</v>
      </c>
      <c r="N70">
        <f t="shared" si="33"/>
        <v>626.98441064346002</v>
      </c>
      <c r="O70">
        <f t="shared" si="33"/>
        <v>3338.4414022313244</v>
      </c>
      <c r="P70">
        <f t="shared" si="10"/>
        <v>52.163146909864444</v>
      </c>
      <c r="Q70">
        <f t="shared" si="11"/>
        <v>12.019681476021006</v>
      </c>
      <c r="R70">
        <f t="shared" si="12"/>
        <v>317.24929021086342</v>
      </c>
      <c r="S70">
        <f t="shared" si="13"/>
        <v>5.7507097891365788</v>
      </c>
      <c r="T70">
        <f t="shared" si="14"/>
        <v>5.7507097891365788</v>
      </c>
      <c r="U70">
        <f t="shared" si="34"/>
        <v>643.85765988374919</v>
      </c>
      <c r="V70">
        <f t="shared" si="34"/>
        <v>3154.382960757137</v>
      </c>
      <c r="W70">
        <f t="shared" si="16"/>
        <v>53.464117978934524</v>
      </c>
      <c r="X70">
        <f t="shared" si="17"/>
        <v>12.042799623804445</v>
      </c>
      <c r="Y70">
        <f t="shared" si="18"/>
        <v>321.8469360020855</v>
      </c>
      <c r="Z70">
        <f t="shared" si="19"/>
        <v>1.1530639979145008</v>
      </c>
      <c r="AA70">
        <f t="shared" si="20"/>
        <v>1.1530639979145008</v>
      </c>
      <c r="AB70">
        <f t="shared" si="35"/>
        <v>506.32451857757644</v>
      </c>
      <c r="AC70">
        <f t="shared" si="35"/>
        <v>3038.8821005315149</v>
      </c>
      <c r="AD70">
        <f t="shared" si="22"/>
        <v>51.506476280195166</v>
      </c>
      <c r="AE70">
        <f t="shared" si="23"/>
        <v>9.8303078592131161</v>
      </c>
    </row>
    <row r="71" spans="1:31" ht="15.75" thickBot="1" x14ac:dyDescent="0.3">
      <c r="A71" s="1">
        <v>43960</v>
      </c>
      <c r="B71">
        <v>70</v>
      </c>
      <c r="C71" s="16">
        <v>285</v>
      </c>
      <c r="D71">
        <f t="shared" ref="D71:D120" si="36">$C70*$H$123+$C69*$I$123+$C68*$J$123+$C67*$K$123+$C66*$L$123</f>
        <v>303.9954709762664</v>
      </c>
      <c r="E71">
        <f t="shared" si="2"/>
        <v>-18.995470976266404</v>
      </c>
      <c r="F71">
        <f t="shared" si="3"/>
        <v>18.995470976266404</v>
      </c>
      <c r="G71">
        <f t="shared" si="32"/>
        <v>722.15126533141415</v>
      </c>
      <c r="H71">
        <f t="shared" si="32"/>
        <v>3417.2768644180824</v>
      </c>
      <c r="I71">
        <f t="shared" si="5"/>
        <v>52.573490221816655</v>
      </c>
      <c r="J71">
        <f t="shared" si="6"/>
        <v>13.736034307110542</v>
      </c>
      <c r="K71">
        <f t="shared" ref="K71:K120" si="37">$G$127+$C70*$H$127+$C69*$I$127+$C68*$J$127+$C67*$K$127+$C66*$L$127</f>
        <v>307.1554765292268</v>
      </c>
      <c r="L71">
        <f t="shared" si="7"/>
        <v>-22.155476529226803</v>
      </c>
      <c r="M71">
        <f t="shared" si="8"/>
        <v>22.155476529226803</v>
      </c>
      <c r="N71">
        <f t="shared" si="33"/>
        <v>604.82893411423322</v>
      </c>
      <c r="O71">
        <f t="shared" si="33"/>
        <v>3360.5968787605511</v>
      </c>
      <c r="P71">
        <f t="shared" si="10"/>
        <v>51.701490442470018</v>
      </c>
      <c r="Q71">
        <f t="shared" si="11"/>
        <v>11.698481589950422</v>
      </c>
      <c r="R71">
        <f t="shared" si="12"/>
        <v>287.9465563042686</v>
      </c>
      <c r="S71">
        <f t="shared" si="13"/>
        <v>-2.9465563042685972</v>
      </c>
      <c r="T71">
        <f t="shared" si="14"/>
        <v>2.9465563042685972</v>
      </c>
      <c r="U71">
        <f t="shared" si="34"/>
        <v>640.9111035794806</v>
      </c>
      <c r="V71">
        <f t="shared" si="34"/>
        <v>3157.3295170614056</v>
      </c>
      <c r="W71">
        <f t="shared" si="16"/>
        <v>52.62215861769009</v>
      </c>
      <c r="X71">
        <f t="shared" si="17"/>
        <v>12.179490929587679</v>
      </c>
      <c r="Y71">
        <f t="shared" si="18"/>
        <v>291.547944946771</v>
      </c>
      <c r="Z71">
        <f t="shared" si="19"/>
        <v>-6.5479449467709969</v>
      </c>
      <c r="AA71">
        <f t="shared" si="20"/>
        <v>6.5479449467709969</v>
      </c>
      <c r="AB71">
        <f t="shared" si="35"/>
        <v>499.77657363080544</v>
      </c>
      <c r="AC71">
        <f t="shared" si="35"/>
        <v>3045.430045478286</v>
      </c>
      <c r="AD71">
        <f t="shared" si="22"/>
        <v>50.757167424638098</v>
      </c>
      <c r="AE71">
        <f t="shared" si="23"/>
        <v>9.846423647908459</v>
      </c>
    </row>
    <row r="72" spans="1:31" ht="15.75" thickBot="1" x14ac:dyDescent="0.3">
      <c r="A72" s="1">
        <v>43961</v>
      </c>
      <c r="B72">
        <v>71</v>
      </c>
      <c r="C72" s="16">
        <v>269</v>
      </c>
      <c r="D72">
        <f t="shared" si="36"/>
        <v>326.14641196706015</v>
      </c>
      <c r="E72">
        <f t="shared" ref="E72:E116" si="38">$C72-D72</f>
        <v>-57.146411967060146</v>
      </c>
      <c r="F72">
        <f t="shared" ref="F72:F116" si="39">ABS(E72)</f>
        <v>57.146411967060146</v>
      </c>
      <c r="G72">
        <f t="shared" ref="G72:H87" si="40">E72+G71</f>
        <v>665.00485336435395</v>
      </c>
      <c r="H72">
        <f t="shared" si="40"/>
        <v>3474.4232763851423</v>
      </c>
      <c r="I72">
        <f t="shared" ref="I72:I116" si="41">H72/$B67</f>
        <v>52.642776914926401</v>
      </c>
      <c r="J72">
        <f t="shared" ref="J72:J116" si="42">G72/I72</f>
        <v>12.632404526057545</v>
      </c>
      <c r="K72">
        <f t="shared" si="37"/>
        <v>330.3244061964167</v>
      </c>
      <c r="L72">
        <f t="shared" ref="L72:L116" si="43">$C72-K72</f>
        <v>-61.324406196416703</v>
      </c>
      <c r="M72">
        <f t="shared" ref="M72:M116" si="44">ABS(L72)</f>
        <v>61.324406196416703</v>
      </c>
      <c r="N72">
        <f t="shared" ref="N72:O87" si="45">L72+N71</f>
        <v>543.50452791781652</v>
      </c>
      <c r="O72">
        <f t="shared" si="45"/>
        <v>3421.9212849569676</v>
      </c>
      <c r="P72">
        <f t="shared" ref="P72:P116" si="46">O72/$B67</f>
        <v>51.847292196317689</v>
      </c>
      <c r="Q72">
        <f t="shared" ref="Q72:Q116" si="47">N72/P72</f>
        <v>10.482794855705453</v>
      </c>
      <c r="R72">
        <f t="shared" si="12"/>
        <v>282.40724335882697</v>
      </c>
      <c r="S72">
        <f t="shared" si="13"/>
        <v>-13.407243358826975</v>
      </c>
      <c r="T72">
        <f t="shared" si="14"/>
        <v>13.407243358826975</v>
      </c>
      <c r="U72">
        <f t="shared" si="34"/>
        <v>627.50386022065368</v>
      </c>
      <c r="V72">
        <f t="shared" si="34"/>
        <v>3170.7367604202327</v>
      </c>
      <c r="W72">
        <f t="shared" si="16"/>
        <v>51.979291154430044</v>
      </c>
      <c r="X72">
        <f t="shared" si="17"/>
        <v>12.072189640992697</v>
      </c>
      <c r="Y72">
        <f t="shared" si="18"/>
        <v>285.45708245931985</v>
      </c>
      <c r="Z72">
        <f t="shared" si="19"/>
        <v>-16.457082459319849</v>
      </c>
      <c r="AA72">
        <f t="shared" si="20"/>
        <v>16.457082459319849</v>
      </c>
      <c r="AB72">
        <f t="shared" si="35"/>
        <v>483.31949117148559</v>
      </c>
      <c r="AC72">
        <f t="shared" si="35"/>
        <v>3061.8871279376058</v>
      </c>
      <c r="AD72">
        <f t="shared" si="22"/>
        <v>50.194870949796815</v>
      </c>
      <c r="AE72">
        <f t="shared" si="23"/>
        <v>9.6288621133200074</v>
      </c>
    </row>
    <row r="73" spans="1:31" ht="15.75" thickBot="1" x14ac:dyDescent="0.3">
      <c r="A73" s="1">
        <v>43962</v>
      </c>
      <c r="B73">
        <v>72</v>
      </c>
      <c r="C73" s="16">
        <v>474</v>
      </c>
      <c r="D73">
        <f t="shared" si="36"/>
        <v>284.30436749750641</v>
      </c>
      <c r="E73">
        <f t="shared" si="38"/>
        <v>189.69563250249359</v>
      </c>
      <c r="F73">
        <f t="shared" si="39"/>
        <v>189.69563250249359</v>
      </c>
      <c r="G73">
        <f t="shared" si="40"/>
        <v>854.70048586684754</v>
      </c>
      <c r="H73">
        <f t="shared" si="40"/>
        <v>3664.1189088876358</v>
      </c>
      <c r="I73">
        <f t="shared" si="41"/>
        <v>54.688341923696058</v>
      </c>
      <c r="J73">
        <f t="shared" si="42"/>
        <v>15.628568279860612</v>
      </c>
      <c r="K73">
        <f t="shared" si="37"/>
        <v>288.3905134378067</v>
      </c>
      <c r="L73">
        <f t="shared" si="43"/>
        <v>185.6094865621933</v>
      </c>
      <c r="M73">
        <f t="shared" si="44"/>
        <v>185.6094865621933</v>
      </c>
      <c r="N73">
        <f t="shared" si="45"/>
        <v>729.11401448000981</v>
      </c>
      <c r="O73">
        <f t="shared" si="45"/>
        <v>3607.5307715191611</v>
      </c>
      <c r="P73">
        <f t="shared" si="46"/>
        <v>53.843742858494942</v>
      </c>
      <c r="Q73">
        <f t="shared" si="47"/>
        <v>13.541295158402557</v>
      </c>
      <c r="R73">
        <f t="shared" si="12"/>
        <v>250.54816853218517</v>
      </c>
      <c r="S73">
        <f t="shared" si="13"/>
        <v>223.45183146781483</v>
      </c>
      <c r="T73">
        <f t="shared" si="14"/>
        <v>223.45183146781483</v>
      </c>
      <c r="U73">
        <f t="shared" si="34"/>
        <v>850.95569168846851</v>
      </c>
      <c r="V73">
        <f t="shared" si="34"/>
        <v>3394.1885918880475</v>
      </c>
      <c r="W73">
        <f t="shared" si="16"/>
        <v>54.744977288516893</v>
      </c>
      <c r="X73">
        <f t="shared" si="17"/>
        <v>15.543995702176716</v>
      </c>
      <c r="Y73">
        <f t="shared" si="18"/>
        <v>256.45613520824895</v>
      </c>
      <c r="Z73">
        <f t="shared" si="19"/>
        <v>217.54386479175105</v>
      </c>
      <c r="AA73">
        <f t="shared" si="20"/>
        <v>217.54386479175105</v>
      </c>
      <c r="AB73">
        <f t="shared" si="35"/>
        <v>700.8633559632367</v>
      </c>
      <c r="AC73">
        <f t="shared" si="35"/>
        <v>3279.4309927293571</v>
      </c>
      <c r="AD73">
        <f t="shared" si="22"/>
        <v>52.894048269828339</v>
      </c>
      <c r="AE73">
        <f t="shared" si="23"/>
        <v>13.250325488189585</v>
      </c>
    </row>
    <row r="74" spans="1:31" ht="15.75" thickBot="1" x14ac:dyDescent="0.3">
      <c r="A74" s="1">
        <v>43963</v>
      </c>
      <c r="B74">
        <v>73</v>
      </c>
      <c r="C74" s="16">
        <v>174</v>
      </c>
      <c r="D74">
        <f t="shared" si="36"/>
        <v>381.63187072464643</v>
      </c>
      <c r="E74">
        <f t="shared" si="38"/>
        <v>-207.63187072464643</v>
      </c>
      <c r="F74">
        <f t="shared" si="39"/>
        <v>207.63187072464643</v>
      </c>
      <c r="G74">
        <f t="shared" si="40"/>
        <v>647.06861514220111</v>
      </c>
      <c r="H74">
        <f t="shared" si="40"/>
        <v>3871.7507796122823</v>
      </c>
      <c r="I74">
        <f t="shared" si="41"/>
        <v>56.937511464886505</v>
      </c>
      <c r="J74">
        <f t="shared" si="42"/>
        <v>11.364539799763637</v>
      </c>
      <c r="K74">
        <f t="shared" si="37"/>
        <v>384.10561785610406</v>
      </c>
      <c r="L74">
        <f t="shared" si="43"/>
        <v>-210.10561785610406</v>
      </c>
      <c r="M74">
        <f t="shared" si="44"/>
        <v>210.10561785610406</v>
      </c>
      <c r="N74">
        <f t="shared" si="45"/>
        <v>519.00839662390581</v>
      </c>
      <c r="O74">
        <f t="shared" si="45"/>
        <v>3817.636389375265</v>
      </c>
      <c r="P74">
        <f t="shared" si="46"/>
        <v>56.141711608459779</v>
      </c>
      <c r="Q74">
        <f t="shared" si="47"/>
        <v>9.244612993696089</v>
      </c>
      <c r="R74">
        <f t="shared" si="12"/>
        <v>307.70554718055348</v>
      </c>
      <c r="S74">
        <f t="shared" si="13"/>
        <v>-133.70554718055348</v>
      </c>
      <c r="T74">
        <f t="shared" si="14"/>
        <v>133.70554718055348</v>
      </c>
      <c r="U74">
        <f t="shared" si="34"/>
        <v>717.25014450791502</v>
      </c>
      <c r="V74">
        <f t="shared" si="34"/>
        <v>3527.8941390686009</v>
      </c>
      <c r="W74">
        <f t="shared" si="16"/>
        <v>55.998319667755567</v>
      </c>
      <c r="X74">
        <f t="shared" si="17"/>
        <v>12.808422623454456</v>
      </c>
      <c r="Y74">
        <f t="shared" si="18"/>
        <v>305.55885860362605</v>
      </c>
      <c r="Z74">
        <f t="shared" si="19"/>
        <v>-131.55885860362605</v>
      </c>
      <c r="AA74">
        <f t="shared" si="20"/>
        <v>131.55885860362605</v>
      </c>
      <c r="AB74">
        <f t="shared" si="35"/>
        <v>569.30449735961065</v>
      </c>
      <c r="AC74">
        <f t="shared" si="35"/>
        <v>3410.9898513329831</v>
      </c>
      <c r="AD74">
        <f t="shared" si="22"/>
        <v>54.142696052904491</v>
      </c>
      <c r="AE74">
        <f t="shared" si="23"/>
        <v>10.514890074984921</v>
      </c>
    </row>
    <row r="75" spans="1:31" ht="15.75" thickBot="1" x14ac:dyDescent="0.3">
      <c r="A75" s="1">
        <v>43964</v>
      </c>
      <c r="B75">
        <v>74</v>
      </c>
      <c r="C75" s="16">
        <v>195</v>
      </c>
      <c r="D75">
        <f t="shared" si="36"/>
        <v>231.56166024577891</v>
      </c>
      <c r="E75">
        <f t="shared" si="38"/>
        <v>-36.56166024577891</v>
      </c>
      <c r="F75">
        <f t="shared" si="39"/>
        <v>36.56166024577891</v>
      </c>
      <c r="G75">
        <f t="shared" si="40"/>
        <v>610.50695489642226</v>
      </c>
      <c r="H75">
        <f t="shared" si="40"/>
        <v>3908.3124398580612</v>
      </c>
      <c r="I75">
        <f t="shared" si="41"/>
        <v>56.642209273305234</v>
      </c>
      <c r="J75">
        <f t="shared" si="42"/>
        <v>10.778304072686419</v>
      </c>
      <c r="K75">
        <f t="shared" si="37"/>
        <v>236.3112444591319</v>
      </c>
      <c r="L75">
        <f t="shared" si="43"/>
        <v>-41.311244459131899</v>
      </c>
      <c r="M75">
        <f t="shared" si="44"/>
        <v>41.311244459131899</v>
      </c>
      <c r="N75">
        <f t="shared" si="45"/>
        <v>477.69715216477391</v>
      </c>
      <c r="O75">
        <f t="shared" si="45"/>
        <v>3858.947633834397</v>
      </c>
      <c r="P75">
        <f t="shared" si="46"/>
        <v>55.92677730194778</v>
      </c>
      <c r="Q75">
        <f t="shared" si="47"/>
        <v>8.5414746783225972</v>
      </c>
      <c r="R75">
        <f t="shared" si="12"/>
        <v>240.09122291519651</v>
      </c>
      <c r="S75">
        <f t="shared" si="13"/>
        <v>-45.091222915196511</v>
      </c>
      <c r="T75">
        <f t="shared" si="14"/>
        <v>45.091222915196511</v>
      </c>
      <c r="U75">
        <f t="shared" si="34"/>
        <v>672.15892159271857</v>
      </c>
      <c r="V75">
        <f t="shared" si="34"/>
        <v>3572.9853619837972</v>
      </c>
      <c r="W75">
        <f t="shared" si="16"/>
        <v>55.827896280996832</v>
      </c>
      <c r="X75">
        <f t="shared" si="17"/>
        <v>12.039839692499996</v>
      </c>
      <c r="Y75">
        <f t="shared" si="18"/>
        <v>246.97635007174409</v>
      </c>
      <c r="Z75">
        <f t="shared" si="19"/>
        <v>-51.976350071744093</v>
      </c>
      <c r="AA75">
        <f t="shared" si="20"/>
        <v>51.976350071744093</v>
      </c>
      <c r="AB75">
        <f t="shared" si="35"/>
        <v>517.32814728786661</v>
      </c>
      <c r="AC75">
        <f t="shared" si="35"/>
        <v>3462.9662014047271</v>
      </c>
      <c r="AD75">
        <f t="shared" si="22"/>
        <v>54.108846896948862</v>
      </c>
      <c r="AE75">
        <f t="shared" si="23"/>
        <v>9.5608791714435544</v>
      </c>
    </row>
    <row r="76" spans="1:31" ht="15.75" thickBot="1" x14ac:dyDescent="0.3">
      <c r="A76" s="1">
        <v>43965</v>
      </c>
      <c r="B76">
        <v>75</v>
      </c>
      <c r="C76" s="16">
        <v>236</v>
      </c>
      <c r="D76">
        <f t="shared" si="36"/>
        <v>255.8380226304408</v>
      </c>
      <c r="E76">
        <f t="shared" si="38"/>
        <v>-19.838022630440804</v>
      </c>
      <c r="F76">
        <f t="shared" si="39"/>
        <v>19.838022630440804</v>
      </c>
      <c r="G76">
        <f t="shared" si="40"/>
        <v>590.66893226598143</v>
      </c>
      <c r="H76">
        <f t="shared" si="40"/>
        <v>3928.1504624885019</v>
      </c>
      <c r="I76">
        <f t="shared" si="41"/>
        <v>56.116435178407173</v>
      </c>
      <c r="J76">
        <f t="shared" si="42"/>
        <v>10.525774318844521</v>
      </c>
      <c r="K76">
        <f t="shared" si="37"/>
        <v>260.78361023509518</v>
      </c>
      <c r="L76">
        <f t="shared" si="43"/>
        <v>-24.783610235095182</v>
      </c>
      <c r="M76">
        <f t="shared" si="44"/>
        <v>24.783610235095182</v>
      </c>
      <c r="N76">
        <f t="shared" si="45"/>
        <v>452.91354192967873</v>
      </c>
      <c r="O76">
        <f t="shared" si="45"/>
        <v>3883.7312440694923</v>
      </c>
      <c r="P76">
        <f t="shared" si="46"/>
        <v>55.48187491527846</v>
      </c>
      <c r="Q76">
        <f t="shared" si="47"/>
        <v>8.163270304424346</v>
      </c>
      <c r="R76">
        <f t="shared" ref="R76:R120" si="48">$C75*$V$123+$C74*$W$123+$C73*$X$123+$C72*$Y$123+$C71*$Z$123+$C70*$AA$123+$C69*$AB$123+$C68*$AC$123+$C67*$AD$123+$C66*$AE$123</f>
        <v>261.94008201786198</v>
      </c>
      <c r="S76">
        <f t="shared" ref="S76:S116" si="49">$C76-R76</f>
        <v>-25.940082017861982</v>
      </c>
      <c r="T76">
        <f t="shared" ref="T76:T116" si="50">ABS(S76)</f>
        <v>25.940082017861982</v>
      </c>
      <c r="U76">
        <f t="shared" ref="U76:V91" si="51">S76+U75</f>
        <v>646.21883957485659</v>
      </c>
      <c r="V76">
        <f t="shared" si="51"/>
        <v>3598.9254440016593</v>
      </c>
      <c r="W76">
        <f t="shared" ref="W76:W116" si="52">V76/$B66</f>
        <v>55.36808375387168</v>
      </c>
      <c r="X76">
        <f t="shared" ref="X76:X116" si="53">U76/W76</f>
        <v>11.671323906521669</v>
      </c>
      <c r="Y76">
        <f t="shared" ref="Y76:Y120" si="54">$U$127+$C75*$V$127+$C74*$W$127+$C73*$X$127+$C72*$Y$127+$C71*$Z$127+$C70*$AA$127+$C69*$AB$127+$C68*$AC$127+$C67*$AD$127+$C66*$AE$127</f>
        <v>272.81641182740128</v>
      </c>
      <c r="Z76">
        <f t="shared" si="19"/>
        <v>-36.816411827401282</v>
      </c>
      <c r="AA76">
        <f t="shared" si="20"/>
        <v>36.816411827401282</v>
      </c>
      <c r="AB76">
        <f t="shared" si="35"/>
        <v>480.51173546046533</v>
      </c>
      <c r="AC76">
        <f t="shared" si="35"/>
        <v>3499.7826132321284</v>
      </c>
      <c r="AD76">
        <f t="shared" si="22"/>
        <v>53.842809434340438</v>
      </c>
      <c r="AE76">
        <f t="shared" si="23"/>
        <v>8.9243436683301933</v>
      </c>
    </row>
    <row r="77" spans="1:31" ht="15.75" thickBot="1" x14ac:dyDescent="0.3">
      <c r="A77" s="1">
        <v>43966</v>
      </c>
      <c r="B77">
        <v>76</v>
      </c>
      <c r="C77" s="16">
        <v>369</v>
      </c>
      <c r="D77">
        <f t="shared" si="36"/>
        <v>233.18830916522018</v>
      </c>
      <c r="E77">
        <f t="shared" si="38"/>
        <v>135.81169083477982</v>
      </c>
      <c r="F77">
        <f t="shared" si="39"/>
        <v>135.81169083477982</v>
      </c>
      <c r="G77">
        <f t="shared" si="40"/>
        <v>726.48062310076125</v>
      </c>
      <c r="H77">
        <f t="shared" si="40"/>
        <v>4063.9621533232817</v>
      </c>
      <c r="I77">
        <f t="shared" si="41"/>
        <v>57.238903567933548</v>
      </c>
      <c r="J77">
        <f t="shared" si="42"/>
        <v>12.692077901851201</v>
      </c>
      <c r="K77">
        <f t="shared" si="37"/>
        <v>238.38910329058277</v>
      </c>
      <c r="L77">
        <f t="shared" si="43"/>
        <v>130.61089670941723</v>
      </c>
      <c r="M77">
        <f t="shared" si="44"/>
        <v>130.61089670941723</v>
      </c>
      <c r="N77">
        <f t="shared" si="45"/>
        <v>583.52443863909593</v>
      </c>
      <c r="O77">
        <f t="shared" si="45"/>
        <v>4014.3421407789097</v>
      </c>
      <c r="P77">
        <f t="shared" si="46"/>
        <v>56.540030151815628</v>
      </c>
      <c r="Q77">
        <f t="shared" si="47"/>
        <v>10.320554075975455</v>
      </c>
      <c r="R77">
        <f t="shared" si="48"/>
        <v>235.8490253968119</v>
      </c>
      <c r="S77">
        <f t="shared" si="49"/>
        <v>133.1509746031881</v>
      </c>
      <c r="T77">
        <f t="shared" si="50"/>
        <v>133.1509746031881</v>
      </c>
      <c r="U77">
        <f t="shared" si="51"/>
        <v>779.36981417804463</v>
      </c>
      <c r="V77">
        <f t="shared" si="51"/>
        <v>3732.0764186048473</v>
      </c>
      <c r="W77">
        <f t="shared" si="52"/>
        <v>56.546612403103744</v>
      </c>
      <c r="X77">
        <f t="shared" si="53"/>
        <v>13.782785228974502</v>
      </c>
      <c r="Y77">
        <f t="shared" si="54"/>
        <v>248.76513536493448</v>
      </c>
      <c r="Z77">
        <f t="shared" ref="Z77:Z116" si="55">$C77-Y77</f>
        <v>120.23486463506552</v>
      </c>
      <c r="AA77">
        <f t="shared" ref="AA77:AA116" si="56">ABS(Z77)</f>
        <v>120.23486463506552</v>
      </c>
      <c r="AB77">
        <f t="shared" ref="AB77:AC92" si="57">Z77+AB76</f>
        <v>600.74660009553088</v>
      </c>
      <c r="AC77">
        <f t="shared" si="57"/>
        <v>3620.017477867194</v>
      </c>
      <c r="AD77">
        <f t="shared" ref="AD77:AD116" si="58">AC77/$B67</f>
        <v>54.848749664654456</v>
      </c>
      <c r="AE77">
        <f t="shared" ref="AE77:AE116" si="59">AB77/AD77</f>
        <v>10.952785683693772</v>
      </c>
    </row>
    <row r="78" spans="1:31" ht="15.75" thickBot="1" x14ac:dyDescent="0.3">
      <c r="A78" s="1">
        <v>43967</v>
      </c>
      <c r="B78">
        <v>77</v>
      </c>
      <c r="C78" s="16">
        <v>274</v>
      </c>
      <c r="D78">
        <f t="shared" si="36"/>
        <v>246.45125287250249</v>
      </c>
      <c r="E78">
        <f t="shared" si="38"/>
        <v>27.548747127497506</v>
      </c>
      <c r="F78">
        <f t="shared" si="39"/>
        <v>27.548747127497506</v>
      </c>
      <c r="G78">
        <f t="shared" si="40"/>
        <v>754.02937022825881</v>
      </c>
      <c r="H78">
        <f t="shared" si="40"/>
        <v>4091.510900450779</v>
      </c>
      <c r="I78">
        <f t="shared" si="41"/>
        <v>56.8265402840386</v>
      </c>
      <c r="J78">
        <f t="shared" si="42"/>
        <v>13.268964931867409</v>
      </c>
      <c r="K78">
        <f t="shared" si="37"/>
        <v>249.85026536454552</v>
      </c>
      <c r="L78">
        <f t="shared" si="43"/>
        <v>24.149734635454479</v>
      </c>
      <c r="M78">
        <f t="shared" si="44"/>
        <v>24.149734635454479</v>
      </c>
      <c r="N78">
        <f t="shared" si="45"/>
        <v>607.67417327455041</v>
      </c>
      <c r="O78">
        <f t="shared" si="45"/>
        <v>4038.4918754143641</v>
      </c>
      <c r="P78">
        <f t="shared" si="46"/>
        <v>56.090164936310615</v>
      </c>
      <c r="Q78">
        <f t="shared" si="47"/>
        <v>10.83388101932939</v>
      </c>
      <c r="R78">
        <f t="shared" si="48"/>
        <v>225.33833301259841</v>
      </c>
      <c r="S78">
        <f t="shared" si="49"/>
        <v>48.661666987401588</v>
      </c>
      <c r="T78">
        <f t="shared" si="50"/>
        <v>48.661666987401588</v>
      </c>
      <c r="U78">
        <f t="shared" si="51"/>
        <v>828.03148116544617</v>
      </c>
      <c r="V78">
        <f t="shared" si="51"/>
        <v>3780.7380855922488</v>
      </c>
      <c r="W78">
        <f t="shared" si="52"/>
        <v>56.428926650630579</v>
      </c>
      <c r="X78">
        <f t="shared" si="53"/>
        <v>14.67388324240247</v>
      </c>
      <c r="Y78">
        <f t="shared" si="54"/>
        <v>229.89350310820078</v>
      </c>
      <c r="Z78">
        <f t="shared" si="55"/>
        <v>44.106496891799225</v>
      </c>
      <c r="AA78">
        <f t="shared" si="56"/>
        <v>44.106496891799225</v>
      </c>
      <c r="AB78">
        <f t="shared" si="57"/>
        <v>644.8530969873301</v>
      </c>
      <c r="AC78">
        <f t="shared" si="57"/>
        <v>3664.1239747589934</v>
      </c>
      <c r="AD78">
        <f t="shared" si="58"/>
        <v>54.688417533716319</v>
      </c>
      <c r="AE78">
        <f t="shared" si="59"/>
        <v>11.791401654468562</v>
      </c>
    </row>
    <row r="79" spans="1:31" ht="15.75" thickBot="1" x14ac:dyDescent="0.3">
      <c r="A79" s="1">
        <v>43968</v>
      </c>
      <c r="B79">
        <v>78</v>
      </c>
      <c r="C79" s="16">
        <v>243</v>
      </c>
      <c r="D79">
        <f t="shared" si="36"/>
        <v>287.48885351612188</v>
      </c>
      <c r="E79">
        <f t="shared" si="38"/>
        <v>-44.488853516121878</v>
      </c>
      <c r="F79">
        <f t="shared" si="39"/>
        <v>44.488853516121878</v>
      </c>
      <c r="G79">
        <f t="shared" si="40"/>
        <v>709.54051671213688</v>
      </c>
      <c r="H79">
        <f t="shared" si="40"/>
        <v>4135.9997539669012</v>
      </c>
      <c r="I79">
        <f t="shared" si="41"/>
        <v>56.657530876258917</v>
      </c>
      <c r="J79">
        <f t="shared" si="42"/>
        <v>12.523322243988824</v>
      </c>
      <c r="K79">
        <f t="shared" si="37"/>
        <v>292.79019854436774</v>
      </c>
      <c r="L79">
        <f t="shared" si="43"/>
        <v>-49.79019854436774</v>
      </c>
      <c r="M79">
        <f t="shared" si="44"/>
        <v>49.79019854436774</v>
      </c>
      <c r="N79">
        <f t="shared" si="45"/>
        <v>557.88397473018267</v>
      </c>
      <c r="O79">
        <f t="shared" si="45"/>
        <v>4088.2820739587319</v>
      </c>
      <c r="P79">
        <f t="shared" si="46"/>
        <v>56.003864026831941</v>
      </c>
      <c r="Q79">
        <f t="shared" si="47"/>
        <v>9.9615264843671429</v>
      </c>
      <c r="R79">
        <f t="shared" si="48"/>
        <v>271.24494715911771</v>
      </c>
      <c r="S79">
        <f t="shared" si="49"/>
        <v>-28.244947159117714</v>
      </c>
      <c r="T79">
        <f t="shared" si="50"/>
        <v>28.244947159117714</v>
      </c>
      <c r="U79">
        <f t="shared" si="51"/>
        <v>799.78653400632845</v>
      </c>
      <c r="V79">
        <f t="shared" si="51"/>
        <v>3808.9830327513664</v>
      </c>
      <c r="W79">
        <f t="shared" si="52"/>
        <v>56.014456363990682</v>
      </c>
      <c r="X79">
        <f t="shared" si="53"/>
        <v>14.278216480566922</v>
      </c>
      <c r="Y79">
        <f t="shared" si="54"/>
        <v>276.0082453292589</v>
      </c>
      <c r="Z79">
        <f t="shared" si="55"/>
        <v>-33.008245329258898</v>
      </c>
      <c r="AA79">
        <f t="shared" si="56"/>
        <v>33.008245329258898</v>
      </c>
      <c r="AB79">
        <f t="shared" si="57"/>
        <v>611.84485165807121</v>
      </c>
      <c r="AC79">
        <f t="shared" si="57"/>
        <v>3697.1322200882523</v>
      </c>
      <c r="AD79">
        <f t="shared" si="58"/>
        <v>54.369591471886061</v>
      </c>
      <c r="AE79">
        <f t="shared" si="59"/>
        <v>11.253438458783522</v>
      </c>
    </row>
    <row r="80" spans="1:31" ht="15.75" thickBot="1" x14ac:dyDescent="0.3">
      <c r="A80" s="1">
        <v>43969</v>
      </c>
      <c r="B80">
        <v>79</v>
      </c>
      <c r="C80" s="16">
        <v>194</v>
      </c>
      <c r="D80">
        <f t="shared" si="36"/>
        <v>289.13994523618771</v>
      </c>
      <c r="E80">
        <f t="shared" si="38"/>
        <v>-95.139945236187714</v>
      </c>
      <c r="F80">
        <f t="shared" si="39"/>
        <v>95.139945236187714</v>
      </c>
      <c r="G80">
        <f t="shared" si="40"/>
        <v>614.40057147594916</v>
      </c>
      <c r="H80">
        <f t="shared" si="40"/>
        <v>4231.1396992030886</v>
      </c>
      <c r="I80">
        <f t="shared" si="41"/>
        <v>57.177563502744441</v>
      </c>
      <c r="J80">
        <f t="shared" si="42"/>
        <v>10.745483609955832</v>
      </c>
      <c r="K80">
        <f t="shared" si="37"/>
        <v>294.3314688270363</v>
      </c>
      <c r="L80">
        <f t="shared" si="43"/>
        <v>-100.3314688270363</v>
      </c>
      <c r="M80">
        <f t="shared" si="44"/>
        <v>100.3314688270363</v>
      </c>
      <c r="N80">
        <f t="shared" si="45"/>
        <v>457.55250590314637</v>
      </c>
      <c r="O80">
        <f t="shared" si="45"/>
        <v>4188.613542785768</v>
      </c>
      <c r="P80">
        <f t="shared" si="46"/>
        <v>56.602885713321186</v>
      </c>
      <c r="Q80">
        <f t="shared" si="47"/>
        <v>8.0835544007514066</v>
      </c>
      <c r="R80">
        <f t="shared" si="48"/>
        <v>294.28270121517846</v>
      </c>
      <c r="S80">
        <f t="shared" si="49"/>
        <v>-100.28270121517846</v>
      </c>
      <c r="T80">
        <f t="shared" si="50"/>
        <v>100.28270121517846</v>
      </c>
      <c r="U80">
        <f t="shared" si="51"/>
        <v>699.50383279114999</v>
      </c>
      <c r="V80">
        <f t="shared" si="51"/>
        <v>3909.2657339665448</v>
      </c>
      <c r="W80">
        <f t="shared" si="52"/>
        <v>56.656025129949924</v>
      </c>
      <c r="X80">
        <f t="shared" si="53"/>
        <v>12.346503857034142</v>
      </c>
      <c r="Y80">
        <f t="shared" si="54"/>
        <v>303.27428299555731</v>
      </c>
      <c r="Z80">
        <f t="shared" si="55"/>
        <v>-109.27428299555731</v>
      </c>
      <c r="AA80">
        <f t="shared" si="56"/>
        <v>109.27428299555731</v>
      </c>
      <c r="AB80">
        <f t="shared" si="57"/>
        <v>502.57056866251389</v>
      </c>
      <c r="AC80">
        <f t="shared" si="57"/>
        <v>3806.4065030838096</v>
      </c>
      <c r="AD80">
        <f t="shared" si="58"/>
        <v>55.165311638895794</v>
      </c>
      <c r="AE80">
        <f t="shared" si="59"/>
        <v>9.1102642898542587</v>
      </c>
    </row>
    <row r="81" spans="1:31" ht="15.75" thickBot="1" x14ac:dyDescent="0.3">
      <c r="A81" s="1">
        <v>43970</v>
      </c>
      <c r="B81">
        <v>80</v>
      </c>
      <c r="C81" s="16">
        <v>165</v>
      </c>
      <c r="D81">
        <f t="shared" si="36"/>
        <v>235.7216527118226</v>
      </c>
      <c r="E81">
        <f t="shared" si="38"/>
        <v>-70.7216527118226</v>
      </c>
      <c r="F81">
        <f t="shared" si="39"/>
        <v>70.7216527118226</v>
      </c>
      <c r="G81">
        <f t="shared" si="40"/>
        <v>543.67891876412659</v>
      </c>
      <c r="H81">
        <f t="shared" si="40"/>
        <v>4301.8613519149112</v>
      </c>
      <c r="I81">
        <f t="shared" si="41"/>
        <v>57.358151358865484</v>
      </c>
      <c r="J81">
        <f t="shared" si="42"/>
        <v>9.4786687834926813</v>
      </c>
      <c r="K81">
        <f t="shared" si="37"/>
        <v>241.19803751468186</v>
      </c>
      <c r="L81">
        <f t="shared" si="43"/>
        <v>-76.198037514681857</v>
      </c>
      <c r="M81">
        <f t="shared" si="44"/>
        <v>76.198037514681857</v>
      </c>
      <c r="N81">
        <f t="shared" si="45"/>
        <v>381.35446838846451</v>
      </c>
      <c r="O81">
        <f t="shared" si="45"/>
        <v>4264.8115803004503</v>
      </c>
      <c r="P81">
        <f t="shared" si="46"/>
        <v>56.864154404006001</v>
      </c>
      <c r="Q81">
        <f t="shared" si="47"/>
        <v>6.7064123679573893</v>
      </c>
      <c r="R81">
        <f t="shared" si="48"/>
        <v>172.51094267439106</v>
      </c>
      <c r="S81">
        <f t="shared" si="49"/>
        <v>-7.5109426743910603</v>
      </c>
      <c r="T81">
        <f t="shared" si="50"/>
        <v>7.5109426743910603</v>
      </c>
      <c r="U81">
        <f t="shared" si="51"/>
        <v>691.99289011675887</v>
      </c>
      <c r="V81">
        <f t="shared" si="51"/>
        <v>3916.7766766409359</v>
      </c>
      <c r="W81">
        <f t="shared" si="52"/>
        <v>55.953952523441941</v>
      </c>
      <c r="X81">
        <f t="shared" si="53"/>
        <v>12.367185139009582</v>
      </c>
      <c r="Y81">
        <f t="shared" si="54"/>
        <v>184.65371828118481</v>
      </c>
      <c r="Z81">
        <f t="shared" si="55"/>
        <v>-19.653718281184808</v>
      </c>
      <c r="AA81">
        <f t="shared" si="56"/>
        <v>19.653718281184808</v>
      </c>
      <c r="AB81">
        <f t="shared" si="57"/>
        <v>482.91685038132908</v>
      </c>
      <c r="AC81">
        <f t="shared" si="57"/>
        <v>3826.0602213649945</v>
      </c>
      <c r="AD81">
        <f t="shared" si="58"/>
        <v>54.658003162357062</v>
      </c>
      <c r="AE81">
        <f t="shared" si="59"/>
        <v>8.8352450225242336</v>
      </c>
    </row>
    <row r="82" spans="1:31" ht="15.75" thickBot="1" x14ac:dyDescent="0.3">
      <c r="A82" s="1">
        <v>43971</v>
      </c>
      <c r="B82">
        <v>81</v>
      </c>
      <c r="C82" s="16">
        <v>179</v>
      </c>
      <c r="D82">
        <f t="shared" si="36"/>
        <v>159.92730562338284</v>
      </c>
      <c r="E82">
        <f t="shared" si="38"/>
        <v>19.072694376617164</v>
      </c>
      <c r="F82">
        <f t="shared" si="39"/>
        <v>19.072694376617164</v>
      </c>
      <c r="G82">
        <f t="shared" si="40"/>
        <v>562.75161314074376</v>
      </c>
      <c r="H82">
        <f t="shared" si="40"/>
        <v>4320.9340462915279</v>
      </c>
      <c r="I82">
        <f t="shared" si="41"/>
        <v>56.854395345941157</v>
      </c>
      <c r="J82">
        <f t="shared" si="42"/>
        <v>9.8981197445962934</v>
      </c>
      <c r="K82">
        <f t="shared" si="37"/>
        <v>165.27909993281901</v>
      </c>
      <c r="L82">
        <f t="shared" si="43"/>
        <v>13.720900067180992</v>
      </c>
      <c r="M82">
        <f t="shared" si="44"/>
        <v>13.720900067180992</v>
      </c>
      <c r="N82">
        <f t="shared" si="45"/>
        <v>395.0753684556455</v>
      </c>
      <c r="O82">
        <f t="shared" si="45"/>
        <v>4278.5324803676313</v>
      </c>
      <c r="P82">
        <f t="shared" si="46"/>
        <v>56.296480004837257</v>
      </c>
      <c r="Q82">
        <f t="shared" si="47"/>
        <v>7.0177632495264142</v>
      </c>
      <c r="R82">
        <f t="shared" si="48"/>
        <v>154.93649192632313</v>
      </c>
      <c r="S82">
        <f t="shared" si="49"/>
        <v>24.063508073676871</v>
      </c>
      <c r="T82">
        <f t="shared" si="50"/>
        <v>24.063508073676871</v>
      </c>
      <c r="U82">
        <f t="shared" si="51"/>
        <v>716.05639819043574</v>
      </c>
      <c r="V82">
        <f t="shared" si="51"/>
        <v>3940.8401847146129</v>
      </c>
      <c r="W82">
        <f t="shared" si="52"/>
        <v>55.50479133400863</v>
      </c>
      <c r="X82">
        <f t="shared" si="53"/>
        <v>12.900803353740331</v>
      </c>
      <c r="Y82">
        <f t="shared" si="54"/>
        <v>166.30971193086782</v>
      </c>
      <c r="Z82">
        <f t="shared" si="55"/>
        <v>12.69028806913218</v>
      </c>
      <c r="AA82">
        <f t="shared" si="56"/>
        <v>12.69028806913218</v>
      </c>
      <c r="AB82">
        <f t="shared" si="57"/>
        <v>495.60713845046126</v>
      </c>
      <c r="AC82">
        <f t="shared" si="57"/>
        <v>3838.7505094341268</v>
      </c>
      <c r="AD82">
        <f t="shared" si="58"/>
        <v>54.066908583579249</v>
      </c>
      <c r="AE82">
        <f t="shared" si="59"/>
        <v>9.1665521745954415</v>
      </c>
    </row>
    <row r="83" spans="1:31" ht="15.75" thickBot="1" x14ac:dyDescent="0.3">
      <c r="A83" s="1">
        <v>43972</v>
      </c>
      <c r="B83">
        <v>82</v>
      </c>
      <c r="C83" s="16">
        <v>172</v>
      </c>
      <c r="D83">
        <f t="shared" si="36"/>
        <v>166.61350820631057</v>
      </c>
      <c r="E83">
        <f t="shared" si="38"/>
        <v>5.3864917936894301</v>
      </c>
      <c r="F83">
        <f t="shared" si="39"/>
        <v>5.3864917936894301</v>
      </c>
      <c r="G83">
        <f t="shared" si="40"/>
        <v>568.13810493443316</v>
      </c>
      <c r="H83">
        <f t="shared" si="40"/>
        <v>4326.3205380852178</v>
      </c>
      <c r="I83">
        <f t="shared" si="41"/>
        <v>56.185981014093734</v>
      </c>
      <c r="J83">
        <f t="shared" si="42"/>
        <v>10.111741304150602</v>
      </c>
      <c r="K83">
        <f t="shared" si="37"/>
        <v>172.64967619682827</v>
      </c>
      <c r="L83">
        <f t="shared" si="43"/>
        <v>-0.64967619682826694</v>
      </c>
      <c r="M83">
        <f t="shared" si="44"/>
        <v>0.64967619682826694</v>
      </c>
      <c r="N83">
        <f t="shared" si="45"/>
        <v>394.42569225881721</v>
      </c>
      <c r="O83">
        <f t="shared" si="45"/>
        <v>4279.1821565644595</v>
      </c>
      <c r="P83">
        <f t="shared" si="46"/>
        <v>55.573794241096877</v>
      </c>
      <c r="Q83">
        <f t="shared" si="47"/>
        <v>7.0973324323992086</v>
      </c>
      <c r="R83">
        <f t="shared" si="48"/>
        <v>177.66604391581944</v>
      </c>
      <c r="S83">
        <f t="shared" si="49"/>
        <v>-5.6660439158194436</v>
      </c>
      <c r="T83">
        <f t="shared" si="50"/>
        <v>5.6660439158194436</v>
      </c>
      <c r="U83">
        <f t="shared" si="51"/>
        <v>710.39035427461636</v>
      </c>
      <c r="V83">
        <f t="shared" si="51"/>
        <v>3946.5062286304324</v>
      </c>
      <c r="W83">
        <f t="shared" si="52"/>
        <v>54.812586508756006</v>
      </c>
      <c r="X83">
        <f t="shared" si="53"/>
        <v>12.960350888771423</v>
      </c>
      <c r="Y83">
        <f t="shared" si="54"/>
        <v>185.14194983393011</v>
      </c>
      <c r="Z83">
        <f t="shared" si="55"/>
        <v>-13.141949833930113</v>
      </c>
      <c r="AA83">
        <f t="shared" si="56"/>
        <v>13.141949833930113</v>
      </c>
      <c r="AB83">
        <f t="shared" si="57"/>
        <v>482.46518861653112</v>
      </c>
      <c r="AC83">
        <f t="shared" si="57"/>
        <v>3851.8924592680569</v>
      </c>
      <c r="AD83">
        <f t="shared" si="58"/>
        <v>53.498506378723015</v>
      </c>
      <c r="AE83">
        <f t="shared" si="59"/>
        <v>9.0182926828105465</v>
      </c>
    </row>
    <row r="84" spans="1:31" ht="15.75" thickBot="1" x14ac:dyDescent="0.3">
      <c r="A84" s="1">
        <v>43973</v>
      </c>
      <c r="B84">
        <v>83</v>
      </c>
      <c r="C84" s="16">
        <v>195</v>
      </c>
      <c r="D84">
        <f t="shared" si="36"/>
        <v>156.89819323553286</v>
      </c>
      <c r="E84">
        <f t="shared" si="38"/>
        <v>38.101806764467142</v>
      </c>
      <c r="F84">
        <f t="shared" si="39"/>
        <v>38.101806764467142</v>
      </c>
      <c r="G84">
        <f t="shared" si="40"/>
        <v>606.2399116989003</v>
      </c>
      <c r="H84">
        <f t="shared" si="40"/>
        <v>4364.422344849685</v>
      </c>
      <c r="I84">
        <f t="shared" si="41"/>
        <v>55.95413262627801</v>
      </c>
      <c r="J84">
        <f t="shared" si="42"/>
        <v>10.834586888300525</v>
      </c>
      <c r="K84">
        <f t="shared" si="37"/>
        <v>163.29731347513811</v>
      </c>
      <c r="L84">
        <f t="shared" si="43"/>
        <v>31.702686524861889</v>
      </c>
      <c r="M84">
        <f t="shared" si="44"/>
        <v>31.702686524861889</v>
      </c>
      <c r="N84">
        <f t="shared" si="45"/>
        <v>426.12837878367907</v>
      </c>
      <c r="O84">
        <f t="shared" si="45"/>
        <v>4310.8848430893213</v>
      </c>
      <c r="P84">
        <f t="shared" si="46"/>
        <v>55.26775439858104</v>
      </c>
      <c r="Q84">
        <f t="shared" si="47"/>
        <v>7.7102531742201492</v>
      </c>
      <c r="R84">
        <f t="shared" si="48"/>
        <v>209.4282037494622</v>
      </c>
      <c r="S84">
        <f t="shared" si="49"/>
        <v>-14.428203749462199</v>
      </c>
      <c r="T84">
        <f t="shared" si="50"/>
        <v>14.428203749462199</v>
      </c>
      <c r="U84">
        <f t="shared" si="51"/>
        <v>695.96215052515413</v>
      </c>
      <c r="V84">
        <f t="shared" si="51"/>
        <v>3960.9344323798946</v>
      </c>
      <c r="W84">
        <f t="shared" si="52"/>
        <v>54.259375786025956</v>
      </c>
      <c r="X84">
        <f t="shared" si="53"/>
        <v>12.82657864089165</v>
      </c>
      <c r="Y84">
        <f t="shared" si="54"/>
        <v>225.80048534592603</v>
      </c>
      <c r="Z84">
        <f t="shared" si="55"/>
        <v>-30.800485345926035</v>
      </c>
      <c r="AA84">
        <f t="shared" si="56"/>
        <v>30.800485345926035</v>
      </c>
      <c r="AB84">
        <f t="shared" si="57"/>
        <v>451.66470327060506</v>
      </c>
      <c r="AC84">
        <f t="shared" si="57"/>
        <v>3882.6929446139829</v>
      </c>
      <c r="AD84">
        <f t="shared" si="58"/>
        <v>53.187574583753189</v>
      </c>
      <c r="AE84">
        <f t="shared" si="59"/>
        <v>8.4919214084368431</v>
      </c>
    </row>
    <row r="85" spans="1:31" ht="15.75" thickBot="1" x14ac:dyDescent="0.3">
      <c r="A85" s="1">
        <v>43974</v>
      </c>
      <c r="B85">
        <v>84</v>
      </c>
      <c r="C85" s="16">
        <v>262</v>
      </c>
      <c r="D85">
        <f t="shared" si="36"/>
        <v>180.64865044707409</v>
      </c>
      <c r="E85">
        <f t="shared" si="38"/>
        <v>81.35134955292591</v>
      </c>
      <c r="F85">
        <f t="shared" si="39"/>
        <v>81.35134955292591</v>
      </c>
      <c r="G85">
        <f t="shared" si="40"/>
        <v>687.59126125182615</v>
      </c>
      <c r="H85">
        <f t="shared" si="40"/>
        <v>4445.773694402611</v>
      </c>
      <c r="I85">
        <f t="shared" si="41"/>
        <v>56.275616384843175</v>
      </c>
      <c r="J85">
        <f t="shared" si="42"/>
        <v>12.218280410288255</v>
      </c>
      <c r="K85">
        <f t="shared" si="37"/>
        <v>187.16336425453017</v>
      </c>
      <c r="L85">
        <f t="shared" si="43"/>
        <v>74.836635745469835</v>
      </c>
      <c r="M85">
        <f t="shared" si="44"/>
        <v>74.836635745469835</v>
      </c>
      <c r="N85">
        <f t="shared" si="45"/>
        <v>500.9650145291489</v>
      </c>
      <c r="O85">
        <f t="shared" si="45"/>
        <v>4385.721478834791</v>
      </c>
      <c r="P85">
        <f t="shared" si="46"/>
        <v>55.51546175740242</v>
      </c>
      <c r="Q85">
        <f t="shared" si="47"/>
        <v>9.0238826926869677</v>
      </c>
      <c r="R85">
        <f t="shared" si="48"/>
        <v>164.50993657616738</v>
      </c>
      <c r="S85">
        <f t="shared" si="49"/>
        <v>97.490063423832623</v>
      </c>
      <c r="T85">
        <f t="shared" si="50"/>
        <v>97.490063423832623</v>
      </c>
      <c r="U85">
        <f t="shared" si="51"/>
        <v>793.45221394898681</v>
      </c>
      <c r="V85">
        <f t="shared" si="51"/>
        <v>4058.424495803727</v>
      </c>
      <c r="W85">
        <f t="shared" si="52"/>
        <v>54.843574267617932</v>
      </c>
      <c r="X85">
        <f t="shared" si="53"/>
        <v>14.467551113229979</v>
      </c>
      <c r="Y85">
        <f t="shared" si="54"/>
        <v>178.63783702063529</v>
      </c>
      <c r="Z85">
        <f t="shared" si="55"/>
        <v>83.362162979364712</v>
      </c>
      <c r="AA85">
        <f t="shared" si="56"/>
        <v>83.362162979364712</v>
      </c>
      <c r="AB85">
        <f t="shared" si="57"/>
        <v>535.02686624996977</v>
      </c>
      <c r="AC85">
        <f t="shared" si="57"/>
        <v>3966.0551075933477</v>
      </c>
      <c r="AD85">
        <f t="shared" si="58"/>
        <v>53.595339291801999</v>
      </c>
      <c r="AE85">
        <f t="shared" si="59"/>
        <v>9.9827125514962098</v>
      </c>
    </row>
    <row r="86" spans="1:31" ht="15.75" thickBot="1" x14ac:dyDescent="0.3">
      <c r="A86" s="1">
        <v>43975</v>
      </c>
      <c r="B86">
        <v>85</v>
      </c>
      <c r="C86" s="16">
        <v>242</v>
      </c>
      <c r="D86">
        <f t="shared" si="36"/>
        <v>232.69346342680322</v>
      </c>
      <c r="E86">
        <f t="shared" si="38"/>
        <v>9.3065365731967802</v>
      </c>
      <c r="F86">
        <f t="shared" si="39"/>
        <v>9.3065365731967802</v>
      </c>
      <c r="G86">
        <f t="shared" si="40"/>
        <v>696.89779782502296</v>
      </c>
      <c r="H86">
        <f t="shared" si="40"/>
        <v>4455.0802309758074</v>
      </c>
      <c r="I86">
        <f t="shared" si="41"/>
        <v>55.688502887197593</v>
      </c>
      <c r="J86">
        <f t="shared" si="42"/>
        <v>12.514213198308749</v>
      </c>
      <c r="K86">
        <f t="shared" si="37"/>
        <v>238.78456276280355</v>
      </c>
      <c r="L86">
        <f t="shared" si="43"/>
        <v>3.2154372371964541</v>
      </c>
      <c r="M86">
        <f t="shared" si="44"/>
        <v>3.2154372371964541</v>
      </c>
      <c r="N86">
        <f t="shared" si="45"/>
        <v>504.18045176634536</v>
      </c>
      <c r="O86">
        <f t="shared" si="45"/>
        <v>4388.9369160719871</v>
      </c>
      <c r="P86">
        <f t="shared" si="46"/>
        <v>54.86171145089984</v>
      </c>
      <c r="Q86">
        <f t="shared" si="47"/>
        <v>9.1900241248867527</v>
      </c>
      <c r="R86">
        <f t="shared" si="48"/>
        <v>185.91139550019545</v>
      </c>
      <c r="S86">
        <f t="shared" si="49"/>
        <v>56.088604499804546</v>
      </c>
      <c r="T86">
        <f t="shared" si="50"/>
        <v>56.088604499804546</v>
      </c>
      <c r="U86">
        <f t="shared" si="51"/>
        <v>849.54081844879136</v>
      </c>
      <c r="V86">
        <f t="shared" si="51"/>
        <v>4114.5131003035312</v>
      </c>
      <c r="W86">
        <f t="shared" si="52"/>
        <v>54.860174670713747</v>
      </c>
      <c r="X86">
        <f t="shared" si="53"/>
        <v>15.485565322166311</v>
      </c>
      <c r="Y86">
        <f t="shared" si="54"/>
        <v>194.06508744825811</v>
      </c>
      <c r="Z86">
        <f t="shared" si="55"/>
        <v>47.934912551741888</v>
      </c>
      <c r="AA86">
        <f t="shared" si="56"/>
        <v>47.934912551741888</v>
      </c>
      <c r="AB86">
        <f t="shared" si="57"/>
        <v>582.96177880171172</v>
      </c>
      <c r="AC86">
        <f t="shared" si="57"/>
        <v>4013.9900201450896</v>
      </c>
      <c r="AD86">
        <f t="shared" si="58"/>
        <v>53.519866935267864</v>
      </c>
      <c r="AE86">
        <f t="shared" si="59"/>
        <v>10.892436999269869</v>
      </c>
    </row>
    <row r="87" spans="1:31" ht="15.75" thickBot="1" x14ac:dyDescent="0.3">
      <c r="A87" s="1">
        <v>43976</v>
      </c>
      <c r="B87">
        <v>86</v>
      </c>
      <c r="C87" s="16">
        <v>153</v>
      </c>
      <c r="D87">
        <f t="shared" si="36"/>
        <v>233.93237197318874</v>
      </c>
      <c r="E87">
        <f t="shared" si="38"/>
        <v>-80.932371973188737</v>
      </c>
      <c r="F87">
        <f t="shared" si="39"/>
        <v>80.932371973188737</v>
      </c>
      <c r="G87">
        <f t="shared" si="40"/>
        <v>615.9654258518342</v>
      </c>
      <c r="H87">
        <f t="shared" si="40"/>
        <v>4536.0126029489957</v>
      </c>
      <c r="I87">
        <f t="shared" si="41"/>
        <v>56.000155591962908</v>
      </c>
      <c r="J87">
        <f t="shared" si="42"/>
        <v>10.99935204359034</v>
      </c>
      <c r="K87">
        <f t="shared" si="37"/>
        <v>239.88159846833602</v>
      </c>
      <c r="L87">
        <f t="shared" si="43"/>
        <v>-86.881598468336023</v>
      </c>
      <c r="M87">
        <f t="shared" si="44"/>
        <v>86.881598468336023</v>
      </c>
      <c r="N87">
        <f t="shared" si="45"/>
        <v>417.29885329800936</v>
      </c>
      <c r="O87">
        <f t="shared" si="45"/>
        <v>4475.8185145403231</v>
      </c>
      <c r="P87">
        <f t="shared" si="46"/>
        <v>55.257018698028681</v>
      </c>
      <c r="Q87">
        <f t="shared" si="47"/>
        <v>7.5519610563589215</v>
      </c>
      <c r="R87">
        <f t="shared" si="48"/>
        <v>173.26242593317551</v>
      </c>
      <c r="S87">
        <f t="shared" si="49"/>
        <v>-20.262425933175507</v>
      </c>
      <c r="T87">
        <f t="shared" si="50"/>
        <v>20.262425933175507</v>
      </c>
      <c r="U87">
        <f t="shared" si="51"/>
        <v>829.27839251561591</v>
      </c>
      <c r="V87">
        <f t="shared" si="51"/>
        <v>4134.7755262367064</v>
      </c>
      <c r="W87">
        <f t="shared" si="52"/>
        <v>54.404941134693502</v>
      </c>
      <c r="X87">
        <f t="shared" si="53"/>
        <v>15.242703607794056</v>
      </c>
      <c r="Y87">
        <f t="shared" si="54"/>
        <v>177.71715892182885</v>
      </c>
      <c r="Z87">
        <f t="shared" si="55"/>
        <v>-24.717158921828855</v>
      </c>
      <c r="AA87">
        <f t="shared" si="56"/>
        <v>24.717158921828855</v>
      </c>
      <c r="AB87">
        <f t="shared" si="57"/>
        <v>558.24461987988286</v>
      </c>
      <c r="AC87">
        <f t="shared" si="57"/>
        <v>4038.7071790669183</v>
      </c>
      <c r="AD87">
        <f t="shared" si="58"/>
        <v>53.140883935091033</v>
      </c>
      <c r="AE87">
        <f t="shared" si="59"/>
        <v>10.504993115314964</v>
      </c>
    </row>
    <row r="88" spans="1:31" ht="15.75" thickBot="1" x14ac:dyDescent="0.3">
      <c r="A88" s="1">
        <v>43977</v>
      </c>
      <c r="B88">
        <v>87</v>
      </c>
      <c r="C88" s="16">
        <v>145</v>
      </c>
      <c r="D88">
        <f t="shared" si="36"/>
        <v>197.52557489137482</v>
      </c>
      <c r="E88">
        <f t="shared" si="38"/>
        <v>-52.525574891374816</v>
      </c>
      <c r="F88">
        <f t="shared" si="39"/>
        <v>52.525574891374816</v>
      </c>
      <c r="G88">
        <f t="shared" ref="G88:H103" si="60">E88+G87</f>
        <v>563.43985096045935</v>
      </c>
      <c r="H88">
        <f t="shared" si="60"/>
        <v>4588.5381778403707</v>
      </c>
      <c r="I88">
        <f t="shared" si="41"/>
        <v>55.957782656589885</v>
      </c>
      <c r="J88">
        <f t="shared" si="42"/>
        <v>10.069016751758403</v>
      </c>
      <c r="K88">
        <f t="shared" si="37"/>
        <v>204.01609388991642</v>
      </c>
      <c r="L88">
        <f t="shared" si="43"/>
        <v>-59.016093889916419</v>
      </c>
      <c r="M88">
        <f t="shared" si="44"/>
        <v>59.016093889916419</v>
      </c>
      <c r="N88">
        <f t="shared" ref="N88:O103" si="61">L88+N87</f>
        <v>358.28275940809294</v>
      </c>
      <c r="O88">
        <f t="shared" si="61"/>
        <v>4534.8346084302393</v>
      </c>
      <c r="P88">
        <f t="shared" si="46"/>
        <v>55.30286107841755</v>
      </c>
      <c r="Q88">
        <f t="shared" si="47"/>
        <v>6.4785573914532257</v>
      </c>
      <c r="R88">
        <f t="shared" si="48"/>
        <v>169.7401663411249</v>
      </c>
      <c r="S88">
        <f t="shared" si="49"/>
        <v>-24.740166341124905</v>
      </c>
      <c r="T88">
        <f t="shared" si="50"/>
        <v>24.740166341124905</v>
      </c>
      <c r="U88">
        <f t="shared" si="51"/>
        <v>804.538226174491</v>
      </c>
      <c r="V88">
        <f t="shared" si="51"/>
        <v>4159.515692577831</v>
      </c>
      <c r="W88">
        <f t="shared" si="52"/>
        <v>54.019684319192613</v>
      </c>
      <c r="X88">
        <f t="shared" si="53"/>
        <v>14.893427022279862</v>
      </c>
      <c r="Y88">
        <f t="shared" si="54"/>
        <v>180.46661629488841</v>
      </c>
      <c r="Z88">
        <f t="shared" si="55"/>
        <v>-35.466616294888411</v>
      </c>
      <c r="AA88">
        <f t="shared" si="56"/>
        <v>35.466616294888411</v>
      </c>
      <c r="AB88">
        <f t="shared" si="57"/>
        <v>522.77800358499439</v>
      </c>
      <c r="AC88">
        <f t="shared" si="57"/>
        <v>4074.1737953618067</v>
      </c>
      <c r="AD88">
        <f t="shared" si="58"/>
        <v>52.911347991711779</v>
      </c>
      <c r="AE88">
        <f t="shared" si="59"/>
        <v>9.8802624281446043</v>
      </c>
    </row>
    <row r="89" spans="1:31" ht="15.75" thickBot="1" x14ac:dyDescent="0.3">
      <c r="A89" s="1">
        <v>43978</v>
      </c>
      <c r="B89">
        <v>88</v>
      </c>
      <c r="C89" s="16">
        <v>99</v>
      </c>
      <c r="D89">
        <f t="shared" si="36"/>
        <v>175.72383952631213</v>
      </c>
      <c r="E89">
        <f t="shared" si="38"/>
        <v>-76.723839526312133</v>
      </c>
      <c r="F89">
        <f t="shared" si="39"/>
        <v>76.723839526312133</v>
      </c>
      <c r="G89">
        <f t="shared" si="60"/>
        <v>486.71601143414722</v>
      </c>
      <c r="H89">
        <f t="shared" si="60"/>
        <v>4665.2620173666828</v>
      </c>
      <c r="I89">
        <f t="shared" si="41"/>
        <v>56.207976112851597</v>
      </c>
      <c r="J89">
        <f t="shared" si="42"/>
        <v>8.6591983041151117</v>
      </c>
      <c r="K89">
        <f t="shared" si="37"/>
        <v>182.31162665473286</v>
      </c>
      <c r="L89">
        <f t="shared" si="43"/>
        <v>-83.311626654732862</v>
      </c>
      <c r="M89">
        <f t="shared" si="44"/>
        <v>83.311626654732862</v>
      </c>
      <c r="N89">
        <f t="shared" si="61"/>
        <v>274.97113275336005</v>
      </c>
      <c r="O89">
        <f t="shared" si="61"/>
        <v>4618.1462350849724</v>
      </c>
      <c r="P89">
        <f t="shared" si="46"/>
        <v>55.640316085361114</v>
      </c>
      <c r="Q89">
        <f t="shared" si="47"/>
        <v>4.9419405226151216</v>
      </c>
      <c r="R89">
        <f t="shared" si="48"/>
        <v>174.71776031393611</v>
      </c>
      <c r="S89">
        <f t="shared" si="49"/>
        <v>-75.717760313936111</v>
      </c>
      <c r="T89">
        <f t="shared" si="50"/>
        <v>75.717760313936111</v>
      </c>
      <c r="U89">
        <f t="shared" si="51"/>
        <v>728.82046586055492</v>
      </c>
      <c r="V89">
        <f t="shared" si="51"/>
        <v>4235.2334528917672</v>
      </c>
      <c r="W89">
        <f t="shared" si="52"/>
        <v>54.29786478066368</v>
      </c>
      <c r="X89">
        <f t="shared" si="53"/>
        <v>13.422635840371006</v>
      </c>
      <c r="Y89">
        <f t="shared" si="54"/>
        <v>188.14660071385518</v>
      </c>
      <c r="Z89">
        <f t="shared" si="55"/>
        <v>-89.146600713855179</v>
      </c>
      <c r="AA89">
        <f t="shared" si="56"/>
        <v>89.146600713855179</v>
      </c>
      <c r="AB89">
        <f t="shared" si="57"/>
        <v>433.63140287113924</v>
      </c>
      <c r="AC89">
        <f t="shared" si="57"/>
        <v>4163.3203960756618</v>
      </c>
      <c r="AD89">
        <f t="shared" si="58"/>
        <v>53.375902513790535</v>
      </c>
      <c r="AE89">
        <f t="shared" si="59"/>
        <v>8.1241043701154005</v>
      </c>
    </row>
    <row r="90" spans="1:31" ht="15.75" thickBot="1" x14ac:dyDescent="0.3">
      <c r="A90" s="1">
        <v>43979</v>
      </c>
      <c r="B90">
        <v>89</v>
      </c>
      <c r="C90" s="16">
        <v>162</v>
      </c>
      <c r="D90">
        <f t="shared" si="36"/>
        <v>104.23929709705808</v>
      </c>
      <c r="E90">
        <f t="shared" si="38"/>
        <v>57.760702902941915</v>
      </c>
      <c r="F90">
        <f t="shared" si="39"/>
        <v>57.760702902941915</v>
      </c>
      <c r="G90">
        <f t="shared" si="60"/>
        <v>544.47671433708911</v>
      </c>
      <c r="H90">
        <f t="shared" si="60"/>
        <v>4723.0227202696251</v>
      </c>
      <c r="I90">
        <f t="shared" si="41"/>
        <v>56.226460955590774</v>
      </c>
      <c r="J90">
        <f t="shared" si="42"/>
        <v>9.6836383632100187</v>
      </c>
      <c r="K90">
        <f t="shared" si="37"/>
        <v>111.13911014537301</v>
      </c>
      <c r="L90">
        <f t="shared" si="43"/>
        <v>50.86088985462699</v>
      </c>
      <c r="M90">
        <f t="shared" si="44"/>
        <v>50.86088985462699</v>
      </c>
      <c r="N90">
        <f t="shared" si="61"/>
        <v>325.83202260798703</v>
      </c>
      <c r="O90">
        <f t="shared" si="61"/>
        <v>4669.0071249395996</v>
      </c>
      <c r="P90">
        <f t="shared" si="46"/>
        <v>55.583418154042853</v>
      </c>
      <c r="Q90">
        <f t="shared" si="47"/>
        <v>5.8620364387267836</v>
      </c>
      <c r="R90">
        <f t="shared" si="48"/>
        <v>128.27613388716537</v>
      </c>
      <c r="S90">
        <f t="shared" si="49"/>
        <v>33.723866112834628</v>
      </c>
      <c r="T90">
        <f t="shared" si="50"/>
        <v>33.723866112834628</v>
      </c>
      <c r="U90">
        <f t="shared" si="51"/>
        <v>762.54433197338949</v>
      </c>
      <c r="V90">
        <f t="shared" si="51"/>
        <v>4268.9573190046021</v>
      </c>
      <c r="W90">
        <f t="shared" si="52"/>
        <v>54.037434417779771</v>
      </c>
      <c r="X90">
        <f t="shared" si="53"/>
        <v>14.111408881441859</v>
      </c>
      <c r="Y90">
        <f t="shared" si="54"/>
        <v>145.21566655416464</v>
      </c>
      <c r="Z90">
        <f t="shared" si="55"/>
        <v>16.784333445835358</v>
      </c>
      <c r="AA90">
        <f t="shared" si="56"/>
        <v>16.784333445835358</v>
      </c>
      <c r="AB90">
        <f t="shared" si="57"/>
        <v>450.41573631697463</v>
      </c>
      <c r="AC90">
        <f t="shared" si="57"/>
        <v>4180.1047295214976</v>
      </c>
      <c r="AD90">
        <f t="shared" si="58"/>
        <v>52.912718095208831</v>
      </c>
      <c r="AE90">
        <f t="shared" si="59"/>
        <v>8.5124286283406612</v>
      </c>
    </row>
    <row r="91" spans="1:31" ht="15.75" thickBot="1" x14ac:dyDescent="0.3">
      <c r="A91" s="1">
        <v>43980</v>
      </c>
      <c r="B91">
        <v>90</v>
      </c>
      <c r="C91" s="16">
        <v>161</v>
      </c>
      <c r="D91">
        <f t="shared" si="36"/>
        <v>126.41491668239759</v>
      </c>
      <c r="E91">
        <f t="shared" si="38"/>
        <v>34.585083317602411</v>
      </c>
      <c r="F91">
        <f t="shared" si="39"/>
        <v>34.585083317602411</v>
      </c>
      <c r="G91">
        <f t="shared" si="60"/>
        <v>579.06179765469153</v>
      </c>
      <c r="H91">
        <f t="shared" si="60"/>
        <v>4757.6078035872279</v>
      </c>
      <c r="I91">
        <f t="shared" si="41"/>
        <v>55.971856512790914</v>
      </c>
      <c r="J91">
        <f t="shared" si="42"/>
        <v>10.345588546314557</v>
      </c>
      <c r="K91">
        <f t="shared" si="37"/>
        <v>133.22556787852827</v>
      </c>
      <c r="L91">
        <f t="shared" si="43"/>
        <v>27.774432121471733</v>
      </c>
      <c r="M91">
        <f t="shared" si="44"/>
        <v>27.774432121471733</v>
      </c>
      <c r="N91">
        <f t="shared" si="61"/>
        <v>353.60645472945873</v>
      </c>
      <c r="O91">
        <f t="shared" si="61"/>
        <v>4696.781557061071</v>
      </c>
      <c r="P91">
        <f t="shared" si="46"/>
        <v>55.256253612483185</v>
      </c>
      <c r="Q91">
        <f t="shared" si="47"/>
        <v>6.3993924960843511</v>
      </c>
      <c r="R91">
        <f t="shared" si="48"/>
        <v>153.7104656492144</v>
      </c>
      <c r="S91">
        <f t="shared" si="49"/>
        <v>7.2895343507856012</v>
      </c>
      <c r="T91">
        <f t="shared" si="50"/>
        <v>7.2895343507856012</v>
      </c>
      <c r="U91">
        <f t="shared" si="51"/>
        <v>769.83386632417512</v>
      </c>
      <c r="V91">
        <f t="shared" si="51"/>
        <v>4276.2468533553874</v>
      </c>
      <c r="W91">
        <f t="shared" si="52"/>
        <v>53.453085666942343</v>
      </c>
      <c r="X91">
        <f t="shared" si="53"/>
        <v>14.402047266660848</v>
      </c>
      <c r="Y91">
        <f t="shared" si="54"/>
        <v>169.50045485228503</v>
      </c>
      <c r="Z91">
        <f t="shared" si="55"/>
        <v>-8.5004548522850314</v>
      </c>
      <c r="AA91">
        <f t="shared" si="56"/>
        <v>8.5004548522850314</v>
      </c>
      <c r="AB91">
        <f t="shared" si="57"/>
        <v>441.9152814646896</v>
      </c>
      <c r="AC91">
        <f t="shared" si="57"/>
        <v>4188.6051843737823</v>
      </c>
      <c r="AD91">
        <f t="shared" si="58"/>
        <v>52.357564804672279</v>
      </c>
      <c r="AE91">
        <f t="shared" si="59"/>
        <v>8.4403329893840677</v>
      </c>
    </row>
    <row r="92" spans="1:31" ht="15.75" thickBot="1" x14ac:dyDescent="0.3">
      <c r="A92" s="1">
        <v>43981</v>
      </c>
      <c r="B92">
        <v>91</v>
      </c>
      <c r="C92" s="16">
        <v>156</v>
      </c>
      <c r="D92">
        <f t="shared" si="36"/>
        <v>141.87563621181823</v>
      </c>
      <c r="E92">
        <f t="shared" si="38"/>
        <v>14.124363788181768</v>
      </c>
      <c r="F92">
        <f t="shared" si="39"/>
        <v>14.124363788181768</v>
      </c>
      <c r="G92">
        <f t="shared" si="60"/>
        <v>593.1861614428733</v>
      </c>
      <c r="H92">
        <f t="shared" si="60"/>
        <v>4771.7321673754095</v>
      </c>
      <c r="I92">
        <f t="shared" si="41"/>
        <v>55.485257760179181</v>
      </c>
      <c r="J92">
        <f t="shared" si="42"/>
        <v>10.690878719655023</v>
      </c>
      <c r="K92">
        <f t="shared" si="37"/>
        <v>149.17965227082618</v>
      </c>
      <c r="L92">
        <f t="shared" si="43"/>
        <v>6.8203477291738182</v>
      </c>
      <c r="M92">
        <f t="shared" si="44"/>
        <v>6.8203477291738182</v>
      </c>
      <c r="N92">
        <f t="shared" si="61"/>
        <v>360.42680245863255</v>
      </c>
      <c r="O92">
        <f t="shared" si="61"/>
        <v>4703.6019047902446</v>
      </c>
      <c r="P92">
        <f t="shared" si="46"/>
        <v>54.693045404537727</v>
      </c>
      <c r="Q92">
        <f t="shared" si="47"/>
        <v>6.5899932942613022</v>
      </c>
      <c r="R92">
        <f t="shared" si="48"/>
        <v>162.53404312805725</v>
      </c>
      <c r="S92">
        <f t="shared" si="49"/>
        <v>-6.5340431280572489</v>
      </c>
      <c r="T92">
        <f t="shared" si="50"/>
        <v>6.5340431280572489</v>
      </c>
      <c r="U92">
        <f t="shared" ref="U92:V107" si="62">S92+U91</f>
        <v>763.29982319611781</v>
      </c>
      <c r="V92">
        <f t="shared" si="62"/>
        <v>4282.7808964834448</v>
      </c>
      <c r="W92">
        <f t="shared" si="52"/>
        <v>52.873838228190678</v>
      </c>
      <c r="X92">
        <f t="shared" si="53"/>
        <v>14.436247656201932</v>
      </c>
      <c r="Y92">
        <f t="shared" si="54"/>
        <v>177.03388013141418</v>
      </c>
      <c r="Z92">
        <f t="shared" si="55"/>
        <v>-21.033880131414179</v>
      </c>
      <c r="AA92">
        <f t="shared" si="56"/>
        <v>21.033880131414179</v>
      </c>
      <c r="AB92">
        <f t="shared" si="57"/>
        <v>420.88140133327545</v>
      </c>
      <c r="AC92">
        <f t="shared" si="57"/>
        <v>4209.6390645051961</v>
      </c>
      <c r="AD92">
        <f t="shared" si="58"/>
        <v>51.970852648212301</v>
      </c>
      <c r="AE92">
        <f t="shared" si="59"/>
        <v>8.0984124732799234</v>
      </c>
    </row>
    <row r="93" spans="1:31" ht="15.75" thickBot="1" x14ac:dyDescent="0.3">
      <c r="A93" s="1">
        <v>43982</v>
      </c>
      <c r="B93">
        <v>92</v>
      </c>
      <c r="C93" s="16">
        <v>130</v>
      </c>
      <c r="D93">
        <f t="shared" si="36"/>
        <v>151.51767633491806</v>
      </c>
      <c r="E93">
        <f t="shared" si="38"/>
        <v>-21.517676334918065</v>
      </c>
      <c r="F93">
        <f t="shared" si="39"/>
        <v>21.517676334918065</v>
      </c>
      <c r="G93">
        <f t="shared" si="60"/>
        <v>571.66848510795523</v>
      </c>
      <c r="H93">
        <f t="shared" si="60"/>
        <v>4793.2498437103277</v>
      </c>
      <c r="I93">
        <f t="shared" si="41"/>
        <v>55.094825789773878</v>
      </c>
      <c r="J93">
        <f t="shared" si="42"/>
        <v>10.376082997145302</v>
      </c>
      <c r="K93">
        <f t="shared" si="37"/>
        <v>158.79908731572971</v>
      </c>
      <c r="L93">
        <f t="shared" si="43"/>
        <v>-28.799087315729707</v>
      </c>
      <c r="M93">
        <f t="shared" si="44"/>
        <v>28.799087315729707</v>
      </c>
      <c r="N93">
        <f t="shared" si="61"/>
        <v>331.62771514290284</v>
      </c>
      <c r="O93">
        <f t="shared" si="61"/>
        <v>4732.4009921059742</v>
      </c>
      <c r="P93">
        <f t="shared" si="46"/>
        <v>54.39541370236752</v>
      </c>
      <c r="Q93">
        <f t="shared" si="47"/>
        <v>6.0966116915196658</v>
      </c>
      <c r="R93">
        <f t="shared" si="48"/>
        <v>136.00306800595999</v>
      </c>
      <c r="S93">
        <f t="shared" si="49"/>
        <v>-6.0030680059599888</v>
      </c>
      <c r="T93">
        <f t="shared" si="50"/>
        <v>6.0030680059599888</v>
      </c>
      <c r="U93">
        <f t="shared" si="62"/>
        <v>757.2967551901578</v>
      </c>
      <c r="V93">
        <f t="shared" si="62"/>
        <v>4288.7839644894048</v>
      </c>
      <c r="W93">
        <f t="shared" si="52"/>
        <v>52.302243469382987</v>
      </c>
      <c r="X93">
        <f t="shared" si="53"/>
        <v>14.479240372040042</v>
      </c>
      <c r="Y93">
        <f t="shared" si="54"/>
        <v>150.30351132305947</v>
      </c>
      <c r="Z93">
        <f t="shared" si="55"/>
        <v>-20.303511323059467</v>
      </c>
      <c r="AA93">
        <f t="shared" si="56"/>
        <v>20.303511323059467</v>
      </c>
      <c r="AB93">
        <f t="shared" ref="AB93:AC108" si="63">Z93+AB92</f>
        <v>400.57789001021598</v>
      </c>
      <c r="AC93">
        <f t="shared" si="63"/>
        <v>4229.9425758282559</v>
      </c>
      <c r="AD93">
        <f t="shared" si="58"/>
        <v>51.58466555888117</v>
      </c>
      <c r="AE93">
        <f t="shared" si="59"/>
        <v>7.7654451312275636</v>
      </c>
    </row>
    <row r="94" spans="1:31" ht="15.75" thickBot="1" x14ac:dyDescent="0.3">
      <c r="A94" s="1">
        <v>43983</v>
      </c>
      <c r="B94">
        <v>93</v>
      </c>
      <c r="C94" s="16">
        <v>119</v>
      </c>
      <c r="D94">
        <f t="shared" si="36"/>
        <v>152.12010181923762</v>
      </c>
      <c r="E94">
        <f t="shared" si="38"/>
        <v>-33.120101819237618</v>
      </c>
      <c r="F94">
        <f t="shared" si="39"/>
        <v>33.120101819237618</v>
      </c>
      <c r="G94">
        <f t="shared" si="60"/>
        <v>538.54838328871756</v>
      </c>
      <c r="H94">
        <f t="shared" si="60"/>
        <v>4826.3699455295655</v>
      </c>
      <c r="I94">
        <f t="shared" si="41"/>
        <v>54.845113017381429</v>
      </c>
      <c r="J94">
        <f t="shared" si="42"/>
        <v>9.819441581204174</v>
      </c>
      <c r="K94">
        <f t="shared" si="37"/>
        <v>159.76195672462697</v>
      </c>
      <c r="L94">
        <f t="shared" si="43"/>
        <v>-40.76195672462697</v>
      </c>
      <c r="M94">
        <f t="shared" si="44"/>
        <v>40.76195672462697</v>
      </c>
      <c r="N94">
        <f t="shared" si="61"/>
        <v>290.86575841827585</v>
      </c>
      <c r="O94">
        <f t="shared" si="61"/>
        <v>4773.1629488306007</v>
      </c>
      <c r="P94">
        <f t="shared" si="46"/>
        <v>54.240488054893191</v>
      </c>
      <c r="Q94">
        <f t="shared" si="47"/>
        <v>5.3625210400745278</v>
      </c>
      <c r="R94">
        <f t="shared" si="48"/>
        <v>109.1400515411309</v>
      </c>
      <c r="S94">
        <f t="shared" si="49"/>
        <v>9.8599484588690984</v>
      </c>
      <c r="T94">
        <f t="shared" si="50"/>
        <v>9.8599484588690984</v>
      </c>
      <c r="U94">
        <f t="shared" si="62"/>
        <v>767.15670364902689</v>
      </c>
      <c r="V94">
        <f t="shared" si="62"/>
        <v>4298.6439129482742</v>
      </c>
      <c r="W94">
        <f t="shared" si="52"/>
        <v>51.790890517449085</v>
      </c>
      <c r="X94">
        <f t="shared" si="53"/>
        <v>14.812579895504228</v>
      </c>
      <c r="Y94">
        <f t="shared" si="54"/>
        <v>122.40568675035</v>
      </c>
      <c r="Z94">
        <f t="shared" si="55"/>
        <v>-3.4056867503500001</v>
      </c>
      <c r="AA94">
        <f t="shared" si="56"/>
        <v>3.4056867503500001</v>
      </c>
      <c r="AB94">
        <f t="shared" si="63"/>
        <v>397.17220325986597</v>
      </c>
      <c r="AC94">
        <f t="shared" si="63"/>
        <v>4233.3482625786055</v>
      </c>
      <c r="AD94">
        <f t="shared" si="58"/>
        <v>51.004195934681995</v>
      </c>
      <c r="AE94">
        <f t="shared" si="59"/>
        <v>7.7870495942824096</v>
      </c>
    </row>
    <row r="95" spans="1:31" ht="15.75" thickBot="1" x14ac:dyDescent="0.3">
      <c r="A95" s="1">
        <v>43984</v>
      </c>
      <c r="B95">
        <v>94</v>
      </c>
      <c r="C95" s="16">
        <v>50</v>
      </c>
      <c r="D95">
        <f t="shared" si="36"/>
        <v>125.84704919987313</v>
      </c>
      <c r="E95">
        <f t="shared" si="38"/>
        <v>-75.847049199873126</v>
      </c>
      <c r="F95">
        <f t="shared" si="39"/>
        <v>75.847049199873126</v>
      </c>
      <c r="G95">
        <f t="shared" si="60"/>
        <v>462.70133408884442</v>
      </c>
      <c r="H95">
        <f t="shared" si="60"/>
        <v>4902.2169947294387</v>
      </c>
      <c r="I95">
        <f t="shared" si="41"/>
        <v>55.081089828420659</v>
      </c>
      <c r="J95">
        <f t="shared" si="42"/>
        <v>8.4003663604001613</v>
      </c>
      <c r="K95">
        <f t="shared" si="37"/>
        <v>133.30940938230822</v>
      </c>
      <c r="L95">
        <f t="shared" si="43"/>
        <v>-83.309409382308218</v>
      </c>
      <c r="M95">
        <f t="shared" si="44"/>
        <v>83.309409382308218</v>
      </c>
      <c r="N95">
        <f t="shared" si="61"/>
        <v>207.55634903596763</v>
      </c>
      <c r="O95">
        <f t="shared" si="61"/>
        <v>4856.4723582129091</v>
      </c>
      <c r="P95">
        <f t="shared" si="46"/>
        <v>54.567105148459653</v>
      </c>
      <c r="Q95">
        <f t="shared" si="47"/>
        <v>3.8036899423429764</v>
      </c>
      <c r="R95">
        <f t="shared" si="48"/>
        <v>92.824944572406665</v>
      </c>
      <c r="S95">
        <f t="shared" si="49"/>
        <v>-42.824944572406665</v>
      </c>
      <c r="T95">
        <f t="shared" si="50"/>
        <v>42.824944572406665</v>
      </c>
      <c r="U95">
        <f t="shared" si="62"/>
        <v>724.33175907662019</v>
      </c>
      <c r="V95">
        <f t="shared" si="62"/>
        <v>4341.468857520681</v>
      </c>
      <c r="W95">
        <f t="shared" si="52"/>
        <v>51.684153065722391</v>
      </c>
      <c r="X95">
        <f t="shared" si="53"/>
        <v>14.014581184208405</v>
      </c>
      <c r="Y95">
        <f t="shared" si="54"/>
        <v>104.38017262861953</v>
      </c>
      <c r="Z95">
        <f t="shared" si="55"/>
        <v>-54.380172628619533</v>
      </c>
      <c r="AA95">
        <f t="shared" si="56"/>
        <v>54.380172628619533</v>
      </c>
      <c r="AB95">
        <f t="shared" si="63"/>
        <v>342.79203063124646</v>
      </c>
      <c r="AC95">
        <f t="shared" si="63"/>
        <v>4287.7284352072247</v>
      </c>
      <c r="AD95">
        <f t="shared" si="58"/>
        <v>51.044386133419344</v>
      </c>
      <c r="AE95">
        <f t="shared" si="59"/>
        <v>6.7155676970090274</v>
      </c>
    </row>
    <row r="96" spans="1:31" ht="15.75" thickBot="1" x14ac:dyDescent="0.3">
      <c r="A96" s="1">
        <v>43985</v>
      </c>
      <c r="B96">
        <v>95</v>
      </c>
      <c r="C96" s="16">
        <v>92</v>
      </c>
      <c r="D96">
        <f t="shared" si="36"/>
        <v>73.138028803522133</v>
      </c>
      <c r="E96">
        <f t="shared" si="38"/>
        <v>18.861971196477867</v>
      </c>
      <c r="F96">
        <f t="shared" si="39"/>
        <v>18.861971196477867</v>
      </c>
      <c r="G96">
        <f t="shared" si="60"/>
        <v>481.56330528532226</v>
      </c>
      <c r="H96">
        <f t="shared" si="60"/>
        <v>4921.0789659259162</v>
      </c>
      <c r="I96">
        <f t="shared" si="41"/>
        <v>54.678655176954628</v>
      </c>
      <c r="J96">
        <f t="shared" si="42"/>
        <v>8.8071534262658009</v>
      </c>
      <c r="K96">
        <f t="shared" si="37"/>
        <v>81.257833095744218</v>
      </c>
      <c r="L96">
        <f t="shared" si="43"/>
        <v>10.742166904255782</v>
      </c>
      <c r="M96">
        <f t="shared" si="44"/>
        <v>10.742166904255782</v>
      </c>
      <c r="N96">
        <f t="shared" si="61"/>
        <v>218.29851594022341</v>
      </c>
      <c r="O96">
        <f t="shared" si="61"/>
        <v>4867.2145251171651</v>
      </c>
      <c r="P96">
        <f t="shared" si="46"/>
        <v>54.080161390190725</v>
      </c>
      <c r="Q96">
        <f t="shared" si="47"/>
        <v>4.0365729378133706</v>
      </c>
      <c r="R96">
        <f t="shared" si="48"/>
        <v>63.502114996771773</v>
      </c>
      <c r="S96">
        <f t="shared" si="49"/>
        <v>28.497885003228227</v>
      </c>
      <c r="T96">
        <f t="shared" si="50"/>
        <v>28.497885003228227</v>
      </c>
      <c r="U96">
        <f t="shared" si="62"/>
        <v>752.82964407984844</v>
      </c>
      <c r="V96">
        <f t="shared" si="62"/>
        <v>4369.9667425239095</v>
      </c>
      <c r="W96">
        <f t="shared" si="52"/>
        <v>51.411373441457762</v>
      </c>
      <c r="X96">
        <f t="shared" si="53"/>
        <v>14.643250971248554</v>
      </c>
      <c r="Y96">
        <f t="shared" si="54"/>
        <v>78.689085528671612</v>
      </c>
      <c r="Z96">
        <f t="shared" si="55"/>
        <v>13.310914471328388</v>
      </c>
      <c r="AA96">
        <f t="shared" si="56"/>
        <v>13.310914471328388</v>
      </c>
      <c r="AB96">
        <f t="shared" si="63"/>
        <v>356.10294510257484</v>
      </c>
      <c r="AC96">
        <f t="shared" si="63"/>
        <v>4301.0393496785528</v>
      </c>
      <c r="AD96">
        <f t="shared" si="58"/>
        <v>50.600462937394738</v>
      </c>
      <c r="AE96">
        <f t="shared" si="59"/>
        <v>7.0375432245187577</v>
      </c>
    </row>
    <row r="97" spans="1:31" ht="15.75" thickBot="1" x14ac:dyDescent="0.3">
      <c r="A97" s="1">
        <v>43986</v>
      </c>
      <c r="B97">
        <v>96</v>
      </c>
      <c r="C97" s="16">
        <v>78</v>
      </c>
      <c r="D97">
        <f t="shared" si="36"/>
        <v>82.419094345486485</v>
      </c>
      <c r="E97">
        <f t="shared" si="38"/>
        <v>-4.4190943454864851</v>
      </c>
      <c r="F97">
        <f t="shared" si="39"/>
        <v>4.4190943454864851</v>
      </c>
      <c r="G97">
        <f t="shared" si="60"/>
        <v>477.14421093983577</v>
      </c>
      <c r="H97">
        <f t="shared" si="60"/>
        <v>4925.4980602714031</v>
      </c>
      <c r="I97">
        <f t="shared" si="41"/>
        <v>54.126352310674761</v>
      </c>
      <c r="J97">
        <f t="shared" si="42"/>
        <v>8.8153771789593467</v>
      </c>
      <c r="K97">
        <f t="shared" si="37"/>
        <v>90.486450285662542</v>
      </c>
      <c r="L97">
        <f t="shared" si="43"/>
        <v>-12.486450285662542</v>
      </c>
      <c r="M97">
        <f t="shared" si="44"/>
        <v>12.486450285662542</v>
      </c>
      <c r="N97">
        <f t="shared" si="61"/>
        <v>205.81206565456085</v>
      </c>
      <c r="O97">
        <f t="shared" si="61"/>
        <v>4879.7009754028277</v>
      </c>
      <c r="P97">
        <f t="shared" si="46"/>
        <v>53.623087641789319</v>
      </c>
      <c r="Q97">
        <f t="shared" si="47"/>
        <v>3.8381241123118071</v>
      </c>
      <c r="R97">
        <f t="shared" si="48"/>
        <v>101.38325978550029</v>
      </c>
      <c r="S97">
        <f t="shared" si="49"/>
        <v>-23.383259785500286</v>
      </c>
      <c r="T97">
        <f t="shared" si="50"/>
        <v>23.383259785500286</v>
      </c>
      <c r="U97">
        <f t="shared" si="62"/>
        <v>729.44638429434815</v>
      </c>
      <c r="V97">
        <f t="shared" si="62"/>
        <v>4393.3500023094093</v>
      </c>
      <c r="W97">
        <f t="shared" si="52"/>
        <v>51.085465143132666</v>
      </c>
      <c r="X97">
        <f t="shared" si="53"/>
        <v>14.278941813499499</v>
      </c>
      <c r="Y97">
        <f t="shared" si="54"/>
        <v>118.39117662388723</v>
      </c>
      <c r="Z97">
        <f t="shared" si="55"/>
        <v>-40.391176623887233</v>
      </c>
      <c r="AA97">
        <f t="shared" si="56"/>
        <v>40.391176623887233</v>
      </c>
      <c r="AB97">
        <f t="shared" si="63"/>
        <v>315.71176847868759</v>
      </c>
      <c r="AC97">
        <f t="shared" si="63"/>
        <v>4341.4305263024398</v>
      </c>
      <c r="AD97">
        <f t="shared" si="58"/>
        <v>50.481750305842326</v>
      </c>
      <c r="AE97">
        <f t="shared" si="59"/>
        <v>6.2539782508719757</v>
      </c>
    </row>
    <row r="98" spans="1:31" ht="15.75" thickBot="1" x14ac:dyDescent="0.3">
      <c r="A98" s="1">
        <v>43987</v>
      </c>
      <c r="B98">
        <v>97</v>
      </c>
      <c r="C98" s="16">
        <v>117</v>
      </c>
      <c r="D98">
        <f t="shared" si="36"/>
        <v>66.016363819582736</v>
      </c>
      <c r="E98">
        <f t="shared" si="38"/>
        <v>50.983636180417264</v>
      </c>
      <c r="F98">
        <f t="shared" si="39"/>
        <v>50.983636180417264</v>
      </c>
      <c r="G98">
        <f t="shared" si="60"/>
        <v>528.12784712025302</v>
      </c>
      <c r="H98">
        <f t="shared" si="60"/>
        <v>4976.4816964518204</v>
      </c>
      <c r="I98">
        <f t="shared" si="41"/>
        <v>54.092192352737179</v>
      </c>
      <c r="J98">
        <f t="shared" si="42"/>
        <v>9.7634764676630574</v>
      </c>
      <c r="K98">
        <f t="shared" si="37"/>
        <v>74.458274246132163</v>
      </c>
      <c r="L98">
        <f t="shared" si="43"/>
        <v>42.541725753867837</v>
      </c>
      <c r="M98">
        <f t="shared" si="44"/>
        <v>42.541725753867837</v>
      </c>
      <c r="N98">
        <f t="shared" si="61"/>
        <v>248.35379140842869</v>
      </c>
      <c r="O98">
        <f t="shared" si="61"/>
        <v>4922.2427011566951</v>
      </c>
      <c r="P98">
        <f t="shared" si="46"/>
        <v>53.502638056051033</v>
      </c>
      <c r="Q98">
        <f t="shared" si="47"/>
        <v>4.6418980527323814</v>
      </c>
      <c r="R98">
        <f t="shared" si="48"/>
        <v>77.573851346320239</v>
      </c>
      <c r="S98">
        <f t="shared" si="49"/>
        <v>39.426148653679761</v>
      </c>
      <c r="T98">
        <f t="shared" si="50"/>
        <v>39.426148653679761</v>
      </c>
      <c r="U98">
        <f t="shared" si="62"/>
        <v>768.87253294802792</v>
      </c>
      <c r="V98">
        <f t="shared" si="62"/>
        <v>4432.7761509630891</v>
      </c>
      <c r="W98">
        <f t="shared" si="52"/>
        <v>50.951450011069987</v>
      </c>
      <c r="X98">
        <f t="shared" si="53"/>
        <v>15.090297386649027</v>
      </c>
      <c r="Y98">
        <f t="shared" si="54"/>
        <v>95.083807335682579</v>
      </c>
      <c r="Z98">
        <f t="shared" si="55"/>
        <v>21.916192664317421</v>
      </c>
      <c r="AA98">
        <f t="shared" si="56"/>
        <v>21.916192664317421</v>
      </c>
      <c r="AB98">
        <f t="shared" si="63"/>
        <v>337.627961143005</v>
      </c>
      <c r="AC98">
        <f t="shared" si="63"/>
        <v>4363.3467189667572</v>
      </c>
      <c r="AD98">
        <f t="shared" si="58"/>
        <v>50.153410562836292</v>
      </c>
      <c r="AE98">
        <f t="shared" si="59"/>
        <v>6.7319043182516385</v>
      </c>
    </row>
    <row r="99" spans="1:31" ht="15.75" thickBot="1" x14ac:dyDescent="0.3">
      <c r="A99" s="1">
        <v>43988</v>
      </c>
      <c r="B99">
        <v>98</v>
      </c>
      <c r="C99" s="16">
        <v>70</v>
      </c>
      <c r="D99">
        <f t="shared" si="36"/>
        <v>92.945478142497947</v>
      </c>
      <c r="E99">
        <f t="shared" si="38"/>
        <v>-22.945478142497947</v>
      </c>
      <c r="F99">
        <f t="shared" si="39"/>
        <v>22.945478142497947</v>
      </c>
      <c r="G99">
        <f t="shared" si="60"/>
        <v>505.18236897775506</v>
      </c>
      <c r="H99">
        <f t="shared" si="60"/>
        <v>4999.4271745943188</v>
      </c>
      <c r="I99">
        <f t="shared" si="41"/>
        <v>53.75728144725074</v>
      </c>
      <c r="J99">
        <f t="shared" si="42"/>
        <v>9.3974686847485884</v>
      </c>
      <c r="K99">
        <f t="shared" si="37"/>
        <v>101.1729212817155</v>
      </c>
      <c r="L99">
        <f t="shared" si="43"/>
        <v>-31.172921281715503</v>
      </c>
      <c r="M99">
        <f t="shared" si="44"/>
        <v>31.172921281715503</v>
      </c>
      <c r="N99">
        <f t="shared" si="61"/>
        <v>217.18087012671319</v>
      </c>
      <c r="O99">
        <f t="shared" si="61"/>
        <v>4953.4156224384105</v>
      </c>
      <c r="P99">
        <f t="shared" si="46"/>
        <v>53.262533574606564</v>
      </c>
      <c r="Q99">
        <f t="shared" si="47"/>
        <v>4.0775542496960062</v>
      </c>
      <c r="R99">
        <f t="shared" si="48"/>
        <v>87.464509890980835</v>
      </c>
      <c r="S99">
        <f t="shared" si="49"/>
        <v>-17.464509890980835</v>
      </c>
      <c r="T99">
        <f t="shared" si="50"/>
        <v>17.464509890980835</v>
      </c>
      <c r="U99">
        <f t="shared" si="62"/>
        <v>751.4080230570471</v>
      </c>
      <c r="V99">
        <f t="shared" si="62"/>
        <v>4450.2406608540696</v>
      </c>
      <c r="W99">
        <f t="shared" si="52"/>
        <v>50.570916600614424</v>
      </c>
      <c r="X99">
        <f t="shared" si="53"/>
        <v>14.858501161671997</v>
      </c>
      <c r="Y99">
        <f t="shared" si="54"/>
        <v>104.13323823002926</v>
      </c>
      <c r="Z99">
        <f t="shared" si="55"/>
        <v>-34.133238230029264</v>
      </c>
      <c r="AA99">
        <f t="shared" si="56"/>
        <v>34.133238230029264</v>
      </c>
      <c r="AB99">
        <f t="shared" si="63"/>
        <v>303.4947229129757</v>
      </c>
      <c r="AC99">
        <f t="shared" si="63"/>
        <v>4397.479957196786</v>
      </c>
      <c r="AD99">
        <f t="shared" si="58"/>
        <v>49.97136314996348</v>
      </c>
      <c r="AE99">
        <f t="shared" si="59"/>
        <v>6.0733729036406627</v>
      </c>
    </row>
    <row r="100" spans="1:31" ht="15.75" thickBot="1" x14ac:dyDescent="0.3">
      <c r="A100" s="1">
        <v>43989</v>
      </c>
      <c r="B100">
        <v>99</v>
      </c>
      <c r="C100" s="16">
        <v>87</v>
      </c>
      <c r="D100">
        <f t="shared" si="36"/>
        <v>86.472591208850758</v>
      </c>
      <c r="E100">
        <f t="shared" si="38"/>
        <v>0.52740879114924155</v>
      </c>
      <c r="F100">
        <f t="shared" si="39"/>
        <v>0.52740879114924155</v>
      </c>
      <c r="G100">
        <f t="shared" si="60"/>
        <v>505.7097777689043</v>
      </c>
      <c r="H100">
        <f t="shared" si="60"/>
        <v>4999.9545833854681</v>
      </c>
      <c r="I100">
        <f t="shared" si="41"/>
        <v>53.191006206228387</v>
      </c>
      <c r="J100">
        <f t="shared" si="42"/>
        <v>9.5074301811137456</v>
      </c>
      <c r="K100">
        <f t="shared" si="37"/>
        <v>95.318222866642287</v>
      </c>
      <c r="L100">
        <f t="shared" si="43"/>
        <v>-8.3182228666422873</v>
      </c>
      <c r="M100">
        <f t="shared" si="44"/>
        <v>8.3182228666422873</v>
      </c>
      <c r="N100">
        <f t="shared" si="61"/>
        <v>208.8626472600709</v>
      </c>
      <c r="O100">
        <f t="shared" si="61"/>
        <v>4961.7338453050525</v>
      </c>
      <c r="P100">
        <f t="shared" si="46"/>
        <v>52.784402609628216</v>
      </c>
      <c r="Q100">
        <f t="shared" si="47"/>
        <v>3.9569008444546268</v>
      </c>
      <c r="R100">
        <f t="shared" si="48"/>
        <v>64.197964843603458</v>
      </c>
      <c r="S100">
        <f t="shared" si="49"/>
        <v>22.802035156396542</v>
      </c>
      <c r="T100">
        <f t="shared" si="50"/>
        <v>22.802035156396542</v>
      </c>
      <c r="U100">
        <f t="shared" si="62"/>
        <v>774.21005821344363</v>
      </c>
      <c r="V100">
        <f t="shared" si="62"/>
        <v>4473.042696010466</v>
      </c>
      <c r="W100">
        <f t="shared" si="52"/>
        <v>50.258906696746806</v>
      </c>
      <c r="X100">
        <f t="shared" si="53"/>
        <v>15.404434936973216</v>
      </c>
      <c r="Y100">
        <f t="shared" si="54"/>
        <v>79.650586410707731</v>
      </c>
      <c r="Z100">
        <f t="shared" si="55"/>
        <v>7.3494135892922685</v>
      </c>
      <c r="AA100">
        <f t="shared" si="56"/>
        <v>7.3494135892922685</v>
      </c>
      <c r="AB100">
        <f t="shared" si="63"/>
        <v>310.84413650226799</v>
      </c>
      <c r="AC100">
        <f t="shared" si="63"/>
        <v>4404.8293707860785</v>
      </c>
      <c r="AD100">
        <f t="shared" si="58"/>
        <v>49.492464840293017</v>
      </c>
      <c r="AE100">
        <f t="shared" si="59"/>
        <v>6.2806355978698845</v>
      </c>
    </row>
    <row r="101" spans="1:31" ht="15.75" thickBot="1" x14ac:dyDescent="0.3">
      <c r="A101" s="1">
        <v>43990</v>
      </c>
      <c r="B101">
        <v>100</v>
      </c>
      <c r="C101" s="16">
        <v>111</v>
      </c>
      <c r="D101">
        <f t="shared" si="36"/>
        <v>89.021992894645606</v>
      </c>
      <c r="E101">
        <f t="shared" si="38"/>
        <v>21.978007105354394</v>
      </c>
      <c r="F101">
        <f t="shared" si="39"/>
        <v>21.978007105354394</v>
      </c>
      <c r="G101">
        <f t="shared" si="60"/>
        <v>527.68778487425868</v>
      </c>
      <c r="H101">
        <f t="shared" si="60"/>
        <v>5021.9325904908228</v>
      </c>
      <c r="I101">
        <f t="shared" si="41"/>
        <v>52.862448320956027</v>
      </c>
      <c r="J101">
        <f t="shared" si="42"/>
        <v>9.9822804587177956</v>
      </c>
      <c r="K101">
        <f t="shared" si="37"/>
        <v>97.527603163570134</v>
      </c>
      <c r="L101">
        <f t="shared" si="43"/>
        <v>13.472396836429866</v>
      </c>
      <c r="M101">
        <f t="shared" si="44"/>
        <v>13.472396836429866</v>
      </c>
      <c r="N101">
        <f t="shared" si="61"/>
        <v>222.33504409650078</v>
      </c>
      <c r="O101">
        <f t="shared" si="61"/>
        <v>4975.2062421414821</v>
      </c>
      <c r="P101">
        <f t="shared" si="46"/>
        <v>52.370592022541913</v>
      </c>
      <c r="Q101">
        <f t="shared" si="47"/>
        <v>4.2454178100717463</v>
      </c>
      <c r="R101">
        <f t="shared" si="48"/>
        <v>61.765655388735809</v>
      </c>
      <c r="S101">
        <f t="shared" si="49"/>
        <v>49.234344611264191</v>
      </c>
      <c r="T101">
        <f t="shared" si="50"/>
        <v>49.234344611264191</v>
      </c>
      <c r="U101">
        <f t="shared" si="62"/>
        <v>823.44440282470782</v>
      </c>
      <c r="V101">
        <f t="shared" si="62"/>
        <v>4522.2770406217305</v>
      </c>
      <c r="W101">
        <f t="shared" si="52"/>
        <v>50.247522673574785</v>
      </c>
      <c r="X101">
        <f t="shared" si="53"/>
        <v>16.387761207136247</v>
      </c>
      <c r="Y101">
        <f t="shared" si="54"/>
        <v>76.811847063534827</v>
      </c>
      <c r="Z101">
        <f t="shared" si="55"/>
        <v>34.188152936465173</v>
      </c>
      <c r="AA101">
        <f t="shared" si="56"/>
        <v>34.188152936465173</v>
      </c>
      <c r="AB101">
        <f t="shared" si="63"/>
        <v>345.03228943873319</v>
      </c>
      <c r="AC101">
        <f t="shared" si="63"/>
        <v>4439.017523722544</v>
      </c>
      <c r="AD101">
        <f t="shared" si="58"/>
        <v>49.32241693025049</v>
      </c>
      <c r="AE101">
        <f t="shared" si="59"/>
        <v>6.9954457002109631</v>
      </c>
    </row>
    <row r="102" spans="1:31" ht="15.75" thickBot="1" x14ac:dyDescent="0.3">
      <c r="A102" s="1">
        <v>43991</v>
      </c>
      <c r="B102">
        <v>101</v>
      </c>
      <c r="C102" s="16">
        <v>75</v>
      </c>
      <c r="D102">
        <f t="shared" si="36"/>
        <v>102.18310209511981</v>
      </c>
      <c r="E102">
        <f t="shared" si="38"/>
        <v>-27.183102095119807</v>
      </c>
      <c r="F102">
        <f t="shared" si="39"/>
        <v>27.183102095119807</v>
      </c>
      <c r="G102">
        <f t="shared" si="60"/>
        <v>500.50468277913888</v>
      </c>
      <c r="H102">
        <f t="shared" si="60"/>
        <v>5049.1156925859423</v>
      </c>
      <c r="I102">
        <f t="shared" si="41"/>
        <v>52.594955131103568</v>
      </c>
      <c r="J102">
        <f t="shared" si="42"/>
        <v>9.5162108520014836</v>
      </c>
      <c r="K102">
        <f t="shared" si="37"/>
        <v>110.60893609896763</v>
      </c>
      <c r="L102">
        <f t="shared" si="43"/>
        <v>-35.608936098967632</v>
      </c>
      <c r="M102">
        <f t="shared" si="44"/>
        <v>35.608936098967632</v>
      </c>
      <c r="N102">
        <f t="shared" si="61"/>
        <v>186.72610799753315</v>
      </c>
      <c r="O102">
        <f t="shared" si="61"/>
        <v>5010.8151782404493</v>
      </c>
      <c r="P102">
        <f t="shared" si="46"/>
        <v>52.195991440004683</v>
      </c>
      <c r="Q102">
        <f t="shared" si="47"/>
        <v>3.5774032228540116</v>
      </c>
      <c r="R102">
        <f t="shared" si="48"/>
        <v>70.905350682960758</v>
      </c>
      <c r="S102">
        <f t="shared" si="49"/>
        <v>4.0946493170392415</v>
      </c>
      <c r="T102">
        <f t="shared" si="50"/>
        <v>4.0946493170392415</v>
      </c>
      <c r="U102">
        <f t="shared" si="62"/>
        <v>827.53905214174711</v>
      </c>
      <c r="V102">
        <f t="shared" si="62"/>
        <v>4526.37168993877</v>
      </c>
      <c r="W102">
        <f t="shared" si="52"/>
        <v>49.740348241085385</v>
      </c>
      <c r="X102">
        <f t="shared" si="53"/>
        <v>16.637178496032366</v>
      </c>
      <c r="Y102">
        <f t="shared" si="54"/>
        <v>85.026233519451523</v>
      </c>
      <c r="Z102">
        <f t="shared" si="55"/>
        <v>-10.026233519451523</v>
      </c>
      <c r="AA102">
        <f t="shared" si="56"/>
        <v>10.026233519451523</v>
      </c>
      <c r="AB102">
        <f t="shared" si="63"/>
        <v>335.00605591928166</v>
      </c>
      <c r="AC102">
        <f t="shared" si="63"/>
        <v>4449.0437572419951</v>
      </c>
      <c r="AD102">
        <f t="shared" si="58"/>
        <v>48.890590738923024</v>
      </c>
      <c r="AE102">
        <f t="shared" si="59"/>
        <v>6.852158070828442</v>
      </c>
    </row>
    <row r="103" spans="1:31" ht="15.75" thickBot="1" x14ac:dyDescent="0.3">
      <c r="A103" s="1">
        <v>43992</v>
      </c>
      <c r="B103">
        <v>102</v>
      </c>
      <c r="C103" s="16">
        <v>60</v>
      </c>
      <c r="D103">
        <f t="shared" si="36"/>
        <v>73.876498217399103</v>
      </c>
      <c r="E103">
        <f t="shared" si="38"/>
        <v>-13.876498217399103</v>
      </c>
      <c r="F103">
        <f t="shared" si="39"/>
        <v>13.876498217399103</v>
      </c>
      <c r="G103">
        <f t="shared" si="60"/>
        <v>486.62818456173977</v>
      </c>
      <c r="H103">
        <f t="shared" si="60"/>
        <v>5062.9921908033411</v>
      </c>
      <c r="I103">
        <f t="shared" si="41"/>
        <v>52.195795781477742</v>
      </c>
      <c r="J103">
        <f t="shared" si="42"/>
        <v>9.3231299049266561</v>
      </c>
      <c r="K103">
        <f t="shared" si="37"/>
        <v>82.341582284164645</v>
      </c>
      <c r="L103">
        <f t="shared" si="43"/>
        <v>-22.341582284164645</v>
      </c>
      <c r="M103">
        <f t="shared" si="44"/>
        <v>22.341582284164645</v>
      </c>
      <c r="N103">
        <f t="shared" si="61"/>
        <v>164.3845257133685</v>
      </c>
      <c r="O103">
        <f t="shared" si="61"/>
        <v>5033.1567605246137</v>
      </c>
      <c r="P103">
        <f t="shared" si="46"/>
        <v>51.888214026026944</v>
      </c>
      <c r="Q103">
        <f t="shared" si="47"/>
        <v>3.1680513349508197</v>
      </c>
      <c r="R103">
        <f t="shared" si="48"/>
        <v>73.323681559815768</v>
      </c>
      <c r="S103">
        <f t="shared" si="49"/>
        <v>-13.323681559815768</v>
      </c>
      <c r="T103">
        <f t="shared" si="50"/>
        <v>13.323681559815768</v>
      </c>
      <c r="U103">
        <f t="shared" si="62"/>
        <v>814.21537058193132</v>
      </c>
      <c r="V103">
        <f t="shared" si="62"/>
        <v>4539.6953714985857</v>
      </c>
      <c r="W103">
        <f t="shared" si="52"/>
        <v>49.344514907593322</v>
      </c>
      <c r="X103">
        <f t="shared" si="53"/>
        <v>16.500625694805173</v>
      </c>
      <c r="Y103">
        <f t="shared" si="54"/>
        <v>89.209702680204629</v>
      </c>
      <c r="Z103">
        <f t="shared" si="55"/>
        <v>-29.209702680204629</v>
      </c>
      <c r="AA103">
        <f t="shared" si="56"/>
        <v>29.209702680204629</v>
      </c>
      <c r="AB103">
        <f t="shared" si="63"/>
        <v>305.79635323907701</v>
      </c>
      <c r="AC103">
        <f t="shared" si="63"/>
        <v>4478.2534599221999</v>
      </c>
      <c r="AD103">
        <f t="shared" si="58"/>
        <v>48.676668042632606</v>
      </c>
      <c r="AE103">
        <f t="shared" si="59"/>
        <v>6.2821956706496556</v>
      </c>
    </row>
    <row r="104" spans="1:31" ht="15.75" thickBot="1" x14ac:dyDescent="0.3">
      <c r="A104" s="1">
        <v>43993</v>
      </c>
      <c r="B104">
        <v>103</v>
      </c>
      <c r="C104" s="16">
        <v>55</v>
      </c>
      <c r="D104">
        <f t="shared" si="36"/>
        <v>77.163832990899209</v>
      </c>
      <c r="E104">
        <f t="shared" si="38"/>
        <v>-22.163832990899209</v>
      </c>
      <c r="F104">
        <f t="shared" si="39"/>
        <v>22.163832990899209</v>
      </c>
      <c r="G104">
        <f t="shared" ref="G104:H116" si="64">E104+G103</f>
        <v>464.46435157084056</v>
      </c>
      <c r="H104">
        <f t="shared" si="64"/>
        <v>5085.1560237942404</v>
      </c>
      <c r="I104">
        <f t="shared" si="41"/>
        <v>51.889347181573882</v>
      </c>
      <c r="J104">
        <f t="shared" si="42"/>
        <v>8.9510540563473064</v>
      </c>
      <c r="K104">
        <f t="shared" si="37"/>
        <v>85.990831148665109</v>
      </c>
      <c r="L104">
        <f t="shared" si="43"/>
        <v>-30.990831148665109</v>
      </c>
      <c r="M104">
        <f t="shared" si="44"/>
        <v>30.990831148665109</v>
      </c>
      <c r="N104">
        <f t="shared" ref="N104:O116" si="65">L104+N103</f>
        <v>133.3936945647034</v>
      </c>
      <c r="O104">
        <f t="shared" si="65"/>
        <v>5064.1475916732788</v>
      </c>
      <c r="P104">
        <f t="shared" si="46"/>
        <v>51.674975425237541</v>
      </c>
      <c r="Q104">
        <f t="shared" si="47"/>
        <v>2.5813983164383907</v>
      </c>
      <c r="R104">
        <f t="shared" si="48"/>
        <v>78.364703924087792</v>
      </c>
      <c r="S104">
        <f t="shared" si="49"/>
        <v>-23.364703924087792</v>
      </c>
      <c r="T104">
        <f t="shared" si="50"/>
        <v>23.364703924087792</v>
      </c>
      <c r="U104">
        <f t="shared" si="62"/>
        <v>790.85066665784348</v>
      </c>
      <c r="V104">
        <f t="shared" si="62"/>
        <v>4563.0600754226734</v>
      </c>
      <c r="W104">
        <f t="shared" si="52"/>
        <v>49.065162101319068</v>
      </c>
      <c r="X104">
        <f t="shared" si="53"/>
        <v>16.118374683543177</v>
      </c>
      <c r="Y104">
        <f t="shared" si="54"/>
        <v>96.187640730603718</v>
      </c>
      <c r="Z104">
        <f t="shared" si="55"/>
        <v>-41.187640730603718</v>
      </c>
      <c r="AA104">
        <f t="shared" si="56"/>
        <v>41.187640730603718</v>
      </c>
      <c r="AB104">
        <f t="shared" si="63"/>
        <v>264.60871250847327</v>
      </c>
      <c r="AC104">
        <f t="shared" si="63"/>
        <v>4519.4411006528035</v>
      </c>
      <c r="AD104">
        <f t="shared" si="58"/>
        <v>48.596140867234446</v>
      </c>
      <c r="AE104">
        <f t="shared" si="59"/>
        <v>5.445056084420143</v>
      </c>
    </row>
    <row r="105" spans="1:31" ht="15.75" thickBot="1" x14ac:dyDescent="0.3">
      <c r="A105" s="1">
        <v>43994</v>
      </c>
      <c r="B105">
        <v>104</v>
      </c>
      <c r="C105" s="16">
        <v>71</v>
      </c>
      <c r="D105">
        <f t="shared" si="36"/>
        <v>61.125084757610921</v>
      </c>
      <c r="E105">
        <f t="shared" si="38"/>
        <v>9.8749152423890791</v>
      </c>
      <c r="F105">
        <f t="shared" si="39"/>
        <v>9.8749152423890791</v>
      </c>
      <c r="G105">
        <f t="shared" si="64"/>
        <v>474.33926681322964</v>
      </c>
      <c r="H105">
        <f t="shared" si="64"/>
        <v>5095.0309390366292</v>
      </c>
      <c r="I105">
        <f t="shared" si="41"/>
        <v>51.464958980167971</v>
      </c>
      <c r="J105">
        <f t="shared" si="42"/>
        <v>9.2167423468853116</v>
      </c>
      <c r="K105">
        <f t="shared" si="37"/>
        <v>70.000307854404696</v>
      </c>
      <c r="L105">
        <f t="shared" si="43"/>
        <v>0.99969214559530428</v>
      </c>
      <c r="M105">
        <f t="shared" si="44"/>
        <v>0.99969214559530428</v>
      </c>
      <c r="N105">
        <f t="shared" si="65"/>
        <v>134.3933867102987</v>
      </c>
      <c r="O105">
        <f t="shared" si="65"/>
        <v>5065.1472838188738</v>
      </c>
      <c r="P105">
        <f t="shared" si="46"/>
        <v>51.163103876958324</v>
      </c>
      <c r="Q105">
        <f t="shared" si="47"/>
        <v>2.6267637521269256</v>
      </c>
      <c r="R105">
        <f t="shared" si="48"/>
        <v>75.902651550590832</v>
      </c>
      <c r="S105">
        <f t="shared" si="49"/>
        <v>-4.9026515505908321</v>
      </c>
      <c r="T105">
        <f t="shared" si="50"/>
        <v>4.9026515505908321</v>
      </c>
      <c r="U105">
        <f t="shared" si="62"/>
        <v>785.94801510725267</v>
      </c>
      <c r="V105">
        <f t="shared" si="62"/>
        <v>4567.9627269732646</v>
      </c>
      <c r="W105">
        <f t="shared" si="52"/>
        <v>48.595348159290047</v>
      </c>
      <c r="X105">
        <f t="shared" si="53"/>
        <v>16.173317917818061</v>
      </c>
      <c r="Y105">
        <f t="shared" si="54"/>
        <v>95.77336280060986</v>
      </c>
      <c r="Z105">
        <f t="shared" si="55"/>
        <v>-24.77336280060986</v>
      </c>
      <c r="AA105">
        <f t="shared" si="56"/>
        <v>24.77336280060986</v>
      </c>
      <c r="AB105">
        <f t="shared" si="63"/>
        <v>239.83534970786343</v>
      </c>
      <c r="AC105">
        <f t="shared" si="63"/>
        <v>4544.2144634534134</v>
      </c>
      <c r="AD105">
        <f t="shared" si="58"/>
        <v>48.342707058015037</v>
      </c>
      <c r="AE105">
        <f t="shared" si="59"/>
        <v>4.9611485227759839</v>
      </c>
    </row>
    <row r="106" spans="1:31" ht="15.75" thickBot="1" x14ac:dyDescent="0.3">
      <c r="A106" s="1">
        <v>43995</v>
      </c>
      <c r="B106">
        <v>105</v>
      </c>
      <c r="C106" s="16">
        <v>88</v>
      </c>
      <c r="D106">
        <f t="shared" si="36"/>
        <v>56.388894205351804</v>
      </c>
      <c r="E106">
        <f t="shared" si="38"/>
        <v>31.611105794648196</v>
      </c>
      <c r="F106">
        <f t="shared" si="39"/>
        <v>31.611105794648196</v>
      </c>
      <c r="G106">
        <f t="shared" si="64"/>
        <v>505.95037260787785</v>
      </c>
      <c r="H106">
        <f t="shared" si="64"/>
        <v>5126.6420448312774</v>
      </c>
      <c r="I106">
        <f t="shared" si="41"/>
        <v>51.266420448312772</v>
      </c>
      <c r="J106">
        <f t="shared" si="42"/>
        <v>9.8690403617701605</v>
      </c>
      <c r="K106">
        <f t="shared" si="37"/>
        <v>65.127661079815525</v>
      </c>
      <c r="L106">
        <f t="shared" si="43"/>
        <v>22.872338920184475</v>
      </c>
      <c r="M106">
        <f t="shared" si="44"/>
        <v>22.872338920184475</v>
      </c>
      <c r="N106">
        <f t="shared" si="65"/>
        <v>157.26572563048319</v>
      </c>
      <c r="O106">
        <f t="shared" si="65"/>
        <v>5088.0196227390579</v>
      </c>
      <c r="P106">
        <f t="shared" si="46"/>
        <v>50.880196227390577</v>
      </c>
      <c r="Q106">
        <f t="shared" si="47"/>
        <v>3.0909024982459008</v>
      </c>
      <c r="R106">
        <f t="shared" si="48"/>
        <v>51.654739002062044</v>
      </c>
      <c r="S106">
        <f t="shared" si="49"/>
        <v>36.345260997937956</v>
      </c>
      <c r="T106">
        <f t="shared" si="50"/>
        <v>36.345260997937956</v>
      </c>
      <c r="U106">
        <f t="shared" si="62"/>
        <v>822.29327610519067</v>
      </c>
      <c r="V106">
        <f t="shared" si="62"/>
        <v>4604.3079879712022</v>
      </c>
      <c r="W106">
        <f t="shared" si="52"/>
        <v>48.466399873381079</v>
      </c>
      <c r="X106">
        <f t="shared" si="53"/>
        <v>16.966254523823505</v>
      </c>
      <c r="Y106">
        <f t="shared" si="54"/>
        <v>69.77361844021047</v>
      </c>
      <c r="Z106">
        <f t="shared" si="55"/>
        <v>18.22638155978953</v>
      </c>
      <c r="AA106">
        <f t="shared" si="56"/>
        <v>18.22638155978953</v>
      </c>
      <c r="AB106">
        <f t="shared" si="63"/>
        <v>258.06173126765293</v>
      </c>
      <c r="AC106">
        <f t="shared" si="63"/>
        <v>4562.4408450132032</v>
      </c>
      <c r="AD106">
        <f t="shared" si="58"/>
        <v>48.025693105402141</v>
      </c>
      <c r="AE106">
        <f t="shared" si="59"/>
        <v>5.3734098267209598</v>
      </c>
    </row>
    <row r="107" spans="1:31" ht="15.75" thickBot="1" x14ac:dyDescent="0.3">
      <c r="A107" s="1">
        <v>43996</v>
      </c>
      <c r="B107">
        <v>106</v>
      </c>
      <c r="C107" s="16">
        <v>85</v>
      </c>
      <c r="D107">
        <f t="shared" si="36"/>
        <v>74.137513012981799</v>
      </c>
      <c r="E107">
        <f t="shared" si="38"/>
        <v>10.862486987018201</v>
      </c>
      <c r="F107">
        <f t="shared" si="39"/>
        <v>10.862486987018201</v>
      </c>
      <c r="G107">
        <f t="shared" si="64"/>
        <v>516.81285959489605</v>
      </c>
      <c r="H107">
        <f t="shared" si="64"/>
        <v>5137.5045318182956</v>
      </c>
      <c r="I107">
        <f t="shared" si="41"/>
        <v>50.866381503151445</v>
      </c>
      <c r="J107">
        <f t="shared" si="42"/>
        <v>10.160204919685052</v>
      </c>
      <c r="K107">
        <f t="shared" si="37"/>
        <v>82.943196050066121</v>
      </c>
      <c r="L107">
        <f t="shared" si="43"/>
        <v>2.0568039499338795</v>
      </c>
      <c r="M107">
        <f t="shared" si="44"/>
        <v>2.0568039499338795</v>
      </c>
      <c r="N107">
        <f t="shared" si="65"/>
        <v>159.32252958041707</v>
      </c>
      <c r="O107">
        <f t="shared" si="65"/>
        <v>5090.0764266889919</v>
      </c>
      <c r="P107">
        <f t="shared" si="46"/>
        <v>50.396796303851403</v>
      </c>
      <c r="Q107">
        <f t="shared" si="47"/>
        <v>3.1613622544542852</v>
      </c>
      <c r="R107">
        <f t="shared" si="48"/>
        <v>74.408614015724751</v>
      </c>
      <c r="S107">
        <f t="shared" si="49"/>
        <v>10.591385984275249</v>
      </c>
      <c r="T107">
        <f t="shared" si="50"/>
        <v>10.591385984275249</v>
      </c>
      <c r="U107">
        <f t="shared" si="62"/>
        <v>832.88466208946591</v>
      </c>
      <c r="V107">
        <f t="shared" si="62"/>
        <v>4614.8993739554771</v>
      </c>
      <c r="W107">
        <f t="shared" si="52"/>
        <v>48.071868478702889</v>
      </c>
      <c r="X107">
        <f t="shared" si="53"/>
        <v>17.325822532953048</v>
      </c>
      <c r="Y107">
        <f t="shared" si="54"/>
        <v>91.564933942576076</v>
      </c>
      <c r="Z107">
        <f t="shared" si="55"/>
        <v>-6.5649339425760758</v>
      </c>
      <c r="AA107">
        <f t="shared" si="56"/>
        <v>6.5649339425760758</v>
      </c>
      <c r="AB107">
        <f t="shared" si="63"/>
        <v>251.49679732507684</v>
      </c>
      <c r="AC107">
        <f t="shared" si="63"/>
        <v>4569.0057789557795</v>
      </c>
      <c r="AD107">
        <f t="shared" si="58"/>
        <v>47.593810197456037</v>
      </c>
      <c r="AE107">
        <f t="shared" si="59"/>
        <v>5.2842333127285475</v>
      </c>
    </row>
    <row r="108" spans="1:31" ht="15.75" thickBot="1" x14ac:dyDescent="0.3">
      <c r="A108" s="1">
        <v>43997</v>
      </c>
      <c r="B108">
        <v>107</v>
      </c>
      <c r="C108" s="16">
        <v>72</v>
      </c>
      <c r="D108">
        <f t="shared" si="36"/>
        <v>82.075591532228586</v>
      </c>
      <c r="E108">
        <f t="shared" si="38"/>
        <v>-10.075591532228586</v>
      </c>
      <c r="F108">
        <f t="shared" si="39"/>
        <v>10.075591532228586</v>
      </c>
      <c r="G108">
        <f t="shared" si="64"/>
        <v>506.73726806266745</v>
      </c>
      <c r="H108">
        <f t="shared" si="64"/>
        <v>5147.5801233505244</v>
      </c>
      <c r="I108">
        <f t="shared" si="41"/>
        <v>50.466471797554163</v>
      </c>
      <c r="J108">
        <f t="shared" si="42"/>
        <v>10.041067861756611</v>
      </c>
      <c r="K108">
        <f t="shared" si="37"/>
        <v>90.906172913507206</v>
      </c>
      <c r="L108">
        <f t="shared" si="43"/>
        <v>-18.906172913507206</v>
      </c>
      <c r="M108">
        <f t="shared" si="44"/>
        <v>18.906172913507206</v>
      </c>
      <c r="N108">
        <f t="shared" si="65"/>
        <v>140.41635666690985</v>
      </c>
      <c r="O108">
        <f t="shared" si="65"/>
        <v>5108.9825996024992</v>
      </c>
      <c r="P108">
        <f t="shared" si="46"/>
        <v>50.088064701985289</v>
      </c>
      <c r="Q108">
        <f t="shared" si="47"/>
        <v>2.803389540050333</v>
      </c>
      <c r="R108">
        <f t="shared" si="48"/>
        <v>76.551138781672094</v>
      </c>
      <c r="S108">
        <f t="shared" si="49"/>
        <v>-4.5511387816720941</v>
      </c>
      <c r="T108">
        <f t="shared" si="50"/>
        <v>4.5511387816720941</v>
      </c>
      <c r="U108">
        <f t="shared" ref="U108:V116" si="66">S108+U107</f>
        <v>828.33352330779383</v>
      </c>
      <c r="V108">
        <f t="shared" si="66"/>
        <v>4619.4505127371494</v>
      </c>
      <c r="W108">
        <f t="shared" si="52"/>
        <v>47.623201162238651</v>
      </c>
      <c r="X108">
        <f t="shared" si="53"/>
        <v>17.393486852887062</v>
      </c>
      <c r="Y108">
        <f t="shared" si="54"/>
        <v>92.811256209190049</v>
      </c>
      <c r="Z108">
        <f t="shared" si="55"/>
        <v>-20.811256209190049</v>
      </c>
      <c r="AA108">
        <f t="shared" si="56"/>
        <v>20.811256209190049</v>
      </c>
      <c r="AB108">
        <f t="shared" si="63"/>
        <v>230.68554111588679</v>
      </c>
      <c r="AC108">
        <f t="shared" si="63"/>
        <v>4589.8170351649696</v>
      </c>
      <c r="AD108">
        <f t="shared" si="58"/>
        <v>47.317701393453298</v>
      </c>
      <c r="AE108">
        <f t="shared" si="59"/>
        <v>4.875248254299259</v>
      </c>
    </row>
    <row r="109" spans="1:31" ht="15.75" thickBot="1" x14ac:dyDescent="0.3">
      <c r="A109" s="1">
        <v>43998</v>
      </c>
      <c r="B109">
        <v>108</v>
      </c>
      <c r="C109" s="16">
        <v>53</v>
      </c>
      <c r="D109">
        <f t="shared" si="36"/>
        <v>81.215673532991588</v>
      </c>
      <c r="E109">
        <f t="shared" si="38"/>
        <v>-28.215673532991588</v>
      </c>
      <c r="F109">
        <f t="shared" si="39"/>
        <v>28.215673532991588</v>
      </c>
      <c r="G109">
        <f t="shared" si="64"/>
        <v>478.52159452967589</v>
      </c>
      <c r="H109">
        <f t="shared" si="64"/>
        <v>5175.7957968835162</v>
      </c>
      <c r="I109">
        <f t="shared" si="41"/>
        <v>50.25044462993705</v>
      </c>
      <c r="J109">
        <f t="shared" si="42"/>
        <v>9.5227335410400205</v>
      </c>
      <c r="K109">
        <f t="shared" si="37"/>
        <v>90.103647876877261</v>
      </c>
      <c r="L109">
        <f t="shared" si="43"/>
        <v>-37.103647876877261</v>
      </c>
      <c r="M109">
        <f t="shared" si="44"/>
        <v>37.103647876877261</v>
      </c>
      <c r="N109">
        <f t="shared" si="65"/>
        <v>103.31270879003259</v>
      </c>
      <c r="O109">
        <f t="shared" si="65"/>
        <v>5146.0862474793767</v>
      </c>
      <c r="P109">
        <f t="shared" si="46"/>
        <v>49.962002402712393</v>
      </c>
      <c r="Q109">
        <f t="shared" si="47"/>
        <v>2.0678256239070159</v>
      </c>
      <c r="R109">
        <f t="shared" si="48"/>
        <v>67.899277342788878</v>
      </c>
      <c r="S109">
        <f t="shared" si="49"/>
        <v>-14.899277342788878</v>
      </c>
      <c r="T109">
        <f t="shared" si="50"/>
        <v>14.899277342788878</v>
      </c>
      <c r="U109">
        <f t="shared" si="66"/>
        <v>813.43424596500495</v>
      </c>
      <c r="V109">
        <f t="shared" si="66"/>
        <v>4634.3497900799384</v>
      </c>
      <c r="W109">
        <f t="shared" si="52"/>
        <v>47.289283572244273</v>
      </c>
      <c r="X109">
        <f t="shared" si="53"/>
        <v>17.201238515747736</v>
      </c>
      <c r="Y109">
        <f t="shared" si="54"/>
        <v>85.834854109352406</v>
      </c>
      <c r="Z109">
        <f t="shared" si="55"/>
        <v>-32.834854109352406</v>
      </c>
      <c r="AA109">
        <f t="shared" si="56"/>
        <v>32.834854109352406</v>
      </c>
      <c r="AB109">
        <f t="shared" ref="AB109:AC116" si="67">Z109+AB108</f>
        <v>197.85068700653437</v>
      </c>
      <c r="AC109">
        <f t="shared" si="67"/>
        <v>4622.6518892743225</v>
      </c>
      <c r="AD109">
        <f t="shared" si="58"/>
        <v>47.169917237493088</v>
      </c>
      <c r="AE109">
        <f t="shared" si="59"/>
        <v>4.194425146230115</v>
      </c>
    </row>
    <row r="110" spans="1:31" ht="15.75" thickBot="1" x14ac:dyDescent="0.3">
      <c r="A110" s="1">
        <v>43999</v>
      </c>
      <c r="B110">
        <v>109</v>
      </c>
      <c r="C110" s="16">
        <v>65</v>
      </c>
      <c r="D110">
        <f t="shared" si="36"/>
        <v>65.064926712024274</v>
      </c>
      <c r="E110">
        <f t="shared" si="38"/>
        <v>-6.4926712024274025E-2</v>
      </c>
      <c r="F110">
        <f t="shared" si="39"/>
        <v>6.4926712024274025E-2</v>
      </c>
      <c r="G110">
        <f t="shared" si="64"/>
        <v>478.45666781765163</v>
      </c>
      <c r="H110">
        <f t="shared" si="64"/>
        <v>5175.8607235955405</v>
      </c>
      <c r="I110">
        <f t="shared" si="41"/>
        <v>49.767891573034042</v>
      </c>
      <c r="J110">
        <f t="shared" si="42"/>
        <v>9.613762060133082</v>
      </c>
      <c r="K110">
        <f t="shared" si="37"/>
        <v>74.02446229655385</v>
      </c>
      <c r="L110">
        <f t="shared" si="43"/>
        <v>-9.0244622965538497</v>
      </c>
      <c r="M110">
        <f t="shared" si="44"/>
        <v>9.0244622965538497</v>
      </c>
      <c r="N110">
        <f t="shared" si="65"/>
        <v>94.288246493478738</v>
      </c>
      <c r="O110">
        <f t="shared" si="65"/>
        <v>5155.1107097759304</v>
      </c>
      <c r="P110">
        <f t="shared" si="46"/>
        <v>49.568372209383945</v>
      </c>
      <c r="Q110">
        <f t="shared" si="47"/>
        <v>1.902185653690454</v>
      </c>
      <c r="R110">
        <f t="shared" si="48"/>
        <v>54.466792784958557</v>
      </c>
      <c r="S110">
        <f t="shared" si="49"/>
        <v>10.533207215041443</v>
      </c>
      <c r="T110">
        <f t="shared" si="50"/>
        <v>10.533207215041443</v>
      </c>
      <c r="U110">
        <f t="shared" si="66"/>
        <v>823.96745318004639</v>
      </c>
      <c r="V110">
        <f t="shared" si="66"/>
        <v>4644.8829972949798</v>
      </c>
      <c r="W110">
        <f t="shared" si="52"/>
        <v>46.918010073686666</v>
      </c>
      <c r="X110">
        <f t="shared" si="53"/>
        <v>17.561858482189923</v>
      </c>
      <c r="Y110">
        <f t="shared" si="54"/>
        <v>72.318179029606412</v>
      </c>
      <c r="Z110">
        <f t="shared" si="55"/>
        <v>-7.3181790296064122</v>
      </c>
      <c r="AA110">
        <f t="shared" si="56"/>
        <v>7.3181790296064122</v>
      </c>
      <c r="AB110">
        <f t="shared" si="67"/>
        <v>190.53250797692795</v>
      </c>
      <c r="AC110">
        <f t="shared" si="67"/>
        <v>4629.9700683039291</v>
      </c>
      <c r="AD110">
        <f t="shared" si="58"/>
        <v>46.767374427312419</v>
      </c>
      <c r="AE110">
        <f t="shared" si="59"/>
        <v>4.074047566494472</v>
      </c>
    </row>
    <row r="111" spans="1:31" ht="15.75" thickBot="1" x14ac:dyDescent="0.3">
      <c r="A111" s="1">
        <v>44000</v>
      </c>
      <c r="B111">
        <v>110</v>
      </c>
      <c r="C111" s="16">
        <v>79</v>
      </c>
      <c r="D111">
        <f t="shared" si="36"/>
        <v>61.783375211464417</v>
      </c>
      <c r="E111">
        <f t="shared" si="38"/>
        <v>17.216624788535583</v>
      </c>
      <c r="F111">
        <f t="shared" si="39"/>
        <v>17.216624788535583</v>
      </c>
      <c r="G111">
        <f t="shared" si="64"/>
        <v>495.6732926061872</v>
      </c>
      <c r="H111">
        <f t="shared" si="64"/>
        <v>5193.0773483840758</v>
      </c>
      <c r="I111">
        <f t="shared" si="41"/>
        <v>49.457879508419772</v>
      </c>
      <c r="J111">
        <f t="shared" si="42"/>
        <v>10.022129891796173</v>
      </c>
      <c r="K111">
        <f t="shared" si="37"/>
        <v>70.646739746844119</v>
      </c>
      <c r="L111">
        <f t="shared" si="43"/>
        <v>8.3532602531558808</v>
      </c>
      <c r="M111">
        <f t="shared" si="44"/>
        <v>8.3532602531558808</v>
      </c>
      <c r="N111">
        <f t="shared" si="65"/>
        <v>102.64150674663462</v>
      </c>
      <c r="O111">
        <f t="shared" si="65"/>
        <v>5163.4639700290863</v>
      </c>
      <c r="P111">
        <f t="shared" si="46"/>
        <v>49.175847333610349</v>
      </c>
      <c r="Q111">
        <f t="shared" si="47"/>
        <v>2.0872341263448235</v>
      </c>
      <c r="R111">
        <f t="shared" si="48"/>
        <v>57.175371799488715</v>
      </c>
      <c r="S111">
        <f t="shared" si="49"/>
        <v>21.824628200511285</v>
      </c>
      <c r="T111">
        <f t="shared" si="50"/>
        <v>21.824628200511285</v>
      </c>
      <c r="U111">
        <f t="shared" si="66"/>
        <v>845.79208138055765</v>
      </c>
      <c r="V111">
        <f t="shared" si="66"/>
        <v>4666.7076254954909</v>
      </c>
      <c r="W111">
        <f t="shared" si="52"/>
        <v>46.667076254954907</v>
      </c>
      <c r="X111">
        <f t="shared" si="53"/>
        <v>18.123956957572528</v>
      </c>
      <c r="Y111">
        <f t="shared" si="54"/>
        <v>74.370835033841857</v>
      </c>
      <c r="Z111">
        <f t="shared" si="55"/>
        <v>4.6291649661581431</v>
      </c>
      <c r="AA111">
        <f t="shared" si="56"/>
        <v>4.6291649661581431</v>
      </c>
      <c r="AB111">
        <f t="shared" si="67"/>
        <v>195.1616729430861</v>
      </c>
      <c r="AC111">
        <f t="shared" si="67"/>
        <v>4634.5992332700871</v>
      </c>
      <c r="AD111">
        <f t="shared" si="58"/>
        <v>46.345992332700874</v>
      </c>
      <c r="AE111">
        <f t="shared" si="59"/>
        <v>4.2109719334973361</v>
      </c>
    </row>
    <row r="112" spans="1:31" ht="15.75" thickBot="1" x14ac:dyDescent="0.3">
      <c r="A112" s="1">
        <v>44001</v>
      </c>
      <c r="B112">
        <v>111</v>
      </c>
      <c r="C112" s="16">
        <v>71</v>
      </c>
      <c r="D112">
        <f t="shared" si="36"/>
        <v>66.353330022182959</v>
      </c>
      <c r="E112">
        <f t="shared" si="38"/>
        <v>4.6466699778170408</v>
      </c>
      <c r="F112">
        <f t="shared" si="39"/>
        <v>4.6466699778170408</v>
      </c>
      <c r="G112">
        <f t="shared" si="64"/>
        <v>500.31996258400426</v>
      </c>
      <c r="H112">
        <f t="shared" si="64"/>
        <v>5197.7240183618924</v>
      </c>
      <c r="I112">
        <f t="shared" si="41"/>
        <v>49.035132248697096</v>
      </c>
      <c r="J112">
        <f t="shared" si="42"/>
        <v>10.203295874608315</v>
      </c>
      <c r="K112">
        <f t="shared" si="37"/>
        <v>75.174055582357283</v>
      </c>
      <c r="L112">
        <f t="shared" si="43"/>
        <v>-4.1740555823572834</v>
      </c>
      <c r="M112">
        <f t="shared" si="44"/>
        <v>4.1740555823572834</v>
      </c>
      <c r="N112">
        <f t="shared" si="65"/>
        <v>98.467451164277335</v>
      </c>
      <c r="O112">
        <f t="shared" si="65"/>
        <v>5167.6380256114435</v>
      </c>
      <c r="P112">
        <f t="shared" si="46"/>
        <v>48.751302128409847</v>
      </c>
      <c r="Q112">
        <f t="shared" si="47"/>
        <v>2.0197912028055427</v>
      </c>
      <c r="R112">
        <f t="shared" si="48"/>
        <v>73.100908094444534</v>
      </c>
      <c r="S112">
        <f t="shared" si="49"/>
        <v>-2.1009080944445344</v>
      </c>
      <c r="T112">
        <f t="shared" si="50"/>
        <v>2.1009080944445344</v>
      </c>
      <c r="U112">
        <f t="shared" si="66"/>
        <v>843.6911732861131</v>
      </c>
      <c r="V112">
        <f t="shared" si="66"/>
        <v>4668.808533589935</v>
      </c>
      <c r="W112">
        <f t="shared" si="52"/>
        <v>46.225827065246882</v>
      </c>
      <c r="X112">
        <f t="shared" si="53"/>
        <v>18.251510613217562</v>
      </c>
      <c r="Y112">
        <f t="shared" si="54"/>
        <v>90.939029458446555</v>
      </c>
      <c r="Z112">
        <f t="shared" si="55"/>
        <v>-19.939029458446555</v>
      </c>
      <c r="AA112">
        <f t="shared" si="56"/>
        <v>19.939029458446555</v>
      </c>
      <c r="AB112">
        <f t="shared" si="67"/>
        <v>175.22264348463955</v>
      </c>
      <c r="AC112">
        <f t="shared" si="67"/>
        <v>4654.5382627285335</v>
      </c>
      <c r="AD112">
        <f t="shared" si="58"/>
        <v>46.084537254737953</v>
      </c>
      <c r="AE112">
        <f t="shared" si="59"/>
        <v>3.8022003457705309</v>
      </c>
    </row>
    <row r="113" spans="1:31" ht="15.75" thickBot="1" x14ac:dyDescent="0.3">
      <c r="A113" s="1">
        <v>44002</v>
      </c>
      <c r="B113">
        <v>112</v>
      </c>
      <c r="C113" s="16">
        <v>53</v>
      </c>
      <c r="D113">
        <f t="shared" si="36"/>
        <v>67.297557235460928</v>
      </c>
      <c r="E113">
        <f t="shared" si="38"/>
        <v>-14.297557235460928</v>
      </c>
      <c r="F113">
        <f t="shared" si="39"/>
        <v>14.297557235460928</v>
      </c>
      <c r="G113">
        <f t="shared" si="64"/>
        <v>486.02240534854332</v>
      </c>
      <c r="H113">
        <f t="shared" si="64"/>
        <v>5212.0215755973531</v>
      </c>
      <c r="I113">
        <f t="shared" si="41"/>
        <v>48.710482014928537</v>
      </c>
      <c r="J113">
        <f t="shared" si="42"/>
        <v>9.9777786062472078</v>
      </c>
      <c r="K113">
        <f t="shared" si="37"/>
        <v>76.215048632070449</v>
      </c>
      <c r="L113">
        <f t="shared" si="43"/>
        <v>-23.215048632070449</v>
      </c>
      <c r="M113">
        <f t="shared" si="44"/>
        <v>23.215048632070449</v>
      </c>
      <c r="N113">
        <f t="shared" si="65"/>
        <v>75.252402532206887</v>
      </c>
      <c r="O113">
        <f t="shared" si="65"/>
        <v>5190.8530742435141</v>
      </c>
      <c r="P113">
        <f t="shared" si="46"/>
        <v>48.5126455536777</v>
      </c>
      <c r="Q113">
        <f t="shared" si="47"/>
        <v>1.5511914815889085</v>
      </c>
      <c r="R113">
        <f t="shared" si="48"/>
        <v>74.849616285609329</v>
      </c>
      <c r="S113">
        <f t="shared" si="49"/>
        <v>-21.849616285609329</v>
      </c>
      <c r="T113">
        <f t="shared" si="50"/>
        <v>21.849616285609329</v>
      </c>
      <c r="U113">
        <f t="shared" si="66"/>
        <v>821.84155700050383</v>
      </c>
      <c r="V113">
        <f t="shared" si="66"/>
        <v>4690.658149875544</v>
      </c>
      <c r="W113">
        <f t="shared" si="52"/>
        <v>45.986844606622981</v>
      </c>
      <c r="X113">
        <f t="shared" si="53"/>
        <v>17.87123174096061</v>
      </c>
      <c r="Y113">
        <f t="shared" si="54"/>
        <v>93.36345943331645</v>
      </c>
      <c r="Z113">
        <f t="shared" si="55"/>
        <v>-40.36345943331645</v>
      </c>
      <c r="AA113">
        <f t="shared" si="56"/>
        <v>40.36345943331645</v>
      </c>
      <c r="AB113">
        <f t="shared" si="67"/>
        <v>134.8591840513231</v>
      </c>
      <c r="AC113">
        <f t="shared" si="67"/>
        <v>4694.9017221618496</v>
      </c>
      <c r="AD113">
        <f t="shared" si="58"/>
        <v>46.028448256488723</v>
      </c>
      <c r="AE113">
        <f t="shared" si="59"/>
        <v>2.9299094181892551</v>
      </c>
    </row>
    <row r="114" spans="1:31" ht="15.75" thickBot="1" x14ac:dyDescent="0.3">
      <c r="A114" s="1">
        <v>44003</v>
      </c>
      <c r="B114">
        <v>113</v>
      </c>
      <c r="C114" s="16">
        <v>56</v>
      </c>
      <c r="D114">
        <f t="shared" si="36"/>
        <v>64.097646880596002</v>
      </c>
      <c r="E114">
        <f t="shared" si="38"/>
        <v>-8.0976468805960025</v>
      </c>
      <c r="F114">
        <f t="shared" si="39"/>
        <v>8.0976468805960025</v>
      </c>
      <c r="G114">
        <f t="shared" si="64"/>
        <v>477.9247584679473</v>
      </c>
      <c r="H114">
        <f t="shared" si="64"/>
        <v>5220.1192224779488</v>
      </c>
      <c r="I114">
        <f t="shared" si="41"/>
        <v>48.334437245166193</v>
      </c>
      <c r="J114">
        <f t="shared" si="42"/>
        <v>9.8878726164489148</v>
      </c>
      <c r="K114">
        <f t="shared" si="37"/>
        <v>73.216659408158463</v>
      </c>
      <c r="L114">
        <f t="shared" si="43"/>
        <v>-17.216659408158463</v>
      </c>
      <c r="M114">
        <f t="shared" si="44"/>
        <v>17.216659408158463</v>
      </c>
      <c r="N114">
        <f t="shared" si="65"/>
        <v>58.035743124048423</v>
      </c>
      <c r="O114">
        <f t="shared" si="65"/>
        <v>5208.0697336516723</v>
      </c>
      <c r="P114">
        <f t="shared" si="46"/>
        <v>48.222867904182152</v>
      </c>
      <c r="Q114">
        <f t="shared" si="47"/>
        <v>1.2034900794238172</v>
      </c>
      <c r="R114">
        <f t="shared" si="48"/>
        <v>64.822245394609013</v>
      </c>
      <c r="S114">
        <f t="shared" si="49"/>
        <v>-8.8222453946090127</v>
      </c>
      <c r="T114">
        <f t="shared" si="50"/>
        <v>8.8222453946090127</v>
      </c>
      <c r="U114">
        <f t="shared" si="66"/>
        <v>813.01931160589481</v>
      </c>
      <c r="V114">
        <f t="shared" si="66"/>
        <v>4699.4803952701532</v>
      </c>
      <c r="W114">
        <f t="shared" si="52"/>
        <v>45.626023255050029</v>
      </c>
      <c r="X114">
        <f t="shared" si="53"/>
        <v>17.819201709978248</v>
      </c>
      <c r="Y114">
        <f t="shared" si="54"/>
        <v>84.021802067812402</v>
      </c>
      <c r="Z114">
        <f t="shared" si="55"/>
        <v>-28.021802067812402</v>
      </c>
      <c r="AA114">
        <f t="shared" si="56"/>
        <v>28.021802067812402</v>
      </c>
      <c r="AB114">
        <f t="shared" si="67"/>
        <v>106.8373819835107</v>
      </c>
      <c r="AC114">
        <f t="shared" si="67"/>
        <v>4722.9235242296618</v>
      </c>
      <c r="AD114">
        <f t="shared" si="58"/>
        <v>45.853626448831669</v>
      </c>
      <c r="AE114">
        <f t="shared" si="59"/>
        <v>2.3299658120330169</v>
      </c>
    </row>
    <row r="115" spans="1:31" ht="15.75" thickBot="1" x14ac:dyDescent="0.3">
      <c r="A115" s="1">
        <v>44004</v>
      </c>
      <c r="B115">
        <v>114</v>
      </c>
      <c r="C115" s="16">
        <v>78</v>
      </c>
      <c r="D115">
        <f t="shared" si="36"/>
        <v>59.992613228301401</v>
      </c>
      <c r="E115">
        <f t="shared" si="38"/>
        <v>18.007386771698599</v>
      </c>
      <c r="F115">
        <f t="shared" si="39"/>
        <v>18.007386771698599</v>
      </c>
      <c r="G115">
        <f t="shared" si="64"/>
        <v>495.93214523964588</v>
      </c>
      <c r="H115">
        <f t="shared" si="64"/>
        <v>5238.1266092496471</v>
      </c>
      <c r="I115">
        <f t="shared" si="41"/>
        <v>48.056207424308688</v>
      </c>
      <c r="J115">
        <f t="shared" si="42"/>
        <v>10.319835289140695</v>
      </c>
      <c r="K115">
        <f t="shared" si="37"/>
        <v>69.065967985468149</v>
      </c>
      <c r="L115">
        <f t="shared" si="43"/>
        <v>8.9340320145318515</v>
      </c>
      <c r="M115">
        <f t="shared" si="44"/>
        <v>8.9340320145318515</v>
      </c>
      <c r="N115">
        <f t="shared" si="65"/>
        <v>66.969775138580275</v>
      </c>
      <c r="O115">
        <f t="shared" si="65"/>
        <v>5217.0037656662043</v>
      </c>
      <c r="P115">
        <f t="shared" si="46"/>
        <v>47.862419868497291</v>
      </c>
      <c r="Q115">
        <f t="shared" si="47"/>
        <v>1.3992141501115223</v>
      </c>
      <c r="R115">
        <f t="shared" si="48"/>
        <v>53.494410834841332</v>
      </c>
      <c r="S115">
        <f t="shared" si="49"/>
        <v>24.505589165158668</v>
      </c>
      <c r="T115">
        <f t="shared" si="50"/>
        <v>24.505589165158668</v>
      </c>
      <c r="U115">
        <f t="shared" si="66"/>
        <v>837.52490077105347</v>
      </c>
      <c r="V115">
        <f t="shared" si="66"/>
        <v>4723.9859844353123</v>
      </c>
      <c r="W115">
        <f t="shared" si="52"/>
        <v>45.422942158031852</v>
      </c>
      <c r="X115">
        <f t="shared" si="53"/>
        <v>18.438367507265472</v>
      </c>
      <c r="Y115">
        <f t="shared" si="54"/>
        <v>72.033919186165136</v>
      </c>
      <c r="Z115">
        <f t="shared" si="55"/>
        <v>5.9660808138348642</v>
      </c>
      <c r="AA115">
        <f t="shared" si="56"/>
        <v>5.9660808138348642</v>
      </c>
      <c r="AB115">
        <f t="shared" si="67"/>
        <v>112.80346279734556</v>
      </c>
      <c r="AC115">
        <f t="shared" si="67"/>
        <v>4728.8896050434969</v>
      </c>
      <c r="AD115">
        <f t="shared" si="58"/>
        <v>45.470092356187472</v>
      </c>
      <c r="AE115">
        <f t="shared" si="59"/>
        <v>2.4808276595021148</v>
      </c>
    </row>
    <row r="116" spans="1:31" ht="15.75" thickBot="1" x14ac:dyDescent="0.3">
      <c r="A116" s="1">
        <v>44005</v>
      </c>
      <c r="B116">
        <v>115</v>
      </c>
      <c r="C116" s="16">
        <v>44</v>
      </c>
      <c r="D116">
        <f t="shared" si="36"/>
        <v>65.346220208250742</v>
      </c>
      <c r="E116">
        <f t="shared" si="38"/>
        <v>-21.346220208250742</v>
      </c>
      <c r="F116">
        <f t="shared" si="39"/>
        <v>21.346220208250742</v>
      </c>
      <c r="G116">
        <f t="shared" si="64"/>
        <v>474.58592503139516</v>
      </c>
      <c r="H116">
        <f t="shared" si="64"/>
        <v>5259.4728294578981</v>
      </c>
      <c r="I116">
        <f t="shared" si="41"/>
        <v>47.813389358708164</v>
      </c>
      <c r="J116">
        <f t="shared" si="42"/>
        <v>9.9257955019865101</v>
      </c>
      <c r="K116">
        <f t="shared" si="37"/>
        <v>74.231536975396864</v>
      </c>
      <c r="L116">
        <f t="shared" si="43"/>
        <v>-30.231536975396864</v>
      </c>
      <c r="M116">
        <f t="shared" si="44"/>
        <v>30.231536975396864</v>
      </c>
      <c r="N116">
        <f t="shared" si="65"/>
        <v>36.738238163183411</v>
      </c>
      <c r="O116">
        <f t="shared" si="65"/>
        <v>5247.2353026416013</v>
      </c>
      <c r="P116">
        <f t="shared" si="46"/>
        <v>47.702139114923646</v>
      </c>
      <c r="Q116">
        <f t="shared" si="47"/>
        <v>0.77015913426175531</v>
      </c>
      <c r="R116">
        <f t="shared" si="48"/>
        <v>55.902881482651964</v>
      </c>
      <c r="S116">
        <f t="shared" si="49"/>
        <v>-11.902881482651964</v>
      </c>
      <c r="T116">
        <f t="shared" si="50"/>
        <v>11.902881482651964</v>
      </c>
      <c r="U116">
        <f t="shared" si="66"/>
        <v>825.62201928840148</v>
      </c>
      <c r="V116">
        <f t="shared" si="66"/>
        <v>4735.8888659179638</v>
      </c>
      <c r="W116">
        <f t="shared" si="52"/>
        <v>45.103703484932986</v>
      </c>
      <c r="X116">
        <f t="shared" si="53"/>
        <v>18.304971776080489</v>
      </c>
      <c r="Y116">
        <f t="shared" si="54"/>
        <v>73.03470194305126</v>
      </c>
      <c r="Z116">
        <f t="shared" si="55"/>
        <v>-29.03470194305126</v>
      </c>
      <c r="AA116">
        <f t="shared" si="56"/>
        <v>29.03470194305126</v>
      </c>
      <c r="AB116">
        <f t="shared" si="67"/>
        <v>83.7687608542943</v>
      </c>
      <c r="AC116">
        <f t="shared" si="67"/>
        <v>4757.9243069865479</v>
      </c>
      <c r="AD116">
        <f t="shared" si="58"/>
        <v>45.313564828443312</v>
      </c>
      <c r="AE116">
        <f t="shared" si="59"/>
        <v>1.8486464521483128</v>
      </c>
    </row>
    <row r="117" spans="1:31" ht="15.75" thickBot="1" x14ac:dyDescent="0.3">
      <c r="A117" s="1">
        <v>44006</v>
      </c>
      <c r="B117">
        <v>116</v>
      </c>
      <c r="C117" s="16">
        <v>26</v>
      </c>
      <c r="D117">
        <f t="shared" si="36"/>
        <v>47.94053273912462</v>
      </c>
      <c r="E117">
        <f t="shared" ref="E117:E121" si="68">$C117-D117</f>
        <v>-21.94053273912462</v>
      </c>
      <c r="F117">
        <f t="shared" ref="F117:F121" si="69">ABS(E117)</f>
        <v>21.94053273912462</v>
      </c>
      <c r="G117">
        <f t="shared" ref="G117:G121" si="70">E117+G116</f>
        <v>452.64539229227057</v>
      </c>
      <c r="H117">
        <f t="shared" ref="H117:H121" si="71">F117+H116</f>
        <v>5281.4133621970232</v>
      </c>
      <c r="I117">
        <f t="shared" ref="I117:I121" si="72">H117/$B112</f>
        <v>47.580300560333541</v>
      </c>
      <c r="J117">
        <f t="shared" ref="J117:J121" si="73">G117/I117</f>
        <v>9.5132940935986703</v>
      </c>
      <c r="K117">
        <f t="shared" si="37"/>
        <v>57.103577391916041</v>
      </c>
      <c r="L117">
        <f t="shared" ref="L117:L121" si="74">$C117-K117</f>
        <v>-31.103577391916041</v>
      </c>
      <c r="M117">
        <f t="shared" ref="M117:M121" si="75">ABS(L117)</f>
        <v>31.103577391916041</v>
      </c>
      <c r="N117">
        <f t="shared" ref="N117:N121" si="76">L117+N116</f>
        <v>5.6346607712673702</v>
      </c>
      <c r="O117">
        <f t="shared" ref="O117:O121" si="77">M117+O116</f>
        <v>5278.3388800335169</v>
      </c>
      <c r="P117">
        <f t="shared" ref="P117:P121" si="78">O117/$B112</f>
        <v>47.552602522824479</v>
      </c>
      <c r="Q117">
        <f t="shared" ref="Q117:Q121" si="79">N117/P117</f>
        <v>0.11849321535162717</v>
      </c>
      <c r="R117">
        <f t="shared" si="48"/>
        <v>50.307206844120451</v>
      </c>
      <c r="S117">
        <f t="shared" ref="S117:S121" si="80">$C117-R117</f>
        <v>-24.307206844120451</v>
      </c>
      <c r="T117">
        <f t="shared" ref="T117:T121" si="81">ABS(S117)</f>
        <v>24.307206844120451</v>
      </c>
      <c r="U117">
        <f t="shared" ref="U117:U121" si="82">S117+U116</f>
        <v>801.31481244428107</v>
      </c>
      <c r="V117">
        <f t="shared" ref="V117:V121" si="83">T117+V116</f>
        <v>4760.1960727620844</v>
      </c>
      <c r="W117">
        <f t="shared" ref="W117:W121" si="84">V117/$B107</f>
        <v>44.907510120397021</v>
      </c>
      <c r="X117">
        <f t="shared" ref="X117:X121" si="85">U117/W117</f>
        <v>17.843670475071015</v>
      </c>
      <c r="Y117">
        <f t="shared" si="54"/>
        <v>68.51031324062329</v>
      </c>
      <c r="Z117">
        <f t="shared" ref="Z117:Z121" si="86">$C117-Y117</f>
        <v>-42.51031324062329</v>
      </c>
      <c r="AA117">
        <f t="shared" ref="AA117:AA121" si="87">ABS(Z117)</f>
        <v>42.51031324062329</v>
      </c>
      <c r="AB117">
        <f t="shared" ref="AB117:AB121" si="88">Z117+AB116</f>
        <v>41.258447613671009</v>
      </c>
      <c r="AC117">
        <f t="shared" ref="AC117:AC121" si="89">AA117+AC116</f>
        <v>4800.4346202271709</v>
      </c>
      <c r="AD117">
        <f t="shared" ref="AD117:AD121" si="90">AC117/$B107</f>
        <v>45.287119058746896</v>
      </c>
      <c r="AE117">
        <f t="shared" ref="AE117:AE121" si="91">AB117/AD117</f>
        <v>0.91104156040816253</v>
      </c>
    </row>
    <row r="118" spans="1:31" ht="15.75" thickBot="1" x14ac:dyDescent="0.3">
      <c r="A118" s="1">
        <v>44007</v>
      </c>
      <c r="B118">
        <v>117</v>
      </c>
      <c r="C118" s="16">
        <v>34</v>
      </c>
      <c r="D118">
        <f t="shared" si="36"/>
        <v>41.120967117133588</v>
      </c>
      <c r="E118">
        <f t="shared" si="68"/>
        <v>-7.1209671171335884</v>
      </c>
      <c r="F118">
        <f t="shared" si="69"/>
        <v>7.1209671171335884</v>
      </c>
      <c r="G118">
        <f t="shared" si="70"/>
        <v>445.52442517513697</v>
      </c>
      <c r="H118">
        <f t="shared" si="71"/>
        <v>5288.5343293141568</v>
      </c>
      <c r="I118">
        <f t="shared" si="72"/>
        <v>47.219056511733541</v>
      </c>
      <c r="J118">
        <f t="shared" si="73"/>
        <v>9.435267412944345</v>
      </c>
      <c r="K118">
        <f t="shared" si="37"/>
        <v>50.535694710337943</v>
      </c>
      <c r="L118">
        <f t="shared" si="74"/>
        <v>-16.535694710337943</v>
      </c>
      <c r="M118">
        <f t="shared" si="75"/>
        <v>16.535694710337943</v>
      </c>
      <c r="N118">
        <f t="shared" si="76"/>
        <v>-10.901033939070572</v>
      </c>
      <c r="O118">
        <f t="shared" si="77"/>
        <v>5294.8745747438552</v>
      </c>
      <c r="P118">
        <f t="shared" si="78"/>
        <v>47.275665845927278</v>
      </c>
      <c r="Q118">
        <f t="shared" si="79"/>
        <v>-0.23058446124476276</v>
      </c>
      <c r="R118">
        <f t="shared" si="48"/>
        <v>46.979224239816922</v>
      </c>
      <c r="S118">
        <f t="shared" si="80"/>
        <v>-12.979224239816922</v>
      </c>
      <c r="T118">
        <f t="shared" si="81"/>
        <v>12.979224239816922</v>
      </c>
      <c r="U118">
        <f t="shared" si="82"/>
        <v>788.3355882044641</v>
      </c>
      <c r="V118">
        <f t="shared" si="83"/>
        <v>4773.1752970019015</v>
      </c>
      <c r="W118">
        <f t="shared" si="84"/>
        <v>44.609114925251419</v>
      </c>
      <c r="X118">
        <f t="shared" si="85"/>
        <v>17.672074183166973</v>
      </c>
      <c r="Y118">
        <f t="shared" si="54"/>
        <v>66.70584442184682</v>
      </c>
      <c r="Z118">
        <f t="shared" si="86"/>
        <v>-32.70584442184682</v>
      </c>
      <c r="AA118">
        <f t="shared" si="87"/>
        <v>32.70584442184682</v>
      </c>
      <c r="AB118">
        <f t="shared" si="88"/>
        <v>8.5526031918241898</v>
      </c>
      <c r="AC118">
        <f t="shared" si="89"/>
        <v>4833.1404646490173</v>
      </c>
      <c r="AD118">
        <f t="shared" si="90"/>
        <v>45.169537052794553</v>
      </c>
      <c r="AE118">
        <f t="shared" si="91"/>
        <v>0.18934449520321256</v>
      </c>
    </row>
    <row r="119" spans="1:31" ht="15.75" thickBot="1" x14ac:dyDescent="0.3">
      <c r="A119" s="1">
        <v>44008</v>
      </c>
      <c r="B119">
        <v>118</v>
      </c>
      <c r="C119" s="16">
        <v>43</v>
      </c>
      <c r="D119">
        <f t="shared" si="36"/>
        <v>36.003165851642279</v>
      </c>
      <c r="E119">
        <f t="shared" si="68"/>
        <v>6.9968341483577206</v>
      </c>
      <c r="F119">
        <f t="shared" si="69"/>
        <v>6.9968341483577206</v>
      </c>
      <c r="G119">
        <f t="shared" si="70"/>
        <v>452.52125932349469</v>
      </c>
      <c r="H119">
        <f t="shared" si="71"/>
        <v>5295.5311634625141</v>
      </c>
      <c r="I119">
        <f t="shared" si="72"/>
        <v>46.863107641261188</v>
      </c>
      <c r="J119">
        <f t="shared" si="73"/>
        <v>9.6562366880908019</v>
      </c>
      <c r="K119">
        <f t="shared" si="37"/>
        <v>45.446422772894884</v>
      </c>
      <c r="L119">
        <f t="shared" si="74"/>
        <v>-2.4464227728948842</v>
      </c>
      <c r="M119">
        <f t="shared" si="75"/>
        <v>2.4464227728948842</v>
      </c>
      <c r="N119">
        <f t="shared" si="76"/>
        <v>-13.347456711965457</v>
      </c>
      <c r="O119">
        <f t="shared" si="77"/>
        <v>5297.3209975167501</v>
      </c>
      <c r="P119">
        <f t="shared" si="78"/>
        <v>46.878946880679202</v>
      </c>
      <c r="Q119">
        <f t="shared" si="79"/>
        <v>-0.28472176958110185</v>
      </c>
      <c r="R119">
        <f t="shared" si="48"/>
        <v>37.573281877839541</v>
      </c>
      <c r="S119">
        <f t="shared" si="80"/>
        <v>5.4267181221604588</v>
      </c>
      <c r="T119">
        <f t="shared" si="81"/>
        <v>5.4267181221604588</v>
      </c>
      <c r="U119">
        <f t="shared" si="82"/>
        <v>793.76230632662453</v>
      </c>
      <c r="V119">
        <f t="shared" si="83"/>
        <v>4778.6020151240618</v>
      </c>
      <c r="W119">
        <f t="shared" si="84"/>
        <v>44.246314954852423</v>
      </c>
      <c r="X119">
        <f t="shared" si="85"/>
        <v>17.939625189952093</v>
      </c>
      <c r="Y119">
        <f t="shared" si="54"/>
        <v>57.578199031955258</v>
      </c>
      <c r="Z119">
        <f t="shared" si="86"/>
        <v>-14.578199031955258</v>
      </c>
      <c r="AA119">
        <f t="shared" si="87"/>
        <v>14.578199031955258</v>
      </c>
      <c r="AB119">
        <f t="shared" si="88"/>
        <v>-6.0255958401310679</v>
      </c>
      <c r="AC119">
        <f t="shared" si="89"/>
        <v>4847.7186636809729</v>
      </c>
      <c r="AD119">
        <f t="shared" si="90"/>
        <v>44.88628392297197</v>
      </c>
      <c r="AE119">
        <f t="shared" si="91"/>
        <v>-0.13424136091264349</v>
      </c>
    </row>
    <row r="120" spans="1:31" ht="15.75" thickBot="1" x14ac:dyDescent="0.3">
      <c r="A120" s="1">
        <v>44009</v>
      </c>
      <c r="B120">
        <v>119</v>
      </c>
      <c r="C120" s="16">
        <v>66</v>
      </c>
      <c r="D120">
        <f t="shared" si="36"/>
        <v>28.953451442406987</v>
      </c>
      <c r="E120">
        <f t="shared" si="68"/>
        <v>37.046548557593013</v>
      </c>
      <c r="F120">
        <f t="shared" si="69"/>
        <v>37.046548557593013</v>
      </c>
      <c r="G120">
        <f t="shared" si="70"/>
        <v>489.56780788108767</v>
      </c>
      <c r="H120">
        <f t="shared" si="71"/>
        <v>5332.5777120201074</v>
      </c>
      <c r="I120">
        <f t="shared" si="72"/>
        <v>46.77699747386059</v>
      </c>
      <c r="J120">
        <f t="shared" si="73"/>
        <v>10.465994705082613</v>
      </c>
      <c r="K120">
        <f t="shared" si="37"/>
        <v>38.299410065275481</v>
      </c>
      <c r="L120">
        <f t="shared" si="74"/>
        <v>27.700589934724519</v>
      </c>
      <c r="M120">
        <f t="shared" si="75"/>
        <v>27.700589934724519</v>
      </c>
      <c r="N120">
        <f t="shared" si="76"/>
        <v>14.353133222759062</v>
      </c>
      <c r="O120">
        <f t="shared" si="77"/>
        <v>5325.0215874514743</v>
      </c>
      <c r="P120">
        <f t="shared" si="78"/>
        <v>46.710715679398895</v>
      </c>
      <c r="Q120">
        <f t="shared" si="79"/>
        <v>0.30727709935494119</v>
      </c>
      <c r="R120">
        <f t="shared" si="48"/>
        <v>25.101735515197547</v>
      </c>
      <c r="S120">
        <f t="shared" si="80"/>
        <v>40.898264484802453</v>
      </c>
      <c r="T120">
        <f t="shared" si="81"/>
        <v>40.898264484802453</v>
      </c>
      <c r="U120">
        <f t="shared" si="82"/>
        <v>834.66057081142696</v>
      </c>
      <c r="V120">
        <f t="shared" si="83"/>
        <v>4819.5002796088647</v>
      </c>
      <c r="W120">
        <f t="shared" si="84"/>
        <v>44.215598895494175</v>
      </c>
      <c r="X120">
        <f t="shared" si="85"/>
        <v>18.877061301017086</v>
      </c>
      <c r="Y120">
        <f t="shared" si="54"/>
        <v>43.993759572355401</v>
      </c>
      <c r="Z120">
        <f t="shared" si="86"/>
        <v>22.006240427644599</v>
      </c>
      <c r="AA120">
        <f t="shared" si="87"/>
        <v>22.006240427644599</v>
      </c>
      <c r="AB120">
        <f t="shared" si="88"/>
        <v>15.980644587513531</v>
      </c>
      <c r="AC120">
        <f t="shared" si="89"/>
        <v>4869.7249041086179</v>
      </c>
      <c r="AD120">
        <f t="shared" si="90"/>
        <v>44.67637526705154</v>
      </c>
      <c r="AE120">
        <f t="shared" si="91"/>
        <v>0.35769787705447814</v>
      </c>
    </row>
    <row r="121" spans="1:31" ht="15.75" thickBot="1" x14ac:dyDescent="0.3">
      <c r="A121" s="1">
        <v>44010</v>
      </c>
      <c r="B121">
        <v>120</v>
      </c>
      <c r="C121" s="16">
        <v>47</v>
      </c>
      <c r="D121">
        <f t="shared" ref="D121" si="92">$C120*$H$123+$C119*$I$123+$C118*$J$123+$C117*$K$123+$C116*$L$123</f>
        <v>52.014514816784157</v>
      </c>
      <c r="E121">
        <f t="shared" si="68"/>
        <v>-5.0145148167841569</v>
      </c>
      <c r="F121">
        <f t="shared" si="69"/>
        <v>5.0145148167841569</v>
      </c>
      <c r="G121">
        <f t="shared" si="70"/>
        <v>484.55329306430349</v>
      </c>
      <c r="H121">
        <f t="shared" si="71"/>
        <v>5337.5922268368913</v>
      </c>
      <c r="I121">
        <f t="shared" si="72"/>
        <v>46.413845450755574</v>
      </c>
      <c r="J121">
        <f t="shared" si="73"/>
        <v>10.439843722460092</v>
      </c>
      <c r="K121">
        <f t="shared" ref="K121" si="93">$G$127+$C120*$H$127+$C119*$I$127+$C118*$J$127+$C117*$K$127+$C116*$L$127</f>
        <v>61.353133222753428</v>
      </c>
      <c r="L121">
        <f t="shared" si="74"/>
        <v>-14.353133222753428</v>
      </c>
      <c r="M121">
        <f t="shared" si="75"/>
        <v>14.353133222753428</v>
      </c>
      <c r="N121">
        <f t="shared" si="76"/>
        <v>5.6346038945775945E-12</v>
      </c>
      <c r="O121">
        <f t="shared" si="77"/>
        <v>5339.3747206742273</v>
      </c>
      <c r="P121">
        <f t="shared" si="78"/>
        <v>46.429345397167197</v>
      </c>
      <c r="Q121">
        <f t="shared" si="79"/>
        <v>1.2135867620742678E-13</v>
      </c>
      <c r="R121">
        <f>$C120*$V$123+$C119*$W$123+$C118*$X$123+$C117*$Y$123+$C116*$Z$123+$C115*$AA$123+$C114*$AB$123+$C113*$AC$123+$C112*$AD$123+$C111*$AE$123</f>
        <v>45.5662369339571</v>
      </c>
      <c r="S121">
        <f t="shared" si="80"/>
        <v>1.4337630660428999</v>
      </c>
      <c r="T121">
        <f t="shared" si="81"/>
        <v>1.4337630660428999</v>
      </c>
      <c r="U121">
        <f t="shared" si="82"/>
        <v>836.09433387746981</v>
      </c>
      <c r="V121">
        <f t="shared" si="83"/>
        <v>4820.9340426749077</v>
      </c>
      <c r="W121">
        <f t="shared" si="84"/>
        <v>43.826673115226434</v>
      </c>
      <c r="X121">
        <f t="shared" si="85"/>
        <v>19.077294132713686</v>
      </c>
      <c r="Y121">
        <f t="shared" ref="Y121" si="94">$U$127+$C120*$V$127+$C119*$W$127+$C118*$X$127+$C117*$Y$127+$C116*$Z$127+$C115*$AA$127+$C114*$AB$127+$C113*$AC$127+$C112*$AD$127+$C111*$AE$127</f>
        <v>62.980644587512423</v>
      </c>
      <c r="Z121">
        <f t="shared" si="86"/>
        <v>-15.980644587512423</v>
      </c>
      <c r="AA121">
        <f t="shared" si="87"/>
        <v>15.980644587512423</v>
      </c>
      <c r="AB121">
        <f t="shared" si="88"/>
        <v>1.1084466677857563E-12</v>
      </c>
      <c r="AC121">
        <f t="shared" si="89"/>
        <v>4885.7055486961308</v>
      </c>
      <c r="AD121">
        <f t="shared" si="90"/>
        <v>44.415504988146644</v>
      </c>
      <c r="AE121">
        <f t="shared" si="91"/>
        <v>2.4956300014636155E-14</v>
      </c>
    </row>
    <row r="122" spans="1:31" ht="15.75" thickBot="1" x14ac:dyDescent="0.3">
      <c r="F122" s="23"/>
      <c r="G122" s="24" t="s">
        <v>38</v>
      </c>
      <c r="H122" s="24" t="s">
        <v>40</v>
      </c>
      <c r="I122" s="24" t="s">
        <v>41</v>
      </c>
      <c r="J122" s="24" t="s">
        <v>42</v>
      </c>
      <c r="K122" s="24" t="s">
        <v>43</v>
      </c>
      <c r="L122" s="25" t="s">
        <v>44</v>
      </c>
      <c r="M122" s="4"/>
      <c r="N122" s="7"/>
      <c r="O122" s="7"/>
      <c r="P122" s="7"/>
      <c r="Q122" s="7"/>
      <c r="R122" s="7"/>
      <c r="S122" s="7"/>
      <c r="T122" s="23"/>
      <c r="U122" s="24" t="s">
        <v>38</v>
      </c>
      <c r="V122" s="24" t="s">
        <v>40</v>
      </c>
      <c r="W122" s="24" t="s">
        <v>41</v>
      </c>
      <c r="X122" s="24" t="s">
        <v>42</v>
      </c>
      <c r="Y122" s="24" t="s">
        <v>43</v>
      </c>
      <c r="Z122" s="24" t="s">
        <v>44</v>
      </c>
      <c r="AA122" s="24" t="s">
        <v>46</v>
      </c>
      <c r="AB122" s="24" t="s">
        <v>47</v>
      </c>
      <c r="AC122" s="24" t="s">
        <v>48</v>
      </c>
      <c r="AD122" s="24" t="s">
        <v>49</v>
      </c>
      <c r="AE122" s="24" t="s">
        <v>50</v>
      </c>
    </row>
    <row r="123" spans="1:31" ht="15.75" thickBot="1" x14ac:dyDescent="0.3">
      <c r="F123" s="23" t="s">
        <v>39</v>
      </c>
      <c r="G123" s="24">
        <v>0</v>
      </c>
      <c r="H123" s="24">
        <v>0.62732790367912949</v>
      </c>
      <c r="I123" s="24">
        <v>0.17006255296438311</v>
      </c>
      <c r="J123" s="24">
        <v>0.27362634170397904</v>
      </c>
      <c r="K123" s="24">
        <v>0.13039012137595399</v>
      </c>
      <c r="L123" s="25">
        <v>-0.21352853130038524</v>
      </c>
      <c r="M123" s="15"/>
      <c r="T123" s="23" t="s">
        <v>39</v>
      </c>
      <c r="U123" s="24">
        <v>0</v>
      </c>
      <c r="V123" s="24">
        <v>0.50854032111320335</v>
      </c>
      <c r="W123" s="24">
        <v>0.16667692489065833</v>
      </c>
      <c r="X123" s="24">
        <v>0.26088794916205449</v>
      </c>
      <c r="Y123" s="24">
        <v>0.1954021645693558</v>
      </c>
      <c r="Z123" s="24">
        <v>-7.3545744999720414E-2</v>
      </c>
      <c r="AA123" s="24">
        <v>0.15476468586817613</v>
      </c>
      <c r="AB123" s="24">
        <v>0.21301065145103754</v>
      </c>
      <c r="AC123" s="24">
        <v>-0.17944081110657856</v>
      </c>
      <c r="AD123" s="24">
        <v>-0.12309017425595629</v>
      </c>
      <c r="AE123" s="24">
        <v>-0.14721066352268752</v>
      </c>
    </row>
    <row r="124" spans="1:31" x14ac:dyDescent="0.25">
      <c r="M124" s="15"/>
    </row>
    <row r="125" spans="1:31" ht="15.75" thickBot="1" x14ac:dyDescent="0.3">
      <c r="M125" s="15"/>
    </row>
    <row r="126" spans="1:31" ht="15.75" thickBot="1" x14ac:dyDescent="0.3">
      <c r="F126" s="23"/>
      <c r="G126" s="24" t="s">
        <v>38</v>
      </c>
      <c r="H126" s="24" t="s">
        <v>40</v>
      </c>
      <c r="I126" s="24" t="s">
        <v>41</v>
      </c>
      <c r="J126" s="24" t="s">
        <v>42</v>
      </c>
      <c r="K126" s="24" t="s">
        <v>43</v>
      </c>
      <c r="L126" s="25" t="s">
        <v>44</v>
      </c>
      <c r="T126" s="23"/>
      <c r="U126" s="24" t="s">
        <v>38</v>
      </c>
      <c r="V126" s="24" t="s">
        <v>40</v>
      </c>
      <c r="W126" s="24" t="s">
        <v>41</v>
      </c>
      <c r="X126" s="24" t="s">
        <v>42</v>
      </c>
      <c r="Y126" s="24" t="s">
        <v>43</v>
      </c>
      <c r="Z126" s="24" t="s">
        <v>44</v>
      </c>
      <c r="AA126" s="24" t="s">
        <v>46</v>
      </c>
      <c r="AB126" s="24" t="s">
        <v>47</v>
      </c>
      <c r="AC126" s="24" t="s">
        <v>48</v>
      </c>
      <c r="AD126" s="24" t="s">
        <v>49</v>
      </c>
      <c r="AE126" s="24" t="s">
        <v>50</v>
      </c>
    </row>
    <row r="127" spans="1:31" ht="15.75" thickBot="1" x14ac:dyDescent="0.3">
      <c r="F127" s="23" t="s">
        <v>39</v>
      </c>
      <c r="G127" s="24">
        <v>10.347981294394927</v>
      </c>
      <c r="H127" s="24">
        <v>0.61952492896886135</v>
      </c>
      <c r="I127" s="24">
        <v>0.16760724155208823</v>
      </c>
      <c r="J127" s="24">
        <v>0.27063439229050351</v>
      </c>
      <c r="K127" s="24">
        <v>0.12864018905159957</v>
      </c>
      <c r="L127" s="25">
        <v>-0.21901861417147381</v>
      </c>
      <c r="T127" s="23" t="s">
        <v>39</v>
      </c>
      <c r="U127" s="24">
        <v>21.123642007756025</v>
      </c>
      <c r="V127" s="24">
        <v>0.47467008345998341</v>
      </c>
      <c r="W127" s="24">
        <v>0.15838990221298371</v>
      </c>
      <c r="X127" s="24">
        <v>0.26508623072307769</v>
      </c>
      <c r="Y127" s="24">
        <v>0.20146218605025271</v>
      </c>
      <c r="Z127" s="24">
        <v>-6.6203022034632436E-2</v>
      </c>
      <c r="AA127" s="24">
        <v>0.16131383181196604</v>
      </c>
      <c r="AB127" s="24">
        <v>0.21987871571575213</v>
      </c>
      <c r="AC127" s="24">
        <v>-0.17370035176155438</v>
      </c>
      <c r="AD127" s="24">
        <v>-0.13090651333235531</v>
      </c>
      <c r="AE127" s="24">
        <v>-0.1774077254124567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C41DA-E807-43A3-BF15-185588758EC9}">
  <sheetPr codeName="Hoja27">
    <tabColor theme="9" tint="-0.249977111117893"/>
  </sheetPr>
  <dimension ref="A1:X123"/>
  <sheetViews>
    <sheetView zoomScale="55" zoomScaleNormal="55" workbookViewId="0">
      <pane ySplit="1" topLeftCell="A101" activePane="bottomLeft" state="frozen"/>
      <selection activeCell="W23" sqref="W23"/>
      <selection pane="bottomLeft" activeCell="I123" sqref="I123:J123"/>
    </sheetView>
  </sheetViews>
  <sheetFormatPr baseColWidth="10" defaultRowHeight="15" x14ac:dyDescent="0.25"/>
  <cols>
    <col min="11" max="11" width="11.85546875" bestFit="1" customWidth="1"/>
  </cols>
  <sheetData>
    <row r="1" spans="1:24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10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11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43886</v>
      </c>
      <c r="B2" s="2">
        <v>1</v>
      </c>
      <c r="C2">
        <v>2</v>
      </c>
    </row>
    <row r="3" spans="1:24" x14ac:dyDescent="0.25">
      <c r="A3" s="1">
        <v>43887</v>
      </c>
      <c r="B3" s="2">
        <v>2</v>
      </c>
      <c r="C3">
        <v>1</v>
      </c>
    </row>
    <row r="4" spans="1:24" x14ac:dyDescent="0.25">
      <c r="A4" s="1">
        <v>43888</v>
      </c>
      <c r="B4" s="2">
        <v>3</v>
      </c>
      <c r="C4">
        <v>17</v>
      </c>
    </row>
    <row r="5" spans="1:24" x14ac:dyDescent="0.25">
      <c r="A5" s="1">
        <v>43889</v>
      </c>
      <c r="B5" s="2">
        <v>4</v>
      </c>
      <c r="C5">
        <v>59</v>
      </c>
    </row>
    <row r="6" spans="1:24" x14ac:dyDescent="0.25">
      <c r="A6" s="1">
        <v>43890</v>
      </c>
      <c r="B6" s="2">
        <v>5</v>
      </c>
      <c r="C6">
        <v>71</v>
      </c>
    </row>
    <row r="7" spans="1:24" x14ac:dyDescent="0.25">
      <c r="A7" s="1">
        <v>43891</v>
      </c>
      <c r="B7" s="2">
        <v>6</v>
      </c>
      <c r="C7">
        <v>77</v>
      </c>
      <c r="D7">
        <f>SUM(C2:C6)/5</f>
        <v>30</v>
      </c>
      <c r="E7">
        <f>C7-D7</f>
        <v>47</v>
      </c>
      <c r="F7">
        <f>ABS(E7)</f>
        <v>47</v>
      </c>
      <c r="G7">
        <f>E7+G6</f>
        <v>47</v>
      </c>
      <c r="H7">
        <f>F7+H6</f>
        <v>47</v>
      </c>
      <c r="I7">
        <f>H7/B2</f>
        <v>47</v>
      </c>
      <c r="J7">
        <f>G7/I7</f>
        <v>1</v>
      </c>
    </row>
    <row r="8" spans="1:24" x14ac:dyDescent="0.25">
      <c r="A8" s="1">
        <v>43892</v>
      </c>
      <c r="B8" s="2">
        <v>7</v>
      </c>
      <c r="C8">
        <v>93</v>
      </c>
      <c r="D8">
        <f t="shared" ref="D8:D71" si="0">SUM(C3:C7)/5</f>
        <v>45</v>
      </c>
      <c r="E8">
        <f t="shared" ref="E8:E71" si="1">C8-D8</f>
        <v>48</v>
      </c>
      <c r="F8">
        <f t="shared" ref="F8:F71" si="2">ABS(E8)</f>
        <v>48</v>
      </c>
      <c r="G8">
        <f t="shared" ref="G8:G71" si="3">E8+G7</f>
        <v>95</v>
      </c>
      <c r="H8">
        <f t="shared" ref="H8:H71" si="4">F8+H7</f>
        <v>95</v>
      </c>
      <c r="I8">
        <f t="shared" ref="I8:I71" si="5">H8/B3</f>
        <v>47.5</v>
      </c>
      <c r="J8">
        <f t="shared" ref="J8:J71" si="6">G8/I8</f>
        <v>2</v>
      </c>
    </row>
    <row r="9" spans="1:24" x14ac:dyDescent="0.25">
      <c r="A9" s="1">
        <v>43893</v>
      </c>
      <c r="B9" s="2">
        <v>8</v>
      </c>
      <c r="C9">
        <v>125</v>
      </c>
      <c r="D9">
        <f t="shared" si="0"/>
        <v>63.4</v>
      </c>
      <c r="E9">
        <f t="shared" si="1"/>
        <v>61.6</v>
      </c>
      <c r="F9">
        <f t="shared" si="2"/>
        <v>61.6</v>
      </c>
      <c r="G9">
        <f t="shared" si="3"/>
        <v>156.6</v>
      </c>
      <c r="H9">
        <f t="shared" si="4"/>
        <v>156.6</v>
      </c>
      <c r="I9">
        <f t="shared" si="5"/>
        <v>52.199999999999996</v>
      </c>
      <c r="J9">
        <f t="shared" si="6"/>
        <v>3</v>
      </c>
    </row>
    <row r="10" spans="1:24" x14ac:dyDescent="0.25">
      <c r="A10" s="1">
        <v>43894</v>
      </c>
      <c r="B10" s="2">
        <v>9</v>
      </c>
      <c r="C10">
        <v>205</v>
      </c>
      <c r="D10">
        <f t="shared" si="0"/>
        <v>85</v>
      </c>
      <c r="E10">
        <f t="shared" si="1"/>
        <v>120</v>
      </c>
      <c r="F10">
        <f t="shared" si="2"/>
        <v>120</v>
      </c>
      <c r="G10">
        <f t="shared" si="3"/>
        <v>276.60000000000002</v>
      </c>
      <c r="H10">
        <f t="shared" si="4"/>
        <v>276.60000000000002</v>
      </c>
      <c r="I10">
        <f t="shared" si="5"/>
        <v>69.150000000000006</v>
      </c>
      <c r="J10">
        <f t="shared" si="6"/>
        <v>4</v>
      </c>
    </row>
    <row r="11" spans="1:24" x14ac:dyDescent="0.25">
      <c r="A11" s="1">
        <v>43895</v>
      </c>
      <c r="B11" s="2">
        <v>10</v>
      </c>
      <c r="C11">
        <v>238</v>
      </c>
      <c r="D11">
        <f t="shared" si="0"/>
        <v>114.2</v>
      </c>
      <c r="E11">
        <f t="shared" si="1"/>
        <v>123.8</v>
      </c>
      <c r="F11">
        <f t="shared" si="2"/>
        <v>123.8</v>
      </c>
      <c r="G11">
        <f t="shared" si="3"/>
        <v>400.40000000000003</v>
      </c>
      <c r="H11">
        <f t="shared" si="4"/>
        <v>400.40000000000003</v>
      </c>
      <c r="I11">
        <f t="shared" si="5"/>
        <v>80.080000000000013</v>
      </c>
      <c r="J11">
        <f t="shared" si="6"/>
        <v>5</v>
      </c>
    </row>
    <row r="12" spans="1:24" x14ac:dyDescent="0.25">
      <c r="A12" s="1">
        <v>43896</v>
      </c>
      <c r="B12" s="2">
        <v>11</v>
      </c>
      <c r="C12">
        <v>240</v>
      </c>
      <c r="D12">
        <f t="shared" si="0"/>
        <v>147.6</v>
      </c>
      <c r="E12">
        <f t="shared" si="1"/>
        <v>92.4</v>
      </c>
      <c r="F12">
        <f t="shared" si="2"/>
        <v>92.4</v>
      </c>
      <c r="G12">
        <f t="shared" si="3"/>
        <v>492.80000000000007</v>
      </c>
      <c r="H12">
        <f t="shared" si="4"/>
        <v>492.80000000000007</v>
      </c>
      <c r="I12">
        <f t="shared" si="5"/>
        <v>82.13333333333334</v>
      </c>
      <c r="J12">
        <f t="shared" si="6"/>
        <v>6</v>
      </c>
      <c r="K12">
        <f>SUM(C2:C11)/10</f>
        <v>88.8</v>
      </c>
      <c r="L12">
        <f>C12-K12</f>
        <v>151.19999999999999</v>
      </c>
      <c r="M12">
        <f>ABS(L12)</f>
        <v>151.19999999999999</v>
      </c>
      <c r="N12">
        <f>L12+N11</f>
        <v>151.19999999999999</v>
      </c>
      <c r="O12">
        <f>M12+O11</f>
        <v>151.19999999999999</v>
      </c>
      <c r="P12">
        <f>O12/B2</f>
        <v>151.19999999999999</v>
      </c>
      <c r="Q12">
        <f>N12/P12</f>
        <v>1</v>
      </c>
    </row>
    <row r="13" spans="1:24" x14ac:dyDescent="0.25">
      <c r="A13" s="1">
        <v>43897</v>
      </c>
      <c r="B13" s="2">
        <v>12</v>
      </c>
      <c r="C13">
        <v>566</v>
      </c>
      <c r="D13">
        <f t="shared" si="0"/>
        <v>180.2</v>
      </c>
      <c r="E13">
        <f t="shared" si="1"/>
        <v>385.8</v>
      </c>
      <c r="F13">
        <f t="shared" si="2"/>
        <v>385.8</v>
      </c>
      <c r="G13">
        <f t="shared" si="3"/>
        <v>878.60000000000014</v>
      </c>
      <c r="H13">
        <f t="shared" si="4"/>
        <v>878.60000000000014</v>
      </c>
      <c r="I13">
        <f t="shared" si="5"/>
        <v>125.51428571428573</v>
      </c>
      <c r="J13">
        <f t="shared" si="6"/>
        <v>7</v>
      </c>
      <c r="K13">
        <f t="shared" ref="K13:K76" si="7">SUM(C3:C12)/10</f>
        <v>112.6</v>
      </c>
      <c r="L13">
        <f t="shared" ref="L13:L76" si="8">C13-K13</f>
        <v>453.4</v>
      </c>
      <c r="M13">
        <f t="shared" ref="M13:M76" si="9">ABS(L13)</f>
        <v>453.4</v>
      </c>
      <c r="N13">
        <f t="shared" ref="N13:O28" si="10">L13+N12</f>
        <v>604.59999999999991</v>
      </c>
      <c r="O13">
        <f t="shared" si="10"/>
        <v>604.59999999999991</v>
      </c>
      <c r="P13">
        <f t="shared" ref="P13:P76" si="11">O13/B3</f>
        <v>302.29999999999995</v>
      </c>
      <c r="Q13">
        <f t="shared" ref="Q13:Q76" si="12">N13/P13</f>
        <v>2</v>
      </c>
    </row>
    <row r="14" spans="1:24" x14ac:dyDescent="0.25">
      <c r="A14" s="1">
        <v>43898</v>
      </c>
      <c r="B14" s="2">
        <v>13</v>
      </c>
      <c r="C14">
        <v>342</v>
      </c>
      <c r="D14">
        <f t="shared" si="0"/>
        <v>274.8</v>
      </c>
      <c r="E14">
        <f t="shared" si="1"/>
        <v>67.199999999999989</v>
      </c>
      <c r="F14">
        <f t="shared" si="2"/>
        <v>67.199999999999989</v>
      </c>
      <c r="G14">
        <f t="shared" si="3"/>
        <v>945.80000000000018</v>
      </c>
      <c r="H14">
        <f t="shared" si="4"/>
        <v>945.80000000000018</v>
      </c>
      <c r="I14">
        <f t="shared" si="5"/>
        <v>118.22500000000002</v>
      </c>
      <c r="J14">
        <f t="shared" si="6"/>
        <v>8</v>
      </c>
      <c r="K14">
        <f>SUM(C4:C13)/10</f>
        <v>169.1</v>
      </c>
      <c r="L14">
        <f t="shared" si="8"/>
        <v>172.9</v>
      </c>
      <c r="M14">
        <f t="shared" si="9"/>
        <v>172.9</v>
      </c>
      <c r="N14">
        <f t="shared" si="10"/>
        <v>777.49999999999989</v>
      </c>
      <c r="O14">
        <f t="shared" si="10"/>
        <v>777.49999999999989</v>
      </c>
      <c r="P14">
        <f t="shared" si="11"/>
        <v>259.16666666666663</v>
      </c>
      <c r="Q14">
        <f t="shared" si="12"/>
        <v>3</v>
      </c>
    </row>
    <row r="15" spans="1:24" x14ac:dyDescent="0.25">
      <c r="A15" s="1">
        <v>43899</v>
      </c>
      <c r="B15" s="2">
        <v>14</v>
      </c>
      <c r="C15">
        <v>466</v>
      </c>
      <c r="D15">
        <f t="shared" si="0"/>
        <v>318.2</v>
      </c>
      <c r="E15">
        <f t="shared" si="1"/>
        <v>147.80000000000001</v>
      </c>
      <c r="F15">
        <f t="shared" si="2"/>
        <v>147.80000000000001</v>
      </c>
      <c r="G15">
        <f t="shared" si="3"/>
        <v>1093.6000000000001</v>
      </c>
      <c r="H15">
        <f t="shared" si="4"/>
        <v>1093.6000000000001</v>
      </c>
      <c r="I15">
        <f t="shared" si="5"/>
        <v>121.51111111111112</v>
      </c>
      <c r="J15">
        <f t="shared" si="6"/>
        <v>9</v>
      </c>
      <c r="K15">
        <f>SUM(C5:C14)/10</f>
        <v>201.6</v>
      </c>
      <c r="L15">
        <f t="shared" si="8"/>
        <v>264.39999999999998</v>
      </c>
      <c r="M15">
        <f t="shared" si="9"/>
        <v>264.39999999999998</v>
      </c>
      <c r="N15">
        <f t="shared" si="10"/>
        <v>1041.8999999999999</v>
      </c>
      <c r="O15">
        <f t="shared" si="10"/>
        <v>1041.8999999999999</v>
      </c>
      <c r="P15">
        <f t="shared" si="11"/>
        <v>260.47499999999997</v>
      </c>
      <c r="Q15">
        <f t="shared" si="12"/>
        <v>4</v>
      </c>
    </row>
    <row r="16" spans="1:24" x14ac:dyDescent="0.25">
      <c r="A16" s="1">
        <v>43900</v>
      </c>
      <c r="B16" s="2">
        <v>15</v>
      </c>
      <c r="C16">
        <v>587</v>
      </c>
      <c r="D16">
        <f t="shared" si="0"/>
        <v>370.4</v>
      </c>
      <c r="E16">
        <f t="shared" si="1"/>
        <v>216.60000000000002</v>
      </c>
      <c r="F16">
        <f t="shared" si="2"/>
        <v>216.60000000000002</v>
      </c>
      <c r="G16">
        <f t="shared" si="3"/>
        <v>1310.2000000000003</v>
      </c>
      <c r="H16">
        <f t="shared" si="4"/>
        <v>1310.2000000000003</v>
      </c>
      <c r="I16">
        <f t="shared" si="5"/>
        <v>131.02000000000004</v>
      </c>
      <c r="J16">
        <f t="shared" si="6"/>
        <v>10</v>
      </c>
      <c r="K16">
        <f t="shared" si="7"/>
        <v>242.3</v>
      </c>
      <c r="L16">
        <f t="shared" si="8"/>
        <v>344.7</v>
      </c>
      <c r="M16">
        <f t="shared" si="9"/>
        <v>344.7</v>
      </c>
      <c r="N16">
        <f t="shared" si="10"/>
        <v>1386.6</v>
      </c>
      <c r="O16">
        <f t="shared" si="10"/>
        <v>1386.6</v>
      </c>
      <c r="P16">
        <f t="shared" si="11"/>
        <v>277.32</v>
      </c>
      <c r="Q16">
        <f t="shared" si="12"/>
        <v>5</v>
      </c>
    </row>
    <row r="17" spans="1:24" x14ac:dyDescent="0.25">
      <c r="A17" s="1">
        <v>43901</v>
      </c>
      <c r="B17" s="2">
        <v>16</v>
      </c>
      <c r="C17">
        <v>769</v>
      </c>
      <c r="D17">
        <f t="shared" si="0"/>
        <v>440.2</v>
      </c>
      <c r="E17">
        <f t="shared" si="1"/>
        <v>328.8</v>
      </c>
      <c r="F17">
        <f t="shared" si="2"/>
        <v>328.8</v>
      </c>
      <c r="G17">
        <f t="shared" si="3"/>
        <v>1639.0000000000002</v>
      </c>
      <c r="H17">
        <f t="shared" si="4"/>
        <v>1639.0000000000002</v>
      </c>
      <c r="I17">
        <f t="shared" si="5"/>
        <v>149.00000000000003</v>
      </c>
      <c r="J17">
        <f t="shared" si="6"/>
        <v>11</v>
      </c>
      <c r="K17">
        <f t="shared" si="7"/>
        <v>293.89999999999998</v>
      </c>
      <c r="L17">
        <f t="shared" si="8"/>
        <v>475.1</v>
      </c>
      <c r="M17">
        <f t="shared" si="9"/>
        <v>475.1</v>
      </c>
      <c r="N17">
        <f t="shared" si="10"/>
        <v>1861.6999999999998</v>
      </c>
      <c r="O17">
        <f t="shared" si="10"/>
        <v>1861.6999999999998</v>
      </c>
      <c r="P17">
        <f t="shared" si="11"/>
        <v>310.2833333333333</v>
      </c>
      <c r="Q17">
        <f t="shared" si="12"/>
        <v>6</v>
      </c>
      <c r="R17">
        <f>SUM(C2:C16)/15</f>
        <v>205.93333333333334</v>
      </c>
      <c r="S17">
        <f>C17-R17</f>
        <v>563.06666666666661</v>
      </c>
      <c r="T17">
        <f>ABS(S17)</f>
        <v>563.06666666666661</v>
      </c>
      <c r="U17">
        <f>S17+U16</f>
        <v>563.06666666666661</v>
      </c>
      <c r="V17">
        <f>T17+V16</f>
        <v>563.06666666666661</v>
      </c>
      <c r="W17">
        <f>V17/B2</f>
        <v>563.06666666666661</v>
      </c>
      <c r="X17">
        <f>U17/W17</f>
        <v>1</v>
      </c>
    </row>
    <row r="18" spans="1:24" x14ac:dyDescent="0.25">
      <c r="A18" s="1">
        <v>43902</v>
      </c>
      <c r="B18" s="2">
        <v>17</v>
      </c>
      <c r="C18">
        <v>778</v>
      </c>
      <c r="D18">
        <f t="shared" si="0"/>
        <v>546</v>
      </c>
      <c r="E18">
        <f t="shared" si="1"/>
        <v>232</v>
      </c>
      <c r="F18">
        <f t="shared" si="2"/>
        <v>232</v>
      </c>
      <c r="G18">
        <f t="shared" si="3"/>
        <v>1871.0000000000002</v>
      </c>
      <c r="H18">
        <f t="shared" si="4"/>
        <v>1871.0000000000002</v>
      </c>
      <c r="I18">
        <f t="shared" si="5"/>
        <v>155.91666666666669</v>
      </c>
      <c r="J18">
        <f t="shared" si="6"/>
        <v>12</v>
      </c>
      <c r="K18">
        <f t="shared" si="7"/>
        <v>363.1</v>
      </c>
      <c r="L18">
        <f t="shared" si="8"/>
        <v>414.9</v>
      </c>
      <c r="M18">
        <f t="shared" si="9"/>
        <v>414.9</v>
      </c>
      <c r="N18">
        <f t="shared" si="10"/>
        <v>2276.6</v>
      </c>
      <c r="O18">
        <f t="shared" si="10"/>
        <v>2276.6</v>
      </c>
      <c r="P18">
        <f t="shared" si="11"/>
        <v>325.2285714285714</v>
      </c>
      <c r="Q18">
        <f t="shared" si="12"/>
        <v>7</v>
      </c>
      <c r="R18">
        <f t="shared" ref="R18:R81" si="13">SUM(C3:C17)/15</f>
        <v>257.06666666666666</v>
      </c>
      <c r="S18">
        <f t="shared" ref="S18:S81" si="14">C18-R18</f>
        <v>520.93333333333339</v>
      </c>
      <c r="T18">
        <f t="shared" ref="T18:T81" si="15">ABS(S18)</f>
        <v>520.93333333333339</v>
      </c>
      <c r="U18">
        <f t="shared" ref="U18:V33" si="16">S18+U17</f>
        <v>1084</v>
      </c>
      <c r="V18">
        <f t="shared" si="16"/>
        <v>1084</v>
      </c>
      <c r="W18">
        <f t="shared" ref="W18:W81" si="17">V18/B3</f>
        <v>542</v>
      </c>
      <c r="X18">
        <f t="shared" ref="X18:X81" si="18">U18/W18</f>
        <v>2</v>
      </c>
    </row>
    <row r="19" spans="1:24" x14ac:dyDescent="0.25">
      <c r="A19" s="1">
        <v>43903</v>
      </c>
      <c r="B19" s="2">
        <v>18</v>
      </c>
      <c r="C19">
        <v>1247</v>
      </c>
      <c r="D19">
        <f t="shared" si="0"/>
        <v>588.4</v>
      </c>
      <c r="E19">
        <f t="shared" si="1"/>
        <v>658.6</v>
      </c>
      <c r="F19">
        <f t="shared" si="2"/>
        <v>658.6</v>
      </c>
      <c r="G19">
        <f t="shared" si="3"/>
        <v>2529.6000000000004</v>
      </c>
      <c r="H19">
        <f t="shared" si="4"/>
        <v>2529.6000000000004</v>
      </c>
      <c r="I19">
        <f t="shared" si="5"/>
        <v>194.5846153846154</v>
      </c>
      <c r="J19">
        <f t="shared" si="6"/>
        <v>13</v>
      </c>
      <c r="K19">
        <f t="shared" si="7"/>
        <v>431.6</v>
      </c>
      <c r="L19">
        <f t="shared" si="8"/>
        <v>815.4</v>
      </c>
      <c r="M19">
        <f t="shared" si="9"/>
        <v>815.4</v>
      </c>
      <c r="N19">
        <f t="shared" si="10"/>
        <v>3092</v>
      </c>
      <c r="O19">
        <f t="shared" si="10"/>
        <v>3092</v>
      </c>
      <c r="P19">
        <f t="shared" si="11"/>
        <v>386.5</v>
      </c>
      <c r="Q19">
        <f t="shared" si="12"/>
        <v>8</v>
      </c>
      <c r="R19">
        <f t="shared" si="13"/>
        <v>308.86666666666667</v>
      </c>
      <c r="S19">
        <f t="shared" si="14"/>
        <v>938.13333333333333</v>
      </c>
      <c r="T19">
        <f t="shared" si="15"/>
        <v>938.13333333333333</v>
      </c>
      <c r="U19">
        <f t="shared" si="16"/>
        <v>2022.1333333333332</v>
      </c>
      <c r="V19">
        <f t="shared" si="16"/>
        <v>2022.1333333333332</v>
      </c>
      <c r="W19">
        <f t="shared" si="17"/>
        <v>674.04444444444437</v>
      </c>
      <c r="X19">
        <f t="shared" si="18"/>
        <v>3</v>
      </c>
    </row>
    <row r="20" spans="1:24" x14ac:dyDescent="0.25">
      <c r="A20" s="1">
        <v>43904</v>
      </c>
      <c r="B20" s="2">
        <v>19</v>
      </c>
      <c r="C20">
        <v>1492</v>
      </c>
      <c r="D20">
        <f t="shared" si="0"/>
        <v>769.4</v>
      </c>
      <c r="E20">
        <f t="shared" si="1"/>
        <v>722.6</v>
      </c>
      <c r="F20">
        <f t="shared" si="2"/>
        <v>722.6</v>
      </c>
      <c r="G20">
        <f t="shared" si="3"/>
        <v>3252.2000000000003</v>
      </c>
      <c r="H20">
        <f t="shared" si="4"/>
        <v>3252.2000000000003</v>
      </c>
      <c r="I20">
        <f t="shared" si="5"/>
        <v>232.3</v>
      </c>
      <c r="J20">
        <f t="shared" si="6"/>
        <v>14</v>
      </c>
      <c r="K20">
        <f t="shared" si="7"/>
        <v>543.79999999999995</v>
      </c>
      <c r="L20">
        <f t="shared" si="8"/>
        <v>948.2</v>
      </c>
      <c r="M20">
        <f t="shared" si="9"/>
        <v>948.2</v>
      </c>
      <c r="N20">
        <f t="shared" si="10"/>
        <v>4040.2</v>
      </c>
      <c r="O20">
        <f t="shared" si="10"/>
        <v>4040.2</v>
      </c>
      <c r="P20">
        <f t="shared" si="11"/>
        <v>448.9111111111111</v>
      </c>
      <c r="Q20">
        <f t="shared" si="12"/>
        <v>9</v>
      </c>
      <c r="R20">
        <f t="shared" si="13"/>
        <v>390.86666666666667</v>
      </c>
      <c r="S20">
        <f t="shared" si="14"/>
        <v>1101.1333333333332</v>
      </c>
      <c r="T20">
        <f t="shared" si="15"/>
        <v>1101.1333333333332</v>
      </c>
      <c r="U20">
        <f t="shared" si="16"/>
        <v>3123.2666666666664</v>
      </c>
      <c r="V20">
        <f t="shared" si="16"/>
        <v>3123.2666666666664</v>
      </c>
      <c r="W20">
        <f t="shared" si="17"/>
        <v>780.81666666666661</v>
      </c>
      <c r="X20">
        <f t="shared" si="18"/>
        <v>4</v>
      </c>
    </row>
    <row r="21" spans="1:24" x14ac:dyDescent="0.25">
      <c r="A21" s="1">
        <v>43905</v>
      </c>
      <c r="B21" s="2">
        <v>20</v>
      </c>
      <c r="C21">
        <v>1797</v>
      </c>
      <c r="D21">
        <f t="shared" si="0"/>
        <v>974.6</v>
      </c>
      <c r="E21">
        <f t="shared" si="1"/>
        <v>822.4</v>
      </c>
      <c r="F21">
        <f t="shared" si="2"/>
        <v>822.4</v>
      </c>
      <c r="G21">
        <f t="shared" si="3"/>
        <v>4074.6000000000004</v>
      </c>
      <c r="H21">
        <f t="shared" si="4"/>
        <v>4074.6000000000004</v>
      </c>
      <c r="I21">
        <f t="shared" si="5"/>
        <v>271.64000000000004</v>
      </c>
      <c r="J21">
        <f t="shared" si="6"/>
        <v>14.999999999999998</v>
      </c>
      <c r="K21">
        <f t="shared" si="7"/>
        <v>672.5</v>
      </c>
      <c r="L21">
        <f t="shared" si="8"/>
        <v>1124.5</v>
      </c>
      <c r="M21">
        <f t="shared" si="9"/>
        <v>1124.5</v>
      </c>
      <c r="N21">
        <f t="shared" si="10"/>
        <v>5164.7</v>
      </c>
      <c r="O21">
        <f t="shared" si="10"/>
        <v>5164.7</v>
      </c>
      <c r="P21">
        <f t="shared" si="11"/>
        <v>516.47</v>
      </c>
      <c r="Q21">
        <f t="shared" si="12"/>
        <v>10</v>
      </c>
      <c r="R21">
        <f t="shared" si="13"/>
        <v>486.4</v>
      </c>
      <c r="S21">
        <f t="shared" si="14"/>
        <v>1310.5999999999999</v>
      </c>
      <c r="T21">
        <f t="shared" si="15"/>
        <v>1310.5999999999999</v>
      </c>
      <c r="U21">
        <f t="shared" si="16"/>
        <v>4433.8666666666668</v>
      </c>
      <c r="V21">
        <f t="shared" si="16"/>
        <v>4433.8666666666668</v>
      </c>
      <c r="W21">
        <f t="shared" si="17"/>
        <v>886.77333333333331</v>
      </c>
      <c r="X21">
        <f t="shared" si="18"/>
        <v>5</v>
      </c>
    </row>
    <row r="22" spans="1:24" x14ac:dyDescent="0.25">
      <c r="A22" s="1">
        <v>43906</v>
      </c>
      <c r="B22" s="2">
        <v>21</v>
      </c>
      <c r="C22">
        <v>977</v>
      </c>
      <c r="D22">
        <f t="shared" si="0"/>
        <v>1216.5999999999999</v>
      </c>
      <c r="E22">
        <f t="shared" si="1"/>
        <v>-239.59999999999991</v>
      </c>
      <c r="F22">
        <f t="shared" si="2"/>
        <v>239.59999999999991</v>
      </c>
      <c r="G22">
        <f t="shared" si="3"/>
        <v>3835.0000000000005</v>
      </c>
      <c r="H22">
        <f t="shared" si="4"/>
        <v>4314.2000000000007</v>
      </c>
      <c r="I22">
        <f t="shared" si="5"/>
        <v>269.63750000000005</v>
      </c>
      <c r="J22">
        <f t="shared" si="6"/>
        <v>14.222799128459505</v>
      </c>
      <c r="K22">
        <f t="shared" si="7"/>
        <v>828.4</v>
      </c>
      <c r="L22">
        <f t="shared" si="8"/>
        <v>148.60000000000002</v>
      </c>
      <c r="M22">
        <f t="shared" si="9"/>
        <v>148.60000000000002</v>
      </c>
      <c r="N22">
        <f t="shared" si="10"/>
        <v>5313.3</v>
      </c>
      <c r="O22">
        <f t="shared" si="10"/>
        <v>5313.3</v>
      </c>
      <c r="P22">
        <f t="shared" si="11"/>
        <v>483.02727272727276</v>
      </c>
      <c r="Q22">
        <f t="shared" si="12"/>
        <v>11</v>
      </c>
      <c r="R22">
        <f t="shared" si="13"/>
        <v>601.4666666666667</v>
      </c>
      <c r="S22">
        <f t="shared" si="14"/>
        <v>375.5333333333333</v>
      </c>
      <c r="T22">
        <f t="shared" si="15"/>
        <v>375.5333333333333</v>
      </c>
      <c r="U22">
        <f t="shared" si="16"/>
        <v>4809.3999999999996</v>
      </c>
      <c r="V22">
        <f t="shared" si="16"/>
        <v>4809.3999999999996</v>
      </c>
      <c r="W22">
        <f t="shared" si="17"/>
        <v>801.56666666666661</v>
      </c>
      <c r="X22">
        <f t="shared" si="18"/>
        <v>6</v>
      </c>
    </row>
    <row r="23" spans="1:24" x14ac:dyDescent="0.25">
      <c r="A23" s="1">
        <v>43907</v>
      </c>
      <c r="B23" s="2">
        <v>22</v>
      </c>
      <c r="C23">
        <v>2313</v>
      </c>
      <c r="D23">
        <f t="shared" si="0"/>
        <v>1258.2</v>
      </c>
      <c r="E23">
        <f t="shared" si="1"/>
        <v>1054.8</v>
      </c>
      <c r="F23">
        <f t="shared" si="2"/>
        <v>1054.8</v>
      </c>
      <c r="G23">
        <f t="shared" si="3"/>
        <v>4889.8</v>
      </c>
      <c r="H23">
        <f t="shared" si="4"/>
        <v>5369.0000000000009</v>
      </c>
      <c r="I23">
        <f t="shared" si="5"/>
        <v>315.82352941176475</v>
      </c>
      <c r="J23">
        <f t="shared" si="6"/>
        <v>15.482696964052895</v>
      </c>
      <c r="K23">
        <f t="shared" si="7"/>
        <v>902.1</v>
      </c>
      <c r="L23">
        <f t="shared" si="8"/>
        <v>1410.9</v>
      </c>
      <c r="M23">
        <f t="shared" si="9"/>
        <v>1410.9</v>
      </c>
      <c r="N23">
        <f t="shared" si="10"/>
        <v>6724.2000000000007</v>
      </c>
      <c r="O23">
        <f t="shared" si="10"/>
        <v>6724.2000000000007</v>
      </c>
      <c r="P23">
        <f t="shared" si="11"/>
        <v>560.35</v>
      </c>
      <c r="Q23">
        <f t="shared" si="12"/>
        <v>12</v>
      </c>
      <c r="R23">
        <f t="shared" si="13"/>
        <v>661.4666666666667</v>
      </c>
      <c r="S23">
        <f t="shared" si="14"/>
        <v>1651.5333333333333</v>
      </c>
      <c r="T23">
        <f t="shared" si="15"/>
        <v>1651.5333333333333</v>
      </c>
      <c r="U23">
        <f t="shared" si="16"/>
        <v>6460.9333333333325</v>
      </c>
      <c r="V23">
        <f t="shared" si="16"/>
        <v>6460.9333333333325</v>
      </c>
      <c r="W23">
        <f t="shared" si="17"/>
        <v>922.9904761904761</v>
      </c>
      <c r="X23">
        <f t="shared" si="18"/>
        <v>7</v>
      </c>
    </row>
    <row r="24" spans="1:24" x14ac:dyDescent="0.25">
      <c r="A24" s="1">
        <v>43908</v>
      </c>
      <c r="B24" s="2">
        <v>23</v>
      </c>
      <c r="C24">
        <v>2651</v>
      </c>
      <c r="D24">
        <f t="shared" si="0"/>
        <v>1565.2</v>
      </c>
      <c r="E24">
        <f t="shared" si="1"/>
        <v>1085.8</v>
      </c>
      <c r="F24">
        <f t="shared" si="2"/>
        <v>1085.8</v>
      </c>
      <c r="G24">
        <f t="shared" si="3"/>
        <v>5975.6</v>
      </c>
      <c r="H24">
        <f t="shared" si="4"/>
        <v>6454.8000000000011</v>
      </c>
      <c r="I24">
        <f t="shared" si="5"/>
        <v>358.60000000000008</v>
      </c>
      <c r="J24">
        <f t="shared" si="6"/>
        <v>16.663692136084773</v>
      </c>
      <c r="K24">
        <f t="shared" si="7"/>
        <v>1076.8</v>
      </c>
      <c r="L24">
        <f t="shared" si="8"/>
        <v>1574.2</v>
      </c>
      <c r="M24">
        <f t="shared" si="9"/>
        <v>1574.2</v>
      </c>
      <c r="N24">
        <f t="shared" si="10"/>
        <v>8298.4000000000015</v>
      </c>
      <c r="O24">
        <f t="shared" si="10"/>
        <v>8298.4000000000015</v>
      </c>
      <c r="P24">
        <f t="shared" si="11"/>
        <v>638.33846153846162</v>
      </c>
      <c r="Q24">
        <f t="shared" si="12"/>
        <v>13</v>
      </c>
      <c r="R24">
        <f t="shared" si="13"/>
        <v>809.4666666666667</v>
      </c>
      <c r="S24">
        <f t="shared" si="14"/>
        <v>1841.5333333333333</v>
      </c>
      <c r="T24">
        <f t="shared" si="15"/>
        <v>1841.5333333333333</v>
      </c>
      <c r="U24">
        <f t="shared" si="16"/>
        <v>8302.4666666666653</v>
      </c>
      <c r="V24">
        <f t="shared" si="16"/>
        <v>8302.4666666666653</v>
      </c>
      <c r="W24">
        <f t="shared" si="17"/>
        <v>1037.8083333333332</v>
      </c>
      <c r="X24">
        <f t="shared" si="18"/>
        <v>8</v>
      </c>
    </row>
    <row r="25" spans="1:24" x14ac:dyDescent="0.25">
      <c r="A25" s="1">
        <v>43909</v>
      </c>
      <c r="B25" s="2">
        <v>24</v>
      </c>
      <c r="C25">
        <v>2547</v>
      </c>
      <c r="D25">
        <f t="shared" si="0"/>
        <v>1846</v>
      </c>
      <c r="E25">
        <f t="shared" si="1"/>
        <v>701</v>
      </c>
      <c r="F25">
        <f t="shared" si="2"/>
        <v>701</v>
      </c>
      <c r="G25">
        <f t="shared" si="3"/>
        <v>6676.6</v>
      </c>
      <c r="H25">
        <f t="shared" si="4"/>
        <v>7155.8000000000011</v>
      </c>
      <c r="I25">
        <f t="shared" si="5"/>
        <v>376.621052631579</v>
      </c>
      <c r="J25">
        <f t="shared" si="6"/>
        <v>17.727633528047178</v>
      </c>
      <c r="K25">
        <f t="shared" si="7"/>
        <v>1307.7</v>
      </c>
      <c r="L25">
        <f t="shared" si="8"/>
        <v>1239.3</v>
      </c>
      <c r="M25">
        <f t="shared" si="9"/>
        <v>1239.3</v>
      </c>
      <c r="N25">
        <f t="shared" si="10"/>
        <v>9537.7000000000007</v>
      </c>
      <c r="O25">
        <f t="shared" si="10"/>
        <v>9537.7000000000007</v>
      </c>
      <c r="P25">
        <f t="shared" si="11"/>
        <v>681.26428571428573</v>
      </c>
      <c r="Q25">
        <f t="shared" si="12"/>
        <v>14</v>
      </c>
      <c r="R25">
        <f t="shared" si="13"/>
        <v>977.86666666666667</v>
      </c>
      <c r="S25">
        <f t="shared" si="14"/>
        <v>1569.1333333333332</v>
      </c>
      <c r="T25">
        <f t="shared" si="15"/>
        <v>1569.1333333333332</v>
      </c>
      <c r="U25">
        <f t="shared" si="16"/>
        <v>9871.5999999999985</v>
      </c>
      <c r="V25">
        <f t="shared" si="16"/>
        <v>9871.5999999999985</v>
      </c>
      <c r="W25">
        <f t="shared" si="17"/>
        <v>1096.8444444444442</v>
      </c>
      <c r="X25">
        <f t="shared" si="18"/>
        <v>9</v>
      </c>
    </row>
    <row r="26" spans="1:24" x14ac:dyDescent="0.25">
      <c r="A26" s="1">
        <v>43910</v>
      </c>
      <c r="B26" s="2">
        <v>25</v>
      </c>
      <c r="C26">
        <v>3497</v>
      </c>
      <c r="D26">
        <f t="shared" si="0"/>
        <v>2057</v>
      </c>
      <c r="E26">
        <f t="shared" si="1"/>
        <v>1440</v>
      </c>
      <c r="F26">
        <f t="shared" si="2"/>
        <v>1440</v>
      </c>
      <c r="G26">
        <f t="shared" si="3"/>
        <v>8116.6</v>
      </c>
      <c r="H26">
        <f t="shared" si="4"/>
        <v>8595.8000000000011</v>
      </c>
      <c r="I26">
        <f t="shared" si="5"/>
        <v>429.79000000000008</v>
      </c>
      <c r="J26">
        <f t="shared" si="6"/>
        <v>18.885036878475532</v>
      </c>
      <c r="K26">
        <f t="shared" si="7"/>
        <v>1515.8</v>
      </c>
      <c r="L26">
        <f t="shared" si="8"/>
        <v>1981.2</v>
      </c>
      <c r="M26">
        <f t="shared" si="9"/>
        <v>1981.2</v>
      </c>
      <c r="N26">
        <f t="shared" si="10"/>
        <v>11518.900000000001</v>
      </c>
      <c r="O26">
        <f t="shared" si="10"/>
        <v>11518.900000000001</v>
      </c>
      <c r="P26">
        <f t="shared" si="11"/>
        <v>767.92666666666673</v>
      </c>
      <c r="Q26">
        <f t="shared" si="12"/>
        <v>15</v>
      </c>
      <c r="R26">
        <f t="shared" si="13"/>
        <v>1134</v>
      </c>
      <c r="S26">
        <f t="shared" si="14"/>
        <v>2363</v>
      </c>
      <c r="T26">
        <f t="shared" si="15"/>
        <v>2363</v>
      </c>
      <c r="U26">
        <f t="shared" si="16"/>
        <v>12234.599999999999</v>
      </c>
      <c r="V26">
        <f t="shared" si="16"/>
        <v>12234.599999999999</v>
      </c>
      <c r="W26">
        <f t="shared" si="17"/>
        <v>1223.4599999999998</v>
      </c>
      <c r="X26">
        <f t="shared" si="18"/>
        <v>10</v>
      </c>
    </row>
    <row r="27" spans="1:24" x14ac:dyDescent="0.25">
      <c r="A27" s="1">
        <v>43911</v>
      </c>
      <c r="B27" s="2">
        <v>26</v>
      </c>
      <c r="C27">
        <v>3059</v>
      </c>
      <c r="D27">
        <f t="shared" si="0"/>
        <v>2397</v>
      </c>
      <c r="E27">
        <f t="shared" si="1"/>
        <v>662</v>
      </c>
      <c r="F27">
        <f t="shared" si="2"/>
        <v>662</v>
      </c>
      <c r="G27">
        <f t="shared" si="3"/>
        <v>8778.6</v>
      </c>
      <c r="H27">
        <f t="shared" si="4"/>
        <v>9257.8000000000011</v>
      </c>
      <c r="I27">
        <f t="shared" si="5"/>
        <v>440.84761904761911</v>
      </c>
      <c r="J27">
        <f t="shared" si="6"/>
        <v>19.913003089286871</v>
      </c>
      <c r="K27">
        <f t="shared" si="7"/>
        <v>1806.8</v>
      </c>
      <c r="L27">
        <f t="shared" si="8"/>
        <v>1252.2</v>
      </c>
      <c r="M27">
        <f t="shared" si="9"/>
        <v>1252.2</v>
      </c>
      <c r="N27">
        <f t="shared" si="10"/>
        <v>12771.100000000002</v>
      </c>
      <c r="O27">
        <f t="shared" si="10"/>
        <v>12771.100000000002</v>
      </c>
      <c r="P27">
        <f t="shared" si="11"/>
        <v>798.19375000000014</v>
      </c>
      <c r="Q27">
        <f t="shared" si="12"/>
        <v>16</v>
      </c>
      <c r="R27">
        <f t="shared" si="13"/>
        <v>1351.2666666666667</v>
      </c>
      <c r="S27">
        <f t="shared" si="14"/>
        <v>1707.7333333333333</v>
      </c>
      <c r="T27">
        <f t="shared" si="15"/>
        <v>1707.7333333333333</v>
      </c>
      <c r="U27">
        <f t="shared" si="16"/>
        <v>13942.333333333332</v>
      </c>
      <c r="V27">
        <f t="shared" si="16"/>
        <v>13942.333333333332</v>
      </c>
      <c r="W27">
        <f t="shared" si="17"/>
        <v>1267.4848484848483</v>
      </c>
      <c r="X27">
        <f t="shared" si="18"/>
        <v>11.000000000000002</v>
      </c>
    </row>
    <row r="28" spans="1:24" x14ac:dyDescent="0.25">
      <c r="A28" s="1">
        <v>43912</v>
      </c>
      <c r="B28" s="2">
        <v>27</v>
      </c>
      <c r="C28">
        <v>3233</v>
      </c>
      <c r="D28">
        <f t="shared" si="0"/>
        <v>2813.4</v>
      </c>
      <c r="E28">
        <f t="shared" si="1"/>
        <v>419.59999999999991</v>
      </c>
      <c r="F28">
        <f t="shared" si="2"/>
        <v>419.59999999999991</v>
      </c>
      <c r="G28">
        <f t="shared" si="3"/>
        <v>9198.2000000000007</v>
      </c>
      <c r="H28">
        <f t="shared" si="4"/>
        <v>9677.4000000000015</v>
      </c>
      <c r="I28">
        <f t="shared" si="5"/>
        <v>439.88181818181823</v>
      </c>
      <c r="J28">
        <f t="shared" si="6"/>
        <v>20.910616487899642</v>
      </c>
      <c r="K28">
        <f t="shared" si="7"/>
        <v>2035.8</v>
      </c>
      <c r="L28">
        <f t="shared" si="8"/>
        <v>1197.2</v>
      </c>
      <c r="M28">
        <f t="shared" si="9"/>
        <v>1197.2</v>
      </c>
      <c r="N28">
        <f t="shared" si="10"/>
        <v>13968.300000000003</v>
      </c>
      <c r="O28">
        <f t="shared" si="10"/>
        <v>13968.300000000003</v>
      </c>
      <c r="P28">
        <f t="shared" si="11"/>
        <v>821.66470588235313</v>
      </c>
      <c r="Q28">
        <f t="shared" si="12"/>
        <v>17</v>
      </c>
      <c r="R28">
        <f t="shared" si="13"/>
        <v>1539.2</v>
      </c>
      <c r="S28">
        <f t="shared" si="14"/>
        <v>1693.8</v>
      </c>
      <c r="T28">
        <f t="shared" si="15"/>
        <v>1693.8</v>
      </c>
      <c r="U28">
        <f t="shared" si="16"/>
        <v>15636.133333333331</v>
      </c>
      <c r="V28">
        <f t="shared" si="16"/>
        <v>15636.133333333331</v>
      </c>
      <c r="W28">
        <f t="shared" si="17"/>
        <v>1303.0111111111109</v>
      </c>
      <c r="X28">
        <f t="shared" si="18"/>
        <v>12</v>
      </c>
    </row>
    <row r="29" spans="1:24" x14ac:dyDescent="0.25">
      <c r="A29" s="1">
        <v>43913</v>
      </c>
      <c r="B29" s="2">
        <v>28</v>
      </c>
      <c r="C29">
        <v>3526</v>
      </c>
      <c r="D29">
        <f t="shared" si="0"/>
        <v>2997.4</v>
      </c>
      <c r="E29">
        <f t="shared" si="1"/>
        <v>528.59999999999991</v>
      </c>
      <c r="F29">
        <f t="shared" si="2"/>
        <v>528.59999999999991</v>
      </c>
      <c r="G29">
        <f t="shared" si="3"/>
        <v>9726.8000000000011</v>
      </c>
      <c r="H29">
        <f t="shared" si="4"/>
        <v>10206.000000000002</v>
      </c>
      <c r="I29">
        <f t="shared" si="5"/>
        <v>443.73913043478268</v>
      </c>
      <c r="J29">
        <f t="shared" si="6"/>
        <v>21.920086223789927</v>
      </c>
      <c r="K29">
        <f t="shared" si="7"/>
        <v>2281.3000000000002</v>
      </c>
      <c r="L29">
        <f t="shared" si="8"/>
        <v>1244.6999999999998</v>
      </c>
      <c r="M29">
        <f t="shared" si="9"/>
        <v>1244.6999999999998</v>
      </c>
      <c r="N29">
        <f t="shared" ref="N29:O44" si="19">L29+N28</f>
        <v>15213.000000000004</v>
      </c>
      <c r="O29">
        <f t="shared" si="19"/>
        <v>15213.000000000004</v>
      </c>
      <c r="P29">
        <f t="shared" si="11"/>
        <v>845.16666666666686</v>
      </c>
      <c r="Q29">
        <f t="shared" si="12"/>
        <v>18</v>
      </c>
      <c r="R29">
        <f t="shared" si="13"/>
        <v>1717</v>
      </c>
      <c r="S29">
        <f t="shared" si="14"/>
        <v>1809</v>
      </c>
      <c r="T29">
        <f t="shared" si="15"/>
        <v>1809</v>
      </c>
      <c r="U29">
        <f t="shared" si="16"/>
        <v>17445.133333333331</v>
      </c>
      <c r="V29">
        <f t="shared" si="16"/>
        <v>17445.133333333331</v>
      </c>
      <c r="W29">
        <f t="shared" si="17"/>
        <v>1341.9333333333332</v>
      </c>
      <c r="X29">
        <f t="shared" si="18"/>
        <v>13</v>
      </c>
    </row>
    <row r="30" spans="1:24" x14ac:dyDescent="0.25">
      <c r="A30" s="1">
        <v>43914</v>
      </c>
      <c r="B30" s="2">
        <v>29</v>
      </c>
      <c r="C30">
        <v>4207</v>
      </c>
      <c r="D30">
        <f t="shared" si="0"/>
        <v>3172.4</v>
      </c>
      <c r="E30">
        <f t="shared" si="1"/>
        <v>1034.5999999999999</v>
      </c>
      <c r="F30">
        <f t="shared" si="2"/>
        <v>1034.5999999999999</v>
      </c>
      <c r="G30">
        <f t="shared" si="3"/>
        <v>10761.400000000001</v>
      </c>
      <c r="H30">
        <f t="shared" si="4"/>
        <v>11240.600000000002</v>
      </c>
      <c r="I30">
        <f t="shared" si="5"/>
        <v>468.35833333333341</v>
      </c>
      <c r="J30">
        <f t="shared" si="6"/>
        <v>22.976851769478497</v>
      </c>
      <c r="K30">
        <f t="shared" si="7"/>
        <v>2509.1999999999998</v>
      </c>
      <c r="L30">
        <f t="shared" si="8"/>
        <v>1697.8000000000002</v>
      </c>
      <c r="M30">
        <f t="shared" si="9"/>
        <v>1697.8000000000002</v>
      </c>
      <c r="N30">
        <f t="shared" si="19"/>
        <v>16910.800000000003</v>
      </c>
      <c r="O30">
        <f t="shared" si="19"/>
        <v>16910.800000000003</v>
      </c>
      <c r="P30">
        <f t="shared" si="11"/>
        <v>890.04210526315808</v>
      </c>
      <c r="Q30">
        <f t="shared" si="12"/>
        <v>19</v>
      </c>
      <c r="R30">
        <f t="shared" si="13"/>
        <v>1929.2666666666667</v>
      </c>
      <c r="S30">
        <f t="shared" si="14"/>
        <v>2277.7333333333336</v>
      </c>
      <c r="T30">
        <f t="shared" si="15"/>
        <v>2277.7333333333336</v>
      </c>
      <c r="U30">
        <f t="shared" si="16"/>
        <v>19722.866666666665</v>
      </c>
      <c r="V30">
        <f t="shared" si="16"/>
        <v>19722.866666666665</v>
      </c>
      <c r="W30">
        <f t="shared" si="17"/>
        <v>1408.7761904761903</v>
      </c>
      <c r="X30">
        <f t="shared" si="18"/>
        <v>14</v>
      </c>
    </row>
    <row r="31" spans="1:24" x14ac:dyDescent="0.25">
      <c r="A31" s="1">
        <v>43915</v>
      </c>
      <c r="B31" s="2">
        <v>30</v>
      </c>
      <c r="C31">
        <v>5322</v>
      </c>
      <c r="D31">
        <f t="shared" si="0"/>
        <v>3504.4</v>
      </c>
      <c r="E31">
        <f t="shared" si="1"/>
        <v>1817.6</v>
      </c>
      <c r="F31">
        <f t="shared" si="2"/>
        <v>1817.6</v>
      </c>
      <c r="G31">
        <f t="shared" si="3"/>
        <v>12579.000000000002</v>
      </c>
      <c r="H31">
        <f t="shared" si="4"/>
        <v>13058.200000000003</v>
      </c>
      <c r="I31">
        <f t="shared" si="5"/>
        <v>522.32800000000009</v>
      </c>
      <c r="J31">
        <f t="shared" si="6"/>
        <v>24.082568807339449</v>
      </c>
      <c r="K31">
        <f t="shared" si="7"/>
        <v>2780.7</v>
      </c>
      <c r="L31">
        <f t="shared" si="8"/>
        <v>2541.3000000000002</v>
      </c>
      <c r="M31">
        <f t="shared" si="9"/>
        <v>2541.3000000000002</v>
      </c>
      <c r="N31">
        <f t="shared" si="19"/>
        <v>19452.100000000002</v>
      </c>
      <c r="O31">
        <f t="shared" si="19"/>
        <v>19452.100000000002</v>
      </c>
      <c r="P31">
        <f t="shared" si="11"/>
        <v>972.60500000000013</v>
      </c>
      <c r="Q31">
        <f t="shared" si="12"/>
        <v>20</v>
      </c>
      <c r="R31">
        <f t="shared" si="13"/>
        <v>2178.6666666666665</v>
      </c>
      <c r="S31">
        <f t="shared" si="14"/>
        <v>3143.3333333333335</v>
      </c>
      <c r="T31">
        <f t="shared" si="15"/>
        <v>3143.3333333333335</v>
      </c>
      <c r="U31">
        <f t="shared" si="16"/>
        <v>22866.199999999997</v>
      </c>
      <c r="V31">
        <f t="shared" si="16"/>
        <v>22866.199999999997</v>
      </c>
      <c r="W31">
        <f t="shared" si="17"/>
        <v>1524.4133333333332</v>
      </c>
      <c r="X31">
        <f t="shared" si="18"/>
        <v>15</v>
      </c>
    </row>
    <row r="32" spans="1:24" x14ac:dyDescent="0.25">
      <c r="A32" s="1">
        <v>43916</v>
      </c>
      <c r="B32" s="2">
        <v>31</v>
      </c>
      <c r="C32">
        <v>5986</v>
      </c>
      <c r="D32">
        <f t="shared" si="0"/>
        <v>3869.4</v>
      </c>
      <c r="E32">
        <f t="shared" si="1"/>
        <v>2116.6</v>
      </c>
      <c r="F32">
        <f t="shared" si="2"/>
        <v>2116.6</v>
      </c>
      <c r="G32">
        <f t="shared" si="3"/>
        <v>14695.600000000002</v>
      </c>
      <c r="H32">
        <f t="shared" si="4"/>
        <v>15174.800000000003</v>
      </c>
      <c r="I32">
        <f t="shared" si="5"/>
        <v>583.64615384615399</v>
      </c>
      <c r="J32">
        <f t="shared" si="6"/>
        <v>25.178954582597463</v>
      </c>
      <c r="K32">
        <f t="shared" si="7"/>
        <v>3133.2</v>
      </c>
      <c r="L32">
        <f t="shared" si="8"/>
        <v>2852.8</v>
      </c>
      <c r="M32">
        <f t="shared" si="9"/>
        <v>2852.8</v>
      </c>
      <c r="N32">
        <f t="shared" si="19"/>
        <v>22304.9</v>
      </c>
      <c r="O32">
        <f t="shared" si="19"/>
        <v>22304.9</v>
      </c>
      <c r="P32">
        <f t="shared" si="11"/>
        <v>1062.1380952380953</v>
      </c>
      <c r="Q32">
        <f t="shared" si="12"/>
        <v>21</v>
      </c>
      <c r="R32">
        <f t="shared" si="13"/>
        <v>2494.3333333333335</v>
      </c>
      <c r="S32">
        <f t="shared" si="14"/>
        <v>3491.6666666666665</v>
      </c>
      <c r="T32">
        <f t="shared" si="15"/>
        <v>3491.6666666666665</v>
      </c>
      <c r="U32">
        <f t="shared" si="16"/>
        <v>26357.866666666665</v>
      </c>
      <c r="V32">
        <f t="shared" si="16"/>
        <v>26357.866666666665</v>
      </c>
      <c r="W32">
        <f t="shared" si="17"/>
        <v>1647.3666666666666</v>
      </c>
      <c r="X32">
        <f t="shared" si="18"/>
        <v>16</v>
      </c>
    </row>
    <row r="33" spans="1:24" x14ac:dyDescent="0.25">
      <c r="A33" s="1">
        <v>43917</v>
      </c>
      <c r="B33" s="2">
        <v>32</v>
      </c>
      <c r="C33">
        <v>6557</v>
      </c>
      <c r="D33">
        <f t="shared" si="0"/>
        <v>4454.8</v>
      </c>
      <c r="E33">
        <f t="shared" si="1"/>
        <v>2102.1999999999998</v>
      </c>
      <c r="F33">
        <f t="shared" si="2"/>
        <v>2102.1999999999998</v>
      </c>
      <c r="G33">
        <f t="shared" si="3"/>
        <v>16797.800000000003</v>
      </c>
      <c r="H33">
        <f t="shared" si="4"/>
        <v>17277.000000000004</v>
      </c>
      <c r="I33">
        <f t="shared" si="5"/>
        <v>639.88888888888903</v>
      </c>
      <c r="J33">
        <f t="shared" si="6"/>
        <v>26.251119986108698</v>
      </c>
      <c r="K33">
        <f t="shared" si="7"/>
        <v>3634.1</v>
      </c>
      <c r="L33">
        <f t="shared" si="8"/>
        <v>2922.9</v>
      </c>
      <c r="M33">
        <f t="shared" si="9"/>
        <v>2922.9</v>
      </c>
      <c r="N33">
        <f t="shared" si="19"/>
        <v>25227.800000000003</v>
      </c>
      <c r="O33">
        <f t="shared" si="19"/>
        <v>25227.800000000003</v>
      </c>
      <c r="P33">
        <f t="shared" si="11"/>
        <v>1146.7181818181818</v>
      </c>
      <c r="Q33">
        <f t="shared" si="12"/>
        <v>22.000000000000004</v>
      </c>
      <c r="R33">
        <f t="shared" si="13"/>
        <v>2842.1333333333332</v>
      </c>
      <c r="S33">
        <f t="shared" si="14"/>
        <v>3714.8666666666668</v>
      </c>
      <c r="T33">
        <f t="shared" si="15"/>
        <v>3714.8666666666668</v>
      </c>
      <c r="U33">
        <f t="shared" si="16"/>
        <v>30072.73333333333</v>
      </c>
      <c r="V33">
        <f t="shared" si="16"/>
        <v>30072.73333333333</v>
      </c>
      <c r="W33">
        <f t="shared" si="17"/>
        <v>1768.98431372549</v>
      </c>
      <c r="X33">
        <f t="shared" si="18"/>
        <v>17</v>
      </c>
    </row>
    <row r="34" spans="1:24" x14ac:dyDescent="0.25">
      <c r="A34" s="1">
        <v>43918</v>
      </c>
      <c r="B34" s="2">
        <v>33</v>
      </c>
      <c r="C34">
        <v>5560</v>
      </c>
      <c r="D34">
        <f t="shared" si="0"/>
        <v>5119.6000000000004</v>
      </c>
      <c r="E34">
        <f t="shared" si="1"/>
        <v>440.39999999999964</v>
      </c>
      <c r="F34">
        <f t="shared" si="2"/>
        <v>440.39999999999964</v>
      </c>
      <c r="G34">
        <f t="shared" si="3"/>
        <v>17238.200000000004</v>
      </c>
      <c r="H34">
        <f t="shared" si="4"/>
        <v>17717.400000000001</v>
      </c>
      <c r="I34">
        <f t="shared" si="5"/>
        <v>632.76428571428573</v>
      </c>
      <c r="J34">
        <f t="shared" si="6"/>
        <v>27.242687979048849</v>
      </c>
      <c r="K34">
        <f t="shared" si="7"/>
        <v>4058.5</v>
      </c>
      <c r="L34">
        <f t="shared" si="8"/>
        <v>1501.5</v>
      </c>
      <c r="M34">
        <f t="shared" si="9"/>
        <v>1501.5</v>
      </c>
      <c r="N34">
        <f t="shared" si="19"/>
        <v>26729.300000000003</v>
      </c>
      <c r="O34">
        <f t="shared" si="19"/>
        <v>26729.300000000003</v>
      </c>
      <c r="P34">
        <f t="shared" si="11"/>
        <v>1162.1434782608696</v>
      </c>
      <c r="Q34">
        <f t="shared" si="12"/>
        <v>23</v>
      </c>
      <c r="R34">
        <f t="shared" si="13"/>
        <v>3227.4</v>
      </c>
      <c r="S34">
        <f t="shared" si="14"/>
        <v>2332.6</v>
      </c>
      <c r="T34">
        <f t="shared" si="15"/>
        <v>2332.6</v>
      </c>
      <c r="U34">
        <f t="shared" ref="U34:V49" si="20">S34+U33</f>
        <v>32405.333333333328</v>
      </c>
      <c r="V34">
        <f t="shared" si="20"/>
        <v>32405.333333333328</v>
      </c>
      <c r="W34">
        <f t="shared" si="17"/>
        <v>1800.2962962962961</v>
      </c>
      <c r="X34">
        <f t="shared" si="18"/>
        <v>18</v>
      </c>
    </row>
    <row r="35" spans="1:24" x14ac:dyDescent="0.25">
      <c r="A35" s="1">
        <v>43919</v>
      </c>
      <c r="B35" s="2">
        <v>34</v>
      </c>
      <c r="C35">
        <v>4789</v>
      </c>
      <c r="D35">
        <f t="shared" si="0"/>
        <v>5526.4</v>
      </c>
      <c r="E35">
        <f t="shared" si="1"/>
        <v>-737.39999999999964</v>
      </c>
      <c r="F35">
        <f t="shared" si="2"/>
        <v>737.39999999999964</v>
      </c>
      <c r="G35">
        <f t="shared" si="3"/>
        <v>16500.800000000003</v>
      </c>
      <c r="H35">
        <f t="shared" si="4"/>
        <v>18454.800000000003</v>
      </c>
      <c r="I35">
        <f t="shared" si="5"/>
        <v>636.37241379310353</v>
      </c>
      <c r="J35">
        <f t="shared" si="6"/>
        <v>25.929470923553765</v>
      </c>
      <c r="K35">
        <f t="shared" si="7"/>
        <v>4349.3999999999996</v>
      </c>
      <c r="L35">
        <f t="shared" si="8"/>
        <v>439.60000000000036</v>
      </c>
      <c r="M35">
        <f t="shared" si="9"/>
        <v>439.60000000000036</v>
      </c>
      <c r="N35">
        <f t="shared" si="19"/>
        <v>27168.9</v>
      </c>
      <c r="O35">
        <f t="shared" si="19"/>
        <v>27168.9</v>
      </c>
      <c r="P35">
        <f t="shared" si="11"/>
        <v>1132.0375000000001</v>
      </c>
      <c r="Q35">
        <f t="shared" si="12"/>
        <v>24</v>
      </c>
      <c r="R35">
        <f t="shared" si="13"/>
        <v>3514.9333333333334</v>
      </c>
      <c r="S35">
        <f t="shared" si="14"/>
        <v>1274.0666666666666</v>
      </c>
      <c r="T35">
        <f t="shared" si="15"/>
        <v>1274.0666666666666</v>
      </c>
      <c r="U35">
        <f t="shared" si="20"/>
        <v>33679.399999999994</v>
      </c>
      <c r="V35">
        <f t="shared" si="20"/>
        <v>33679.399999999994</v>
      </c>
      <c r="W35">
        <f t="shared" si="17"/>
        <v>1772.5999999999997</v>
      </c>
      <c r="X35">
        <f t="shared" si="18"/>
        <v>19</v>
      </c>
    </row>
    <row r="36" spans="1:24" x14ac:dyDescent="0.25">
      <c r="A36" s="1">
        <v>43920</v>
      </c>
      <c r="B36" s="2">
        <v>35</v>
      </c>
      <c r="C36">
        <v>5249</v>
      </c>
      <c r="D36">
        <f t="shared" si="0"/>
        <v>5642.8</v>
      </c>
      <c r="E36">
        <f t="shared" si="1"/>
        <v>-393.80000000000018</v>
      </c>
      <c r="F36">
        <f t="shared" si="2"/>
        <v>393.80000000000018</v>
      </c>
      <c r="G36">
        <f t="shared" si="3"/>
        <v>16107.000000000004</v>
      </c>
      <c r="H36">
        <f t="shared" si="4"/>
        <v>18848.600000000002</v>
      </c>
      <c r="I36">
        <f t="shared" si="5"/>
        <v>628.28666666666675</v>
      </c>
      <c r="J36">
        <f t="shared" si="6"/>
        <v>25.636386787347604</v>
      </c>
      <c r="K36">
        <f t="shared" si="7"/>
        <v>4573.6000000000004</v>
      </c>
      <c r="L36">
        <f t="shared" si="8"/>
        <v>675.39999999999964</v>
      </c>
      <c r="M36">
        <f t="shared" si="9"/>
        <v>675.39999999999964</v>
      </c>
      <c r="N36">
        <f t="shared" si="19"/>
        <v>27844.300000000003</v>
      </c>
      <c r="O36">
        <f t="shared" si="19"/>
        <v>27844.300000000003</v>
      </c>
      <c r="P36">
        <f t="shared" si="11"/>
        <v>1113.7720000000002</v>
      </c>
      <c r="Q36">
        <f t="shared" si="12"/>
        <v>25</v>
      </c>
      <c r="R36">
        <f t="shared" si="13"/>
        <v>3734.7333333333331</v>
      </c>
      <c r="S36">
        <f t="shared" si="14"/>
        <v>1514.2666666666669</v>
      </c>
      <c r="T36">
        <f t="shared" si="15"/>
        <v>1514.2666666666669</v>
      </c>
      <c r="U36">
        <f t="shared" si="20"/>
        <v>35193.666666666664</v>
      </c>
      <c r="V36">
        <f t="shared" si="20"/>
        <v>35193.666666666664</v>
      </c>
      <c r="W36">
        <f t="shared" si="17"/>
        <v>1759.6833333333332</v>
      </c>
      <c r="X36">
        <f t="shared" si="18"/>
        <v>20</v>
      </c>
    </row>
    <row r="37" spans="1:24" x14ac:dyDescent="0.25">
      <c r="A37" s="1">
        <v>43921</v>
      </c>
      <c r="B37" s="2">
        <v>36</v>
      </c>
      <c r="C37">
        <v>5210</v>
      </c>
      <c r="D37">
        <f t="shared" si="0"/>
        <v>5628.2</v>
      </c>
      <c r="E37">
        <f t="shared" si="1"/>
        <v>-418.19999999999982</v>
      </c>
      <c r="F37">
        <f t="shared" si="2"/>
        <v>418.19999999999982</v>
      </c>
      <c r="G37">
        <f t="shared" si="3"/>
        <v>15688.800000000003</v>
      </c>
      <c r="H37">
        <f t="shared" si="4"/>
        <v>19266.800000000003</v>
      </c>
      <c r="I37">
        <f t="shared" si="5"/>
        <v>621.50967741935494</v>
      </c>
      <c r="J37">
        <f t="shared" si="6"/>
        <v>25.243050221105737</v>
      </c>
      <c r="K37">
        <f t="shared" si="7"/>
        <v>4748.8</v>
      </c>
      <c r="L37">
        <f t="shared" si="8"/>
        <v>461.19999999999982</v>
      </c>
      <c r="M37">
        <f t="shared" si="9"/>
        <v>461.19999999999982</v>
      </c>
      <c r="N37">
        <f t="shared" si="19"/>
        <v>28305.500000000004</v>
      </c>
      <c r="O37">
        <f t="shared" si="19"/>
        <v>28305.500000000004</v>
      </c>
      <c r="P37">
        <f t="shared" si="11"/>
        <v>1088.6730769230771</v>
      </c>
      <c r="Q37">
        <f t="shared" si="12"/>
        <v>26</v>
      </c>
      <c r="R37">
        <f t="shared" si="13"/>
        <v>3964.8666666666668</v>
      </c>
      <c r="S37">
        <f t="shared" si="14"/>
        <v>1245.1333333333332</v>
      </c>
      <c r="T37">
        <f t="shared" si="15"/>
        <v>1245.1333333333332</v>
      </c>
      <c r="U37">
        <f t="shared" si="20"/>
        <v>36438.799999999996</v>
      </c>
      <c r="V37">
        <f t="shared" si="20"/>
        <v>36438.799999999996</v>
      </c>
      <c r="W37">
        <f t="shared" si="17"/>
        <v>1735.1809523809522</v>
      </c>
      <c r="X37">
        <f t="shared" si="18"/>
        <v>21</v>
      </c>
    </row>
    <row r="38" spans="1:24" x14ac:dyDescent="0.25">
      <c r="A38" s="1">
        <v>43922</v>
      </c>
      <c r="B38" s="2">
        <v>37</v>
      </c>
      <c r="C38">
        <v>6153</v>
      </c>
      <c r="D38">
        <f t="shared" si="0"/>
        <v>5473</v>
      </c>
      <c r="E38">
        <f t="shared" si="1"/>
        <v>680</v>
      </c>
      <c r="F38">
        <f t="shared" si="2"/>
        <v>680</v>
      </c>
      <c r="G38">
        <f t="shared" si="3"/>
        <v>16368.800000000003</v>
      </c>
      <c r="H38">
        <f t="shared" si="4"/>
        <v>19946.800000000003</v>
      </c>
      <c r="I38">
        <f t="shared" si="5"/>
        <v>623.33750000000009</v>
      </c>
      <c r="J38">
        <f t="shared" si="6"/>
        <v>26.259931417570741</v>
      </c>
      <c r="K38">
        <f t="shared" si="7"/>
        <v>4963.8999999999996</v>
      </c>
      <c r="L38">
        <f t="shared" si="8"/>
        <v>1189.1000000000004</v>
      </c>
      <c r="M38">
        <f t="shared" si="9"/>
        <v>1189.1000000000004</v>
      </c>
      <c r="N38">
        <f t="shared" si="19"/>
        <v>29494.600000000006</v>
      </c>
      <c r="O38">
        <f t="shared" si="19"/>
        <v>29494.600000000006</v>
      </c>
      <c r="P38">
        <f t="shared" si="11"/>
        <v>1092.3925925925928</v>
      </c>
      <c r="Q38">
        <f t="shared" si="12"/>
        <v>27</v>
      </c>
      <c r="R38">
        <f t="shared" si="13"/>
        <v>4247.0666666666666</v>
      </c>
      <c r="S38">
        <f t="shared" si="14"/>
        <v>1905.9333333333334</v>
      </c>
      <c r="T38">
        <f t="shared" si="15"/>
        <v>1905.9333333333334</v>
      </c>
      <c r="U38">
        <f t="shared" si="20"/>
        <v>38344.73333333333</v>
      </c>
      <c r="V38">
        <f t="shared" si="20"/>
        <v>38344.73333333333</v>
      </c>
      <c r="W38">
        <f t="shared" si="17"/>
        <v>1742.9424242424241</v>
      </c>
      <c r="X38">
        <f t="shared" si="18"/>
        <v>22</v>
      </c>
    </row>
    <row r="39" spans="1:24" x14ac:dyDescent="0.25">
      <c r="A39" s="1">
        <v>43923</v>
      </c>
      <c r="B39" s="2">
        <v>38</v>
      </c>
      <c r="C39">
        <v>5959</v>
      </c>
      <c r="D39">
        <f t="shared" si="0"/>
        <v>5392.2</v>
      </c>
      <c r="E39">
        <f t="shared" si="1"/>
        <v>566.80000000000018</v>
      </c>
      <c r="F39">
        <f t="shared" si="2"/>
        <v>566.80000000000018</v>
      </c>
      <c r="G39">
        <f t="shared" si="3"/>
        <v>16935.600000000002</v>
      </c>
      <c r="H39">
        <f t="shared" si="4"/>
        <v>20513.600000000002</v>
      </c>
      <c r="I39">
        <f t="shared" si="5"/>
        <v>621.62424242424254</v>
      </c>
      <c r="J39">
        <f t="shared" si="6"/>
        <v>27.244111223773494</v>
      </c>
      <c r="K39">
        <f t="shared" si="7"/>
        <v>5255.9</v>
      </c>
      <c r="L39">
        <f t="shared" si="8"/>
        <v>703.10000000000036</v>
      </c>
      <c r="M39">
        <f t="shared" si="9"/>
        <v>703.10000000000036</v>
      </c>
      <c r="N39">
        <f t="shared" si="19"/>
        <v>30197.700000000004</v>
      </c>
      <c r="O39">
        <f t="shared" si="19"/>
        <v>30197.700000000004</v>
      </c>
      <c r="P39">
        <f t="shared" si="11"/>
        <v>1078.4892857142859</v>
      </c>
      <c r="Q39">
        <f t="shared" si="12"/>
        <v>28</v>
      </c>
      <c r="R39">
        <f t="shared" si="13"/>
        <v>4503.0666666666666</v>
      </c>
      <c r="S39">
        <f t="shared" si="14"/>
        <v>1455.9333333333334</v>
      </c>
      <c r="T39">
        <f t="shared" si="15"/>
        <v>1455.9333333333334</v>
      </c>
      <c r="U39">
        <f t="shared" si="20"/>
        <v>39800.666666666664</v>
      </c>
      <c r="V39">
        <f t="shared" si="20"/>
        <v>39800.666666666664</v>
      </c>
      <c r="W39">
        <f t="shared" si="17"/>
        <v>1730.463768115942</v>
      </c>
      <c r="X39">
        <f t="shared" si="18"/>
        <v>23</v>
      </c>
    </row>
    <row r="40" spans="1:24" x14ac:dyDescent="0.25">
      <c r="A40" s="1">
        <v>43924</v>
      </c>
      <c r="B40" s="2">
        <v>39</v>
      </c>
      <c r="C40">
        <v>5974</v>
      </c>
      <c r="D40">
        <f t="shared" si="0"/>
        <v>5472</v>
      </c>
      <c r="E40">
        <f t="shared" si="1"/>
        <v>502</v>
      </c>
      <c r="F40">
        <f t="shared" si="2"/>
        <v>502</v>
      </c>
      <c r="G40">
        <f t="shared" si="3"/>
        <v>17437.600000000002</v>
      </c>
      <c r="H40">
        <f t="shared" si="4"/>
        <v>21015.600000000002</v>
      </c>
      <c r="I40">
        <f t="shared" si="5"/>
        <v>618.10588235294119</v>
      </c>
      <c r="J40">
        <f t="shared" si="6"/>
        <v>28.211347760711092</v>
      </c>
      <c r="K40">
        <f t="shared" si="7"/>
        <v>5499.2</v>
      </c>
      <c r="L40">
        <f t="shared" si="8"/>
        <v>474.80000000000018</v>
      </c>
      <c r="M40">
        <f t="shared" si="9"/>
        <v>474.80000000000018</v>
      </c>
      <c r="N40">
        <f t="shared" si="19"/>
        <v>30672.500000000004</v>
      </c>
      <c r="O40">
        <f t="shared" si="19"/>
        <v>30672.500000000004</v>
      </c>
      <c r="P40">
        <f t="shared" si="11"/>
        <v>1057.6724137931035</v>
      </c>
      <c r="Q40">
        <f t="shared" si="12"/>
        <v>29.000000000000004</v>
      </c>
      <c r="R40">
        <f t="shared" si="13"/>
        <v>4723.6000000000004</v>
      </c>
      <c r="S40">
        <f t="shared" si="14"/>
        <v>1250.3999999999996</v>
      </c>
      <c r="T40">
        <f t="shared" si="15"/>
        <v>1250.3999999999996</v>
      </c>
      <c r="U40">
        <f t="shared" si="20"/>
        <v>41051.066666666666</v>
      </c>
      <c r="V40">
        <f t="shared" si="20"/>
        <v>41051.066666666666</v>
      </c>
      <c r="W40">
        <f t="shared" si="17"/>
        <v>1710.461111111111</v>
      </c>
      <c r="X40">
        <f t="shared" si="18"/>
        <v>24</v>
      </c>
    </row>
    <row r="41" spans="1:24" x14ac:dyDescent="0.25">
      <c r="A41" s="1">
        <v>43925</v>
      </c>
      <c r="B41" s="2">
        <v>40</v>
      </c>
      <c r="C41">
        <v>5217</v>
      </c>
      <c r="D41">
        <f t="shared" si="0"/>
        <v>5709</v>
      </c>
      <c r="E41">
        <f t="shared" si="1"/>
        <v>-492</v>
      </c>
      <c r="F41">
        <f t="shared" si="2"/>
        <v>492</v>
      </c>
      <c r="G41">
        <f t="shared" si="3"/>
        <v>16945.600000000002</v>
      </c>
      <c r="H41">
        <f t="shared" si="4"/>
        <v>21507.600000000002</v>
      </c>
      <c r="I41">
        <f t="shared" si="5"/>
        <v>614.50285714285724</v>
      </c>
      <c r="J41">
        <f t="shared" si="6"/>
        <v>27.576112629954061</v>
      </c>
      <c r="K41">
        <f t="shared" si="7"/>
        <v>5675.9</v>
      </c>
      <c r="L41">
        <f t="shared" si="8"/>
        <v>-458.89999999999964</v>
      </c>
      <c r="M41">
        <f t="shared" si="9"/>
        <v>458.89999999999964</v>
      </c>
      <c r="N41">
        <f t="shared" si="19"/>
        <v>30213.600000000006</v>
      </c>
      <c r="O41">
        <f t="shared" si="19"/>
        <v>31131.4</v>
      </c>
      <c r="P41">
        <f t="shared" si="11"/>
        <v>1037.7133333333334</v>
      </c>
      <c r="Q41">
        <f t="shared" si="12"/>
        <v>29.115555355685903</v>
      </c>
      <c r="R41">
        <f t="shared" si="13"/>
        <v>4952.0666666666666</v>
      </c>
      <c r="S41">
        <f t="shared" si="14"/>
        <v>264.93333333333339</v>
      </c>
      <c r="T41">
        <f t="shared" si="15"/>
        <v>264.93333333333339</v>
      </c>
      <c r="U41">
        <f t="shared" si="20"/>
        <v>41316</v>
      </c>
      <c r="V41">
        <f t="shared" si="20"/>
        <v>41316</v>
      </c>
      <c r="W41">
        <f t="shared" si="17"/>
        <v>1652.64</v>
      </c>
      <c r="X41">
        <f t="shared" si="18"/>
        <v>25</v>
      </c>
    </row>
    <row r="42" spans="1:24" x14ac:dyDescent="0.25">
      <c r="A42" s="1">
        <v>43926</v>
      </c>
      <c r="B42" s="2">
        <v>41</v>
      </c>
      <c r="C42">
        <v>4050</v>
      </c>
      <c r="D42">
        <f t="shared" si="0"/>
        <v>5702.6</v>
      </c>
      <c r="E42">
        <f t="shared" si="1"/>
        <v>-1652.6000000000004</v>
      </c>
      <c r="F42">
        <f t="shared" si="2"/>
        <v>1652.6000000000004</v>
      </c>
      <c r="G42">
        <f t="shared" si="3"/>
        <v>15293.000000000002</v>
      </c>
      <c r="H42">
        <f t="shared" si="4"/>
        <v>23160.200000000004</v>
      </c>
      <c r="I42">
        <f t="shared" si="5"/>
        <v>643.33888888888896</v>
      </c>
      <c r="J42">
        <f t="shared" si="6"/>
        <v>23.771297311767601</v>
      </c>
      <c r="K42">
        <f t="shared" si="7"/>
        <v>5665.4</v>
      </c>
      <c r="L42">
        <f t="shared" si="8"/>
        <v>-1615.3999999999996</v>
      </c>
      <c r="M42">
        <f t="shared" si="9"/>
        <v>1615.3999999999996</v>
      </c>
      <c r="N42">
        <f t="shared" si="19"/>
        <v>28598.200000000004</v>
      </c>
      <c r="O42">
        <f t="shared" si="19"/>
        <v>32746.800000000003</v>
      </c>
      <c r="P42">
        <f t="shared" si="11"/>
        <v>1056.3483870967743</v>
      </c>
      <c r="Q42">
        <f t="shared" si="12"/>
        <v>27.072697179571744</v>
      </c>
      <c r="R42">
        <f t="shared" si="13"/>
        <v>5066.7333333333336</v>
      </c>
      <c r="S42">
        <f t="shared" si="14"/>
        <v>-1016.7333333333336</v>
      </c>
      <c r="T42">
        <f t="shared" si="15"/>
        <v>1016.7333333333336</v>
      </c>
      <c r="U42">
        <f t="shared" si="20"/>
        <v>40299.266666666663</v>
      </c>
      <c r="V42">
        <f t="shared" si="20"/>
        <v>42332.733333333337</v>
      </c>
      <c r="W42">
        <f t="shared" si="17"/>
        <v>1628.1820512820514</v>
      </c>
      <c r="X42">
        <f t="shared" si="18"/>
        <v>24.751081511391497</v>
      </c>
    </row>
    <row r="43" spans="1:24" x14ac:dyDescent="0.25">
      <c r="A43" s="1">
        <v>43927</v>
      </c>
      <c r="B43" s="2">
        <v>42</v>
      </c>
      <c r="C43">
        <v>4053</v>
      </c>
      <c r="D43">
        <f t="shared" si="0"/>
        <v>5470.6</v>
      </c>
      <c r="E43">
        <f t="shared" si="1"/>
        <v>-1417.6000000000004</v>
      </c>
      <c r="F43">
        <f t="shared" si="2"/>
        <v>1417.6000000000004</v>
      </c>
      <c r="G43">
        <f t="shared" si="3"/>
        <v>13875.400000000001</v>
      </c>
      <c r="H43">
        <f t="shared" si="4"/>
        <v>24577.800000000003</v>
      </c>
      <c r="I43">
        <f t="shared" si="5"/>
        <v>664.26486486486499</v>
      </c>
      <c r="J43">
        <f t="shared" si="6"/>
        <v>20.888354531325014</v>
      </c>
      <c r="K43">
        <f t="shared" si="7"/>
        <v>5471.8</v>
      </c>
      <c r="L43">
        <f t="shared" si="8"/>
        <v>-1418.8000000000002</v>
      </c>
      <c r="M43">
        <f t="shared" si="9"/>
        <v>1418.8000000000002</v>
      </c>
      <c r="N43">
        <f t="shared" si="19"/>
        <v>27179.400000000005</v>
      </c>
      <c r="O43">
        <f t="shared" si="19"/>
        <v>34165.600000000006</v>
      </c>
      <c r="P43">
        <f t="shared" si="11"/>
        <v>1067.6750000000002</v>
      </c>
      <c r="Q43">
        <f t="shared" si="12"/>
        <v>25.456623036036248</v>
      </c>
      <c r="R43">
        <f t="shared" si="13"/>
        <v>5132.8</v>
      </c>
      <c r="S43">
        <f t="shared" si="14"/>
        <v>-1079.8000000000002</v>
      </c>
      <c r="T43">
        <f t="shared" si="15"/>
        <v>1079.8000000000002</v>
      </c>
      <c r="U43">
        <f t="shared" si="20"/>
        <v>39219.46666666666</v>
      </c>
      <c r="V43">
        <f t="shared" si="20"/>
        <v>43412.53333333334</v>
      </c>
      <c r="W43">
        <f t="shared" si="17"/>
        <v>1607.871604938272</v>
      </c>
      <c r="X43">
        <f t="shared" si="18"/>
        <v>24.392163246251457</v>
      </c>
    </row>
    <row r="44" spans="1:24" x14ac:dyDescent="0.25">
      <c r="A44" s="1">
        <v>43928</v>
      </c>
      <c r="B44" s="2">
        <v>43</v>
      </c>
      <c r="C44">
        <v>4782</v>
      </c>
      <c r="D44">
        <f t="shared" si="0"/>
        <v>5050.6000000000004</v>
      </c>
      <c r="E44">
        <f t="shared" si="1"/>
        <v>-268.60000000000036</v>
      </c>
      <c r="F44">
        <f t="shared" si="2"/>
        <v>268.60000000000036</v>
      </c>
      <c r="G44">
        <f t="shared" si="3"/>
        <v>13606.800000000001</v>
      </c>
      <c r="H44">
        <f t="shared" si="4"/>
        <v>24846.400000000001</v>
      </c>
      <c r="I44">
        <f t="shared" si="5"/>
        <v>653.85263157894735</v>
      </c>
      <c r="J44">
        <f t="shared" si="6"/>
        <v>20.810193830897035</v>
      </c>
      <c r="K44">
        <f t="shared" si="7"/>
        <v>5221.3999999999996</v>
      </c>
      <c r="L44">
        <f t="shared" si="8"/>
        <v>-439.39999999999964</v>
      </c>
      <c r="M44">
        <f t="shared" si="9"/>
        <v>439.39999999999964</v>
      </c>
      <c r="N44">
        <f t="shared" si="19"/>
        <v>26740.000000000007</v>
      </c>
      <c r="O44">
        <f t="shared" si="19"/>
        <v>34605.000000000007</v>
      </c>
      <c r="P44">
        <f t="shared" si="11"/>
        <v>1048.636363636364</v>
      </c>
      <c r="Q44">
        <f t="shared" si="12"/>
        <v>25.499783268313827</v>
      </c>
      <c r="R44">
        <f t="shared" si="13"/>
        <v>5187.4666666666662</v>
      </c>
      <c r="S44">
        <f t="shared" si="14"/>
        <v>-405.46666666666624</v>
      </c>
      <c r="T44">
        <f t="shared" si="15"/>
        <v>405.46666666666624</v>
      </c>
      <c r="U44">
        <f t="shared" si="20"/>
        <v>38813.999999999993</v>
      </c>
      <c r="V44">
        <f t="shared" si="20"/>
        <v>43818.000000000007</v>
      </c>
      <c r="W44">
        <f t="shared" si="17"/>
        <v>1564.9285714285718</v>
      </c>
      <c r="X44">
        <f t="shared" si="18"/>
        <v>24.802409968506083</v>
      </c>
    </row>
    <row r="45" spans="1:24" x14ac:dyDescent="0.25">
      <c r="A45" s="1">
        <v>43929</v>
      </c>
      <c r="B45" s="2">
        <v>44</v>
      </c>
      <c r="C45">
        <v>4668</v>
      </c>
      <c r="D45">
        <f t="shared" si="0"/>
        <v>4815.2</v>
      </c>
      <c r="E45">
        <f t="shared" si="1"/>
        <v>-147.19999999999982</v>
      </c>
      <c r="F45">
        <f t="shared" si="2"/>
        <v>147.19999999999982</v>
      </c>
      <c r="G45">
        <f t="shared" si="3"/>
        <v>13459.600000000002</v>
      </c>
      <c r="H45">
        <f t="shared" si="4"/>
        <v>24993.600000000002</v>
      </c>
      <c r="I45">
        <f t="shared" si="5"/>
        <v>640.86153846153854</v>
      </c>
      <c r="J45">
        <f t="shared" si="6"/>
        <v>21.002352602266182</v>
      </c>
      <c r="K45">
        <f t="shared" si="7"/>
        <v>5143.6000000000004</v>
      </c>
      <c r="L45">
        <f t="shared" si="8"/>
        <v>-475.60000000000036</v>
      </c>
      <c r="M45">
        <f t="shared" si="9"/>
        <v>475.60000000000036</v>
      </c>
      <c r="N45">
        <f t="shared" ref="N45:O60" si="21">L45+N44</f>
        <v>26264.400000000009</v>
      </c>
      <c r="O45">
        <f t="shared" si="21"/>
        <v>35080.600000000006</v>
      </c>
      <c r="P45">
        <f t="shared" si="11"/>
        <v>1031.7823529411767</v>
      </c>
      <c r="Q45">
        <f t="shared" si="12"/>
        <v>25.455368494267489</v>
      </c>
      <c r="R45">
        <f t="shared" si="13"/>
        <v>5271.2</v>
      </c>
      <c r="S45">
        <f t="shared" si="14"/>
        <v>-603.19999999999982</v>
      </c>
      <c r="T45">
        <f t="shared" si="15"/>
        <v>603.19999999999982</v>
      </c>
      <c r="U45">
        <f t="shared" si="20"/>
        <v>38210.799999999996</v>
      </c>
      <c r="V45">
        <f t="shared" si="20"/>
        <v>44421.200000000004</v>
      </c>
      <c r="W45">
        <f t="shared" si="17"/>
        <v>1531.7655172413795</v>
      </c>
      <c r="X45">
        <f t="shared" si="18"/>
        <v>24.945593545424252</v>
      </c>
    </row>
    <row r="46" spans="1:24" x14ac:dyDescent="0.25">
      <c r="A46" s="1">
        <v>43930</v>
      </c>
      <c r="B46" s="2">
        <v>45</v>
      </c>
      <c r="C46">
        <v>4585</v>
      </c>
      <c r="D46">
        <f t="shared" si="0"/>
        <v>4554</v>
      </c>
      <c r="E46">
        <f t="shared" si="1"/>
        <v>31</v>
      </c>
      <c r="F46">
        <f t="shared" si="2"/>
        <v>31</v>
      </c>
      <c r="G46">
        <f t="shared" si="3"/>
        <v>13490.600000000002</v>
      </c>
      <c r="H46">
        <f t="shared" si="4"/>
        <v>25024.600000000002</v>
      </c>
      <c r="I46">
        <f t="shared" si="5"/>
        <v>625.61500000000001</v>
      </c>
      <c r="J46">
        <f t="shared" si="6"/>
        <v>21.56374127858188</v>
      </c>
      <c r="K46">
        <f t="shared" si="7"/>
        <v>5131.5</v>
      </c>
      <c r="L46">
        <f t="shared" si="8"/>
        <v>-546.5</v>
      </c>
      <c r="M46">
        <f t="shared" si="9"/>
        <v>546.5</v>
      </c>
      <c r="N46">
        <f t="shared" si="21"/>
        <v>25717.900000000009</v>
      </c>
      <c r="O46">
        <f t="shared" si="21"/>
        <v>35627.100000000006</v>
      </c>
      <c r="P46">
        <f t="shared" si="11"/>
        <v>1017.9171428571431</v>
      </c>
      <c r="Q46">
        <f t="shared" si="12"/>
        <v>25.265219453730449</v>
      </c>
      <c r="R46">
        <f t="shared" si="13"/>
        <v>5301.9333333333334</v>
      </c>
      <c r="S46">
        <f t="shared" si="14"/>
        <v>-716.93333333333339</v>
      </c>
      <c r="T46">
        <f t="shared" si="15"/>
        <v>716.93333333333339</v>
      </c>
      <c r="U46">
        <f t="shared" si="20"/>
        <v>37493.866666666661</v>
      </c>
      <c r="V46">
        <f t="shared" si="20"/>
        <v>45138.133333333339</v>
      </c>
      <c r="W46">
        <f t="shared" si="17"/>
        <v>1504.6044444444447</v>
      </c>
      <c r="X46">
        <f t="shared" si="18"/>
        <v>24.919417728099813</v>
      </c>
    </row>
    <row r="47" spans="1:24" x14ac:dyDescent="0.25">
      <c r="A47" s="1">
        <v>43931</v>
      </c>
      <c r="B47" s="2">
        <v>46</v>
      </c>
      <c r="C47">
        <v>4805</v>
      </c>
      <c r="D47">
        <f t="shared" si="0"/>
        <v>4427.6000000000004</v>
      </c>
      <c r="E47">
        <f t="shared" si="1"/>
        <v>377.39999999999964</v>
      </c>
      <c r="F47">
        <f t="shared" si="2"/>
        <v>377.39999999999964</v>
      </c>
      <c r="G47">
        <f t="shared" si="3"/>
        <v>13868.000000000002</v>
      </c>
      <c r="H47">
        <f t="shared" si="4"/>
        <v>25402</v>
      </c>
      <c r="I47">
        <f t="shared" si="5"/>
        <v>619.56097560975604</v>
      </c>
      <c r="J47">
        <f t="shared" si="6"/>
        <v>22.383591843161959</v>
      </c>
      <c r="K47">
        <f t="shared" si="7"/>
        <v>5065.1000000000004</v>
      </c>
      <c r="L47">
        <f t="shared" si="8"/>
        <v>-260.10000000000036</v>
      </c>
      <c r="M47">
        <f t="shared" si="9"/>
        <v>260.10000000000036</v>
      </c>
      <c r="N47">
        <f t="shared" si="21"/>
        <v>25457.80000000001</v>
      </c>
      <c r="O47">
        <f t="shared" si="21"/>
        <v>35887.200000000004</v>
      </c>
      <c r="P47">
        <f t="shared" si="11"/>
        <v>996.86666666666679</v>
      </c>
      <c r="Q47">
        <f t="shared" si="12"/>
        <v>25.537818497960284</v>
      </c>
      <c r="R47">
        <f t="shared" si="13"/>
        <v>5252.8</v>
      </c>
      <c r="S47">
        <f t="shared" si="14"/>
        <v>-447.80000000000018</v>
      </c>
      <c r="T47">
        <f t="shared" si="15"/>
        <v>447.80000000000018</v>
      </c>
      <c r="U47">
        <f t="shared" si="20"/>
        <v>37046.066666666658</v>
      </c>
      <c r="V47">
        <f t="shared" si="20"/>
        <v>45585.933333333342</v>
      </c>
      <c r="W47">
        <f t="shared" si="17"/>
        <v>1470.5139784946239</v>
      </c>
      <c r="X47">
        <f t="shared" si="18"/>
        <v>25.192597424059166</v>
      </c>
    </row>
    <row r="48" spans="1:24" x14ac:dyDescent="0.25">
      <c r="A48" s="1">
        <v>43932</v>
      </c>
      <c r="B48" s="2">
        <v>47</v>
      </c>
      <c r="C48">
        <v>4316</v>
      </c>
      <c r="D48">
        <f t="shared" si="0"/>
        <v>4578.6000000000004</v>
      </c>
      <c r="E48">
        <f t="shared" si="1"/>
        <v>-262.60000000000036</v>
      </c>
      <c r="F48">
        <f t="shared" si="2"/>
        <v>262.60000000000036</v>
      </c>
      <c r="G48">
        <f t="shared" si="3"/>
        <v>13605.400000000001</v>
      </c>
      <c r="H48">
        <f t="shared" si="4"/>
        <v>25664.6</v>
      </c>
      <c r="I48">
        <f t="shared" si="5"/>
        <v>611.06190476190477</v>
      </c>
      <c r="J48">
        <f t="shared" si="6"/>
        <v>22.265174598474164</v>
      </c>
      <c r="K48">
        <f t="shared" si="7"/>
        <v>5024.6000000000004</v>
      </c>
      <c r="L48">
        <f t="shared" si="8"/>
        <v>-708.60000000000036</v>
      </c>
      <c r="M48">
        <f t="shared" si="9"/>
        <v>708.60000000000036</v>
      </c>
      <c r="N48">
        <f t="shared" si="21"/>
        <v>24749.200000000012</v>
      </c>
      <c r="O48">
        <f t="shared" si="21"/>
        <v>36595.800000000003</v>
      </c>
      <c r="P48">
        <f t="shared" si="11"/>
        <v>989.07567567567571</v>
      </c>
      <c r="Q48">
        <f t="shared" si="12"/>
        <v>25.02255450078972</v>
      </c>
      <c r="R48">
        <f t="shared" si="13"/>
        <v>5174.0666666666666</v>
      </c>
      <c r="S48">
        <f t="shared" si="14"/>
        <v>-858.06666666666661</v>
      </c>
      <c r="T48">
        <f t="shared" si="15"/>
        <v>858.06666666666661</v>
      </c>
      <c r="U48">
        <f t="shared" si="20"/>
        <v>36187.999999999993</v>
      </c>
      <c r="V48">
        <f t="shared" si="20"/>
        <v>46444.000000000007</v>
      </c>
      <c r="W48">
        <f t="shared" si="17"/>
        <v>1451.3750000000002</v>
      </c>
      <c r="X48">
        <f t="shared" si="18"/>
        <v>24.933597450693298</v>
      </c>
    </row>
    <row r="49" spans="1:24" x14ac:dyDescent="0.25">
      <c r="A49" s="1">
        <v>43933</v>
      </c>
      <c r="B49" s="2">
        <v>48</v>
      </c>
      <c r="C49">
        <v>3599</v>
      </c>
      <c r="D49">
        <f t="shared" si="0"/>
        <v>4631.2</v>
      </c>
      <c r="E49">
        <f t="shared" si="1"/>
        <v>-1032.1999999999998</v>
      </c>
      <c r="F49">
        <f t="shared" si="2"/>
        <v>1032.1999999999998</v>
      </c>
      <c r="G49">
        <f t="shared" si="3"/>
        <v>12573.2</v>
      </c>
      <c r="H49">
        <f t="shared" si="4"/>
        <v>26696.799999999999</v>
      </c>
      <c r="I49">
        <f t="shared" si="5"/>
        <v>620.85581395348834</v>
      </c>
      <c r="J49">
        <f t="shared" si="6"/>
        <v>20.251400916963835</v>
      </c>
      <c r="K49">
        <f t="shared" si="7"/>
        <v>4840.8999999999996</v>
      </c>
      <c r="L49">
        <f t="shared" si="8"/>
        <v>-1241.8999999999996</v>
      </c>
      <c r="M49">
        <f t="shared" si="9"/>
        <v>1241.8999999999996</v>
      </c>
      <c r="N49">
        <f t="shared" si="21"/>
        <v>23507.30000000001</v>
      </c>
      <c r="O49">
        <f t="shared" si="21"/>
        <v>37837.700000000004</v>
      </c>
      <c r="P49">
        <f t="shared" si="11"/>
        <v>995.72894736842113</v>
      </c>
      <c r="Q49">
        <f t="shared" si="12"/>
        <v>23.608131572479309</v>
      </c>
      <c r="R49">
        <f t="shared" si="13"/>
        <v>5024.666666666667</v>
      </c>
      <c r="S49">
        <f t="shared" si="14"/>
        <v>-1425.666666666667</v>
      </c>
      <c r="T49">
        <f t="shared" si="15"/>
        <v>1425.666666666667</v>
      </c>
      <c r="U49">
        <f t="shared" si="20"/>
        <v>34762.333333333328</v>
      </c>
      <c r="V49">
        <f t="shared" si="20"/>
        <v>47869.666666666672</v>
      </c>
      <c r="W49">
        <f t="shared" si="17"/>
        <v>1450.5959595959598</v>
      </c>
      <c r="X49">
        <f t="shared" si="18"/>
        <v>23.964173554582228</v>
      </c>
    </row>
    <row r="50" spans="1:24" x14ac:dyDescent="0.25">
      <c r="A50" s="1">
        <v>43934</v>
      </c>
      <c r="B50" s="2">
        <v>49</v>
      </c>
      <c r="C50">
        <v>3039</v>
      </c>
      <c r="D50">
        <f t="shared" si="0"/>
        <v>4394.6000000000004</v>
      </c>
      <c r="E50">
        <f t="shared" si="1"/>
        <v>-1355.6000000000004</v>
      </c>
      <c r="F50">
        <f t="shared" si="2"/>
        <v>1355.6000000000004</v>
      </c>
      <c r="G50">
        <f t="shared" si="3"/>
        <v>11217.6</v>
      </c>
      <c r="H50">
        <f t="shared" si="4"/>
        <v>28052.400000000001</v>
      </c>
      <c r="I50">
        <f t="shared" si="5"/>
        <v>637.55454545454552</v>
      </c>
      <c r="J50">
        <f t="shared" si="6"/>
        <v>17.594729862685544</v>
      </c>
      <c r="K50">
        <f t="shared" si="7"/>
        <v>4604.8999999999996</v>
      </c>
      <c r="L50">
        <f t="shared" si="8"/>
        <v>-1565.8999999999996</v>
      </c>
      <c r="M50">
        <f t="shared" si="9"/>
        <v>1565.8999999999996</v>
      </c>
      <c r="N50">
        <f t="shared" si="21"/>
        <v>21941.400000000009</v>
      </c>
      <c r="O50">
        <f t="shared" si="21"/>
        <v>39403.600000000006</v>
      </c>
      <c r="P50">
        <f t="shared" si="11"/>
        <v>1010.3487179487181</v>
      </c>
      <c r="Q50">
        <f t="shared" si="12"/>
        <v>21.716660406663355</v>
      </c>
      <c r="R50">
        <f t="shared" si="13"/>
        <v>4893.9333333333334</v>
      </c>
      <c r="S50">
        <f t="shared" si="14"/>
        <v>-1854.9333333333334</v>
      </c>
      <c r="T50">
        <f t="shared" si="15"/>
        <v>1854.9333333333334</v>
      </c>
      <c r="U50">
        <f t="shared" ref="U50:V65" si="22">S50+U49</f>
        <v>32907.399999999994</v>
      </c>
      <c r="V50">
        <f t="shared" si="22"/>
        <v>49724.600000000006</v>
      </c>
      <c r="W50">
        <f t="shared" si="17"/>
        <v>1462.4882352941179</v>
      </c>
      <c r="X50">
        <f t="shared" si="18"/>
        <v>22.500967328042851</v>
      </c>
    </row>
    <row r="51" spans="1:24" x14ac:dyDescent="0.25">
      <c r="A51" s="1">
        <v>43935</v>
      </c>
      <c r="B51" s="2">
        <v>50</v>
      </c>
      <c r="C51">
        <v>3836</v>
      </c>
      <c r="D51">
        <f t="shared" si="0"/>
        <v>4068.8</v>
      </c>
      <c r="E51">
        <f t="shared" si="1"/>
        <v>-232.80000000000018</v>
      </c>
      <c r="F51">
        <f t="shared" si="2"/>
        <v>232.80000000000018</v>
      </c>
      <c r="G51">
        <f t="shared" si="3"/>
        <v>10984.8</v>
      </c>
      <c r="H51">
        <f t="shared" si="4"/>
        <v>28285.200000000001</v>
      </c>
      <c r="I51">
        <f t="shared" si="5"/>
        <v>628.56000000000006</v>
      </c>
      <c r="J51">
        <f t="shared" si="6"/>
        <v>17.476135929744174</v>
      </c>
      <c r="K51">
        <f t="shared" si="7"/>
        <v>4311.3999999999996</v>
      </c>
      <c r="L51">
        <f t="shared" si="8"/>
        <v>-475.39999999999964</v>
      </c>
      <c r="M51">
        <f t="shared" si="9"/>
        <v>475.39999999999964</v>
      </c>
      <c r="N51">
        <f t="shared" si="21"/>
        <v>21466.000000000007</v>
      </c>
      <c r="O51">
        <f t="shared" si="21"/>
        <v>39879.000000000007</v>
      </c>
      <c r="P51">
        <f t="shared" si="11"/>
        <v>996.97500000000014</v>
      </c>
      <c r="Q51">
        <f t="shared" si="12"/>
        <v>21.531131673311773</v>
      </c>
      <c r="R51">
        <f t="shared" si="13"/>
        <v>4777.2666666666664</v>
      </c>
      <c r="S51">
        <f t="shared" si="14"/>
        <v>-941.26666666666642</v>
      </c>
      <c r="T51">
        <f t="shared" si="15"/>
        <v>941.26666666666642</v>
      </c>
      <c r="U51">
        <f t="shared" si="22"/>
        <v>31966.133333333328</v>
      </c>
      <c r="V51">
        <f t="shared" si="22"/>
        <v>50665.866666666669</v>
      </c>
      <c r="W51">
        <f t="shared" si="17"/>
        <v>1447.5961904761905</v>
      </c>
      <c r="X51">
        <f t="shared" si="18"/>
        <v>22.08221708763822</v>
      </c>
    </row>
    <row r="52" spans="1:24" x14ac:dyDescent="0.25">
      <c r="A52" s="1">
        <v>43936</v>
      </c>
      <c r="B52" s="2">
        <v>51</v>
      </c>
      <c r="C52">
        <v>4204</v>
      </c>
      <c r="D52">
        <f t="shared" si="0"/>
        <v>3919</v>
      </c>
      <c r="E52">
        <f t="shared" si="1"/>
        <v>285</v>
      </c>
      <c r="F52">
        <f t="shared" si="2"/>
        <v>285</v>
      </c>
      <c r="G52">
        <f t="shared" si="3"/>
        <v>11269.8</v>
      </c>
      <c r="H52">
        <f t="shared" si="4"/>
        <v>28570.2</v>
      </c>
      <c r="I52">
        <f t="shared" si="5"/>
        <v>621.09130434782605</v>
      </c>
      <c r="J52">
        <f t="shared" si="6"/>
        <v>18.145158241804399</v>
      </c>
      <c r="K52">
        <f t="shared" si="7"/>
        <v>4173.3</v>
      </c>
      <c r="L52">
        <f t="shared" si="8"/>
        <v>30.699999999999818</v>
      </c>
      <c r="M52">
        <f t="shared" si="9"/>
        <v>30.699999999999818</v>
      </c>
      <c r="N52">
        <f t="shared" si="21"/>
        <v>21496.700000000008</v>
      </c>
      <c r="O52">
        <f t="shared" si="21"/>
        <v>39909.700000000004</v>
      </c>
      <c r="P52">
        <f t="shared" si="11"/>
        <v>973.40731707317082</v>
      </c>
      <c r="Q52">
        <f t="shared" si="12"/>
        <v>22.083972066941126</v>
      </c>
      <c r="R52">
        <f t="shared" si="13"/>
        <v>4683.0666666666666</v>
      </c>
      <c r="S52">
        <f t="shared" si="14"/>
        <v>-479.06666666666661</v>
      </c>
      <c r="T52">
        <f t="shared" si="15"/>
        <v>479.06666666666661</v>
      </c>
      <c r="U52">
        <f t="shared" si="22"/>
        <v>31487.066666666662</v>
      </c>
      <c r="V52">
        <f t="shared" si="22"/>
        <v>51144.933333333334</v>
      </c>
      <c r="W52">
        <f t="shared" si="17"/>
        <v>1420.6925925925925</v>
      </c>
      <c r="X52">
        <f t="shared" si="18"/>
        <v>22.16318071258932</v>
      </c>
    </row>
    <row r="53" spans="1:24" x14ac:dyDescent="0.25">
      <c r="A53" s="1">
        <v>43937</v>
      </c>
      <c r="B53" s="2">
        <v>52</v>
      </c>
      <c r="C53">
        <v>3951</v>
      </c>
      <c r="D53">
        <f t="shared" si="0"/>
        <v>3798.8</v>
      </c>
      <c r="E53">
        <f t="shared" si="1"/>
        <v>152.19999999999982</v>
      </c>
      <c r="F53">
        <f t="shared" si="2"/>
        <v>152.19999999999982</v>
      </c>
      <c r="G53">
        <f t="shared" si="3"/>
        <v>11422</v>
      </c>
      <c r="H53">
        <f t="shared" si="4"/>
        <v>28722.400000000001</v>
      </c>
      <c r="I53">
        <f t="shared" si="5"/>
        <v>611.11489361702127</v>
      </c>
      <c r="J53">
        <f t="shared" si="6"/>
        <v>18.690429769100074</v>
      </c>
      <c r="K53">
        <f t="shared" si="7"/>
        <v>4188.7</v>
      </c>
      <c r="L53">
        <f t="shared" si="8"/>
        <v>-237.69999999999982</v>
      </c>
      <c r="M53">
        <f t="shared" si="9"/>
        <v>237.69999999999982</v>
      </c>
      <c r="N53">
        <f t="shared" si="21"/>
        <v>21259.000000000007</v>
      </c>
      <c r="O53">
        <f t="shared" si="21"/>
        <v>40147.4</v>
      </c>
      <c r="P53">
        <f t="shared" si="11"/>
        <v>955.89047619047619</v>
      </c>
      <c r="Q53">
        <f t="shared" si="12"/>
        <v>22.239995616154477</v>
      </c>
      <c r="R53">
        <f t="shared" si="13"/>
        <v>4616</v>
      </c>
      <c r="S53">
        <f t="shared" si="14"/>
        <v>-665</v>
      </c>
      <c r="T53">
        <f t="shared" si="15"/>
        <v>665</v>
      </c>
      <c r="U53">
        <f t="shared" si="22"/>
        <v>30822.066666666662</v>
      </c>
      <c r="V53">
        <f t="shared" si="22"/>
        <v>51809.933333333334</v>
      </c>
      <c r="W53">
        <f t="shared" si="17"/>
        <v>1400.2684684684684</v>
      </c>
      <c r="X53">
        <f t="shared" si="18"/>
        <v>22.011540901423018</v>
      </c>
    </row>
    <row r="54" spans="1:24" x14ac:dyDescent="0.25">
      <c r="A54" s="1">
        <v>43938</v>
      </c>
      <c r="B54" s="2">
        <v>53</v>
      </c>
      <c r="C54">
        <v>4694</v>
      </c>
      <c r="D54">
        <f t="shared" si="0"/>
        <v>3725.8</v>
      </c>
      <c r="E54">
        <f t="shared" si="1"/>
        <v>968.19999999999982</v>
      </c>
      <c r="F54">
        <f t="shared" si="2"/>
        <v>968.19999999999982</v>
      </c>
      <c r="G54">
        <f t="shared" si="3"/>
        <v>12390.2</v>
      </c>
      <c r="H54">
        <f t="shared" si="4"/>
        <v>29690.600000000002</v>
      </c>
      <c r="I54">
        <f t="shared" si="5"/>
        <v>618.55416666666667</v>
      </c>
      <c r="J54">
        <f t="shared" si="6"/>
        <v>20.030905404404088</v>
      </c>
      <c r="K54">
        <f t="shared" si="7"/>
        <v>4178.5</v>
      </c>
      <c r="L54">
        <f t="shared" si="8"/>
        <v>515.5</v>
      </c>
      <c r="M54">
        <f t="shared" si="9"/>
        <v>515.5</v>
      </c>
      <c r="N54">
        <f t="shared" si="21"/>
        <v>21774.500000000007</v>
      </c>
      <c r="O54">
        <f t="shared" si="21"/>
        <v>40662.9</v>
      </c>
      <c r="P54">
        <f t="shared" si="11"/>
        <v>945.64883720930231</v>
      </c>
      <c r="Q54">
        <f t="shared" si="12"/>
        <v>23.025989292450866</v>
      </c>
      <c r="R54">
        <f t="shared" si="13"/>
        <v>4469.2</v>
      </c>
      <c r="S54">
        <f t="shared" si="14"/>
        <v>224.80000000000018</v>
      </c>
      <c r="T54">
        <f t="shared" si="15"/>
        <v>224.80000000000018</v>
      </c>
      <c r="U54">
        <f t="shared" si="22"/>
        <v>31046.866666666661</v>
      </c>
      <c r="V54">
        <f t="shared" si="22"/>
        <v>52034.733333333337</v>
      </c>
      <c r="W54">
        <f t="shared" si="17"/>
        <v>1369.3350877192984</v>
      </c>
      <c r="X54">
        <f t="shared" si="18"/>
        <v>22.67295050357389</v>
      </c>
    </row>
    <row r="55" spans="1:24" x14ac:dyDescent="0.25">
      <c r="A55" s="1">
        <v>43939</v>
      </c>
      <c r="B55" s="2">
        <v>54</v>
      </c>
      <c r="C55">
        <v>4092</v>
      </c>
      <c r="D55">
        <f t="shared" si="0"/>
        <v>3944.8</v>
      </c>
      <c r="E55">
        <f t="shared" si="1"/>
        <v>147.19999999999982</v>
      </c>
      <c r="F55">
        <f t="shared" si="2"/>
        <v>147.19999999999982</v>
      </c>
      <c r="G55">
        <f t="shared" si="3"/>
        <v>12537.400000000001</v>
      </c>
      <c r="H55">
        <f t="shared" si="4"/>
        <v>29837.800000000003</v>
      </c>
      <c r="I55">
        <f t="shared" si="5"/>
        <v>608.93469387755113</v>
      </c>
      <c r="J55">
        <f t="shared" si="6"/>
        <v>20.589071580344395</v>
      </c>
      <c r="K55">
        <f t="shared" si="7"/>
        <v>4169.7</v>
      </c>
      <c r="L55">
        <f t="shared" si="8"/>
        <v>-77.699999999999818</v>
      </c>
      <c r="M55">
        <f t="shared" si="9"/>
        <v>77.699999999999818</v>
      </c>
      <c r="N55">
        <f t="shared" si="21"/>
        <v>21696.800000000007</v>
      </c>
      <c r="O55">
        <f t="shared" si="21"/>
        <v>40740.6</v>
      </c>
      <c r="P55">
        <f t="shared" si="11"/>
        <v>925.92272727272723</v>
      </c>
      <c r="Q55">
        <f t="shared" si="12"/>
        <v>23.432624949068014</v>
      </c>
      <c r="R55">
        <f t="shared" si="13"/>
        <v>4384.8666666666668</v>
      </c>
      <c r="S55">
        <f t="shared" si="14"/>
        <v>-292.86666666666679</v>
      </c>
      <c r="T55">
        <f t="shared" si="15"/>
        <v>292.86666666666679</v>
      </c>
      <c r="U55">
        <f t="shared" si="22"/>
        <v>30753.999999999993</v>
      </c>
      <c r="V55">
        <f t="shared" si="22"/>
        <v>52327.600000000006</v>
      </c>
      <c r="W55">
        <f t="shared" si="17"/>
        <v>1341.7333333333336</v>
      </c>
      <c r="X55">
        <f t="shared" si="18"/>
        <v>22.921097088343426</v>
      </c>
    </row>
    <row r="56" spans="1:24" x14ac:dyDescent="0.25">
      <c r="A56" s="1">
        <v>43940</v>
      </c>
      <c r="B56" s="2">
        <v>55</v>
      </c>
      <c r="C56">
        <v>3153</v>
      </c>
      <c r="D56">
        <f t="shared" si="0"/>
        <v>4155.3999999999996</v>
      </c>
      <c r="E56">
        <f t="shared" si="1"/>
        <v>-1002.3999999999996</v>
      </c>
      <c r="F56">
        <f t="shared" si="2"/>
        <v>1002.3999999999996</v>
      </c>
      <c r="G56">
        <f t="shared" si="3"/>
        <v>11535.000000000002</v>
      </c>
      <c r="H56">
        <f t="shared" si="4"/>
        <v>30840.200000000004</v>
      </c>
      <c r="I56">
        <f t="shared" si="5"/>
        <v>616.80400000000009</v>
      </c>
      <c r="J56">
        <f t="shared" si="6"/>
        <v>18.701240588582436</v>
      </c>
      <c r="K56">
        <f t="shared" si="7"/>
        <v>4112.1000000000004</v>
      </c>
      <c r="L56">
        <f t="shared" si="8"/>
        <v>-959.10000000000036</v>
      </c>
      <c r="M56">
        <f t="shared" si="9"/>
        <v>959.10000000000036</v>
      </c>
      <c r="N56">
        <f t="shared" si="21"/>
        <v>20737.700000000004</v>
      </c>
      <c r="O56">
        <f t="shared" si="21"/>
        <v>41699.699999999997</v>
      </c>
      <c r="P56">
        <f t="shared" si="11"/>
        <v>926.66</v>
      </c>
      <c r="Q56">
        <f t="shared" si="12"/>
        <v>22.378973949452881</v>
      </c>
      <c r="R56">
        <f t="shared" si="13"/>
        <v>4259.3999999999996</v>
      </c>
      <c r="S56">
        <f t="shared" si="14"/>
        <v>-1106.3999999999996</v>
      </c>
      <c r="T56">
        <f t="shared" si="15"/>
        <v>1106.3999999999996</v>
      </c>
      <c r="U56">
        <f t="shared" si="22"/>
        <v>29647.599999999991</v>
      </c>
      <c r="V56">
        <f t="shared" si="22"/>
        <v>53434.000000000007</v>
      </c>
      <c r="W56">
        <f t="shared" si="17"/>
        <v>1335.8500000000001</v>
      </c>
      <c r="X56">
        <f t="shared" si="18"/>
        <v>22.193809185162998</v>
      </c>
    </row>
    <row r="57" spans="1:24" x14ac:dyDescent="0.25">
      <c r="A57" s="1">
        <v>43941</v>
      </c>
      <c r="B57" s="2">
        <v>56</v>
      </c>
      <c r="C57">
        <v>2972</v>
      </c>
      <c r="D57">
        <f t="shared" si="0"/>
        <v>4018.8</v>
      </c>
      <c r="E57">
        <f t="shared" si="1"/>
        <v>-1046.8000000000002</v>
      </c>
      <c r="F57">
        <f t="shared" si="2"/>
        <v>1046.8000000000002</v>
      </c>
      <c r="G57">
        <f t="shared" si="3"/>
        <v>10488.2</v>
      </c>
      <c r="H57">
        <f t="shared" si="4"/>
        <v>31887.000000000004</v>
      </c>
      <c r="I57">
        <f t="shared" si="5"/>
        <v>625.23529411764719</v>
      </c>
      <c r="J57">
        <f t="shared" si="6"/>
        <v>16.774804779377174</v>
      </c>
      <c r="K57">
        <f t="shared" si="7"/>
        <v>3968.9</v>
      </c>
      <c r="L57">
        <f t="shared" si="8"/>
        <v>-996.90000000000009</v>
      </c>
      <c r="M57">
        <f t="shared" si="9"/>
        <v>996.90000000000009</v>
      </c>
      <c r="N57">
        <f t="shared" si="21"/>
        <v>19740.800000000003</v>
      </c>
      <c r="O57">
        <f t="shared" si="21"/>
        <v>42696.6</v>
      </c>
      <c r="P57">
        <f t="shared" si="11"/>
        <v>928.18695652173915</v>
      </c>
      <c r="Q57">
        <f t="shared" si="12"/>
        <v>21.268129078193581</v>
      </c>
      <c r="R57">
        <f t="shared" si="13"/>
        <v>4121.8</v>
      </c>
      <c r="S57">
        <f t="shared" si="14"/>
        <v>-1149.8000000000002</v>
      </c>
      <c r="T57">
        <f t="shared" si="15"/>
        <v>1149.8000000000002</v>
      </c>
      <c r="U57">
        <f t="shared" si="22"/>
        <v>28497.799999999992</v>
      </c>
      <c r="V57">
        <f t="shared" si="22"/>
        <v>54583.80000000001</v>
      </c>
      <c r="W57">
        <f t="shared" si="17"/>
        <v>1331.3121951219514</v>
      </c>
      <c r="X57">
        <f t="shared" si="18"/>
        <v>21.405798057299045</v>
      </c>
    </row>
    <row r="58" spans="1:24" x14ac:dyDescent="0.25">
      <c r="A58" s="1">
        <v>43942</v>
      </c>
      <c r="B58" s="2">
        <v>57</v>
      </c>
      <c r="C58">
        <v>2667</v>
      </c>
      <c r="D58">
        <f t="shared" si="0"/>
        <v>3772.4</v>
      </c>
      <c r="E58">
        <f t="shared" si="1"/>
        <v>-1105.4000000000001</v>
      </c>
      <c r="F58">
        <f t="shared" si="2"/>
        <v>1105.4000000000001</v>
      </c>
      <c r="G58">
        <f t="shared" si="3"/>
        <v>9382.8000000000011</v>
      </c>
      <c r="H58">
        <f t="shared" si="4"/>
        <v>32992.400000000001</v>
      </c>
      <c r="I58">
        <f t="shared" si="5"/>
        <v>634.46923076923076</v>
      </c>
      <c r="J58">
        <f t="shared" si="6"/>
        <v>14.788424000678946</v>
      </c>
      <c r="K58">
        <f t="shared" si="7"/>
        <v>3785.6</v>
      </c>
      <c r="L58">
        <f t="shared" si="8"/>
        <v>-1118.5999999999999</v>
      </c>
      <c r="M58">
        <f t="shared" si="9"/>
        <v>1118.5999999999999</v>
      </c>
      <c r="N58">
        <f t="shared" si="21"/>
        <v>18622.200000000004</v>
      </c>
      <c r="O58">
        <f t="shared" si="21"/>
        <v>43815.199999999997</v>
      </c>
      <c r="P58">
        <f t="shared" si="11"/>
        <v>932.23829787234035</v>
      </c>
      <c r="Q58">
        <f t="shared" si="12"/>
        <v>19.975793788456979</v>
      </c>
      <c r="R58">
        <f t="shared" si="13"/>
        <v>4049.9333333333334</v>
      </c>
      <c r="S58">
        <f t="shared" si="14"/>
        <v>-1382.9333333333334</v>
      </c>
      <c r="T58">
        <f t="shared" si="15"/>
        <v>1382.9333333333334</v>
      </c>
      <c r="U58">
        <f t="shared" si="22"/>
        <v>27114.866666666658</v>
      </c>
      <c r="V58">
        <f t="shared" si="22"/>
        <v>55966.733333333344</v>
      </c>
      <c r="W58">
        <f t="shared" si="17"/>
        <v>1332.5412698412702</v>
      </c>
      <c r="X58">
        <f t="shared" si="18"/>
        <v>20.3482378222301</v>
      </c>
    </row>
    <row r="59" spans="1:24" x14ac:dyDescent="0.25">
      <c r="A59" s="1">
        <v>43943</v>
      </c>
      <c r="B59" s="2">
        <v>58</v>
      </c>
      <c r="C59">
        <v>3786</v>
      </c>
      <c r="D59">
        <f t="shared" si="0"/>
        <v>3515.6</v>
      </c>
      <c r="E59">
        <f t="shared" si="1"/>
        <v>270.40000000000009</v>
      </c>
      <c r="F59">
        <f t="shared" si="2"/>
        <v>270.40000000000009</v>
      </c>
      <c r="G59">
        <f t="shared" si="3"/>
        <v>9653.2000000000007</v>
      </c>
      <c r="H59">
        <f t="shared" si="4"/>
        <v>33262.800000000003</v>
      </c>
      <c r="I59">
        <f t="shared" si="5"/>
        <v>627.6</v>
      </c>
      <c r="J59">
        <f t="shared" si="6"/>
        <v>15.381134480560867</v>
      </c>
      <c r="K59">
        <f t="shared" si="7"/>
        <v>3620.7</v>
      </c>
      <c r="L59">
        <f t="shared" si="8"/>
        <v>165.30000000000018</v>
      </c>
      <c r="M59">
        <f t="shared" si="9"/>
        <v>165.30000000000018</v>
      </c>
      <c r="N59">
        <f t="shared" si="21"/>
        <v>18787.500000000004</v>
      </c>
      <c r="O59">
        <f t="shared" si="21"/>
        <v>43980.5</v>
      </c>
      <c r="P59">
        <f t="shared" si="11"/>
        <v>916.26041666666663</v>
      </c>
      <c r="Q59">
        <f t="shared" si="12"/>
        <v>20.504541785564061</v>
      </c>
      <c r="R59">
        <f t="shared" si="13"/>
        <v>3957.5333333333333</v>
      </c>
      <c r="S59">
        <f t="shared" si="14"/>
        <v>-171.5333333333333</v>
      </c>
      <c r="T59">
        <f t="shared" si="15"/>
        <v>171.5333333333333</v>
      </c>
      <c r="U59">
        <f t="shared" si="22"/>
        <v>26943.333333333325</v>
      </c>
      <c r="V59">
        <f t="shared" si="22"/>
        <v>56138.266666666677</v>
      </c>
      <c r="W59">
        <f t="shared" si="17"/>
        <v>1305.541085271318</v>
      </c>
      <c r="X59">
        <f t="shared" si="18"/>
        <v>20.637675548704735</v>
      </c>
    </row>
    <row r="60" spans="1:24" x14ac:dyDescent="0.25">
      <c r="A60" s="1">
        <v>43944</v>
      </c>
      <c r="B60" s="2">
        <v>59</v>
      </c>
      <c r="C60">
        <v>3493</v>
      </c>
      <c r="D60">
        <f t="shared" si="0"/>
        <v>3334</v>
      </c>
      <c r="E60">
        <f t="shared" si="1"/>
        <v>159</v>
      </c>
      <c r="F60">
        <f t="shared" si="2"/>
        <v>159</v>
      </c>
      <c r="G60">
        <f t="shared" si="3"/>
        <v>9812.2000000000007</v>
      </c>
      <c r="H60">
        <f t="shared" si="4"/>
        <v>33421.800000000003</v>
      </c>
      <c r="I60">
        <f t="shared" si="5"/>
        <v>618.92222222222233</v>
      </c>
      <c r="J60">
        <f t="shared" si="6"/>
        <v>15.853688311222015</v>
      </c>
      <c r="K60">
        <f t="shared" si="7"/>
        <v>3639.4</v>
      </c>
      <c r="L60">
        <f t="shared" si="8"/>
        <v>-146.40000000000009</v>
      </c>
      <c r="M60">
        <f t="shared" si="9"/>
        <v>146.40000000000009</v>
      </c>
      <c r="N60">
        <f t="shared" si="21"/>
        <v>18641.100000000002</v>
      </c>
      <c r="O60">
        <f t="shared" si="21"/>
        <v>44126.9</v>
      </c>
      <c r="P60">
        <f t="shared" si="11"/>
        <v>900.54897959183677</v>
      </c>
      <c r="Q60">
        <f t="shared" si="12"/>
        <v>20.699706981455758</v>
      </c>
      <c r="R60">
        <f t="shared" si="13"/>
        <v>3891.1333333333332</v>
      </c>
      <c r="S60">
        <f t="shared" si="14"/>
        <v>-398.13333333333321</v>
      </c>
      <c r="T60">
        <f t="shared" si="15"/>
        <v>398.13333333333321</v>
      </c>
      <c r="U60">
        <f t="shared" si="22"/>
        <v>26545.19999999999</v>
      </c>
      <c r="V60">
        <f t="shared" si="22"/>
        <v>56536.400000000009</v>
      </c>
      <c r="W60">
        <f t="shared" si="17"/>
        <v>1284.9181818181821</v>
      </c>
      <c r="X60">
        <f t="shared" si="18"/>
        <v>20.659058588802953</v>
      </c>
    </row>
    <row r="61" spans="1:24" x14ac:dyDescent="0.25">
      <c r="A61" s="1">
        <v>43945</v>
      </c>
      <c r="B61" s="2">
        <v>60</v>
      </c>
      <c r="C61">
        <v>3491</v>
      </c>
      <c r="D61">
        <f t="shared" si="0"/>
        <v>3214.2</v>
      </c>
      <c r="E61">
        <f t="shared" si="1"/>
        <v>276.80000000000018</v>
      </c>
      <c r="F61">
        <f t="shared" si="2"/>
        <v>276.80000000000018</v>
      </c>
      <c r="G61">
        <f t="shared" si="3"/>
        <v>10089</v>
      </c>
      <c r="H61">
        <f t="shared" si="4"/>
        <v>33698.600000000006</v>
      </c>
      <c r="I61">
        <f t="shared" si="5"/>
        <v>612.70181818181834</v>
      </c>
      <c r="J61">
        <f t="shared" si="6"/>
        <v>16.466411067522088</v>
      </c>
      <c r="K61">
        <f t="shared" si="7"/>
        <v>3684.8</v>
      </c>
      <c r="L61">
        <f t="shared" si="8"/>
        <v>-193.80000000000018</v>
      </c>
      <c r="M61">
        <f t="shared" si="9"/>
        <v>193.80000000000018</v>
      </c>
      <c r="N61">
        <f t="shared" ref="N61:O76" si="23">L61+N60</f>
        <v>18447.300000000003</v>
      </c>
      <c r="O61">
        <f t="shared" si="23"/>
        <v>44320.700000000004</v>
      </c>
      <c r="P61">
        <f t="shared" si="11"/>
        <v>886.4140000000001</v>
      </c>
      <c r="Q61">
        <f t="shared" si="12"/>
        <v>20.811155960984372</v>
      </c>
      <c r="R61">
        <f t="shared" si="13"/>
        <v>3812.8</v>
      </c>
      <c r="S61">
        <f t="shared" si="14"/>
        <v>-321.80000000000018</v>
      </c>
      <c r="T61">
        <f t="shared" si="15"/>
        <v>321.80000000000018</v>
      </c>
      <c r="U61">
        <f t="shared" si="22"/>
        <v>26223.399999999991</v>
      </c>
      <c r="V61">
        <f t="shared" si="22"/>
        <v>56858.200000000012</v>
      </c>
      <c r="W61">
        <f t="shared" si="17"/>
        <v>1263.5155555555559</v>
      </c>
      <c r="X61">
        <f t="shared" si="18"/>
        <v>20.754315120774123</v>
      </c>
    </row>
    <row r="62" spans="1:24" x14ac:dyDescent="0.25">
      <c r="A62" s="1">
        <v>43946</v>
      </c>
      <c r="B62" s="2">
        <v>61</v>
      </c>
      <c r="C62">
        <v>3047</v>
      </c>
      <c r="D62">
        <f t="shared" si="0"/>
        <v>3281.8</v>
      </c>
      <c r="E62">
        <f t="shared" si="1"/>
        <v>-234.80000000000018</v>
      </c>
      <c r="F62">
        <f t="shared" si="2"/>
        <v>234.80000000000018</v>
      </c>
      <c r="G62">
        <f t="shared" si="3"/>
        <v>9854.2000000000007</v>
      </c>
      <c r="H62">
        <f t="shared" si="4"/>
        <v>33933.400000000009</v>
      </c>
      <c r="I62">
        <f t="shared" si="5"/>
        <v>605.95357142857154</v>
      </c>
      <c r="J62">
        <f t="shared" si="6"/>
        <v>16.262302038699332</v>
      </c>
      <c r="K62">
        <f t="shared" si="7"/>
        <v>3650.3</v>
      </c>
      <c r="L62">
        <f t="shared" si="8"/>
        <v>-603.30000000000018</v>
      </c>
      <c r="M62">
        <f t="shared" si="9"/>
        <v>603.30000000000018</v>
      </c>
      <c r="N62">
        <f t="shared" si="23"/>
        <v>17844.000000000004</v>
      </c>
      <c r="O62">
        <f t="shared" si="23"/>
        <v>44924.000000000007</v>
      </c>
      <c r="P62">
        <f t="shared" si="11"/>
        <v>880.86274509803934</v>
      </c>
      <c r="Q62">
        <f t="shared" si="12"/>
        <v>20.257412518920844</v>
      </c>
      <c r="R62">
        <f t="shared" si="13"/>
        <v>3739.8666666666668</v>
      </c>
      <c r="S62">
        <f t="shared" si="14"/>
        <v>-692.86666666666679</v>
      </c>
      <c r="T62">
        <f t="shared" si="15"/>
        <v>692.86666666666679</v>
      </c>
      <c r="U62">
        <f t="shared" si="22"/>
        <v>25530.533333333326</v>
      </c>
      <c r="V62">
        <f t="shared" si="22"/>
        <v>57551.06666666668</v>
      </c>
      <c r="W62">
        <f t="shared" si="17"/>
        <v>1251.1101449275366</v>
      </c>
      <c r="X62">
        <f t="shared" si="18"/>
        <v>20.406303503207575</v>
      </c>
    </row>
    <row r="63" spans="1:24" x14ac:dyDescent="0.25">
      <c r="A63" s="1">
        <v>43947</v>
      </c>
      <c r="B63" s="2">
        <v>62</v>
      </c>
      <c r="C63">
        <v>2256</v>
      </c>
      <c r="D63">
        <f t="shared" si="0"/>
        <v>3296.8</v>
      </c>
      <c r="E63">
        <f t="shared" si="1"/>
        <v>-1040.8000000000002</v>
      </c>
      <c r="F63">
        <f t="shared" si="2"/>
        <v>1040.8000000000002</v>
      </c>
      <c r="G63">
        <f t="shared" si="3"/>
        <v>8813.4000000000015</v>
      </c>
      <c r="H63">
        <f t="shared" si="4"/>
        <v>34974.200000000012</v>
      </c>
      <c r="I63">
        <f t="shared" si="5"/>
        <v>613.58245614035104</v>
      </c>
      <c r="J63">
        <f t="shared" si="6"/>
        <v>14.36383963035609</v>
      </c>
      <c r="K63">
        <f t="shared" si="7"/>
        <v>3534.6</v>
      </c>
      <c r="L63">
        <f t="shared" si="8"/>
        <v>-1278.5999999999999</v>
      </c>
      <c r="M63">
        <f t="shared" si="9"/>
        <v>1278.5999999999999</v>
      </c>
      <c r="N63">
        <f t="shared" si="23"/>
        <v>16565.400000000005</v>
      </c>
      <c r="O63">
        <f t="shared" si="23"/>
        <v>46202.600000000006</v>
      </c>
      <c r="P63">
        <f t="shared" si="11"/>
        <v>888.51153846153852</v>
      </c>
      <c r="Q63">
        <f t="shared" si="12"/>
        <v>18.64398973217958</v>
      </c>
      <c r="R63">
        <f t="shared" si="13"/>
        <v>3622.6666666666665</v>
      </c>
      <c r="S63">
        <f t="shared" si="14"/>
        <v>-1366.6666666666665</v>
      </c>
      <c r="T63">
        <f t="shared" si="15"/>
        <v>1366.6666666666665</v>
      </c>
      <c r="U63">
        <f t="shared" si="22"/>
        <v>24163.866666666658</v>
      </c>
      <c r="V63">
        <f t="shared" si="22"/>
        <v>58917.733333333344</v>
      </c>
      <c r="W63">
        <f t="shared" si="17"/>
        <v>1253.5687943262415</v>
      </c>
      <c r="X63">
        <f t="shared" si="18"/>
        <v>19.276059499912861</v>
      </c>
    </row>
    <row r="64" spans="1:24" x14ac:dyDescent="0.25">
      <c r="A64" s="1">
        <v>43948</v>
      </c>
      <c r="B64" s="2">
        <v>63</v>
      </c>
      <c r="C64">
        <v>2729</v>
      </c>
      <c r="D64">
        <f t="shared" si="0"/>
        <v>3214.6</v>
      </c>
      <c r="E64">
        <f t="shared" si="1"/>
        <v>-485.59999999999991</v>
      </c>
      <c r="F64">
        <f t="shared" si="2"/>
        <v>485.59999999999991</v>
      </c>
      <c r="G64">
        <f t="shared" si="3"/>
        <v>8327.8000000000011</v>
      </c>
      <c r="H64">
        <f t="shared" si="4"/>
        <v>35459.80000000001</v>
      </c>
      <c r="I64">
        <f t="shared" si="5"/>
        <v>611.37586206896572</v>
      </c>
      <c r="J64">
        <f t="shared" si="6"/>
        <v>13.621407904161893</v>
      </c>
      <c r="K64">
        <f t="shared" si="7"/>
        <v>3365.1</v>
      </c>
      <c r="L64">
        <f t="shared" si="8"/>
        <v>-636.09999999999991</v>
      </c>
      <c r="M64">
        <f t="shared" si="9"/>
        <v>636.09999999999991</v>
      </c>
      <c r="N64">
        <f t="shared" si="23"/>
        <v>15929.300000000005</v>
      </c>
      <c r="O64">
        <f t="shared" si="23"/>
        <v>46838.700000000004</v>
      </c>
      <c r="P64">
        <f t="shared" si="11"/>
        <v>883.74905660377362</v>
      </c>
      <c r="Q64">
        <f t="shared" si="12"/>
        <v>18.024686850830623</v>
      </c>
      <c r="R64">
        <f t="shared" si="13"/>
        <v>3485.3333333333335</v>
      </c>
      <c r="S64">
        <f t="shared" si="14"/>
        <v>-756.33333333333348</v>
      </c>
      <c r="T64">
        <f t="shared" si="15"/>
        <v>756.33333333333348</v>
      </c>
      <c r="U64">
        <f t="shared" si="22"/>
        <v>23407.533333333326</v>
      </c>
      <c r="V64">
        <f t="shared" si="22"/>
        <v>59674.06666666668</v>
      </c>
      <c r="W64">
        <f t="shared" si="17"/>
        <v>1243.2097222222226</v>
      </c>
      <c r="X64">
        <f t="shared" si="18"/>
        <v>18.82830621006779</v>
      </c>
    </row>
    <row r="65" spans="1:24" x14ac:dyDescent="0.25">
      <c r="A65" s="1">
        <v>43949</v>
      </c>
      <c r="B65" s="2">
        <v>64</v>
      </c>
      <c r="C65">
        <v>3370</v>
      </c>
      <c r="D65">
        <f t="shared" si="0"/>
        <v>3003.2</v>
      </c>
      <c r="E65">
        <f t="shared" si="1"/>
        <v>366.80000000000018</v>
      </c>
      <c r="F65">
        <f t="shared" si="2"/>
        <v>366.80000000000018</v>
      </c>
      <c r="G65">
        <f t="shared" si="3"/>
        <v>8694.6000000000022</v>
      </c>
      <c r="H65">
        <f t="shared" si="4"/>
        <v>35826.600000000013</v>
      </c>
      <c r="I65">
        <f t="shared" si="5"/>
        <v>607.23050847457648</v>
      </c>
      <c r="J65">
        <f t="shared" si="6"/>
        <v>14.318450536752021</v>
      </c>
      <c r="K65">
        <f t="shared" si="7"/>
        <v>3168.6</v>
      </c>
      <c r="L65">
        <f t="shared" si="8"/>
        <v>201.40000000000009</v>
      </c>
      <c r="M65">
        <f t="shared" si="9"/>
        <v>201.40000000000009</v>
      </c>
      <c r="N65">
        <f t="shared" si="23"/>
        <v>16130.700000000004</v>
      </c>
      <c r="O65">
        <f t="shared" si="23"/>
        <v>47040.100000000006</v>
      </c>
      <c r="P65">
        <f t="shared" si="11"/>
        <v>871.11296296296302</v>
      </c>
      <c r="Q65">
        <f t="shared" si="12"/>
        <v>18.517345838975686</v>
      </c>
      <c r="R65">
        <f t="shared" si="13"/>
        <v>3427.3333333333335</v>
      </c>
      <c r="S65">
        <f t="shared" si="14"/>
        <v>-57.333333333333485</v>
      </c>
      <c r="T65">
        <f t="shared" si="15"/>
        <v>57.333333333333485</v>
      </c>
      <c r="U65">
        <f t="shared" si="22"/>
        <v>23350.199999999993</v>
      </c>
      <c r="V65">
        <f t="shared" si="22"/>
        <v>59731.400000000016</v>
      </c>
      <c r="W65">
        <f t="shared" si="17"/>
        <v>1219.0081632653064</v>
      </c>
      <c r="X65">
        <f t="shared" si="18"/>
        <v>19.155080912217016</v>
      </c>
    </row>
    <row r="66" spans="1:24" x14ac:dyDescent="0.25">
      <c r="A66" s="1">
        <v>43950</v>
      </c>
      <c r="B66" s="2">
        <v>65</v>
      </c>
      <c r="C66">
        <v>2646</v>
      </c>
      <c r="D66">
        <f t="shared" si="0"/>
        <v>2978.6</v>
      </c>
      <c r="E66">
        <f t="shared" si="1"/>
        <v>-332.59999999999991</v>
      </c>
      <c r="F66">
        <f t="shared" si="2"/>
        <v>332.59999999999991</v>
      </c>
      <c r="G66">
        <f t="shared" si="3"/>
        <v>8362.0000000000018</v>
      </c>
      <c r="H66">
        <f t="shared" si="4"/>
        <v>36159.200000000012</v>
      </c>
      <c r="I66">
        <f t="shared" si="5"/>
        <v>602.65333333333353</v>
      </c>
      <c r="J66">
        <f t="shared" si="6"/>
        <v>13.875306975818047</v>
      </c>
      <c r="K66">
        <f t="shared" si="7"/>
        <v>3096.4</v>
      </c>
      <c r="L66">
        <f t="shared" si="8"/>
        <v>-450.40000000000009</v>
      </c>
      <c r="M66">
        <f t="shared" si="9"/>
        <v>450.40000000000009</v>
      </c>
      <c r="N66">
        <f t="shared" si="23"/>
        <v>15680.300000000005</v>
      </c>
      <c r="O66">
        <f t="shared" si="23"/>
        <v>47490.500000000007</v>
      </c>
      <c r="P66">
        <f t="shared" si="11"/>
        <v>863.46363636363651</v>
      </c>
      <c r="Q66">
        <f t="shared" si="12"/>
        <v>18.159768795864437</v>
      </c>
      <c r="R66">
        <f t="shared" si="13"/>
        <v>3449.4</v>
      </c>
      <c r="S66">
        <f t="shared" si="14"/>
        <v>-803.40000000000009</v>
      </c>
      <c r="T66">
        <f t="shared" si="15"/>
        <v>803.40000000000009</v>
      </c>
      <c r="U66">
        <f t="shared" ref="U66:V81" si="24">S66+U65</f>
        <v>22546.799999999992</v>
      </c>
      <c r="V66">
        <f t="shared" si="24"/>
        <v>60534.800000000017</v>
      </c>
      <c r="W66">
        <f t="shared" si="17"/>
        <v>1210.6960000000004</v>
      </c>
      <c r="X66">
        <f t="shared" si="18"/>
        <v>18.623006931550105</v>
      </c>
    </row>
    <row r="67" spans="1:24" x14ac:dyDescent="0.25">
      <c r="A67" s="1">
        <v>43951</v>
      </c>
      <c r="B67" s="2">
        <v>66</v>
      </c>
      <c r="C67">
        <v>3021</v>
      </c>
      <c r="D67">
        <f t="shared" si="0"/>
        <v>2809.6</v>
      </c>
      <c r="E67">
        <f t="shared" si="1"/>
        <v>211.40000000000009</v>
      </c>
      <c r="F67">
        <f t="shared" si="2"/>
        <v>211.40000000000009</v>
      </c>
      <c r="G67">
        <f t="shared" si="3"/>
        <v>8573.4000000000015</v>
      </c>
      <c r="H67">
        <f t="shared" si="4"/>
        <v>36370.600000000013</v>
      </c>
      <c r="I67">
        <f t="shared" si="5"/>
        <v>596.23934426229528</v>
      </c>
      <c r="J67">
        <f t="shared" si="6"/>
        <v>14.379124897582111</v>
      </c>
      <c r="K67">
        <f t="shared" si="7"/>
        <v>3045.7</v>
      </c>
      <c r="L67">
        <f t="shared" si="8"/>
        <v>-24.699999999999818</v>
      </c>
      <c r="M67">
        <f t="shared" si="9"/>
        <v>24.699999999999818</v>
      </c>
      <c r="N67">
        <f t="shared" si="23"/>
        <v>15655.600000000006</v>
      </c>
      <c r="O67">
        <f t="shared" si="23"/>
        <v>47515.200000000004</v>
      </c>
      <c r="P67">
        <f t="shared" si="11"/>
        <v>848.48571428571438</v>
      </c>
      <c r="Q67">
        <f t="shared" si="12"/>
        <v>18.451224029363239</v>
      </c>
      <c r="R67">
        <f t="shared" si="13"/>
        <v>3370.0666666666666</v>
      </c>
      <c r="S67">
        <f t="shared" si="14"/>
        <v>-349.06666666666661</v>
      </c>
      <c r="T67">
        <f t="shared" si="15"/>
        <v>349.06666666666661</v>
      </c>
      <c r="U67">
        <f t="shared" si="24"/>
        <v>22197.733333333326</v>
      </c>
      <c r="V67">
        <f t="shared" si="24"/>
        <v>60883.866666666683</v>
      </c>
      <c r="W67">
        <f t="shared" si="17"/>
        <v>1193.8013071895427</v>
      </c>
      <c r="X67">
        <f t="shared" si="18"/>
        <v>18.594160686246372</v>
      </c>
    </row>
    <row r="68" spans="1:24" x14ac:dyDescent="0.25">
      <c r="A68" s="1">
        <v>43952</v>
      </c>
      <c r="B68" s="2">
        <v>67</v>
      </c>
      <c r="C68">
        <v>2357</v>
      </c>
      <c r="D68">
        <f t="shared" si="0"/>
        <v>2804.4</v>
      </c>
      <c r="E68">
        <f t="shared" si="1"/>
        <v>-447.40000000000009</v>
      </c>
      <c r="F68">
        <f t="shared" si="2"/>
        <v>447.40000000000009</v>
      </c>
      <c r="G68">
        <f t="shared" si="3"/>
        <v>8126.0000000000018</v>
      </c>
      <c r="H68">
        <f t="shared" si="4"/>
        <v>36818.000000000015</v>
      </c>
      <c r="I68">
        <f t="shared" si="5"/>
        <v>593.83870967741962</v>
      </c>
      <c r="J68">
        <f t="shared" si="6"/>
        <v>13.683850290618716</v>
      </c>
      <c r="K68">
        <f t="shared" si="7"/>
        <v>3050.6</v>
      </c>
      <c r="L68">
        <f t="shared" si="8"/>
        <v>-693.59999999999991</v>
      </c>
      <c r="M68">
        <f t="shared" si="9"/>
        <v>693.59999999999991</v>
      </c>
      <c r="N68">
        <f t="shared" si="23"/>
        <v>14962.000000000005</v>
      </c>
      <c r="O68">
        <f t="shared" si="23"/>
        <v>48208.800000000003</v>
      </c>
      <c r="P68">
        <f t="shared" si="11"/>
        <v>845.76842105263165</v>
      </c>
      <c r="Q68">
        <f t="shared" si="12"/>
        <v>17.690421665753973</v>
      </c>
      <c r="R68">
        <f t="shared" si="13"/>
        <v>3291.2</v>
      </c>
      <c r="S68">
        <f t="shared" si="14"/>
        <v>-934.19999999999982</v>
      </c>
      <c r="T68">
        <f t="shared" si="15"/>
        <v>934.19999999999982</v>
      </c>
      <c r="U68">
        <f t="shared" si="24"/>
        <v>21263.533333333326</v>
      </c>
      <c r="V68">
        <f t="shared" si="24"/>
        <v>61818.06666666668</v>
      </c>
      <c r="W68">
        <f t="shared" si="17"/>
        <v>1188.8089743589746</v>
      </c>
      <c r="X68">
        <f t="shared" si="18"/>
        <v>17.886417239404651</v>
      </c>
    </row>
    <row r="69" spans="1:24" x14ac:dyDescent="0.25">
      <c r="A69" s="1">
        <v>43953</v>
      </c>
      <c r="B69" s="2">
        <v>68</v>
      </c>
      <c r="C69">
        <v>2324</v>
      </c>
      <c r="D69">
        <f t="shared" si="0"/>
        <v>2824.6</v>
      </c>
      <c r="E69">
        <f t="shared" si="1"/>
        <v>-500.59999999999991</v>
      </c>
      <c r="F69">
        <f t="shared" si="2"/>
        <v>500.59999999999991</v>
      </c>
      <c r="G69">
        <f t="shared" si="3"/>
        <v>7625.4000000000015</v>
      </c>
      <c r="H69">
        <f t="shared" si="4"/>
        <v>37318.600000000013</v>
      </c>
      <c r="I69">
        <f t="shared" si="5"/>
        <v>592.3587301587304</v>
      </c>
      <c r="J69">
        <f t="shared" si="6"/>
        <v>12.872942714892838</v>
      </c>
      <c r="K69">
        <f t="shared" si="7"/>
        <v>3019.6</v>
      </c>
      <c r="L69">
        <f t="shared" si="8"/>
        <v>-695.59999999999991</v>
      </c>
      <c r="M69">
        <f t="shared" si="9"/>
        <v>695.59999999999991</v>
      </c>
      <c r="N69">
        <f t="shared" si="23"/>
        <v>14266.400000000005</v>
      </c>
      <c r="O69">
        <f t="shared" si="23"/>
        <v>48904.4</v>
      </c>
      <c r="P69">
        <f t="shared" si="11"/>
        <v>843.17931034482763</v>
      </c>
      <c r="Q69">
        <f t="shared" si="12"/>
        <v>16.919770000245382</v>
      </c>
      <c r="R69">
        <f t="shared" si="13"/>
        <v>3184.9333333333334</v>
      </c>
      <c r="S69">
        <f t="shared" si="14"/>
        <v>-860.93333333333339</v>
      </c>
      <c r="T69">
        <f t="shared" si="15"/>
        <v>860.93333333333339</v>
      </c>
      <c r="U69">
        <f t="shared" si="24"/>
        <v>20402.599999999991</v>
      </c>
      <c r="V69">
        <f t="shared" si="24"/>
        <v>62679.000000000015</v>
      </c>
      <c r="W69">
        <f t="shared" si="17"/>
        <v>1182.6226415094343</v>
      </c>
      <c r="X69">
        <f t="shared" si="18"/>
        <v>17.251995086073475</v>
      </c>
    </row>
    <row r="70" spans="1:24" x14ac:dyDescent="0.25">
      <c r="A70" s="1">
        <v>43954</v>
      </c>
      <c r="B70" s="2">
        <v>69</v>
      </c>
      <c r="C70">
        <v>1739</v>
      </c>
      <c r="D70">
        <f t="shared" si="0"/>
        <v>2743.6</v>
      </c>
      <c r="E70">
        <f t="shared" si="1"/>
        <v>-1004.5999999999999</v>
      </c>
      <c r="F70">
        <f t="shared" si="2"/>
        <v>1004.5999999999999</v>
      </c>
      <c r="G70">
        <f t="shared" si="3"/>
        <v>6620.8000000000011</v>
      </c>
      <c r="H70">
        <f t="shared" si="4"/>
        <v>38323.200000000012</v>
      </c>
      <c r="I70">
        <f t="shared" si="5"/>
        <v>598.80000000000018</v>
      </c>
      <c r="J70">
        <f t="shared" si="6"/>
        <v>11.056780227120907</v>
      </c>
      <c r="K70">
        <f t="shared" si="7"/>
        <v>2873.4</v>
      </c>
      <c r="L70">
        <f t="shared" si="8"/>
        <v>-1134.4000000000001</v>
      </c>
      <c r="M70">
        <f t="shared" si="9"/>
        <v>1134.4000000000001</v>
      </c>
      <c r="N70">
        <f t="shared" si="23"/>
        <v>13132.000000000005</v>
      </c>
      <c r="O70">
        <f t="shared" si="23"/>
        <v>50038.8</v>
      </c>
      <c r="P70">
        <f t="shared" si="11"/>
        <v>848.11525423728824</v>
      </c>
      <c r="Q70">
        <f t="shared" si="12"/>
        <v>15.483744614179402</v>
      </c>
      <c r="R70">
        <f t="shared" si="13"/>
        <v>3026.9333333333334</v>
      </c>
      <c r="S70">
        <f t="shared" si="14"/>
        <v>-1287.9333333333334</v>
      </c>
      <c r="T70">
        <f t="shared" si="15"/>
        <v>1287.9333333333334</v>
      </c>
      <c r="U70">
        <f t="shared" si="24"/>
        <v>19114.666666666657</v>
      </c>
      <c r="V70">
        <f t="shared" si="24"/>
        <v>63966.933333333349</v>
      </c>
      <c r="W70">
        <f t="shared" si="17"/>
        <v>1184.5728395061731</v>
      </c>
      <c r="X70">
        <f t="shared" si="18"/>
        <v>16.136337107505533</v>
      </c>
    </row>
    <row r="71" spans="1:24" x14ac:dyDescent="0.25">
      <c r="A71" s="1">
        <v>43955</v>
      </c>
      <c r="B71" s="2">
        <v>70</v>
      </c>
      <c r="C71">
        <v>2091</v>
      </c>
      <c r="D71">
        <f t="shared" si="0"/>
        <v>2417.4</v>
      </c>
      <c r="E71">
        <f t="shared" si="1"/>
        <v>-326.40000000000009</v>
      </c>
      <c r="F71">
        <f t="shared" si="2"/>
        <v>326.40000000000009</v>
      </c>
      <c r="G71">
        <f t="shared" si="3"/>
        <v>6294.4000000000015</v>
      </c>
      <c r="H71">
        <f t="shared" si="4"/>
        <v>38649.600000000013</v>
      </c>
      <c r="I71">
        <f t="shared" si="5"/>
        <v>594.60923076923098</v>
      </c>
      <c r="J71">
        <f t="shared" si="6"/>
        <v>10.585775790693821</v>
      </c>
      <c r="K71">
        <f t="shared" si="7"/>
        <v>2698</v>
      </c>
      <c r="L71">
        <f t="shared" si="8"/>
        <v>-607</v>
      </c>
      <c r="M71">
        <f t="shared" si="9"/>
        <v>607</v>
      </c>
      <c r="N71">
        <f t="shared" si="23"/>
        <v>12525.000000000005</v>
      </c>
      <c r="O71">
        <f t="shared" si="23"/>
        <v>50645.8</v>
      </c>
      <c r="P71">
        <f t="shared" si="11"/>
        <v>844.09666666666669</v>
      </c>
      <c r="Q71">
        <f t="shared" si="12"/>
        <v>14.838347898542432</v>
      </c>
      <c r="R71">
        <f t="shared" si="13"/>
        <v>2870.0666666666666</v>
      </c>
      <c r="S71">
        <f t="shared" si="14"/>
        <v>-779.06666666666661</v>
      </c>
      <c r="T71">
        <f t="shared" si="15"/>
        <v>779.06666666666661</v>
      </c>
      <c r="U71">
        <f t="shared" si="24"/>
        <v>18335.599999999991</v>
      </c>
      <c r="V71">
        <f t="shared" si="24"/>
        <v>64746.000000000015</v>
      </c>
      <c r="W71">
        <f t="shared" si="17"/>
        <v>1177.2000000000003</v>
      </c>
      <c r="X71">
        <f t="shared" si="18"/>
        <v>15.57560312606183</v>
      </c>
    </row>
    <row r="72" spans="1:24" x14ac:dyDescent="0.25">
      <c r="A72" s="1">
        <v>43956</v>
      </c>
      <c r="B72" s="2">
        <v>71</v>
      </c>
      <c r="C72">
        <v>2086</v>
      </c>
      <c r="D72">
        <f t="shared" ref="D72:D116" si="25">SUM(C67:C71)/5</f>
        <v>2306.4</v>
      </c>
      <c r="E72">
        <f t="shared" ref="E72:E116" si="26">C72-D72</f>
        <v>-220.40000000000009</v>
      </c>
      <c r="F72">
        <f t="shared" ref="F72:F116" si="27">ABS(E72)</f>
        <v>220.40000000000009</v>
      </c>
      <c r="G72">
        <f t="shared" ref="G72:G116" si="28">E72+G71</f>
        <v>6074.0000000000018</v>
      </c>
      <c r="H72">
        <f t="shared" ref="H72:H123" si="29">F72+H71</f>
        <v>38870.000000000015</v>
      </c>
      <c r="I72">
        <f t="shared" ref="I72:I116" si="30">H72/B67</f>
        <v>588.93939393939411</v>
      </c>
      <c r="J72">
        <f t="shared" ref="J72:J116" si="31">G72/I72</f>
        <v>10.313455106766144</v>
      </c>
      <c r="K72">
        <f t="shared" si="7"/>
        <v>2558</v>
      </c>
      <c r="L72">
        <f t="shared" si="8"/>
        <v>-472</v>
      </c>
      <c r="M72">
        <f t="shared" si="9"/>
        <v>472</v>
      </c>
      <c r="N72">
        <f t="shared" si="23"/>
        <v>12053.000000000005</v>
      </c>
      <c r="O72">
        <f t="shared" si="23"/>
        <v>51117.8</v>
      </c>
      <c r="P72">
        <f t="shared" si="11"/>
        <v>837.99672131147543</v>
      </c>
      <c r="Q72">
        <f t="shared" si="12"/>
        <v>14.383111166756009</v>
      </c>
      <c r="R72">
        <f t="shared" si="13"/>
        <v>2799.2666666666669</v>
      </c>
      <c r="S72">
        <f t="shared" si="14"/>
        <v>-713.26666666666688</v>
      </c>
      <c r="T72">
        <f t="shared" si="15"/>
        <v>713.26666666666688</v>
      </c>
      <c r="U72">
        <f t="shared" si="24"/>
        <v>17622.333333333325</v>
      </c>
      <c r="V72">
        <f t="shared" si="24"/>
        <v>65459.266666666685</v>
      </c>
      <c r="W72">
        <f t="shared" si="17"/>
        <v>1168.9154761904765</v>
      </c>
      <c r="X72">
        <f t="shared" si="18"/>
        <v>15.075797773475403</v>
      </c>
    </row>
    <row r="73" spans="1:24" x14ac:dyDescent="0.25">
      <c r="A73" s="1">
        <v>43957</v>
      </c>
      <c r="B73" s="2">
        <v>72</v>
      </c>
      <c r="C73">
        <v>1872</v>
      </c>
      <c r="D73">
        <f t="shared" si="25"/>
        <v>2119.4</v>
      </c>
      <c r="E73">
        <f t="shared" si="26"/>
        <v>-247.40000000000009</v>
      </c>
      <c r="F73">
        <f t="shared" si="27"/>
        <v>247.40000000000009</v>
      </c>
      <c r="G73">
        <f t="shared" si="28"/>
        <v>5826.6000000000022</v>
      </c>
      <c r="H73">
        <f t="shared" si="29"/>
        <v>39117.400000000016</v>
      </c>
      <c r="I73">
        <f t="shared" si="30"/>
        <v>583.84179104477641</v>
      </c>
      <c r="J73">
        <f t="shared" si="31"/>
        <v>9.9797583683987163</v>
      </c>
      <c r="K73">
        <f t="shared" si="7"/>
        <v>2461.9</v>
      </c>
      <c r="L73">
        <f t="shared" si="8"/>
        <v>-589.90000000000009</v>
      </c>
      <c r="M73">
        <f t="shared" si="9"/>
        <v>589.90000000000009</v>
      </c>
      <c r="N73">
        <f t="shared" si="23"/>
        <v>11463.100000000006</v>
      </c>
      <c r="O73">
        <f t="shared" si="23"/>
        <v>51707.700000000004</v>
      </c>
      <c r="P73">
        <f t="shared" si="11"/>
        <v>833.9951612903227</v>
      </c>
      <c r="Q73">
        <f t="shared" si="12"/>
        <v>13.744803965366865</v>
      </c>
      <c r="R73">
        <f t="shared" si="13"/>
        <v>2740.2</v>
      </c>
      <c r="S73">
        <f t="shared" si="14"/>
        <v>-868.19999999999982</v>
      </c>
      <c r="T73">
        <f t="shared" si="15"/>
        <v>868.19999999999982</v>
      </c>
      <c r="U73">
        <f t="shared" si="24"/>
        <v>16754.133333333324</v>
      </c>
      <c r="V73">
        <f t="shared" si="24"/>
        <v>66327.466666666689</v>
      </c>
      <c r="W73">
        <f t="shared" si="17"/>
        <v>1163.6397660818718</v>
      </c>
      <c r="X73">
        <f t="shared" si="18"/>
        <v>14.398041233797548</v>
      </c>
    </row>
    <row r="74" spans="1:24" x14ac:dyDescent="0.25">
      <c r="A74" s="1">
        <v>43958</v>
      </c>
      <c r="B74" s="2">
        <v>73</v>
      </c>
      <c r="C74">
        <v>1965</v>
      </c>
      <c r="D74">
        <f t="shared" si="25"/>
        <v>2022.4</v>
      </c>
      <c r="E74">
        <f t="shared" si="26"/>
        <v>-57.400000000000091</v>
      </c>
      <c r="F74">
        <f t="shared" si="27"/>
        <v>57.400000000000091</v>
      </c>
      <c r="G74">
        <f t="shared" si="28"/>
        <v>5769.2000000000025</v>
      </c>
      <c r="H74">
        <f t="shared" si="29"/>
        <v>39174.800000000017</v>
      </c>
      <c r="I74">
        <f t="shared" si="30"/>
        <v>576.10000000000025</v>
      </c>
      <c r="J74">
        <f t="shared" si="31"/>
        <v>10.014233639993057</v>
      </c>
      <c r="K74">
        <f t="shared" si="7"/>
        <v>2423.5</v>
      </c>
      <c r="L74">
        <f t="shared" si="8"/>
        <v>-458.5</v>
      </c>
      <c r="M74">
        <f t="shared" si="9"/>
        <v>458.5</v>
      </c>
      <c r="N74">
        <f t="shared" si="23"/>
        <v>11004.600000000006</v>
      </c>
      <c r="O74">
        <f t="shared" si="23"/>
        <v>52166.200000000004</v>
      </c>
      <c r="P74">
        <f t="shared" si="11"/>
        <v>828.0349206349207</v>
      </c>
      <c r="Q74">
        <f t="shared" si="12"/>
        <v>13.290019207839565</v>
      </c>
      <c r="R74">
        <f t="shared" si="13"/>
        <v>2687.2</v>
      </c>
      <c r="S74">
        <f t="shared" si="14"/>
        <v>-722.19999999999982</v>
      </c>
      <c r="T74">
        <f t="shared" si="15"/>
        <v>722.19999999999982</v>
      </c>
      <c r="U74">
        <f t="shared" si="24"/>
        <v>16031.933333333323</v>
      </c>
      <c r="V74">
        <f t="shared" si="24"/>
        <v>67049.666666666686</v>
      </c>
      <c r="W74">
        <f t="shared" si="17"/>
        <v>1156.0287356321842</v>
      </c>
      <c r="X74">
        <f t="shared" si="18"/>
        <v>13.868109709717659</v>
      </c>
    </row>
    <row r="75" spans="1:24" x14ac:dyDescent="0.25">
      <c r="A75" s="1">
        <v>43959</v>
      </c>
      <c r="B75" s="2">
        <v>74</v>
      </c>
      <c r="C75">
        <v>1900</v>
      </c>
      <c r="D75">
        <f t="shared" si="25"/>
        <v>1950.6</v>
      </c>
      <c r="E75">
        <f t="shared" si="26"/>
        <v>-50.599999999999909</v>
      </c>
      <c r="F75">
        <f t="shared" si="27"/>
        <v>50.599999999999909</v>
      </c>
      <c r="G75">
        <f t="shared" si="28"/>
        <v>5718.6000000000022</v>
      </c>
      <c r="H75">
        <f t="shared" si="29"/>
        <v>39225.400000000016</v>
      </c>
      <c r="I75">
        <f t="shared" si="30"/>
        <v>568.48405797101475</v>
      </c>
      <c r="J75">
        <f t="shared" si="31"/>
        <v>10.059384990337893</v>
      </c>
      <c r="K75">
        <f t="shared" si="7"/>
        <v>2347.1</v>
      </c>
      <c r="L75">
        <f t="shared" si="8"/>
        <v>-447.09999999999991</v>
      </c>
      <c r="M75">
        <f t="shared" si="9"/>
        <v>447.09999999999991</v>
      </c>
      <c r="N75">
        <f t="shared" si="23"/>
        <v>10557.500000000005</v>
      </c>
      <c r="O75">
        <f t="shared" si="23"/>
        <v>52613.3</v>
      </c>
      <c r="P75">
        <f t="shared" si="11"/>
        <v>822.08281250000005</v>
      </c>
      <c r="Q75">
        <f t="shared" si="12"/>
        <v>12.842380158629098</v>
      </c>
      <c r="R75">
        <f t="shared" si="13"/>
        <v>2565.8000000000002</v>
      </c>
      <c r="S75">
        <f t="shared" si="14"/>
        <v>-665.80000000000018</v>
      </c>
      <c r="T75">
        <f t="shared" si="15"/>
        <v>665.80000000000018</v>
      </c>
      <c r="U75">
        <f t="shared" si="24"/>
        <v>15366.133333333324</v>
      </c>
      <c r="V75">
        <f t="shared" si="24"/>
        <v>67715.466666666689</v>
      </c>
      <c r="W75">
        <f t="shared" si="17"/>
        <v>1147.7197740112997</v>
      </c>
      <c r="X75">
        <f t="shared" si="18"/>
        <v>13.388401665006112</v>
      </c>
    </row>
    <row r="76" spans="1:24" x14ac:dyDescent="0.25">
      <c r="A76" s="1">
        <v>43960</v>
      </c>
      <c r="B76" s="2">
        <v>75</v>
      </c>
      <c r="C76">
        <v>1389</v>
      </c>
      <c r="D76">
        <f t="shared" si="25"/>
        <v>1982.8</v>
      </c>
      <c r="E76">
        <f t="shared" si="26"/>
        <v>-593.79999999999995</v>
      </c>
      <c r="F76">
        <f t="shared" si="27"/>
        <v>593.79999999999995</v>
      </c>
      <c r="G76">
        <f t="shared" si="28"/>
        <v>5124.800000000002</v>
      </c>
      <c r="H76">
        <f t="shared" si="29"/>
        <v>39819.200000000019</v>
      </c>
      <c r="I76">
        <f t="shared" si="30"/>
        <v>568.84571428571451</v>
      </c>
      <c r="J76">
        <f t="shared" si="31"/>
        <v>9.0091212279503363</v>
      </c>
      <c r="K76">
        <f t="shared" si="7"/>
        <v>2200.1</v>
      </c>
      <c r="L76">
        <f t="shared" si="8"/>
        <v>-811.09999999999991</v>
      </c>
      <c r="M76">
        <f t="shared" si="9"/>
        <v>811.09999999999991</v>
      </c>
      <c r="N76">
        <f t="shared" si="23"/>
        <v>9746.4000000000051</v>
      </c>
      <c r="O76">
        <f t="shared" si="23"/>
        <v>53424.4</v>
      </c>
      <c r="P76">
        <f t="shared" si="11"/>
        <v>821.91384615384618</v>
      </c>
      <c r="Q76">
        <f t="shared" si="12"/>
        <v>11.858177162495046</v>
      </c>
      <c r="R76">
        <f t="shared" si="13"/>
        <v>2459.6</v>
      </c>
      <c r="S76">
        <f t="shared" si="14"/>
        <v>-1070.5999999999999</v>
      </c>
      <c r="T76">
        <f t="shared" si="15"/>
        <v>1070.5999999999999</v>
      </c>
      <c r="U76">
        <f t="shared" si="24"/>
        <v>14295.533333333324</v>
      </c>
      <c r="V76">
        <f t="shared" si="24"/>
        <v>68786.066666666695</v>
      </c>
      <c r="W76">
        <f t="shared" si="17"/>
        <v>1146.4344444444448</v>
      </c>
      <c r="X76">
        <f t="shared" si="18"/>
        <v>12.469560211321854</v>
      </c>
    </row>
    <row r="77" spans="1:24" x14ac:dyDescent="0.25">
      <c r="A77" s="1">
        <v>43961</v>
      </c>
      <c r="B77" s="2">
        <v>76</v>
      </c>
      <c r="C77">
        <v>1221</v>
      </c>
      <c r="D77">
        <f t="shared" si="25"/>
        <v>1842.4</v>
      </c>
      <c r="E77">
        <f t="shared" si="26"/>
        <v>-621.40000000000009</v>
      </c>
      <c r="F77">
        <f t="shared" si="27"/>
        <v>621.40000000000009</v>
      </c>
      <c r="G77">
        <f t="shared" si="28"/>
        <v>4503.4000000000015</v>
      </c>
      <c r="H77">
        <f t="shared" si="29"/>
        <v>40440.60000000002</v>
      </c>
      <c r="I77">
        <f t="shared" si="30"/>
        <v>569.58591549295807</v>
      </c>
      <c r="J77">
        <f t="shared" si="31"/>
        <v>7.9064455027868012</v>
      </c>
      <c r="K77">
        <f t="shared" ref="K77:K116" si="32">SUM(C67:C76)/10</f>
        <v>2074.4</v>
      </c>
      <c r="L77">
        <f t="shared" ref="L77:L116" si="33">C77-K77</f>
        <v>-853.40000000000009</v>
      </c>
      <c r="M77">
        <f t="shared" ref="M77:M115" si="34">ABS(L77)</f>
        <v>853.40000000000009</v>
      </c>
      <c r="N77">
        <f t="shared" ref="N77:O92" si="35">L77+N76</f>
        <v>8893.0000000000055</v>
      </c>
      <c r="O77">
        <f t="shared" si="35"/>
        <v>54277.8</v>
      </c>
      <c r="P77">
        <f t="shared" ref="P77:P116" si="36">O77/B67</f>
        <v>822.39090909090919</v>
      </c>
      <c r="Q77">
        <f t="shared" ref="Q77:Q116" si="37">N77/P77</f>
        <v>10.813592297403364</v>
      </c>
      <c r="R77">
        <f t="shared" si="13"/>
        <v>2319.4666666666667</v>
      </c>
      <c r="S77">
        <f t="shared" si="14"/>
        <v>-1098.4666666666667</v>
      </c>
      <c r="T77">
        <f t="shared" si="15"/>
        <v>1098.4666666666667</v>
      </c>
      <c r="U77">
        <f t="shared" si="24"/>
        <v>13197.066666666657</v>
      </c>
      <c r="V77">
        <f t="shared" si="24"/>
        <v>69884.533333333355</v>
      </c>
      <c r="W77">
        <f t="shared" si="17"/>
        <v>1145.6480874316944</v>
      </c>
      <c r="X77">
        <f t="shared" si="18"/>
        <v>11.519302315819987</v>
      </c>
    </row>
    <row r="78" spans="1:24" x14ac:dyDescent="0.25">
      <c r="A78" s="1">
        <v>43962</v>
      </c>
      <c r="B78" s="2">
        <v>77</v>
      </c>
      <c r="C78">
        <v>1075</v>
      </c>
      <c r="D78">
        <f t="shared" si="25"/>
        <v>1669.4</v>
      </c>
      <c r="E78">
        <f t="shared" si="26"/>
        <v>-594.40000000000009</v>
      </c>
      <c r="F78">
        <f t="shared" si="27"/>
        <v>594.40000000000009</v>
      </c>
      <c r="G78">
        <f t="shared" si="28"/>
        <v>3909.0000000000014</v>
      </c>
      <c r="H78">
        <f t="shared" si="29"/>
        <v>41035.000000000022</v>
      </c>
      <c r="I78">
        <f t="shared" si="30"/>
        <v>569.93055555555588</v>
      </c>
      <c r="J78">
        <f t="shared" si="31"/>
        <v>6.8587303521384166</v>
      </c>
      <c r="K78">
        <f t="shared" si="32"/>
        <v>1894.4</v>
      </c>
      <c r="L78">
        <f t="shared" si="33"/>
        <v>-819.40000000000009</v>
      </c>
      <c r="M78">
        <f t="shared" si="34"/>
        <v>819.40000000000009</v>
      </c>
      <c r="N78">
        <f t="shared" si="35"/>
        <v>8073.6000000000058</v>
      </c>
      <c r="O78">
        <f t="shared" si="35"/>
        <v>55097.200000000004</v>
      </c>
      <c r="P78">
        <f t="shared" si="36"/>
        <v>822.34626865671646</v>
      </c>
      <c r="Q78">
        <f t="shared" si="37"/>
        <v>9.8177620641339374</v>
      </c>
      <c r="R78">
        <f t="shared" si="13"/>
        <v>2197.7333333333331</v>
      </c>
      <c r="S78">
        <f t="shared" si="14"/>
        <v>-1122.7333333333331</v>
      </c>
      <c r="T78">
        <f t="shared" si="15"/>
        <v>1122.7333333333331</v>
      </c>
      <c r="U78">
        <f t="shared" si="24"/>
        <v>12074.333333333323</v>
      </c>
      <c r="V78">
        <f t="shared" si="24"/>
        <v>71007.266666666692</v>
      </c>
      <c r="W78">
        <f t="shared" si="17"/>
        <v>1145.2784946236563</v>
      </c>
      <c r="X78">
        <f t="shared" si="18"/>
        <v>10.542705018922932</v>
      </c>
    </row>
    <row r="79" spans="1:24" x14ac:dyDescent="0.25">
      <c r="A79" s="1">
        <v>43963</v>
      </c>
      <c r="B79" s="2">
        <v>78</v>
      </c>
      <c r="C79">
        <v>1444</v>
      </c>
      <c r="D79">
        <f t="shared" si="25"/>
        <v>1510</v>
      </c>
      <c r="E79">
        <f t="shared" si="26"/>
        <v>-66</v>
      </c>
      <c r="F79">
        <f t="shared" si="27"/>
        <v>66</v>
      </c>
      <c r="G79">
        <f t="shared" si="28"/>
        <v>3843.0000000000014</v>
      </c>
      <c r="H79">
        <f t="shared" si="29"/>
        <v>41101.000000000022</v>
      </c>
      <c r="I79">
        <f t="shared" si="30"/>
        <v>563.02739726027426</v>
      </c>
      <c r="J79">
        <f t="shared" si="31"/>
        <v>6.8256003503564378</v>
      </c>
      <c r="K79">
        <f t="shared" si="32"/>
        <v>1766.2</v>
      </c>
      <c r="L79">
        <f t="shared" si="33"/>
        <v>-322.20000000000005</v>
      </c>
      <c r="M79">
        <f t="shared" si="34"/>
        <v>322.20000000000005</v>
      </c>
      <c r="N79">
        <f t="shared" si="35"/>
        <v>7751.400000000006</v>
      </c>
      <c r="O79">
        <f t="shared" si="35"/>
        <v>55419.4</v>
      </c>
      <c r="P79">
        <f t="shared" si="36"/>
        <v>814.99117647058824</v>
      </c>
      <c r="Q79">
        <f t="shared" si="37"/>
        <v>9.5110232156970369</v>
      </c>
      <c r="R79">
        <f t="shared" si="13"/>
        <v>2119</v>
      </c>
      <c r="S79">
        <f t="shared" si="14"/>
        <v>-675</v>
      </c>
      <c r="T79">
        <f t="shared" si="15"/>
        <v>675</v>
      </c>
      <c r="U79">
        <f t="shared" si="24"/>
        <v>11399.333333333323</v>
      </c>
      <c r="V79">
        <f t="shared" si="24"/>
        <v>71682.266666666692</v>
      </c>
      <c r="W79">
        <f t="shared" si="17"/>
        <v>1137.8137566137571</v>
      </c>
      <c r="X79">
        <f t="shared" si="18"/>
        <v>10.01862850319092</v>
      </c>
    </row>
    <row r="80" spans="1:24" x14ac:dyDescent="0.25">
      <c r="A80" s="1">
        <v>43964</v>
      </c>
      <c r="B80" s="2">
        <v>79</v>
      </c>
      <c r="C80">
        <v>1401</v>
      </c>
      <c r="D80">
        <f t="shared" si="25"/>
        <v>1405.8</v>
      </c>
      <c r="E80">
        <f t="shared" si="26"/>
        <v>-4.7999999999999545</v>
      </c>
      <c r="F80">
        <f t="shared" si="27"/>
        <v>4.7999999999999545</v>
      </c>
      <c r="G80">
        <f t="shared" si="28"/>
        <v>3838.2000000000016</v>
      </c>
      <c r="H80">
        <f t="shared" si="29"/>
        <v>41105.800000000025</v>
      </c>
      <c r="I80">
        <f t="shared" si="30"/>
        <v>555.48378378378413</v>
      </c>
      <c r="J80">
        <f t="shared" si="31"/>
        <v>6.9096526524237438</v>
      </c>
      <c r="K80">
        <f t="shared" si="32"/>
        <v>1678.2</v>
      </c>
      <c r="L80">
        <f t="shared" si="33"/>
        <v>-277.20000000000005</v>
      </c>
      <c r="M80">
        <f t="shared" si="34"/>
        <v>277.20000000000005</v>
      </c>
      <c r="N80">
        <f t="shared" si="35"/>
        <v>7474.2000000000062</v>
      </c>
      <c r="O80">
        <f t="shared" si="35"/>
        <v>55696.6</v>
      </c>
      <c r="P80">
        <f t="shared" si="36"/>
        <v>807.19710144927535</v>
      </c>
      <c r="Q80">
        <f t="shared" si="37"/>
        <v>9.2594485121174444</v>
      </c>
      <c r="R80">
        <f t="shared" si="13"/>
        <v>2033.3333333333333</v>
      </c>
      <c r="S80">
        <f t="shared" si="14"/>
        <v>-632.33333333333326</v>
      </c>
      <c r="T80">
        <f t="shared" si="15"/>
        <v>632.33333333333326</v>
      </c>
      <c r="U80">
        <f t="shared" si="24"/>
        <v>10766.999999999989</v>
      </c>
      <c r="V80">
        <f t="shared" si="24"/>
        <v>72314.60000000002</v>
      </c>
      <c r="W80">
        <f t="shared" si="17"/>
        <v>1129.9156250000003</v>
      </c>
      <c r="X80">
        <f t="shared" si="18"/>
        <v>9.5290300990394616</v>
      </c>
    </row>
    <row r="81" spans="1:24" x14ac:dyDescent="0.25">
      <c r="A81" s="1">
        <v>43965</v>
      </c>
      <c r="B81" s="2">
        <v>80</v>
      </c>
      <c r="C81">
        <v>1327</v>
      </c>
      <c r="D81">
        <f t="shared" si="25"/>
        <v>1306</v>
      </c>
      <c r="E81">
        <f t="shared" si="26"/>
        <v>21</v>
      </c>
      <c r="F81">
        <f t="shared" si="27"/>
        <v>21</v>
      </c>
      <c r="G81">
        <f t="shared" si="28"/>
        <v>3859.2000000000016</v>
      </c>
      <c r="H81">
        <f t="shared" si="29"/>
        <v>41126.800000000025</v>
      </c>
      <c r="I81">
        <f t="shared" si="30"/>
        <v>548.35733333333371</v>
      </c>
      <c r="J81">
        <f t="shared" si="31"/>
        <v>7.0377466761333221</v>
      </c>
      <c r="K81">
        <f t="shared" si="32"/>
        <v>1644.4</v>
      </c>
      <c r="L81">
        <f t="shared" si="33"/>
        <v>-317.40000000000009</v>
      </c>
      <c r="M81">
        <f t="shared" si="34"/>
        <v>317.40000000000009</v>
      </c>
      <c r="N81">
        <f t="shared" si="35"/>
        <v>7156.8000000000065</v>
      </c>
      <c r="O81">
        <f t="shared" si="35"/>
        <v>56014</v>
      </c>
      <c r="P81">
        <f t="shared" si="36"/>
        <v>800.2</v>
      </c>
      <c r="Q81">
        <f t="shared" si="37"/>
        <v>8.9437640589852609</v>
      </c>
      <c r="R81">
        <f t="shared" si="13"/>
        <v>1902.0666666666666</v>
      </c>
      <c r="S81">
        <f t="shared" si="14"/>
        <v>-575.06666666666661</v>
      </c>
      <c r="T81">
        <f t="shared" si="15"/>
        <v>575.06666666666661</v>
      </c>
      <c r="U81">
        <f t="shared" si="24"/>
        <v>10191.933333333323</v>
      </c>
      <c r="V81">
        <f t="shared" si="24"/>
        <v>72889.666666666686</v>
      </c>
      <c r="W81">
        <f t="shared" si="17"/>
        <v>1121.3794871794876</v>
      </c>
      <c r="X81">
        <f t="shared" si="18"/>
        <v>9.0887460042346984</v>
      </c>
    </row>
    <row r="82" spans="1:24" x14ac:dyDescent="0.25">
      <c r="A82" s="1">
        <v>43966</v>
      </c>
      <c r="B82" s="2">
        <v>81</v>
      </c>
      <c r="C82">
        <v>1083</v>
      </c>
      <c r="D82">
        <f t="shared" si="25"/>
        <v>1293.5999999999999</v>
      </c>
      <c r="E82">
        <f t="shared" si="26"/>
        <v>-210.59999999999991</v>
      </c>
      <c r="F82">
        <f t="shared" si="27"/>
        <v>210.59999999999991</v>
      </c>
      <c r="G82">
        <f t="shared" si="28"/>
        <v>3648.6000000000017</v>
      </c>
      <c r="H82">
        <f t="shared" si="29"/>
        <v>41337.400000000023</v>
      </c>
      <c r="I82">
        <f t="shared" si="30"/>
        <v>543.9131578947372</v>
      </c>
      <c r="J82">
        <f t="shared" si="31"/>
        <v>6.708056142863362</v>
      </c>
      <c r="K82">
        <f t="shared" si="32"/>
        <v>1568</v>
      </c>
      <c r="L82">
        <f t="shared" si="33"/>
        <v>-485</v>
      </c>
      <c r="M82">
        <f t="shared" si="34"/>
        <v>485</v>
      </c>
      <c r="N82">
        <f t="shared" si="35"/>
        <v>6671.8000000000065</v>
      </c>
      <c r="O82">
        <f t="shared" si="35"/>
        <v>56499</v>
      </c>
      <c r="P82">
        <f t="shared" si="36"/>
        <v>795.76056338028172</v>
      </c>
      <c r="Q82">
        <f t="shared" si="37"/>
        <v>8.3841802509779004</v>
      </c>
      <c r="R82">
        <f t="shared" ref="R82:R123" si="38">SUM(C67:C81)/15</f>
        <v>1814.1333333333334</v>
      </c>
      <c r="S82">
        <f t="shared" ref="S82:S116" si="39">C82-R82</f>
        <v>-731.13333333333344</v>
      </c>
      <c r="T82">
        <f t="shared" ref="T82:T116" si="40">ABS(S82)</f>
        <v>731.13333333333344</v>
      </c>
      <c r="U82">
        <f t="shared" ref="U82:V97" si="41">S82+U81</f>
        <v>9460.7999999999902</v>
      </c>
      <c r="V82">
        <f t="shared" si="41"/>
        <v>73620.800000000017</v>
      </c>
      <c r="W82">
        <f t="shared" ref="W82:W116" si="42">V82/B67</f>
        <v>1115.4666666666669</v>
      </c>
      <c r="X82">
        <f t="shared" ref="X82:X116" si="43">U82/W82</f>
        <v>8.4814726273009686</v>
      </c>
    </row>
    <row r="83" spans="1:24" x14ac:dyDescent="0.25">
      <c r="A83" s="1">
        <v>43967</v>
      </c>
      <c r="B83" s="2">
        <v>82</v>
      </c>
      <c r="C83">
        <v>802</v>
      </c>
      <c r="D83">
        <f t="shared" si="25"/>
        <v>1266</v>
      </c>
      <c r="E83">
        <f t="shared" si="26"/>
        <v>-464</v>
      </c>
      <c r="F83">
        <f t="shared" si="27"/>
        <v>464</v>
      </c>
      <c r="G83">
        <f t="shared" si="28"/>
        <v>3184.6000000000017</v>
      </c>
      <c r="H83">
        <f t="shared" si="29"/>
        <v>41801.400000000023</v>
      </c>
      <c r="I83">
        <f t="shared" si="30"/>
        <v>542.87532467532503</v>
      </c>
      <c r="J83">
        <f t="shared" si="31"/>
        <v>5.8661719463941395</v>
      </c>
      <c r="K83">
        <f t="shared" si="32"/>
        <v>1467.7</v>
      </c>
      <c r="L83">
        <f t="shared" si="33"/>
        <v>-665.7</v>
      </c>
      <c r="M83">
        <f t="shared" si="34"/>
        <v>665.7</v>
      </c>
      <c r="N83">
        <f t="shared" si="35"/>
        <v>6006.1000000000067</v>
      </c>
      <c r="O83">
        <f t="shared" si="35"/>
        <v>57164.7</v>
      </c>
      <c r="P83">
        <f t="shared" si="36"/>
        <v>793.95416666666665</v>
      </c>
      <c r="Q83">
        <f t="shared" si="37"/>
        <v>7.5647943573569085</v>
      </c>
      <c r="R83">
        <f t="shared" si="38"/>
        <v>1684.9333333333334</v>
      </c>
      <c r="S83">
        <f t="shared" si="39"/>
        <v>-882.93333333333339</v>
      </c>
      <c r="T83">
        <f t="shared" si="40"/>
        <v>882.93333333333339</v>
      </c>
      <c r="U83">
        <f t="shared" si="41"/>
        <v>8577.8666666666577</v>
      </c>
      <c r="V83">
        <f t="shared" si="41"/>
        <v>74503.733333333352</v>
      </c>
      <c r="W83">
        <f t="shared" si="42"/>
        <v>1111.9960199004977</v>
      </c>
      <c r="X83">
        <f t="shared" si="43"/>
        <v>7.7139364828250123</v>
      </c>
    </row>
    <row r="84" spans="1:24" x14ac:dyDescent="0.25">
      <c r="A84" s="1">
        <v>43968</v>
      </c>
      <c r="B84" s="2">
        <v>83</v>
      </c>
      <c r="C84">
        <v>744</v>
      </c>
      <c r="D84">
        <f t="shared" si="25"/>
        <v>1211.4000000000001</v>
      </c>
      <c r="E84">
        <f t="shared" si="26"/>
        <v>-467.40000000000009</v>
      </c>
      <c r="F84">
        <f t="shared" si="27"/>
        <v>467.40000000000009</v>
      </c>
      <c r="G84">
        <f t="shared" si="28"/>
        <v>2717.2000000000016</v>
      </c>
      <c r="H84">
        <f t="shared" si="29"/>
        <v>42268.800000000025</v>
      </c>
      <c r="I84">
        <f t="shared" si="30"/>
        <v>541.90769230769263</v>
      </c>
      <c r="J84">
        <f t="shared" si="31"/>
        <v>5.0141380876674999</v>
      </c>
      <c r="K84">
        <f t="shared" si="32"/>
        <v>1360.7</v>
      </c>
      <c r="L84">
        <f t="shared" si="33"/>
        <v>-616.70000000000005</v>
      </c>
      <c r="M84">
        <f t="shared" si="34"/>
        <v>616.70000000000005</v>
      </c>
      <c r="N84">
        <f t="shared" si="35"/>
        <v>5389.4000000000069</v>
      </c>
      <c r="O84">
        <f t="shared" si="35"/>
        <v>57781.399999999994</v>
      </c>
      <c r="P84">
        <f t="shared" si="36"/>
        <v>791.52602739726024</v>
      </c>
      <c r="Q84">
        <f t="shared" si="37"/>
        <v>6.8088727514390532</v>
      </c>
      <c r="R84">
        <f t="shared" si="38"/>
        <v>1581.2666666666667</v>
      </c>
      <c r="S84">
        <f t="shared" si="39"/>
        <v>-837.26666666666665</v>
      </c>
      <c r="T84">
        <f t="shared" si="40"/>
        <v>837.26666666666665</v>
      </c>
      <c r="U84">
        <f t="shared" si="41"/>
        <v>7740.5999999999913</v>
      </c>
      <c r="V84">
        <f t="shared" si="41"/>
        <v>75341.000000000015</v>
      </c>
      <c r="W84">
        <f t="shared" si="42"/>
        <v>1107.9558823529414</v>
      </c>
      <c r="X84">
        <f t="shared" si="43"/>
        <v>6.986379262287457</v>
      </c>
    </row>
    <row r="85" spans="1:24" x14ac:dyDescent="0.25">
      <c r="A85" s="1">
        <v>43969</v>
      </c>
      <c r="B85" s="2">
        <v>84</v>
      </c>
      <c r="C85">
        <v>1402</v>
      </c>
      <c r="D85">
        <f t="shared" si="25"/>
        <v>1071.4000000000001</v>
      </c>
      <c r="E85">
        <f t="shared" si="26"/>
        <v>330.59999999999991</v>
      </c>
      <c r="F85">
        <f t="shared" si="27"/>
        <v>330.59999999999991</v>
      </c>
      <c r="G85">
        <f t="shared" si="28"/>
        <v>3047.8000000000015</v>
      </c>
      <c r="H85">
        <f t="shared" si="29"/>
        <v>42599.400000000023</v>
      </c>
      <c r="I85">
        <f t="shared" si="30"/>
        <v>539.23291139240541</v>
      </c>
      <c r="J85">
        <f t="shared" si="31"/>
        <v>5.6521030812640545</v>
      </c>
      <c r="K85">
        <f t="shared" si="32"/>
        <v>1238.5999999999999</v>
      </c>
      <c r="L85">
        <f t="shared" si="33"/>
        <v>163.40000000000009</v>
      </c>
      <c r="M85">
        <f t="shared" si="34"/>
        <v>163.40000000000009</v>
      </c>
      <c r="N85">
        <f t="shared" si="35"/>
        <v>5552.8000000000065</v>
      </c>
      <c r="O85">
        <f t="shared" si="35"/>
        <v>57944.799999999996</v>
      </c>
      <c r="P85">
        <f t="shared" si="36"/>
        <v>783.03783783783774</v>
      </c>
      <c r="Q85">
        <f t="shared" si="37"/>
        <v>7.0913559111430278</v>
      </c>
      <c r="R85">
        <f t="shared" si="38"/>
        <v>1475.9333333333334</v>
      </c>
      <c r="S85">
        <f t="shared" si="39"/>
        <v>-73.933333333333394</v>
      </c>
      <c r="T85">
        <f t="shared" si="40"/>
        <v>73.933333333333394</v>
      </c>
      <c r="U85">
        <f t="shared" si="41"/>
        <v>7666.6666666666579</v>
      </c>
      <c r="V85">
        <f t="shared" si="41"/>
        <v>75414.933333333349</v>
      </c>
      <c r="W85">
        <f t="shared" si="42"/>
        <v>1092.970048309179</v>
      </c>
      <c r="X85">
        <f t="shared" si="43"/>
        <v>7.0145258587158592</v>
      </c>
    </row>
    <row r="86" spans="1:24" x14ac:dyDescent="0.25">
      <c r="A86" s="1">
        <v>43970</v>
      </c>
      <c r="B86" s="2">
        <v>85</v>
      </c>
      <c r="C86">
        <v>888</v>
      </c>
      <c r="D86">
        <f t="shared" si="25"/>
        <v>1071.5999999999999</v>
      </c>
      <c r="E86">
        <f t="shared" si="26"/>
        <v>-183.59999999999991</v>
      </c>
      <c r="F86">
        <f t="shared" si="27"/>
        <v>183.59999999999991</v>
      </c>
      <c r="G86">
        <f t="shared" si="28"/>
        <v>2864.2000000000016</v>
      </c>
      <c r="H86">
        <f t="shared" si="29"/>
        <v>42783.000000000022</v>
      </c>
      <c r="I86">
        <f t="shared" si="30"/>
        <v>534.78750000000025</v>
      </c>
      <c r="J86">
        <f t="shared" si="31"/>
        <v>5.3557721524904753</v>
      </c>
      <c r="K86">
        <f t="shared" si="32"/>
        <v>1188.8</v>
      </c>
      <c r="L86">
        <f t="shared" si="33"/>
        <v>-300.79999999999995</v>
      </c>
      <c r="M86">
        <f t="shared" si="34"/>
        <v>300.79999999999995</v>
      </c>
      <c r="N86">
        <f t="shared" si="35"/>
        <v>5252.0000000000064</v>
      </c>
      <c r="O86">
        <f t="shared" si="35"/>
        <v>58245.599999999999</v>
      </c>
      <c r="P86">
        <f t="shared" si="36"/>
        <v>776.60799999999995</v>
      </c>
      <c r="Q86">
        <f t="shared" si="37"/>
        <v>6.7627425934319589</v>
      </c>
      <c r="R86">
        <f t="shared" si="38"/>
        <v>1453.4666666666667</v>
      </c>
      <c r="S86">
        <f t="shared" si="39"/>
        <v>-565.4666666666667</v>
      </c>
      <c r="T86">
        <f t="shared" si="40"/>
        <v>565.4666666666667</v>
      </c>
      <c r="U86">
        <f t="shared" si="41"/>
        <v>7101.1999999999916</v>
      </c>
      <c r="V86">
        <f t="shared" si="41"/>
        <v>75980.400000000009</v>
      </c>
      <c r="W86">
        <f t="shared" si="42"/>
        <v>1085.4342857142858</v>
      </c>
      <c r="X86">
        <f t="shared" si="43"/>
        <v>6.5422661633789687</v>
      </c>
    </row>
    <row r="87" spans="1:24" x14ac:dyDescent="0.25">
      <c r="A87" s="1">
        <v>43971</v>
      </c>
      <c r="B87" s="2">
        <v>86</v>
      </c>
      <c r="C87">
        <v>992</v>
      </c>
      <c r="D87">
        <f t="shared" si="25"/>
        <v>983.8</v>
      </c>
      <c r="E87">
        <f t="shared" si="26"/>
        <v>8.2000000000000455</v>
      </c>
      <c r="F87">
        <f t="shared" si="27"/>
        <v>8.2000000000000455</v>
      </c>
      <c r="G87">
        <f t="shared" si="28"/>
        <v>2872.4000000000015</v>
      </c>
      <c r="H87">
        <f t="shared" si="29"/>
        <v>42791.200000000019</v>
      </c>
      <c r="I87">
        <f t="shared" si="30"/>
        <v>528.28641975308665</v>
      </c>
      <c r="J87">
        <f t="shared" si="31"/>
        <v>5.4372020415412523</v>
      </c>
      <c r="K87">
        <f t="shared" si="32"/>
        <v>1138.7</v>
      </c>
      <c r="L87">
        <f t="shared" si="33"/>
        <v>-146.70000000000005</v>
      </c>
      <c r="M87">
        <f t="shared" si="34"/>
        <v>146.70000000000005</v>
      </c>
      <c r="N87">
        <f t="shared" si="35"/>
        <v>5105.3000000000065</v>
      </c>
      <c r="O87">
        <f t="shared" si="35"/>
        <v>58392.299999999996</v>
      </c>
      <c r="P87">
        <f t="shared" si="36"/>
        <v>768.31973684210516</v>
      </c>
      <c r="Q87">
        <f t="shared" si="37"/>
        <v>6.6447596686549524</v>
      </c>
      <c r="R87">
        <f t="shared" si="38"/>
        <v>1373.2666666666667</v>
      </c>
      <c r="S87">
        <f t="shared" si="39"/>
        <v>-381.26666666666665</v>
      </c>
      <c r="T87">
        <f t="shared" si="40"/>
        <v>381.26666666666665</v>
      </c>
      <c r="U87">
        <f t="shared" si="41"/>
        <v>6719.9333333333252</v>
      </c>
      <c r="V87">
        <f t="shared" si="41"/>
        <v>76361.666666666672</v>
      </c>
      <c r="W87">
        <f t="shared" si="42"/>
        <v>1075.5164319248827</v>
      </c>
      <c r="X87">
        <f t="shared" si="43"/>
        <v>6.2480991771613077</v>
      </c>
    </row>
    <row r="88" spans="1:24" x14ac:dyDescent="0.25">
      <c r="A88" s="1">
        <v>43972</v>
      </c>
      <c r="B88" s="2">
        <v>87</v>
      </c>
      <c r="C88">
        <v>789</v>
      </c>
      <c r="D88">
        <f t="shared" si="25"/>
        <v>965.6</v>
      </c>
      <c r="E88">
        <f t="shared" si="26"/>
        <v>-176.60000000000002</v>
      </c>
      <c r="F88">
        <f t="shared" si="27"/>
        <v>176.60000000000002</v>
      </c>
      <c r="G88">
        <f t="shared" si="28"/>
        <v>2695.8000000000015</v>
      </c>
      <c r="H88">
        <f t="shared" si="29"/>
        <v>42967.800000000017</v>
      </c>
      <c r="I88">
        <f t="shared" si="30"/>
        <v>523.99756097560999</v>
      </c>
      <c r="J88">
        <f t="shared" si="31"/>
        <v>5.1446804351165296</v>
      </c>
      <c r="K88">
        <f t="shared" si="32"/>
        <v>1115.8</v>
      </c>
      <c r="L88">
        <f t="shared" si="33"/>
        <v>-326.79999999999995</v>
      </c>
      <c r="M88">
        <f t="shared" si="34"/>
        <v>326.79999999999995</v>
      </c>
      <c r="N88">
        <f t="shared" si="35"/>
        <v>4778.5000000000064</v>
      </c>
      <c r="O88">
        <f t="shared" si="35"/>
        <v>58719.1</v>
      </c>
      <c r="P88">
        <f t="shared" si="36"/>
        <v>762.58571428571429</v>
      </c>
      <c r="Q88">
        <f t="shared" si="37"/>
        <v>6.266180850864548</v>
      </c>
      <c r="R88">
        <f t="shared" si="38"/>
        <v>1300.3333333333333</v>
      </c>
      <c r="S88">
        <f t="shared" si="39"/>
        <v>-511.33333333333326</v>
      </c>
      <c r="T88">
        <f t="shared" si="40"/>
        <v>511.33333333333326</v>
      </c>
      <c r="U88">
        <f t="shared" si="41"/>
        <v>6208.5999999999922</v>
      </c>
      <c r="V88">
        <f t="shared" si="41"/>
        <v>76873</v>
      </c>
      <c r="W88">
        <f t="shared" si="42"/>
        <v>1067.6805555555557</v>
      </c>
      <c r="X88">
        <f t="shared" si="43"/>
        <v>5.8150351879073199</v>
      </c>
    </row>
    <row r="89" spans="1:24" x14ac:dyDescent="0.25">
      <c r="A89" s="1">
        <v>43973</v>
      </c>
      <c r="B89" s="2">
        <v>88</v>
      </c>
      <c r="C89">
        <v>875</v>
      </c>
      <c r="D89">
        <f t="shared" si="25"/>
        <v>963</v>
      </c>
      <c r="E89">
        <f t="shared" si="26"/>
        <v>-88</v>
      </c>
      <c r="F89">
        <f t="shared" si="27"/>
        <v>88</v>
      </c>
      <c r="G89">
        <f t="shared" si="28"/>
        <v>2607.8000000000015</v>
      </c>
      <c r="H89">
        <f t="shared" si="29"/>
        <v>43055.800000000017</v>
      </c>
      <c r="I89">
        <f t="shared" si="30"/>
        <v>518.74457831325321</v>
      </c>
      <c r="J89">
        <f t="shared" si="31"/>
        <v>5.0271368781906283</v>
      </c>
      <c r="K89">
        <f t="shared" si="32"/>
        <v>1087.2</v>
      </c>
      <c r="L89">
        <f t="shared" si="33"/>
        <v>-212.20000000000005</v>
      </c>
      <c r="M89">
        <f t="shared" si="34"/>
        <v>212.20000000000005</v>
      </c>
      <c r="N89">
        <f t="shared" si="35"/>
        <v>4566.3000000000065</v>
      </c>
      <c r="O89">
        <f t="shared" si="35"/>
        <v>58931.299999999996</v>
      </c>
      <c r="P89">
        <f t="shared" si="36"/>
        <v>755.52948717948709</v>
      </c>
      <c r="Q89">
        <f t="shared" si="37"/>
        <v>6.0438408791253639</v>
      </c>
      <c r="R89">
        <f t="shared" si="38"/>
        <v>1228.1333333333334</v>
      </c>
      <c r="S89">
        <f t="shared" si="39"/>
        <v>-353.13333333333344</v>
      </c>
      <c r="T89">
        <f t="shared" si="40"/>
        <v>353.13333333333344</v>
      </c>
      <c r="U89">
        <f t="shared" si="41"/>
        <v>5855.466666666659</v>
      </c>
      <c r="V89">
        <f t="shared" si="41"/>
        <v>77226.133333333331</v>
      </c>
      <c r="W89">
        <f t="shared" si="42"/>
        <v>1057.8922374429224</v>
      </c>
      <c r="X89">
        <f t="shared" si="43"/>
        <v>5.5350313192770599</v>
      </c>
    </row>
    <row r="90" spans="1:24" x14ac:dyDescent="0.25">
      <c r="A90" s="1">
        <v>43974</v>
      </c>
      <c r="B90" s="2">
        <v>89</v>
      </c>
      <c r="C90">
        <v>675</v>
      </c>
      <c r="D90">
        <f t="shared" si="25"/>
        <v>989.2</v>
      </c>
      <c r="E90">
        <f t="shared" si="26"/>
        <v>-314.20000000000005</v>
      </c>
      <c r="F90">
        <f t="shared" si="27"/>
        <v>314.20000000000005</v>
      </c>
      <c r="G90">
        <f t="shared" si="28"/>
        <v>2293.6000000000013</v>
      </c>
      <c r="H90">
        <f t="shared" si="29"/>
        <v>43370.000000000015</v>
      </c>
      <c r="I90">
        <f t="shared" si="30"/>
        <v>516.30952380952397</v>
      </c>
      <c r="J90">
        <f t="shared" si="31"/>
        <v>4.442296518330644</v>
      </c>
      <c r="K90">
        <f t="shared" si="32"/>
        <v>1030.3</v>
      </c>
      <c r="L90">
        <f t="shared" si="33"/>
        <v>-355.29999999999995</v>
      </c>
      <c r="M90">
        <f t="shared" si="34"/>
        <v>355.29999999999995</v>
      </c>
      <c r="N90">
        <f t="shared" si="35"/>
        <v>4211.0000000000064</v>
      </c>
      <c r="O90">
        <f t="shared" si="35"/>
        <v>59286.6</v>
      </c>
      <c r="P90">
        <f t="shared" si="36"/>
        <v>750.46329113924048</v>
      </c>
      <c r="Q90">
        <f t="shared" si="37"/>
        <v>5.6112005073659228</v>
      </c>
      <c r="R90">
        <f t="shared" si="38"/>
        <v>1155.4666666666667</v>
      </c>
      <c r="S90">
        <f t="shared" si="39"/>
        <v>-480.4666666666667</v>
      </c>
      <c r="T90">
        <f t="shared" si="40"/>
        <v>480.4666666666667</v>
      </c>
      <c r="U90">
        <f t="shared" si="41"/>
        <v>5374.9999999999927</v>
      </c>
      <c r="V90">
        <f t="shared" si="41"/>
        <v>77706.599999999991</v>
      </c>
      <c r="W90">
        <f t="shared" si="42"/>
        <v>1050.089189189189</v>
      </c>
      <c r="X90">
        <f t="shared" si="43"/>
        <v>5.1186128334015324</v>
      </c>
    </row>
    <row r="91" spans="1:24" x14ac:dyDescent="0.25">
      <c r="A91" s="1">
        <v>43975</v>
      </c>
      <c r="B91" s="2">
        <v>90</v>
      </c>
      <c r="C91">
        <v>451</v>
      </c>
      <c r="D91">
        <f t="shared" si="25"/>
        <v>843.8</v>
      </c>
      <c r="E91">
        <f t="shared" si="26"/>
        <v>-392.79999999999995</v>
      </c>
      <c r="F91">
        <f t="shared" si="27"/>
        <v>392.79999999999995</v>
      </c>
      <c r="G91">
        <f t="shared" si="28"/>
        <v>1900.8000000000013</v>
      </c>
      <c r="H91">
        <f t="shared" si="29"/>
        <v>43762.800000000017</v>
      </c>
      <c r="I91">
        <f t="shared" si="30"/>
        <v>514.85647058823554</v>
      </c>
      <c r="J91">
        <f t="shared" si="31"/>
        <v>3.6919027118922929</v>
      </c>
      <c r="K91">
        <f t="shared" si="32"/>
        <v>957.7</v>
      </c>
      <c r="L91">
        <f t="shared" si="33"/>
        <v>-506.70000000000005</v>
      </c>
      <c r="M91">
        <f t="shared" si="34"/>
        <v>506.70000000000005</v>
      </c>
      <c r="N91">
        <f t="shared" si="35"/>
        <v>3704.3000000000065</v>
      </c>
      <c r="O91">
        <f t="shared" si="35"/>
        <v>59793.299999999996</v>
      </c>
      <c r="P91">
        <f t="shared" si="36"/>
        <v>747.41624999999999</v>
      </c>
      <c r="Q91">
        <f t="shared" si="37"/>
        <v>4.9561405709335418</v>
      </c>
      <c r="R91">
        <f t="shared" si="38"/>
        <v>1073.8</v>
      </c>
      <c r="S91">
        <f t="shared" si="39"/>
        <v>-622.79999999999995</v>
      </c>
      <c r="T91">
        <f t="shared" si="40"/>
        <v>622.79999999999995</v>
      </c>
      <c r="U91">
        <f t="shared" si="41"/>
        <v>4752.1999999999925</v>
      </c>
      <c r="V91">
        <f t="shared" si="41"/>
        <v>78329.399999999994</v>
      </c>
      <c r="W91">
        <f t="shared" si="42"/>
        <v>1044.3919999999998</v>
      </c>
      <c r="X91">
        <f t="shared" si="43"/>
        <v>4.5502072018935351</v>
      </c>
    </row>
    <row r="92" spans="1:24" x14ac:dyDescent="0.25">
      <c r="A92" s="1">
        <v>43976</v>
      </c>
      <c r="B92" s="2">
        <v>91</v>
      </c>
      <c r="C92">
        <v>813</v>
      </c>
      <c r="D92">
        <f t="shared" si="25"/>
        <v>756.4</v>
      </c>
      <c r="E92">
        <f t="shared" si="26"/>
        <v>56.600000000000023</v>
      </c>
      <c r="F92">
        <f t="shared" si="27"/>
        <v>56.600000000000023</v>
      </c>
      <c r="G92">
        <f t="shared" si="28"/>
        <v>1957.4000000000015</v>
      </c>
      <c r="H92">
        <f t="shared" si="29"/>
        <v>43819.400000000016</v>
      </c>
      <c r="I92">
        <f t="shared" si="30"/>
        <v>509.52790697674436</v>
      </c>
      <c r="J92">
        <f t="shared" si="31"/>
        <v>3.8415952751521032</v>
      </c>
      <c r="K92">
        <f t="shared" si="32"/>
        <v>870.1</v>
      </c>
      <c r="L92">
        <f t="shared" si="33"/>
        <v>-57.100000000000023</v>
      </c>
      <c r="M92">
        <f t="shared" si="34"/>
        <v>57.100000000000023</v>
      </c>
      <c r="N92">
        <f t="shared" si="35"/>
        <v>3647.2000000000066</v>
      </c>
      <c r="O92">
        <f t="shared" si="35"/>
        <v>59850.399999999994</v>
      </c>
      <c r="P92">
        <f t="shared" si="36"/>
        <v>738.89382716049374</v>
      </c>
      <c r="Q92">
        <f t="shared" si="37"/>
        <v>4.9360271610549065</v>
      </c>
      <c r="R92">
        <f t="shared" si="38"/>
        <v>1011.2666666666667</v>
      </c>
      <c r="S92">
        <f t="shared" si="39"/>
        <v>-198.26666666666665</v>
      </c>
      <c r="T92">
        <f t="shared" si="40"/>
        <v>198.26666666666665</v>
      </c>
      <c r="U92">
        <f t="shared" si="41"/>
        <v>4553.9333333333261</v>
      </c>
      <c r="V92">
        <f t="shared" si="41"/>
        <v>78527.666666666657</v>
      </c>
      <c r="W92">
        <f t="shared" si="42"/>
        <v>1033.2587719298244</v>
      </c>
      <c r="X92">
        <f t="shared" si="43"/>
        <v>4.4073502756990042</v>
      </c>
    </row>
    <row r="93" spans="1:24" x14ac:dyDescent="0.25">
      <c r="A93" s="1">
        <v>43977</v>
      </c>
      <c r="B93" s="2">
        <v>92</v>
      </c>
      <c r="C93">
        <v>665</v>
      </c>
      <c r="D93">
        <f t="shared" si="25"/>
        <v>720.6</v>
      </c>
      <c r="E93">
        <f t="shared" si="26"/>
        <v>-55.600000000000023</v>
      </c>
      <c r="F93">
        <f t="shared" si="27"/>
        <v>55.600000000000023</v>
      </c>
      <c r="G93">
        <f t="shared" si="28"/>
        <v>1901.8000000000015</v>
      </c>
      <c r="H93">
        <f t="shared" si="29"/>
        <v>43875.000000000015</v>
      </c>
      <c r="I93">
        <f t="shared" si="30"/>
        <v>504.31034482758639</v>
      </c>
      <c r="J93">
        <f t="shared" si="31"/>
        <v>3.7710905982905998</v>
      </c>
      <c r="K93">
        <f t="shared" si="32"/>
        <v>843.1</v>
      </c>
      <c r="L93">
        <f t="shared" si="33"/>
        <v>-178.10000000000002</v>
      </c>
      <c r="M93">
        <f t="shared" si="34"/>
        <v>178.10000000000002</v>
      </c>
      <c r="N93">
        <f t="shared" ref="N93:O108" si="44">L93+N92</f>
        <v>3469.1000000000067</v>
      </c>
      <c r="O93">
        <f t="shared" si="44"/>
        <v>60028.499999999993</v>
      </c>
      <c r="P93">
        <f t="shared" si="36"/>
        <v>732.05487804878044</v>
      </c>
      <c r="Q93">
        <f t="shared" si="37"/>
        <v>4.7388523784535774</v>
      </c>
      <c r="R93">
        <f t="shared" si="38"/>
        <v>984.06666666666672</v>
      </c>
      <c r="S93">
        <f t="shared" si="39"/>
        <v>-319.06666666666672</v>
      </c>
      <c r="T93">
        <f t="shared" si="40"/>
        <v>319.06666666666672</v>
      </c>
      <c r="U93">
        <f t="shared" si="41"/>
        <v>4234.8666666666595</v>
      </c>
      <c r="V93">
        <f t="shared" si="41"/>
        <v>78846.733333333323</v>
      </c>
      <c r="W93">
        <f t="shared" si="42"/>
        <v>1023.9835497835496</v>
      </c>
      <c r="X93">
        <f t="shared" si="43"/>
        <v>4.135678417452926</v>
      </c>
    </row>
    <row r="94" spans="1:24" x14ac:dyDescent="0.25">
      <c r="A94" s="1">
        <v>43978</v>
      </c>
      <c r="B94" s="2">
        <v>93</v>
      </c>
      <c r="C94">
        <v>642</v>
      </c>
      <c r="D94">
        <f t="shared" si="25"/>
        <v>695.8</v>
      </c>
      <c r="E94">
        <f t="shared" si="26"/>
        <v>-53.799999999999955</v>
      </c>
      <c r="F94">
        <f t="shared" si="27"/>
        <v>53.799999999999955</v>
      </c>
      <c r="G94">
        <f t="shared" si="28"/>
        <v>1848.0000000000016</v>
      </c>
      <c r="H94">
        <f t="shared" si="29"/>
        <v>43928.800000000017</v>
      </c>
      <c r="I94">
        <f t="shared" si="30"/>
        <v>499.19090909090932</v>
      </c>
      <c r="J94">
        <f t="shared" si="31"/>
        <v>3.7019904937080019</v>
      </c>
      <c r="K94">
        <f t="shared" si="32"/>
        <v>829.4</v>
      </c>
      <c r="L94">
        <f t="shared" si="33"/>
        <v>-187.39999999999998</v>
      </c>
      <c r="M94">
        <f t="shared" si="34"/>
        <v>187.39999999999998</v>
      </c>
      <c r="N94">
        <f t="shared" si="44"/>
        <v>3281.7000000000066</v>
      </c>
      <c r="O94">
        <f t="shared" si="44"/>
        <v>60215.899999999994</v>
      </c>
      <c r="P94">
        <f t="shared" si="36"/>
        <v>725.49277108433728</v>
      </c>
      <c r="Q94">
        <f t="shared" si="37"/>
        <v>4.5234082692445119</v>
      </c>
      <c r="R94">
        <f t="shared" si="38"/>
        <v>956.73333333333335</v>
      </c>
      <c r="S94">
        <f t="shared" si="39"/>
        <v>-314.73333333333335</v>
      </c>
      <c r="T94">
        <f t="shared" si="40"/>
        <v>314.73333333333335</v>
      </c>
      <c r="U94">
        <f t="shared" si="41"/>
        <v>3920.1333333333259</v>
      </c>
      <c r="V94">
        <f t="shared" si="41"/>
        <v>79161.46666666666</v>
      </c>
      <c r="W94">
        <f t="shared" si="42"/>
        <v>1014.8905982905982</v>
      </c>
      <c r="X94">
        <f t="shared" si="43"/>
        <v>3.8626166602943113</v>
      </c>
    </row>
    <row r="95" spans="1:24" x14ac:dyDescent="0.25">
      <c r="A95" s="1">
        <v>43979</v>
      </c>
      <c r="B95" s="2">
        <v>94</v>
      </c>
      <c r="C95">
        <v>652</v>
      </c>
      <c r="D95">
        <f t="shared" si="25"/>
        <v>649.20000000000005</v>
      </c>
      <c r="E95">
        <f t="shared" si="26"/>
        <v>2.7999999999999545</v>
      </c>
      <c r="F95">
        <f t="shared" si="27"/>
        <v>2.7999999999999545</v>
      </c>
      <c r="G95">
        <f t="shared" si="28"/>
        <v>1850.8000000000015</v>
      </c>
      <c r="H95">
        <f t="shared" si="29"/>
        <v>43931.60000000002</v>
      </c>
      <c r="I95">
        <f t="shared" si="30"/>
        <v>493.61348314606767</v>
      </c>
      <c r="J95">
        <f t="shared" si="31"/>
        <v>3.7494923927195924</v>
      </c>
      <c r="K95">
        <f t="shared" si="32"/>
        <v>819.2</v>
      </c>
      <c r="L95">
        <f t="shared" si="33"/>
        <v>-167.20000000000005</v>
      </c>
      <c r="M95">
        <f t="shared" si="34"/>
        <v>167.20000000000005</v>
      </c>
      <c r="N95">
        <f t="shared" si="44"/>
        <v>3114.5000000000064</v>
      </c>
      <c r="O95">
        <f t="shared" si="44"/>
        <v>60383.099999999991</v>
      </c>
      <c r="P95">
        <f t="shared" si="36"/>
        <v>718.84642857142842</v>
      </c>
      <c r="Q95">
        <f t="shared" si="37"/>
        <v>4.3326361183841273</v>
      </c>
      <c r="R95">
        <f t="shared" si="38"/>
        <v>903.26666666666665</v>
      </c>
      <c r="S95">
        <f t="shared" si="39"/>
        <v>-251.26666666666665</v>
      </c>
      <c r="T95">
        <f t="shared" si="40"/>
        <v>251.26666666666665</v>
      </c>
      <c r="U95">
        <f t="shared" si="41"/>
        <v>3668.8666666666595</v>
      </c>
      <c r="V95">
        <f t="shared" si="41"/>
        <v>79412.733333333323</v>
      </c>
      <c r="W95">
        <f t="shared" si="42"/>
        <v>1005.2244725738395</v>
      </c>
      <c r="X95">
        <f t="shared" si="43"/>
        <v>3.6497983950516684</v>
      </c>
    </row>
    <row r="96" spans="1:24" x14ac:dyDescent="0.25">
      <c r="A96" s="1">
        <v>43980</v>
      </c>
      <c r="B96" s="2">
        <v>95</v>
      </c>
      <c r="C96">
        <v>669</v>
      </c>
      <c r="D96">
        <f t="shared" si="25"/>
        <v>644.6</v>
      </c>
      <c r="E96">
        <f t="shared" si="26"/>
        <v>24.399999999999977</v>
      </c>
      <c r="F96">
        <f t="shared" si="27"/>
        <v>24.399999999999977</v>
      </c>
      <c r="G96">
        <f t="shared" si="28"/>
        <v>1875.2000000000016</v>
      </c>
      <c r="H96">
        <f t="shared" si="29"/>
        <v>43956.000000000022</v>
      </c>
      <c r="I96">
        <f t="shared" si="30"/>
        <v>488.40000000000026</v>
      </c>
      <c r="J96">
        <f t="shared" si="31"/>
        <v>3.8394758394758406</v>
      </c>
      <c r="K96">
        <f t="shared" si="32"/>
        <v>744.2</v>
      </c>
      <c r="L96">
        <f t="shared" si="33"/>
        <v>-75.200000000000045</v>
      </c>
      <c r="M96">
        <f t="shared" si="34"/>
        <v>75.200000000000045</v>
      </c>
      <c r="N96">
        <f t="shared" si="44"/>
        <v>3039.3000000000065</v>
      </c>
      <c r="O96">
        <f t="shared" si="44"/>
        <v>60458.299999999988</v>
      </c>
      <c r="P96">
        <f t="shared" si="36"/>
        <v>711.27411764705869</v>
      </c>
      <c r="Q96">
        <f t="shared" si="37"/>
        <v>4.2730361257263372</v>
      </c>
      <c r="R96">
        <f t="shared" si="38"/>
        <v>853.33333333333337</v>
      </c>
      <c r="S96">
        <f t="shared" si="39"/>
        <v>-184.33333333333337</v>
      </c>
      <c r="T96">
        <f t="shared" si="40"/>
        <v>184.33333333333337</v>
      </c>
      <c r="U96">
        <f t="shared" si="41"/>
        <v>3484.533333333326</v>
      </c>
      <c r="V96">
        <f t="shared" si="41"/>
        <v>79597.066666666651</v>
      </c>
      <c r="W96">
        <f t="shared" si="42"/>
        <v>994.96333333333314</v>
      </c>
      <c r="X96">
        <f t="shared" si="43"/>
        <v>3.5021726093758834</v>
      </c>
    </row>
    <row r="97" spans="1:24" x14ac:dyDescent="0.25">
      <c r="A97" s="1">
        <v>43981</v>
      </c>
      <c r="B97" s="2">
        <v>96</v>
      </c>
      <c r="C97">
        <v>531</v>
      </c>
      <c r="D97">
        <f t="shared" si="25"/>
        <v>688.2</v>
      </c>
      <c r="E97">
        <f t="shared" si="26"/>
        <v>-157.20000000000005</v>
      </c>
      <c r="F97">
        <f t="shared" si="27"/>
        <v>157.20000000000005</v>
      </c>
      <c r="G97">
        <f t="shared" si="28"/>
        <v>1718.0000000000016</v>
      </c>
      <c r="H97">
        <f t="shared" si="29"/>
        <v>44113.200000000019</v>
      </c>
      <c r="I97">
        <f t="shared" si="30"/>
        <v>484.76043956043975</v>
      </c>
      <c r="J97">
        <f t="shared" si="31"/>
        <v>3.5440185704052323</v>
      </c>
      <c r="K97">
        <f t="shared" si="32"/>
        <v>722.3</v>
      </c>
      <c r="L97">
        <f t="shared" si="33"/>
        <v>-191.29999999999995</v>
      </c>
      <c r="M97">
        <f t="shared" si="34"/>
        <v>191.29999999999995</v>
      </c>
      <c r="N97">
        <f t="shared" si="44"/>
        <v>2848.0000000000064</v>
      </c>
      <c r="O97">
        <f t="shared" si="44"/>
        <v>60649.599999999991</v>
      </c>
      <c r="P97">
        <f t="shared" si="36"/>
        <v>705.22790697674407</v>
      </c>
      <c r="Q97">
        <f t="shared" si="37"/>
        <v>4.038410805677211</v>
      </c>
      <c r="R97">
        <f t="shared" si="38"/>
        <v>809.4666666666667</v>
      </c>
      <c r="S97">
        <f t="shared" si="39"/>
        <v>-278.4666666666667</v>
      </c>
      <c r="T97">
        <f t="shared" si="40"/>
        <v>278.4666666666667</v>
      </c>
      <c r="U97">
        <f t="shared" si="41"/>
        <v>3206.0666666666593</v>
      </c>
      <c r="V97">
        <f t="shared" si="41"/>
        <v>79875.533333333311</v>
      </c>
      <c r="W97">
        <f t="shared" si="42"/>
        <v>986.11769547325071</v>
      </c>
      <c r="X97">
        <f t="shared" si="43"/>
        <v>3.2512008266194088</v>
      </c>
    </row>
    <row r="98" spans="1:24" x14ac:dyDescent="0.25">
      <c r="A98" s="1">
        <v>43982</v>
      </c>
      <c r="B98" s="2">
        <v>97</v>
      </c>
      <c r="C98">
        <v>300</v>
      </c>
      <c r="D98">
        <f t="shared" si="25"/>
        <v>631.79999999999995</v>
      </c>
      <c r="E98">
        <f t="shared" si="26"/>
        <v>-331.79999999999995</v>
      </c>
      <c r="F98">
        <f t="shared" si="27"/>
        <v>331.79999999999995</v>
      </c>
      <c r="G98">
        <f t="shared" si="28"/>
        <v>1386.2000000000016</v>
      </c>
      <c r="H98">
        <f t="shared" si="29"/>
        <v>44445.000000000022</v>
      </c>
      <c r="I98">
        <f t="shared" si="30"/>
        <v>483.09782608695679</v>
      </c>
      <c r="J98">
        <f t="shared" si="31"/>
        <v>2.8693981325233451</v>
      </c>
      <c r="K98">
        <f t="shared" si="32"/>
        <v>676.2</v>
      </c>
      <c r="L98">
        <f t="shared" si="33"/>
        <v>-376.20000000000005</v>
      </c>
      <c r="M98">
        <f t="shared" si="34"/>
        <v>376.20000000000005</v>
      </c>
      <c r="N98">
        <f t="shared" si="44"/>
        <v>2471.8000000000065</v>
      </c>
      <c r="O98">
        <f t="shared" si="44"/>
        <v>61025.799999999988</v>
      </c>
      <c r="P98">
        <f t="shared" si="36"/>
        <v>701.44597701149416</v>
      </c>
      <c r="Q98">
        <f t="shared" si="37"/>
        <v>3.5238636773299259</v>
      </c>
      <c r="R98">
        <f t="shared" si="38"/>
        <v>772.66666666666663</v>
      </c>
      <c r="S98">
        <f t="shared" si="39"/>
        <v>-472.66666666666663</v>
      </c>
      <c r="T98">
        <f t="shared" si="40"/>
        <v>472.66666666666663</v>
      </c>
      <c r="U98">
        <f t="shared" ref="U98:V113" si="45">S98+U97</f>
        <v>2733.3999999999928</v>
      </c>
      <c r="V98">
        <f t="shared" si="45"/>
        <v>80348.199999999983</v>
      </c>
      <c r="W98">
        <f t="shared" si="42"/>
        <v>979.8560975609754</v>
      </c>
      <c r="X98">
        <f t="shared" si="43"/>
        <v>2.7895932951827107</v>
      </c>
    </row>
    <row r="99" spans="1:24" x14ac:dyDescent="0.25">
      <c r="A99" s="1">
        <v>43983</v>
      </c>
      <c r="B99" s="2">
        <v>98</v>
      </c>
      <c r="C99">
        <v>397</v>
      </c>
      <c r="D99">
        <f t="shared" si="25"/>
        <v>558.79999999999995</v>
      </c>
      <c r="E99">
        <f t="shared" si="26"/>
        <v>-161.79999999999995</v>
      </c>
      <c r="F99">
        <f t="shared" si="27"/>
        <v>161.79999999999995</v>
      </c>
      <c r="G99">
        <f t="shared" si="28"/>
        <v>1224.4000000000017</v>
      </c>
      <c r="H99">
        <f t="shared" si="29"/>
        <v>44606.800000000025</v>
      </c>
      <c r="I99">
        <f t="shared" si="30"/>
        <v>479.64301075268844</v>
      </c>
      <c r="J99">
        <f t="shared" si="31"/>
        <v>2.5527318704771491</v>
      </c>
      <c r="K99">
        <f t="shared" si="32"/>
        <v>627.29999999999995</v>
      </c>
      <c r="L99">
        <f t="shared" si="33"/>
        <v>-230.29999999999995</v>
      </c>
      <c r="M99">
        <f t="shared" si="34"/>
        <v>230.29999999999995</v>
      </c>
      <c r="N99">
        <f t="shared" si="44"/>
        <v>2241.5000000000064</v>
      </c>
      <c r="O99">
        <f t="shared" si="44"/>
        <v>61256.099999999991</v>
      </c>
      <c r="P99">
        <f t="shared" si="36"/>
        <v>696.09204545454531</v>
      </c>
      <c r="Q99">
        <f t="shared" si="37"/>
        <v>3.2201201186494179</v>
      </c>
      <c r="R99">
        <f t="shared" si="38"/>
        <v>739.2</v>
      </c>
      <c r="S99">
        <f t="shared" si="39"/>
        <v>-342.20000000000005</v>
      </c>
      <c r="T99">
        <f t="shared" si="40"/>
        <v>342.20000000000005</v>
      </c>
      <c r="U99">
        <f t="shared" si="45"/>
        <v>2391.1999999999925</v>
      </c>
      <c r="V99">
        <f t="shared" si="45"/>
        <v>80690.39999999998</v>
      </c>
      <c r="W99">
        <f t="shared" si="42"/>
        <v>972.1734939759034</v>
      </c>
      <c r="X99">
        <f t="shared" si="43"/>
        <v>2.4596432785064817</v>
      </c>
    </row>
    <row r="100" spans="1:24" x14ac:dyDescent="0.25">
      <c r="A100" s="1">
        <v>43984</v>
      </c>
      <c r="B100" s="2">
        <v>99</v>
      </c>
      <c r="C100">
        <v>584</v>
      </c>
      <c r="D100">
        <f t="shared" si="25"/>
        <v>509.8</v>
      </c>
      <c r="E100">
        <f t="shared" si="26"/>
        <v>74.199999999999989</v>
      </c>
      <c r="F100">
        <f t="shared" si="27"/>
        <v>74.199999999999989</v>
      </c>
      <c r="G100">
        <f t="shared" si="28"/>
        <v>1298.6000000000017</v>
      </c>
      <c r="H100">
        <f t="shared" si="29"/>
        <v>44681.000000000022</v>
      </c>
      <c r="I100">
        <f t="shared" si="30"/>
        <v>475.32978723404278</v>
      </c>
      <c r="J100">
        <f t="shared" si="31"/>
        <v>2.7319979409592468</v>
      </c>
      <c r="K100">
        <f t="shared" si="32"/>
        <v>579.5</v>
      </c>
      <c r="L100">
        <f t="shared" si="33"/>
        <v>4.5</v>
      </c>
      <c r="M100">
        <f t="shared" si="34"/>
        <v>4.5</v>
      </c>
      <c r="N100">
        <f t="shared" si="44"/>
        <v>2246.0000000000064</v>
      </c>
      <c r="O100">
        <f t="shared" si="44"/>
        <v>61260.599999999991</v>
      </c>
      <c r="P100">
        <f t="shared" si="36"/>
        <v>688.32134831460667</v>
      </c>
      <c r="Q100">
        <f t="shared" si="37"/>
        <v>3.2630108095578656</v>
      </c>
      <c r="R100">
        <f t="shared" si="38"/>
        <v>716.06666666666672</v>
      </c>
      <c r="S100">
        <f t="shared" si="39"/>
        <v>-132.06666666666672</v>
      </c>
      <c r="T100">
        <f t="shared" si="40"/>
        <v>132.06666666666672</v>
      </c>
      <c r="U100">
        <f t="shared" si="45"/>
        <v>2259.1333333333259</v>
      </c>
      <c r="V100">
        <f t="shared" si="45"/>
        <v>80822.466666666645</v>
      </c>
      <c r="W100">
        <f t="shared" si="42"/>
        <v>962.17222222222199</v>
      </c>
      <c r="X100">
        <f t="shared" si="43"/>
        <v>2.3479511060043463</v>
      </c>
    </row>
    <row r="101" spans="1:24" x14ac:dyDescent="0.25">
      <c r="A101" s="1">
        <v>43985</v>
      </c>
      <c r="B101" s="2">
        <v>100</v>
      </c>
      <c r="C101">
        <v>593</v>
      </c>
      <c r="D101">
        <f t="shared" si="25"/>
        <v>496.2</v>
      </c>
      <c r="E101">
        <f t="shared" si="26"/>
        <v>96.800000000000011</v>
      </c>
      <c r="F101">
        <f t="shared" si="27"/>
        <v>96.800000000000011</v>
      </c>
      <c r="G101">
        <f t="shared" si="28"/>
        <v>1395.4000000000017</v>
      </c>
      <c r="H101">
        <f t="shared" si="29"/>
        <v>44777.800000000025</v>
      </c>
      <c r="I101">
        <f t="shared" si="30"/>
        <v>471.34526315789498</v>
      </c>
      <c r="J101">
        <f t="shared" si="31"/>
        <v>2.9604625506389346</v>
      </c>
      <c r="K101">
        <f t="shared" si="32"/>
        <v>570.4</v>
      </c>
      <c r="L101">
        <f t="shared" si="33"/>
        <v>22.600000000000023</v>
      </c>
      <c r="M101">
        <f t="shared" si="34"/>
        <v>22.600000000000023</v>
      </c>
      <c r="N101">
        <f t="shared" si="44"/>
        <v>2268.6000000000063</v>
      </c>
      <c r="O101">
        <f t="shared" si="44"/>
        <v>61283.19999999999</v>
      </c>
      <c r="P101">
        <f t="shared" si="36"/>
        <v>680.92444444444436</v>
      </c>
      <c r="Q101">
        <f t="shared" si="37"/>
        <v>3.3316471724714209</v>
      </c>
      <c r="R101">
        <f t="shared" si="38"/>
        <v>661.5333333333333</v>
      </c>
      <c r="S101">
        <f t="shared" si="39"/>
        <v>-68.533333333333303</v>
      </c>
      <c r="T101">
        <f t="shared" si="40"/>
        <v>68.533333333333303</v>
      </c>
      <c r="U101">
        <f t="shared" si="45"/>
        <v>2190.5999999999926</v>
      </c>
      <c r="V101">
        <f t="shared" si="45"/>
        <v>80890.999999999985</v>
      </c>
      <c r="W101">
        <f t="shared" si="42"/>
        <v>951.65882352941162</v>
      </c>
      <c r="X101">
        <f t="shared" si="43"/>
        <v>2.3018753631429876</v>
      </c>
    </row>
    <row r="102" spans="1:24" x14ac:dyDescent="0.25">
      <c r="A102" s="1">
        <v>43986</v>
      </c>
      <c r="B102" s="2">
        <v>101</v>
      </c>
      <c r="C102">
        <v>516</v>
      </c>
      <c r="D102">
        <f t="shared" si="25"/>
        <v>481</v>
      </c>
      <c r="E102">
        <f t="shared" si="26"/>
        <v>35</v>
      </c>
      <c r="F102">
        <f t="shared" si="27"/>
        <v>35</v>
      </c>
      <c r="G102">
        <f t="shared" si="28"/>
        <v>1430.4000000000017</v>
      </c>
      <c r="H102">
        <f t="shared" si="29"/>
        <v>44812.800000000025</v>
      </c>
      <c r="I102">
        <f t="shared" si="30"/>
        <v>466.80000000000024</v>
      </c>
      <c r="J102">
        <f t="shared" si="31"/>
        <v>3.0642673521850918</v>
      </c>
      <c r="K102">
        <f t="shared" si="32"/>
        <v>584.6</v>
      </c>
      <c r="L102">
        <f t="shared" si="33"/>
        <v>-68.600000000000023</v>
      </c>
      <c r="M102">
        <f t="shared" si="34"/>
        <v>68.600000000000023</v>
      </c>
      <c r="N102">
        <f t="shared" si="44"/>
        <v>2200.0000000000064</v>
      </c>
      <c r="O102">
        <f t="shared" si="44"/>
        <v>61351.799999999988</v>
      </c>
      <c r="P102">
        <f t="shared" si="36"/>
        <v>674.19560439560428</v>
      </c>
      <c r="Q102">
        <f t="shared" si="37"/>
        <v>3.2631479434996304</v>
      </c>
      <c r="R102">
        <f t="shared" si="38"/>
        <v>641.86666666666667</v>
      </c>
      <c r="S102">
        <f t="shared" si="39"/>
        <v>-125.86666666666667</v>
      </c>
      <c r="T102">
        <f t="shared" si="40"/>
        <v>125.86666666666667</v>
      </c>
      <c r="U102">
        <f t="shared" si="45"/>
        <v>2064.7333333333258</v>
      </c>
      <c r="V102">
        <f t="shared" si="45"/>
        <v>81016.866666666654</v>
      </c>
      <c r="W102">
        <f t="shared" si="42"/>
        <v>942.05658914728667</v>
      </c>
      <c r="X102">
        <f t="shared" si="43"/>
        <v>2.1917296233788277</v>
      </c>
    </row>
    <row r="103" spans="1:24" x14ac:dyDescent="0.25">
      <c r="A103" s="1">
        <v>43987</v>
      </c>
      <c r="B103" s="2">
        <v>102</v>
      </c>
      <c r="C103">
        <v>416</v>
      </c>
      <c r="D103">
        <f t="shared" si="25"/>
        <v>478</v>
      </c>
      <c r="E103">
        <f t="shared" si="26"/>
        <v>-62</v>
      </c>
      <c r="F103">
        <f t="shared" si="27"/>
        <v>62</v>
      </c>
      <c r="G103">
        <f t="shared" si="28"/>
        <v>1368.4000000000017</v>
      </c>
      <c r="H103">
        <f t="shared" si="29"/>
        <v>44874.800000000025</v>
      </c>
      <c r="I103">
        <f t="shared" si="30"/>
        <v>462.62680412371162</v>
      </c>
      <c r="J103">
        <f t="shared" si="31"/>
        <v>2.9578917343364224</v>
      </c>
      <c r="K103">
        <f t="shared" si="32"/>
        <v>554.9</v>
      </c>
      <c r="L103">
        <f t="shared" si="33"/>
        <v>-138.89999999999998</v>
      </c>
      <c r="M103">
        <f t="shared" si="34"/>
        <v>138.89999999999998</v>
      </c>
      <c r="N103">
        <f t="shared" si="44"/>
        <v>2061.1000000000063</v>
      </c>
      <c r="O103">
        <f t="shared" si="44"/>
        <v>61490.69999999999</v>
      </c>
      <c r="P103">
        <f t="shared" si="36"/>
        <v>668.37717391304341</v>
      </c>
      <c r="Q103">
        <f t="shared" si="37"/>
        <v>3.0837378660512988</v>
      </c>
      <c r="R103">
        <f t="shared" si="38"/>
        <v>610.13333333333333</v>
      </c>
      <c r="S103">
        <f t="shared" si="39"/>
        <v>-194.13333333333333</v>
      </c>
      <c r="T103">
        <f t="shared" si="40"/>
        <v>194.13333333333333</v>
      </c>
      <c r="U103">
        <f t="shared" si="45"/>
        <v>1870.5999999999926</v>
      </c>
      <c r="V103">
        <f t="shared" si="45"/>
        <v>81210.999999999985</v>
      </c>
      <c r="W103">
        <f t="shared" si="42"/>
        <v>933.45977011494233</v>
      </c>
      <c r="X103">
        <f t="shared" si="43"/>
        <v>2.0039428156284171</v>
      </c>
    </row>
    <row r="104" spans="1:24" x14ac:dyDescent="0.25">
      <c r="A104" s="1">
        <v>43988</v>
      </c>
      <c r="B104" s="2">
        <v>103</v>
      </c>
      <c r="C104">
        <v>355</v>
      </c>
      <c r="D104">
        <f t="shared" si="25"/>
        <v>501.2</v>
      </c>
      <c r="E104">
        <f t="shared" si="26"/>
        <v>-146.19999999999999</v>
      </c>
      <c r="F104">
        <f t="shared" si="27"/>
        <v>146.19999999999999</v>
      </c>
      <c r="G104">
        <f t="shared" si="28"/>
        <v>1222.2000000000016</v>
      </c>
      <c r="H104">
        <f t="shared" si="29"/>
        <v>45021.000000000022</v>
      </c>
      <c r="I104">
        <f t="shared" si="30"/>
        <v>459.39795918367372</v>
      </c>
      <c r="J104">
        <f t="shared" si="31"/>
        <v>2.6604384620510451</v>
      </c>
      <c r="K104">
        <f t="shared" si="32"/>
        <v>530</v>
      </c>
      <c r="L104">
        <f t="shared" si="33"/>
        <v>-175</v>
      </c>
      <c r="M104">
        <f t="shared" si="34"/>
        <v>175</v>
      </c>
      <c r="N104">
        <f t="shared" si="44"/>
        <v>1886.1000000000063</v>
      </c>
      <c r="O104">
        <f t="shared" si="44"/>
        <v>61665.69999999999</v>
      </c>
      <c r="P104">
        <f t="shared" si="36"/>
        <v>663.07204301075262</v>
      </c>
      <c r="Q104">
        <f t="shared" si="37"/>
        <v>2.8444872919629649</v>
      </c>
      <c r="R104">
        <f t="shared" si="38"/>
        <v>585.26666666666665</v>
      </c>
      <c r="S104">
        <f t="shared" si="39"/>
        <v>-230.26666666666665</v>
      </c>
      <c r="T104">
        <f t="shared" si="40"/>
        <v>230.26666666666665</v>
      </c>
      <c r="U104">
        <f t="shared" si="45"/>
        <v>1640.333333333326</v>
      </c>
      <c r="V104">
        <f t="shared" si="45"/>
        <v>81441.266666666648</v>
      </c>
      <c r="W104">
        <f t="shared" si="42"/>
        <v>925.46893939393919</v>
      </c>
      <c r="X104">
        <f t="shared" si="43"/>
        <v>1.772434777127722</v>
      </c>
    </row>
    <row r="105" spans="1:24" x14ac:dyDescent="0.25">
      <c r="A105" s="1">
        <v>43989</v>
      </c>
      <c r="B105" s="2">
        <v>104</v>
      </c>
      <c r="C105">
        <v>178</v>
      </c>
      <c r="D105">
        <f t="shared" si="25"/>
        <v>492.8</v>
      </c>
      <c r="E105">
        <f t="shared" si="26"/>
        <v>-314.8</v>
      </c>
      <c r="F105">
        <f t="shared" si="27"/>
        <v>314.8</v>
      </c>
      <c r="G105">
        <f t="shared" si="28"/>
        <v>907.40000000000168</v>
      </c>
      <c r="H105">
        <f t="shared" si="29"/>
        <v>45335.800000000025</v>
      </c>
      <c r="I105">
        <f t="shared" si="30"/>
        <v>457.937373737374</v>
      </c>
      <c r="J105">
        <f t="shared" si="31"/>
        <v>1.9814936540217689</v>
      </c>
      <c r="K105">
        <f t="shared" si="32"/>
        <v>501.3</v>
      </c>
      <c r="L105">
        <f t="shared" si="33"/>
        <v>-323.3</v>
      </c>
      <c r="M105">
        <f t="shared" si="34"/>
        <v>323.3</v>
      </c>
      <c r="N105">
        <f t="shared" si="44"/>
        <v>1562.8000000000063</v>
      </c>
      <c r="O105">
        <f t="shared" si="44"/>
        <v>61988.999999999993</v>
      </c>
      <c r="P105">
        <f t="shared" si="36"/>
        <v>659.45744680851055</v>
      </c>
      <c r="Q105">
        <f t="shared" si="37"/>
        <v>2.3698269047734373</v>
      </c>
      <c r="R105">
        <f t="shared" si="38"/>
        <v>550.6</v>
      </c>
      <c r="S105">
        <f t="shared" si="39"/>
        <v>-372.6</v>
      </c>
      <c r="T105">
        <f t="shared" si="40"/>
        <v>372.6</v>
      </c>
      <c r="U105">
        <f t="shared" si="45"/>
        <v>1267.7333333333258</v>
      </c>
      <c r="V105">
        <f t="shared" si="45"/>
        <v>81813.866666666654</v>
      </c>
      <c r="W105">
        <f t="shared" si="42"/>
        <v>919.25692883895113</v>
      </c>
      <c r="X105">
        <f t="shared" si="43"/>
        <v>1.379084882106367</v>
      </c>
    </row>
    <row r="106" spans="1:24" x14ac:dyDescent="0.25">
      <c r="A106" s="1">
        <v>43990</v>
      </c>
      <c r="B106" s="2">
        <v>105</v>
      </c>
      <c r="C106">
        <v>318</v>
      </c>
      <c r="D106">
        <f t="shared" si="25"/>
        <v>411.6</v>
      </c>
      <c r="E106">
        <f t="shared" si="26"/>
        <v>-93.600000000000023</v>
      </c>
      <c r="F106">
        <f t="shared" si="27"/>
        <v>93.600000000000023</v>
      </c>
      <c r="G106">
        <f t="shared" si="28"/>
        <v>813.80000000000166</v>
      </c>
      <c r="H106">
        <f t="shared" si="29"/>
        <v>45429.400000000023</v>
      </c>
      <c r="I106">
        <f t="shared" si="30"/>
        <v>454.29400000000021</v>
      </c>
      <c r="J106">
        <f t="shared" si="31"/>
        <v>1.7913509753595718</v>
      </c>
      <c r="K106">
        <f t="shared" si="32"/>
        <v>453.9</v>
      </c>
      <c r="L106">
        <f t="shared" si="33"/>
        <v>-135.89999999999998</v>
      </c>
      <c r="M106">
        <f t="shared" si="34"/>
        <v>135.89999999999998</v>
      </c>
      <c r="N106">
        <f t="shared" si="44"/>
        <v>1426.9000000000065</v>
      </c>
      <c r="O106">
        <f t="shared" si="44"/>
        <v>62124.899999999994</v>
      </c>
      <c r="P106">
        <f t="shared" si="36"/>
        <v>653.9463157894736</v>
      </c>
      <c r="Q106">
        <f t="shared" si="37"/>
        <v>2.1819833915225719</v>
      </c>
      <c r="R106">
        <f t="shared" si="38"/>
        <v>517.4666666666667</v>
      </c>
      <c r="S106">
        <f t="shared" si="39"/>
        <v>-199.4666666666667</v>
      </c>
      <c r="T106">
        <f t="shared" si="40"/>
        <v>199.4666666666667</v>
      </c>
      <c r="U106">
        <f t="shared" si="45"/>
        <v>1068.2666666666591</v>
      </c>
      <c r="V106">
        <f t="shared" si="45"/>
        <v>82013.333333333314</v>
      </c>
      <c r="W106">
        <f t="shared" si="42"/>
        <v>911.25925925925901</v>
      </c>
      <c r="X106">
        <f t="shared" si="43"/>
        <v>1.1722971874491874</v>
      </c>
    </row>
    <row r="107" spans="1:24" x14ac:dyDescent="0.25">
      <c r="A107" s="1">
        <v>43991</v>
      </c>
      <c r="B107" s="2">
        <v>106</v>
      </c>
      <c r="C107">
        <v>321</v>
      </c>
      <c r="D107">
        <f t="shared" si="25"/>
        <v>356.6</v>
      </c>
      <c r="E107">
        <f t="shared" si="26"/>
        <v>-35.600000000000023</v>
      </c>
      <c r="F107">
        <f t="shared" si="27"/>
        <v>35.600000000000023</v>
      </c>
      <c r="G107">
        <f t="shared" si="28"/>
        <v>778.20000000000164</v>
      </c>
      <c r="H107">
        <f t="shared" si="29"/>
        <v>45465.000000000022</v>
      </c>
      <c r="I107">
        <f t="shared" si="30"/>
        <v>450.14851485148534</v>
      </c>
      <c r="J107">
        <f t="shared" si="31"/>
        <v>1.7287627845595541</v>
      </c>
      <c r="K107">
        <f t="shared" si="32"/>
        <v>418.8</v>
      </c>
      <c r="L107">
        <f t="shared" si="33"/>
        <v>-97.800000000000011</v>
      </c>
      <c r="M107">
        <f t="shared" si="34"/>
        <v>97.800000000000011</v>
      </c>
      <c r="N107">
        <f t="shared" si="44"/>
        <v>1329.1000000000065</v>
      </c>
      <c r="O107">
        <f t="shared" si="44"/>
        <v>62222.7</v>
      </c>
      <c r="P107">
        <f t="shared" si="36"/>
        <v>648.15312499999993</v>
      </c>
      <c r="Q107">
        <f t="shared" si="37"/>
        <v>2.0505956829260166</v>
      </c>
      <c r="R107">
        <f t="shared" si="38"/>
        <v>508.6</v>
      </c>
      <c r="S107">
        <f t="shared" si="39"/>
        <v>-187.60000000000002</v>
      </c>
      <c r="T107">
        <f t="shared" si="40"/>
        <v>187.60000000000002</v>
      </c>
      <c r="U107">
        <f t="shared" si="45"/>
        <v>880.66666666665913</v>
      </c>
      <c r="V107">
        <f t="shared" si="45"/>
        <v>82200.93333333332</v>
      </c>
      <c r="W107">
        <f t="shared" si="42"/>
        <v>903.30695970695956</v>
      </c>
      <c r="X107">
        <f t="shared" si="43"/>
        <v>0.97493621321411594</v>
      </c>
    </row>
    <row r="108" spans="1:24" x14ac:dyDescent="0.25">
      <c r="A108" s="1">
        <v>43992</v>
      </c>
      <c r="B108" s="2">
        <v>107</v>
      </c>
      <c r="C108">
        <v>177</v>
      </c>
      <c r="D108">
        <f t="shared" si="25"/>
        <v>317.60000000000002</v>
      </c>
      <c r="E108">
        <f t="shared" si="26"/>
        <v>-140.60000000000002</v>
      </c>
      <c r="F108">
        <f t="shared" si="27"/>
        <v>140.60000000000002</v>
      </c>
      <c r="G108">
        <f t="shared" si="28"/>
        <v>637.60000000000161</v>
      </c>
      <c r="H108">
        <f t="shared" si="29"/>
        <v>45605.60000000002</v>
      </c>
      <c r="I108">
        <f t="shared" si="30"/>
        <v>447.11372549019626</v>
      </c>
      <c r="J108">
        <f t="shared" si="31"/>
        <v>1.4260353991615096</v>
      </c>
      <c r="K108">
        <f t="shared" si="32"/>
        <v>397.8</v>
      </c>
      <c r="L108">
        <f t="shared" si="33"/>
        <v>-220.8</v>
      </c>
      <c r="M108">
        <f t="shared" si="34"/>
        <v>220.8</v>
      </c>
      <c r="N108">
        <f t="shared" si="44"/>
        <v>1108.3000000000065</v>
      </c>
      <c r="O108">
        <f t="shared" si="44"/>
        <v>62443.5</v>
      </c>
      <c r="P108">
        <f t="shared" si="36"/>
        <v>643.74742268041234</v>
      </c>
      <c r="Q108">
        <f t="shared" si="37"/>
        <v>1.721637960716498</v>
      </c>
      <c r="R108">
        <f t="shared" si="38"/>
        <v>475.8</v>
      </c>
      <c r="S108">
        <f t="shared" si="39"/>
        <v>-298.8</v>
      </c>
      <c r="T108">
        <f t="shared" si="40"/>
        <v>298.8</v>
      </c>
      <c r="U108">
        <f t="shared" si="45"/>
        <v>581.86666666665906</v>
      </c>
      <c r="V108">
        <f t="shared" si="45"/>
        <v>82499.733333333323</v>
      </c>
      <c r="W108">
        <f t="shared" si="42"/>
        <v>896.73623188405782</v>
      </c>
      <c r="X108">
        <f t="shared" si="43"/>
        <v>0.64887159231220926</v>
      </c>
    </row>
    <row r="109" spans="1:24" x14ac:dyDescent="0.25">
      <c r="A109" s="1">
        <v>43993</v>
      </c>
      <c r="B109" s="2">
        <v>108</v>
      </c>
      <c r="C109">
        <v>518</v>
      </c>
      <c r="D109">
        <f t="shared" si="25"/>
        <v>269.8</v>
      </c>
      <c r="E109">
        <f t="shared" si="26"/>
        <v>248.2</v>
      </c>
      <c r="F109">
        <f t="shared" si="27"/>
        <v>248.2</v>
      </c>
      <c r="G109">
        <f t="shared" si="28"/>
        <v>885.80000000000155</v>
      </c>
      <c r="H109">
        <f t="shared" si="29"/>
        <v>45853.800000000017</v>
      </c>
      <c r="I109">
        <f t="shared" si="30"/>
        <v>445.18252427184484</v>
      </c>
      <c r="J109">
        <f t="shared" si="31"/>
        <v>1.989745669933574</v>
      </c>
      <c r="K109">
        <f t="shared" si="32"/>
        <v>385.5</v>
      </c>
      <c r="L109">
        <f t="shared" si="33"/>
        <v>132.5</v>
      </c>
      <c r="M109">
        <f t="shared" si="34"/>
        <v>132.5</v>
      </c>
      <c r="N109">
        <f t="shared" ref="N109:O116" si="46">L109+N108</f>
        <v>1240.8000000000065</v>
      </c>
      <c r="O109">
        <f t="shared" si="46"/>
        <v>62576</v>
      </c>
      <c r="P109">
        <f t="shared" si="36"/>
        <v>638.53061224489795</v>
      </c>
      <c r="Q109">
        <f t="shared" si="37"/>
        <v>1.9432114548708872</v>
      </c>
      <c r="R109">
        <f t="shared" si="38"/>
        <v>443.26666666666665</v>
      </c>
      <c r="S109">
        <f t="shared" si="39"/>
        <v>74.733333333333348</v>
      </c>
      <c r="T109">
        <f t="shared" si="40"/>
        <v>74.733333333333348</v>
      </c>
      <c r="U109">
        <f t="shared" si="45"/>
        <v>656.59999999999241</v>
      </c>
      <c r="V109">
        <f t="shared" si="45"/>
        <v>82574.46666666666</v>
      </c>
      <c r="W109">
        <f t="shared" si="42"/>
        <v>887.89749103942643</v>
      </c>
      <c r="X109">
        <f t="shared" si="43"/>
        <v>0.73949978080390433</v>
      </c>
    </row>
    <row r="110" spans="1:24" x14ac:dyDescent="0.25">
      <c r="A110" s="1">
        <v>43994</v>
      </c>
      <c r="B110" s="2">
        <v>109</v>
      </c>
      <c r="C110">
        <v>270</v>
      </c>
      <c r="D110">
        <f t="shared" si="25"/>
        <v>302.39999999999998</v>
      </c>
      <c r="E110">
        <f t="shared" si="26"/>
        <v>-32.399999999999977</v>
      </c>
      <c r="F110">
        <f t="shared" si="27"/>
        <v>32.399999999999977</v>
      </c>
      <c r="G110">
        <f t="shared" si="28"/>
        <v>853.40000000000157</v>
      </c>
      <c r="H110">
        <f t="shared" si="29"/>
        <v>45886.200000000019</v>
      </c>
      <c r="I110">
        <f t="shared" si="30"/>
        <v>441.21346153846173</v>
      </c>
      <c r="J110">
        <f t="shared" si="31"/>
        <v>1.9342111571670813</v>
      </c>
      <c r="K110">
        <f t="shared" si="32"/>
        <v>397.6</v>
      </c>
      <c r="L110">
        <f t="shared" si="33"/>
        <v>-127.60000000000002</v>
      </c>
      <c r="M110">
        <f t="shared" si="34"/>
        <v>127.60000000000002</v>
      </c>
      <c r="N110">
        <f t="shared" si="46"/>
        <v>1113.2000000000066</v>
      </c>
      <c r="O110">
        <f t="shared" si="46"/>
        <v>62703.6</v>
      </c>
      <c r="P110">
        <f t="shared" si="36"/>
        <v>633.36969696969697</v>
      </c>
      <c r="Q110">
        <f t="shared" si="37"/>
        <v>1.7575832966528342</v>
      </c>
      <c r="R110">
        <f t="shared" si="38"/>
        <v>435</v>
      </c>
      <c r="S110">
        <f t="shared" si="39"/>
        <v>-165</v>
      </c>
      <c r="T110">
        <f t="shared" si="40"/>
        <v>165</v>
      </c>
      <c r="U110">
        <f t="shared" si="45"/>
        <v>491.59999999999241</v>
      </c>
      <c r="V110">
        <f t="shared" si="45"/>
        <v>82739.46666666666</v>
      </c>
      <c r="W110">
        <f t="shared" si="42"/>
        <v>880.20709219858145</v>
      </c>
      <c r="X110">
        <f t="shared" si="43"/>
        <v>0.55850492952979258</v>
      </c>
    </row>
    <row r="111" spans="1:24" x14ac:dyDescent="0.25">
      <c r="A111" s="1">
        <v>43995</v>
      </c>
      <c r="B111" s="2">
        <v>110</v>
      </c>
      <c r="C111">
        <v>197</v>
      </c>
      <c r="D111">
        <f t="shared" si="25"/>
        <v>320.8</v>
      </c>
      <c r="E111">
        <f t="shared" si="26"/>
        <v>-123.80000000000001</v>
      </c>
      <c r="F111">
        <f t="shared" si="27"/>
        <v>123.80000000000001</v>
      </c>
      <c r="G111">
        <f t="shared" si="28"/>
        <v>729.6000000000015</v>
      </c>
      <c r="H111">
        <f t="shared" si="29"/>
        <v>46010.000000000022</v>
      </c>
      <c r="I111">
        <f t="shared" si="30"/>
        <v>438.19047619047637</v>
      </c>
      <c r="J111">
        <f t="shared" si="31"/>
        <v>1.6650293414475141</v>
      </c>
      <c r="K111">
        <f t="shared" si="32"/>
        <v>366.2</v>
      </c>
      <c r="L111">
        <f t="shared" si="33"/>
        <v>-169.2</v>
      </c>
      <c r="M111">
        <f t="shared" si="34"/>
        <v>169.2</v>
      </c>
      <c r="N111">
        <f t="shared" si="46"/>
        <v>944.00000000000659</v>
      </c>
      <c r="O111">
        <f t="shared" si="46"/>
        <v>62872.799999999996</v>
      </c>
      <c r="P111">
        <f t="shared" si="36"/>
        <v>628.72799999999995</v>
      </c>
      <c r="Q111">
        <f t="shared" si="37"/>
        <v>1.5014441857210219</v>
      </c>
      <c r="R111">
        <f t="shared" si="38"/>
        <v>409.53333333333336</v>
      </c>
      <c r="S111">
        <f t="shared" si="39"/>
        <v>-212.53333333333336</v>
      </c>
      <c r="T111">
        <f t="shared" si="40"/>
        <v>212.53333333333336</v>
      </c>
      <c r="U111">
        <f t="shared" si="45"/>
        <v>279.06666666665905</v>
      </c>
      <c r="V111">
        <f t="shared" si="45"/>
        <v>82952</v>
      </c>
      <c r="W111">
        <f t="shared" si="42"/>
        <v>873.17894736842106</v>
      </c>
      <c r="X111">
        <f t="shared" si="43"/>
        <v>0.31959848265662805</v>
      </c>
    </row>
    <row r="112" spans="1:24" x14ac:dyDescent="0.25">
      <c r="A112" s="1">
        <v>43996</v>
      </c>
      <c r="B112" s="2">
        <v>111</v>
      </c>
      <c r="C112">
        <v>280</v>
      </c>
      <c r="D112">
        <f t="shared" si="25"/>
        <v>296.60000000000002</v>
      </c>
      <c r="E112">
        <f t="shared" si="26"/>
        <v>-16.600000000000023</v>
      </c>
      <c r="F112">
        <f t="shared" si="27"/>
        <v>16.600000000000023</v>
      </c>
      <c r="G112">
        <f t="shared" si="28"/>
        <v>713.00000000000148</v>
      </c>
      <c r="H112">
        <f t="shared" si="29"/>
        <v>46026.60000000002</v>
      </c>
      <c r="I112">
        <f t="shared" si="30"/>
        <v>434.21320754716999</v>
      </c>
      <c r="J112">
        <f t="shared" si="31"/>
        <v>1.6420504664693922</v>
      </c>
      <c r="K112">
        <f t="shared" si="32"/>
        <v>326.60000000000002</v>
      </c>
      <c r="L112">
        <f t="shared" si="33"/>
        <v>-46.600000000000023</v>
      </c>
      <c r="M112">
        <f t="shared" si="34"/>
        <v>46.600000000000023</v>
      </c>
      <c r="N112">
        <f t="shared" si="46"/>
        <v>897.40000000000657</v>
      </c>
      <c r="O112">
        <f t="shared" si="46"/>
        <v>62919.399999999994</v>
      </c>
      <c r="P112">
        <f t="shared" si="36"/>
        <v>622.96435643564348</v>
      </c>
      <c r="Q112">
        <f t="shared" si="37"/>
        <v>1.4405318550399506</v>
      </c>
      <c r="R112">
        <f t="shared" si="38"/>
        <v>378.06666666666666</v>
      </c>
      <c r="S112">
        <f t="shared" si="39"/>
        <v>-98.066666666666663</v>
      </c>
      <c r="T112">
        <f t="shared" si="40"/>
        <v>98.066666666666663</v>
      </c>
      <c r="U112">
        <f t="shared" si="45"/>
        <v>180.99999999999238</v>
      </c>
      <c r="V112">
        <f t="shared" si="45"/>
        <v>83050.066666666666</v>
      </c>
      <c r="W112">
        <f t="shared" si="42"/>
        <v>865.10486111111106</v>
      </c>
      <c r="X112">
        <f t="shared" si="43"/>
        <v>0.20922319147244436</v>
      </c>
    </row>
    <row r="113" spans="1:24" x14ac:dyDescent="0.25">
      <c r="A113" s="1">
        <v>43997</v>
      </c>
      <c r="B113" s="2">
        <v>112</v>
      </c>
      <c r="C113">
        <v>283</v>
      </c>
      <c r="D113">
        <f t="shared" si="25"/>
        <v>288.39999999999998</v>
      </c>
      <c r="E113">
        <f t="shared" si="26"/>
        <v>-5.3999999999999773</v>
      </c>
      <c r="F113">
        <f t="shared" si="27"/>
        <v>5.3999999999999773</v>
      </c>
      <c r="G113">
        <f t="shared" si="28"/>
        <v>707.6000000000015</v>
      </c>
      <c r="H113">
        <f t="shared" si="29"/>
        <v>46032.000000000022</v>
      </c>
      <c r="I113">
        <f t="shared" si="30"/>
        <v>430.20560747663569</v>
      </c>
      <c r="J113">
        <f t="shared" si="31"/>
        <v>1.6447949252693805</v>
      </c>
      <c r="K113">
        <f t="shared" si="32"/>
        <v>303</v>
      </c>
      <c r="L113">
        <f t="shared" si="33"/>
        <v>-20</v>
      </c>
      <c r="M113">
        <f t="shared" si="34"/>
        <v>20</v>
      </c>
      <c r="N113">
        <f t="shared" si="46"/>
        <v>877.40000000000657</v>
      </c>
      <c r="O113">
        <f t="shared" si="46"/>
        <v>62939.399999999994</v>
      </c>
      <c r="P113">
        <f t="shared" si="36"/>
        <v>617.05294117647054</v>
      </c>
      <c r="Q113">
        <f t="shared" si="37"/>
        <v>1.4219201326990831</v>
      </c>
      <c r="R113">
        <f t="shared" si="38"/>
        <v>361.33333333333331</v>
      </c>
      <c r="S113">
        <f t="shared" si="39"/>
        <v>-78.333333333333314</v>
      </c>
      <c r="T113">
        <f t="shared" si="40"/>
        <v>78.333333333333314</v>
      </c>
      <c r="U113">
        <f t="shared" si="45"/>
        <v>102.66666666665907</v>
      </c>
      <c r="V113">
        <f t="shared" si="45"/>
        <v>83128.399999999994</v>
      </c>
      <c r="W113">
        <f t="shared" si="42"/>
        <v>856.99381443298967</v>
      </c>
      <c r="X113">
        <f t="shared" si="43"/>
        <v>0.11979860873860113</v>
      </c>
    </row>
    <row r="114" spans="1:24" x14ac:dyDescent="0.25">
      <c r="A114" s="1">
        <v>43998</v>
      </c>
      <c r="B114" s="2">
        <v>113</v>
      </c>
      <c r="C114">
        <v>202</v>
      </c>
      <c r="D114">
        <f t="shared" si="25"/>
        <v>309.60000000000002</v>
      </c>
      <c r="E114">
        <f t="shared" si="26"/>
        <v>-107.60000000000002</v>
      </c>
      <c r="F114">
        <f t="shared" si="27"/>
        <v>107.60000000000002</v>
      </c>
      <c r="G114">
        <f t="shared" si="28"/>
        <v>600.00000000000148</v>
      </c>
      <c r="H114">
        <f t="shared" si="29"/>
        <v>46139.60000000002</v>
      </c>
      <c r="I114">
        <f t="shared" si="30"/>
        <v>427.21851851851869</v>
      </c>
      <c r="J114">
        <f t="shared" si="31"/>
        <v>1.4044335018075609</v>
      </c>
      <c r="K114">
        <f t="shared" si="32"/>
        <v>289.7</v>
      </c>
      <c r="L114">
        <f t="shared" si="33"/>
        <v>-87.699999999999989</v>
      </c>
      <c r="M114">
        <f t="shared" si="34"/>
        <v>87.699999999999989</v>
      </c>
      <c r="N114">
        <f t="shared" si="46"/>
        <v>789.70000000000664</v>
      </c>
      <c r="O114">
        <f t="shared" si="46"/>
        <v>63027.099999999991</v>
      </c>
      <c r="P114">
        <f t="shared" si="36"/>
        <v>611.91359223300958</v>
      </c>
      <c r="Q114">
        <f t="shared" si="37"/>
        <v>1.2905416876232716</v>
      </c>
      <c r="R114">
        <f t="shared" si="38"/>
        <v>360.2</v>
      </c>
      <c r="S114">
        <f t="shared" si="39"/>
        <v>-158.19999999999999</v>
      </c>
      <c r="T114">
        <f t="shared" si="40"/>
        <v>158.19999999999999</v>
      </c>
      <c r="U114">
        <f t="shared" ref="U114:V116" si="47">S114+U113</f>
        <v>-55.53333333334092</v>
      </c>
      <c r="V114">
        <f t="shared" si="47"/>
        <v>83286.599999999991</v>
      </c>
      <c r="W114">
        <f t="shared" si="42"/>
        <v>849.86326530612234</v>
      </c>
      <c r="X114">
        <f t="shared" si="43"/>
        <v>-6.5343844828188571E-2</v>
      </c>
    </row>
    <row r="115" spans="1:24" x14ac:dyDescent="0.25">
      <c r="A115" s="1">
        <v>43999</v>
      </c>
      <c r="B115" s="2">
        <v>114</v>
      </c>
      <c r="C115">
        <v>379</v>
      </c>
      <c r="D115">
        <f t="shared" si="25"/>
        <v>246.4</v>
      </c>
      <c r="E115">
        <f t="shared" si="26"/>
        <v>132.6</v>
      </c>
      <c r="F115">
        <f t="shared" si="27"/>
        <v>132.6</v>
      </c>
      <c r="G115">
        <f t="shared" si="28"/>
        <v>732.6000000000015</v>
      </c>
      <c r="H115">
        <f t="shared" si="29"/>
        <v>46272.200000000019</v>
      </c>
      <c r="I115">
        <f t="shared" si="30"/>
        <v>424.5155963302754</v>
      </c>
      <c r="J115">
        <f t="shared" si="31"/>
        <v>1.7257316488085748</v>
      </c>
      <c r="K115">
        <f t="shared" si="32"/>
        <v>274.39999999999998</v>
      </c>
      <c r="L115">
        <f t="shared" si="33"/>
        <v>104.60000000000002</v>
      </c>
      <c r="M115">
        <f t="shared" si="34"/>
        <v>104.60000000000002</v>
      </c>
      <c r="N115">
        <f t="shared" si="46"/>
        <v>894.30000000000666</v>
      </c>
      <c r="O115">
        <f t="shared" si="46"/>
        <v>63131.69999999999</v>
      </c>
      <c r="P115">
        <f t="shared" si="36"/>
        <v>607.03557692307686</v>
      </c>
      <c r="Q115">
        <f t="shared" si="37"/>
        <v>1.473225020077088</v>
      </c>
      <c r="R115">
        <f t="shared" si="38"/>
        <v>347.2</v>
      </c>
      <c r="S115">
        <f t="shared" si="39"/>
        <v>31.800000000000011</v>
      </c>
      <c r="T115">
        <f t="shared" si="40"/>
        <v>31.800000000000011</v>
      </c>
      <c r="U115">
        <f t="shared" si="47"/>
        <v>-23.733333333340909</v>
      </c>
      <c r="V115">
        <f t="shared" si="47"/>
        <v>83318.399999999994</v>
      </c>
      <c r="W115">
        <f t="shared" si="42"/>
        <v>841.59999999999991</v>
      </c>
      <c r="X115">
        <f t="shared" si="43"/>
        <v>-2.8200253485433591E-2</v>
      </c>
    </row>
    <row r="116" spans="1:24" x14ac:dyDescent="0.25">
      <c r="A116" s="1">
        <v>44000</v>
      </c>
      <c r="B116" s="2">
        <v>115</v>
      </c>
      <c r="C116">
        <v>163</v>
      </c>
      <c r="D116">
        <f t="shared" si="25"/>
        <v>268.2</v>
      </c>
      <c r="E116">
        <f t="shared" si="26"/>
        <v>-105.19999999999999</v>
      </c>
      <c r="F116">
        <f t="shared" si="27"/>
        <v>105.19999999999999</v>
      </c>
      <c r="G116">
        <f t="shared" si="28"/>
        <v>627.40000000000146</v>
      </c>
      <c r="H116">
        <f t="shared" si="29"/>
        <v>46377.400000000016</v>
      </c>
      <c r="I116">
        <f t="shared" si="30"/>
        <v>421.6127272727274</v>
      </c>
      <c r="J116">
        <f t="shared" si="31"/>
        <v>1.4880954947884129</v>
      </c>
      <c r="K116">
        <f t="shared" si="32"/>
        <v>294.5</v>
      </c>
      <c r="L116">
        <f t="shared" si="33"/>
        <v>-131.5</v>
      </c>
      <c r="M116">
        <f>ABS(L116)</f>
        <v>131.5</v>
      </c>
      <c r="N116">
        <f t="shared" si="46"/>
        <v>762.80000000000666</v>
      </c>
      <c r="O116">
        <f t="shared" si="46"/>
        <v>63263.19999999999</v>
      </c>
      <c r="P116">
        <f t="shared" si="36"/>
        <v>602.50666666666655</v>
      </c>
      <c r="Q116">
        <f t="shared" si="37"/>
        <v>1.2660440824997901</v>
      </c>
      <c r="R116">
        <f t="shared" si="38"/>
        <v>333.53333333333336</v>
      </c>
      <c r="S116">
        <f t="shared" si="39"/>
        <v>-170.53333333333336</v>
      </c>
      <c r="T116">
        <f t="shared" si="40"/>
        <v>170.53333333333336</v>
      </c>
      <c r="U116">
        <f t="shared" si="47"/>
        <v>-194.26666666667427</v>
      </c>
      <c r="V116">
        <f t="shared" si="47"/>
        <v>83488.933333333334</v>
      </c>
      <c r="W116">
        <f t="shared" si="42"/>
        <v>834.8893333333333</v>
      </c>
      <c r="X116">
        <f t="shared" si="43"/>
        <v>-0.2326855295791789</v>
      </c>
    </row>
    <row r="117" spans="1:24" x14ac:dyDescent="0.25">
      <c r="A117" s="1">
        <v>44001</v>
      </c>
      <c r="B117" s="2">
        <v>116</v>
      </c>
      <c r="C117">
        <v>346</v>
      </c>
      <c r="D117">
        <f t="shared" ref="D117:D123" si="48">SUM(C112:C116)/5</f>
        <v>261.39999999999998</v>
      </c>
      <c r="E117">
        <f t="shared" ref="E117:E123" si="49">C117-D117</f>
        <v>84.600000000000023</v>
      </c>
      <c r="F117">
        <f t="shared" ref="F117:F123" si="50">ABS(E117)</f>
        <v>84.600000000000023</v>
      </c>
      <c r="G117">
        <f t="shared" ref="G117:G123" si="51">E117+G116</f>
        <v>712.00000000000148</v>
      </c>
      <c r="H117">
        <f t="shared" si="29"/>
        <v>46462.000000000015</v>
      </c>
      <c r="I117">
        <f t="shared" ref="I117:I123" si="52">H117/B112</f>
        <v>418.57657657657671</v>
      </c>
      <c r="J117">
        <f t="shared" ref="J117:J123" si="53">G117/I117</f>
        <v>1.7010029701691736</v>
      </c>
      <c r="K117">
        <f t="shared" ref="K117:K123" si="54">SUM(C107:C116)/10</f>
        <v>279</v>
      </c>
      <c r="L117">
        <f t="shared" ref="L117:L123" si="55">C117-K117</f>
        <v>67</v>
      </c>
      <c r="M117">
        <f t="shared" ref="M117:M123" si="56">ABS(L117)</f>
        <v>67</v>
      </c>
      <c r="N117">
        <f t="shared" ref="N117:N123" si="57">L117+N116</f>
        <v>829.80000000000666</v>
      </c>
      <c r="O117">
        <f t="shared" ref="O117:O123" si="58">M117+O116</f>
        <v>63330.19999999999</v>
      </c>
      <c r="P117">
        <f t="shared" ref="P117:P123" si="59">O117/B107</f>
        <v>597.45471698113192</v>
      </c>
      <c r="Q117">
        <f t="shared" ref="Q117:Q123" si="60">N117/P117</f>
        <v>1.3888918714926011</v>
      </c>
      <c r="R117">
        <f t="shared" si="38"/>
        <v>304.86666666666667</v>
      </c>
      <c r="S117">
        <f t="shared" ref="S117:S123" si="61">C117-R117</f>
        <v>41.133333333333326</v>
      </c>
      <c r="T117">
        <f t="shared" ref="T117:T123" si="62">ABS(S117)</f>
        <v>41.133333333333326</v>
      </c>
      <c r="U117">
        <f t="shared" ref="U117:U123" si="63">S117+U116</f>
        <v>-153.13333333334094</v>
      </c>
      <c r="V117">
        <f t="shared" ref="V117:V123" si="64">T117+V116</f>
        <v>83530.066666666666</v>
      </c>
      <c r="W117">
        <f t="shared" ref="W117:W123" si="65">V117/B102</f>
        <v>827.03036303630358</v>
      </c>
      <c r="X117">
        <f t="shared" ref="X117:X123" si="66">U117/W117</f>
        <v>-0.18516047315498493</v>
      </c>
    </row>
    <row r="118" spans="1:24" x14ac:dyDescent="0.25">
      <c r="A118" s="1">
        <v>44002</v>
      </c>
      <c r="B118" s="2">
        <v>117</v>
      </c>
      <c r="C118">
        <v>338</v>
      </c>
      <c r="D118">
        <f t="shared" si="48"/>
        <v>274.60000000000002</v>
      </c>
      <c r="E118">
        <f t="shared" si="49"/>
        <v>63.399999999999977</v>
      </c>
      <c r="F118">
        <f t="shared" si="50"/>
        <v>63.399999999999977</v>
      </c>
      <c r="G118">
        <f t="shared" si="51"/>
        <v>775.40000000000146</v>
      </c>
      <c r="H118">
        <f t="shared" si="29"/>
        <v>46525.400000000016</v>
      </c>
      <c r="I118">
        <f t="shared" si="52"/>
        <v>415.40535714285727</v>
      </c>
      <c r="J118">
        <f t="shared" si="53"/>
        <v>1.8666104966319501</v>
      </c>
      <c r="K118">
        <f t="shared" si="54"/>
        <v>281.5</v>
      </c>
      <c r="L118">
        <f t="shared" si="55"/>
        <v>56.5</v>
      </c>
      <c r="M118">
        <f t="shared" si="56"/>
        <v>56.5</v>
      </c>
      <c r="N118">
        <f t="shared" si="57"/>
        <v>886.30000000000666</v>
      </c>
      <c r="O118">
        <f t="shared" si="58"/>
        <v>63386.69999999999</v>
      </c>
      <c r="P118">
        <f t="shared" si="59"/>
        <v>592.39906542056065</v>
      </c>
      <c r="Q118">
        <f t="shared" si="60"/>
        <v>1.4961198484855771</v>
      </c>
      <c r="R118">
        <f t="shared" si="38"/>
        <v>293.53333333333336</v>
      </c>
      <c r="S118">
        <f t="shared" si="61"/>
        <v>44.46666666666664</v>
      </c>
      <c r="T118">
        <f t="shared" si="62"/>
        <v>44.46666666666664</v>
      </c>
      <c r="U118">
        <f t="shared" si="63"/>
        <v>-108.6666666666743</v>
      </c>
      <c r="V118">
        <f t="shared" si="64"/>
        <v>83574.533333333326</v>
      </c>
      <c r="W118">
        <f t="shared" si="65"/>
        <v>819.3581699346405</v>
      </c>
      <c r="X118">
        <f t="shared" si="66"/>
        <v>-0.13262413271029269</v>
      </c>
    </row>
    <row r="119" spans="1:24" x14ac:dyDescent="0.25">
      <c r="A119" s="1">
        <v>44003</v>
      </c>
      <c r="B119" s="2">
        <v>118</v>
      </c>
      <c r="C119">
        <v>303</v>
      </c>
      <c r="D119">
        <f t="shared" si="48"/>
        <v>285.60000000000002</v>
      </c>
      <c r="E119">
        <f t="shared" si="49"/>
        <v>17.399999999999977</v>
      </c>
      <c r="F119">
        <f t="shared" si="50"/>
        <v>17.399999999999977</v>
      </c>
      <c r="G119">
        <f t="shared" si="51"/>
        <v>792.80000000000143</v>
      </c>
      <c r="H119">
        <f t="shared" si="29"/>
        <v>46542.800000000017</v>
      </c>
      <c r="I119">
        <f t="shared" si="52"/>
        <v>411.88318584070811</v>
      </c>
      <c r="J119">
        <f t="shared" si="53"/>
        <v>1.9248175872530258</v>
      </c>
      <c r="K119">
        <f t="shared" si="54"/>
        <v>297.60000000000002</v>
      </c>
      <c r="L119">
        <f t="shared" si="55"/>
        <v>5.3999999999999773</v>
      </c>
      <c r="M119">
        <f t="shared" si="56"/>
        <v>5.3999999999999773</v>
      </c>
      <c r="N119">
        <f t="shared" si="57"/>
        <v>891.70000000000664</v>
      </c>
      <c r="O119">
        <f t="shared" si="58"/>
        <v>63392.099999999991</v>
      </c>
      <c r="P119">
        <f t="shared" si="59"/>
        <v>586.96388888888885</v>
      </c>
      <c r="Q119">
        <f t="shared" si="60"/>
        <v>1.5191735247767582</v>
      </c>
      <c r="R119">
        <f t="shared" si="38"/>
        <v>288.33333333333331</v>
      </c>
      <c r="S119">
        <f t="shared" si="61"/>
        <v>14.666666666666686</v>
      </c>
      <c r="T119">
        <f t="shared" si="62"/>
        <v>14.666666666666686</v>
      </c>
      <c r="U119">
        <f t="shared" si="63"/>
        <v>-94.000000000007617</v>
      </c>
      <c r="V119">
        <f t="shared" si="64"/>
        <v>83589.2</v>
      </c>
      <c r="W119">
        <f t="shared" si="65"/>
        <v>811.54563106796115</v>
      </c>
      <c r="X119">
        <f t="shared" si="66"/>
        <v>-0.1158283606016182</v>
      </c>
    </row>
    <row r="120" spans="1:24" x14ac:dyDescent="0.25">
      <c r="A120" s="1">
        <v>44004</v>
      </c>
      <c r="B120" s="2">
        <v>119</v>
      </c>
      <c r="C120">
        <v>210</v>
      </c>
      <c r="D120">
        <f t="shared" si="48"/>
        <v>305.8</v>
      </c>
      <c r="E120">
        <f t="shared" si="49"/>
        <v>-95.800000000000011</v>
      </c>
      <c r="F120">
        <f t="shared" si="50"/>
        <v>95.800000000000011</v>
      </c>
      <c r="G120">
        <f t="shared" si="51"/>
        <v>697.00000000000136</v>
      </c>
      <c r="H120">
        <f t="shared" si="29"/>
        <v>46638.60000000002</v>
      </c>
      <c r="I120">
        <f t="shared" si="52"/>
        <v>409.11052631578963</v>
      </c>
      <c r="J120">
        <f t="shared" si="53"/>
        <v>1.7036960800710168</v>
      </c>
      <c r="K120">
        <f t="shared" si="54"/>
        <v>276.10000000000002</v>
      </c>
      <c r="L120">
        <f t="shared" si="55"/>
        <v>-66.100000000000023</v>
      </c>
      <c r="M120">
        <f t="shared" si="56"/>
        <v>66.100000000000023</v>
      </c>
      <c r="N120">
        <f t="shared" si="57"/>
        <v>825.60000000000662</v>
      </c>
      <c r="O120">
        <f t="shared" si="58"/>
        <v>63458.19999999999</v>
      </c>
      <c r="P120">
        <f t="shared" si="59"/>
        <v>582.18532110091735</v>
      </c>
      <c r="Q120">
        <f t="shared" si="60"/>
        <v>1.4181051463798333</v>
      </c>
      <c r="R120">
        <f t="shared" si="38"/>
        <v>284.86666666666667</v>
      </c>
      <c r="S120">
        <f t="shared" si="61"/>
        <v>-74.866666666666674</v>
      </c>
      <c r="T120">
        <f t="shared" si="62"/>
        <v>74.866666666666674</v>
      </c>
      <c r="U120">
        <f t="shared" si="63"/>
        <v>-168.86666666667429</v>
      </c>
      <c r="V120">
        <f t="shared" si="64"/>
        <v>83664.066666666666</v>
      </c>
      <c r="W120">
        <f t="shared" si="65"/>
        <v>804.46217948717947</v>
      </c>
      <c r="X120">
        <f t="shared" si="66"/>
        <v>-0.20991249927289526</v>
      </c>
    </row>
    <row r="121" spans="1:24" x14ac:dyDescent="0.25">
      <c r="A121" s="1">
        <v>44005</v>
      </c>
      <c r="B121" s="2">
        <v>120</v>
      </c>
      <c r="C121">
        <v>329</v>
      </c>
      <c r="D121">
        <f t="shared" si="48"/>
        <v>272</v>
      </c>
      <c r="E121">
        <f t="shared" si="49"/>
        <v>57</v>
      </c>
      <c r="F121">
        <f t="shared" si="50"/>
        <v>57</v>
      </c>
      <c r="G121">
        <f t="shared" si="51"/>
        <v>754.00000000000136</v>
      </c>
      <c r="H121">
        <f t="shared" si="29"/>
        <v>46695.60000000002</v>
      </c>
      <c r="I121">
        <f t="shared" si="52"/>
        <v>406.0486956521741</v>
      </c>
      <c r="J121">
        <f t="shared" si="53"/>
        <v>1.8569201380858178</v>
      </c>
      <c r="K121">
        <f t="shared" si="54"/>
        <v>270.10000000000002</v>
      </c>
      <c r="L121">
        <f t="shared" si="55"/>
        <v>58.899999999999977</v>
      </c>
      <c r="M121">
        <f t="shared" si="56"/>
        <v>58.899999999999977</v>
      </c>
      <c r="N121">
        <f t="shared" si="57"/>
        <v>884.50000000000659</v>
      </c>
      <c r="O121">
        <f t="shared" si="58"/>
        <v>63517.099999999991</v>
      </c>
      <c r="P121">
        <f t="shared" si="59"/>
        <v>577.42818181818177</v>
      </c>
      <c r="Q121">
        <f t="shared" si="60"/>
        <v>1.5317922260304822</v>
      </c>
      <c r="R121">
        <f t="shared" si="38"/>
        <v>287</v>
      </c>
      <c r="S121">
        <f t="shared" si="61"/>
        <v>42</v>
      </c>
      <c r="T121">
        <f t="shared" si="62"/>
        <v>42</v>
      </c>
      <c r="U121">
        <f t="shared" si="63"/>
        <v>-126.86666666667429</v>
      </c>
      <c r="V121">
        <f t="shared" si="64"/>
        <v>83706.066666666666</v>
      </c>
      <c r="W121">
        <f t="shared" si="65"/>
        <v>797.20063492063491</v>
      </c>
      <c r="X121">
        <f t="shared" si="66"/>
        <v>-0.15914019772363136</v>
      </c>
    </row>
    <row r="122" spans="1:24" x14ac:dyDescent="0.25">
      <c r="A122" s="1">
        <v>44006</v>
      </c>
      <c r="B122" s="2">
        <v>121</v>
      </c>
      <c r="C122">
        <v>333</v>
      </c>
      <c r="D122">
        <f t="shared" si="48"/>
        <v>305.2</v>
      </c>
      <c r="E122">
        <f t="shared" si="49"/>
        <v>27.800000000000011</v>
      </c>
      <c r="F122">
        <f t="shared" si="50"/>
        <v>27.800000000000011</v>
      </c>
      <c r="G122">
        <f t="shared" si="51"/>
        <v>781.80000000000132</v>
      </c>
      <c r="H122">
        <f t="shared" si="29"/>
        <v>46723.400000000023</v>
      </c>
      <c r="I122">
        <f t="shared" si="52"/>
        <v>402.78793103448294</v>
      </c>
      <c r="J122">
        <f t="shared" si="53"/>
        <v>1.9409717614728403</v>
      </c>
      <c r="K122">
        <f t="shared" si="54"/>
        <v>283.3</v>
      </c>
      <c r="L122">
        <f t="shared" si="55"/>
        <v>49.699999999999989</v>
      </c>
      <c r="M122">
        <f t="shared" si="56"/>
        <v>49.699999999999989</v>
      </c>
      <c r="N122">
        <f t="shared" si="57"/>
        <v>934.20000000000664</v>
      </c>
      <c r="O122">
        <f t="shared" si="58"/>
        <v>63566.799999999988</v>
      </c>
      <c r="P122">
        <f t="shared" si="59"/>
        <v>572.67387387387373</v>
      </c>
      <c r="Q122">
        <f t="shared" si="60"/>
        <v>1.6312949527111757</v>
      </c>
      <c r="R122">
        <f t="shared" si="38"/>
        <v>287.73333333333335</v>
      </c>
      <c r="S122">
        <f t="shared" si="61"/>
        <v>45.266666666666652</v>
      </c>
      <c r="T122">
        <f t="shared" si="62"/>
        <v>45.266666666666652</v>
      </c>
      <c r="U122">
        <f t="shared" si="63"/>
        <v>-81.60000000000764</v>
      </c>
      <c r="V122">
        <f t="shared" si="64"/>
        <v>83751.333333333328</v>
      </c>
      <c r="W122">
        <f t="shared" si="65"/>
        <v>790.10691823899367</v>
      </c>
      <c r="X122">
        <f t="shared" si="66"/>
        <v>-0.10327716175663842</v>
      </c>
    </row>
    <row r="123" spans="1:24" x14ac:dyDescent="0.25">
      <c r="A123" s="1">
        <v>44007</v>
      </c>
      <c r="B123" s="2">
        <v>122</v>
      </c>
      <c r="C123">
        <v>251</v>
      </c>
      <c r="D123">
        <f t="shared" si="48"/>
        <v>302.60000000000002</v>
      </c>
      <c r="E123">
        <f t="shared" si="49"/>
        <v>-51.600000000000023</v>
      </c>
      <c r="F123">
        <f t="shared" si="50"/>
        <v>51.600000000000023</v>
      </c>
      <c r="G123">
        <f t="shared" si="51"/>
        <v>730.2000000000013</v>
      </c>
      <c r="H123">
        <f t="shared" si="29"/>
        <v>46775.000000000022</v>
      </c>
      <c r="I123">
        <f t="shared" si="52"/>
        <v>399.786324786325</v>
      </c>
      <c r="J123">
        <f t="shared" si="53"/>
        <v>1.8264756814537704</v>
      </c>
      <c r="K123">
        <f t="shared" si="54"/>
        <v>288.60000000000002</v>
      </c>
      <c r="L123">
        <f t="shared" si="55"/>
        <v>-37.600000000000023</v>
      </c>
      <c r="M123">
        <f t="shared" si="56"/>
        <v>37.600000000000023</v>
      </c>
      <c r="N123">
        <f t="shared" si="57"/>
        <v>896.60000000000662</v>
      </c>
      <c r="O123">
        <f t="shared" si="58"/>
        <v>63604.399999999987</v>
      </c>
      <c r="P123">
        <f t="shared" si="59"/>
        <v>567.89642857142849</v>
      </c>
      <c r="Q123">
        <f t="shared" si="60"/>
        <v>1.5788090132129342</v>
      </c>
      <c r="R123">
        <f t="shared" si="38"/>
        <v>288.53333333333336</v>
      </c>
      <c r="S123">
        <f t="shared" si="61"/>
        <v>-37.53333333333336</v>
      </c>
      <c r="T123">
        <f t="shared" si="62"/>
        <v>37.53333333333336</v>
      </c>
      <c r="U123">
        <f t="shared" si="63"/>
        <v>-119.133333333341</v>
      </c>
      <c r="V123">
        <f t="shared" si="64"/>
        <v>83788.866666666669</v>
      </c>
      <c r="W123">
        <f t="shared" si="65"/>
        <v>783.07352024922125</v>
      </c>
      <c r="X123">
        <f t="shared" si="66"/>
        <v>-0.15213556614125529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C8AB3-8790-4D2B-BC44-63FCF68DD41A}">
  <sheetPr codeName="Hoja28">
    <tabColor theme="9" tint="-0.249977111117893"/>
  </sheetPr>
  <dimension ref="A1:X123"/>
  <sheetViews>
    <sheetView zoomScale="55" zoomScaleNormal="55" workbookViewId="0">
      <pane ySplit="1" topLeftCell="A80" activePane="bottomLeft" state="frozen"/>
      <selection activeCell="W23" sqref="W23"/>
      <selection pane="bottomLeft" activeCell="H123" sqref="H123"/>
    </sheetView>
  </sheetViews>
  <sheetFormatPr baseColWidth="10" defaultRowHeight="15" x14ac:dyDescent="0.25"/>
  <sheetData>
    <row r="1" spans="1:24" x14ac:dyDescent="0.25">
      <c r="A1" t="s">
        <v>13</v>
      </c>
      <c r="B1" t="s">
        <v>0</v>
      </c>
      <c r="C1" t="s">
        <v>2</v>
      </c>
      <c r="D1" t="s">
        <v>14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15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16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43886</v>
      </c>
      <c r="B2">
        <v>1</v>
      </c>
      <c r="C2">
        <v>2</v>
      </c>
    </row>
    <row r="3" spans="1:24" x14ac:dyDescent="0.25">
      <c r="A3" s="1">
        <v>43887</v>
      </c>
      <c r="B3">
        <v>2</v>
      </c>
      <c r="C3">
        <v>1</v>
      </c>
    </row>
    <row r="4" spans="1:24" x14ac:dyDescent="0.25">
      <c r="A4" s="1">
        <v>43888</v>
      </c>
      <c r="B4">
        <v>3</v>
      </c>
      <c r="C4">
        <v>17</v>
      </c>
    </row>
    <row r="5" spans="1:24" x14ac:dyDescent="0.25">
      <c r="A5" s="1">
        <v>43889</v>
      </c>
      <c r="B5">
        <v>4</v>
      </c>
      <c r="C5">
        <v>59</v>
      </c>
    </row>
    <row r="6" spans="1:24" x14ac:dyDescent="0.25">
      <c r="A6" s="1">
        <v>43890</v>
      </c>
      <c r="B6">
        <v>5</v>
      </c>
      <c r="C6">
        <v>71</v>
      </c>
    </row>
    <row r="7" spans="1:24" x14ac:dyDescent="0.25">
      <c r="A7" s="1">
        <v>43891</v>
      </c>
      <c r="B7">
        <v>6</v>
      </c>
      <c r="C7">
        <v>77</v>
      </c>
      <c r="D7">
        <f>C6*0.3+C5*0.2+C4*0.2+C3*0.15+C2*0.15</f>
        <v>36.949999999999996</v>
      </c>
      <c r="E7">
        <f>C7-D7</f>
        <v>40.050000000000004</v>
      </c>
      <c r="F7">
        <f>ABS(E7)</f>
        <v>40.050000000000004</v>
      </c>
      <c r="G7">
        <f>E7+G6</f>
        <v>40.050000000000004</v>
      </c>
      <c r="H7">
        <f>F7+H6</f>
        <v>40.050000000000004</v>
      </c>
      <c r="I7">
        <f>H7/B2</f>
        <v>40.050000000000004</v>
      </c>
      <c r="J7">
        <f>G7/I7</f>
        <v>1</v>
      </c>
    </row>
    <row r="8" spans="1:24" x14ac:dyDescent="0.25">
      <c r="A8" s="1">
        <v>43892</v>
      </c>
      <c r="B8">
        <v>7</v>
      </c>
      <c r="C8">
        <v>93</v>
      </c>
      <c r="D8">
        <f t="shared" ref="D8:D71" si="0">C7*0.3+C6*0.2+C5*0.2+C4*0.15+C3*0.15</f>
        <v>51.79999999999999</v>
      </c>
      <c r="E8">
        <f t="shared" ref="E8:E71" si="1">C8-D8</f>
        <v>41.20000000000001</v>
      </c>
      <c r="F8">
        <f t="shared" ref="F8:F71" si="2">ABS(E8)</f>
        <v>41.20000000000001</v>
      </c>
      <c r="G8">
        <f t="shared" ref="G8:H23" si="3">E8+G7</f>
        <v>81.250000000000014</v>
      </c>
      <c r="H8">
        <f t="shared" si="3"/>
        <v>81.250000000000014</v>
      </c>
      <c r="I8">
        <f t="shared" ref="I8:I71" si="4">H8/B3</f>
        <v>40.625000000000007</v>
      </c>
      <c r="J8">
        <f t="shared" ref="J8:J71" si="5">G8/I8</f>
        <v>2</v>
      </c>
    </row>
    <row r="9" spans="1:24" x14ac:dyDescent="0.25">
      <c r="A9" s="1">
        <v>43893</v>
      </c>
      <c r="B9">
        <v>8</v>
      </c>
      <c r="C9">
        <v>125</v>
      </c>
      <c r="D9">
        <f t="shared" si="0"/>
        <v>68.899999999999991</v>
      </c>
      <c r="E9">
        <f t="shared" si="1"/>
        <v>56.100000000000009</v>
      </c>
      <c r="F9">
        <f t="shared" si="2"/>
        <v>56.100000000000009</v>
      </c>
      <c r="G9">
        <f t="shared" si="3"/>
        <v>137.35000000000002</v>
      </c>
      <c r="H9">
        <f t="shared" si="3"/>
        <v>137.35000000000002</v>
      </c>
      <c r="I9">
        <f t="shared" si="4"/>
        <v>45.783333333333339</v>
      </c>
      <c r="J9">
        <f t="shared" si="5"/>
        <v>3</v>
      </c>
    </row>
    <row r="10" spans="1:24" x14ac:dyDescent="0.25">
      <c r="A10" s="1">
        <v>43894</v>
      </c>
      <c r="B10">
        <v>9</v>
      </c>
      <c r="C10">
        <v>205</v>
      </c>
      <c r="D10">
        <f t="shared" si="0"/>
        <v>91</v>
      </c>
      <c r="E10">
        <f t="shared" si="1"/>
        <v>114</v>
      </c>
      <c r="F10">
        <f t="shared" si="2"/>
        <v>114</v>
      </c>
      <c r="G10">
        <f t="shared" si="3"/>
        <v>251.35000000000002</v>
      </c>
      <c r="H10">
        <f t="shared" si="3"/>
        <v>251.35000000000002</v>
      </c>
      <c r="I10">
        <f t="shared" si="4"/>
        <v>62.837500000000006</v>
      </c>
      <c r="J10">
        <f t="shared" si="5"/>
        <v>4</v>
      </c>
    </row>
    <row r="11" spans="1:24" x14ac:dyDescent="0.25">
      <c r="A11" s="1">
        <v>43895</v>
      </c>
      <c r="B11">
        <v>10</v>
      </c>
      <c r="C11">
        <v>238</v>
      </c>
      <c r="D11">
        <f t="shared" si="0"/>
        <v>127.3</v>
      </c>
      <c r="E11">
        <f t="shared" si="1"/>
        <v>110.7</v>
      </c>
      <c r="F11">
        <f t="shared" si="2"/>
        <v>110.7</v>
      </c>
      <c r="G11">
        <f t="shared" si="3"/>
        <v>362.05</v>
      </c>
      <c r="H11">
        <f t="shared" si="3"/>
        <v>362.05</v>
      </c>
      <c r="I11">
        <f t="shared" si="4"/>
        <v>72.41</v>
      </c>
      <c r="J11">
        <f t="shared" si="5"/>
        <v>5</v>
      </c>
    </row>
    <row r="12" spans="1:24" x14ac:dyDescent="0.25">
      <c r="A12" s="1">
        <v>43896</v>
      </c>
      <c r="B12">
        <v>11</v>
      </c>
      <c r="C12">
        <v>240</v>
      </c>
      <c r="D12">
        <f t="shared" si="0"/>
        <v>162.89999999999998</v>
      </c>
      <c r="E12">
        <f t="shared" si="1"/>
        <v>77.100000000000023</v>
      </c>
      <c r="F12">
        <f t="shared" si="2"/>
        <v>77.100000000000023</v>
      </c>
      <c r="G12">
        <f t="shared" si="3"/>
        <v>439.15000000000003</v>
      </c>
      <c r="H12">
        <f t="shared" si="3"/>
        <v>439.15000000000003</v>
      </c>
      <c r="I12">
        <f t="shared" si="4"/>
        <v>73.191666666666677</v>
      </c>
      <c r="J12">
        <f t="shared" si="5"/>
        <v>6</v>
      </c>
      <c r="K12">
        <f>$C11*0.2+$C10*0.2+$C9*0.1+$C8*0.1+$C7*0.1+$C6*0.075+$C5*0.075+$C4*0.05+$C3*0.05+$C2*0.05</f>
        <v>128.85</v>
      </c>
      <c r="L12">
        <f>$C12-K12</f>
        <v>111.15</v>
      </c>
      <c r="M12">
        <f>ABS(L12)</f>
        <v>111.15</v>
      </c>
      <c r="N12">
        <f>L12+N11</f>
        <v>111.15</v>
      </c>
      <c r="O12">
        <f>M12+O11</f>
        <v>111.15</v>
      </c>
      <c r="P12">
        <f>O12/$B2</f>
        <v>111.15</v>
      </c>
      <c r="Q12">
        <f>N12/P12</f>
        <v>1</v>
      </c>
    </row>
    <row r="13" spans="1:24" x14ac:dyDescent="0.25">
      <c r="A13" s="1">
        <v>43897</v>
      </c>
      <c r="B13">
        <v>12</v>
      </c>
      <c r="C13">
        <v>566</v>
      </c>
      <c r="D13">
        <f t="shared" si="0"/>
        <v>193.29999999999998</v>
      </c>
      <c r="E13">
        <f t="shared" si="1"/>
        <v>372.70000000000005</v>
      </c>
      <c r="F13">
        <f t="shared" si="2"/>
        <v>372.70000000000005</v>
      </c>
      <c r="G13">
        <f t="shared" si="3"/>
        <v>811.85000000000014</v>
      </c>
      <c r="H13">
        <f t="shared" si="3"/>
        <v>811.85000000000014</v>
      </c>
      <c r="I13">
        <f t="shared" si="4"/>
        <v>115.97857142857144</v>
      </c>
      <c r="J13">
        <f t="shared" si="5"/>
        <v>7</v>
      </c>
      <c r="K13">
        <f t="shared" ref="K13:K76" si="6">$C12*0.2+$C11*0.2+$C10*0.1+$C9*0.1+$C8*0.1+$C7*0.075+$C6*0.075+$C5*0.05+$C4*0.05+$C3*0.05</f>
        <v>152.85</v>
      </c>
      <c r="L13">
        <f t="shared" ref="L13:L76" si="7">$C13-K13</f>
        <v>413.15</v>
      </c>
      <c r="M13">
        <f t="shared" ref="M13:M76" si="8">ABS(L13)</f>
        <v>413.15</v>
      </c>
      <c r="N13">
        <f t="shared" ref="N13:O28" si="9">L13+N12</f>
        <v>524.29999999999995</v>
      </c>
      <c r="O13">
        <f t="shared" si="9"/>
        <v>524.29999999999995</v>
      </c>
      <c r="P13">
        <f t="shared" ref="P13:P76" si="10">O13/$B3</f>
        <v>262.14999999999998</v>
      </c>
      <c r="Q13">
        <f t="shared" ref="Q13:Q76" si="11">N13/P13</f>
        <v>2</v>
      </c>
    </row>
    <row r="14" spans="1:24" x14ac:dyDescent="0.25">
      <c r="A14" s="1">
        <v>43898</v>
      </c>
      <c r="B14">
        <v>13</v>
      </c>
      <c r="C14">
        <v>342</v>
      </c>
      <c r="D14">
        <f t="shared" si="0"/>
        <v>314.89999999999998</v>
      </c>
      <c r="E14">
        <f t="shared" si="1"/>
        <v>27.100000000000023</v>
      </c>
      <c r="F14">
        <f t="shared" si="2"/>
        <v>27.100000000000023</v>
      </c>
      <c r="G14">
        <f t="shared" si="3"/>
        <v>838.95000000000016</v>
      </c>
      <c r="H14">
        <f t="shared" si="3"/>
        <v>838.95000000000016</v>
      </c>
      <c r="I14">
        <f t="shared" si="4"/>
        <v>104.86875000000002</v>
      </c>
      <c r="J14">
        <f t="shared" si="5"/>
        <v>8</v>
      </c>
      <c r="K14">
        <f t="shared" si="6"/>
        <v>238.1</v>
      </c>
      <c r="L14">
        <f t="shared" si="7"/>
        <v>103.9</v>
      </c>
      <c r="M14">
        <f t="shared" si="8"/>
        <v>103.9</v>
      </c>
      <c r="N14">
        <f t="shared" si="9"/>
        <v>628.19999999999993</v>
      </c>
      <c r="O14">
        <f t="shared" si="9"/>
        <v>628.19999999999993</v>
      </c>
      <c r="P14">
        <f t="shared" si="10"/>
        <v>209.39999999999998</v>
      </c>
      <c r="Q14">
        <f t="shared" si="11"/>
        <v>3</v>
      </c>
    </row>
    <row r="15" spans="1:24" x14ac:dyDescent="0.25">
      <c r="A15" s="1">
        <v>43899</v>
      </c>
      <c r="B15">
        <v>14</v>
      </c>
      <c r="C15">
        <v>466</v>
      </c>
      <c r="D15">
        <f t="shared" si="0"/>
        <v>330.25</v>
      </c>
      <c r="E15">
        <f t="shared" si="1"/>
        <v>135.75</v>
      </c>
      <c r="F15">
        <f t="shared" si="2"/>
        <v>135.75</v>
      </c>
      <c r="G15">
        <f t="shared" si="3"/>
        <v>974.70000000000016</v>
      </c>
      <c r="H15">
        <f t="shared" si="3"/>
        <v>974.70000000000016</v>
      </c>
      <c r="I15">
        <f t="shared" si="4"/>
        <v>108.30000000000001</v>
      </c>
      <c r="J15">
        <f t="shared" si="5"/>
        <v>9</v>
      </c>
      <c r="K15">
        <f t="shared" si="6"/>
        <v>276.60000000000008</v>
      </c>
      <c r="L15">
        <f t="shared" si="7"/>
        <v>189.39999999999992</v>
      </c>
      <c r="M15">
        <f t="shared" si="8"/>
        <v>189.39999999999992</v>
      </c>
      <c r="N15">
        <f t="shared" si="9"/>
        <v>817.59999999999991</v>
      </c>
      <c r="O15">
        <f t="shared" si="9"/>
        <v>817.59999999999991</v>
      </c>
      <c r="P15">
        <f t="shared" si="10"/>
        <v>204.39999999999998</v>
      </c>
      <c r="Q15">
        <f t="shared" si="11"/>
        <v>4</v>
      </c>
    </row>
    <row r="16" spans="1:24" x14ac:dyDescent="0.25">
      <c r="A16" s="1">
        <v>43900</v>
      </c>
      <c r="B16">
        <v>15</v>
      </c>
      <c r="C16">
        <v>587</v>
      </c>
      <c r="D16">
        <f t="shared" si="0"/>
        <v>393.09999999999997</v>
      </c>
      <c r="E16">
        <f t="shared" si="1"/>
        <v>193.90000000000003</v>
      </c>
      <c r="F16">
        <f t="shared" si="2"/>
        <v>193.90000000000003</v>
      </c>
      <c r="G16">
        <f t="shared" si="3"/>
        <v>1168.6000000000001</v>
      </c>
      <c r="H16">
        <f t="shared" si="3"/>
        <v>1168.6000000000001</v>
      </c>
      <c r="I16">
        <f t="shared" si="4"/>
        <v>116.86000000000001</v>
      </c>
      <c r="J16">
        <f t="shared" si="5"/>
        <v>10</v>
      </c>
      <c r="K16">
        <f t="shared" si="6"/>
        <v>302.8</v>
      </c>
      <c r="L16">
        <f t="shared" si="7"/>
        <v>284.2</v>
      </c>
      <c r="M16">
        <f t="shared" si="8"/>
        <v>284.2</v>
      </c>
      <c r="N16">
        <f t="shared" si="9"/>
        <v>1101.8</v>
      </c>
      <c r="O16">
        <f t="shared" si="9"/>
        <v>1101.8</v>
      </c>
      <c r="P16">
        <f t="shared" si="10"/>
        <v>220.35999999999999</v>
      </c>
      <c r="Q16">
        <f t="shared" si="11"/>
        <v>5</v>
      </c>
    </row>
    <row r="17" spans="1:24" x14ac:dyDescent="0.25">
      <c r="A17" s="1">
        <v>43901</v>
      </c>
      <c r="B17">
        <v>16</v>
      </c>
      <c r="C17">
        <v>769</v>
      </c>
      <c r="D17">
        <f t="shared" si="0"/>
        <v>458.6</v>
      </c>
      <c r="E17">
        <f t="shared" si="1"/>
        <v>310.39999999999998</v>
      </c>
      <c r="F17">
        <f t="shared" si="2"/>
        <v>310.39999999999998</v>
      </c>
      <c r="G17">
        <f t="shared" si="3"/>
        <v>1479</v>
      </c>
      <c r="H17">
        <f t="shared" si="3"/>
        <v>1479</v>
      </c>
      <c r="I17">
        <f t="shared" si="4"/>
        <v>134.45454545454547</v>
      </c>
      <c r="J17">
        <f t="shared" si="5"/>
        <v>10.999999999999998</v>
      </c>
      <c r="K17">
        <f t="shared" si="6"/>
        <v>373.37500000000006</v>
      </c>
      <c r="L17">
        <f t="shared" si="7"/>
        <v>395.62499999999994</v>
      </c>
      <c r="M17">
        <f t="shared" si="8"/>
        <v>395.62499999999994</v>
      </c>
      <c r="N17">
        <f t="shared" si="9"/>
        <v>1497.425</v>
      </c>
      <c r="O17">
        <f t="shared" si="9"/>
        <v>1497.425</v>
      </c>
      <c r="P17">
        <f t="shared" si="10"/>
        <v>249.57083333333333</v>
      </c>
      <c r="Q17">
        <f t="shared" si="11"/>
        <v>6</v>
      </c>
      <c r="R17">
        <f>C16*0.25+C15*0.175+C14*0.15+C13*0.125+C12*0.075+C11*0.075+C10*0.025+C9*0.025+C8*0.02+C7*0.0175+C6*0.0175+C5*0.015+C4*0.015+C3*0.0075+C2*0.0075</f>
        <v>400.06250000000006</v>
      </c>
      <c r="S17">
        <f>C16-R17</f>
        <v>186.93749999999994</v>
      </c>
      <c r="T17">
        <f>ABS(S17)</f>
        <v>186.93749999999994</v>
      </c>
      <c r="U17">
        <f>S17+U16</f>
        <v>186.93749999999994</v>
      </c>
      <c r="V17">
        <f>T17+V16</f>
        <v>186.93749999999994</v>
      </c>
      <c r="W17">
        <f>V17/B2</f>
        <v>186.93749999999994</v>
      </c>
      <c r="X17">
        <f>U17/W17</f>
        <v>1</v>
      </c>
    </row>
    <row r="18" spans="1:24" x14ac:dyDescent="0.25">
      <c r="A18" s="1">
        <v>43902</v>
      </c>
      <c r="B18">
        <v>17</v>
      </c>
      <c r="C18">
        <v>778</v>
      </c>
      <c r="D18">
        <f t="shared" si="0"/>
        <v>577.5</v>
      </c>
      <c r="E18">
        <f t="shared" si="1"/>
        <v>200.5</v>
      </c>
      <c r="F18">
        <f t="shared" si="2"/>
        <v>200.5</v>
      </c>
      <c r="G18">
        <f t="shared" si="3"/>
        <v>1679.5</v>
      </c>
      <c r="H18">
        <f t="shared" si="3"/>
        <v>1679.5</v>
      </c>
      <c r="I18">
        <f t="shared" si="4"/>
        <v>139.95833333333334</v>
      </c>
      <c r="J18">
        <f t="shared" si="5"/>
        <v>12</v>
      </c>
      <c r="K18">
        <f t="shared" si="6"/>
        <v>465.60000000000008</v>
      </c>
      <c r="L18">
        <f t="shared" si="7"/>
        <v>312.39999999999992</v>
      </c>
      <c r="M18">
        <f t="shared" si="8"/>
        <v>312.39999999999992</v>
      </c>
      <c r="N18">
        <f t="shared" si="9"/>
        <v>1809.8249999999998</v>
      </c>
      <c r="O18">
        <f t="shared" si="9"/>
        <v>1809.8249999999998</v>
      </c>
      <c r="P18">
        <f t="shared" si="10"/>
        <v>258.54642857142852</v>
      </c>
      <c r="Q18">
        <f t="shared" si="11"/>
        <v>7.0000000000000009</v>
      </c>
      <c r="R18">
        <f t="shared" ref="R18:R81" si="12">C17*0.25+C16*0.175+C15*0.15+C14*0.125+C13*0.075+C12*0.075+C11*0.025+C10*0.025+C9*0.02+C8*0.0175+C7*0.0175+C6*0.015+C5*0.015+C4*0.0075+C3*0.0075</f>
        <v>486.71</v>
      </c>
      <c r="S18">
        <f t="shared" ref="S18:S81" si="13">C17-R18</f>
        <v>282.29000000000002</v>
      </c>
      <c r="T18">
        <f t="shared" ref="T18:T81" si="14">ABS(S18)</f>
        <v>282.29000000000002</v>
      </c>
      <c r="U18">
        <f t="shared" ref="U18:V33" si="15">S18+U17</f>
        <v>469.22749999999996</v>
      </c>
      <c r="V18">
        <f t="shared" si="15"/>
        <v>469.22749999999996</v>
      </c>
      <c r="W18">
        <f t="shared" ref="W18:W81" si="16">V18/B3</f>
        <v>234.61374999999998</v>
      </c>
      <c r="X18">
        <f t="shared" ref="X18:X81" si="17">U18/W18</f>
        <v>2</v>
      </c>
    </row>
    <row r="19" spans="1:24" x14ac:dyDescent="0.25">
      <c r="A19" s="1">
        <v>43903</v>
      </c>
      <c r="B19">
        <v>18</v>
      </c>
      <c r="C19">
        <v>1247</v>
      </c>
      <c r="D19">
        <f t="shared" si="0"/>
        <v>625.79999999999995</v>
      </c>
      <c r="E19">
        <f t="shared" si="1"/>
        <v>621.20000000000005</v>
      </c>
      <c r="F19">
        <f t="shared" si="2"/>
        <v>621.20000000000005</v>
      </c>
      <c r="G19">
        <f t="shared" si="3"/>
        <v>2300.6999999999998</v>
      </c>
      <c r="H19">
        <f t="shared" si="3"/>
        <v>2300.6999999999998</v>
      </c>
      <c r="I19">
        <f t="shared" si="4"/>
        <v>176.97692307692307</v>
      </c>
      <c r="J19">
        <f t="shared" si="5"/>
        <v>13</v>
      </c>
      <c r="K19">
        <f t="shared" si="6"/>
        <v>537.75</v>
      </c>
      <c r="L19">
        <f t="shared" si="7"/>
        <v>709.25</v>
      </c>
      <c r="M19">
        <f t="shared" si="8"/>
        <v>709.25</v>
      </c>
      <c r="N19">
        <f t="shared" si="9"/>
        <v>2519.0749999999998</v>
      </c>
      <c r="O19">
        <f t="shared" si="9"/>
        <v>2519.0749999999998</v>
      </c>
      <c r="P19">
        <f t="shared" si="10"/>
        <v>314.88437499999998</v>
      </c>
      <c r="Q19">
        <f t="shared" si="11"/>
        <v>8</v>
      </c>
      <c r="R19">
        <f t="shared" si="12"/>
        <v>566.13000000000022</v>
      </c>
      <c r="S19">
        <f t="shared" si="13"/>
        <v>211.86999999999978</v>
      </c>
      <c r="T19">
        <f t="shared" si="14"/>
        <v>211.86999999999978</v>
      </c>
      <c r="U19">
        <f t="shared" si="15"/>
        <v>681.09749999999974</v>
      </c>
      <c r="V19">
        <f t="shared" si="15"/>
        <v>681.09749999999974</v>
      </c>
      <c r="W19">
        <f t="shared" si="16"/>
        <v>227.03249999999991</v>
      </c>
      <c r="X19">
        <f t="shared" si="17"/>
        <v>3</v>
      </c>
    </row>
    <row r="20" spans="1:24" x14ac:dyDescent="0.25">
      <c r="A20" s="1">
        <v>43904</v>
      </c>
      <c r="B20">
        <v>19</v>
      </c>
      <c r="C20">
        <v>1492</v>
      </c>
      <c r="D20">
        <f t="shared" si="0"/>
        <v>841.44999999999993</v>
      </c>
      <c r="E20">
        <f t="shared" si="1"/>
        <v>650.55000000000007</v>
      </c>
      <c r="F20">
        <f t="shared" si="2"/>
        <v>650.55000000000007</v>
      </c>
      <c r="G20">
        <f t="shared" si="3"/>
        <v>2951.25</v>
      </c>
      <c r="H20">
        <f t="shared" si="3"/>
        <v>2951.25</v>
      </c>
      <c r="I20">
        <f t="shared" si="4"/>
        <v>210.80357142857142</v>
      </c>
      <c r="J20">
        <f t="shared" si="5"/>
        <v>14</v>
      </c>
      <c r="K20">
        <f t="shared" si="6"/>
        <v>689.45</v>
      </c>
      <c r="L20">
        <f t="shared" si="7"/>
        <v>802.55</v>
      </c>
      <c r="M20">
        <f t="shared" si="8"/>
        <v>802.55</v>
      </c>
      <c r="N20">
        <f t="shared" si="9"/>
        <v>3321.625</v>
      </c>
      <c r="O20">
        <f t="shared" si="9"/>
        <v>3321.625</v>
      </c>
      <c r="P20">
        <f t="shared" si="10"/>
        <v>369.06944444444446</v>
      </c>
      <c r="Q20">
        <f t="shared" si="11"/>
        <v>9</v>
      </c>
      <c r="R20">
        <f t="shared" si="12"/>
        <v>731.43499999999995</v>
      </c>
      <c r="S20">
        <f t="shared" si="13"/>
        <v>515.56500000000005</v>
      </c>
      <c r="T20">
        <f t="shared" si="14"/>
        <v>515.56500000000005</v>
      </c>
      <c r="U20">
        <f t="shared" si="15"/>
        <v>1196.6624999999999</v>
      </c>
      <c r="V20">
        <f t="shared" si="15"/>
        <v>1196.6624999999999</v>
      </c>
      <c r="W20">
        <f t="shared" si="16"/>
        <v>299.16562499999998</v>
      </c>
      <c r="X20">
        <f t="shared" si="17"/>
        <v>4</v>
      </c>
    </row>
    <row r="21" spans="1:24" x14ac:dyDescent="0.25">
      <c r="A21" s="1">
        <v>43905</v>
      </c>
      <c r="B21">
        <v>20</v>
      </c>
      <c r="C21">
        <v>1797</v>
      </c>
      <c r="D21">
        <f t="shared" si="0"/>
        <v>1056</v>
      </c>
      <c r="E21">
        <f t="shared" si="1"/>
        <v>741</v>
      </c>
      <c r="F21">
        <f t="shared" si="2"/>
        <v>741</v>
      </c>
      <c r="G21">
        <f t="shared" si="3"/>
        <v>3692.25</v>
      </c>
      <c r="H21">
        <f t="shared" si="3"/>
        <v>3692.25</v>
      </c>
      <c r="I21">
        <f t="shared" si="4"/>
        <v>246.15</v>
      </c>
      <c r="J21">
        <f t="shared" si="5"/>
        <v>15</v>
      </c>
      <c r="K21">
        <f t="shared" si="6"/>
        <v>874.00000000000011</v>
      </c>
      <c r="L21">
        <f t="shared" si="7"/>
        <v>922.99999999999989</v>
      </c>
      <c r="M21">
        <f t="shared" si="8"/>
        <v>922.99999999999989</v>
      </c>
      <c r="N21">
        <f t="shared" si="9"/>
        <v>4244.625</v>
      </c>
      <c r="O21">
        <f t="shared" si="9"/>
        <v>4244.625</v>
      </c>
      <c r="P21">
        <f t="shared" si="10"/>
        <v>424.46249999999998</v>
      </c>
      <c r="Q21">
        <f t="shared" si="11"/>
        <v>10</v>
      </c>
      <c r="R21">
        <f t="shared" si="12"/>
        <v>922.6574999999998</v>
      </c>
      <c r="S21">
        <f t="shared" si="13"/>
        <v>569.3425000000002</v>
      </c>
      <c r="T21">
        <f t="shared" si="14"/>
        <v>569.3425000000002</v>
      </c>
      <c r="U21">
        <f t="shared" si="15"/>
        <v>1766.0050000000001</v>
      </c>
      <c r="V21">
        <f t="shared" si="15"/>
        <v>1766.0050000000001</v>
      </c>
      <c r="W21">
        <f t="shared" si="16"/>
        <v>353.20100000000002</v>
      </c>
      <c r="X21">
        <f t="shared" si="17"/>
        <v>5</v>
      </c>
    </row>
    <row r="22" spans="1:24" x14ac:dyDescent="0.25">
      <c r="A22" s="1">
        <v>43906</v>
      </c>
      <c r="B22">
        <v>21</v>
      </c>
      <c r="C22">
        <v>977</v>
      </c>
      <c r="D22">
        <f t="shared" si="0"/>
        <v>1318.95</v>
      </c>
      <c r="E22">
        <f t="shared" si="1"/>
        <v>-341.95000000000005</v>
      </c>
      <c r="F22">
        <f t="shared" si="2"/>
        <v>341.95000000000005</v>
      </c>
      <c r="G22">
        <f t="shared" si="3"/>
        <v>3350.3</v>
      </c>
      <c r="H22">
        <f t="shared" si="3"/>
        <v>4034.2</v>
      </c>
      <c r="I22">
        <f t="shared" si="4"/>
        <v>252.13749999999999</v>
      </c>
      <c r="J22">
        <f t="shared" si="5"/>
        <v>13.287591096128105</v>
      </c>
      <c r="K22">
        <f t="shared" si="6"/>
        <v>1073.575</v>
      </c>
      <c r="L22">
        <f t="shared" si="7"/>
        <v>-96.575000000000045</v>
      </c>
      <c r="M22">
        <f t="shared" si="8"/>
        <v>96.575000000000045</v>
      </c>
      <c r="N22">
        <f t="shared" si="9"/>
        <v>4148.05</v>
      </c>
      <c r="O22">
        <f t="shared" si="9"/>
        <v>4341.2</v>
      </c>
      <c r="P22">
        <f t="shared" si="10"/>
        <v>394.65454545454543</v>
      </c>
      <c r="Q22">
        <f t="shared" si="11"/>
        <v>10.510584630977611</v>
      </c>
      <c r="R22">
        <f t="shared" si="12"/>
        <v>1142.46</v>
      </c>
      <c r="S22">
        <f t="shared" si="13"/>
        <v>654.54</v>
      </c>
      <c r="T22">
        <f t="shared" si="14"/>
        <v>654.54</v>
      </c>
      <c r="U22">
        <f t="shared" si="15"/>
        <v>2420.5450000000001</v>
      </c>
      <c r="V22">
        <f t="shared" si="15"/>
        <v>2420.5450000000001</v>
      </c>
      <c r="W22">
        <f t="shared" si="16"/>
        <v>403.42416666666668</v>
      </c>
      <c r="X22">
        <f t="shared" si="17"/>
        <v>6</v>
      </c>
    </row>
    <row r="23" spans="1:24" x14ac:dyDescent="0.25">
      <c r="A23" s="1">
        <v>43907</v>
      </c>
      <c r="B23">
        <v>22</v>
      </c>
      <c r="C23">
        <v>2313</v>
      </c>
      <c r="D23">
        <f t="shared" si="0"/>
        <v>1254.6500000000001</v>
      </c>
      <c r="E23">
        <f t="shared" si="1"/>
        <v>1058.3499999999999</v>
      </c>
      <c r="F23">
        <f t="shared" si="2"/>
        <v>1058.3499999999999</v>
      </c>
      <c r="G23">
        <f t="shared" si="3"/>
        <v>4408.6499999999996</v>
      </c>
      <c r="H23">
        <f t="shared" si="3"/>
        <v>5092.5499999999993</v>
      </c>
      <c r="I23">
        <f t="shared" si="4"/>
        <v>299.5617647058823</v>
      </c>
      <c r="J23">
        <f t="shared" si="5"/>
        <v>14.716998360349924</v>
      </c>
      <c r="K23">
        <f t="shared" si="6"/>
        <v>1076.9000000000001</v>
      </c>
      <c r="L23">
        <f t="shared" si="7"/>
        <v>1236.0999999999999</v>
      </c>
      <c r="M23">
        <f t="shared" si="8"/>
        <v>1236.0999999999999</v>
      </c>
      <c r="N23">
        <f t="shared" si="9"/>
        <v>5384.15</v>
      </c>
      <c r="O23">
        <f t="shared" si="9"/>
        <v>5577.2999999999993</v>
      </c>
      <c r="P23">
        <f t="shared" si="10"/>
        <v>464.77499999999992</v>
      </c>
      <c r="Q23">
        <f t="shared" si="11"/>
        <v>11.584422570060783</v>
      </c>
      <c r="R23">
        <f t="shared" si="12"/>
        <v>1109.9749999999999</v>
      </c>
      <c r="S23">
        <f t="shared" si="13"/>
        <v>-132.97499999999991</v>
      </c>
      <c r="T23">
        <f t="shared" si="14"/>
        <v>132.97499999999991</v>
      </c>
      <c r="U23">
        <f t="shared" si="15"/>
        <v>2287.5700000000002</v>
      </c>
      <c r="V23">
        <f t="shared" si="15"/>
        <v>2553.52</v>
      </c>
      <c r="W23">
        <f t="shared" si="16"/>
        <v>364.7885714285714</v>
      </c>
      <c r="X23">
        <f t="shared" si="17"/>
        <v>6.2709475547479565</v>
      </c>
    </row>
    <row r="24" spans="1:24" x14ac:dyDescent="0.25">
      <c r="A24" s="1">
        <v>43908</v>
      </c>
      <c r="B24">
        <v>23</v>
      </c>
      <c r="C24">
        <v>2651</v>
      </c>
      <c r="D24">
        <f t="shared" si="0"/>
        <v>1659.55</v>
      </c>
      <c r="E24">
        <f t="shared" si="1"/>
        <v>991.45</v>
      </c>
      <c r="F24">
        <f t="shared" si="2"/>
        <v>991.45</v>
      </c>
      <c r="G24">
        <f t="shared" ref="G24:H39" si="18">E24+G23</f>
        <v>5400.0999999999995</v>
      </c>
      <c r="H24">
        <f t="shared" si="18"/>
        <v>6083.9999999999991</v>
      </c>
      <c r="I24">
        <f t="shared" si="4"/>
        <v>337.99999999999994</v>
      </c>
      <c r="J24">
        <f t="shared" si="5"/>
        <v>15.976627218934912</v>
      </c>
      <c r="K24">
        <f t="shared" si="6"/>
        <v>1297.3749999999998</v>
      </c>
      <c r="L24">
        <f t="shared" si="7"/>
        <v>1353.6250000000002</v>
      </c>
      <c r="M24">
        <f t="shared" si="8"/>
        <v>1353.6250000000002</v>
      </c>
      <c r="N24">
        <f t="shared" si="9"/>
        <v>6737.7749999999996</v>
      </c>
      <c r="O24">
        <f t="shared" si="9"/>
        <v>6930.9249999999993</v>
      </c>
      <c r="P24">
        <f t="shared" si="10"/>
        <v>533.14807692307681</v>
      </c>
      <c r="Q24">
        <f t="shared" si="11"/>
        <v>12.637717909225682</v>
      </c>
      <c r="R24">
        <f t="shared" si="12"/>
        <v>1425.9049999999995</v>
      </c>
      <c r="S24">
        <f t="shared" si="13"/>
        <v>887.09500000000048</v>
      </c>
      <c r="T24">
        <f t="shared" si="14"/>
        <v>887.09500000000048</v>
      </c>
      <c r="U24">
        <f t="shared" si="15"/>
        <v>3174.6650000000009</v>
      </c>
      <c r="V24">
        <f t="shared" si="15"/>
        <v>3440.6150000000007</v>
      </c>
      <c r="W24">
        <f t="shared" si="16"/>
        <v>430.07687500000009</v>
      </c>
      <c r="X24">
        <f t="shared" si="17"/>
        <v>7.3816221809182379</v>
      </c>
    </row>
    <row r="25" spans="1:24" x14ac:dyDescent="0.25">
      <c r="A25" s="1">
        <v>43909</v>
      </c>
      <c r="B25">
        <v>24</v>
      </c>
      <c r="C25">
        <v>2547</v>
      </c>
      <c r="D25">
        <f t="shared" si="0"/>
        <v>1946.65</v>
      </c>
      <c r="E25">
        <f t="shared" si="1"/>
        <v>600.34999999999991</v>
      </c>
      <c r="F25">
        <f t="shared" si="2"/>
        <v>600.34999999999991</v>
      </c>
      <c r="G25">
        <f t="shared" si="18"/>
        <v>6000.4499999999989</v>
      </c>
      <c r="H25">
        <f t="shared" si="18"/>
        <v>6684.3499999999985</v>
      </c>
      <c r="I25">
        <f t="shared" si="4"/>
        <v>351.807894736842</v>
      </c>
      <c r="J25">
        <f t="shared" si="5"/>
        <v>17.056041350318282</v>
      </c>
      <c r="K25">
        <f t="shared" si="6"/>
        <v>1662.375</v>
      </c>
      <c r="L25">
        <f t="shared" si="7"/>
        <v>884.625</v>
      </c>
      <c r="M25">
        <f t="shared" si="8"/>
        <v>884.625</v>
      </c>
      <c r="N25">
        <f t="shared" si="9"/>
        <v>7622.4</v>
      </c>
      <c r="O25">
        <f t="shared" si="9"/>
        <v>7815.5499999999993</v>
      </c>
      <c r="P25">
        <f t="shared" si="10"/>
        <v>558.25357142857138</v>
      </c>
      <c r="Q25">
        <f t="shared" si="11"/>
        <v>13.654010274388879</v>
      </c>
      <c r="R25">
        <f t="shared" si="12"/>
        <v>1724.0925</v>
      </c>
      <c r="S25">
        <f t="shared" si="13"/>
        <v>926.90750000000003</v>
      </c>
      <c r="T25">
        <f t="shared" si="14"/>
        <v>926.90750000000003</v>
      </c>
      <c r="U25">
        <f t="shared" si="15"/>
        <v>4101.5725000000011</v>
      </c>
      <c r="V25">
        <f t="shared" si="15"/>
        <v>4367.5225000000009</v>
      </c>
      <c r="W25">
        <f t="shared" si="16"/>
        <v>485.28027777777788</v>
      </c>
      <c r="X25">
        <f t="shared" si="17"/>
        <v>8.4519661890694326</v>
      </c>
    </row>
    <row r="26" spans="1:24" x14ac:dyDescent="0.25">
      <c r="A26" s="1">
        <v>43910</v>
      </c>
      <c r="B26">
        <v>25</v>
      </c>
      <c r="C26">
        <v>3497</v>
      </c>
      <c r="D26">
        <f t="shared" si="0"/>
        <v>2173</v>
      </c>
      <c r="E26">
        <f t="shared" si="1"/>
        <v>1324</v>
      </c>
      <c r="F26">
        <f t="shared" si="2"/>
        <v>1324</v>
      </c>
      <c r="G26">
        <f t="shared" si="18"/>
        <v>7324.4499999999989</v>
      </c>
      <c r="H26">
        <f t="shared" si="18"/>
        <v>8008.3499999999985</v>
      </c>
      <c r="I26">
        <f t="shared" si="4"/>
        <v>400.4174999999999</v>
      </c>
      <c r="J26">
        <f t="shared" si="5"/>
        <v>18.292032690878898</v>
      </c>
      <c r="K26">
        <f t="shared" si="6"/>
        <v>1860.4250000000004</v>
      </c>
      <c r="L26">
        <f t="shared" si="7"/>
        <v>1636.5749999999996</v>
      </c>
      <c r="M26">
        <f t="shared" si="8"/>
        <v>1636.5749999999996</v>
      </c>
      <c r="N26">
        <f t="shared" si="9"/>
        <v>9258.9749999999985</v>
      </c>
      <c r="O26">
        <f t="shared" si="9"/>
        <v>9452.1249999999982</v>
      </c>
      <c r="P26">
        <f t="shared" si="10"/>
        <v>630.14166666666654</v>
      </c>
      <c r="Q26">
        <f t="shared" si="11"/>
        <v>14.693481624502427</v>
      </c>
      <c r="R26">
        <f t="shared" si="12"/>
        <v>1918.0625000000005</v>
      </c>
      <c r="S26">
        <f t="shared" si="13"/>
        <v>628.93749999999955</v>
      </c>
      <c r="T26">
        <f t="shared" si="14"/>
        <v>628.93749999999955</v>
      </c>
      <c r="U26">
        <f t="shared" si="15"/>
        <v>4730.51</v>
      </c>
      <c r="V26">
        <f t="shared" si="15"/>
        <v>4996.4600000000009</v>
      </c>
      <c r="W26">
        <f t="shared" si="16"/>
        <v>499.64600000000007</v>
      </c>
      <c r="X26">
        <f t="shared" si="17"/>
        <v>9.4677231479887745</v>
      </c>
    </row>
    <row r="27" spans="1:24" x14ac:dyDescent="0.25">
      <c r="A27" s="1">
        <v>43911</v>
      </c>
      <c r="B27">
        <v>26</v>
      </c>
      <c r="C27">
        <v>3059</v>
      </c>
      <c r="D27">
        <f t="shared" si="0"/>
        <v>2582.1999999999998</v>
      </c>
      <c r="E27">
        <f t="shared" si="1"/>
        <v>476.80000000000018</v>
      </c>
      <c r="F27">
        <f t="shared" si="2"/>
        <v>476.80000000000018</v>
      </c>
      <c r="G27">
        <f t="shared" si="18"/>
        <v>7801.2499999999991</v>
      </c>
      <c r="H27">
        <f t="shared" si="18"/>
        <v>8485.1499999999978</v>
      </c>
      <c r="I27">
        <f t="shared" si="4"/>
        <v>404.05476190476179</v>
      </c>
      <c r="J27">
        <f t="shared" si="5"/>
        <v>19.307407647478243</v>
      </c>
      <c r="K27">
        <f t="shared" si="6"/>
        <v>2189.2750000000001</v>
      </c>
      <c r="L27">
        <f t="shared" si="7"/>
        <v>869.72499999999991</v>
      </c>
      <c r="M27">
        <f t="shared" si="8"/>
        <v>869.72499999999991</v>
      </c>
      <c r="N27">
        <f t="shared" si="9"/>
        <v>10128.699999999999</v>
      </c>
      <c r="O27">
        <f t="shared" si="9"/>
        <v>10321.849999999999</v>
      </c>
      <c r="P27">
        <f t="shared" si="10"/>
        <v>645.11562499999991</v>
      </c>
      <c r="Q27">
        <f t="shared" si="11"/>
        <v>15.700596307832415</v>
      </c>
      <c r="R27">
        <f t="shared" si="12"/>
        <v>2340.7300000000005</v>
      </c>
      <c r="S27">
        <f t="shared" si="13"/>
        <v>1156.2699999999995</v>
      </c>
      <c r="T27">
        <f t="shared" si="14"/>
        <v>1156.2699999999995</v>
      </c>
      <c r="U27">
        <f t="shared" si="15"/>
        <v>5886.78</v>
      </c>
      <c r="V27">
        <f t="shared" si="15"/>
        <v>6152.7300000000005</v>
      </c>
      <c r="W27">
        <f t="shared" si="16"/>
        <v>559.33909090909094</v>
      </c>
      <c r="X27">
        <f t="shared" si="17"/>
        <v>10.524528136290719</v>
      </c>
    </row>
    <row r="28" spans="1:24" x14ac:dyDescent="0.25">
      <c r="A28" s="1">
        <v>43912</v>
      </c>
      <c r="B28">
        <v>27</v>
      </c>
      <c r="C28">
        <v>3233</v>
      </c>
      <c r="D28">
        <f t="shared" si="0"/>
        <v>2871.1</v>
      </c>
      <c r="E28">
        <f t="shared" si="1"/>
        <v>361.90000000000009</v>
      </c>
      <c r="F28">
        <f t="shared" si="2"/>
        <v>361.90000000000009</v>
      </c>
      <c r="G28">
        <f t="shared" si="18"/>
        <v>8163.15</v>
      </c>
      <c r="H28">
        <f t="shared" si="18"/>
        <v>8847.0499999999975</v>
      </c>
      <c r="I28">
        <f t="shared" si="4"/>
        <v>402.13863636363624</v>
      </c>
      <c r="J28">
        <f t="shared" si="5"/>
        <v>20.299342718759366</v>
      </c>
      <c r="K28">
        <f t="shared" si="6"/>
        <v>2446.2000000000007</v>
      </c>
      <c r="L28">
        <f t="shared" si="7"/>
        <v>786.79999999999927</v>
      </c>
      <c r="M28">
        <f t="shared" si="8"/>
        <v>786.79999999999927</v>
      </c>
      <c r="N28">
        <f t="shared" si="9"/>
        <v>10915.499999999998</v>
      </c>
      <c r="O28">
        <f t="shared" si="9"/>
        <v>11108.649999999998</v>
      </c>
      <c r="P28">
        <f t="shared" si="10"/>
        <v>653.44999999999982</v>
      </c>
      <c r="Q28">
        <f t="shared" si="11"/>
        <v>16.70441502792869</v>
      </c>
      <c r="R28">
        <f t="shared" si="12"/>
        <v>2493.7424999999994</v>
      </c>
      <c r="S28">
        <f t="shared" si="13"/>
        <v>565.25750000000062</v>
      </c>
      <c r="T28">
        <f t="shared" si="14"/>
        <v>565.25750000000062</v>
      </c>
      <c r="U28">
        <f t="shared" si="15"/>
        <v>6452.0375000000004</v>
      </c>
      <c r="V28">
        <f t="shared" si="15"/>
        <v>6717.9875000000011</v>
      </c>
      <c r="W28">
        <f t="shared" si="16"/>
        <v>559.83229166666672</v>
      </c>
      <c r="X28">
        <f t="shared" si="17"/>
        <v>11.524947017242887</v>
      </c>
    </row>
    <row r="29" spans="1:24" x14ac:dyDescent="0.25">
      <c r="A29" s="1">
        <v>43913</v>
      </c>
      <c r="B29">
        <v>28</v>
      </c>
      <c r="C29">
        <v>3526</v>
      </c>
      <c r="D29">
        <f t="shared" si="0"/>
        <v>3060.8000000000006</v>
      </c>
      <c r="E29">
        <f t="shared" si="1"/>
        <v>465.19999999999936</v>
      </c>
      <c r="F29">
        <f t="shared" si="2"/>
        <v>465.19999999999936</v>
      </c>
      <c r="G29">
        <f t="shared" si="18"/>
        <v>8628.3499999999985</v>
      </c>
      <c r="H29">
        <f t="shared" si="18"/>
        <v>9312.2499999999964</v>
      </c>
      <c r="I29">
        <f t="shared" si="4"/>
        <v>404.88043478260852</v>
      </c>
      <c r="J29">
        <f t="shared" si="5"/>
        <v>21.310859351928915</v>
      </c>
      <c r="K29">
        <f t="shared" si="6"/>
        <v>2601.4499999999998</v>
      </c>
      <c r="L29">
        <f t="shared" si="7"/>
        <v>924.55000000000018</v>
      </c>
      <c r="M29">
        <f t="shared" si="8"/>
        <v>924.55000000000018</v>
      </c>
      <c r="N29">
        <f t="shared" ref="N29:O44" si="19">L29+N28</f>
        <v>11840.05</v>
      </c>
      <c r="O29">
        <f t="shared" si="19"/>
        <v>12033.199999999997</v>
      </c>
      <c r="P29">
        <f t="shared" si="10"/>
        <v>668.51111111111095</v>
      </c>
      <c r="Q29">
        <f t="shared" si="11"/>
        <v>17.711074360934749</v>
      </c>
      <c r="R29">
        <f t="shared" si="12"/>
        <v>2719.8274999999999</v>
      </c>
      <c r="S29">
        <f t="shared" si="13"/>
        <v>513.17250000000013</v>
      </c>
      <c r="T29">
        <f t="shared" si="14"/>
        <v>513.17250000000013</v>
      </c>
      <c r="U29">
        <f t="shared" si="15"/>
        <v>6965.2100000000009</v>
      </c>
      <c r="V29">
        <f t="shared" si="15"/>
        <v>7231.1600000000017</v>
      </c>
      <c r="W29">
        <f t="shared" si="16"/>
        <v>556.24307692307707</v>
      </c>
      <c r="X29">
        <f t="shared" si="17"/>
        <v>12.52188168979804</v>
      </c>
    </row>
    <row r="30" spans="1:24" x14ac:dyDescent="0.25">
      <c r="A30" s="1">
        <v>43914</v>
      </c>
      <c r="B30">
        <v>29</v>
      </c>
      <c r="C30">
        <v>4207</v>
      </c>
      <c r="D30">
        <f t="shared" si="0"/>
        <v>3222.8</v>
      </c>
      <c r="E30">
        <f t="shared" si="1"/>
        <v>984.19999999999982</v>
      </c>
      <c r="F30">
        <f t="shared" si="2"/>
        <v>984.19999999999982</v>
      </c>
      <c r="G30">
        <f t="shared" si="18"/>
        <v>9612.5499999999993</v>
      </c>
      <c r="H30">
        <f t="shared" si="18"/>
        <v>10296.449999999997</v>
      </c>
      <c r="I30">
        <f t="shared" si="4"/>
        <v>429.0187499999999</v>
      </c>
      <c r="J30">
        <f t="shared" si="5"/>
        <v>22.405897178153641</v>
      </c>
      <c r="K30">
        <f t="shared" si="6"/>
        <v>2847.7</v>
      </c>
      <c r="L30">
        <f t="shared" si="7"/>
        <v>1359.3000000000002</v>
      </c>
      <c r="M30">
        <f t="shared" si="8"/>
        <v>1359.3000000000002</v>
      </c>
      <c r="N30">
        <f t="shared" si="19"/>
        <v>13199.349999999999</v>
      </c>
      <c r="O30">
        <f t="shared" si="19"/>
        <v>13392.499999999996</v>
      </c>
      <c r="P30">
        <f t="shared" si="10"/>
        <v>704.86842105263133</v>
      </c>
      <c r="Q30">
        <f t="shared" si="11"/>
        <v>18.725977226059367</v>
      </c>
      <c r="R30">
        <f t="shared" si="12"/>
        <v>2930.3250000000003</v>
      </c>
      <c r="S30">
        <f t="shared" si="13"/>
        <v>595.67499999999973</v>
      </c>
      <c r="T30">
        <f t="shared" si="14"/>
        <v>595.67499999999973</v>
      </c>
      <c r="U30">
        <f t="shared" si="15"/>
        <v>7560.8850000000002</v>
      </c>
      <c r="V30">
        <f t="shared" si="15"/>
        <v>7826.8350000000009</v>
      </c>
      <c r="W30">
        <f t="shared" si="16"/>
        <v>559.05964285714288</v>
      </c>
      <c r="X30">
        <f t="shared" si="17"/>
        <v>13.524290469902585</v>
      </c>
    </row>
    <row r="31" spans="1:24" x14ac:dyDescent="0.25">
      <c r="A31" s="1">
        <v>43915</v>
      </c>
      <c r="B31">
        <v>30</v>
      </c>
      <c r="C31">
        <v>5322</v>
      </c>
      <c r="D31">
        <f t="shared" si="0"/>
        <v>3597.3</v>
      </c>
      <c r="E31">
        <f t="shared" si="1"/>
        <v>1724.6999999999998</v>
      </c>
      <c r="F31">
        <f t="shared" si="2"/>
        <v>1724.6999999999998</v>
      </c>
      <c r="G31">
        <f t="shared" si="18"/>
        <v>11337.25</v>
      </c>
      <c r="H31">
        <f t="shared" si="18"/>
        <v>12021.149999999998</v>
      </c>
      <c r="I31">
        <f t="shared" si="4"/>
        <v>480.84599999999989</v>
      </c>
      <c r="J31">
        <f t="shared" si="5"/>
        <v>23.57771511045117</v>
      </c>
      <c r="K31">
        <f t="shared" si="6"/>
        <v>3169.7</v>
      </c>
      <c r="L31">
        <f t="shared" si="7"/>
        <v>2152.3000000000002</v>
      </c>
      <c r="M31">
        <f t="shared" si="8"/>
        <v>2152.3000000000002</v>
      </c>
      <c r="N31">
        <f t="shared" si="19"/>
        <v>15351.649999999998</v>
      </c>
      <c r="O31">
        <f t="shared" si="19"/>
        <v>15544.799999999996</v>
      </c>
      <c r="P31">
        <f t="shared" si="10"/>
        <v>777.23999999999978</v>
      </c>
      <c r="Q31">
        <f t="shared" si="11"/>
        <v>19.751492460501265</v>
      </c>
      <c r="R31">
        <f t="shared" si="12"/>
        <v>3231.1675000000005</v>
      </c>
      <c r="S31">
        <f t="shared" si="13"/>
        <v>975.83249999999953</v>
      </c>
      <c r="T31">
        <f t="shared" si="14"/>
        <v>975.83249999999953</v>
      </c>
      <c r="U31">
        <f t="shared" si="15"/>
        <v>8536.7174999999988</v>
      </c>
      <c r="V31">
        <f t="shared" si="15"/>
        <v>8802.6674999999996</v>
      </c>
      <c r="W31">
        <f t="shared" si="16"/>
        <v>586.84449999999993</v>
      </c>
      <c r="X31">
        <f t="shared" si="17"/>
        <v>14.546813508518866</v>
      </c>
    </row>
    <row r="32" spans="1:24" x14ac:dyDescent="0.25">
      <c r="A32" s="1">
        <v>43916</v>
      </c>
      <c r="B32">
        <v>31</v>
      </c>
      <c r="C32">
        <v>5986</v>
      </c>
      <c r="D32">
        <f t="shared" si="0"/>
        <v>4086.9999999999995</v>
      </c>
      <c r="E32">
        <f t="shared" si="1"/>
        <v>1899.0000000000005</v>
      </c>
      <c r="F32">
        <f t="shared" si="2"/>
        <v>1899.0000000000005</v>
      </c>
      <c r="G32">
        <f t="shared" si="18"/>
        <v>13236.25</v>
      </c>
      <c r="H32">
        <f t="shared" si="18"/>
        <v>13920.149999999998</v>
      </c>
      <c r="I32">
        <f t="shared" si="4"/>
        <v>535.39038461538451</v>
      </c>
      <c r="J32">
        <f t="shared" si="5"/>
        <v>24.722614339644334</v>
      </c>
      <c r="K32">
        <f t="shared" si="6"/>
        <v>3637.9500000000007</v>
      </c>
      <c r="L32">
        <f t="shared" si="7"/>
        <v>2348.0499999999993</v>
      </c>
      <c r="M32">
        <f t="shared" si="8"/>
        <v>2348.0499999999993</v>
      </c>
      <c r="N32">
        <f t="shared" si="19"/>
        <v>17699.699999999997</v>
      </c>
      <c r="O32">
        <f t="shared" si="19"/>
        <v>17892.849999999995</v>
      </c>
      <c r="P32">
        <f t="shared" si="10"/>
        <v>852.04047619047594</v>
      </c>
      <c r="Q32">
        <f t="shared" si="11"/>
        <v>20.773308891540477</v>
      </c>
      <c r="R32">
        <f t="shared" si="12"/>
        <v>3768.8925000000008</v>
      </c>
      <c r="S32">
        <f t="shared" si="13"/>
        <v>1553.1074999999992</v>
      </c>
      <c r="T32">
        <f t="shared" si="14"/>
        <v>1553.1074999999992</v>
      </c>
      <c r="U32">
        <f t="shared" si="15"/>
        <v>10089.824999999997</v>
      </c>
      <c r="V32">
        <f t="shared" si="15"/>
        <v>10355.774999999998</v>
      </c>
      <c r="W32">
        <f t="shared" si="16"/>
        <v>647.23593749999986</v>
      </c>
      <c r="X32">
        <f t="shared" si="17"/>
        <v>15.589098836156635</v>
      </c>
    </row>
    <row r="33" spans="1:24" x14ac:dyDescent="0.25">
      <c r="A33" s="1">
        <v>43917</v>
      </c>
      <c r="B33">
        <v>32</v>
      </c>
      <c r="C33">
        <v>6557</v>
      </c>
      <c r="D33">
        <f t="shared" si="0"/>
        <v>4715.45</v>
      </c>
      <c r="E33">
        <f t="shared" si="1"/>
        <v>1841.5500000000002</v>
      </c>
      <c r="F33">
        <f t="shared" si="2"/>
        <v>1841.5500000000002</v>
      </c>
      <c r="G33">
        <f t="shared" si="18"/>
        <v>15077.8</v>
      </c>
      <c r="H33">
        <f t="shared" si="18"/>
        <v>15761.699999999997</v>
      </c>
      <c r="I33">
        <f t="shared" si="4"/>
        <v>583.76666666666654</v>
      </c>
      <c r="J33">
        <f t="shared" si="5"/>
        <v>25.828470279221154</v>
      </c>
      <c r="K33">
        <f t="shared" si="6"/>
        <v>4225.45</v>
      </c>
      <c r="L33">
        <f t="shared" si="7"/>
        <v>2331.5500000000002</v>
      </c>
      <c r="M33">
        <f t="shared" si="8"/>
        <v>2331.5500000000002</v>
      </c>
      <c r="N33">
        <f t="shared" si="19"/>
        <v>20031.249999999996</v>
      </c>
      <c r="O33">
        <f t="shared" si="19"/>
        <v>20224.399999999994</v>
      </c>
      <c r="P33">
        <f t="shared" si="10"/>
        <v>919.29090909090883</v>
      </c>
      <c r="Q33">
        <f t="shared" si="11"/>
        <v>21.789892407191317</v>
      </c>
      <c r="R33">
        <f t="shared" si="12"/>
        <v>4297.7674999999999</v>
      </c>
      <c r="S33">
        <f t="shared" si="13"/>
        <v>1688.2325000000001</v>
      </c>
      <c r="T33">
        <f t="shared" si="14"/>
        <v>1688.2325000000001</v>
      </c>
      <c r="U33">
        <f t="shared" si="15"/>
        <v>11778.057499999997</v>
      </c>
      <c r="V33">
        <f t="shared" si="15"/>
        <v>12044.007499999998</v>
      </c>
      <c r="W33">
        <f t="shared" si="16"/>
        <v>708.47102941176456</v>
      </c>
      <c r="X33">
        <f t="shared" si="17"/>
        <v>16.624614149401683</v>
      </c>
    </row>
    <row r="34" spans="1:24" x14ac:dyDescent="0.25">
      <c r="A34" s="1">
        <v>43918</v>
      </c>
      <c r="B34">
        <v>33</v>
      </c>
      <c r="C34">
        <v>5560</v>
      </c>
      <c r="D34">
        <f t="shared" si="0"/>
        <v>5388.6500000000005</v>
      </c>
      <c r="E34">
        <f t="shared" si="1"/>
        <v>171.34999999999945</v>
      </c>
      <c r="F34">
        <f t="shared" si="2"/>
        <v>171.34999999999945</v>
      </c>
      <c r="G34">
        <f t="shared" si="18"/>
        <v>15249.149999999998</v>
      </c>
      <c r="H34">
        <f t="shared" si="18"/>
        <v>15933.049999999996</v>
      </c>
      <c r="I34">
        <f t="shared" si="4"/>
        <v>569.0374999999998</v>
      </c>
      <c r="J34">
        <f t="shared" si="5"/>
        <v>26.798145992135851</v>
      </c>
      <c r="K34">
        <f t="shared" si="6"/>
        <v>4720.7500000000009</v>
      </c>
      <c r="L34">
        <f t="shared" si="7"/>
        <v>839.24999999999909</v>
      </c>
      <c r="M34">
        <f t="shared" si="8"/>
        <v>839.24999999999909</v>
      </c>
      <c r="N34">
        <f t="shared" si="19"/>
        <v>20870.499999999996</v>
      </c>
      <c r="O34">
        <f t="shared" si="19"/>
        <v>21063.649999999994</v>
      </c>
      <c r="P34">
        <f t="shared" si="10"/>
        <v>915.8108695652171</v>
      </c>
      <c r="Q34">
        <f t="shared" si="11"/>
        <v>22.789094007923605</v>
      </c>
      <c r="R34">
        <f t="shared" si="12"/>
        <v>4881.7624999999998</v>
      </c>
      <c r="S34">
        <f t="shared" si="13"/>
        <v>1675.2375000000002</v>
      </c>
      <c r="T34">
        <f t="shared" si="14"/>
        <v>1675.2375000000002</v>
      </c>
      <c r="U34">
        <f t="shared" ref="U34:V49" si="20">S34+U33</f>
        <v>13453.294999999998</v>
      </c>
      <c r="V34">
        <f t="shared" si="20"/>
        <v>13719.244999999999</v>
      </c>
      <c r="W34">
        <f t="shared" si="16"/>
        <v>762.18027777777775</v>
      </c>
      <c r="X34">
        <f t="shared" si="17"/>
        <v>17.65106680433216</v>
      </c>
    </row>
    <row r="35" spans="1:24" x14ac:dyDescent="0.25">
      <c r="A35" s="1">
        <v>43919</v>
      </c>
      <c r="B35">
        <v>34</v>
      </c>
      <c r="C35">
        <v>4789</v>
      </c>
      <c r="D35">
        <f t="shared" si="0"/>
        <v>5605.9500000000007</v>
      </c>
      <c r="E35">
        <f t="shared" si="1"/>
        <v>-816.95000000000073</v>
      </c>
      <c r="F35">
        <f t="shared" si="2"/>
        <v>816.95000000000073</v>
      </c>
      <c r="G35">
        <f t="shared" si="18"/>
        <v>14432.199999999997</v>
      </c>
      <c r="H35">
        <f t="shared" si="18"/>
        <v>16749.999999999996</v>
      </c>
      <c r="I35">
        <f t="shared" si="4"/>
        <v>577.58620689655163</v>
      </c>
      <c r="J35">
        <f t="shared" si="5"/>
        <v>24.987092537313433</v>
      </c>
      <c r="K35">
        <f t="shared" si="6"/>
        <v>4936.9750000000004</v>
      </c>
      <c r="L35">
        <f t="shared" si="7"/>
        <v>-147.97500000000036</v>
      </c>
      <c r="M35">
        <f t="shared" si="8"/>
        <v>147.97500000000036</v>
      </c>
      <c r="N35">
        <f t="shared" si="19"/>
        <v>20722.524999999994</v>
      </c>
      <c r="O35">
        <f t="shared" si="19"/>
        <v>21211.624999999993</v>
      </c>
      <c r="P35">
        <f t="shared" si="10"/>
        <v>883.81770833333303</v>
      </c>
      <c r="Q35">
        <f t="shared" si="11"/>
        <v>23.446605340232068</v>
      </c>
      <c r="R35">
        <f t="shared" si="12"/>
        <v>5072.8224999999984</v>
      </c>
      <c r="S35">
        <f t="shared" si="13"/>
        <v>487.1775000000016</v>
      </c>
      <c r="T35">
        <f t="shared" si="14"/>
        <v>487.1775000000016</v>
      </c>
      <c r="U35">
        <f t="shared" si="20"/>
        <v>13940.4725</v>
      </c>
      <c r="V35">
        <f t="shared" si="20"/>
        <v>14206.422500000001</v>
      </c>
      <c r="W35">
        <f t="shared" si="16"/>
        <v>747.7064473684211</v>
      </c>
      <c r="X35">
        <f t="shared" si="17"/>
        <v>18.644312281997806</v>
      </c>
    </row>
    <row r="36" spans="1:24" x14ac:dyDescent="0.25">
      <c r="A36" s="1">
        <v>43920</v>
      </c>
      <c r="B36">
        <v>35</v>
      </c>
      <c r="C36">
        <v>5249</v>
      </c>
      <c r="D36">
        <f t="shared" si="0"/>
        <v>5556.3</v>
      </c>
      <c r="E36">
        <f t="shared" si="1"/>
        <v>-307.30000000000018</v>
      </c>
      <c r="F36">
        <f t="shared" si="2"/>
        <v>307.30000000000018</v>
      </c>
      <c r="G36">
        <f t="shared" si="18"/>
        <v>14124.899999999998</v>
      </c>
      <c r="H36">
        <f t="shared" si="18"/>
        <v>17057.299999999996</v>
      </c>
      <c r="I36">
        <f t="shared" si="4"/>
        <v>568.57666666666648</v>
      </c>
      <c r="J36">
        <f t="shared" si="5"/>
        <v>24.84256007691722</v>
      </c>
      <c r="K36">
        <f t="shared" si="6"/>
        <v>4925.7249999999995</v>
      </c>
      <c r="L36">
        <f t="shared" si="7"/>
        <v>323.27500000000055</v>
      </c>
      <c r="M36">
        <f t="shared" si="8"/>
        <v>323.27500000000055</v>
      </c>
      <c r="N36">
        <f t="shared" si="19"/>
        <v>21045.799999999996</v>
      </c>
      <c r="O36">
        <f t="shared" si="19"/>
        <v>21534.899999999994</v>
      </c>
      <c r="P36">
        <f t="shared" si="10"/>
        <v>861.39599999999973</v>
      </c>
      <c r="Q36">
        <f t="shared" si="11"/>
        <v>24.432200753195978</v>
      </c>
      <c r="R36">
        <f t="shared" si="12"/>
        <v>5047.915</v>
      </c>
      <c r="S36">
        <f t="shared" si="13"/>
        <v>-258.91499999999996</v>
      </c>
      <c r="T36">
        <f t="shared" si="14"/>
        <v>258.91499999999996</v>
      </c>
      <c r="U36">
        <f t="shared" si="20"/>
        <v>13681.557499999999</v>
      </c>
      <c r="V36">
        <f t="shared" si="20"/>
        <v>14465.337500000001</v>
      </c>
      <c r="W36">
        <f t="shared" si="16"/>
        <v>723.26687500000003</v>
      </c>
      <c r="X36">
        <f t="shared" si="17"/>
        <v>18.916333614753196</v>
      </c>
    </row>
    <row r="37" spans="1:24" x14ac:dyDescent="0.25">
      <c r="A37" s="1">
        <v>43921</v>
      </c>
      <c r="B37">
        <v>36</v>
      </c>
      <c r="C37">
        <v>5210</v>
      </c>
      <c r="D37">
        <f t="shared" si="0"/>
        <v>5525.95</v>
      </c>
      <c r="E37">
        <f t="shared" si="1"/>
        <v>-315.94999999999982</v>
      </c>
      <c r="F37">
        <f t="shared" si="2"/>
        <v>315.94999999999982</v>
      </c>
      <c r="G37">
        <f t="shared" si="18"/>
        <v>13808.949999999997</v>
      </c>
      <c r="H37">
        <f t="shared" si="18"/>
        <v>17373.249999999996</v>
      </c>
      <c r="I37">
        <f t="shared" si="4"/>
        <v>560.42741935483855</v>
      </c>
      <c r="J37">
        <f t="shared" si="5"/>
        <v>24.640032809059907</v>
      </c>
      <c r="K37">
        <f t="shared" si="6"/>
        <v>5023.4749999999995</v>
      </c>
      <c r="L37">
        <f t="shared" si="7"/>
        <v>186.52500000000055</v>
      </c>
      <c r="M37">
        <f t="shared" si="8"/>
        <v>186.52500000000055</v>
      </c>
      <c r="N37">
        <f t="shared" si="19"/>
        <v>21232.324999999997</v>
      </c>
      <c r="O37">
        <f t="shared" si="19"/>
        <v>21721.424999999996</v>
      </c>
      <c r="P37">
        <f t="shared" si="10"/>
        <v>835.43942307692294</v>
      </c>
      <c r="Q37">
        <f t="shared" si="11"/>
        <v>25.414559588056495</v>
      </c>
      <c r="R37">
        <f t="shared" si="12"/>
        <v>5127.41</v>
      </c>
      <c r="S37">
        <f t="shared" si="13"/>
        <v>121.59000000000015</v>
      </c>
      <c r="T37">
        <f t="shared" si="14"/>
        <v>121.59000000000015</v>
      </c>
      <c r="U37">
        <f t="shared" si="20"/>
        <v>13803.147499999999</v>
      </c>
      <c r="V37">
        <f t="shared" si="20"/>
        <v>14586.927500000002</v>
      </c>
      <c r="W37">
        <f t="shared" si="16"/>
        <v>694.61559523809535</v>
      </c>
      <c r="X37">
        <f t="shared" si="17"/>
        <v>19.871634893640209</v>
      </c>
    </row>
    <row r="38" spans="1:24" x14ac:dyDescent="0.25">
      <c r="A38" s="1">
        <v>43922</v>
      </c>
      <c r="B38">
        <v>37</v>
      </c>
      <c r="C38">
        <v>6153</v>
      </c>
      <c r="D38">
        <f t="shared" si="0"/>
        <v>5388.1500000000005</v>
      </c>
      <c r="E38">
        <f t="shared" si="1"/>
        <v>764.84999999999945</v>
      </c>
      <c r="F38">
        <f t="shared" si="2"/>
        <v>764.84999999999945</v>
      </c>
      <c r="G38">
        <f t="shared" si="18"/>
        <v>14573.799999999996</v>
      </c>
      <c r="H38">
        <f t="shared" si="18"/>
        <v>18138.099999999995</v>
      </c>
      <c r="I38">
        <f t="shared" si="4"/>
        <v>566.81562499999984</v>
      </c>
      <c r="J38">
        <f t="shared" si="5"/>
        <v>25.711711811049668</v>
      </c>
      <c r="K38">
        <f t="shared" si="6"/>
        <v>5178.8</v>
      </c>
      <c r="L38">
        <f t="shared" si="7"/>
        <v>974.19999999999982</v>
      </c>
      <c r="M38">
        <f t="shared" si="8"/>
        <v>974.19999999999982</v>
      </c>
      <c r="N38">
        <f t="shared" si="19"/>
        <v>22206.524999999998</v>
      </c>
      <c r="O38">
        <f t="shared" si="19"/>
        <v>22695.624999999996</v>
      </c>
      <c r="P38">
        <f t="shared" si="10"/>
        <v>840.57870370370358</v>
      </c>
      <c r="Q38">
        <f t="shared" si="11"/>
        <v>26.418138958499711</v>
      </c>
      <c r="R38">
        <f t="shared" si="12"/>
        <v>5121.8950000000004</v>
      </c>
      <c r="S38">
        <f t="shared" si="13"/>
        <v>88.104999999999563</v>
      </c>
      <c r="T38">
        <f t="shared" si="14"/>
        <v>88.104999999999563</v>
      </c>
      <c r="U38">
        <f t="shared" si="20"/>
        <v>13891.252499999999</v>
      </c>
      <c r="V38">
        <f t="shared" si="20"/>
        <v>14675.032500000001</v>
      </c>
      <c r="W38">
        <f t="shared" si="16"/>
        <v>667.04693181818186</v>
      </c>
      <c r="X38">
        <f t="shared" si="17"/>
        <v>20.825000217205648</v>
      </c>
    </row>
    <row r="39" spans="1:24" x14ac:dyDescent="0.25">
      <c r="A39" s="1">
        <v>43923</v>
      </c>
      <c r="B39">
        <v>38</v>
      </c>
      <c r="C39">
        <v>5959</v>
      </c>
      <c r="D39">
        <f t="shared" si="0"/>
        <v>5490.05</v>
      </c>
      <c r="E39">
        <f t="shared" si="1"/>
        <v>468.94999999999982</v>
      </c>
      <c r="F39">
        <f t="shared" si="2"/>
        <v>468.94999999999982</v>
      </c>
      <c r="G39">
        <f t="shared" si="18"/>
        <v>15042.749999999996</v>
      </c>
      <c r="H39">
        <f t="shared" si="18"/>
        <v>18607.049999999996</v>
      </c>
      <c r="I39">
        <f t="shared" si="4"/>
        <v>563.84999999999991</v>
      </c>
      <c r="J39">
        <f t="shared" si="5"/>
        <v>26.678637935621175</v>
      </c>
      <c r="K39">
        <f t="shared" si="6"/>
        <v>5425.8750000000009</v>
      </c>
      <c r="L39">
        <f t="shared" si="7"/>
        <v>533.12499999999909</v>
      </c>
      <c r="M39">
        <f t="shared" si="8"/>
        <v>533.12499999999909</v>
      </c>
      <c r="N39">
        <f t="shared" si="19"/>
        <v>22739.649999999998</v>
      </c>
      <c r="O39">
        <f t="shared" si="19"/>
        <v>23228.749999999996</v>
      </c>
      <c r="P39">
        <f t="shared" si="10"/>
        <v>829.59821428571411</v>
      </c>
      <c r="Q39">
        <f t="shared" si="11"/>
        <v>27.410437496636714</v>
      </c>
      <c r="R39">
        <f t="shared" si="12"/>
        <v>5367.1975000000002</v>
      </c>
      <c r="S39">
        <f t="shared" si="13"/>
        <v>785.80249999999978</v>
      </c>
      <c r="T39">
        <f t="shared" si="14"/>
        <v>785.80249999999978</v>
      </c>
      <c r="U39">
        <f t="shared" si="20"/>
        <v>14677.054999999998</v>
      </c>
      <c r="V39">
        <f t="shared" si="20"/>
        <v>15460.835000000001</v>
      </c>
      <c r="W39">
        <f t="shared" si="16"/>
        <v>672.21021739130435</v>
      </c>
      <c r="X39">
        <f t="shared" si="17"/>
        <v>21.834025458521481</v>
      </c>
    </row>
    <row r="40" spans="1:24" x14ac:dyDescent="0.25">
      <c r="A40" s="1">
        <v>43924</v>
      </c>
      <c r="B40">
        <v>39</v>
      </c>
      <c r="C40">
        <v>5974</v>
      </c>
      <c r="D40">
        <f t="shared" si="0"/>
        <v>5566.0000000000009</v>
      </c>
      <c r="E40">
        <f t="shared" si="1"/>
        <v>407.99999999999909</v>
      </c>
      <c r="F40">
        <f t="shared" si="2"/>
        <v>407.99999999999909</v>
      </c>
      <c r="G40">
        <f t="shared" ref="G40:H55" si="21">E40+G39</f>
        <v>15450.749999999996</v>
      </c>
      <c r="H40">
        <f t="shared" si="21"/>
        <v>19015.049999999996</v>
      </c>
      <c r="I40">
        <f t="shared" si="4"/>
        <v>559.26617647058811</v>
      </c>
      <c r="J40">
        <f t="shared" si="5"/>
        <v>27.626827171109202</v>
      </c>
      <c r="K40">
        <f t="shared" si="6"/>
        <v>5631.7250000000013</v>
      </c>
      <c r="L40">
        <f t="shared" si="7"/>
        <v>342.27499999999873</v>
      </c>
      <c r="M40">
        <f t="shared" si="8"/>
        <v>342.27499999999873</v>
      </c>
      <c r="N40">
        <f t="shared" si="19"/>
        <v>23081.924999999996</v>
      </c>
      <c r="O40">
        <f t="shared" si="19"/>
        <v>23571.024999999994</v>
      </c>
      <c r="P40">
        <f t="shared" si="10"/>
        <v>812.79396551724119</v>
      </c>
      <c r="Q40">
        <f t="shared" si="11"/>
        <v>28.39824848516346</v>
      </c>
      <c r="R40">
        <f t="shared" si="12"/>
        <v>5475.3774999999996</v>
      </c>
      <c r="S40">
        <f t="shared" si="13"/>
        <v>483.6225000000004</v>
      </c>
      <c r="T40">
        <f t="shared" si="14"/>
        <v>483.6225000000004</v>
      </c>
      <c r="U40">
        <f t="shared" si="20"/>
        <v>15160.677499999998</v>
      </c>
      <c r="V40">
        <f t="shared" si="20"/>
        <v>15944.4575</v>
      </c>
      <c r="W40">
        <f t="shared" si="16"/>
        <v>664.35239583333339</v>
      </c>
      <c r="X40">
        <f t="shared" si="17"/>
        <v>22.820234554860203</v>
      </c>
    </row>
    <row r="41" spans="1:24" x14ac:dyDescent="0.25">
      <c r="A41" s="1">
        <v>43925</v>
      </c>
      <c r="B41">
        <v>40</v>
      </c>
      <c r="C41">
        <v>5217</v>
      </c>
      <c r="D41">
        <f t="shared" si="0"/>
        <v>5783.4500000000007</v>
      </c>
      <c r="E41">
        <f t="shared" si="1"/>
        <v>-566.45000000000073</v>
      </c>
      <c r="F41">
        <f t="shared" si="2"/>
        <v>566.45000000000073</v>
      </c>
      <c r="G41">
        <f t="shared" si="21"/>
        <v>14884.299999999996</v>
      </c>
      <c r="H41">
        <f t="shared" si="21"/>
        <v>19581.499999999996</v>
      </c>
      <c r="I41">
        <f t="shared" si="4"/>
        <v>559.47142857142842</v>
      </c>
      <c r="J41">
        <f t="shared" si="5"/>
        <v>26.60421826724204</v>
      </c>
      <c r="K41">
        <f t="shared" si="6"/>
        <v>5717.2250000000013</v>
      </c>
      <c r="L41">
        <f t="shared" si="7"/>
        <v>-500.22500000000127</v>
      </c>
      <c r="M41">
        <f t="shared" si="8"/>
        <v>500.22500000000127</v>
      </c>
      <c r="N41">
        <f t="shared" si="19"/>
        <v>22581.699999999993</v>
      </c>
      <c r="O41">
        <f t="shared" si="19"/>
        <v>24071.249999999996</v>
      </c>
      <c r="P41">
        <f t="shared" si="10"/>
        <v>802.37499999999989</v>
      </c>
      <c r="Q41">
        <f t="shared" si="11"/>
        <v>28.143573765384012</v>
      </c>
      <c r="R41">
        <f t="shared" si="12"/>
        <v>5603.3325000000013</v>
      </c>
      <c r="S41">
        <f t="shared" si="13"/>
        <v>370.66749999999865</v>
      </c>
      <c r="T41">
        <f t="shared" si="14"/>
        <v>370.66749999999865</v>
      </c>
      <c r="U41">
        <f t="shared" si="20"/>
        <v>15531.344999999998</v>
      </c>
      <c r="V41">
        <f t="shared" si="20"/>
        <v>16315.125</v>
      </c>
      <c r="W41">
        <f t="shared" si="16"/>
        <v>652.60500000000002</v>
      </c>
      <c r="X41">
        <f t="shared" si="17"/>
        <v>23.798997862412939</v>
      </c>
    </row>
    <row r="42" spans="1:24" x14ac:dyDescent="0.25">
      <c r="A42" s="1">
        <v>43926</v>
      </c>
      <c r="B42">
        <v>41</v>
      </c>
      <c r="C42">
        <v>4050</v>
      </c>
      <c r="D42">
        <f t="shared" si="0"/>
        <v>5656.15</v>
      </c>
      <c r="E42">
        <f t="shared" si="1"/>
        <v>-1606.1499999999996</v>
      </c>
      <c r="F42">
        <f t="shared" si="2"/>
        <v>1606.1499999999996</v>
      </c>
      <c r="G42">
        <f t="shared" si="21"/>
        <v>13278.149999999996</v>
      </c>
      <c r="H42">
        <f t="shared" si="21"/>
        <v>21187.649999999994</v>
      </c>
      <c r="I42">
        <f t="shared" si="4"/>
        <v>588.54583333333312</v>
      </c>
      <c r="J42">
        <f t="shared" si="5"/>
        <v>22.560944701276451</v>
      </c>
      <c r="K42">
        <f t="shared" si="6"/>
        <v>5628.4000000000005</v>
      </c>
      <c r="L42">
        <f t="shared" si="7"/>
        <v>-1578.4000000000005</v>
      </c>
      <c r="M42">
        <f t="shared" si="8"/>
        <v>1578.4000000000005</v>
      </c>
      <c r="N42">
        <f t="shared" si="19"/>
        <v>21003.299999999992</v>
      </c>
      <c r="O42">
        <f t="shared" si="19"/>
        <v>25649.649999999998</v>
      </c>
      <c r="P42">
        <f t="shared" si="10"/>
        <v>827.408064516129</v>
      </c>
      <c r="Q42">
        <f t="shared" si="11"/>
        <v>25.38445163969098</v>
      </c>
      <c r="R42">
        <f t="shared" si="12"/>
        <v>5548.0400000000009</v>
      </c>
      <c r="S42">
        <f t="shared" si="13"/>
        <v>-331.04000000000087</v>
      </c>
      <c r="T42">
        <f t="shared" si="14"/>
        <v>331.04000000000087</v>
      </c>
      <c r="U42">
        <f t="shared" si="20"/>
        <v>15200.304999999997</v>
      </c>
      <c r="V42">
        <f t="shared" si="20"/>
        <v>16646.165000000001</v>
      </c>
      <c r="W42">
        <f t="shared" si="16"/>
        <v>640.23711538461544</v>
      </c>
      <c r="X42">
        <f t="shared" si="17"/>
        <v>23.741680441110603</v>
      </c>
    </row>
    <row r="43" spans="1:24" x14ac:dyDescent="0.25">
      <c r="A43" s="1">
        <v>43927</v>
      </c>
      <c r="B43">
        <v>42</v>
      </c>
      <c r="C43">
        <v>4053</v>
      </c>
      <c r="D43">
        <f t="shared" si="0"/>
        <v>5270</v>
      </c>
      <c r="E43">
        <f t="shared" si="1"/>
        <v>-1217</v>
      </c>
      <c r="F43">
        <f t="shared" si="2"/>
        <v>1217</v>
      </c>
      <c r="G43">
        <f t="shared" si="21"/>
        <v>12061.149999999996</v>
      </c>
      <c r="H43">
        <f t="shared" si="21"/>
        <v>22404.649999999994</v>
      </c>
      <c r="I43">
        <f t="shared" si="4"/>
        <v>605.53108108108097</v>
      </c>
      <c r="J43">
        <f t="shared" si="5"/>
        <v>19.918300442095724</v>
      </c>
      <c r="K43">
        <f t="shared" si="6"/>
        <v>5291.7250000000004</v>
      </c>
      <c r="L43">
        <f t="shared" si="7"/>
        <v>-1238.7250000000004</v>
      </c>
      <c r="M43">
        <f t="shared" si="8"/>
        <v>1238.7250000000004</v>
      </c>
      <c r="N43">
        <f t="shared" si="19"/>
        <v>19764.57499999999</v>
      </c>
      <c r="O43">
        <f t="shared" si="19"/>
        <v>26888.375</v>
      </c>
      <c r="P43">
        <f t="shared" si="10"/>
        <v>840.26171875</v>
      </c>
      <c r="Q43">
        <f t="shared" si="11"/>
        <v>23.521927226914965</v>
      </c>
      <c r="R43">
        <f t="shared" si="12"/>
        <v>5193.9549999999999</v>
      </c>
      <c r="S43">
        <f t="shared" si="13"/>
        <v>-1143.9549999999999</v>
      </c>
      <c r="T43">
        <f t="shared" si="14"/>
        <v>1143.9549999999999</v>
      </c>
      <c r="U43">
        <f t="shared" si="20"/>
        <v>14056.349999999997</v>
      </c>
      <c r="V43">
        <f t="shared" si="20"/>
        <v>17790.120000000003</v>
      </c>
      <c r="W43">
        <f t="shared" si="16"/>
        <v>658.89333333333343</v>
      </c>
      <c r="X43">
        <f t="shared" si="17"/>
        <v>21.333270939150488</v>
      </c>
    </row>
    <row r="44" spans="1:24" x14ac:dyDescent="0.25">
      <c r="A44" s="1">
        <v>43928</v>
      </c>
      <c r="B44">
        <v>43</v>
      </c>
      <c r="C44">
        <v>4782</v>
      </c>
      <c r="D44">
        <f t="shared" si="0"/>
        <v>4859.25</v>
      </c>
      <c r="E44">
        <f t="shared" si="1"/>
        <v>-77.25</v>
      </c>
      <c r="F44">
        <f t="shared" si="2"/>
        <v>77.25</v>
      </c>
      <c r="G44">
        <f t="shared" si="21"/>
        <v>11983.899999999996</v>
      </c>
      <c r="H44">
        <f t="shared" si="21"/>
        <v>22481.899999999994</v>
      </c>
      <c r="I44">
        <f t="shared" si="4"/>
        <v>591.62894736842088</v>
      </c>
      <c r="J44">
        <f t="shared" si="5"/>
        <v>20.255770197358764</v>
      </c>
      <c r="K44">
        <f t="shared" si="6"/>
        <v>4967.7250000000004</v>
      </c>
      <c r="L44">
        <f t="shared" si="7"/>
        <v>-185.72500000000036</v>
      </c>
      <c r="M44">
        <f t="shared" si="8"/>
        <v>185.72500000000036</v>
      </c>
      <c r="N44">
        <f t="shared" si="19"/>
        <v>19578.849999999991</v>
      </c>
      <c r="O44">
        <f t="shared" si="19"/>
        <v>27074.1</v>
      </c>
      <c r="P44">
        <f t="shared" si="10"/>
        <v>820.42727272727268</v>
      </c>
      <c r="Q44">
        <f t="shared" si="11"/>
        <v>23.864211552738585</v>
      </c>
      <c r="R44">
        <f t="shared" si="12"/>
        <v>4956.6200000000008</v>
      </c>
      <c r="S44">
        <f t="shared" si="13"/>
        <v>-903.6200000000008</v>
      </c>
      <c r="T44">
        <f t="shared" si="14"/>
        <v>903.6200000000008</v>
      </c>
      <c r="U44">
        <f t="shared" si="20"/>
        <v>13152.729999999996</v>
      </c>
      <c r="V44">
        <f t="shared" si="20"/>
        <v>18693.740000000005</v>
      </c>
      <c r="W44">
        <f t="shared" si="16"/>
        <v>667.6335714285716</v>
      </c>
      <c r="X44">
        <f t="shared" si="17"/>
        <v>19.700522206899198</v>
      </c>
    </row>
    <row r="45" spans="1:24" x14ac:dyDescent="0.25">
      <c r="A45" s="1">
        <v>43929</v>
      </c>
      <c r="B45">
        <v>44</v>
      </c>
      <c r="C45">
        <v>4668</v>
      </c>
      <c r="D45">
        <f t="shared" si="0"/>
        <v>4733.8500000000004</v>
      </c>
      <c r="E45">
        <f t="shared" si="1"/>
        <v>-65.850000000000364</v>
      </c>
      <c r="F45">
        <f t="shared" si="2"/>
        <v>65.850000000000364</v>
      </c>
      <c r="G45">
        <f t="shared" si="21"/>
        <v>11918.049999999996</v>
      </c>
      <c r="H45">
        <f t="shared" si="21"/>
        <v>22547.749999999993</v>
      </c>
      <c r="I45">
        <f t="shared" si="4"/>
        <v>578.14743589743568</v>
      </c>
      <c r="J45">
        <f t="shared" si="5"/>
        <v>20.614205408521915</v>
      </c>
      <c r="K45">
        <f t="shared" si="6"/>
        <v>4961.8999999999996</v>
      </c>
      <c r="L45">
        <f t="shared" si="7"/>
        <v>-293.89999999999964</v>
      </c>
      <c r="M45">
        <f t="shared" si="8"/>
        <v>293.89999999999964</v>
      </c>
      <c r="N45">
        <f t="shared" ref="N45:O60" si="22">L45+N44</f>
        <v>19284.94999999999</v>
      </c>
      <c r="O45">
        <f t="shared" si="22"/>
        <v>27368</v>
      </c>
      <c r="P45">
        <f t="shared" si="10"/>
        <v>804.94117647058829</v>
      </c>
      <c r="Q45">
        <f t="shared" si="11"/>
        <v>23.958210318620271</v>
      </c>
      <c r="R45">
        <f t="shared" si="12"/>
        <v>4889.1499999999996</v>
      </c>
      <c r="S45">
        <f t="shared" si="13"/>
        <v>-107.14999999999964</v>
      </c>
      <c r="T45">
        <f t="shared" si="14"/>
        <v>107.14999999999964</v>
      </c>
      <c r="U45">
        <f t="shared" si="20"/>
        <v>13045.579999999996</v>
      </c>
      <c r="V45">
        <f t="shared" si="20"/>
        <v>18800.890000000007</v>
      </c>
      <c r="W45">
        <f t="shared" si="16"/>
        <v>648.30655172413822</v>
      </c>
      <c r="X45">
        <f t="shared" si="17"/>
        <v>20.122548453823182</v>
      </c>
    </row>
    <row r="46" spans="1:24" x14ac:dyDescent="0.25">
      <c r="A46" s="1">
        <v>43930</v>
      </c>
      <c r="B46">
        <v>45</v>
      </c>
      <c r="C46">
        <v>4585</v>
      </c>
      <c r="D46">
        <f t="shared" si="0"/>
        <v>4557.45</v>
      </c>
      <c r="E46">
        <f t="shared" si="1"/>
        <v>27.550000000000182</v>
      </c>
      <c r="F46">
        <f t="shared" si="2"/>
        <v>27.550000000000182</v>
      </c>
      <c r="G46">
        <f t="shared" si="21"/>
        <v>11945.599999999995</v>
      </c>
      <c r="H46">
        <f t="shared" si="21"/>
        <v>22575.299999999992</v>
      </c>
      <c r="I46">
        <f t="shared" si="4"/>
        <v>564.38249999999982</v>
      </c>
      <c r="J46">
        <f t="shared" si="5"/>
        <v>21.165787387100057</v>
      </c>
      <c r="K46">
        <f t="shared" si="6"/>
        <v>4947.5749999999998</v>
      </c>
      <c r="L46">
        <f t="shared" si="7"/>
        <v>-362.57499999999982</v>
      </c>
      <c r="M46">
        <f t="shared" si="8"/>
        <v>362.57499999999982</v>
      </c>
      <c r="N46">
        <f t="shared" si="22"/>
        <v>18922.374999999989</v>
      </c>
      <c r="O46">
        <f t="shared" si="22"/>
        <v>27730.575000000001</v>
      </c>
      <c r="P46">
        <f t="shared" si="10"/>
        <v>792.30214285714283</v>
      </c>
      <c r="Q46">
        <f t="shared" si="11"/>
        <v>23.882776502110023</v>
      </c>
      <c r="R46">
        <f t="shared" si="12"/>
        <v>4806.6049999999996</v>
      </c>
      <c r="S46">
        <f t="shared" si="13"/>
        <v>-138.60499999999956</v>
      </c>
      <c r="T46">
        <f t="shared" si="14"/>
        <v>138.60499999999956</v>
      </c>
      <c r="U46">
        <f t="shared" si="20"/>
        <v>12906.974999999997</v>
      </c>
      <c r="V46">
        <f t="shared" si="20"/>
        <v>18939.495000000006</v>
      </c>
      <c r="W46">
        <f t="shared" si="16"/>
        <v>631.31650000000025</v>
      </c>
      <c r="X46">
        <f t="shared" si="17"/>
        <v>20.444539307938239</v>
      </c>
    </row>
    <row r="47" spans="1:24" x14ac:dyDescent="0.25">
      <c r="A47" s="1">
        <v>43931</v>
      </c>
      <c r="B47">
        <v>46</v>
      </c>
      <c r="C47">
        <v>4805</v>
      </c>
      <c r="D47">
        <f t="shared" si="0"/>
        <v>4480.95</v>
      </c>
      <c r="E47">
        <f t="shared" si="1"/>
        <v>324.05000000000018</v>
      </c>
      <c r="F47">
        <f t="shared" si="2"/>
        <v>324.05000000000018</v>
      </c>
      <c r="G47">
        <f t="shared" si="21"/>
        <v>12269.649999999994</v>
      </c>
      <c r="H47">
        <f t="shared" si="21"/>
        <v>22899.349999999991</v>
      </c>
      <c r="I47">
        <f t="shared" si="4"/>
        <v>558.52073170731683</v>
      </c>
      <c r="J47">
        <f t="shared" si="5"/>
        <v>21.968119182422207</v>
      </c>
      <c r="K47">
        <f t="shared" si="6"/>
        <v>4844.5250000000005</v>
      </c>
      <c r="L47">
        <f t="shared" si="7"/>
        <v>-39.525000000000546</v>
      </c>
      <c r="M47">
        <f t="shared" si="8"/>
        <v>39.525000000000546</v>
      </c>
      <c r="N47">
        <f t="shared" si="22"/>
        <v>18882.849999999988</v>
      </c>
      <c r="O47">
        <f t="shared" si="22"/>
        <v>27770.100000000002</v>
      </c>
      <c r="P47">
        <f t="shared" si="10"/>
        <v>771.39166666666677</v>
      </c>
      <c r="Q47">
        <f t="shared" si="11"/>
        <v>24.478939578899588</v>
      </c>
      <c r="R47">
        <f t="shared" si="12"/>
        <v>4735.8250000000007</v>
      </c>
      <c r="S47">
        <f t="shared" si="13"/>
        <v>-150.82500000000073</v>
      </c>
      <c r="T47">
        <f t="shared" si="14"/>
        <v>150.82500000000073</v>
      </c>
      <c r="U47">
        <f t="shared" si="20"/>
        <v>12756.149999999996</v>
      </c>
      <c r="V47">
        <f t="shared" si="20"/>
        <v>19090.320000000007</v>
      </c>
      <c r="W47">
        <f t="shared" si="16"/>
        <v>615.81677419354867</v>
      </c>
      <c r="X47">
        <f t="shared" si="17"/>
        <v>20.714197038080016</v>
      </c>
    </row>
    <row r="48" spans="1:24" x14ac:dyDescent="0.25">
      <c r="A48" s="1">
        <v>43932</v>
      </c>
      <c r="B48">
        <v>47</v>
      </c>
      <c r="C48">
        <v>4316</v>
      </c>
      <c r="D48">
        <f t="shared" si="0"/>
        <v>4617.3499999999995</v>
      </c>
      <c r="E48">
        <f t="shared" si="1"/>
        <v>-301.34999999999945</v>
      </c>
      <c r="F48">
        <f t="shared" si="2"/>
        <v>301.34999999999945</v>
      </c>
      <c r="G48">
        <f t="shared" si="21"/>
        <v>11968.299999999996</v>
      </c>
      <c r="H48">
        <f t="shared" si="21"/>
        <v>23200.69999999999</v>
      </c>
      <c r="I48">
        <f t="shared" si="4"/>
        <v>552.39761904761883</v>
      </c>
      <c r="J48">
        <f t="shared" si="5"/>
        <v>21.666096281577712</v>
      </c>
      <c r="K48">
        <f t="shared" si="6"/>
        <v>4827.625</v>
      </c>
      <c r="L48">
        <f t="shared" si="7"/>
        <v>-511.625</v>
      </c>
      <c r="M48">
        <f t="shared" si="8"/>
        <v>511.625</v>
      </c>
      <c r="N48">
        <f t="shared" si="22"/>
        <v>18371.224999999988</v>
      </c>
      <c r="O48">
        <f t="shared" si="22"/>
        <v>28281.725000000002</v>
      </c>
      <c r="P48">
        <f t="shared" si="10"/>
        <v>764.370945945946</v>
      </c>
      <c r="Q48">
        <f t="shared" si="11"/>
        <v>24.034436548689992</v>
      </c>
      <c r="R48">
        <f t="shared" si="12"/>
        <v>4748.5549999999994</v>
      </c>
      <c r="S48">
        <f t="shared" si="13"/>
        <v>56.445000000000618</v>
      </c>
      <c r="T48">
        <f t="shared" si="14"/>
        <v>56.445000000000618</v>
      </c>
      <c r="U48">
        <f t="shared" si="20"/>
        <v>12812.594999999998</v>
      </c>
      <c r="V48">
        <f t="shared" si="20"/>
        <v>19146.765000000007</v>
      </c>
      <c r="W48">
        <f t="shared" si="16"/>
        <v>598.33640625000021</v>
      </c>
      <c r="X48">
        <f t="shared" si="17"/>
        <v>21.413697823104833</v>
      </c>
    </row>
    <row r="49" spans="1:24" x14ac:dyDescent="0.25">
      <c r="A49" s="1">
        <v>43933</v>
      </c>
      <c r="B49">
        <v>48</v>
      </c>
      <c r="C49">
        <v>3599</v>
      </c>
      <c r="D49">
        <f t="shared" si="0"/>
        <v>4590.3</v>
      </c>
      <c r="E49">
        <f t="shared" si="1"/>
        <v>-991.30000000000018</v>
      </c>
      <c r="F49">
        <f t="shared" si="2"/>
        <v>991.30000000000018</v>
      </c>
      <c r="G49">
        <f t="shared" si="21"/>
        <v>10976.999999999996</v>
      </c>
      <c r="H49">
        <f t="shared" si="21"/>
        <v>24191.999999999989</v>
      </c>
      <c r="I49">
        <f t="shared" si="4"/>
        <v>562.60465116279045</v>
      </c>
      <c r="J49">
        <f t="shared" si="5"/>
        <v>19.511036706349209</v>
      </c>
      <c r="K49">
        <f t="shared" si="6"/>
        <v>4692.9249999999993</v>
      </c>
      <c r="L49">
        <f t="shared" si="7"/>
        <v>-1093.9249999999993</v>
      </c>
      <c r="M49">
        <f t="shared" si="8"/>
        <v>1093.9249999999993</v>
      </c>
      <c r="N49">
        <f t="shared" si="22"/>
        <v>17277.299999999988</v>
      </c>
      <c r="O49">
        <f t="shared" si="22"/>
        <v>29375.65</v>
      </c>
      <c r="P49">
        <f t="shared" si="10"/>
        <v>773.04342105263163</v>
      </c>
      <c r="Q49">
        <f t="shared" si="11"/>
        <v>22.349714814821102</v>
      </c>
      <c r="R49">
        <f t="shared" si="12"/>
        <v>4651.3674999999985</v>
      </c>
      <c r="S49">
        <f t="shared" si="13"/>
        <v>-335.36749999999847</v>
      </c>
      <c r="T49">
        <f t="shared" si="14"/>
        <v>335.36749999999847</v>
      </c>
      <c r="U49">
        <f t="shared" si="20"/>
        <v>12477.227499999999</v>
      </c>
      <c r="V49">
        <f t="shared" si="20"/>
        <v>19482.132500000007</v>
      </c>
      <c r="W49">
        <f t="shared" si="16"/>
        <v>590.36765151515169</v>
      </c>
      <c r="X49">
        <f t="shared" si="17"/>
        <v>21.134673398818116</v>
      </c>
    </row>
    <row r="50" spans="1:24" x14ac:dyDescent="0.25">
      <c r="A50" s="1">
        <v>43934</v>
      </c>
      <c r="B50">
        <v>49</v>
      </c>
      <c r="C50">
        <v>3039</v>
      </c>
      <c r="D50">
        <f t="shared" si="0"/>
        <v>4291.8500000000004</v>
      </c>
      <c r="E50">
        <f t="shared" si="1"/>
        <v>-1252.8500000000004</v>
      </c>
      <c r="F50">
        <f t="shared" si="2"/>
        <v>1252.8500000000004</v>
      </c>
      <c r="G50">
        <f t="shared" si="21"/>
        <v>9724.149999999996</v>
      </c>
      <c r="H50">
        <f t="shared" si="21"/>
        <v>25444.849999999991</v>
      </c>
      <c r="I50">
        <f t="shared" si="4"/>
        <v>578.29204545454525</v>
      </c>
      <c r="J50">
        <f t="shared" si="5"/>
        <v>16.815292682016203</v>
      </c>
      <c r="K50">
        <f t="shared" si="6"/>
        <v>4413.4750000000004</v>
      </c>
      <c r="L50">
        <f t="shared" si="7"/>
        <v>-1374.4750000000004</v>
      </c>
      <c r="M50">
        <f t="shared" si="8"/>
        <v>1374.4750000000004</v>
      </c>
      <c r="N50">
        <f t="shared" si="22"/>
        <v>15902.824999999988</v>
      </c>
      <c r="O50">
        <f t="shared" si="22"/>
        <v>30750.125</v>
      </c>
      <c r="P50">
        <f t="shared" si="10"/>
        <v>788.46474358974353</v>
      </c>
      <c r="Q50">
        <f t="shared" si="11"/>
        <v>20.169354596119515</v>
      </c>
      <c r="R50">
        <f t="shared" si="12"/>
        <v>4419.1475</v>
      </c>
      <c r="S50">
        <f t="shared" si="13"/>
        <v>-820.14750000000004</v>
      </c>
      <c r="T50">
        <f t="shared" si="14"/>
        <v>820.14750000000004</v>
      </c>
      <c r="U50">
        <f t="shared" ref="U50:V65" si="23">S50+U49</f>
        <v>11657.079999999998</v>
      </c>
      <c r="V50">
        <f t="shared" si="23"/>
        <v>20302.280000000006</v>
      </c>
      <c r="W50">
        <f t="shared" si="16"/>
        <v>597.1258823529414</v>
      </c>
      <c r="X50">
        <f t="shared" si="17"/>
        <v>19.52198078245398</v>
      </c>
    </row>
    <row r="51" spans="1:24" x14ac:dyDescent="0.25">
      <c r="A51" s="1">
        <v>43935</v>
      </c>
      <c r="B51">
        <v>50</v>
      </c>
      <c r="C51">
        <v>3836</v>
      </c>
      <c r="D51">
        <f t="shared" si="0"/>
        <v>3903.2</v>
      </c>
      <c r="E51">
        <f t="shared" si="1"/>
        <v>-67.199999999999818</v>
      </c>
      <c r="F51">
        <f t="shared" si="2"/>
        <v>67.199999999999818</v>
      </c>
      <c r="G51">
        <f t="shared" si="21"/>
        <v>9656.9499999999971</v>
      </c>
      <c r="H51">
        <f t="shared" si="21"/>
        <v>25512.049999999992</v>
      </c>
      <c r="I51">
        <f t="shared" si="4"/>
        <v>566.93444444444424</v>
      </c>
      <c r="J51">
        <f t="shared" si="5"/>
        <v>17.033627246732429</v>
      </c>
      <c r="K51">
        <f t="shared" si="6"/>
        <v>4072.9500000000003</v>
      </c>
      <c r="L51">
        <f t="shared" si="7"/>
        <v>-236.95000000000027</v>
      </c>
      <c r="M51">
        <f t="shared" si="8"/>
        <v>236.95000000000027</v>
      </c>
      <c r="N51">
        <f t="shared" si="22"/>
        <v>15665.874999999987</v>
      </c>
      <c r="O51">
        <f t="shared" si="22"/>
        <v>30987.075000000001</v>
      </c>
      <c r="P51">
        <f t="shared" si="10"/>
        <v>774.676875</v>
      </c>
      <c r="Q51">
        <f t="shared" si="11"/>
        <v>20.222463720760977</v>
      </c>
      <c r="R51">
        <f t="shared" si="12"/>
        <v>4089.4149999999995</v>
      </c>
      <c r="S51">
        <f t="shared" si="13"/>
        <v>-1050.4149999999995</v>
      </c>
      <c r="T51">
        <f t="shared" si="14"/>
        <v>1050.4149999999995</v>
      </c>
      <c r="U51">
        <f t="shared" si="23"/>
        <v>10606.664999999999</v>
      </c>
      <c r="V51">
        <f t="shared" si="23"/>
        <v>21352.695000000007</v>
      </c>
      <c r="W51">
        <f t="shared" si="16"/>
        <v>610.07700000000023</v>
      </c>
      <c r="X51">
        <f t="shared" si="17"/>
        <v>17.385780811274635</v>
      </c>
    </row>
    <row r="52" spans="1:24" x14ac:dyDescent="0.25">
      <c r="A52" s="1">
        <v>43936</v>
      </c>
      <c r="B52">
        <v>51</v>
      </c>
      <c r="C52">
        <v>4204</v>
      </c>
      <c r="D52">
        <f t="shared" si="0"/>
        <v>3846.55</v>
      </c>
      <c r="E52">
        <f t="shared" si="1"/>
        <v>357.44999999999982</v>
      </c>
      <c r="F52">
        <f t="shared" si="2"/>
        <v>357.44999999999982</v>
      </c>
      <c r="G52">
        <f t="shared" si="21"/>
        <v>10014.399999999998</v>
      </c>
      <c r="H52">
        <f t="shared" si="21"/>
        <v>25869.499999999993</v>
      </c>
      <c r="I52">
        <f t="shared" si="4"/>
        <v>562.38043478260852</v>
      </c>
      <c r="J52">
        <f t="shared" si="5"/>
        <v>17.807162875200529</v>
      </c>
      <c r="K52">
        <f t="shared" si="6"/>
        <v>3985.2249999999999</v>
      </c>
      <c r="L52">
        <f t="shared" si="7"/>
        <v>218.77500000000009</v>
      </c>
      <c r="M52">
        <f t="shared" si="8"/>
        <v>218.77500000000009</v>
      </c>
      <c r="N52">
        <f t="shared" si="22"/>
        <v>15884.649999999987</v>
      </c>
      <c r="O52">
        <f t="shared" si="22"/>
        <v>31205.850000000002</v>
      </c>
      <c r="P52">
        <f t="shared" si="10"/>
        <v>761.11829268292684</v>
      </c>
      <c r="Q52">
        <f t="shared" si="11"/>
        <v>20.870146142470066</v>
      </c>
      <c r="R52">
        <f t="shared" si="12"/>
        <v>4018.125</v>
      </c>
      <c r="S52">
        <f t="shared" si="13"/>
        <v>-182.125</v>
      </c>
      <c r="T52">
        <f t="shared" si="14"/>
        <v>182.125</v>
      </c>
      <c r="U52">
        <f t="shared" si="23"/>
        <v>10424.539999999999</v>
      </c>
      <c r="V52">
        <f t="shared" si="23"/>
        <v>21534.820000000007</v>
      </c>
      <c r="W52">
        <f t="shared" si="16"/>
        <v>598.18944444444469</v>
      </c>
      <c r="X52">
        <f t="shared" si="17"/>
        <v>17.426820377416657</v>
      </c>
    </row>
    <row r="53" spans="1:24" x14ac:dyDescent="0.25">
      <c r="A53" s="1">
        <v>43937</v>
      </c>
      <c r="B53">
        <v>52</v>
      </c>
      <c r="C53">
        <v>3951</v>
      </c>
      <c r="D53">
        <f t="shared" si="0"/>
        <v>3823.4500000000003</v>
      </c>
      <c r="E53">
        <f t="shared" si="1"/>
        <v>127.54999999999973</v>
      </c>
      <c r="F53">
        <f t="shared" si="2"/>
        <v>127.54999999999973</v>
      </c>
      <c r="G53">
        <f t="shared" si="21"/>
        <v>10141.949999999997</v>
      </c>
      <c r="H53">
        <f t="shared" si="21"/>
        <v>25997.049999999992</v>
      </c>
      <c r="I53">
        <f t="shared" si="4"/>
        <v>553.1287234042552</v>
      </c>
      <c r="J53">
        <f t="shared" si="5"/>
        <v>18.335605385995716</v>
      </c>
      <c r="K53">
        <f t="shared" si="6"/>
        <v>4082.8</v>
      </c>
      <c r="L53">
        <f t="shared" si="7"/>
        <v>-131.80000000000018</v>
      </c>
      <c r="M53">
        <f t="shared" si="8"/>
        <v>131.80000000000018</v>
      </c>
      <c r="N53">
        <f t="shared" si="22"/>
        <v>15752.849999999988</v>
      </c>
      <c r="O53">
        <f t="shared" si="22"/>
        <v>31337.65</v>
      </c>
      <c r="P53">
        <f t="shared" si="10"/>
        <v>746.1345238095239</v>
      </c>
      <c r="Q53">
        <f t="shared" si="11"/>
        <v>21.112613740979281</v>
      </c>
      <c r="R53">
        <f t="shared" si="12"/>
        <v>4039.5724999999998</v>
      </c>
      <c r="S53">
        <f t="shared" si="13"/>
        <v>164.42750000000024</v>
      </c>
      <c r="T53">
        <f t="shared" si="14"/>
        <v>164.42750000000024</v>
      </c>
      <c r="U53">
        <f t="shared" si="23"/>
        <v>10588.967499999999</v>
      </c>
      <c r="V53">
        <f t="shared" si="23"/>
        <v>21699.247500000009</v>
      </c>
      <c r="W53">
        <f t="shared" si="16"/>
        <v>586.46614864864887</v>
      </c>
      <c r="X53">
        <f t="shared" si="17"/>
        <v>18.055547663576803</v>
      </c>
    </row>
    <row r="54" spans="1:24" x14ac:dyDescent="0.25">
      <c r="A54" s="1">
        <v>43938</v>
      </c>
      <c r="B54">
        <v>53</v>
      </c>
      <c r="C54">
        <v>4694</v>
      </c>
      <c r="D54">
        <f t="shared" si="0"/>
        <v>3789</v>
      </c>
      <c r="E54">
        <f t="shared" si="1"/>
        <v>905</v>
      </c>
      <c r="F54">
        <f t="shared" si="2"/>
        <v>905</v>
      </c>
      <c r="G54">
        <f t="shared" si="21"/>
        <v>11046.949999999997</v>
      </c>
      <c r="H54">
        <f t="shared" si="21"/>
        <v>26902.049999999992</v>
      </c>
      <c r="I54">
        <f t="shared" si="4"/>
        <v>560.4593749999998</v>
      </c>
      <c r="J54">
        <f t="shared" si="5"/>
        <v>19.710527636369722</v>
      </c>
      <c r="K54">
        <f t="shared" si="6"/>
        <v>4064.2249999999999</v>
      </c>
      <c r="L54">
        <f t="shared" si="7"/>
        <v>629.77500000000009</v>
      </c>
      <c r="M54">
        <f t="shared" si="8"/>
        <v>629.77500000000009</v>
      </c>
      <c r="N54">
        <f t="shared" si="22"/>
        <v>16382.624999999987</v>
      </c>
      <c r="O54">
        <f t="shared" si="22"/>
        <v>31967.425000000003</v>
      </c>
      <c r="P54">
        <f t="shared" si="10"/>
        <v>743.42848837209306</v>
      </c>
      <c r="Q54">
        <f t="shared" si="11"/>
        <v>22.036584898533413</v>
      </c>
      <c r="R54">
        <f t="shared" si="12"/>
        <v>3983.5750000000003</v>
      </c>
      <c r="S54">
        <f t="shared" si="13"/>
        <v>-32.575000000000273</v>
      </c>
      <c r="T54">
        <f t="shared" si="14"/>
        <v>32.575000000000273</v>
      </c>
      <c r="U54">
        <f t="shared" si="23"/>
        <v>10556.392499999998</v>
      </c>
      <c r="V54">
        <f t="shared" si="23"/>
        <v>21731.822500000009</v>
      </c>
      <c r="W54">
        <f t="shared" si="16"/>
        <v>571.89006578947397</v>
      </c>
      <c r="X54">
        <f t="shared" si="17"/>
        <v>18.458779285538512</v>
      </c>
    </row>
    <row r="55" spans="1:24" x14ac:dyDescent="0.25">
      <c r="A55" s="1">
        <v>43939</v>
      </c>
      <c r="B55">
        <v>54</v>
      </c>
      <c r="C55">
        <v>4092</v>
      </c>
      <c r="D55">
        <f t="shared" si="0"/>
        <v>4070.4500000000003</v>
      </c>
      <c r="E55">
        <f t="shared" si="1"/>
        <v>21.549999999999727</v>
      </c>
      <c r="F55">
        <f t="shared" si="2"/>
        <v>21.549999999999727</v>
      </c>
      <c r="G55">
        <f t="shared" si="21"/>
        <v>11068.499999999996</v>
      </c>
      <c r="H55">
        <f t="shared" si="21"/>
        <v>26923.599999999991</v>
      </c>
      <c r="I55">
        <f t="shared" si="4"/>
        <v>549.46122448979577</v>
      </c>
      <c r="J55">
        <f t="shared" si="5"/>
        <v>20.144278625443846</v>
      </c>
      <c r="K55">
        <f t="shared" si="6"/>
        <v>4133.4250000000002</v>
      </c>
      <c r="L55">
        <f t="shared" si="7"/>
        <v>-41.425000000000182</v>
      </c>
      <c r="M55">
        <f t="shared" si="8"/>
        <v>41.425000000000182</v>
      </c>
      <c r="N55">
        <f t="shared" si="22"/>
        <v>16341.199999999986</v>
      </c>
      <c r="O55">
        <f t="shared" si="22"/>
        <v>32008.850000000002</v>
      </c>
      <c r="P55">
        <f t="shared" si="10"/>
        <v>727.47386363636372</v>
      </c>
      <c r="Q55">
        <f t="shared" si="11"/>
        <v>22.462937593821689</v>
      </c>
      <c r="R55">
        <f t="shared" si="12"/>
        <v>4163.4525000000003</v>
      </c>
      <c r="S55">
        <f t="shared" si="13"/>
        <v>530.54749999999967</v>
      </c>
      <c r="T55">
        <f t="shared" si="14"/>
        <v>530.54749999999967</v>
      </c>
      <c r="U55">
        <f t="shared" si="23"/>
        <v>11086.939999999999</v>
      </c>
      <c r="V55">
        <f t="shared" si="23"/>
        <v>22262.37000000001</v>
      </c>
      <c r="W55">
        <f t="shared" si="16"/>
        <v>570.83000000000027</v>
      </c>
      <c r="X55">
        <f t="shared" si="17"/>
        <v>19.422490058336095</v>
      </c>
    </row>
    <row r="56" spans="1:24" x14ac:dyDescent="0.25">
      <c r="A56" s="1">
        <v>43940</v>
      </c>
      <c r="B56">
        <v>55</v>
      </c>
      <c r="C56">
        <v>3153</v>
      </c>
      <c r="D56">
        <f t="shared" si="0"/>
        <v>4162.6000000000004</v>
      </c>
      <c r="E56">
        <f t="shared" si="1"/>
        <v>-1009.6000000000004</v>
      </c>
      <c r="F56">
        <f t="shared" si="2"/>
        <v>1009.6000000000004</v>
      </c>
      <c r="G56">
        <f t="shared" ref="G56:H71" si="24">E56+G55</f>
        <v>10058.899999999996</v>
      </c>
      <c r="H56">
        <f t="shared" si="24"/>
        <v>27933.19999999999</v>
      </c>
      <c r="I56">
        <f t="shared" si="4"/>
        <v>558.66399999999976</v>
      </c>
      <c r="J56">
        <f t="shared" si="5"/>
        <v>18.005276874829953</v>
      </c>
      <c r="K56">
        <f t="shared" si="6"/>
        <v>4139.4500000000007</v>
      </c>
      <c r="L56">
        <f t="shared" si="7"/>
        <v>-986.45000000000073</v>
      </c>
      <c r="M56">
        <f t="shared" si="8"/>
        <v>986.45000000000073</v>
      </c>
      <c r="N56">
        <f t="shared" si="22"/>
        <v>15354.749999999985</v>
      </c>
      <c r="O56">
        <f t="shared" si="22"/>
        <v>32995.300000000003</v>
      </c>
      <c r="P56">
        <f t="shared" si="10"/>
        <v>733.22888888888895</v>
      </c>
      <c r="Q56">
        <f t="shared" si="11"/>
        <v>20.941278000200008</v>
      </c>
      <c r="R56">
        <f t="shared" si="12"/>
        <v>4136.1549999999997</v>
      </c>
      <c r="S56">
        <f t="shared" si="13"/>
        <v>-44.154999999999745</v>
      </c>
      <c r="T56">
        <f t="shared" si="14"/>
        <v>44.154999999999745</v>
      </c>
      <c r="U56">
        <f t="shared" si="23"/>
        <v>11042.785</v>
      </c>
      <c r="V56">
        <f t="shared" si="23"/>
        <v>22306.525000000009</v>
      </c>
      <c r="W56">
        <f t="shared" si="16"/>
        <v>557.66312500000026</v>
      </c>
      <c r="X56">
        <f t="shared" si="17"/>
        <v>19.80189204728212</v>
      </c>
    </row>
    <row r="57" spans="1:24" x14ac:dyDescent="0.25">
      <c r="A57" s="1">
        <v>43941</v>
      </c>
      <c r="B57">
        <v>56</v>
      </c>
      <c r="C57">
        <v>2972</v>
      </c>
      <c r="D57">
        <f t="shared" si="0"/>
        <v>3926.3500000000004</v>
      </c>
      <c r="E57">
        <f t="shared" si="1"/>
        <v>-954.35000000000036</v>
      </c>
      <c r="F57">
        <f t="shared" si="2"/>
        <v>954.35000000000036</v>
      </c>
      <c r="G57">
        <f t="shared" si="24"/>
        <v>9104.5499999999956</v>
      </c>
      <c r="H57">
        <f t="shared" si="24"/>
        <v>28887.549999999988</v>
      </c>
      <c r="I57">
        <f t="shared" si="4"/>
        <v>566.42254901960757</v>
      </c>
      <c r="J57">
        <f t="shared" si="5"/>
        <v>16.073777457762947</v>
      </c>
      <c r="K57">
        <f t="shared" si="6"/>
        <v>3885.5250000000001</v>
      </c>
      <c r="L57">
        <f t="shared" si="7"/>
        <v>-913.52500000000009</v>
      </c>
      <c r="M57">
        <f t="shared" si="8"/>
        <v>913.52500000000009</v>
      </c>
      <c r="N57">
        <f t="shared" si="22"/>
        <v>14441.224999999986</v>
      </c>
      <c r="O57">
        <f t="shared" si="22"/>
        <v>33908.825000000004</v>
      </c>
      <c r="P57">
        <f t="shared" si="10"/>
        <v>737.14836956521754</v>
      </c>
      <c r="Q57">
        <f t="shared" si="11"/>
        <v>19.590662607742946</v>
      </c>
      <c r="R57">
        <f t="shared" si="12"/>
        <v>3924.4425000000001</v>
      </c>
      <c r="S57">
        <f t="shared" si="13"/>
        <v>-771.44250000000011</v>
      </c>
      <c r="T57">
        <f t="shared" si="14"/>
        <v>771.44250000000011</v>
      </c>
      <c r="U57">
        <f t="shared" si="23"/>
        <v>10271.342499999999</v>
      </c>
      <c r="V57">
        <f t="shared" si="23"/>
        <v>23077.96750000001</v>
      </c>
      <c r="W57">
        <f t="shared" si="16"/>
        <v>562.87725609756126</v>
      </c>
      <c r="X57">
        <f t="shared" si="17"/>
        <v>18.247925970950419</v>
      </c>
    </row>
    <row r="58" spans="1:24" x14ac:dyDescent="0.25">
      <c r="A58" s="1">
        <v>43942</v>
      </c>
      <c r="B58">
        <v>57</v>
      </c>
      <c r="C58">
        <v>2667</v>
      </c>
      <c r="D58">
        <f t="shared" si="0"/>
        <v>3637.3500000000004</v>
      </c>
      <c r="E58">
        <f t="shared" si="1"/>
        <v>-970.35000000000036</v>
      </c>
      <c r="F58">
        <f t="shared" si="2"/>
        <v>970.35000000000036</v>
      </c>
      <c r="G58">
        <f t="shared" si="24"/>
        <v>8134.1999999999953</v>
      </c>
      <c r="H58">
        <f t="shared" si="24"/>
        <v>29857.899999999987</v>
      </c>
      <c r="I58">
        <f t="shared" si="4"/>
        <v>574.19038461538435</v>
      </c>
      <c r="J58">
        <f t="shared" si="5"/>
        <v>14.166381426691093</v>
      </c>
      <c r="K58">
        <f t="shared" si="6"/>
        <v>3649.3999999999996</v>
      </c>
      <c r="L58">
        <f t="shared" si="7"/>
        <v>-982.39999999999964</v>
      </c>
      <c r="M58">
        <f t="shared" si="8"/>
        <v>982.39999999999964</v>
      </c>
      <c r="N58">
        <f t="shared" si="22"/>
        <v>13458.824999999986</v>
      </c>
      <c r="O58">
        <f t="shared" si="22"/>
        <v>34891.225000000006</v>
      </c>
      <c r="P58">
        <f t="shared" si="10"/>
        <v>742.36648936170229</v>
      </c>
      <c r="Q58">
        <f t="shared" si="11"/>
        <v>18.129623565810579</v>
      </c>
      <c r="R58">
        <f t="shared" si="12"/>
        <v>3715.48</v>
      </c>
      <c r="S58">
        <f t="shared" si="13"/>
        <v>-743.48</v>
      </c>
      <c r="T58">
        <f t="shared" si="14"/>
        <v>743.48</v>
      </c>
      <c r="U58">
        <f t="shared" si="23"/>
        <v>9527.8624999999993</v>
      </c>
      <c r="V58">
        <f t="shared" si="23"/>
        <v>23821.447500000009</v>
      </c>
      <c r="W58">
        <f t="shared" si="16"/>
        <v>567.17732142857164</v>
      </c>
      <c r="X58">
        <f t="shared" si="17"/>
        <v>16.798736726640975</v>
      </c>
    </row>
    <row r="59" spans="1:24" x14ac:dyDescent="0.25">
      <c r="A59" s="1">
        <v>43943</v>
      </c>
      <c r="B59">
        <v>58</v>
      </c>
      <c r="C59">
        <v>3786</v>
      </c>
      <c r="D59">
        <f t="shared" si="0"/>
        <v>3342.9999999999995</v>
      </c>
      <c r="E59">
        <f t="shared" si="1"/>
        <v>443.00000000000045</v>
      </c>
      <c r="F59">
        <f t="shared" si="2"/>
        <v>443.00000000000045</v>
      </c>
      <c r="G59">
        <f t="shared" si="24"/>
        <v>8577.1999999999953</v>
      </c>
      <c r="H59">
        <f t="shared" si="24"/>
        <v>30300.899999999987</v>
      </c>
      <c r="I59">
        <f t="shared" si="4"/>
        <v>571.7150943396224</v>
      </c>
      <c r="J59">
        <f t="shared" si="5"/>
        <v>15.002577481196926</v>
      </c>
      <c r="K59">
        <f t="shared" si="6"/>
        <v>3457.0249999999996</v>
      </c>
      <c r="L59">
        <f t="shared" si="7"/>
        <v>328.97500000000036</v>
      </c>
      <c r="M59">
        <f t="shared" si="8"/>
        <v>328.97500000000036</v>
      </c>
      <c r="N59">
        <f t="shared" si="22"/>
        <v>13787.799999999987</v>
      </c>
      <c r="O59">
        <f t="shared" si="22"/>
        <v>35220.200000000004</v>
      </c>
      <c r="P59">
        <f t="shared" si="10"/>
        <v>733.75416666666672</v>
      </c>
      <c r="Q59">
        <f t="shared" si="11"/>
        <v>18.790762119465516</v>
      </c>
      <c r="R59">
        <f t="shared" si="12"/>
        <v>3431.6925000000006</v>
      </c>
      <c r="S59">
        <f t="shared" si="13"/>
        <v>-764.69250000000056</v>
      </c>
      <c r="T59">
        <f t="shared" si="14"/>
        <v>764.69250000000056</v>
      </c>
      <c r="U59">
        <f t="shared" si="23"/>
        <v>8763.1699999999983</v>
      </c>
      <c r="V59">
        <f t="shared" si="23"/>
        <v>24586.14000000001</v>
      </c>
      <c r="W59">
        <f t="shared" si="16"/>
        <v>571.7706976744189</v>
      </c>
      <c r="X59">
        <f t="shared" si="17"/>
        <v>15.326371280729701</v>
      </c>
    </row>
    <row r="60" spans="1:24" x14ac:dyDescent="0.25">
      <c r="A60" s="1">
        <v>43944</v>
      </c>
      <c r="B60">
        <v>59</v>
      </c>
      <c r="C60">
        <v>3493</v>
      </c>
      <c r="D60">
        <f t="shared" si="0"/>
        <v>3350.3499999999995</v>
      </c>
      <c r="E60">
        <f t="shared" si="1"/>
        <v>142.65000000000055</v>
      </c>
      <c r="F60">
        <f t="shared" si="2"/>
        <v>142.65000000000055</v>
      </c>
      <c r="G60">
        <f t="shared" si="24"/>
        <v>8719.8499999999949</v>
      </c>
      <c r="H60">
        <f t="shared" si="24"/>
        <v>30443.549999999988</v>
      </c>
      <c r="I60">
        <f t="shared" si="4"/>
        <v>563.76944444444428</v>
      </c>
      <c r="J60">
        <f t="shared" si="5"/>
        <v>15.467049670619881</v>
      </c>
      <c r="K60">
        <f t="shared" si="6"/>
        <v>3514.625</v>
      </c>
      <c r="L60">
        <f t="shared" si="7"/>
        <v>-21.625</v>
      </c>
      <c r="M60">
        <f t="shared" si="8"/>
        <v>21.625</v>
      </c>
      <c r="N60">
        <f t="shared" si="22"/>
        <v>13766.174999999987</v>
      </c>
      <c r="O60">
        <f t="shared" si="22"/>
        <v>35241.825000000004</v>
      </c>
      <c r="P60">
        <f t="shared" si="10"/>
        <v>719.22091836734705</v>
      </c>
      <c r="Q60">
        <f t="shared" si="11"/>
        <v>19.140398517954143</v>
      </c>
      <c r="R60">
        <f t="shared" si="12"/>
        <v>3515.0724999999993</v>
      </c>
      <c r="S60">
        <f t="shared" si="13"/>
        <v>270.92750000000069</v>
      </c>
      <c r="T60">
        <f t="shared" si="14"/>
        <v>270.92750000000069</v>
      </c>
      <c r="U60">
        <f t="shared" si="23"/>
        <v>9034.0974999999999</v>
      </c>
      <c r="V60">
        <f t="shared" si="23"/>
        <v>24857.067500000012</v>
      </c>
      <c r="W60">
        <f t="shared" si="16"/>
        <v>564.93335227272757</v>
      </c>
      <c r="X60">
        <f t="shared" si="17"/>
        <v>15.99143945680639</v>
      </c>
    </row>
    <row r="61" spans="1:24" x14ac:dyDescent="0.25">
      <c r="A61" s="1">
        <v>43945</v>
      </c>
      <c r="B61">
        <v>60</v>
      </c>
      <c r="C61">
        <v>3491</v>
      </c>
      <c r="D61">
        <f t="shared" si="0"/>
        <v>3257.25</v>
      </c>
      <c r="E61">
        <f t="shared" si="1"/>
        <v>233.75</v>
      </c>
      <c r="F61">
        <f t="shared" si="2"/>
        <v>233.75</v>
      </c>
      <c r="G61">
        <f t="shared" si="24"/>
        <v>8953.5999999999949</v>
      </c>
      <c r="H61">
        <f t="shared" si="24"/>
        <v>30677.299999999988</v>
      </c>
      <c r="I61">
        <f t="shared" si="4"/>
        <v>557.76909090909066</v>
      </c>
      <c r="J61">
        <f t="shared" si="5"/>
        <v>16.052520919376867</v>
      </c>
      <c r="K61">
        <f t="shared" si="6"/>
        <v>3593.5000000000009</v>
      </c>
      <c r="L61">
        <f t="shared" si="7"/>
        <v>-102.50000000000091</v>
      </c>
      <c r="M61">
        <f t="shared" si="8"/>
        <v>102.50000000000091</v>
      </c>
      <c r="N61">
        <f t="shared" ref="N61:O76" si="25">L61+N60</f>
        <v>13663.674999999985</v>
      </c>
      <c r="O61">
        <f t="shared" si="25"/>
        <v>35344.325000000004</v>
      </c>
      <c r="P61">
        <f t="shared" si="10"/>
        <v>706.88650000000007</v>
      </c>
      <c r="Q61">
        <f t="shared" si="11"/>
        <v>19.329376073810977</v>
      </c>
      <c r="R61">
        <f t="shared" si="12"/>
        <v>3460.3924999999995</v>
      </c>
      <c r="S61">
        <f t="shared" si="13"/>
        <v>32.607500000000528</v>
      </c>
      <c r="T61">
        <f t="shared" si="14"/>
        <v>32.607500000000528</v>
      </c>
      <c r="U61">
        <f t="shared" si="23"/>
        <v>9066.7049999999999</v>
      </c>
      <c r="V61">
        <f t="shared" si="23"/>
        <v>24889.675000000014</v>
      </c>
      <c r="W61">
        <f t="shared" si="16"/>
        <v>553.10388888888917</v>
      </c>
      <c r="X61">
        <f t="shared" si="17"/>
        <v>16.392408699591289</v>
      </c>
    </row>
    <row r="62" spans="1:24" x14ac:dyDescent="0.25">
      <c r="A62" s="1">
        <v>43946</v>
      </c>
      <c r="B62">
        <v>61</v>
      </c>
      <c r="C62">
        <v>3047</v>
      </c>
      <c r="D62">
        <f t="shared" si="0"/>
        <v>3348.9500000000007</v>
      </c>
      <c r="E62">
        <f t="shared" si="1"/>
        <v>-301.95000000000073</v>
      </c>
      <c r="F62">
        <f t="shared" si="2"/>
        <v>301.95000000000073</v>
      </c>
      <c r="G62">
        <f t="shared" si="24"/>
        <v>8651.6499999999942</v>
      </c>
      <c r="H62">
        <f t="shared" si="24"/>
        <v>30979.249999999989</v>
      </c>
      <c r="I62">
        <f t="shared" si="4"/>
        <v>553.20089285714266</v>
      </c>
      <c r="J62">
        <f t="shared" si="5"/>
        <v>15.639255307988407</v>
      </c>
      <c r="K62">
        <f t="shared" si="6"/>
        <v>3525.125</v>
      </c>
      <c r="L62">
        <f t="shared" si="7"/>
        <v>-478.125</v>
      </c>
      <c r="M62">
        <f t="shared" si="8"/>
        <v>478.125</v>
      </c>
      <c r="N62">
        <f t="shared" si="25"/>
        <v>13185.549999999985</v>
      </c>
      <c r="O62">
        <f t="shared" si="25"/>
        <v>35822.450000000004</v>
      </c>
      <c r="P62">
        <f t="shared" si="10"/>
        <v>702.40098039215695</v>
      </c>
      <c r="Q62">
        <f t="shared" si="11"/>
        <v>18.772112181048453</v>
      </c>
      <c r="R62">
        <f t="shared" si="12"/>
        <v>3452.0225000000005</v>
      </c>
      <c r="S62">
        <f t="shared" si="13"/>
        <v>38.977499999999509</v>
      </c>
      <c r="T62">
        <f t="shared" si="14"/>
        <v>38.977499999999509</v>
      </c>
      <c r="U62">
        <f t="shared" si="23"/>
        <v>9105.682499999999</v>
      </c>
      <c r="V62">
        <f t="shared" si="23"/>
        <v>24928.652500000015</v>
      </c>
      <c r="W62">
        <f t="shared" si="16"/>
        <v>541.92722826086992</v>
      </c>
      <c r="X62">
        <f t="shared" si="17"/>
        <v>16.80240819274125</v>
      </c>
    </row>
    <row r="63" spans="1:24" x14ac:dyDescent="0.25">
      <c r="A63" s="1">
        <v>43947</v>
      </c>
      <c r="B63">
        <v>62</v>
      </c>
      <c r="C63">
        <v>2256</v>
      </c>
      <c r="D63">
        <f t="shared" si="0"/>
        <v>3278.8500000000004</v>
      </c>
      <c r="E63">
        <f t="shared" si="1"/>
        <v>-1022.8500000000004</v>
      </c>
      <c r="F63">
        <f t="shared" si="2"/>
        <v>1022.8500000000004</v>
      </c>
      <c r="G63">
        <f t="shared" si="24"/>
        <v>7628.7999999999938</v>
      </c>
      <c r="H63">
        <f t="shared" si="24"/>
        <v>32002.099999999991</v>
      </c>
      <c r="I63">
        <f t="shared" si="4"/>
        <v>561.44035087719283</v>
      </c>
      <c r="J63">
        <f t="shared" si="5"/>
        <v>13.587908293518231</v>
      </c>
      <c r="K63">
        <f t="shared" si="6"/>
        <v>3398.4249999999997</v>
      </c>
      <c r="L63">
        <f t="shared" si="7"/>
        <v>-1142.4249999999997</v>
      </c>
      <c r="M63">
        <f t="shared" si="8"/>
        <v>1142.4249999999997</v>
      </c>
      <c r="N63">
        <f t="shared" si="25"/>
        <v>12043.124999999985</v>
      </c>
      <c r="O63">
        <f t="shared" si="25"/>
        <v>36964.875000000007</v>
      </c>
      <c r="P63">
        <f t="shared" si="10"/>
        <v>710.86298076923094</v>
      </c>
      <c r="Q63">
        <f t="shared" si="11"/>
        <v>16.94155600417962</v>
      </c>
      <c r="R63">
        <f t="shared" si="12"/>
        <v>3373.0050000000001</v>
      </c>
      <c r="S63">
        <f t="shared" si="13"/>
        <v>-326.00500000000011</v>
      </c>
      <c r="T63">
        <f t="shared" si="14"/>
        <v>326.00500000000011</v>
      </c>
      <c r="U63">
        <f t="shared" si="23"/>
        <v>8779.677499999998</v>
      </c>
      <c r="V63">
        <f t="shared" si="23"/>
        <v>25254.657500000016</v>
      </c>
      <c r="W63">
        <f t="shared" si="16"/>
        <v>537.33313829787267</v>
      </c>
      <c r="X63">
        <f t="shared" si="17"/>
        <v>16.339356116787553</v>
      </c>
    </row>
    <row r="64" spans="1:24" x14ac:dyDescent="0.25">
      <c r="A64" s="1">
        <v>43948</v>
      </c>
      <c r="B64">
        <v>63</v>
      </c>
      <c r="C64">
        <v>2729</v>
      </c>
      <c r="D64">
        <f t="shared" si="0"/>
        <v>3076.25</v>
      </c>
      <c r="E64">
        <f t="shared" si="1"/>
        <v>-347.25</v>
      </c>
      <c r="F64">
        <f t="shared" si="2"/>
        <v>347.25</v>
      </c>
      <c r="G64">
        <f t="shared" si="24"/>
        <v>7281.5499999999938</v>
      </c>
      <c r="H64">
        <f t="shared" si="24"/>
        <v>32349.349999999991</v>
      </c>
      <c r="I64">
        <f t="shared" si="4"/>
        <v>557.74741379310331</v>
      </c>
      <c r="J64">
        <f t="shared" si="5"/>
        <v>13.055282409074673</v>
      </c>
      <c r="K64">
        <f t="shared" si="6"/>
        <v>3157.4749999999999</v>
      </c>
      <c r="L64">
        <f t="shared" si="7"/>
        <v>-428.47499999999991</v>
      </c>
      <c r="M64">
        <f t="shared" si="8"/>
        <v>428.47499999999991</v>
      </c>
      <c r="N64">
        <f t="shared" si="25"/>
        <v>11614.649999999985</v>
      </c>
      <c r="O64">
        <f t="shared" si="25"/>
        <v>37393.350000000006</v>
      </c>
      <c r="P64">
        <f t="shared" si="10"/>
        <v>705.53490566037749</v>
      </c>
      <c r="Q64">
        <f t="shared" si="11"/>
        <v>16.462190469695791</v>
      </c>
      <c r="R64">
        <f t="shared" si="12"/>
        <v>3098.1124999999997</v>
      </c>
      <c r="S64">
        <f t="shared" si="13"/>
        <v>-842.11249999999973</v>
      </c>
      <c r="T64">
        <f t="shared" si="14"/>
        <v>842.11249999999973</v>
      </c>
      <c r="U64">
        <f t="shared" si="23"/>
        <v>7937.5649999999987</v>
      </c>
      <c r="V64">
        <f t="shared" si="23"/>
        <v>26096.770000000015</v>
      </c>
      <c r="W64">
        <f t="shared" si="16"/>
        <v>543.68270833333361</v>
      </c>
      <c r="X64">
        <f t="shared" si="17"/>
        <v>14.599627463475356</v>
      </c>
    </row>
    <row r="65" spans="1:24" x14ac:dyDescent="0.25">
      <c r="A65" s="1">
        <v>43949</v>
      </c>
      <c r="B65">
        <v>64</v>
      </c>
      <c r="C65">
        <v>3370</v>
      </c>
      <c r="D65">
        <f t="shared" si="0"/>
        <v>2926.9</v>
      </c>
      <c r="E65">
        <f t="shared" si="1"/>
        <v>443.09999999999991</v>
      </c>
      <c r="F65">
        <f t="shared" si="2"/>
        <v>443.09999999999991</v>
      </c>
      <c r="G65">
        <f t="shared" si="24"/>
        <v>7724.6499999999942</v>
      </c>
      <c r="H65">
        <f t="shared" si="24"/>
        <v>32792.44999999999</v>
      </c>
      <c r="I65">
        <f t="shared" si="4"/>
        <v>555.80423728813537</v>
      </c>
      <c r="J65">
        <f t="shared" si="5"/>
        <v>13.898148811692931</v>
      </c>
      <c r="K65">
        <f t="shared" si="6"/>
        <v>2994.9250000000002</v>
      </c>
      <c r="L65">
        <f t="shared" si="7"/>
        <v>375.07499999999982</v>
      </c>
      <c r="M65">
        <f t="shared" si="8"/>
        <v>375.07499999999982</v>
      </c>
      <c r="N65">
        <f t="shared" si="25"/>
        <v>11989.724999999984</v>
      </c>
      <c r="O65">
        <f t="shared" si="25"/>
        <v>37768.425000000003</v>
      </c>
      <c r="P65">
        <f t="shared" si="10"/>
        <v>699.41527777777787</v>
      </c>
      <c r="Q65">
        <f t="shared" si="11"/>
        <v>17.142497999320835</v>
      </c>
      <c r="R65">
        <f t="shared" si="12"/>
        <v>3048.0774999999999</v>
      </c>
      <c r="S65">
        <f t="shared" si="13"/>
        <v>-319.07749999999987</v>
      </c>
      <c r="T65">
        <f t="shared" si="14"/>
        <v>319.07749999999987</v>
      </c>
      <c r="U65">
        <f t="shared" si="23"/>
        <v>7618.4874999999993</v>
      </c>
      <c r="V65">
        <f t="shared" si="23"/>
        <v>26415.847500000014</v>
      </c>
      <c r="W65">
        <f t="shared" si="16"/>
        <v>539.09892857142881</v>
      </c>
      <c r="X65">
        <f t="shared" si="17"/>
        <v>14.131891376947108</v>
      </c>
    </row>
    <row r="66" spans="1:24" x14ac:dyDescent="0.25">
      <c r="A66" s="1">
        <v>43950</v>
      </c>
      <c r="B66">
        <v>65</v>
      </c>
      <c r="C66">
        <v>2646</v>
      </c>
      <c r="D66">
        <f t="shared" si="0"/>
        <v>2988.7000000000003</v>
      </c>
      <c r="E66">
        <f t="shared" si="1"/>
        <v>-342.70000000000027</v>
      </c>
      <c r="F66">
        <f t="shared" si="2"/>
        <v>342.70000000000027</v>
      </c>
      <c r="G66">
        <f t="shared" si="24"/>
        <v>7381.9499999999935</v>
      </c>
      <c r="H66">
        <f t="shared" si="24"/>
        <v>33135.149999999987</v>
      </c>
      <c r="I66">
        <f t="shared" si="4"/>
        <v>552.25249999999983</v>
      </c>
      <c r="J66">
        <f t="shared" si="5"/>
        <v>13.366983399803525</v>
      </c>
      <c r="K66">
        <f t="shared" si="6"/>
        <v>3084.7249999999999</v>
      </c>
      <c r="L66">
        <f t="shared" si="7"/>
        <v>-438.72499999999991</v>
      </c>
      <c r="M66">
        <f t="shared" si="8"/>
        <v>438.72499999999991</v>
      </c>
      <c r="N66">
        <f t="shared" si="25"/>
        <v>11550.999999999984</v>
      </c>
      <c r="O66">
        <f t="shared" si="25"/>
        <v>38207.15</v>
      </c>
      <c r="P66">
        <f t="shared" si="10"/>
        <v>694.67545454545461</v>
      </c>
      <c r="Q66">
        <f t="shared" si="11"/>
        <v>16.627908650605949</v>
      </c>
      <c r="R66">
        <f t="shared" si="12"/>
        <v>3100.6774999999998</v>
      </c>
      <c r="S66">
        <f t="shared" si="13"/>
        <v>269.32250000000022</v>
      </c>
      <c r="T66">
        <f t="shared" si="14"/>
        <v>269.32250000000022</v>
      </c>
      <c r="U66">
        <f t="shared" ref="U66:V81" si="26">S66+U65</f>
        <v>7887.8099999999995</v>
      </c>
      <c r="V66">
        <f t="shared" si="26"/>
        <v>26685.170000000013</v>
      </c>
      <c r="W66">
        <f t="shared" si="16"/>
        <v>533.70340000000022</v>
      </c>
      <c r="X66">
        <f t="shared" si="17"/>
        <v>14.779388701664626</v>
      </c>
    </row>
    <row r="67" spans="1:24" x14ac:dyDescent="0.25">
      <c r="A67" s="1">
        <v>43951</v>
      </c>
      <c r="B67">
        <v>66</v>
      </c>
      <c r="C67">
        <v>3021</v>
      </c>
      <c r="D67">
        <f t="shared" si="0"/>
        <v>2809.05</v>
      </c>
      <c r="E67">
        <f t="shared" si="1"/>
        <v>211.94999999999982</v>
      </c>
      <c r="F67">
        <f t="shared" si="2"/>
        <v>211.94999999999982</v>
      </c>
      <c r="G67">
        <f t="shared" si="24"/>
        <v>7593.8999999999933</v>
      </c>
      <c r="H67">
        <f t="shared" si="24"/>
        <v>33347.099999999984</v>
      </c>
      <c r="I67">
        <f t="shared" si="4"/>
        <v>546.673770491803</v>
      </c>
      <c r="J67">
        <f t="shared" si="5"/>
        <v>13.891099975710027</v>
      </c>
      <c r="K67">
        <f t="shared" si="6"/>
        <v>3001.4500000000003</v>
      </c>
      <c r="L67">
        <f t="shared" si="7"/>
        <v>19.549999999999727</v>
      </c>
      <c r="M67">
        <f t="shared" si="8"/>
        <v>19.549999999999727</v>
      </c>
      <c r="N67">
        <f t="shared" si="25"/>
        <v>11570.549999999983</v>
      </c>
      <c r="O67">
        <f t="shared" si="25"/>
        <v>38226.700000000004</v>
      </c>
      <c r="P67">
        <f t="shared" si="10"/>
        <v>682.61964285714294</v>
      </c>
      <c r="Q67">
        <f t="shared" si="11"/>
        <v>16.950215425344037</v>
      </c>
      <c r="R67">
        <f t="shared" si="12"/>
        <v>2968.4050000000002</v>
      </c>
      <c r="S67">
        <f t="shared" si="13"/>
        <v>-322.4050000000002</v>
      </c>
      <c r="T67">
        <f t="shared" si="14"/>
        <v>322.4050000000002</v>
      </c>
      <c r="U67">
        <f t="shared" si="26"/>
        <v>7565.4049999999988</v>
      </c>
      <c r="V67">
        <f t="shared" si="26"/>
        <v>27007.575000000012</v>
      </c>
      <c r="W67">
        <f t="shared" si="16"/>
        <v>529.56029411764723</v>
      </c>
      <c r="X67">
        <f t="shared" si="17"/>
        <v>14.286201371281939</v>
      </c>
    </row>
    <row r="68" spans="1:24" x14ac:dyDescent="0.25">
      <c r="A68" s="1">
        <v>43952</v>
      </c>
      <c r="B68">
        <v>67</v>
      </c>
      <c r="C68">
        <v>2357</v>
      </c>
      <c r="D68">
        <f t="shared" si="0"/>
        <v>2857.25</v>
      </c>
      <c r="E68">
        <f t="shared" si="1"/>
        <v>-500.25</v>
      </c>
      <c r="F68">
        <f t="shared" si="2"/>
        <v>500.25</v>
      </c>
      <c r="G68">
        <f t="shared" si="24"/>
        <v>7093.6499999999933</v>
      </c>
      <c r="H68">
        <f t="shared" si="24"/>
        <v>33847.349999999984</v>
      </c>
      <c r="I68">
        <f t="shared" si="4"/>
        <v>545.92499999999973</v>
      </c>
      <c r="J68">
        <f t="shared" si="5"/>
        <v>12.993817832119792</v>
      </c>
      <c r="K68">
        <f t="shared" si="6"/>
        <v>2956.55</v>
      </c>
      <c r="L68">
        <f t="shared" si="7"/>
        <v>-599.55000000000018</v>
      </c>
      <c r="M68">
        <f t="shared" si="8"/>
        <v>599.55000000000018</v>
      </c>
      <c r="N68">
        <f t="shared" si="25"/>
        <v>10970.999999999982</v>
      </c>
      <c r="O68">
        <f t="shared" si="25"/>
        <v>38826.250000000007</v>
      </c>
      <c r="P68">
        <f t="shared" si="10"/>
        <v>681.16228070175453</v>
      </c>
      <c r="Q68">
        <f t="shared" si="11"/>
        <v>16.106294066514248</v>
      </c>
      <c r="R68">
        <f t="shared" si="12"/>
        <v>2985.1650000000004</v>
      </c>
      <c r="S68">
        <f t="shared" si="13"/>
        <v>35.834999999999582</v>
      </c>
      <c r="T68">
        <f t="shared" si="14"/>
        <v>35.834999999999582</v>
      </c>
      <c r="U68">
        <f t="shared" si="26"/>
        <v>7601.239999999998</v>
      </c>
      <c r="V68">
        <f t="shared" si="26"/>
        <v>27043.410000000011</v>
      </c>
      <c r="W68">
        <f t="shared" si="16"/>
        <v>520.06557692307717</v>
      </c>
      <c r="X68">
        <f t="shared" si="17"/>
        <v>14.615926024121947</v>
      </c>
    </row>
    <row r="69" spans="1:24" x14ac:dyDescent="0.25">
      <c r="A69" s="1">
        <v>43953</v>
      </c>
      <c r="B69">
        <v>68</v>
      </c>
      <c r="C69">
        <v>2324</v>
      </c>
      <c r="D69">
        <f t="shared" si="0"/>
        <v>2755.35</v>
      </c>
      <c r="E69">
        <f t="shared" si="1"/>
        <v>-431.34999999999991</v>
      </c>
      <c r="F69">
        <f t="shared" si="2"/>
        <v>431.34999999999991</v>
      </c>
      <c r="G69">
        <f t="shared" si="24"/>
        <v>6662.2999999999938</v>
      </c>
      <c r="H69">
        <f t="shared" si="24"/>
        <v>34278.699999999983</v>
      </c>
      <c r="I69">
        <f t="shared" si="4"/>
        <v>544.10634920634891</v>
      </c>
      <c r="J69">
        <f t="shared" si="5"/>
        <v>12.244481266792492</v>
      </c>
      <c r="K69">
        <f t="shared" si="6"/>
        <v>2886.3250000000007</v>
      </c>
      <c r="L69">
        <f t="shared" si="7"/>
        <v>-562.32500000000073</v>
      </c>
      <c r="M69">
        <f t="shared" si="8"/>
        <v>562.32500000000073</v>
      </c>
      <c r="N69">
        <f t="shared" si="25"/>
        <v>10408.674999999981</v>
      </c>
      <c r="O69">
        <f t="shared" si="25"/>
        <v>39388.575000000012</v>
      </c>
      <c r="P69">
        <f t="shared" si="10"/>
        <v>679.11336206896567</v>
      </c>
      <c r="Q69">
        <f t="shared" si="11"/>
        <v>15.326859374831376</v>
      </c>
      <c r="R69">
        <f t="shared" si="12"/>
        <v>2813.9575000000004</v>
      </c>
      <c r="S69">
        <f t="shared" si="13"/>
        <v>-456.95750000000044</v>
      </c>
      <c r="T69">
        <f t="shared" si="14"/>
        <v>456.95750000000044</v>
      </c>
      <c r="U69">
        <f t="shared" si="26"/>
        <v>7144.2824999999975</v>
      </c>
      <c r="V69">
        <f t="shared" si="26"/>
        <v>27500.367500000011</v>
      </c>
      <c r="W69">
        <f t="shared" si="16"/>
        <v>518.87485849056623</v>
      </c>
      <c r="X69">
        <f t="shared" si="17"/>
        <v>13.768796816987981</v>
      </c>
    </row>
    <row r="70" spans="1:24" x14ac:dyDescent="0.25">
      <c r="A70" s="1">
        <v>43954</v>
      </c>
      <c r="B70">
        <v>69</v>
      </c>
      <c r="C70">
        <v>1739</v>
      </c>
      <c r="D70">
        <f t="shared" si="0"/>
        <v>2675.2</v>
      </c>
      <c r="E70">
        <f t="shared" si="1"/>
        <v>-936.19999999999982</v>
      </c>
      <c r="F70">
        <f t="shared" si="2"/>
        <v>936.19999999999982</v>
      </c>
      <c r="G70">
        <f t="shared" si="24"/>
        <v>5726.099999999994</v>
      </c>
      <c r="H70">
        <f t="shared" si="24"/>
        <v>35214.89999999998</v>
      </c>
      <c r="I70">
        <f t="shared" si="4"/>
        <v>550.23281249999968</v>
      </c>
      <c r="J70">
        <f t="shared" si="5"/>
        <v>10.406685806292218</v>
      </c>
      <c r="K70">
        <f t="shared" si="6"/>
        <v>2715.3250000000003</v>
      </c>
      <c r="L70">
        <f t="shared" si="7"/>
        <v>-976.32500000000027</v>
      </c>
      <c r="M70">
        <f t="shared" si="8"/>
        <v>976.32500000000027</v>
      </c>
      <c r="N70">
        <f t="shared" si="25"/>
        <v>9432.3499999999804</v>
      </c>
      <c r="O70">
        <f t="shared" si="25"/>
        <v>40364.900000000009</v>
      </c>
      <c r="P70">
        <f t="shared" si="10"/>
        <v>684.15084745762726</v>
      </c>
      <c r="Q70">
        <f t="shared" si="11"/>
        <v>13.786944845645566</v>
      </c>
      <c r="R70">
        <f t="shared" si="12"/>
        <v>2703.5000000000009</v>
      </c>
      <c r="S70">
        <f t="shared" si="13"/>
        <v>-379.50000000000091</v>
      </c>
      <c r="T70">
        <f t="shared" si="14"/>
        <v>379.50000000000091</v>
      </c>
      <c r="U70">
        <f t="shared" si="26"/>
        <v>6764.7824999999966</v>
      </c>
      <c r="V70">
        <f t="shared" si="26"/>
        <v>27879.867500000011</v>
      </c>
      <c r="W70">
        <f t="shared" si="16"/>
        <v>516.2938425925928</v>
      </c>
      <c r="X70">
        <f t="shared" si="17"/>
        <v>13.102582176905958</v>
      </c>
    </row>
    <row r="71" spans="1:24" x14ac:dyDescent="0.25">
      <c r="A71" s="1">
        <v>43955</v>
      </c>
      <c r="B71">
        <v>70</v>
      </c>
      <c r="C71">
        <v>2091</v>
      </c>
      <c r="D71">
        <f t="shared" si="0"/>
        <v>2307.9500000000003</v>
      </c>
      <c r="E71">
        <f t="shared" si="1"/>
        <v>-216.95000000000027</v>
      </c>
      <c r="F71">
        <f t="shared" si="2"/>
        <v>216.95000000000027</v>
      </c>
      <c r="G71">
        <f t="shared" si="24"/>
        <v>5509.1499999999942</v>
      </c>
      <c r="H71">
        <f t="shared" si="24"/>
        <v>35431.849999999977</v>
      </c>
      <c r="I71">
        <f t="shared" si="4"/>
        <v>545.10538461538431</v>
      </c>
      <c r="J71">
        <f t="shared" si="5"/>
        <v>10.106577838865309</v>
      </c>
      <c r="K71">
        <f t="shared" si="6"/>
        <v>2512.1250000000005</v>
      </c>
      <c r="L71">
        <f t="shared" si="7"/>
        <v>-421.12500000000045</v>
      </c>
      <c r="M71">
        <f t="shared" si="8"/>
        <v>421.12500000000045</v>
      </c>
      <c r="N71">
        <f t="shared" si="25"/>
        <v>9011.2249999999804</v>
      </c>
      <c r="O71">
        <f t="shared" si="25"/>
        <v>40786.025000000009</v>
      </c>
      <c r="P71">
        <f t="shared" si="10"/>
        <v>679.76708333333352</v>
      </c>
      <c r="Q71">
        <f t="shared" si="11"/>
        <v>13.256342092665285</v>
      </c>
      <c r="R71">
        <f t="shared" si="12"/>
        <v>2474.3425000000007</v>
      </c>
      <c r="S71">
        <f t="shared" si="13"/>
        <v>-735.34250000000065</v>
      </c>
      <c r="T71">
        <f t="shared" si="14"/>
        <v>735.34250000000065</v>
      </c>
      <c r="U71">
        <f t="shared" si="26"/>
        <v>6029.439999999996</v>
      </c>
      <c r="V71">
        <f t="shared" si="26"/>
        <v>28615.210000000014</v>
      </c>
      <c r="W71">
        <f t="shared" si="16"/>
        <v>520.27654545454573</v>
      </c>
      <c r="X71">
        <f t="shared" si="17"/>
        <v>11.58891372804881</v>
      </c>
    </row>
    <row r="72" spans="1:24" x14ac:dyDescent="0.25">
      <c r="A72" s="1">
        <v>43956</v>
      </c>
      <c r="B72">
        <v>71</v>
      </c>
      <c r="C72">
        <v>2086</v>
      </c>
      <c r="D72">
        <f t="shared" ref="D72:D116" si="27">C71*0.3+C70*0.2+C69*0.2+C68*0.15+C67*0.15</f>
        <v>2246.6</v>
      </c>
      <c r="E72">
        <f t="shared" ref="E72:E116" si="28">C72-D72</f>
        <v>-160.59999999999991</v>
      </c>
      <c r="F72">
        <f t="shared" ref="F72:F116" si="29">ABS(E72)</f>
        <v>160.59999999999991</v>
      </c>
      <c r="G72">
        <f t="shared" ref="G72:H87" si="30">E72+G71</f>
        <v>5348.5499999999938</v>
      </c>
      <c r="H72">
        <f t="shared" si="30"/>
        <v>35592.449999999975</v>
      </c>
      <c r="I72">
        <f t="shared" ref="I72:I116" si="31">H72/B67</f>
        <v>539.27954545454509</v>
      </c>
      <c r="J72">
        <f t="shared" ref="J72:J116" si="32">G72/I72</f>
        <v>9.9179545100154627</v>
      </c>
      <c r="K72">
        <f t="shared" si="6"/>
        <v>2389</v>
      </c>
      <c r="L72">
        <f t="shared" si="7"/>
        <v>-303</v>
      </c>
      <c r="M72">
        <f t="shared" si="8"/>
        <v>303</v>
      </c>
      <c r="N72">
        <f t="shared" si="25"/>
        <v>8708.2249999999804</v>
      </c>
      <c r="O72">
        <f t="shared" si="25"/>
        <v>41089.025000000009</v>
      </c>
      <c r="P72">
        <f t="shared" si="10"/>
        <v>673.59057377049191</v>
      </c>
      <c r="Q72">
        <f t="shared" si="11"/>
        <v>12.928068383223955</v>
      </c>
      <c r="R72">
        <f t="shared" si="12"/>
        <v>2358.8125000000005</v>
      </c>
      <c r="S72">
        <f t="shared" si="13"/>
        <v>-267.81250000000045</v>
      </c>
      <c r="T72">
        <f t="shared" si="14"/>
        <v>267.81250000000045</v>
      </c>
      <c r="U72">
        <f t="shared" si="26"/>
        <v>5761.6274999999951</v>
      </c>
      <c r="V72">
        <f t="shared" si="26"/>
        <v>28883.022500000014</v>
      </c>
      <c r="W72">
        <f t="shared" si="16"/>
        <v>515.76825892857164</v>
      </c>
      <c r="X72">
        <f t="shared" si="17"/>
        <v>11.170961764822209</v>
      </c>
    </row>
    <row r="73" spans="1:24" x14ac:dyDescent="0.25">
      <c r="A73" s="1">
        <v>43957</v>
      </c>
      <c r="B73">
        <v>72</v>
      </c>
      <c r="C73">
        <v>1872</v>
      </c>
      <c r="D73">
        <f t="shared" si="27"/>
        <v>2093.9499999999998</v>
      </c>
      <c r="E73">
        <f t="shared" si="28"/>
        <v>-221.94999999999982</v>
      </c>
      <c r="F73">
        <f t="shared" si="29"/>
        <v>221.94999999999982</v>
      </c>
      <c r="G73">
        <f t="shared" si="30"/>
        <v>5126.599999999994</v>
      </c>
      <c r="H73">
        <f t="shared" si="30"/>
        <v>35814.399999999972</v>
      </c>
      <c r="I73">
        <f t="shared" si="31"/>
        <v>534.54328358208909</v>
      </c>
      <c r="J73">
        <f t="shared" si="32"/>
        <v>9.5906171819156505</v>
      </c>
      <c r="K73">
        <f t="shared" si="6"/>
        <v>2320.1750000000002</v>
      </c>
      <c r="L73">
        <f t="shared" si="7"/>
        <v>-448.17500000000018</v>
      </c>
      <c r="M73">
        <f t="shared" si="8"/>
        <v>448.17500000000018</v>
      </c>
      <c r="N73">
        <f t="shared" si="25"/>
        <v>8260.0499999999811</v>
      </c>
      <c r="O73">
        <f t="shared" si="25"/>
        <v>41537.200000000012</v>
      </c>
      <c r="P73">
        <f t="shared" si="10"/>
        <v>669.95483870967757</v>
      </c>
      <c r="Q73">
        <f t="shared" si="11"/>
        <v>12.32926388875511</v>
      </c>
      <c r="R73">
        <f t="shared" si="12"/>
        <v>2293.0650000000001</v>
      </c>
      <c r="S73">
        <f t="shared" si="13"/>
        <v>-207.06500000000005</v>
      </c>
      <c r="T73">
        <f t="shared" si="14"/>
        <v>207.06500000000005</v>
      </c>
      <c r="U73">
        <f t="shared" si="26"/>
        <v>5554.5624999999945</v>
      </c>
      <c r="V73">
        <f t="shared" si="26"/>
        <v>29090.087500000012</v>
      </c>
      <c r="W73">
        <f t="shared" si="16"/>
        <v>510.35241228070197</v>
      </c>
      <c r="X73">
        <f t="shared" si="17"/>
        <v>10.883778280144382</v>
      </c>
    </row>
    <row r="74" spans="1:24" x14ac:dyDescent="0.25">
      <c r="A74" s="1">
        <v>43958</v>
      </c>
      <c r="B74">
        <v>73</v>
      </c>
      <c r="C74">
        <v>1965</v>
      </c>
      <c r="D74">
        <f t="shared" si="27"/>
        <v>2006.4499999999998</v>
      </c>
      <c r="E74">
        <f t="shared" si="28"/>
        <v>-41.449999999999818</v>
      </c>
      <c r="F74">
        <f t="shared" si="29"/>
        <v>41.449999999999818</v>
      </c>
      <c r="G74">
        <f t="shared" si="30"/>
        <v>5085.1499999999942</v>
      </c>
      <c r="H74">
        <f t="shared" si="30"/>
        <v>35855.849999999969</v>
      </c>
      <c r="I74">
        <f t="shared" si="31"/>
        <v>527.29191176470545</v>
      </c>
      <c r="J74">
        <f t="shared" si="32"/>
        <v>9.6438991126970883</v>
      </c>
      <c r="K74">
        <f t="shared" si="6"/>
        <v>2247.6000000000004</v>
      </c>
      <c r="L74">
        <f t="shared" si="7"/>
        <v>-282.60000000000036</v>
      </c>
      <c r="M74">
        <f t="shared" si="8"/>
        <v>282.60000000000036</v>
      </c>
      <c r="N74">
        <f t="shared" si="25"/>
        <v>7977.4499999999807</v>
      </c>
      <c r="O74">
        <f t="shared" si="25"/>
        <v>41819.80000000001</v>
      </c>
      <c r="P74">
        <f t="shared" si="10"/>
        <v>663.80634920634941</v>
      </c>
      <c r="Q74">
        <f t="shared" si="11"/>
        <v>12.017736813662395</v>
      </c>
      <c r="R74">
        <f t="shared" si="12"/>
        <v>2164.125</v>
      </c>
      <c r="S74">
        <f t="shared" si="13"/>
        <v>-292.125</v>
      </c>
      <c r="T74">
        <f t="shared" si="14"/>
        <v>292.125</v>
      </c>
      <c r="U74">
        <f t="shared" si="26"/>
        <v>5262.4374999999945</v>
      </c>
      <c r="V74">
        <f t="shared" si="26"/>
        <v>29382.212500000012</v>
      </c>
      <c r="W74">
        <f t="shared" si="16"/>
        <v>506.58987068965541</v>
      </c>
      <c r="X74">
        <f t="shared" si="17"/>
        <v>10.387964316846444</v>
      </c>
    </row>
    <row r="75" spans="1:24" x14ac:dyDescent="0.25">
      <c r="A75" s="1">
        <v>43959</v>
      </c>
      <c r="B75">
        <v>74</v>
      </c>
      <c r="C75">
        <v>1900</v>
      </c>
      <c r="D75">
        <f t="shared" si="27"/>
        <v>1955.6</v>
      </c>
      <c r="E75">
        <f t="shared" si="28"/>
        <v>-55.599999999999909</v>
      </c>
      <c r="F75">
        <f t="shared" si="29"/>
        <v>55.599999999999909</v>
      </c>
      <c r="G75">
        <f t="shared" si="30"/>
        <v>5029.5499999999938</v>
      </c>
      <c r="H75">
        <f t="shared" si="30"/>
        <v>35911.449999999968</v>
      </c>
      <c r="I75">
        <f t="shared" si="31"/>
        <v>520.45579710144887</v>
      </c>
      <c r="J75">
        <f t="shared" si="32"/>
        <v>9.6637409517020298</v>
      </c>
      <c r="K75">
        <f t="shared" si="6"/>
        <v>2161.9250000000002</v>
      </c>
      <c r="L75">
        <f t="shared" si="7"/>
        <v>-261.92500000000018</v>
      </c>
      <c r="M75">
        <f t="shared" si="8"/>
        <v>261.92500000000018</v>
      </c>
      <c r="N75">
        <f t="shared" si="25"/>
        <v>7715.5249999999805</v>
      </c>
      <c r="O75">
        <f t="shared" si="25"/>
        <v>42081.725000000013</v>
      </c>
      <c r="P75">
        <f t="shared" si="10"/>
        <v>657.5269531250002</v>
      </c>
      <c r="Q75">
        <f t="shared" si="11"/>
        <v>11.734157760880729</v>
      </c>
      <c r="R75">
        <f t="shared" si="12"/>
        <v>2123.8775000000001</v>
      </c>
      <c r="S75">
        <f t="shared" si="13"/>
        <v>-158.87750000000005</v>
      </c>
      <c r="T75">
        <f t="shared" si="14"/>
        <v>158.87750000000005</v>
      </c>
      <c r="U75">
        <f t="shared" si="26"/>
        <v>5103.559999999994</v>
      </c>
      <c r="V75">
        <f t="shared" si="26"/>
        <v>29541.090000000011</v>
      </c>
      <c r="W75">
        <f t="shared" si="16"/>
        <v>500.69644067796628</v>
      </c>
      <c r="X75">
        <f t="shared" si="17"/>
        <v>10.192922468331384</v>
      </c>
    </row>
    <row r="76" spans="1:24" x14ac:dyDescent="0.25">
      <c r="A76" s="1">
        <v>43960</v>
      </c>
      <c r="B76">
        <v>75</v>
      </c>
      <c r="C76">
        <v>1389</v>
      </c>
      <c r="D76">
        <f t="shared" si="27"/>
        <v>1963.9500000000003</v>
      </c>
      <c r="E76">
        <f t="shared" si="28"/>
        <v>-574.95000000000027</v>
      </c>
      <c r="F76">
        <f t="shared" si="29"/>
        <v>574.95000000000027</v>
      </c>
      <c r="G76">
        <f t="shared" si="30"/>
        <v>4454.5999999999931</v>
      </c>
      <c r="H76">
        <f t="shared" si="30"/>
        <v>36486.399999999965</v>
      </c>
      <c r="I76">
        <f t="shared" si="31"/>
        <v>521.23428571428519</v>
      </c>
      <c r="J76">
        <f t="shared" si="32"/>
        <v>8.5462528503771225</v>
      </c>
      <c r="K76">
        <f t="shared" si="6"/>
        <v>2083.8249999999998</v>
      </c>
      <c r="L76">
        <f t="shared" si="7"/>
        <v>-694.82499999999982</v>
      </c>
      <c r="M76">
        <f t="shared" si="8"/>
        <v>694.82499999999982</v>
      </c>
      <c r="N76">
        <f t="shared" si="25"/>
        <v>7020.6999999999807</v>
      </c>
      <c r="O76">
        <f t="shared" si="25"/>
        <v>42776.55000000001</v>
      </c>
      <c r="P76">
        <f t="shared" si="10"/>
        <v>658.1007692307694</v>
      </c>
      <c r="Q76">
        <f t="shared" si="11"/>
        <v>10.668123072103725</v>
      </c>
      <c r="R76">
        <f t="shared" si="12"/>
        <v>2054.2099999999996</v>
      </c>
      <c r="S76">
        <f t="shared" si="13"/>
        <v>-154.20999999999958</v>
      </c>
      <c r="T76">
        <f t="shared" si="14"/>
        <v>154.20999999999958</v>
      </c>
      <c r="U76">
        <f t="shared" si="26"/>
        <v>4949.3499999999949</v>
      </c>
      <c r="V76">
        <f t="shared" si="26"/>
        <v>29695.30000000001</v>
      </c>
      <c r="W76">
        <f t="shared" si="16"/>
        <v>494.92166666666685</v>
      </c>
      <c r="X76">
        <f t="shared" si="17"/>
        <v>10.000269402902129</v>
      </c>
    </row>
    <row r="77" spans="1:24" x14ac:dyDescent="0.25">
      <c r="A77" s="1">
        <v>43961</v>
      </c>
      <c r="B77">
        <v>76</v>
      </c>
      <c r="C77">
        <v>1221</v>
      </c>
      <c r="D77">
        <f t="shared" si="27"/>
        <v>1783.4</v>
      </c>
      <c r="E77">
        <f t="shared" si="28"/>
        <v>-562.40000000000009</v>
      </c>
      <c r="F77">
        <f t="shared" si="29"/>
        <v>562.40000000000009</v>
      </c>
      <c r="G77">
        <f t="shared" si="30"/>
        <v>3892.199999999993</v>
      </c>
      <c r="H77">
        <f t="shared" si="30"/>
        <v>37048.799999999967</v>
      </c>
      <c r="I77">
        <f t="shared" si="31"/>
        <v>521.8140845070418</v>
      </c>
      <c r="J77">
        <f t="shared" si="32"/>
        <v>7.4589784284511174</v>
      </c>
      <c r="K77">
        <f t="shared" ref="K77:K123" si="33">$C76*0.2+$C75*0.2+$C74*0.1+$C73*0.1+$C72*0.1+$C71*0.075+$C70*0.075+$C69*0.05+$C68*0.05+$C67*0.05</f>
        <v>1922.4499999999998</v>
      </c>
      <c r="L77">
        <f t="shared" ref="L77:L116" si="34">$C77-K77</f>
        <v>-701.44999999999982</v>
      </c>
      <c r="M77">
        <f t="shared" ref="M77:M116" si="35">ABS(L77)</f>
        <v>701.44999999999982</v>
      </c>
      <c r="N77">
        <f t="shared" ref="N77:O92" si="36">L77+N76</f>
        <v>6319.2499999999809</v>
      </c>
      <c r="O77">
        <f t="shared" si="36"/>
        <v>43478.000000000007</v>
      </c>
      <c r="P77">
        <f t="shared" ref="P77:P116" si="37">O77/$B67</f>
        <v>658.75757575757586</v>
      </c>
      <c r="Q77">
        <f t="shared" ref="Q77:Q116" si="38">N77/P77</f>
        <v>9.5926790560743065</v>
      </c>
      <c r="R77">
        <f t="shared" si="12"/>
        <v>1900.92</v>
      </c>
      <c r="S77">
        <f t="shared" si="13"/>
        <v>-511.92000000000007</v>
      </c>
      <c r="T77">
        <f t="shared" si="14"/>
        <v>511.92000000000007</v>
      </c>
      <c r="U77">
        <f t="shared" si="26"/>
        <v>4437.4299999999948</v>
      </c>
      <c r="V77">
        <f t="shared" si="26"/>
        <v>30207.220000000008</v>
      </c>
      <c r="W77">
        <f t="shared" si="16"/>
        <v>495.20032786885258</v>
      </c>
      <c r="X77">
        <f t="shared" si="17"/>
        <v>8.960878558172503</v>
      </c>
    </row>
    <row r="78" spans="1:24" x14ac:dyDescent="0.25">
      <c r="A78" s="1">
        <v>43962</v>
      </c>
      <c r="B78">
        <v>77</v>
      </c>
      <c r="C78">
        <v>1075</v>
      </c>
      <c r="D78">
        <f t="shared" si="27"/>
        <v>1599.6499999999999</v>
      </c>
      <c r="E78">
        <f t="shared" si="28"/>
        <v>-524.64999999999986</v>
      </c>
      <c r="F78">
        <f t="shared" si="29"/>
        <v>524.64999999999986</v>
      </c>
      <c r="G78">
        <f t="shared" si="30"/>
        <v>3367.5499999999929</v>
      </c>
      <c r="H78">
        <f t="shared" si="30"/>
        <v>37573.449999999968</v>
      </c>
      <c r="I78">
        <f t="shared" si="31"/>
        <v>521.85347222222174</v>
      </c>
      <c r="J78">
        <f t="shared" si="32"/>
        <v>6.4530566131137732</v>
      </c>
      <c r="K78">
        <f t="shared" si="33"/>
        <v>1729.9750000000001</v>
      </c>
      <c r="L78">
        <f t="shared" si="34"/>
        <v>-654.97500000000014</v>
      </c>
      <c r="M78">
        <f t="shared" si="35"/>
        <v>654.97500000000014</v>
      </c>
      <c r="N78">
        <f t="shared" si="36"/>
        <v>5664.2749999999805</v>
      </c>
      <c r="O78">
        <f t="shared" si="36"/>
        <v>44132.975000000006</v>
      </c>
      <c r="P78">
        <f t="shared" si="37"/>
        <v>658.70111940298511</v>
      </c>
      <c r="Q78">
        <f t="shared" si="38"/>
        <v>8.5991579992057794</v>
      </c>
      <c r="R78">
        <f t="shared" si="12"/>
        <v>1739.7725000000003</v>
      </c>
      <c r="S78">
        <f t="shared" si="13"/>
        <v>-518.77250000000026</v>
      </c>
      <c r="T78">
        <f t="shared" si="14"/>
        <v>518.77250000000026</v>
      </c>
      <c r="U78">
        <f t="shared" si="26"/>
        <v>3918.6574999999948</v>
      </c>
      <c r="V78">
        <f t="shared" si="26"/>
        <v>30725.992500000008</v>
      </c>
      <c r="W78">
        <f t="shared" si="16"/>
        <v>495.58052419354851</v>
      </c>
      <c r="X78">
        <f t="shared" si="17"/>
        <v>7.9072064148944783</v>
      </c>
    </row>
    <row r="79" spans="1:24" x14ac:dyDescent="0.25">
      <c r="A79" s="1">
        <v>43963</v>
      </c>
      <c r="B79">
        <v>78</v>
      </c>
      <c r="C79">
        <v>1444</v>
      </c>
      <c r="D79">
        <f t="shared" si="27"/>
        <v>1424.25</v>
      </c>
      <c r="E79">
        <f t="shared" si="28"/>
        <v>19.75</v>
      </c>
      <c r="F79">
        <f t="shared" si="29"/>
        <v>19.75</v>
      </c>
      <c r="G79">
        <f t="shared" si="30"/>
        <v>3387.2999999999929</v>
      </c>
      <c r="H79">
        <f t="shared" si="30"/>
        <v>37593.199999999968</v>
      </c>
      <c r="I79">
        <f t="shared" si="31"/>
        <v>514.97534246575299</v>
      </c>
      <c r="J79">
        <f t="shared" si="32"/>
        <v>6.5775964802144991</v>
      </c>
      <c r="K79">
        <f t="shared" si="33"/>
        <v>1589.15</v>
      </c>
      <c r="L79">
        <f t="shared" si="34"/>
        <v>-145.15000000000009</v>
      </c>
      <c r="M79">
        <f t="shared" si="35"/>
        <v>145.15000000000009</v>
      </c>
      <c r="N79">
        <f t="shared" si="36"/>
        <v>5519.12499999998</v>
      </c>
      <c r="O79">
        <f t="shared" si="36"/>
        <v>44278.125000000007</v>
      </c>
      <c r="P79">
        <f t="shared" si="37"/>
        <v>651.14889705882365</v>
      </c>
      <c r="Q79">
        <f t="shared" si="38"/>
        <v>8.4759799562424689</v>
      </c>
      <c r="R79">
        <f t="shared" si="12"/>
        <v>1567.9200000000005</v>
      </c>
      <c r="S79">
        <f t="shared" si="13"/>
        <v>-492.92000000000053</v>
      </c>
      <c r="T79">
        <f t="shared" si="14"/>
        <v>492.92000000000053</v>
      </c>
      <c r="U79">
        <f t="shared" si="26"/>
        <v>3425.7374999999943</v>
      </c>
      <c r="V79">
        <f t="shared" si="26"/>
        <v>31218.912500000009</v>
      </c>
      <c r="W79">
        <f t="shared" si="16"/>
        <v>495.53829365079378</v>
      </c>
      <c r="X79">
        <f t="shared" si="17"/>
        <v>6.9131640155626686</v>
      </c>
    </row>
    <row r="80" spans="1:24" x14ac:dyDescent="0.25">
      <c r="A80" s="1">
        <v>43964</v>
      </c>
      <c r="B80">
        <v>79</v>
      </c>
      <c r="C80">
        <v>1401</v>
      </c>
      <c r="D80">
        <f t="shared" si="27"/>
        <v>1385.75</v>
      </c>
      <c r="E80">
        <f t="shared" si="28"/>
        <v>15.25</v>
      </c>
      <c r="F80">
        <f t="shared" si="29"/>
        <v>15.25</v>
      </c>
      <c r="G80">
        <f t="shared" si="30"/>
        <v>3402.5499999999929</v>
      </c>
      <c r="H80">
        <f t="shared" si="30"/>
        <v>37608.449999999968</v>
      </c>
      <c r="I80">
        <f t="shared" si="31"/>
        <v>508.22229729729685</v>
      </c>
      <c r="J80">
        <f t="shared" si="32"/>
        <v>6.6950033835481042</v>
      </c>
      <c r="K80">
        <f t="shared" si="33"/>
        <v>1538.375</v>
      </c>
      <c r="L80">
        <f t="shared" si="34"/>
        <v>-137.375</v>
      </c>
      <c r="M80">
        <f t="shared" si="35"/>
        <v>137.375</v>
      </c>
      <c r="N80">
        <f t="shared" si="36"/>
        <v>5381.74999999998</v>
      </c>
      <c r="O80">
        <f t="shared" si="36"/>
        <v>44415.500000000007</v>
      </c>
      <c r="P80">
        <f t="shared" si="37"/>
        <v>643.70289855072474</v>
      </c>
      <c r="Q80">
        <f t="shared" si="38"/>
        <v>8.3606117233848227</v>
      </c>
      <c r="R80">
        <f t="shared" si="12"/>
        <v>1533.4375000000002</v>
      </c>
      <c r="S80">
        <f t="shared" si="13"/>
        <v>-89.437500000000227</v>
      </c>
      <c r="T80">
        <f t="shared" si="14"/>
        <v>89.437500000000227</v>
      </c>
      <c r="U80">
        <f t="shared" si="26"/>
        <v>3336.2999999999938</v>
      </c>
      <c r="V80">
        <f t="shared" si="26"/>
        <v>31308.350000000009</v>
      </c>
      <c r="W80">
        <f t="shared" si="16"/>
        <v>489.19296875000015</v>
      </c>
      <c r="X80">
        <f t="shared" si="17"/>
        <v>6.8200080809113075</v>
      </c>
    </row>
    <row r="81" spans="1:24" x14ac:dyDescent="0.25">
      <c r="A81" s="1">
        <v>43965</v>
      </c>
      <c r="B81">
        <v>80</v>
      </c>
      <c r="C81">
        <v>1327</v>
      </c>
      <c r="D81">
        <f t="shared" si="27"/>
        <v>1315.6</v>
      </c>
      <c r="E81">
        <f t="shared" si="28"/>
        <v>11.400000000000091</v>
      </c>
      <c r="F81">
        <f t="shared" si="29"/>
        <v>11.400000000000091</v>
      </c>
      <c r="G81">
        <f t="shared" si="30"/>
        <v>3413.949999999993</v>
      </c>
      <c r="H81">
        <f t="shared" si="30"/>
        <v>37619.849999999969</v>
      </c>
      <c r="I81">
        <f t="shared" si="31"/>
        <v>501.59799999999962</v>
      </c>
      <c r="J81">
        <f t="shared" si="32"/>
        <v>6.8061475524224493</v>
      </c>
      <c r="K81">
        <f t="shared" si="33"/>
        <v>1529.8249999999998</v>
      </c>
      <c r="L81">
        <f t="shared" si="34"/>
        <v>-202.82499999999982</v>
      </c>
      <c r="M81">
        <f t="shared" si="35"/>
        <v>202.82499999999982</v>
      </c>
      <c r="N81">
        <f t="shared" si="36"/>
        <v>5178.9249999999802</v>
      </c>
      <c r="O81">
        <f t="shared" si="36"/>
        <v>44618.325000000004</v>
      </c>
      <c r="P81">
        <f t="shared" si="37"/>
        <v>637.4046428571429</v>
      </c>
      <c r="Q81">
        <f t="shared" si="38"/>
        <v>8.125019260584045</v>
      </c>
      <c r="R81">
        <f t="shared" si="12"/>
        <v>1480.8875</v>
      </c>
      <c r="S81">
        <f t="shared" si="13"/>
        <v>-79.887500000000045</v>
      </c>
      <c r="T81">
        <f t="shared" si="14"/>
        <v>79.887500000000045</v>
      </c>
      <c r="U81">
        <f t="shared" si="26"/>
        <v>3256.412499999994</v>
      </c>
      <c r="V81">
        <f t="shared" si="26"/>
        <v>31388.23750000001</v>
      </c>
      <c r="W81">
        <f t="shared" si="16"/>
        <v>482.89596153846168</v>
      </c>
      <c r="X81">
        <f t="shared" si="17"/>
        <v>6.7435074205743328</v>
      </c>
    </row>
    <row r="82" spans="1:24" x14ac:dyDescent="0.25">
      <c r="A82" s="1">
        <v>43966</v>
      </c>
      <c r="B82">
        <v>81</v>
      </c>
      <c r="C82">
        <v>1083</v>
      </c>
      <c r="D82">
        <f t="shared" si="27"/>
        <v>1311.5</v>
      </c>
      <c r="E82">
        <f t="shared" si="28"/>
        <v>-228.5</v>
      </c>
      <c r="F82">
        <f t="shared" si="29"/>
        <v>228.5</v>
      </c>
      <c r="G82">
        <f t="shared" si="30"/>
        <v>3185.449999999993</v>
      </c>
      <c r="H82">
        <f t="shared" si="30"/>
        <v>37848.349999999969</v>
      </c>
      <c r="I82">
        <f t="shared" si="31"/>
        <v>498.00460526315749</v>
      </c>
      <c r="J82">
        <f t="shared" si="32"/>
        <v>6.3964267927135436</v>
      </c>
      <c r="K82">
        <f t="shared" si="33"/>
        <v>1462.425</v>
      </c>
      <c r="L82">
        <f t="shared" si="34"/>
        <v>-379.42499999999995</v>
      </c>
      <c r="M82">
        <f t="shared" si="35"/>
        <v>379.42499999999995</v>
      </c>
      <c r="N82">
        <f t="shared" si="36"/>
        <v>4799.49999999998</v>
      </c>
      <c r="O82">
        <f t="shared" si="36"/>
        <v>44997.750000000007</v>
      </c>
      <c r="P82">
        <f t="shared" si="37"/>
        <v>633.77112676056345</v>
      </c>
      <c r="Q82">
        <f t="shared" si="38"/>
        <v>7.572923090598942</v>
      </c>
      <c r="R82">
        <f t="shared" ref="R82:R94" si="39">C81*0.25+C80*0.175+C79*0.15+C78*0.125+C77*0.075+C76*0.075+C75*0.025+C74*0.025+C73*0.02+C72*0.0175+C71*0.0175+C70*0.015+C69*0.015+C68*0.0075+C67*0.0075</f>
        <v>1432.0925000000002</v>
      </c>
      <c r="S82">
        <f t="shared" ref="S82:S94" si="40">C81-R82</f>
        <v>-105.0925000000002</v>
      </c>
      <c r="T82">
        <f t="shared" ref="T82:T94" si="41">ABS(S82)</f>
        <v>105.0925000000002</v>
      </c>
      <c r="U82">
        <f t="shared" ref="U82:V94" si="42">S82+U81</f>
        <v>3151.3199999999938</v>
      </c>
      <c r="V82">
        <f t="shared" si="42"/>
        <v>31493.330000000009</v>
      </c>
      <c r="W82">
        <f t="shared" ref="W82:W94" si="43">V82/B67</f>
        <v>477.17166666666679</v>
      </c>
      <c r="X82">
        <f t="shared" ref="X82:X94" si="44">U82/W82</f>
        <v>6.604164119831073</v>
      </c>
    </row>
    <row r="83" spans="1:24" x14ac:dyDescent="0.25">
      <c r="A83" s="1">
        <v>43967</v>
      </c>
      <c r="B83">
        <v>82</v>
      </c>
      <c r="C83">
        <v>802</v>
      </c>
      <c r="D83">
        <f t="shared" si="27"/>
        <v>1248.3499999999999</v>
      </c>
      <c r="E83">
        <f t="shared" si="28"/>
        <v>-446.34999999999991</v>
      </c>
      <c r="F83">
        <f t="shared" si="29"/>
        <v>446.34999999999991</v>
      </c>
      <c r="G83">
        <f t="shared" si="30"/>
        <v>2739.0999999999931</v>
      </c>
      <c r="H83">
        <f t="shared" si="30"/>
        <v>38294.699999999968</v>
      </c>
      <c r="I83">
        <f t="shared" si="31"/>
        <v>497.3337662337658</v>
      </c>
      <c r="J83">
        <f t="shared" si="32"/>
        <v>5.5075689325154569</v>
      </c>
      <c r="K83">
        <f t="shared" si="33"/>
        <v>1356.6</v>
      </c>
      <c r="L83">
        <f t="shared" si="34"/>
        <v>-554.59999999999991</v>
      </c>
      <c r="M83">
        <f t="shared" si="35"/>
        <v>554.59999999999991</v>
      </c>
      <c r="N83">
        <f t="shared" si="36"/>
        <v>4244.8999999999796</v>
      </c>
      <c r="O83">
        <f t="shared" si="36"/>
        <v>45552.350000000006</v>
      </c>
      <c r="P83">
        <f t="shared" si="37"/>
        <v>632.6715277777779</v>
      </c>
      <c r="Q83">
        <f t="shared" si="38"/>
        <v>6.709484801552466</v>
      </c>
      <c r="R83">
        <f t="shared" si="39"/>
        <v>1349.1725000000001</v>
      </c>
      <c r="S83">
        <f t="shared" si="40"/>
        <v>-266.17250000000013</v>
      </c>
      <c r="T83">
        <f t="shared" si="41"/>
        <v>266.17250000000013</v>
      </c>
      <c r="U83">
        <f t="shared" si="42"/>
        <v>2885.1474999999937</v>
      </c>
      <c r="V83">
        <f t="shared" si="42"/>
        <v>31759.50250000001</v>
      </c>
      <c r="W83">
        <f t="shared" si="43"/>
        <v>474.02242537313447</v>
      </c>
      <c r="X83">
        <f t="shared" si="44"/>
        <v>6.0865211128543191</v>
      </c>
    </row>
    <row r="84" spans="1:24" x14ac:dyDescent="0.25">
      <c r="A84" s="1">
        <v>43968</v>
      </c>
      <c r="B84">
        <v>83</v>
      </c>
      <c r="C84">
        <v>744</v>
      </c>
      <c r="D84">
        <f t="shared" si="27"/>
        <v>1149.3500000000001</v>
      </c>
      <c r="E84">
        <f t="shared" si="28"/>
        <v>-405.35000000000014</v>
      </c>
      <c r="F84">
        <f t="shared" si="29"/>
        <v>405.35000000000014</v>
      </c>
      <c r="G84">
        <f t="shared" si="30"/>
        <v>2333.7499999999927</v>
      </c>
      <c r="H84">
        <f t="shared" si="30"/>
        <v>38700.049999999967</v>
      </c>
      <c r="I84">
        <f t="shared" si="31"/>
        <v>496.15448717948675</v>
      </c>
      <c r="J84">
        <f t="shared" si="32"/>
        <v>4.7036760934417288</v>
      </c>
      <c r="K84">
        <f t="shared" si="33"/>
        <v>1229.1000000000001</v>
      </c>
      <c r="L84">
        <f t="shared" si="34"/>
        <v>-485.10000000000014</v>
      </c>
      <c r="M84">
        <f t="shared" si="35"/>
        <v>485.10000000000014</v>
      </c>
      <c r="N84">
        <f t="shared" si="36"/>
        <v>3759.7999999999793</v>
      </c>
      <c r="O84">
        <f t="shared" si="36"/>
        <v>46037.450000000004</v>
      </c>
      <c r="P84">
        <f t="shared" si="37"/>
        <v>630.65000000000009</v>
      </c>
      <c r="Q84">
        <f t="shared" si="38"/>
        <v>5.9617854594465687</v>
      </c>
      <c r="R84">
        <f t="shared" si="39"/>
        <v>1216.6500000000001</v>
      </c>
      <c r="S84">
        <f t="shared" si="40"/>
        <v>-414.65000000000009</v>
      </c>
      <c r="T84">
        <f t="shared" si="41"/>
        <v>414.65000000000009</v>
      </c>
      <c r="U84">
        <f t="shared" si="42"/>
        <v>2470.4974999999936</v>
      </c>
      <c r="V84">
        <f t="shared" si="42"/>
        <v>32174.152500000011</v>
      </c>
      <c r="W84">
        <f t="shared" si="43"/>
        <v>473.1493014705884</v>
      </c>
      <c r="X84">
        <f t="shared" si="44"/>
        <v>5.22139099079609</v>
      </c>
    </row>
    <row r="85" spans="1:24" x14ac:dyDescent="0.25">
      <c r="A85" s="1">
        <v>43969</v>
      </c>
      <c r="B85">
        <v>84</v>
      </c>
      <c r="C85">
        <v>1402</v>
      </c>
      <c r="D85">
        <f t="shared" si="27"/>
        <v>1009.4</v>
      </c>
      <c r="E85">
        <f t="shared" si="28"/>
        <v>392.6</v>
      </c>
      <c r="F85">
        <f t="shared" si="29"/>
        <v>392.6</v>
      </c>
      <c r="G85">
        <f t="shared" si="30"/>
        <v>2726.3499999999926</v>
      </c>
      <c r="H85">
        <f t="shared" si="30"/>
        <v>39092.649999999965</v>
      </c>
      <c r="I85">
        <f t="shared" si="31"/>
        <v>494.84367088607553</v>
      </c>
      <c r="J85">
        <f t="shared" si="32"/>
        <v>5.5095177738014591</v>
      </c>
      <c r="K85">
        <f t="shared" si="33"/>
        <v>1104.7249999999999</v>
      </c>
      <c r="L85">
        <f t="shared" si="34"/>
        <v>297.27500000000009</v>
      </c>
      <c r="M85">
        <f t="shared" si="35"/>
        <v>297.27500000000009</v>
      </c>
      <c r="N85">
        <f t="shared" si="36"/>
        <v>4057.0749999999794</v>
      </c>
      <c r="O85">
        <f t="shared" si="36"/>
        <v>46334.725000000006</v>
      </c>
      <c r="P85">
        <f t="shared" si="37"/>
        <v>626.14493243243248</v>
      </c>
      <c r="Q85">
        <f t="shared" si="38"/>
        <v>6.4794503474445664</v>
      </c>
      <c r="R85">
        <f t="shared" si="39"/>
        <v>1108.9624999999999</v>
      </c>
      <c r="S85">
        <f t="shared" si="40"/>
        <v>-364.96249999999986</v>
      </c>
      <c r="T85">
        <f t="shared" si="41"/>
        <v>364.96249999999986</v>
      </c>
      <c r="U85">
        <f t="shared" si="42"/>
        <v>2105.5349999999935</v>
      </c>
      <c r="V85">
        <f t="shared" si="42"/>
        <v>32539.115000000013</v>
      </c>
      <c r="W85">
        <f t="shared" si="43"/>
        <v>471.5813768115944</v>
      </c>
      <c r="X85">
        <f t="shared" si="44"/>
        <v>4.4648391635728109</v>
      </c>
    </row>
    <row r="86" spans="1:24" x14ac:dyDescent="0.25">
      <c r="A86" s="1">
        <v>43970</v>
      </c>
      <c r="B86">
        <v>85</v>
      </c>
      <c r="C86">
        <v>888</v>
      </c>
      <c r="D86">
        <f t="shared" si="27"/>
        <v>1091.3</v>
      </c>
      <c r="E86">
        <f t="shared" si="28"/>
        <v>-203.29999999999995</v>
      </c>
      <c r="F86">
        <f t="shared" si="29"/>
        <v>203.29999999999995</v>
      </c>
      <c r="G86">
        <f t="shared" si="30"/>
        <v>2523.0499999999929</v>
      </c>
      <c r="H86">
        <f t="shared" si="30"/>
        <v>39295.949999999968</v>
      </c>
      <c r="I86">
        <f t="shared" si="31"/>
        <v>491.19937499999958</v>
      </c>
      <c r="J86">
        <f t="shared" si="32"/>
        <v>5.1365089786606406</v>
      </c>
      <c r="K86">
        <f t="shared" si="33"/>
        <v>1148.0250000000001</v>
      </c>
      <c r="L86">
        <f t="shared" si="34"/>
        <v>-260.02500000000009</v>
      </c>
      <c r="M86">
        <f t="shared" si="35"/>
        <v>260.02500000000009</v>
      </c>
      <c r="N86">
        <f t="shared" si="36"/>
        <v>3797.0499999999793</v>
      </c>
      <c r="O86">
        <f t="shared" si="36"/>
        <v>46594.750000000007</v>
      </c>
      <c r="P86">
        <f t="shared" si="37"/>
        <v>621.26333333333343</v>
      </c>
      <c r="Q86">
        <f t="shared" si="38"/>
        <v>6.1118205377214903</v>
      </c>
      <c r="R86">
        <f t="shared" si="39"/>
        <v>1174.8099999999997</v>
      </c>
      <c r="S86">
        <f t="shared" si="40"/>
        <v>227.19000000000028</v>
      </c>
      <c r="T86">
        <f t="shared" si="41"/>
        <v>227.19000000000028</v>
      </c>
      <c r="U86">
        <f t="shared" si="42"/>
        <v>2332.724999999994</v>
      </c>
      <c r="V86">
        <f t="shared" si="42"/>
        <v>32766.305000000011</v>
      </c>
      <c r="W86">
        <f t="shared" si="43"/>
        <v>468.0900714285716</v>
      </c>
      <c r="X86">
        <f t="shared" si="44"/>
        <v>4.9834960029823172</v>
      </c>
    </row>
    <row r="87" spans="1:24" x14ac:dyDescent="0.25">
      <c r="A87" s="1">
        <v>43971</v>
      </c>
      <c r="B87">
        <v>86</v>
      </c>
      <c r="C87">
        <v>992</v>
      </c>
      <c r="D87">
        <f t="shared" si="27"/>
        <v>978.34999999999991</v>
      </c>
      <c r="E87">
        <f t="shared" si="28"/>
        <v>13.650000000000091</v>
      </c>
      <c r="F87">
        <f t="shared" si="29"/>
        <v>13.650000000000091</v>
      </c>
      <c r="G87">
        <f t="shared" si="30"/>
        <v>2536.699999999993</v>
      </c>
      <c r="H87">
        <f t="shared" si="30"/>
        <v>39309.599999999969</v>
      </c>
      <c r="I87">
        <f t="shared" si="31"/>
        <v>485.30370370370332</v>
      </c>
      <c r="J87">
        <f t="shared" si="32"/>
        <v>5.2270361438427155</v>
      </c>
      <c r="K87">
        <f t="shared" si="33"/>
        <v>1112.5000000000002</v>
      </c>
      <c r="L87">
        <f t="shared" si="34"/>
        <v>-120.50000000000023</v>
      </c>
      <c r="M87">
        <f t="shared" si="35"/>
        <v>120.50000000000023</v>
      </c>
      <c r="N87">
        <f t="shared" si="36"/>
        <v>3676.5499999999793</v>
      </c>
      <c r="O87">
        <f t="shared" si="36"/>
        <v>46715.250000000007</v>
      </c>
      <c r="P87">
        <f t="shared" si="37"/>
        <v>614.67434210526324</v>
      </c>
      <c r="Q87">
        <f t="shared" si="38"/>
        <v>5.9812973279603208</v>
      </c>
      <c r="R87">
        <f t="shared" si="39"/>
        <v>1085.9099999999999</v>
      </c>
      <c r="S87">
        <f t="shared" si="40"/>
        <v>-197.90999999999985</v>
      </c>
      <c r="T87">
        <f t="shared" si="41"/>
        <v>197.90999999999985</v>
      </c>
      <c r="U87">
        <f t="shared" si="42"/>
        <v>2134.8149999999941</v>
      </c>
      <c r="V87">
        <f t="shared" si="42"/>
        <v>32964.215000000011</v>
      </c>
      <c r="W87">
        <f t="shared" si="43"/>
        <v>464.28471830985933</v>
      </c>
      <c r="X87">
        <f t="shared" si="44"/>
        <v>4.5980729406114946</v>
      </c>
    </row>
    <row r="88" spans="1:24" x14ac:dyDescent="0.25">
      <c r="A88" s="1">
        <v>43972</v>
      </c>
      <c r="B88">
        <v>87</v>
      </c>
      <c r="C88">
        <v>789</v>
      </c>
      <c r="D88">
        <f t="shared" si="27"/>
        <v>987.5</v>
      </c>
      <c r="E88">
        <f t="shared" si="28"/>
        <v>-198.5</v>
      </c>
      <c r="F88">
        <f t="shared" si="29"/>
        <v>198.5</v>
      </c>
      <c r="G88">
        <f t="shared" ref="G88:H103" si="45">E88+G87</f>
        <v>2338.199999999993</v>
      </c>
      <c r="H88">
        <f t="shared" si="45"/>
        <v>39508.099999999969</v>
      </c>
      <c r="I88">
        <f t="shared" si="31"/>
        <v>481.80609756097522</v>
      </c>
      <c r="J88">
        <f t="shared" si="32"/>
        <v>4.8529896400991079</v>
      </c>
      <c r="K88">
        <f t="shared" si="33"/>
        <v>1047.5500000000002</v>
      </c>
      <c r="L88">
        <f t="shared" si="34"/>
        <v>-258.55000000000018</v>
      </c>
      <c r="M88">
        <f t="shared" si="35"/>
        <v>258.55000000000018</v>
      </c>
      <c r="N88">
        <f t="shared" si="36"/>
        <v>3417.9999999999791</v>
      </c>
      <c r="O88">
        <f t="shared" si="36"/>
        <v>46973.80000000001</v>
      </c>
      <c r="P88">
        <f t="shared" si="37"/>
        <v>610.0493506493508</v>
      </c>
      <c r="Q88">
        <f t="shared" si="38"/>
        <v>5.602825404800087</v>
      </c>
      <c r="R88">
        <f t="shared" si="39"/>
        <v>1063.4474999999998</v>
      </c>
      <c r="S88">
        <f t="shared" si="40"/>
        <v>-71.447499999999764</v>
      </c>
      <c r="T88">
        <f t="shared" si="41"/>
        <v>71.447499999999764</v>
      </c>
      <c r="U88">
        <f t="shared" si="42"/>
        <v>2063.3674999999944</v>
      </c>
      <c r="V88">
        <f t="shared" si="42"/>
        <v>33035.662500000013</v>
      </c>
      <c r="W88">
        <f t="shared" si="43"/>
        <v>458.8286458333335</v>
      </c>
      <c r="X88">
        <f t="shared" si="44"/>
        <v>4.4970328656190732</v>
      </c>
    </row>
    <row r="89" spans="1:24" x14ac:dyDescent="0.25">
      <c r="A89" s="1">
        <v>43973</v>
      </c>
      <c r="B89">
        <v>88</v>
      </c>
      <c r="C89">
        <v>875</v>
      </c>
      <c r="D89">
        <f t="shared" si="27"/>
        <v>934.6</v>
      </c>
      <c r="E89">
        <f t="shared" si="28"/>
        <v>-59.600000000000023</v>
      </c>
      <c r="F89">
        <f t="shared" si="29"/>
        <v>59.600000000000023</v>
      </c>
      <c r="G89">
        <f t="shared" si="45"/>
        <v>2278.5999999999931</v>
      </c>
      <c r="H89">
        <f t="shared" si="45"/>
        <v>39567.699999999968</v>
      </c>
      <c r="I89">
        <f t="shared" si="31"/>
        <v>476.71927710843335</v>
      </c>
      <c r="J89">
        <f t="shared" si="32"/>
        <v>4.7797521715944971</v>
      </c>
      <c r="K89">
        <f t="shared" si="33"/>
        <v>1009.575</v>
      </c>
      <c r="L89">
        <f t="shared" si="34"/>
        <v>-134.57500000000005</v>
      </c>
      <c r="M89">
        <f t="shared" si="35"/>
        <v>134.57500000000005</v>
      </c>
      <c r="N89">
        <f t="shared" si="36"/>
        <v>3283.4249999999793</v>
      </c>
      <c r="O89">
        <f t="shared" si="36"/>
        <v>47108.375000000007</v>
      </c>
      <c r="P89">
        <f t="shared" si="37"/>
        <v>603.95352564102575</v>
      </c>
      <c r="Q89">
        <f t="shared" si="38"/>
        <v>5.4365524176963937</v>
      </c>
      <c r="R89">
        <f t="shared" si="39"/>
        <v>995.73999999999978</v>
      </c>
      <c r="S89">
        <f t="shared" si="40"/>
        <v>-206.73999999999978</v>
      </c>
      <c r="T89">
        <f t="shared" si="41"/>
        <v>206.73999999999978</v>
      </c>
      <c r="U89">
        <f t="shared" si="42"/>
        <v>1856.6274999999946</v>
      </c>
      <c r="V89">
        <f t="shared" si="42"/>
        <v>33242.402500000011</v>
      </c>
      <c r="W89">
        <f t="shared" si="43"/>
        <v>455.37537671232894</v>
      </c>
      <c r="X89">
        <f t="shared" si="44"/>
        <v>4.0771363471698399</v>
      </c>
    </row>
    <row r="90" spans="1:24" x14ac:dyDescent="0.25">
      <c r="A90" s="1">
        <v>43974</v>
      </c>
      <c r="B90">
        <v>89</v>
      </c>
      <c r="C90">
        <v>675</v>
      </c>
      <c r="D90">
        <f t="shared" si="27"/>
        <v>962.2</v>
      </c>
      <c r="E90">
        <f t="shared" si="28"/>
        <v>-287.20000000000005</v>
      </c>
      <c r="F90">
        <f t="shared" si="29"/>
        <v>287.20000000000005</v>
      </c>
      <c r="G90">
        <f t="shared" si="45"/>
        <v>1991.399999999993</v>
      </c>
      <c r="H90">
        <f t="shared" si="45"/>
        <v>39854.899999999965</v>
      </c>
      <c r="I90">
        <f t="shared" si="31"/>
        <v>474.46309523809481</v>
      </c>
      <c r="J90">
        <f t="shared" si="32"/>
        <v>4.1971652168240183</v>
      </c>
      <c r="K90">
        <f t="shared" si="33"/>
        <v>967.49999999999989</v>
      </c>
      <c r="L90">
        <f t="shared" si="34"/>
        <v>-292.49999999999989</v>
      </c>
      <c r="M90">
        <f t="shared" si="35"/>
        <v>292.49999999999989</v>
      </c>
      <c r="N90">
        <f t="shared" si="36"/>
        <v>2990.9249999999793</v>
      </c>
      <c r="O90">
        <f t="shared" si="36"/>
        <v>47400.875000000007</v>
      </c>
      <c r="P90">
        <f t="shared" si="37"/>
        <v>600.01107594936718</v>
      </c>
      <c r="Q90">
        <f t="shared" si="38"/>
        <v>4.9847829813267861</v>
      </c>
      <c r="R90">
        <f t="shared" si="39"/>
        <v>960.13499999999999</v>
      </c>
      <c r="S90">
        <f t="shared" si="40"/>
        <v>-85.134999999999991</v>
      </c>
      <c r="T90">
        <f t="shared" si="41"/>
        <v>85.134999999999991</v>
      </c>
      <c r="U90">
        <f t="shared" si="42"/>
        <v>1771.4924999999946</v>
      </c>
      <c r="V90">
        <f t="shared" si="42"/>
        <v>33327.537500000013</v>
      </c>
      <c r="W90">
        <f t="shared" si="43"/>
        <v>450.37212837837853</v>
      </c>
      <c r="X90">
        <f t="shared" si="44"/>
        <v>3.9333972694502122</v>
      </c>
    </row>
    <row r="91" spans="1:24" x14ac:dyDescent="0.25">
      <c r="A91" s="1">
        <v>43975</v>
      </c>
      <c r="B91">
        <v>90</v>
      </c>
      <c r="C91">
        <v>451</v>
      </c>
      <c r="D91">
        <f t="shared" si="27"/>
        <v>817.3</v>
      </c>
      <c r="E91">
        <f t="shared" si="28"/>
        <v>-366.29999999999995</v>
      </c>
      <c r="F91">
        <f t="shared" si="29"/>
        <v>366.29999999999995</v>
      </c>
      <c r="G91">
        <f t="shared" si="45"/>
        <v>1625.0999999999931</v>
      </c>
      <c r="H91">
        <f t="shared" si="45"/>
        <v>40221.199999999968</v>
      </c>
      <c r="I91">
        <f t="shared" si="31"/>
        <v>473.19058823529372</v>
      </c>
      <c r="J91">
        <f t="shared" si="32"/>
        <v>3.4343455690033995</v>
      </c>
      <c r="K91">
        <f t="shared" si="33"/>
        <v>898.44999999999993</v>
      </c>
      <c r="L91">
        <f t="shared" si="34"/>
        <v>-447.44999999999993</v>
      </c>
      <c r="M91">
        <f t="shared" si="35"/>
        <v>447.44999999999993</v>
      </c>
      <c r="N91">
        <f t="shared" si="36"/>
        <v>2543.4749999999794</v>
      </c>
      <c r="O91">
        <f t="shared" si="36"/>
        <v>47848.325000000004</v>
      </c>
      <c r="P91">
        <f t="shared" si="37"/>
        <v>598.10406250000005</v>
      </c>
      <c r="Q91">
        <f t="shared" si="38"/>
        <v>4.2525626550145343</v>
      </c>
      <c r="R91">
        <f t="shared" si="39"/>
        <v>901.38499999999999</v>
      </c>
      <c r="S91">
        <f t="shared" si="40"/>
        <v>-226.38499999999999</v>
      </c>
      <c r="T91">
        <f t="shared" si="41"/>
        <v>226.38499999999999</v>
      </c>
      <c r="U91">
        <f t="shared" si="42"/>
        <v>1545.1074999999946</v>
      </c>
      <c r="V91">
        <f t="shared" si="42"/>
        <v>33553.922500000015</v>
      </c>
      <c r="W91">
        <f t="shared" si="43"/>
        <v>447.38563333333354</v>
      </c>
      <c r="X91">
        <f t="shared" si="44"/>
        <v>3.4536368288983068</v>
      </c>
    </row>
    <row r="92" spans="1:24" x14ac:dyDescent="0.25">
      <c r="A92" s="1">
        <v>43976</v>
      </c>
      <c r="B92">
        <v>91</v>
      </c>
      <c r="C92">
        <v>813</v>
      </c>
      <c r="D92">
        <f t="shared" si="27"/>
        <v>712.44999999999993</v>
      </c>
      <c r="E92">
        <f t="shared" si="28"/>
        <v>100.55000000000007</v>
      </c>
      <c r="F92">
        <f t="shared" si="29"/>
        <v>100.55000000000007</v>
      </c>
      <c r="G92">
        <f t="shared" si="45"/>
        <v>1725.6499999999933</v>
      </c>
      <c r="H92">
        <f t="shared" si="45"/>
        <v>40321.749999999971</v>
      </c>
      <c r="I92">
        <f t="shared" si="31"/>
        <v>468.85755813953455</v>
      </c>
      <c r="J92">
        <f t="shared" si="32"/>
        <v>3.6805421391680553</v>
      </c>
      <c r="K92">
        <f t="shared" si="33"/>
        <v>794</v>
      </c>
      <c r="L92">
        <f t="shared" si="34"/>
        <v>19</v>
      </c>
      <c r="M92">
        <f t="shared" si="35"/>
        <v>19</v>
      </c>
      <c r="N92">
        <f t="shared" si="36"/>
        <v>2562.4749999999794</v>
      </c>
      <c r="O92">
        <f t="shared" si="36"/>
        <v>47867.325000000004</v>
      </c>
      <c r="P92">
        <f t="shared" si="37"/>
        <v>590.95462962962972</v>
      </c>
      <c r="Q92">
        <f t="shared" si="38"/>
        <v>4.3361619852372844</v>
      </c>
      <c r="R92">
        <f t="shared" si="39"/>
        <v>773.50999999999988</v>
      </c>
      <c r="S92">
        <f t="shared" si="40"/>
        <v>-322.50999999999988</v>
      </c>
      <c r="T92">
        <f t="shared" si="41"/>
        <v>322.50999999999988</v>
      </c>
      <c r="U92">
        <f t="shared" si="42"/>
        <v>1222.5974999999949</v>
      </c>
      <c r="V92">
        <f t="shared" si="42"/>
        <v>33876.432500000017</v>
      </c>
      <c r="W92">
        <f t="shared" si="43"/>
        <v>445.74253289473705</v>
      </c>
      <c r="X92">
        <f t="shared" si="44"/>
        <v>2.742833384241377</v>
      </c>
    </row>
    <row r="93" spans="1:24" x14ac:dyDescent="0.25">
      <c r="A93" s="1">
        <v>43977</v>
      </c>
      <c r="B93">
        <v>92</v>
      </c>
      <c r="C93">
        <v>665</v>
      </c>
      <c r="D93">
        <f t="shared" si="27"/>
        <v>718.69999999999993</v>
      </c>
      <c r="E93">
        <f t="shared" si="28"/>
        <v>-53.699999999999932</v>
      </c>
      <c r="F93">
        <f t="shared" si="29"/>
        <v>53.699999999999932</v>
      </c>
      <c r="G93">
        <f t="shared" si="45"/>
        <v>1671.9499999999935</v>
      </c>
      <c r="H93">
        <f t="shared" si="45"/>
        <v>40375.449999999968</v>
      </c>
      <c r="I93">
        <f t="shared" si="31"/>
        <v>464.08563218390771</v>
      </c>
      <c r="J93">
        <f t="shared" si="32"/>
        <v>3.6026756358133354</v>
      </c>
      <c r="K93">
        <f t="shared" si="33"/>
        <v>775.10000000000014</v>
      </c>
      <c r="L93">
        <f t="shared" si="34"/>
        <v>-110.10000000000014</v>
      </c>
      <c r="M93">
        <f t="shared" si="35"/>
        <v>110.10000000000014</v>
      </c>
      <c r="N93">
        <f t="shared" ref="N93:O108" si="46">L93+N92</f>
        <v>2452.3749999999791</v>
      </c>
      <c r="O93">
        <f t="shared" si="46"/>
        <v>47977.425000000003</v>
      </c>
      <c r="P93">
        <f t="shared" si="37"/>
        <v>585.09054878048789</v>
      </c>
      <c r="Q93">
        <f t="shared" si="38"/>
        <v>4.1914452474262269</v>
      </c>
      <c r="R93">
        <f t="shared" si="39"/>
        <v>791.30499999999995</v>
      </c>
      <c r="S93">
        <f t="shared" si="40"/>
        <v>21.69500000000005</v>
      </c>
      <c r="T93">
        <f t="shared" si="41"/>
        <v>21.69500000000005</v>
      </c>
      <c r="U93">
        <f t="shared" si="42"/>
        <v>1244.292499999995</v>
      </c>
      <c r="V93">
        <f t="shared" si="42"/>
        <v>33898.127500000017</v>
      </c>
      <c r="W93">
        <f t="shared" si="43"/>
        <v>440.23542207792229</v>
      </c>
      <c r="X93">
        <f t="shared" si="44"/>
        <v>2.8264252206851124</v>
      </c>
    </row>
    <row r="94" spans="1:24" x14ac:dyDescent="0.25">
      <c r="A94" s="1">
        <v>43978</v>
      </c>
      <c r="B94">
        <v>93</v>
      </c>
      <c r="C94">
        <v>642</v>
      </c>
      <c r="D94">
        <f t="shared" si="27"/>
        <v>684.8</v>
      </c>
      <c r="E94">
        <f t="shared" si="28"/>
        <v>-42.799999999999955</v>
      </c>
      <c r="F94">
        <f t="shared" si="29"/>
        <v>42.799999999999955</v>
      </c>
      <c r="G94">
        <f t="shared" si="45"/>
        <v>1629.1499999999935</v>
      </c>
      <c r="H94">
        <f t="shared" si="45"/>
        <v>40418.249999999971</v>
      </c>
      <c r="I94">
        <f t="shared" si="31"/>
        <v>459.2982954545451</v>
      </c>
      <c r="J94">
        <f t="shared" si="32"/>
        <v>3.5470412499304036</v>
      </c>
      <c r="K94">
        <f t="shared" si="33"/>
        <v>780.97500000000002</v>
      </c>
      <c r="L94">
        <f t="shared" si="34"/>
        <v>-138.97500000000002</v>
      </c>
      <c r="M94">
        <f t="shared" si="35"/>
        <v>138.97500000000002</v>
      </c>
      <c r="N94">
        <f t="shared" si="46"/>
        <v>2313.3999999999792</v>
      </c>
      <c r="O94">
        <f t="shared" si="46"/>
        <v>48116.4</v>
      </c>
      <c r="P94">
        <f t="shared" si="37"/>
        <v>579.71566265060244</v>
      </c>
      <c r="Q94">
        <f t="shared" si="38"/>
        <v>3.9905770173994366</v>
      </c>
      <c r="R94">
        <f t="shared" si="39"/>
        <v>744.93249999999989</v>
      </c>
      <c r="S94">
        <f t="shared" si="40"/>
        <v>-79.932499999999891</v>
      </c>
      <c r="T94">
        <f t="shared" si="41"/>
        <v>79.932499999999891</v>
      </c>
      <c r="U94">
        <f t="shared" si="42"/>
        <v>1164.3599999999951</v>
      </c>
      <c r="V94">
        <f t="shared" si="42"/>
        <v>33978.060000000019</v>
      </c>
      <c r="W94">
        <f t="shared" si="43"/>
        <v>435.61615384615408</v>
      </c>
      <c r="X94">
        <f t="shared" si="44"/>
        <v>2.672903632520502</v>
      </c>
    </row>
    <row r="95" spans="1:24" x14ac:dyDescent="0.25">
      <c r="A95" s="1">
        <v>43979</v>
      </c>
      <c r="B95">
        <v>94</v>
      </c>
      <c r="C95">
        <v>652</v>
      </c>
      <c r="D95">
        <f t="shared" si="27"/>
        <v>657.1</v>
      </c>
      <c r="E95">
        <f t="shared" si="28"/>
        <v>-5.1000000000000227</v>
      </c>
      <c r="F95">
        <f t="shared" si="29"/>
        <v>5.1000000000000227</v>
      </c>
      <c r="G95">
        <f t="shared" si="45"/>
        <v>1624.0499999999934</v>
      </c>
      <c r="H95">
        <f t="shared" si="45"/>
        <v>40423.349999999969</v>
      </c>
      <c r="I95">
        <f t="shared" si="31"/>
        <v>454.19494382022435</v>
      </c>
      <c r="J95">
        <f t="shared" si="32"/>
        <v>3.5756672814103614</v>
      </c>
      <c r="K95">
        <f t="shared" si="33"/>
        <v>744.19999999999993</v>
      </c>
      <c r="L95">
        <f t="shared" si="34"/>
        <v>-92.199999999999932</v>
      </c>
      <c r="M95">
        <f t="shared" si="35"/>
        <v>92.199999999999932</v>
      </c>
      <c r="N95">
        <f t="shared" si="46"/>
        <v>2221.1999999999794</v>
      </c>
      <c r="O95">
        <f t="shared" si="46"/>
        <v>48208.6</v>
      </c>
      <c r="P95">
        <f t="shared" si="37"/>
        <v>573.91190476190479</v>
      </c>
      <c r="Q95">
        <f t="shared" si="38"/>
        <v>3.8702804064004814</v>
      </c>
      <c r="R95">
        <f>C94*0.25+C93*0.175+C92*0.15+C91*0.125+C90*0.075+C89*0.075+C88*0.025+C87*0.025+C86*0.02+C85*0.0175+C84*0.0175+C83*0.015+C82*0.015+C81*0.0075+C80*0.0075</f>
        <v>720.02499999999998</v>
      </c>
      <c r="S95">
        <f>C94-R95</f>
        <v>-78.024999999999977</v>
      </c>
      <c r="T95">
        <f>ABS(S95)</f>
        <v>78.024999999999977</v>
      </c>
      <c r="U95">
        <f>S95+U94</f>
        <v>1086.334999999995</v>
      </c>
      <c r="V95">
        <f>T95+V94</f>
        <v>34056.085000000021</v>
      </c>
      <c r="W95">
        <f>V95/B80</f>
        <v>431.08968354430408</v>
      </c>
      <c r="X95">
        <f>U95/W95</f>
        <v>2.5199744773951425</v>
      </c>
    </row>
    <row r="96" spans="1:24" x14ac:dyDescent="0.25">
      <c r="A96" s="1">
        <v>43980</v>
      </c>
      <c r="B96">
        <v>95</v>
      </c>
      <c r="C96">
        <v>669</v>
      </c>
      <c r="D96">
        <f t="shared" si="27"/>
        <v>646.6</v>
      </c>
      <c r="E96">
        <f t="shared" si="28"/>
        <v>22.399999999999977</v>
      </c>
      <c r="F96">
        <f t="shared" si="29"/>
        <v>22.399999999999977</v>
      </c>
      <c r="G96">
        <f t="shared" si="45"/>
        <v>1646.4499999999935</v>
      </c>
      <c r="H96">
        <f t="shared" si="45"/>
        <v>40445.749999999971</v>
      </c>
      <c r="I96">
        <f t="shared" si="31"/>
        <v>449.3972222222219</v>
      </c>
      <c r="J96">
        <f t="shared" si="32"/>
        <v>3.6636853068616486</v>
      </c>
      <c r="K96">
        <f t="shared" si="33"/>
        <v>701.40000000000009</v>
      </c>
      <c r="L96">
        <f t="shared" si="34"/>
        <v>-32.400000000000091</v>
      </c>
      <c r="M96">
        <f t="shared" si="35"/>
        <v>32.400000000000091</v>
      </c>
      <c r="N96">
        <f t="shared" si="46"/>
        <v>2188.7999999999793</v>
      </c>
      <c r="O96">
        <f t="shared" si="46"/>
        <v>48241</v>
      </c>
      <c r="P96">
        <f t="shared" si="37"/>
        <v>567.5411764705882</v>
      </c>
      <c r="Q96">
        <f t="shared" si="38"/>
        <v>3.856636471051559</v>
      </c>
      <c r="R96">
        <f t="shared" ref="R96:R116" si="47">C95*0.25+C94*0.175+C93*0.15+C92*0.125+C91*0.075+C90*0.075+C89*0.025+C88*0.025+C87*0.02+C86*0.0175+C85*0.0175+C84*0.015+C83*0.015+C82*0.0075+C81*0.0075</f>
        <v>703.95499999999981</v>
      </c>
      <c r="S96">
        <f t="shared" ref="S96:S116" si="48">C95-R96</f>
        <v>-51.954999999999814</v>
      </c>
      <c r="T96">
        <f t="shared" ref="T96:T116" si="49">ABS(S96)</f>
        <v>51.954999999999814</v>
      </c>
      <c r="U96">
        <f t="shared" ref="U96:V111" si="50">S96+U95</f>
        <v>1034.3799999999951</v>
      </c>
      <c r="V96">
        <f t="shared" si="50"/>
        <v>34108.040000000023</v>
      </c>
      <c r="W96">
        <f t="shared" ref="W96:W116" si="51">V96/B81</f>
        <v>426.3505000000003</v>
      </c>
      <c r="X96">
        <f t="shared" ref="X96:X116" si="52">U96/W96</f>
        <v>2.426125922216567</v>
      </c>
    </row>
    <row r="97" spans="1:24" x14ac:dyDescent="0.25">
      <c r="A97" s="1">
        <v>43981</v>
      </c>
      <c r="B97">
        <v>96</v>
      </c>
      <c r="C97">
        <v>531</v>
      </c>
      <c r="D97">
        <f t="shared" si="27"/>
        <v>681.2</v>
      </c>
      <c r="E97">
        <f t="shared" si="28"/>
        <v>-150.20000000000005</v>
      </c>
      <c r="F97">
        <f t="shared" si="29"/>
        <v>150.20000000000005</v>
      </c>
      <c r="G97">
        <f t="shared" si="45"/>
        <v>1496.2499999999934</v>
      </c>
      <c r="H97">
        <f t="shared" si="45"/>
        <v>40595.949999999968</v>
      </c>
      <c r="I97">
        <f t="shared" si="31"/>
        <v>446.10934065934032</v>
      </c>
      <c r="J97">
        <f t="shared" si="32"/>
        <v>3.3539983668321471</v>
      </c>
      <c r="K97">
        <f t="shared" si="33"/>
        <v>693.45000000000016</v>
      </c>
      <c r="L97">
        <f t="shared" si="34"/>
        <v>-162.45000000000016</v>
      </c>
      <c r="M97">
        <f t="shared" si="35"/>
        <v>162.45000000000016</v>
      </c>
      <c r="N97">
        <f t="shared" si="46"/>
        <v>2026.349999999979</v>
      </c>
      <c r="O97">
        <f t="shared" si="46"/>
        <v>48403.45</v>
      </c>
      <c r="P97">
        <f t="shared" si="37"/>
        <v>562.83081395348836</v>
      </c>
      <c r="Q97">
        <f t="shared" si="38"/>
        <v>3.6002826244823085</v>
      </c>
      <c r="R97">
        <f t="shared" si="47"/>
        <v>689.33249999999987</v>
      </c>
      <c r="S97">
        <f t="shared" si="48"/>
        <v>-20.332499999999868</v>
      </c>
      <c r="T97">
        <f t="shared" si="49"/>
        <v>20.332499999999868</v>
      </c>
      <c r="U97">
        <f t="shared" si="50"/>
        <v>1014.0474999999952</v>
      </c>
      <c r="V97">
        <f t="shared" si="50"/>
        <v>34128.372500000019</v>
      </c>
      <c r="W97">
        <f t="shared" si="51"/>
        <v>421.33793209876569</v>
      </c>
      <c r="X97">
        <f t="shared" si="52"/>
        <v>2.4067320379839257</v>
      </c>
    </row>
    <row r="98" spans="1:24" x14ac:dyDescent="0.25">
      <c r="A98" s="1">
        <v>43982</v>
      </c>
      <c r="B98">
        <v>97</v>
      </c>
      <c r="C98">
        <v>300</v>
      </c>
      <c r="D98">
        <f t="shared" si="27"/>
        <v>619.54999999999995</v>
      </c>
      <c r="E98">
        <f t="shared" si="28"/>
        <v>-319.54999999999995</v>
      </c>
      <c r="F98">
        <f t="shared" si="29"/>
        <v>319.54999999999995</v>
      </c>
      <c r="G98">
        <f t="shared" si="45"/>
        <v>1176.6999999999935</v>
      </c>
      <c r="H98">
        <f t="shared" si="45"/>
        <v>40915.499999999971</v>
      </c>
      <c r="I98">
        <f t="shared" si="31"/>
        <v>444.73369565217359</v>
      </c>
      <c r="J98">
        <f t="shared" si="32"/>
        <v>2.6458530385794985</v>
      </c>
      <c r="K98">
        <f t="shared" si="33"/>
        <v>647.65000000000009</v>
      </c>
      <c r="L98">
        <f t="shared" si="34"/>
        <v>-347.65000000000009</v>
      </c>
      <c r="M98">
        <f t="shared" si="35"/>
        <v>347.65000000000009</v>
      </c>
      <c r="N98">
        <f t="shared" si="46"/>
        <v>1678.6999999999789</v>
      </c>
      <c r="O98">
        <f t="shared" si="46"/>
        <v>48751.1</v>
      </c>
      <c r="P98">
        <f t="shared" si="37"/>
        <v>560.35747126436775</v>
      </c>
      <c r="Q98">
        <f t="shared" si="38"/>
        <v>2.9957662493768997</v>
      </c>
      <c r="R98">
        <f t="shared" si="47"/>
        <v>661.48750000000007</v>
      </c>
      <c r="S98">
        <f t="shared" si="48"/>
        <v>-130.48750000000007</v>
      </c>
      <c r="T98">
        <f t="shared" si="49"/>
        <v>130.48750000000007</v>
      </c>
      <c r="U98">
        <f t="shared" si="50"/>
        <v>883.55999999999517</v>
      </c>
      <c r="V98">
        <f t="shared" si="50"/>
        <v>34258.860000000022</v>
      </c>
      <c r="W98">
        <f t="shared" si="51"/>
        <v>417.79097560975634</v>
      </c>
      <c r="X98">
        <f t="shared" si="52"/>
        <v>2.1148374464299033</v>
      </c>
    </row>
    <row r="99" spans="1:24" x14ac:dyDescent="0.25">
      <c r="A99" s="1">
        <v>43983</v>
      </c>
      <c r="B99">
        <v>98</v>
      </c>
      <c r="C99">
        <v>397</v>
      </c>
      <c r="D99">
        <f t="shared" si="27"/>
        <v>524.1</v>
      </c>
      <c r="E99">
        <f t="shared" si="28"/>
        <v>-127.10000000000002</v>
      </c>
      <c r="F99">
        <f t="shared" si="29"/>
        <v>127.10000000000002</v>
      </c>
      <c r="G99">
        <f t="shared" si="45"/>
        <v>1049.5999999999935</v>
      </c>
      <c r="H99">
        <f t="shared" si="45"/>
        <v>41042.599999999969</v>
      </c>
      <c r="I99">
        <f t="shared" si="31"/>
        <v>441.31827956989213</v>
      </c>
      <c r="J99">
        <f t="shared" si="32"/>
        <v>2.3783288583081843</v>
      </c>
      <c r="K99">
        <f t="shared" si="33"/>
        <v>573.40000000000009</v>
      </c>
      <c r="L99">
        <f t="shared" si="34"/>
        <v>-176.40000000000009</v>
      </c>
      <c r="M99">
        <f t="shared" si="35"/>
        <v>176.40000000000009</v>
      </c>
      <c r="N99">
        <f t="shared" si="46"/>
        <v>1502.2999999999788</v>
      </c>
      <c r="O99">
        <f t="shared" si="46"/>
        <v>48927.5</v>
      </c>
      <c r="P99">
        <f t="shared" si="37"/>
        <v>555.99431818181813</v>
      </c>
      <c r="Q99">
        <f t="shared" si="38"/>
        <v>2.7020060293290715</v>
      </c>
      <c r="R99">
        <f t="shared" si="47"/>
        <v>566.31499999999994</v>
      </c>
      <c r="S99">
        <f t="shared" si="48"/>
        <v>-266.31499999999994</v>
      </c>
      <c r="T99">
        <f t="shared" si="49"/>
        <v>266.31499999999994</v>
      </c>
      <c r="U99">
        <f t="shared" si="50"/>
        <v>617.24499999999523</v>
      </c>
      <c r="V99">
        <f t="shared" si="50"/>
        <v>34525.175000000025</v>
      </c>
      <c r="W99">
        <f t="shared" si="51"/>
        <v>415.96596385542199</v>
      </c>
      <c r="X99">
        <f t="shared" si="52"/>
        <v>1.4838834270934056</v>
      </c>
    </row>
    <row r="100" spans="1:24" x14ac:dyDescent="0.25">
      <c r="A100" s="1">
        <v>43984</v>
      </c>
      <c r="B100">
        <v>99</v>
      </c>
      <c r="C100">
        <v>584</v>
      </c>
      <c r="D100">
        <f t="shared" si="27"/>
        <v>483.45</v>
      </c>
      <c r="E100">
        <f t="shared" si="28"/>
        <v>100.55000000000001</v>
      </c>
      <c r="F100">
        <f t="shared" si="29"/>
        <v>100.55000000000001</v>
      </c>
      <c r="G100">
        <f t="shared" si="45"/>
        <v>1150.1499999999935</v>
      </c>
      <c r="H100">
        <f t="shared" si="45"/>
        <v>41143.149999999972</v>
      </c>
      <c r="I100">
        <f t="shared" si="31"/>
        <v>437.69308510638268</v>
      </c>
      <c r="J100">
        <f t="shared" si="32"/>
        <v>2.6277545593859357</v>
      </c>
      <c r="K100">
        <f t="shared" si="33"/>
        <v>519.57500000000005</v>
      </c>
      <c r="L100">
        <f t="shared" si="34"/>
        <v>64.424999999999955</v>
      </c>
      <c r="M100">
        <f t="shared" si="35"/>
        <v>64.424999999999955</v>
      </c>
      <c r="N100">
        <f t="shared" si="46"/>
        <v>1566.7249999999788</v>
      </c>
      <c r="O100">
        <f t="shared" si="46"/>
        <v>48991.925000000003</v>
      </c>
      <c r="P100">
        <f t="shared" si="37"/>
        <v>550.47106741573032</v>
      </c>
      <c r="Q100">
        <f t="shared" si="38"/>
        <v>2.846153218106823</v>
      </c>
      <c r="R100">
        <f t="shared" si="47"/>
        <v>529.05999999999983</v>
      </c>
      <c r="S100">
        <f t="shared" si="48"/>
        <v>-132.05999999999983</v>
      </c>
      <c r="T100">
        <f t="shared" si="49"/>
        <v>132.05999999999983</v>
      </c>
      <c r="U100">
        <f t="shared" si="50"/>
        <v>485.1849999999954</v>
      </c>
      <c r="V100">
        <f t="shared" si="50"/>
        <v>34657.235000000022</v>
      </c>
      <c r="W100">
        <f t="shared" si="51"/>
        <v>412.58613095238121</v>
      </c>
      <c r="X100">
        <f t="shared" si="52"/>
        <v>1.1759605173349688</v>
      </c>
    </row>
    <row r="101" spans="1:24" x14ac:dyDescent="0.25">
      <c r="A101" s="1">
        <v>43985</v>
      </c>
      <c r="B101">
        <v>100</v>
      </c>
      <c r="C101">
        <v>593</v>
      </c>
      <c r="D101">
        <f t="shared" si="27"/>
        <v>494.6</v>
      </c>
      <c r="E101">
        <f t="shared" si="28"/>
        <v>98.399999999999977</v>
      </c>
      <c r="F101">
        <f t="shared" si="29"/>
        <v>98.399999999999977</v>
      </c>
      <c r="G101">
        <f t="shared" si="45"/>
        <v>1248.5499999999934</v>
      </c>
      <c r="H101">
        <f t="shared" si="45"/>
        <v>41241.549999999974</v>
      </c>
      <c r="I101">
        <f t="shared" si="31"/>
        <v>434.12157894736816</v>
      </c>
      <c r="J101">
        <f t="shared" si="32"/>
        <v>2.8760376368007372</v>
      </c>
      <c r="K101">
        <f t="shared" si="33"/>
        <v>539.69999999999993</v>
      </c>
      <c r="L101">
        <f t="shared" si="34"/>
        <v>53.300000000000068</v>
      </c>
      <c r="M101">
        <f t="shared" si="35"/>
        <v>53.300000000000068</v>
      </c>
      <c r="N101">
        <f t="shared" si="46"/>
        <v>1620.0249999999787</v>
      </c>
      <c r="O101">
        <f t="shared" si="46"/>
        <v>49045.225000000006</v>
      </c>
      <c r="P101">
        <f t="shared" si="37"/>
        <v>544.94694444444451</v>
      </c>
      <c r="Q101">
        <f t="shared" si="38"/>
        <v>2.9728123380002449</v>
      </c>
      <c r="R101">
        <f t="shared" si="47"/>
        <v>533.625</v>
      </c>
      <c r="S101">
        <f t="shared" si="48"/>
        <v>50.375</v>
      </c>
      <c r="T101">
        <f t="shared" si="49"/>
        <v>50.375</v>
      </c>
      <c r="U101">
        <f t="shared" si="50"/>
        <v>535.5599999999954</v>
      </c>
      <c r="V101">
        <f t="shared" si="50"/>
        <v>34707.610000000022</v>
      </c>
      <c r="W101">
        <f t="shared" si="51"/>
        <v>408.32482352941201</v>
      </c>
      <c r="X101">
        <f t="shared" si="52"/>
        <v>1.3116028444482228</v>
      </c>
    </row>
    <row r="102" spans="1:24" x14ac:dyDescent="0.25">
      <c r="A102" s="1">
        <v>43986</v>
      </c>
      <c r="B102">
        <v>101</v>
      </c>
      <c r="C102">
        <v>516</v>
      </c>
      <c r="D102">
        <f t="shared" si="27"/>
        <v>498.75</v>
      </c>
      <c r="E102">
        <f t="shared" si="28"/>
        <v>17.25</v>
      </c>
      <c r="F102">
        <f t="shared" si="29"/>
        <v>17.25</v>
      </c>
      <c r="G102">
        <f t="shared" si="45"/>
        <v>1265.7999999999934</v>
      </c>
      <c r="H102">
        <f t="shared" si="45"/>
        <v>41258.799999999974</v>
      </c>
      <c r="I102">
        <f t="shared" si="31"/>
        <v>429.77916666666641</v>
      </c>
      <c r="J102">
        <f t="shared" si="32"/>
        <v>2.9452335017014417</v>
      </c>
      <c r="K102">
        <f t="shared" si="33"/>
        <v>563.27499999999998</v>
      </c>
      <c r="L102">
        <f t="shared" si="34"/>
        <v>-47.274999999999977</v>
      </c>
      <c r="M102">
        <f t="shared" si="35"/>
        <v>47.274999999999977</v>
      </c>
      <c r="N102">
        <f t="shared" si="46"/>
        <v>1572.7499999999786</v>
      </c>
      <c r="O102">
        <f t="shared" si="46"/>
        <v>49092.500000000007</v>
      </c>
      <c r="P102">
        <f t="shared" si="37"/>
        <v>539.47802197802207</v>
      </c>
      <c r="Q102">
        <f t="shared" si="38"/>
        <v>2.9153180221010957</v>
      </c>
      <c r="R102">
        <f t="shared" si="47"/>
        <v>541.87750000000005</v>
      </c>
      <c r="S102">
        <f t="shared" si="48"/>
        <v>51.122499999999945</v>
      </c>
      <c r="T102">
        <f t="shared" si="49"/>
        <v>51.122499999999945</v>
      </c>
      <c r="U102">
        <f t="shared" si="50"/>
        <v>586.68249999999534</v>
      </c>
      <c r="V102">
        <f t="shared" si="50"/>
        <v>34758.73250000002</v>
      </c>
      <c r="W102">
        <f t="shared" si="51"/>
        <v>404.17130813953514</v>
      </c>
      <c r="X102">
        <f t="shared" si="52"/>
        <v>1.4515688971109511</v>
      </c>
    </row>
    <row r="103" spans="1:24" x14ac:dyDescent="0.25">
      <c r="A103" s="1">
        <v>43987</v>
      </c>
      <c r="B103">
        <v>102</v>
      </c>
      <c r="C103">
        <v>416</v>
      </c>
      <c r="D103">
        <f t="shared" si="27"/>
        <v>494.75</v>
      </c>
      <c r="E103">
        <f t="shared" si="28"/>
        <v>-78.75</v>
      </c>
      <c r="F103">
        <f t="shared" si="29"/>
        <v>78.75</v>
      </c>
      <c r="G103">
        <f t="shared" si="45"/>
        <v>1187.0499999999934</v>
      </c>
      <c r="H103">
        <f t="shared" si="45"/>
        <v>41337.549999999974</v>
      </c>
      <c r="I103">
        <f t="shared" si="31"/>
        <v>426.16030927835027</v>
      </c>
      <c r="J103">
        <f t="shared" si="32"/>
        <v>2.7854541452021087</v>
      </c>
      <c r="K103">
        <f t="shared" si="33"/>
        <v>537.85000000000014</v>
      </c>
      <c r="L103">
        <f t="shared" si="34"/>
        <v>-121.85000000000014</v>
      </c>
      <c r="M103">
        <f t="shared" si="35"/>
        <v>121.85000000000014</v>
      </c>
      <c r="N103">
        <f t="shared" si="46"/>
        <v>1450.8999999999785</v>
      </c>
      <c r="O103">
        <f t="shared" si="46"/>
        <v>49214.350000000006</v>
      </c>
      <c r="P103">
        <f t="shared" si="37"/>
        <v>534.93858695652182</v>
      </c>
      <c r="Q103">
        <f t="shared" si="38"/>
        <v>2.7122739607451485</v>
      </c>
      <c r="R103">
        <f t="shared" si="47"/>
        <v>533.42499999999995</v>
      </c>
      <c r="S103">
        <f t="shared" si="48"/>
        <v>-17.424999999999955</v>
      </c>
      <c r="T103">
        <f t="shared" si="49"/>
        <v>17.424999999999955</v>
      </c>
      <c r="U103">
        <f t="shared" si="50"/>
        <v>569.25749999999539</v>
      </c>
      <c r="V103">
        <f t="shared" si="50"/>
        <v>34776.157500000023</v>
      </c>
      <c r="W103">
        <f t="shared" si="51"/>
        <v>399.72594827586232</v>
      </c>
      <c r="X103">
        <f t="shared" si="52"/>
        <v>1.4241194559807122</v>
      </c>
    </row>
    <row r="104" spans="1:24" x14ac:dyDescent="0.25">
      <c r="A104" s="1">
        <v>43988</v>
      </c>
      <c r="B104">
        <v>103</v>
      </c>
      <c r="C104">
        <v>355</v>
      </c>
      <c r="D104">
        <f t="shared" si="27"/>
        <v>493.75000000000006</v>
      </c>
      <c r="E104">
        <f t="shared" si="28"/>
        <v>-138.75000000000006</v>
      </c>
      <c r="F104">
        <f t="shared" si="29"/>
        <v>138.75000000000006</v>
      </c>
      <c r="G104">
        <f t="shared" ref="G104:H116" si="53">E104+G103</f>
        <v>1048.2999999999934</v>
      </c>
      <c r="H104">
        <f t="shared" si="53"/>
        <v>41476.299999999974</v>
      </c>
      <c r="I104">
        <f t="shared" si="31"/>
        <v>423.22755102040787</v>
      </c>
      <c r="J104">
        <f t="shared" si="32"/>
        <v>2.4769181436145322</v>
      </c>
      <c r="K104">
        <f t="shared" si="33"/>
        <v>504.27500000000003</v>
      </c>
      <c r="L104">
        <f t="shared" si="34"/>
        <v>-149.27500000000003</v>
      </c>
      <c r="M104">
        <f t="shared" si="35"/>
        <v>149.27500000000003</v>
      </c>
      <c r="N104">
        <f t="shared" si="46"/>
        <v>1301.6249999999784</v>
      </c>
      <c r="O104">
        <f t="shared" si="46"/>
        <v>49363.625000000007</v>
      </c>
      <c r="P104">
        <f t="shared" si="37"/>
        <v>530.79166666666674</v>
      </c>
      <c r="Q104">
        <f t="shared" si="38"/>
        <v>2.4522332993170166</v>
      </c>
      <c r="R104">
        <f t="shared" si="47"/>
        <v>505.02249999999998</v>
      </c>
      <c r="S104">
        <f t="shared" si="48"/>
        <v>-89.02249999999998</v>
      </c>
      <c r="T104">
        <f t="shared" si="49"/>
        <v>89.02249999999998</v>
      </c>
      <c r="U104">
        <f t="shared" si="50"/>
        <v>480.23499999999541</v>
      </c>
      <c r="V104">
        <f t="shared" si="50"/>
        <v>34865.180000000022</v>
      </c>
      <c r="W104">
        <f t="shared" si="51"/>
        <v>396.19522727272755</v>
      </c>
      <c r="X104">
        <f t="shared" si="52"/>
        <v>1.2121170749727828</v>
      </c>
    </row>
    <row r="105" spans="1:24" x14ac:dyDescent="0.25">
      <c r="A105" s="1">
        <v>43989</v>
      </c>
      <c r="B105">
        <v>104</v>
      </c>
      <c r="C105">
        <v>178</v>
      </c>
      <c r="D105">
        <f t="shared" si="27"/>
        <v>469.44999999999993</v>
      </c>
      <c r="E105">
        <f t="shared" si="28"/>
        <v>-291.44999999999993</v>
      </c>
      <c r="F105">
        <f t="shared" si="29"/>
        <v>291.44999999999993</v>
      </c>
      <c r="G105">
        <f t="shared" si="53"/>
        <v>756.84999999999343</v>
      </c>
      <c r="H105">
        <f t="shared" si="53"/>
        <v>41767.749999999971</v>
      </c>
      <c r="I105">
        <f t="shared" si="31"/>
        <v>421.89646464646438</v>
      </c>
      <c r="J105">
        <f t="shared" si="32"/>
        <v>1.7939235414883348</v>
      </c>
      <c r="K105">
        <f t="shared" si="33"/>
        <v>468.375</v>
      </c>
      <c r="L105">
        <f t="shared" si="34"/>
        <v>-290.375</v>
      </c>
      <c r="M105">
        <f t="shared" si="35"/>
        <v>290.375</v>
      </c>
      <c r="N105">
        <f t="shared" si="46"/>
        <v>1011.2499999999784</v>
      </c>
      <c r="O105">
        <f t="shared" si="46"/>
        <v>49654.000000000007</v>
      </c>
      <c r="P105">
        <f t="shared" si="37"/>
        <v>528.23404255319156</v>
      </c>
      <c r="Q105">
        <f t="shared" si="38"/>
        <v>1.9143976316107052</v>
      </c>
      <c r="R105">
        <f t="shared" si="47"/>
        <v>474.065</v>
      </c>
      <c r="S105">
        <f t="shared" si="48"/>
        <v>-119.065</v>
      </c>
      <c r="T105">
        <f t="shared" si="49"/>
        <v>119.065</v>
      </c>
      <c r="U105">
        <f t="shared" si="50"/>
        <v>361.16999999999541</v>
      </c>
      <c r="V105">
        <f t="shared" si="50"/>
        <v>34984.245000000024</v>
      </c>
      <c r="W105">
        <f t="shared" si="51"/>
        <v>393.0814044943823</v>
      </c>
      <c r="X105">
        <f t="shared" si="52"/>
        <v>0.91881731333631955</v>
      </c>
    </row>
    <row r="106" spans="1:24" x14ac:dyDescent="0.25">
      <c r="A106" s="1">
        <v>43990</v>
      </c>
      <c r="B106">
        <v>105</v>
      </c>
      <c r="C106">
        <v>318</v>
      </c>
      <c r="D106">
        <f t="shared" si="27"/>
        <v>373.95</v>
      </c>
      <c r="E106">
        <f t="shared" si="28"/>
        <v>-55.949999999999989</v>
      </c>
      <c r="F106">
        <f t="shared" si="29"/>
        <v>55.949999999999989</v>
      </c>
      <c r="G106">
        <f t="shared" si="53"/>
        <v>700.8999999999935</v>
      </c>
      <c r="H106">
        <f t="shared" si="53"/>
        <v>41823.699999999968</v>
      </c>
      <c r="I106">
        <f t="shared" si="31"/>
        <v>418.23699999999968</v>
      </c>
      <c r="J106">
        <f t="shared" si="32"/>
        <v>1.6758440788356699</v>
      </c>
      <c r="K106">
        <f t="shared" si="33"/>
        <v>407.67499999999995</v>
      </c>
      <c r="L106">
        <f t="shared" si="34"/>
        <v>-89.674999999999955</v>
      </c>
      <c r="M106">
        <f t="shared" si="35"/>
        <v>89.674999999999955</v>
      </c>
      <c r="N106">
        <f t="shared" si="46"/>
        <v>921.57499999997844</v>
      </c>
      <c r="O106">
        <f t="shared" si="46"/>
        <v>49743.67500000001</v>
      </c>
      <c r="P106">
        <f t="shared" si="37"/>
        <v>523.61763157894745</v>
      </c>
      <c r="Q106">
        <f t="shared" si="38"/>
        <v>1.7600152180151132</v>
      </c>
      <c r="R106">
        <f t="shared" si="47"/>
        <v>402.04750000000007</v>
      </c>
      <c r="S106">
        <f t="shared" si="48"/>
        <v>-224.04750000000007</v>
      </c>
      <c r="T106">
        <f t="shared" si="49"/>
        <v>224.04750000000007</v>
      </c>
      <c r="U106">
        <f t="shared" si="50"/>
        <v>137.12249999999534</v>
      </c>
      <c r="V106">
        <f t="shared" si="50"/>
        <v>35208.292500000025</v>
      </c>
      <c r="W106">
        <f t="shared" si="51"/>
        <v>391.20325000000025</v>
      </c>
      <c r="X106">
        <f t="shared" si="52"/>
        <v>0.35051472604073525</v>
      </c>
    </row>
    <row r="107" spans="1:24" x14ac:dyDescent="0.25">
      <c r="A107" s="1">
        <v>43991</v>
      </c>
      <c r="B107">
        <v>106</v>
      </c>
      <c r="C107">
        <v>321</v>
      </c>
      <c r="D107">
        <f t="shared" si="27"/>
        <v>341.79999999999995</v>
      </c>
      <c r="E107">
        <f t="shared" si="28"/>
        <v>-20.799999999999955</v>
      </c>
      <c r="F107">
        <f t="shared" si="29"/>
        <v>20.799999999999955</v>
      </c>
      <c r="G107">
        <f t="shared" si="53"/>
        <v>680.09999999999354</v>
      </c>
      <c r="H107">
        <f t="shared" si="53"/>
        <v>41844.499999999971</v>
      </c>
      <c r="I107">
        <f t="shared" si="31"/>
        <v>414.30198019801952</v>
      </c>
      <c r="J107">
        <f t="shared" si="32"/>
        <v>1.6415562379763027</v>
      </c>
      <c r="K107">
        <f t="shared" si="33"/>
        <v>377.57500000000005</v>
      </c>
      <c r="L107">
        <f t="shared" si="34"/>
        <v>-56.575000000000045</v>
      </c>
      <c r="M107">
        <f t="shared" si="35"/>
        <v>56.575000000000045</v>
      </c>
      <c r="N107">
        <f t="shared" si="46"/>
        <v>864.9999999999784</v>
      </c>
      <c r="O107">
        <f t="shared" si="46"/>
        <v>49800.250000000007</v>
      </c>
      <c r="P107">
        <f t="shared" si="37"/>
        <v>518.75260416666674</v>
      </c>
      <c r="Q107">
        <f t="shared" si="38"/>
        <v>1.6674615087273239</v>
      </c>
      <c r="R107">
        <f t="shared" si="47"/>
        <v>381.09500000000003</v>
      </c>
      <c r="S107">
        <f t="shared" si="48"/>
        <v>-63.095000000000027</v>
      </c>
      <c r="T107">
        <f t="shared" si="49"/>
        <v>63.095000000000027</v>
      </c>
      <c r="U107">
        <f t="shared" si="50"/>
        <v>74.027499999995314</v>
      </c>
      <c r="V107">
        <f t="shared" si="50"/>
        <v>35271.387500000026</v>
      </c>
      <c r="W107">
        <f t="shared" si="51"/>
        <v>387.59766483516512</v>
      </c>
      <c r="X107">
        <f t="shared" si="52"/>
        <v>0.19099057274113668</v>
      </c>
    </row>
    <row r="108" spans="1:24" x14ac:dyDescent="0.25">
      <c r="A108" s="1">
        <v>43992</v>
      </c>
      <c r="B108">
        <v>107</v>
      </c>
      <c r="C108">
        <v>177</v>
      </c>
      <c r="D108">
        <f t="shared" si="27"/>
        <v>311.14999999999998</v>
      </c>
      <c r="E108">
        <f t="shared" si="28"/>
        <v>-134.14999999999998</v>
      </c>
      <c r="F108">
        <f t="shared" si="29"/>
        <v>134.14999999999998</v>
      </c>
      <c r="G108">
        <f t="shared" si="53"/>
        <v>545.94999999999357</v>
      </c>
      <c r="H108">
        <f t="shared" si="53"/>
        <v>41978.649999999972</v>
      </c>
      <c r="I108">
        <f t="shared" si="31"/>
        <v>411.55539215686247</v>
      </c>
      <c r="J108">
        <f t="shared" si="32"/>
        <v>1.3265529024873211</v>
      </c>
      <c r="K108">
        <f t="shared" si="33"/>
        <v>369.92500000000007</v>
      </c>
      <c r="L108">
        <f t="shared" si="34"/>
        <v>-192.92500000000007</v>
      </c>
      <c r="M108">
        <f t="shared" si="35"/>
        <v>192.92500000000007</v>
      </c>
      <c r="N108">
        <f t="shared" si="46"/>
        <v>672.07499999997833</v>
      </c>
      <c r="O108">
        <f t="shared" si="46"/>
        <v>49993.17500000001</v>
      </c>
      <c r="P108">
        <f t="shared" si="37"/>
        <v>515.393556701031</v>
      </c>
      <c r="Q108">
        <f t="shared" si="38"/>
        <v>1.3040034964772269</v>
      </c>
      <c r="R108">
        <f t="shared" si="47"/>
        <v>358.40000000000003</v>
      </c>
      <c r="S108">
        <f t="shared" si="48"/>
        <v>-37.400000000000034</v>
      </c>
      <c r="T108">
        <f t="shared" si="49"/>
        <v>37.400000000000034</v>
      </c>
      <c r="U108">
        <f t="shared" si="50"/>
        <v>36.62749999999528</v>
      </c>
      <c r="V108">
        <f t="shared" si="50"/>
        <v>35308.787500000028</v>
      </c>
      <c r="W108">
        <f t="shared" si="51"/>
        <v>383.79116847826117</v>
      </c>
      <c r="X108">
        <f t="shared" si="52"/>
        <v>9.5436015751024103E-2</v>
      </c>
    </row>
    <row r="109" spans="1:24" x14ac:dyDescent="0.25">
      <c r="A109" s="1">
        <v>43993</v>
      </c>
      <c r="B109">
        <v>108</v>
      </c>
      <c r="C109">
        <v>518</v>
      </c>
      <c r="D109">
        <f t="shared" si="27"/>
        <v>260.85000000000002</v>
      </c>
      <c r="E109">
        <f t="shared" si="28"/>
        <v>257.14999999999998</v>
      </c>
      <c r="F109">
        <f t="shared" si="29"/>
        <v>257.14999999999998</v>
      </c>
      <c r="G109">
        <f t="shared" si="53"/>
        <v>803.09999999999354</v>
      </c>
      <c r="H109">
        <f t="shared" si="53"/>
        <v>42235.799999999974</v>
      </c>
      <c r="I109">
        <f t="shared" si="31"/>
        <v>410.05631067961139</v>
      </c>
      <c r="J109">
        <f t="shared" si="32"/>
        <v>1.9585114997229693</v>
      </c>
      <c r="K109">
        <f t="shared" si="33"/>
        <v>333.3</v>
      </c>
      <c r="L109">
        <f t="shared" si="34"/>
        <v>184.7</v>
      </c>
      <c r="M109">
        <f t="shared" si="35"/>
        <v>184.7</v>
      </c>
      <c r="N109">
        <f t="shared" ref="N109:O116" si="54">L109+N108</f>
        <v>856.77499999997826</v>
      </c>
      <c r="O109">
        <f t="shared" si="54"/>
        <v>50177.875000000007</v>
      </c>
      <c r="P109">
        <f t="shared" si="37"/>
        <v>512.01913265306132</v>
      </c>
      <c r="Q109">
        <f t="shared" si="38"/>
        <v>1.6733261422489065</v>
      </c>
      <c r="R109">
        <f t="shared" si="47"/>
        <v>307.50749999999994</v>
      </c>
      <c r="S109">
        <f t="shared" si="48"/>
        <v>-130.50749999999994</v>
      </c>
      <c r="T109">
        <f t="shared" si="49"/>
        <v>130.50749999999994</v>
      </c>
      <c r="U109">
        <f t="shared" si="50"/>
        <v>-93.880000000004657</v>
      </c>
      <c r="V109">
        <f t="shared" si="50"/>
        <v>35439.295000000027</v>
      </c>
      <c r="W109">
        <f t="shared" si="51"/>
        <v>381.06768817204329</v>
      </c>
      <c r="X109">
        <f t="shared" si="52"/>
        <v>-0.24636043126705615</v>
      </c>
    </row>
    <row r="110" spans="1:24" x14ac:dyDescent="0.25">
      <c r="A110" s="1">
        <v>43994</v>
      </c>
      <c r="B110">
        <v>109</v>
      </c>
      <c r="C110">
        <v>270</v>
      </c>
      <c r="D110">
        <f t="shared" si="27"/>
        <v>329.4</v>
      </c>
      <c r="E110">
        <f t="shared" si="28"/>
        <v>-59.399999999999977</v>
      </c>
      <c r="F110">
        <f t="shared" si="29"/>
        <v>59.399999999999977</v>
      </c>
      <c r="G110">
        <f t="shared" si="53"/>
        <v>743.69999999999357</v>
      </c>
      <c r="H110">
        <f t="shared" si="53"/>
        <v>42295.199999999975</v>
      </c>
      <c r="I110">
        <f t="shared" si="31"/>
        <v>406.68461538461514</v>
      </c>
      <c r="J110">
        <f t="shared" si="32"/>
        <v>1.8286897804005982</v>
      </c>
      <c r="K110">
        <f t="shared" si="33"/>
        <v>363.17500000000001</v>
      </c>
      <c r="L110">
        <f t="shared" si="34"/>
        <v>-93.175000000000011</v>
      </c>
      <c r="M110">
        <f t="shared" si="35"/>
        <v>93.175000000000011</v>
      </c>
      <c r="N110">
        <f t="shared" si="54"/>
        <v>763.59999999997831</v>
      </c>
      <c r="O110">
        <f t="shared" si="54"/>
        <v>50271.05000000001</v>
      </c>
      <c r="P110">
        <f t="shared" si="37"/>
        <v>507.78838383838394</v>
      </c>
      <c r="Q110">
        <f t="shared" si="38"/>
        <v>1.5037760301405647</v>
      </c>
      <c r="R110">
        <f t="shared" si="47"/>
        <v>363.04999999999995</v>
      </c>
      <c r="S110">
        <f t="shared" si="48"/>
        <v>154.95000000000005</v>
      </c>
      <c r="T110">
        <f t="shared" si="49"/>
        <v>154.95000000000005</v>
      </c>
      <c r="U110">
        <f t="shared" si="50"/>
        <v>61.069999999995389</v>
      </c>
      <c r="V110">
        <f t="shared" si="50"/>
        <v>35594.245000000024</v>
      </c>
      <c r="W110">
        <f t="shared" si="51"/>
        <v>378.66218085106408</v>
      </c>
      <c r="X110">
        <f t="shared" si="52"/>
        <v>0.16127831900914213</v>
      </c>
    </row>
    <row r="111" spans="1:24" x14ac:dyDescent="0.25">
      <c r="A111" s="1">
        <v>43995</v>
      </c>
      <c r="B111">
        <v>110</v>
      </c>
      <c r="C111">
        <v>197</v>
      </c>
      <c r="D111">
        <f t="shared" si="27"/>
        <v>315.85000000000002</v>
      </c>
      <c r="E111">
        <f t="shared" si="28"/>
        <v>-118.85000000000002</v>
      </c>
      <c r="F111">
        <f t="shared" si="29"/>
        <v>118.85000000000002</v>
      </c>
      <c r="G111">
        <f t="shared" si="53"/>
        <v>624.84999999999354</v>
      </c>
      <c r="H111">
        <f t="shared" si="53"/>
        <v>42414.049999999974</v>
      </c>
      <c r="I111">
        <f t="shared" si="31"/>
        <v>403.9433333333331</v>
      </c>
      <c r="J111">
        <f t="shared" si="32"/>
        <v>1.5468753868116665</v>
      </c>
      <c r="K111">
        <f t="shared" si="33"/>
        <v>355.42500000000001</v>
      </c>
      <c r="L111">
        <f t="shared" si="34"/>
        <v>-158.42500000000001</v>
      </c>
      <c r="M111">
        <f t="shared" si="35"/>
        <v>158.42500000000001</v>
      </c>
      <c r="N111">
        <f t="shared" si="54"/>
        <v>605.17499999997835</v>
      </c>
      <c r="O111">
        <f t="shared" si="54"/>
        <v>50429.475000000013</v>
      </c>
      <c r="P111">
        <f t="shared" si="37"/>
        <v>504.29475000000014</v>
      </c>
      <c r="Q111">
        <f t="shared" si="38"/>
        <v>1.2000422372034969</v>
      </c>
      <c r="R111">
        <f t="shared" si="47"/>
        <v>331.67249999999996</v>
      </c>
      <c r="S111">
        <f t="shared" si="48"/>
        <v>-61.672499999999957</v>
      </c>
      <c r="T111">
        <f t="shared" si="49"/>
        <v>61.672499999999957</v>
      </c>
      <c r="U111">
        <f t="shared" si="50"/>
        <v>-0.60250000000456794</v>
      </c>
      <c r="V111">
        <f t="shared" si="50"/>
        <v>35655.917500000025</v>
      </c>
      <c r="W111">
        <f t="shared" si="51"/>
        <v>375.32544736842129</v>
      </c>
      <c r="X111">
        <f t="shared" si="52"/>
        <v>-1.6052735145697461E-3</v>
      </c>
    </row>
    <row r="112" spans="1:24" x14ac:dyDescent="0.25">
      <c r="A112" s="1">
        <v>43996</v>
      </c>
      <c r="B112">
        <v>111</v>
      </c>
      <c r="C112">
        <v>280</v>
      </c>
      <c r="D112">
        <f t="shared" si="27"/>
        <v>291.39999999999998</v>
      </c>
      <c r="E112">
        <f t="shared" si="28"/>
        <v>-11.399999999999977</v>
      </c>
      <c r="F112">
        <f t="shared" si="29"/>
        <v>11.399999999999977</v>
      </c>
      <c r="G112">
        <f t="shared" si="53"/>
        <v>613.44999999999357</v>
      </c>
      <c r="H112">
        <f t="shared" si="53"/>
        <v>42425.449999999975</v>
      </c>
      <c r="I112">
        <f t="shared" si="31"/>
        <v>400.24009433962243</v>
      </c>
      <c r="J112">
        <f t="shared" si="32"/>
        <v>1.5327050155036506</v>
      </c>
      <c r="K112">
        <f t="shared" si="33"/>
        <v>296.55</v>
      </c>
      <c r="L112">
        <f t="shared" si="34"/>
        <v>-16.550000000000011</v>
      </c>
      <c r="M112">
        <f t="shared" si="35"/>
        <v>16.550000000000011</v>
      </c>
      <c r="N112">
        <f t="shared" si="54"/>
        <v>588.6249999999784</v>
      </c>
      <c r="O112">
        <f t="shared" si="54"/>
        <v>50446.025000000016</v>
      </c>
      <c r="P112">
        <f t="shared" si="37"/>
        <v>499.4655940594061</v>
      </c>
      <c r="Q112">
        <f t="shared" si="38"/>
        <v>1.1785096050679473</v>
      </c>
      <c r="R112">
        <f t="shared" si="47"/>
        <v>306.24999999999994</v>
      </c>
      <c r="S112">
        <f t="shared" si="48"/>
        <v>-109.24999999999994</v>
      </c>
      <c r="T112">
        <f t="shared" si="49"/>
        <v>109.24999999999994</v>
      </c>
      <c r="U112">
        <f t="shared" ref="U112:V116" si="55">S112+U111</f>
        <v>-109.85250000000451</v>
      </c>
      <c r="V112">
        <f t="shared" si="55"/>
        <v>35765.167500000025</v>
      </c>
      <c r="W112">
        <f t="shared" si="51"/>
        <v>372.55382812500028</v>
      </c>
      <c r="X112">
        <f t="shared" si="52"/>
        <v>-0.29486343101847418</v>
      </c>
    </row>
    <row r="113" spans="1:24" x14ac:dyDescent="0.25">
      <c r="A113" s="1">
        <v>43997</v>
      </c>
      <c r="B113">
        <v>112</v>
      </c>
      <c r="C113">
        <v>283</v>
      </c>
      <c r="D113">
        <f t="shared" si="27"/>
        <v>281.65000000000003</v>
      </c>
      <c r="E113">
        <f t="shared" si="28"/>
        <v>1.3499999999999659</v>
      </c>
      <c r="F113">
        <f t="shared" si="29"/>
        <v>1.3499999999999659</v>
      </c>
      <c r="G113">
        <f t="shared" si="53"/>
        <v>614.79999999999359</v>
      </c>
      <c r="H113">
        <f t="shared" si="53"/>
        <v>42426.799999999974</v>
      </c>
      <c r="I113">
        <f t="shared" si="31"/>
        <v>396.51214953271005</v>
      </c>
      <c r="J113">
        <f t="shared" si="32"/>
        <v>1.55051995436845</v>
      </c>
      <c r="K113">
        <f t="shared" si="33"/>
        <v>287.27500000000003</v>
      </c>
      <c r="L113">
        <f t="shared" si="34"/>
        <v>-4.2750000000000341</v>
      </c>
      <c r="M113">
        <f t="shared" si="35"/>
        <v>4.2750000000000341</v>
      </c>
      <c r="N113">
        <f t="shared" si="54"/>
        <v>584.34999999997831</v>
      </c>
      <c r="O113">
        <f t="shared" si="54"/>
        <v>50450.300000000017</v>
      </c>
      <c r="P113">
        <f t="shared" si="37"/>
        <v>494.61078431372567</v>
      </c>
      <c r="Q113">
        <f t="shared" si="38"/>
        <v>1.1814340053477932</v>
      </c>
      <c r="R113">
        <f t="shared" si="47"/>
        <v>305.76749999999998</v>
      </c>
      <c r="S113">
        <f t="shared" si="48"/>
        <v>-25.767499999999984</v>
      </c>
      <c r="T113">
        <f t="shared" si="49"/>
        <v>25.767499999999984</v>
      </c>
      <c r="U113">
        <f t="shared" si="55"/>
        <v>-135.6200000000045</v>
      </c>
      <c r="V113">
        <f t="shared" si="55"/>
        <v>35790.935000000027</v>
      </c>
      <c r="W113">
        <f t="shared" si="51"/>
        <v>368.97871134020647</v>
      </c>
      <c r="X113">
        <f t="shared" si="52"/>
        <v>-0.36755508063705028</v>
      </c>
    </row>
    <row r="114" spans="1:24" x14ac:dyDescent="0.25">
      <c r="A114" s="1">
        <v>43998</v>
      </c>
      <c r="B114">
        <v>113</v>
      </c>
      <c r="C114">
        <v>202</v>
      </c>
      <c r="D114">
        <f t="shared" si="27"/>
        <v>298.5</v>
      </c>
      <c r="E114">
        <f t="shared" si="28"/>
        <v>-96.5</v>
      </c>
      <c r="F114">
        <f t="shared" si="29"/>
        <v>96.5</v>
      </c>
      <c r="G114">
        <f t="shared" si="53"/>
        <v>518.29999999999359</v>
      </c>
      <c r="H114">
        <f t="shared" si="53"/>
        <v>42523.299999999974</v>
      </c>
      <c r="I114">
        <f t="shared" si="31"/>
        <v>393.73425925925903</v>
      </c>
      <c r="J114">
        <f t="shared" si="32"/>
        <v>1.3163700841656065</v>
      </c>
      <c r="K114">
        <f t="shared" si="33"/>
        <v>291</v>
      </c>
      <c r="L114">
        <f t="shared" si="34"/>
        <v>-89</v>
      </c>
      <c r="M114">
        <f t="shared" si="35"/>
        <v>89</v>
      </c>
      <c r="N114">
        <f t="shared" si="54"/>
        <v>495.34999999997831</v>
      </c>
      <c r="O114">
        <f t="shared" si="54"/>
        <v>50539.300000000017</v>
      </c>
      <c r="P114">
        <f t="shared" si="37"/>
        <v>490.67281553398072</v>
      </c>
      <c r="Q114">
        <f t="shared" si="38"/>
        <v>1.0095321858434476</v>
      </c>
      <c r="R114">
        <f t="shared" si="47"/>
        <v>292.19499999999999</v>
      </c>
      <c r="S114">
        <f t="shared" si="48"/>
        <v>-9.1949999999999932</v>
      </c>
      <c r="T114">
        <f t="shared" si="49"/>
        <v>9.1949999999999932</v>
      </c>
      <c r="U114">
        <f t="shared" si="55"/>
        <v>-144.81500000000449</v>
      </c>
      <c r="V114">
        <f t="shared" si="55"/>
        <v>35800.130000000026</v>
      </c>
      <c r="W114">
        <f t="shared" si="51"/>
        <v>365.3074489795921</v>
      </c>
      <c r="X114">
        <f t="shared" si="52"/>
        <v>-0.39641951020849447</v>
      </c>
    </row>
    <row r="115" spans="1:24" x14ac:dyDescent="0.25">
      <c r="A115" s="1">
        <v>43999</v>
      </c>
      <c r="B115">
        <v>114</v>
      </c>
      <c r="C115">
        <v>379</v>
      </c>
      <c r="D115">
        <f t="shared" si="27"/>
        <v>243.25</v>
      </c>
      <c r="E115">
        <f t="shared" si="28"/>
        <v>135.75</v>
      </c>
      <c r="F115">
        <f t="shared" si="29"/>
        <v>135.75</v>
      </c>
      <c r="G115">
        <f t="shared" si="53"/>
        <v>654.04999999999359</v>
      </c>
      <c r="H115">
        <f t="shared" si="53"/>
        <v>42659.049999999974</v>
      </c>
      <c r="I115">
        <f t="shared" si="31"/>
        <v>391.36743119266032</v>
      </c>
      <c r="J115">
        <f t="shared" si="32"/>
        <v>1.6711916932045918</v>
      </c>
      <c r="K115">
        <f t="shared" si="33"/>
        <v>264.67500000000001</v>
      </c>
      <c r="L115">
        <f t="shared" si="34"/>
        <v>114.32499999999999</v>
      </c>
      <c r="M115">
        <f t="shared" si="35"/>
        <v>114.32499999999999</v>
      </c>
      <c r="N115">
        <f t="shared" si="54"/>
        <v>609.67499999997835</v>
      </c>
      <c r="O115">
        <f t="shared" si="54"/>
        <v>50653.625000000015</v>
      </c>
      <c r="P115">
        <f t="shared" si="37"/>
        <v>487.05408653846166</v>
      </c>
      <c r="Q115">
        <f t="shared" si="38"/>
        <v>1.2517603626590936</v>
      </c>
      <c r="R115">
        <f t="shared" si="47"/>
        <v>276.69500000000005</v>
      </c>
      <c r="S115">
        <f t="shared" si="48"/>
        <v>-74.69500000000005</v>
      </c>
      <c r="T115">
        <f t="shared" si="49"/>
        <v>74.69500000000005</v>
      </c>
      <c r="U115">
        <f t="shared" si="55"/>
        <v>-219.51000000000454</v>
      </c>
      <c r="V115">
        <f t="shared" si="55"/>
        <v>35874.825000000026</v>
      </c>
      <c r="W115">
        <f t="shared" si="51"/>
        <v>362.37196969696998</v>
      </c>
      <c r="X115">
        <f t="shared" si="52"/>
        <v>-0.60575877373619058</v>
      </c>
    </row>
    <row r="116" spans="1:24" x14ac:dyDescent="0.25">
      <c r="A116" s="1">
        <v>44000</v>
      </c>
      <c r="B116">
        <v>115</v>
      </c>
      <c r="C116">
        <v>163</v>
      </c>
      <c r="D116">
        <f t="shared" si="27"/>
        <v>282.25</v>
      </c>
      <c r="E116">
        <f t="shared" si="28"/>
        <v>-119.25</v>
      </c>
      <c r="F116">
        <f t="shared" si="29"/>
        <v>119.25</v>
      </c>
      <c r="G116">
        <f t="shared" si="53"/>
        <v>534.79999999999359</v>
      </c>
      <c r="H116">
        <f t="shared" si="53"/>
        <v>42778.299999999974</v>
      </c>
      <c r="I116">
        <f t="shared" si="31"/>
        <v>388.89363636363612</v>
      </c>
      <c r="J116">
        <f t="shared" si="32"/>
        <v>1.3751832120490841</v>
      </c>
      <c r="K116">
        <f t="shared" si="33"/>
        <v>292.09999999999997</v>
      </c>
      <c r="L116">
        <f t="shared" si="34"/>
        <v>-129.09999999999997</v>
      </c>
      <c r="M116">
        <f t="shared" si="35"/>
        <v>129.09999999999997</v>
      </c>
      <c r="N116">
        <f t="shared" si="54"/>
        <v>480.57499999997839</v>
      </c>
      <c r="O116">
        <f t="shared" si="54"/>
        <v>50782.725000000013</v>
      </c>
      <c r="P116">
        <f t="shared" si="37"/>
        <v>483.64500000000015</v>
      </c>
      <c r="Q116">
        <f t="shared" si="38"/>
        <v>0.99365236898960652</v>
      </c>
      <c r="R116">
        <f t="shared" si="47"/>
        <v>294.9325</v>
      </c>
      <c r="S116">
        <f t="shared" si="48"/>
        <v>84.067499999999995</v>
      </c>
      <c r="T116">
        <f t="shared" si="49"/>
        <v>84.067499999999995</v>
      </c>
      <c r="U116">
        <f t="shared" si="55"/>
        <v>-135.44250000000454</v>
      </c>
      <c r="V116">
        <f t="shared" si="55"/>
        <v>35958.892500000024</v>
      </c>
      <c r="W116">
        <f t="shared" si="51"/>
        <v>359.58892500000024</v>
      </c>
      <c r="X116">
        <f t="shared" si="52"/>
        <v>-0.37665926446428921</v>
      </c>
    </row>
    <row r="117" spans="1:24" x14ac:dyDescent="0.25">
      <c r="A117" s="1">
        <v>44001</v>
      </c>
      <c r="B117">
        <v>116</v>
      </c>
      <c r="C117">
        <v>346</v>
      </c>
      <c r="D117">
        <f t="shared" ref="D117:D123" si="56">C116*0.3+C115*0.2+C114*0.2+C113*0.15+C112*0.15</f>
        <v>249.54999999999998</v>
      </c>
      <c r="E117">
        <f t="shared" ref="E117:E123" si="57">C117-D117</f>
        <v>96.450000000000017</v>
      </c>
      <c r="F117">
        <f t="shared" ref="F117:F123" si="58">ABS(E117)</f>
        <v>96.450000000000017</v>
      </c>
      <c r="G117">
        <f t="shared" ref="G117:G123" si="59">E117+G116</f>
        <v>631.24999999999363</v>
      </c>
      <c r="H117">
        <f t="shared" ref="H117:H123" si="60">F117+H116</f>
        <v>42874.749999999971</v>
      </c>
      <c r="I117">
        <f t="shared" ref="I117:I123" si="61">H117/B112</f>
        <v>386.25900900900876</v>
      </c>
      <c r="J117">
        <f t="shared" ref="J117:J123" si="62">G117/I117</f>
        <v>1.6342660890150809</v>
      </c>
      <c r="K117">
        <f t="shared" si="33"/>
        <v>270.72500000000002</v>
      </c>
      <c r="L117">
        <f t="shared" ref="L117:L123" si="63">$C117-K117</f>
        <v>75.274999999999977</v>
      </c>
      <c r="M117">
        <f t="shared" ref="M117:M123" si="64">ABS(L117)</f>
        <v>75.274999999999977</v>
      </c>
      <c r="N117">
        <f t="shared" ref="N117:N123" si="65">L117+N116</f>
        <v>555.84999999997831</v>
      </c>
      <c r="O117">
        <f t="shared" ref="O117:O123" si="66">M117+O116</f>
        <v>50858.000000000015</v>
      </c>
      <c r="P117">
        <f t="shared" ref="P117:P123" si="67">O117/$B107</f>
        <v>479.79245283018884</v>
      </c>
      <c r="Q117">
        <f t="shared" ref="Q117:Q123" si="68">N117/P117</f>
        <v>1.1585217664870362</v>
      </c>
      <c r="R117">
        <f t="shared" ref="R117:R123" si="69">C116*0.25+C115*0.175+C114*0.15+C113*0.125+C112*0.075+C111*0.075+C110*0.025+C109*0.025+C108*0.02+C107*0.0175+C106*0.0175+C105*0.015+C104*0.015+C103*0.0075+C102*0.0075</f>
        <v>257.93249999999995</v>
      </c>
      <c r="S117">
        <f t="shared" ref="S117:S123" si="70">C116-R117</f>
        <v>-94.932499999999948</v>
      </c>
      <c r="T117">
        <f t="shared" ref="T117:T123" si="71">ABS(S117)</f>
        <v>94.932499999999948</v>
      </c>
      <c r="U117">
        <f t="shared" ref="U117:U123" si="72">S117+U116</f>
        <v>-230.37500000000449</v>
      </c>
      <c r="V117">
        <f t="shared" ref="V117:V123" si="73">T117+V116</f>
        <v>36053.825000000026</v>
      </c>
      <c r="W117">
        <f t="shared" ref="W117:W123" si="74">V117/B102</f>
        <v>356.96856435643588</v>
      </c>
      <c r="X117">
        <f t="shared" ref="X117:X123" si="75">U117/W117</f>
        <v>-0.64536495087554335</v>
      </c>
    </row>
    <row r="118" spans="1:24" x14ac:dyDescent="0.25">
      <c r="A118" s="1">
        <v>44002</v>
      </c>
      <c r="B118">
        <v>117</v>
      </c>
      <c r="C118">
        <v>338</v>
      </c>
      <c r="D118">
        <f t="shared" si="56"/>
        <v>284.95</v>
      </c>
      <c r="E118">
        <f t="shared" si="57"/>
        <v>53.050000000000011</v>
      </c>
      <c r="F118">
        <f t="shared" si="58"/>
        <v>53.050000000000011</v>
      </c>
      <c r="G118">
        <f t="shared" si="59"/>
        <v>684.29999999999359</v>
      </c>
      <c r="H118">
        <f t="shared" si="60"/>
        <v>42927.799999999974</v>
      </c>
      <c r="I118">
        <f t="shared" si="61"/>
        <v>383.28392857142836</v>
      </c>
      <c r="J118">
        <f t="shared" si="62"/>
        <v>1.7853605355969633</v>
      </c>
      <c r="K118">
        <f t="shared" si="33"/>
        <v>272.22500000000008</v>
      </c>
      <c r="L118">
        <f t="shared" si="63"/>
        <v>65.77499999999992</v>
      </c>
      <c r="M118">
        <f t="shared" si="64"/>
        <v>65.77499999999992</v>
      </c>
      <c r="N118">
        <f t="shared" si="65"/>
        <v>621.62499999997817</v>
      </c>
      <c r="O118">
        <f t="shared" si="66"/>
        <v>50923.775000000016</v>
      </c>
      <c r="P118">
        <f t="shared" si="67"/>
        <v>475.92313084112163</v>
      </c>
      <c r="Q118">
        <f t="shared" si="68"/>
        <v>1.3061458032126967</v>
      </c>
      <c r="R118">
        <f t="shared" si="69"/>
        <v>283.32250000000005</v>
      </c>
      <c r="S118">
        <f t="shared" si="70"/>
        <v>62.677499999999952</v>
      </c>
      <c r="T118">
        <f t="shared" si="71"/>
        <v>62.677499999999952</v>
      </c>
      <c r="U118">
        <f t="shared" si="72"/>
        <v>-167.69750000000454</v>
      </c>
      <c r="V118">
        <f t="shared" si="73"/>
        <v>36116.502500000024</v>
      </c>
      <c r="W118">
        <f t="shared" si="74"/>
        <v>354.08335784313749</v>
      </c>
      <c r="X118">
        <f t="shared" si="75"/>
        <v>-0.47361022845444273</v>
      </c>
    </row>
    <row r="119" spans="1:24" x14ac:dyDescent="0.25">
      <c r="A119" s="1">
        <v>44003</v>
      </c>
      <c r="B119">
        <v>118</v>
      </c>
      <c r="C119">
        <v>303</v>
      </c>
      <c r="D119">
        <f t="shared" si="56"/>
        <v>290.35000000000002</v>
      </c>
      <c r="E119">
        <f t="shared" si="57"/>
        <v>12.649999999999977</v>
      </c>
      <c r="F119">
        <f t="shared" si="58"/>
        <v>12.649999999999977</v>
      </c>
      <c r="G119">
        <f t="shared" si="59"/>
        <v>696.94999999999357</v>
      </c>
      <c r="H119">
        <f t="shared" si="60"/>
        <v>42940.449999999975</v>
      </c>
      <c r="I119">
        <f t="shared" si="61"/>
        <v>380.00398230088473</v>
      </c>
      <c r="J119">
        <f t="shared" si="62"/>
        <v>1.8340597269008434</v>
      </c>
      <c r="K119">
        <f t="shared" si="33"/>
        <v>302.67500000000001</v>
      </c>
      <c r="L119">
        <f t="shared" si="63"/>
        <v>0.32499999999998863</v>
      </c>
      <c r="M119">
        <f t="shared" si="64"/>
        <v>0.32499999999998863</v>
      </c>
      <c r="N119">
        <f t="shared" si="65"/>
        <v>621.94999999997822</v>
      </c>
      <c r="O119">
        <f t="shared" si="66"/>
        <v>50924.100000000013</v>
      </c>
      <c r="P119">
        <f t="shared" si="67"/>
        <v>471.51944444444456</v>
      </c>
      <c r="Q119">
        <f t="shared" si="68"/>
        <v>1.3190336206235875</v>
      </c>
      <c r="R119">
        <f t="shared" si="69"/>
        <v>296.32</v>
      </c>
      <c r="S119">
        <f t="shared" si="70"/>
        <v>41.680000000000007</v>
      </c>
      <c r="T119">
        <f t="shared" si="71"/>
        <v>41.680000000000007</v>
      </c>
      <c r="U119">
        <f t="shared" si="72"/>
        <v>-126.01750000000453</v>
      </c>
      <c r="V119">
        <f t="shared" si="73"/>
        <v>36158.182500000024</v>
      </c>
      <c r="W119">
        <f t="shared" si="74"/>
        <v>351.05031553398084</v>
      </c>
      <c r="X119">
        <f t="shared" si="75"/>
        <v>-0.3589727581025528</v>
      </c>
    </row>
    <row r="120" spans="1:24" x14ac:dyDescent="0.25">
      <c r="A120" s="1">
        <v>44004</v>
      </c>
      <c r="B120">
        <v>119</v>
      </c>
      <c r="C120">
        <v>210</v>
      </c>
      <c r="D120">
        <f t="shared" si="56"/>
        <v>309</v>
      </c>
      <c r="E120">
        <f t="shared" si="57"/>
        <v>-99</v>
      </c>
      <c r="F120">
        <f t="shared" si="58"/>
        <v>99</v>
      </c>
      <c r="G120">
        <f t="shared" si="59"/>
        <v>597.94999999999357</v>
      </c>
      <c r="H120">
        <f t="shared" si="60"/>
        <v>43039.449999999975</v>
      </c>
      <c r="I120">
        <f t="shared" si="61"/>
        <v>377.53903508771907</v>
      </c>
      <c r="J120">
        <f t="shared" si="62"/>
        <v>1.5838097373456053</v>
      </c>
      <c r="K120">
        <f t="shared" si="33"/>
        <v>290.72500000000002</v>
      </c>
      <c r="L120">
        <f t="shared" si="63"/>
        <v>-80.725000000000023</v>
      </c>
      <c r="M120">
        <f t="shared" si="64"/>
        <v>80.725000000000023</v>
      </c>
      <c r="N120">
        <f t="shared" si="65"/>
        <v>541.22499999997819</v>
      </c>
      <c r="O120">
        <f t="shared" si="66"/>
        <v>51004.825000000012</v>
      </c>
      <c r="P120">
        <f t="shared" si="67"/>
        <v>467.93417431192671</v>
      </c>
      <c r="Q120">
        <f t="shared" si="68"/>
        <v>1.1566263583885958</v>
      </c>
      <c r="R120">
        <f t="shared" si="69"/>
        <v>293.745</v>
      </c>
      <c r="S120">
        <f t="shared" si="70"/>
        <v>9.2549999999999955</v>
      </c>
      <c r="T120">
        <f t="shared" si="71"/>
        <v>9.2549999999999955</v>
      </c>
      <c r="U120">
        <f t="shared" si="72"/>
        <v>-116.76250000000454</v>
      </c>
      <c r="V120">
        <f t="shared" si="73"/>
        <v>36167.437500000022</v>
      </c>
      <c r="W120">
        <f t="shared" si="74"/>
        <v>347.76382211538481</v>
      </c>
      <c r="X120">
        <f t="shared" si="75"/>
        <v>-0.33575229099381082</v>
      </c>
    </row>
    <row r="121" spans="1:24" x14ac:dyDescent="0.25">
      <c r="A121" s="1">
        <v>44005</v>
      </c>
      <c r="B121">
        <v>120</v>
      </c>
      <c r="C121">
        <v>329</v>
      </c>
      <c r="D121">
        <f t="shared" si="56"/>
        <v>267.55</v>
      </c>
      <c r="E121">
        <f t="shared" si="57"/>
        <v>61.449999999999989</v>
      </c>
      <c r="F121">
        <f t="shared" si="58"/>
        <v>61.449999999999989</v>
      </c>
      <c r="G121">
        <f t="shared" si="59"/>
        <v>659.3999999999935</v>
      </c>
      <c r="H121">
        <f t="shared" si="60"/>
        <v>43100.899999999972</v>
      </c>
      <c r="I121">
        <f t="shared" si="61"/>
        <v>374.79043478260843</v>
      </c>
      <c r="J121">
        <f t="shared" si="62"/>
        <v>1.759383214735639</v>
      </c>
      <c r="K121">
        <f t="shared" si="33"/>
        <v>268.87500000000006</v>
      </c>
      <c r="L121">
        <f t="shared" si="63"/>
        <v>60.124999999999943</v>
      </c>
      <c r="M121">
        <f t="shared" si="64"/>
        <v>60.124999999999943</v>
      </c>
      <c r="N121">
        <f t="shared" si="65"/>
        <v>601.34999999997808</v>
      </c>
      <c r="O121">
        <f t="shared" si="66"/>
        <v>51064.950000000012</v>
      </c>
      <c r="P121">
        <f t="shared" si="67"/>
        <v>464.22681818181826</v>
      </c>
      <c r="Q121">
        <f t="shared" si="68"/>
        <v>1.295379707607617</v>
      </c>
      <c r="R121">
        <f t="shared" si="69"/>
        <v>281.24</v>
      </c>
      <c r="S121">
        <f t="shared" si="70"/>
        <v>-71.240000000000009</v>
      </c>
      <c r="T121">
        <f t="shared" si="71"/>
        <v>71.240000000000009</v>
      </c>
      <c r="U121">
        <f t="shared" si="72"/>
        <v>-188.00250000000455</v>
      </c>
      <c r="V121">
        <f t="shared" si="73"/>
        <v>36238.67750000002</v>
      </c>
      <c r="W121">
        <f t="shared" si="74"/>
        <v>345.13026190476211</v>
      </c>
      <c r="X121">
        <f t="shared" si="75"/>
        <v>-0.54472910883683501</v>
      </c>
    </row>
    <row r="122" spans="1:24" x14ac:dyDescent="0.25">
      <c r="A122" s="1">
        <v>44006</v>
      </c>
      <c r="B122">
        <v>121</v>
      </c>
      <c r="C122">
        <v>333</v>
      </c>
      <c r="D122">
        <f t="shared" si="56"/>
        <v>303.89999999999998</v>
      </c>
      <c r="E122">
        <f t="shared" si="57"/>
        <v>29.100000000000023</v>
      </c>
      <c r="F122">
        <f t="shared" si="58"/>
        <v>29.100000000000023</v>
      </c>
      <c r="G122">
        <f t="shared" si="59"/>
        <v>688.49999999999352</v>
      </c>
      <c r="H122">
        <f t="shared" si="60"/>
        <v>43129.999999999971</v>
      </c>
      <c r="I122">
        <f t="shared" si="61"/>
        <v>371.81034482758594</v>
      </c>
      <c r="J122">
        <f t="shared" si="62"/>
        <v>1.8517505216786299</v>
      </c>
      <c r="K122">
        <f t="shared" si="33"/>
        <v>285.39999999999998</v>
      </c>
      <c r="L122">
        <f t="shared" si="63"/>
        <v>47.600000000000023</v>
      </c>
      <c r="M122">
        <f t="shared" si="64"/>
        <v>47.600000000000023</v>
      </c>
      <c r="N122">
        <f t="shared" si="65"/>
        <v>648.9499999999781</v>
      </c>
      <c r="O122">
        <f t="shared" si="66"/>
        <v>51112.55000000001</v>
      </c>
      <c r="P122">
        <f t="shared" si="67"/>
        <v>460.47342342342353</v>
      </c>
      <c r="Q122">
        <f t="shared" si="68"/>
        <v>1.4093104335431816</v>
      </c>
      <c r="R122">
        <f t="shared" si="69"/>
        <v>288.96249999999998</v>
      </c>
      <c r="S122">
        <f t="shared" si="70"/>
        <v>40.037500000000023</v>
      </c>
      <c r="T122">
        <f t="shared" si="71"/>
        <v>40.037500000000023</v>
      </c>
      <c r="U122">
        <f t="shared" si="72"/>
        <v>-147.96500000000452</v>
      </c>
      <c r="V122">
        <f t="shared" si="73"/>
        <v>36278.715000000018</v>
      </c>
      <c r="W122">
        <f t="shared" si="74"/>
        <v>342.25202830188698</v>
      </c>
      <c r="X122">
        <f t="shared" si="75"/>
        <v>-0.43232760587028707</v>
      </c>
    </row>
    <row r="123" spans="1:24" x14ac:dyDescent="0.25">
      <c r="A123" s="1">
        <v>44007</v>
      </c>
      <c r="B123">
        <v>122</v>
      </c>
      <c r="C123">
        <v>251</v>
      </c>
      <c r="D123">
        <f t="shared" si="56"/>
        <v>303.84999999999997</v>
      </c>
      <c r="E123">
        <f t="shared" si="57"/>
        <v>-52.849999999999966</v>
      </c>
      <c r="F123">
        <f t="shared" si="58"/>
        <v>52.849999999999966</v>
      </c>
      <c r="G123">
        <f t="shared" si="59"/>
        <v>635.6499999999935</v>
      </c>
      <c r="H123">
        <f t="shared" si="60"/>
        <v>43182.849999999969</v>
      </c>
      <c r="I123">
        <f t="shared" si="61"/>
        <v>369.08418803418778</v>
      </c>
      <c r="J123">
        <f t="shared" si="62"/>
        <v>1.7222357949973031</v>
      </c>
      <c r="K123">
        <f t="shared" si="33"/>
        <v>298.875</v>
      </c>
      <c r="L123">
        <f t="shared" si="63"/>
        <v>-47.875</v>
      </c>
      <c r="M123">
        <f t="shared" si="64"/>
        <v>47.875</v>
      </c>
      <c r="N123">
        <f t="shared" si="65"/>
        <v>601.0749999999781</v>
      </c>
      <c r="O123">
        <f t="shared" si="66"/>
        <v>51160.42500000001</v>
      </c>
      <c r="P123">
        <f t="shared" si="67"/>
        <v>456.78950892857154</v>
      </c>
      <c r="Q123">
        <f t="shared" si="68"/>
        <v>1.3158686621543416</v>
      </c>
      <c r="R123">
        <f t="shared" si="69"/>
        <v>301.15999999999997</v>
      </c>
      <c r="S123">
        <f t="shared" si="70"/>
        <v>31.840000000000032</v>
      </c>
      <c r="T123">
        <f t="shared" si="71"/>
        <v>31.840000000000032</v>
      </c>
      <c r="U123">
        <f t="shared" si="72"/>
        <v>-116.12500000000449</v>
      </c>
      <c r="V123">
        <f t="shared" si="73"/>
        <v>36310.555000000015</v>
      </c>
      <c r="W123">
        <f t="shared" si="74"/>
        <v>339.35098130841135</v>
      </c>
      <c r="X123">
        <f t="shared" si="75"/>
        <v>-0.34219733077614695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D19B4-2F05-442B-9D55-0B7DF16CEFA0}">
  <sheetPr codeName="Hoja29">
    <tabColor theme="9" tint="-0.249977111117893"/>
  </sheetPr>
  <dimension ref="A1:X123"/>
  <sheetViews>
    <sheetView zoomScale="55" zoomScaleNormal="55" workbookViewId="0">
      <pane ySplit="1" topLeftCell="A2" activePane="bottomLeft" state="frozen"/>
      <selection activeCell="W23" sqref="W23"/>
      <selection pane="bottomLeft" activeCell="W23" sqref="W23"/>
    </sheetView>
  </sheetViews>
  <sheetFormatPr baseColWidth="10" defaultRowHeight="15" x14ac:dyDescent="0.25"/>
  <sheetData>
    <row r="1" spans="1:24" ht="15.75" thickBot="1" x14ac:dyDescent="0.3">
      <c r="A1" t="s">
        <v>17</v>
      </c>
      <c r="B1" t="s">
        <v>0</v>
      </c>
      <c r="C1" t="s">
        <v>2</v>
      </c>
      <c r="D1" t="s">
        <v>19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18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20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</row>
    <row r="2" spans="1:24" ht="15.75" thickBot="1" x14ac:dyDescent="0.3">
      <c r="A2" s="1">
        <v>43886</v>
      </c>
      <c r="B2">
        <v>1</v>
      </c>
      <c r="C2" s="16">
        <v>2</v>
      </c>
      <c r="D2">
        <v>4</v>
      </c>
      <c r="E2">
        <f>$C2-D2</f>
        <v>-2</v>
      </c>
      <c r="F2">
        <f>ABS(E2)</f>
        <v>2</v>
      </c>
      <c r="G2">
        <f>E2</f>
        <v>-2</v>
      </c>
      <c r="H2">
        <f>F2</f>
        <v>2</v>
      </c>
      <c r="I2">
        <f>H2/$B2</f>
        <v>2</v>
      </c>
      <c r="J2">
        <f>G2/I2</f>
        <v>-1</v>
      </c>
      <c r="K2">
        <v>4</v>
      </c>
      <c r="L2">
        <f t="shared" ref="L2:L65" si="0">$C2-K2</f>
        <v>-2</v>
      </c>
      <c r="M2">
        <f t="shared" ref="M2:M65" si="1">ABS(L2)</f>
        <v>2</v>
      </c>
      <c r="N2">
        <f t="shared" ref="N2:O2" si="2">L2</f>
        <v>-2</v>
      </c>
      <c r="O2">
        <f t="shared" si="2"/>
        <v>2</v>
      </c>
      <c r="P2">
        <f t="shared" ref="P2:P65" si="3">O2/$B2</f>
        <v>2</v>
      </c>
      <c r="Q2">
        <f t="shared" ref="Q2:Q65" si="4">N2/P2</f>
        <v>-1</v>
      </c>
      <c r="R2">
        <v>4</v>
      </c>
      <c r="S2">
        <f t="shared" ref="S2:S65" si="5">$C2-R2</f>
        <v>-2</v>
      </c>
      <c r="T2">
        <f t="shared" ref="T2:T65" si="6">ABS(S2)</f>
        <v>2</v>
      </c>
      <c r="U2">
        <f t="shared" ref="U2:V2" si="7">S2</f>
        <v>-2</v>
      </c>
      <c r="V2">
        <f t="shared" si="7"/>
        <v>2</v>
      </c>
      <c r="W2">
        <f t="shared" ref="W2:W65" si="8">V2/$B2</f>
        <v>2</v>
      </c>
      <c r="X2">
        <f t="shared" ref="X2:X65" si="9">U2/W2</f>
        <v>-1</v>
      </c>
    </row>
    <row r="3" spans="1:24" ht="15.75" thickBot="1" x14ac:dyDescent="0.3">
      <c r="A3" s="1">
        <v>43887</v>
      </c>
      <c r="B3">
        <v>2</v>
      </c>
      <c r="C3" s="16">
        <v>1</v>
      </c>
      <c r="D3">
        <f>D2+0.2*($C2-D2)</f>
        <v>3.6</v>
      </c>
      <c r="E3">
        <f>$C3-D3</f>
        <v>-2.6</v>
      </c>
      <c r="F3">
        <f>ABS(E3)</f>
        <v>2.6</v>
      </c>
      <c r="G3">
        <f>E3+G2</f>
        <v>-4.5999999999999996</v>
      </c>
      <c r="H3">
        <f>F3+H2</f>
        <v>4.5999999999999996</v>
      </c>
      <c r="I3">
        <f>H3/$B3</f>
        <v>2.2999999999999998</v>
      </c>
      <c r="J3">
        <f>G3/I3</f>
        <v>-2</v>
      </c>
      <c r="K3">
        <f>K2+0.5*($C2-K2)</f>
        <v>3</v>
      </c>
      <c r="L3">
        <f t="shared" si="0"/>
        <v>-2</v>
      </c>
      <c r="M3">
        <f t="shared" si="1"/>
        <v>2</v>
      </c>
      <c r="N3">
        <f t="shared" ref="N3:O18" si="10">L3+N2</f>
        <v>-4</v>
      </c>
      <c r="O3">
        <f t="shared" si="10"/>
        <v>4</v>
      </c>
      <c r="P3">
        <f t="shared" si="3"/>
        <v>2</v>
      </c>
      <c r="Q3">
        <f t="shared" si="4"/>
        <v>-2</v>
      </c>
      <c r="R3">
        <f>R2+0.8*($C2-R2)</f>
        <v>2.4</v>
      </c>
      <c r="S3">
        <f t="shared" si="5"/>
        <v>-1.4</v>
      </c>
      <c r="T3">
        <f t="shared" si="6"/>
        <v>1.4</v>
      </c>
      <c r="U3">
        <f t="shared" ref="U3:V18" si="11">S3+U2</f>
        <v>-3.4</v>
      </c>
      <c r="V3">
        <f t="shared" si="11"/>
        <v>3.4</v>
      </c>
      <c r="W3">
        <f t="shared" si="8"/>
        <v>1.7</v>
      </c>
      <c r="X3">
        <f t="shared" si="9"/>
        <v>-2</v>
      </c>
    </row>
    <row r="4" spans="1:24" ht="15.75" thickBot="1" x14ac:dyDescent="0.3">
      <c r="A4" s="1">
        <v>43888</v>
      </c>
      <c r="B4">
        <v>3</v>
      </c>
      <c r="C4" s="16">
        <v>17</v>
      </c>
      <c r="D4">
        <f t="shared" ref="D4:D67" si="12">D3+0.2*($C3-D3)</f>
        <v>3.08</v>
      </c>
      <c r="E4">
        <f t="shared" ref="E4:E67" si="13">$C4-D4</f>
        <v>13.92</v>
      </c>
      <c r="F4">
        <f t="shared" ref="F4:F67" si="14">ABS(E4)</f>
        <v>13.92</v>
      </c>
      <c r="G4">
        <f t="shared" ref="G4:H19" si="15">E4+G3</f>
        <v>9.32</v>
      </c>
      <c r="H4">
        <f t="shared" si="15"/>
        <v>18.52</v>
      </c>
      <c r="I4">
        <f t="shared" ref="I4:I67" si="16">H4/$B4</f>
        <v>6.1733333333333329</v>
      </c>
      <c r="J4">
        <f t="shared" ref="J4:J67" si="17">G4/I4</f>
        <v>1.5097192224622031</v>
      </c>
      <c r="K4">
        <f t="shared" ref="K4:K67" si="18">K3+0.5*($C3-K3)</f>
        <v>2</v>
      </c>
      <c r="L4">
        <f t="shared" si="0"/>
        <v>15</v>
      </c>
      <c r="M4">
        <f t="shared" si="1"/>
        <v>15</v>
      </c>
      <c r="N4">
        <f t="shared" si="10"/>
        <v>11</v>
      </c>
      <c r="O4">
        <f t="shared" si="10"/>
        <v>19</v>
      </c>
      <c r="P4">
        <f t="shared" si="3"/>
        <v>6.333333333333333</v>
      </c>
      <c r="Q4">
        <f t="shared" si="4"/>
        <v>1.736842105263158</v>
      </c>
      <c r="R4">
        <f t="shared" ref="R4:R67" si="19">R3+0.8*($C3-R3)</f>
        <v>1.28</v>
      </c>
      <c r="S4">
        <f t="shared" si="5"/>
        <v>15.72</v>
      </c>
      <c r="T4">
        <f t="shared" si="6"/>
        <v>15.72</v>
      </c>
      <c r="U4">
        <f t="shared" si="11"/>
        <v>12.32</v>
      </c>
      <c r="V4">
        <f t="shared" si="11"/>
        <v>19.12</v>
      </c>
      <c r="W4">
        <f t="shared" si="8"/>
        <v>6.373333333333334</v>
      </c>
      <c r="X4">
        <f t="shared" si="9"/>
        <v>1.9330543933054392</v>
      </c>
    </row>
    <row r="5" spans="1:24" ht="15.75" thickBot="1" x14ac:dyDescent="0.3">
      <c r="A5" s="1">
        <v>43889</v>
      </c>
      <c r="B5">
        <v>4</v>
      </c>
      <c r="C5" s="16">
        <v>59</v>
      </c>
      <c r="D5">
        <f t="shared" si="12"/>
        <v>5.8640000000000008</v>
      </c>
      <c r="E5">
        <f t="shared" si="13"/>
        <v>53.135999999999996</v>
      </c>
      <c r="F5">
        <f t="shared" si="14"/>
        <v>53.135999999999996</v>
      </c>
      <c r="G5">
        <f t="shared" si="15"/>
        <v>62.455999999999996</v>
      </c>
      <c r="H5">
        <f t="shared" si="15"/>
        <v>71.655999999999992</v>
      </c>
      <c r="I5">
        <f t="shared" si="16"/>
        <v>17.913999999999998</v>
      </c>
      <c r="J5">
        <f t="shared" si="17"/>
        <v>3.4864351903539132</v>
      </c>
      <c r="K5">
        <f t="shared" si="18"/>
        <v>9.5</v>
      </c>
      <c r="L5">
        <f t="shared" si="0"/>
        <v>49.5</v>
      </c>
      <c r="M5">
        <f t="shared" si="1"/>
        <v>49.5</v>
      </c>
      <c r="N5">
        <f t="shared" si="10"/>
        <v>60.5</v>
      </c>
      <c r="O5">
        <f t="shared" si="10"/>
        <v>68.5</v>
      </c>
      <c r="P5">
        <f t="shared" si="3"/>
        <v>17.125</v>
      </c>
      <c r="Q5">
        <f t="shared" si="4"/>
        <v>3.5328467153284673</v>
      </c>
      <c r="R5">
        <f t="shared" si="19"/>
        <v>13.856</v>
      </c>
      <c r="S5">
        <f t="shared" si="5"/>
        <v>45.143999999999998</v>
      </c>
      <c r="T5">
        <f t="shared" si="6"/>
        <v>45.143999999999998</v>
      </c>
      <c r="U5">
        <f t="shared" si="11"/>
        <v>57.463999999999999</v>
      </c>
      <c r="V5">
        <f t="shared" si="11"/>
        <v>64.263999999999996</v>
      </c>
      <c r="W5">
        <f t="shared" si="8"/>
        <v>16.065999999999999</v>
      </c>
      <c r="X5">
        <f t="shared" si="9"/>
        <v>3.5767459230673473</v>
      </c>
    </row>
    <row r="6" spans="1:24" ht="15.75" thickBot="1" x14ac:dyDescent="0.3">
      <c r="A6" s="1">
        <v>43890</v>
      </c>
      <c r="B6">
        <v>5</v>
      </c>
      <c r="C6" s="16">
        <v>71</v>
      </c>
      <c r="D6">
        <f t="shared" si="12"/>
        <v>16.491199999999999</v>
      </c>
      <c r="E6">
        <f t="shared" si="13"/>
        <v>54.508800000000001</v>
      </c>
      <c r="F6">
        <f t="shared" si="14"/>
        <v>54.508800000000001</v>
      </c>
      <c r="G6">
        <f t="shared" si="15"/>
        <v>116.9648</v>
      </c>
      <c r="H6">
        <f t="shared" si="15"/>
        <v>126.16479999999999</v>
      </c>
      <c r="I6">
        <f t="shared" si="16"/>
        <v>25.232959999999999</v>
      </c>
      <c r="J6">
        <f t="shared" si="17"/>
        <v>4.6353975118258024</v>
      </c>
      <c r="K6">
        <f t="shared" si="18"/>
        <v>34.25</v>
      </c>
      <c r="L6">
        <f t="shared" si="0"/>
        <v>36.75</v>
      </c>
      <c r="M6">
        <f t="shared" si="1"/>
        <v>36.75</v>
      </c>
      <c r="N6">
        <f t="shared" si="10"/>
        <v>97.25</v>
      </c>
      <c r="O6">
        <f t="shared" si="10"/>
        <v>105.25</v>
      </c>
      <c r="P6">
        <f t="shared" si="3"/>
        <v>21.05</v>
      </c>
      <c r="Q6">
        <f t="shared" si="4"/>
        <v>4.6199524940617573</v>
      </c>
      <c r="R6">
        <f t="shared" si="19"/>
        <v>49.971200000000003</v>
      </c>
      <c r="S6">
        <f t="shared" si="5"/>
        <v>21.028799999999997</v>
      </c>
      <c r="T6">
        <f t="shared" si="6"/>
        <v>21.028799999999997</v>
      </c>
      <c r="U6">
        <f t="shared" si="11"/>
        <v>78.492799999999988</v>
      </c>
      <c r="V6">
        <f t="shared" si="11"/>
        <v>85.2928</v>
      </c>
      <c r="W6">
        <f t="shared" si="8"/>
        <v>17.05856</v>
      </c>
      <c r="X6">
        <f t="shared" si="9"/>
        <v>4.6013731522473167</v>
      </c>
    </row>
    <row r="7" spans="1:24" ht="15.75" thickBot="1" x14ac:dyDescent="0.3">
      <c r="A7" s="1">
        <v>43891</v>
      </c>
      <c r="B7">
        <v>6</v>
      </c>
      <c r="C7" s="16">
        <v>77</v>
      </c>
      <c r="D7">
        <f t="shared" si="12"/>
        <v>27.392960000000002</v>
      </c>
      <c r="E7">
        <f t="shared" si="13"/>
        <v>49.607039999999998</v>
      </c>
      <c r="F7">
        <f t="shared" si="14"/>
        <v>49.607039999999998</v>
      </c>
      <c r="G7">
        <f t="shared" si="15"/>
        <v>166.57184000000001</v>
      </c>
      <c r="H7">
        <f t="shared" si="15"/>
        <v>175.77184</v>
      </c>
      <c r="I7">
        <f t="shared" si="16"/>
        <v>29.295306666666665</v>
      </c>
      <c r="J7">
        <f t="shared" si="17"/>
        <v>5.6859565218182855</v>
      </c>
      <c r="K7">
        <f t="shared" si="18"/>
        <v>52.625</v>
      </c>
      <c r="L7">
        <f t="shared" si="0"/>
        <v>24.375</v>
      </c>
      <c r="M7">
        <f t="shared" si="1"/>
        <v>24.375</v>
      </c>
      <c r="N7">
        <f t="shared" si="10"/>
        <v>121.625</v>
      </c>
      <c r="O7">
        <f t="shared" si="10"/>
        <v>129.625</v>
      </c>
      <c r="P7">
        <f t="shared" si="3"/>
        <v>21.604166666666668</v>
      </c>
      <c r="Q7">
        <f t="shared" si="4"/>
        <v>5.6297010607521694</v>
      </c>
      <c r="R7">
        <f t="shared" si="19"/>
        <v>66.794240000000002</v>
      </c>
      <c r="S7">
        <f t="shared" si="5"/>
        <v>10.205759999999998</v>
      </c>
      <c r="T7">
        <f t="shared" si="6"/>
        <v>10.205759999999998</v>
      </c>
      <c r="U7">
        <f t="shared" si="11"/>
        <v>88.698559999999986</v>
      </c>
      <c r="V7">
        <f t="shared" si="11"/>
        <v>95.498559999999998</v>
      </c>
      <c r="W7">
        <f t="shared" si="8"/>
        <v>15.916426666666666</v>
      </c>
      <c r="X7">
        <f t="shared" si="9"/>
        <v>5.5727684270841351</v>
      </c>
    </row>
    <row r="8" spans="1:24" ht="15.75" thickBot="1" x14ac:dyDescent="0.3">
      <c r="A8" s="1">
        <v>43892</v>
      </c>
      <c r="B8">
        <v>7</v>
      </c>
      <c r="C8" s="16">
        <v>93</v>
      </c>
      <c r="D8">
        <f t="shared" si="12"/>
        <v>37.314368000000002</v>
      </c>
      <c r="E8">
        <f t="shared" si="13"/>
        <v>55.685631999999998</v>
      </c>
      <c r="F8">
        <f t="shared" si="14"/>
        <v>55.685631999999998</v>
      </c>
      <c r="G8">
        <f t="shared" si="15"/>
        <v>222.25747200000001</v>
      </c>
      <c r="H8">
        <f t="shared" si="15"/>
        <v>231.457472</v>
      </c>
      <c r="I8">
        <f t="shared" si="16"/>
        <v>33.065353142857141</v>
      </c>
      <c r="J8">
        <f t="shared" si="17"/>
        <v>6.7217631410058782</v>
      </c>
      <c r="K8">
        <f t="shared" si="18"/>
        <v>64.8125</v>
      </c>
      <c r="L8">
        <f t="shared" si="0"/>
        <v>28.1875</v>
      </c>
      <c r="M8">
        <f t="shared" si="1"/>
        <v>28.1875</v>
      </c>
      <c r="N8">
        <f t="shared" si="10"/>
        <v>149.8125</v>
      </c>
      <c r="O8">
        <f t="shared" si="10"/>
        <v>157.8125</v>
      </c>
      <c r="P8">
        <f t="shared" si="3"/>
        <v>22.544642857142858</v>
      </c>
      <c r="Q8">
        <f t="shared" si="4"/>
        <v>6.6451485148514848</v>
      </c>
      <c r="R8">
        <f t="shared" si="19"/>
        <v>74.958848000000003</v>
      </c>
      <c r="S8">
        <f t="shared" si="5"/>
        <v>18.041151999999997</v>
      </c>
      <c r="T8">
        <f t="shared" si="6"/>
        <v>18.041151999999997</v>
      </c>
      <c r="U8">
        <f t="shared" si="11"/>
        <v>106.73971199999998</v>
      </c>
      <c r="V8">
        <f t="shared" si="11"/>
        <v>113.53971199999999</v>
      </c>
      <c r="W8">
        <f t="shared" si="8"/>
        <v>16.219958857142856</v>
      </c>
      <c r="X8">
        <f t="shared" si="9"/>
        <v>6.5807634248711135</v>
      </c>
    </row>
    <row r="9" spans="1:24" ht="15.75" thickBot="1" x14ac:dyDescent="0.3">
      <c r="A9" s="1">
        <v>43893</v>
      </c>
      <c r="B9">
        <v>8</v>
      </c>
      <c r="C9" s="16">
        <v>125</v>
      </c>
      <c r="D9">
        <f t="shared" si="12"/>
        <v>48.451494400000001</v>
      </c>
      <c r="E9">
        <f t="shared" si="13"/>
        <v>76.548505599999999</v>
      </c>
      <c r="F9">
        <f t="shared" si="14"/>
        <v>76.548505599999999</v>
      </c>
      <c r="G9">
        <f t="shared" si="15"/>
        <v>298.80597760000001</v>
      </c>
      <c r="H9">
        <f t="shared" si="15"/>
        <v>308.00597759999999</v>
      </c>
      <c r="I9">
        <f t="shared" si="16"/>
        <v>38.500747199999999</v>
      </c>
      <c r="J9">
        <f t="shared" si="17"/>
        <v>7.7610435986551449</v>
      </c>
      <c r="K9">
        <f t="shared" si="18"/>
        <v>78.90625</v>
      </c>
      <c r="L9">
        <f t="shared" si="0"/>
        <v>46.09375</v>
      </c>
      <c r="M9">
        <f t="shared" si="1"/>
        <v>46.09375</v>
      </c>
      <c r="N9">
        <f t="shared" si="10"/>
        <v>195.90625</v>
      </c>
      <c r="O9">
        <f t="shared" si="10"/>
        <v>203.90625</v>
      </c>
      <c r="P9">
        <f t="shared" si="3"/>
        <v>25.48828125</v>
      </c>
      <c r="Q9">
        <f t="shared" si="4"/>
        <v>7.6861302681992338</v>
      </c>
      <c r="R9">
        <f t="shared" si="19"/>
        <v>89.391769600000003</v>
      </c>
      <c r="S9">
        <f t="shared" si="5"/>
        <v>35.608230399999997</v>
      </c>
      <c r="T9">
        <f t="shared" si="6"/>
        <v>35.608230399999997</v>
      </c>
      <c r="U9">
        <f t="shared" si="11"/>
        <v>142.34794239999997</v>
      </c>
      <c r="V9">
        <f t="shared" si="11"/>
        <v>149.14794239999998</v>
      </c>
      <c r="W9">
        <f t="shared" si="8"/>
        <v>18.643492799999997</v>
      </c>
      <c r="X9">
        <f t="shared" si="9"/>
        <v>7.6352614784714579</v>
      </c>
    </row>
    <row r="10" spans="1:24" ht="15.75" thickBot="1" x14ac:dyDescent="0.3">
      <c r="A10" s="1">
        <v>43894</v>
      </c>
      <c r="B10">
        <v>9</v>
      </c>
      <c r="C10" s="16">
        <v>205</v>
      </c>
      <c r="D10">
        <f t="shared" si="12"/>
        <v>63.761195520000001</v>
      </c>
      <c r="E10">
        <f t="shared" si="13"/>
        <v>141.23880448</v>
      </c>
      <c r="F10">
        <f t="shared" si="14"/>
        <v>141.23880448</v>
      </c>
      <c r="G10">
        <f t="shared" si="15"/>
        <v>440.04478208</v>
      </c>
      <c r="H10">
        <f t="shared" si="15"/>
        <v>449.24478207999999</v>
      </c>
      <c r="I10">
        <f t="shared" si="16"/>
        <v>49.916086897777774</v>
      </c>
      <c r="J10">
        <f t="shared" si="17"/>
        <v>8.8156906806649236</v>
      </c>
      <c r="K10">
        <f t="shared" si="18"/>
        <v>101.953125</v>
      </c>
      <c r="L10">
        <f t="shared" si="0"/>
        <v>103.046875</v>
      </c>
      <c r="M10">
        <f t="shared" si="1"/>
        <v>103.046875</v>
      </c>
      <c r="N10">
        <f t="shared" si="10"/>
        <v>298.953125</v>
      </c>
      <c r="O10">
        <f t="shared" si="10"/>
        <v>306.953125</v>
      </c>
      <c r="P10">
        <f t="shared" si="3"/>
        <v>34.105902777777779</v>
      </c>
      <c r="Q10">
        <f t="shared" si="4"/>
        <v>8.7654364978365997</v>
      </c>
      <c r="R10">
        <f t="shared" si="19"/>
        <v>117.87835392</v>
      </c>
      <c r="S10">
        <f t="shared" si="5"/>
        <v>87.121646080000005</v>
      </c>
      <c r="T10">
        <f t="shared" si="6"/>
        <v>87.121646080000005</v>
      </c>
      <c r="U10">
        <f t="shared" si="11"/>
        <v>229.46958847999997</v>
      </c>
      <c r="V10">
        <f t="shared" si="11"/>
        <v>236.26958847999998</v>
      </c>
      <c r="W10">
        <f t="shared" si="8"/>
        <v>26.252176497777775</v>
      </c>
      <c r="X10">
        <f t="shared" si="9"/>
        <v>8.7409738578980072</v>
      </c>
    </row>
    <row r="11" spans="1:24" ht="15.75" thickBot="1" x14ac:dyDescent="0.3">
      <c r="A11" s="1">
        <v>43895</v>
      </c>
      <c r="B11">
        <v>10</v>
      </c>
      <c r="C11" s="16">
        <v>238</v>
      </c>
      <c r="D11">
        <f t="shared" si="12"/>
        <v>92.008956416000004</v>
      </c>
      <c r="E11">
        <f t="shared" si="13"/>
        <v>145.99104358400001</v>
      </c>
      <c r="F11">
        <f t="shared" si="14"/>
        <v>145.99104358400001</v>
      </c>
      <c r="G11">
        <f t="shared" si="15"/>
        <v>586.03582566399996</v>
      </c>
      <c r="H11">
        <f t="shared" si="15"/>
        <v>595.235825664</v>
      </c>
      <c r="I11">
        <f t="shared" si="16"/>
        <v>59.523582566400002</v>
      </c>
      <c r="J11">
        <f t="shared" si="17"/>
        <v>9.8454394106783276</v>
      </c>
      <c r="K11">
        <f t="shared" si="18"/>
        <v>153.4765625</v>
      </c>
      <c r="L11">
        <f t="shared" si="0"/>
        <v>84.5234375</v>
      </c>
      <c r="M11">
        <f t="shared" si="1"/>
        <v>84.5234375</v>
      </c>
      <c r="N11">
        <f t="shared" si="10"/>
        <v>383.4765625</v>
      </c>
      <c r="O11">
        <f t="shared" si="10"/>
        <v>391.4765625</v>
      </c>
      <c r="P11">
        <f t="shared" si="3"/>
        <v>39.147656249999997</v>
      </c>
      <c r="Q11">
        <f t="shared" si="4"/>
        <v>9.7956454928256402</v>
      </c>
      <c r="R11">
        <f t="shared" si="19"/>
        <v>187.57567078400001</v>
      </c>
      <c r="S11">
        <f t="shared" si="5"/>
        <v>50.42432921599999</v>
      </c>
      <c r="T11">
        <f t="shared" si="6"/>
        <v>50.42432921599999</v>
      </c>
      <c r="U11">
        <f t="shared" si="11"/>
        <v>279.89391769599996</v>
      </c>
      <c r="V11">
        <f t="shared" si="11"/>
        <v>286.69391769599997</v>
      </c>
      <c r="W11">
        <f t="shared" si="8"/>
        <v>28.669391769599997</v>
      </c>
      <c r="X11">
        <f t="shared" si="9"/>
        <v>9.7628132450577318</v>
      </c>
    </row>
    <row r="12" spans="1:24" ht="15.75" thickBot="1" x14ac:dyDescent="0.3">
      <c r="A12" s="1">
        <v>43896</v>
      </c>
      <c r="B12">
        <v>11</v>
      </c>
      <c r="C12" s="16">
        <v>240</v>
      </c>
      <c r="D12">
        <f t="shared" si="12"/>
        <v>121.20716513280001</v>
      </c>
      <c r="E12">
        <f t="shared" si="13"/>
        <v>118.79283486719999</v>
      </c>
      <c r="F12">
        <f t="shared" si="14"/>
        <v>118.79283486719999</v>
      </c>
      <c r="G12">
        <f t="shared" si="15"/>
        <v>704.82866053119994</v>
      </c>
      <c r="H12">
        <f t="shared" si="15"/>
        <v>714.02866053119999</v>
      </c>
      <c r="I12">
        <f t="shared" si="16"/>
        <v>64.911696411927267</v>
      </c>
      <c r="J12">
        <f t="shared" si="17"/>
        <v>10.858268994518074</v>
      </c>
      <c r="K12">
        <f t="shared" si="18"/>
        <v>195.73828125</v>
      </c>
      <c r="L12">
        <f t="shared" si="0"/>
        <v>44.26171875</v>
      </c>
      <c r="M12">
        <f t="shared" si="1"/>
        <v>44.26171875</v>
      </c>
      <c r="N12">
        <f t="shared" si="10"/>
        <v>427.73828125</v>
      </c>
      <c r="O12">
        <f t="shared" si="10"/>
        <v>435.73828125</v>
      </c>
      <c r="P12">
        <f t="shared" si="3"/>
        <v>39.612571022727273</v>
      </c>
      <c r="Q12">
        <f t="shared" si="4"/>
        <v>10.798043908954808</v>
      </c>
      <c r="R12">
        <f t="shared" si="19"/>
        <v>227.91513415680001</v>
      </c>
      <c r="S12">
        <f t="shared" si="5"/>
        <v>12.084865843199992</v>
      </c>
      <c r="T12">
        <f t="shared" si="6"/>
        <v>12.084865843199992</v>
      </c>
      <c r="U12">
        <f t="shared" si="11"/>
        <v>291.97878353919998</v>
      </c>
      <c r="V12">
        <f t="shared" si="11"/>
        <v>298.77878353919994</v>
      </c>
      <c r="W12">
        <f t="shared" si="8"/>
        <v>27.16170759447272</v>
      </c>
      <c r="X12">
        <f t="shared" si="9"/>
        <v>10.749647551563227</v>
      </c>
    </row>
    <row r="13" spans="1:24" ht="15.75" thickBot="1" x14ac:dyDescent="0.3">
      <c r="A13" s="1">
        <v>43897</v>
      </c>
      <c r="B13">
        <v>12</v>
      </c>
      <c r="C13" s="16">
        <v>566</v>
      </c>
      <c r="D13">
        <f t="shared" si="12"/>
        <v>144.96573210624001</v>
      </c>
      <c r="E13">
        <f t="shared" si="13"/>
        <v>421.03426789375999</v>
      </c>
      <c r="F13">
        <f t="shared" si="14"/>
        <v>421.03426789375999</v>
      </c>
      <c r="G13">
        <f t="shared" si="15"/>
        <v>1125.86292842496</v>
      </c>
      <c r="H13">
        <f t="shared" si="15"/>
        <v>1135.0629284249599</v>
      </c>
      <c r="I13">
        <f t="shared" si="16"/>
        <v>94.588577368746655</v>
      </c>
      <c r="J13">
        <f t="shared" si="17"/>
        <v>11.902736670156965</v>
      </c>
      <c r="K13">
        <f t="shared" si="18"/>
        <v>217.869140625</v>
      </c>
      <c r="L13">
        <f t="shared" si="0"/>
        <v>348.130859375</v>
      </c>
      <c r="M13">
        <f t="shared" si="1"/>
        <v>348.130859375</v>
      </c>
      <c r="N13">
        <f t="shared" si="10"/>
        <v>775.869140625</v>
      </c>
      <c r="O13">
        <f t="shared" si="10"/>
        <v>783.869140625</v>
      </c>
      <c r="P13">
        <f t="shared" si="3"/>
        <v>65.322428385416671</v>
      </c>
      <c r="Q13">
        <f t="shared" si="4"/>
        <v>11.87753057873479</v>
      </c>
      <c r="R13">
        <f t="shared" si="19"/>
        <v>237.58302683136</v>
      </c>
      <c r="S13">
        <f t="shared" si="5"/>
        <v>328.41697316863997</v>
      </c>
      <c r="T13">
        <f t="shared" si="6"/>
        <v>328.41697316863997</v>
      </c>
      <c r="U13">
        <f t="shared" si="11"/>
        <v>620.39575670783995</v>
      </c>
      <c r="V13">
        <f t="shared" si="11"/>
        <v>627.19575670783991</v>
      </c>
      <c r="W13">
        <f t="shared" si="8"/>
        <v>52.266313058986661</v>
      </c>
      <c r="X13">
        <f t="shared" si="9"/>
        <v>11.869897078978468</v>
      </c>
    </row>
    <row r="14" spans="1:24" ht="15.75" thickBot="1" x14ac:dyDescent="0.3">
      <c r="A14" s="1">
        <v>43898</v>
      </c>
      <c r="B14">
        <v>13</v>
      </c>
      <c r="C14" s="16">
        <v>342</v>
      </c>
      <c r="D14">
        <f t="shared" si="12"/>
        <v>229.17258568499201</v>
      </c>
      <c r="E14">
        <f t="shared" si="13"/>
        <v>112.82741431500799</v>
      </c>
      <c r="F14">
        <f t="shared" si="14"/>
        <v>112.82741431500799</v>
      </c>
      <c r="G14">
        <f t="shared" si="15"/>
        <v>1238.6903427399679</v>
      </c>
      <c r="H14">
        <f t="shared" si="15"/>
        <v>1247.8903427399678</v>
      </c>
      <c r="I14">
        <f t="shared" si="16"/>
        <v>95.991564826151361</v>
      </c>
      <c r="J14">
        <f t="shared" si="17"/>
        <v>12.904158245397273</v>
      </c>
      <c r="K14">
        <f t="shared" si="18"/>
        <v>391.9345703125</v>
      </c>
      <c r="L14">
        <f t="shared" si="0"/>
        <v>-49.9345703125</v>
      </c>
      <c r="M14">
        <f t="shared" si="1"/>
        <v>49.9345703125</v>
      </c>
      <c r="N14">
        <f t="shared" si="10"/>
        <v>725.9345703125</v>
      </c>
      <c r="O14">
        <f t="shared" si="10"/>
        <v>833.8037109375</v>
      </c>
      <c r="P14">
        <f t="shared" si="3"/>
        <v>64.138746995192307</v>
      </c>
      <c r="Q14">
        <f t="shared" si="4"/>
        <v>11.318190708760095</v>
      </c>
      <c r="R14">
        <f t="shared" si="19"/>
        <v>500.31660536627203</v>
      </c>
      <c r="S14">
        <f t="shared" si="5"/>
        <v>-158.31660536627203</v>
      </c>
      <c r="T14">
        <f t="shared" si="6"/>
        <v>158.31660536627203</v>
      </c>
      <c r="U14">
        <f t="shared" si="11"/>
        <v>462.07915134156792</v>
      </c>
      <c r="V14">
        <f t="shared" si="11"/>
        <v>785.51236207411193</v>
      </c>
      <c r="W14">
        <f t="shared" si="8"/>
        <v>60.424027851854767</v>
      </c>
      <c r="X14">
        <f t="shared" si="9"/>
        <v>7.6472748965771569</v>
      </c>
    </row>
    <row r="15" spans="1:24" ht="15.75" thickBot="1" x14ac:dyDescent="0.3">
      <c r="A15" s="1">
        <v>43899</v>
      </c>
      <c r="B15">
        <v>14</v>
      </c>
      <c r="C15" s="16">
        <v>466</v>
      </c>
      <c r="D15">
        <f t="shared" si="12"/>
        <v>251.73806854799361</v>
      </c>
      <c r="E15">
        <f t="shared" si="13"/>
        <v>214.26193145200639</v>
      </c>
      <c r="F15">
        <f t="shared" si="14"/>
        <v>214.26193145200639</v>
      </c>
      <c r="G15">
        <f t="shared" si="15"/>
        <v>1452.9522741919743</v>
      </c>
      <c r="H15">
        <f t="shared" si="15"/>
        <v>1462.1522741919741</v>
      </c>
      <c r="I15">
        <f t="shared" si="16"/>
        <v>104.43944815656958</v>
      </c>
      <c r="J15">
        <f t="shared" si="17"/>
        <v>13.911910679705931</v>
      </c>
      <c r="K15">
        <f t="shared" si="18"/>
        <v>366.96728515625</v>
      </c>
      <c r="L15">
        <f t="shared" si="0"/>
        <v>99.03271484375</v>
      </c>
      <c r="M15">
        <f t="shared" si="1"/>
        <v>99.03271484375</v>
      </c>
      <c r="N15">
        <f t="shared" si="10"/>
        <v>824.96728515625</v>
      </c>
      <c r="O15">
        <f t="shared" si="10"/>
        <v>932.83642578125</v>
      </c>
      <c r="P15">
        <f t="shared" si="3"/>
        <v>66.631173270089292</v>
      </c>
      <c r="Q15">
        <f t="shared" si="4"/>
        <v>12.381100987254827</v>
      </c>
      <c r="R15">
        <f t="shared" si="19"/>
        <v>373.66332107325439</v>
      </c>
      <c r="S15">
        <f t="shared" si="5"/>
        <v>92.336678926745606</v>
      </c>
      <c r="T15">
        <f t="shared" si="6"/>
        <v>92.336678926745606</v>
      </c>
      <c r="U15">
        <f t="shared" si="11"/>
        <v>554.41583026831358</v>
      </c>
      <c r="V15">
        <f t="shared" si="11"/>
        <v>877.8490410008576</v>
      </c>
      <c r="W15">
        <f t="shared" si="8"/>
        <v>62.703502928632687</v>
      </c>
      <c r="X15">
        <f t="shared" si="9"/>
        <v>8.8418637615721991</v>
      </c>
    </row>
    <row r="16" spans="1:24" ht="15.75" thickBot="1" x14ac:dyDescent="0.3">
      <c r="A16" s="1">
        <v>43900</v>
      </c>
      <c r="B16">
        <v>15</v>
      </c>
      <c r="C16" s="16">
        <v>587</v>
      </c>
      <c r="D16">
        <f t="shared" si="12"/>
        <v>294.59045483839486</v>
      </c>
      <c r="E16">
        <f t="shared" si="13"/>
        <v>292.40954516160514</v>
      </c>
      <c r="F16">
        <f t="shared" si="14"/>
        <v>292.40954516160514</v>
      </c>
      <c r="G16">
        <f t="shared" si="15"/>
        <v>1745.3618193535794</v>
      </c>
      <c r="H16">
        <f t="shared" si="15"/>
        <v>1754.5618193535793</v>
      </c>
      <c r="I16">
        <f t="shared" si="16"/>
        <v>116.97078795690528</v>
      </c>
      <c r="J16">
        <f t="shared" si="17"/>
        <v>14.921347883854649</v>
      </c>
      <c r="K16">
        <f t="shared" si="18"/>
        <v>416.483642578125</v>
      </c>
      <c r="L16">
        <f t="shared" si="0"/>
        <v>170.516357421875</v>
      </c>
      <c r="M16">
        <f t="shared" si="1"/>
        <v>170.516357421875</v>
      </c>
      <c r="N16">
        <f t="shared" si="10"/>
        <v>995.483642578125</v>
      </c>
      <c r="O16">
        <f t="shared" si="10"/>
        <v>1103.352783203125</v>
      </c>
      <c r="P16">
        <f t="shared" si="3"/>
        <v>73.55685221354166</v>
      </c>
      <c r="Q16">
        <f t="shared" si="4"/>
        <v>13.533526960726286</v>
      </c>
      <c r="R16">
        <f t="shared" si="19"/>
        <v>447.53266421465088</v>
      </c>
      <c r="S16">
        <f t="shared" si="5"/>
        <v>139.46733578534912</v>
      </c>
      <c r="T16">
        <f t="shared" si="6"/>
        <v>139.46733578534912</v>
      </c>
      <c r="U16">
        <f t="shared" si="11"/>
        <v>693.88316605366276</v>
      </c>
      <c r="V16">
        <f t="shared" si="11"/>
        <v>1017.3163767862068</v>
      </c>
      <c r="W16">
        <f t="shared" si="8"/>
        <v>67.821091785747114</v>
      </c>
      <c r="X16">
        <f t="shared" si="9"/>
        <v>10.231082216218248</v>
      </c>
    </row>
    <row r="17" spans="1:24" ht="15.75" thickBot="1" x14ac:dyDescent="0.3">
      <c r="A17" s="1">
        <v>43901</v>
      </c>
      <c r="B17">
        <v>16</v>
      </c>
      <c r="C17" s="16">
        <v>769</v>
      </c>
      <c r="D17">
        <f t="shared" si="12"/>
        <v>353.07236387071589</v>
      </c>
      <c r="E17">
        <f t="shared" si="13"/>
        <v>415.92763612928411</v>
      </c>
      <c r="F17">
        <f t="shared" si="14"/>
        <v>415.92763612928411</v>
      </c>
      <c r="G17">
        <f t="shared" si="15"/>
        <v>2161.2894554828636</v>
      </c>
      <c r="H17">
        <f t="shared" si="15"/>
        <v>2170.4894554828634</v>
      </c>
      <c r="I17">
        <f t="shared" si="16"/>
        <v>135.65559096767896</v>
      </c>
      <c r="J17">
        <f t="shared" si="17"/>
        <v>15.932181195523361</v>
      </c>
      <c r="K17">
        <f t="shared" si="18"/>
        <v>501.7418212890625</v>
      </c>
      <c r="L17">
        <f t="shared" si="0"/>
        <v>267.2581787109375</v>
      </c>
      <c r="M17">
        <f t="shared" si="1"/>
        <v>267.2581787109375</v>
      </c>
      <c r="N17">
        <f t="shared" si="10"/>
        <v>1262.7418212890625</v>
      </c>
      <c r="O17">
        <f t="shared" si="10"/>
        <v>1370.6109619140625</v>
      </c>
      <c r="P17">
        <f t="shared" si="3"/>
        <v>85.663185119628906</v>
      </c>
      <c r="Q17">
        <f t="shared" si="4"/>
        <v>14.740775976583635</v>
      </c>
      <c r="R17">
        <f t="shared" si="19"/>
        <v>559.10653284293016</v>
      </c>
      <c r="S17">
        <f t="shared" si="5"/>
        <v>209.89346715706984</v>
      </c>
      <c r="T17">
        <f t="shared" si="6"/>
        <v>209.89346715706984</v>
      </c>
      <c r="U17">
        <f t="shared" si="11"/>
        <v>903.7766332107326</v>
      </c>
      <c r="V17">
        <f t="shared" si="11"/>
        <v>1227.2098439432766</v>
      </c>
      <c r="W17">
        <f t="shared" si="8"/>
        <v>76.700615246454788</v>
      </c>
      <c r="X17">
        <f t="shared" si="9"/>
        <v>11.783173189767945</v>
      </c>
    </row>
    <row r="18" spans="1:24" ht="15.75" thickBot="1" x14ac:dyDescent="0.3">
      <c r="A18" s="1">
        <v>43902</v>
      </c>
      <c r="B18">
        <v>17</v>
      </c>
      <c r="C18" s="16">
        <v>778</v>
      </c>
      <c r="D18">
        <f t="shared" si="12"/>
        <v>436.25789109657273</v>
      </c>
      <c r="E18">
        <f t="shared" si="13"/>
        <v>341.74210890342727</v>
      </c>
      <c r="F18">
        <f t="shared" si="14"/>
        <v>341.74210890342727</v>
      </c>
      <c r="G18">
        <f t="shared" si="15"/>
        <v>2503.0315643862909</v>
      </c>
      <c r="H18">
        <f t="shared" si="15"/>
        <v>2512.2315643862908</v>
      </c>
      <c r="I18">
        <f t="shared" si="16"/>
        <v>147.77832731684063</v>
      </c>
      <c r="J18">
        <f t="shared" si="17"/>
        <v>16.937744592410532</v>
      </c>
      <c r="K18">
        <f t="shared" si="18"/>
        <v>635.37091064453125</v>
      </c>
      <c r="L18">
        <f t="shared" si="0"/>
        <v>142.62908935546875</v>
      </c>
      <c r="M18">
        <f t="shared" si="1"/>
        <v>142.62908935546875</v>
      </c>
      <c r="N18">
        <f t="shared" si="10"/>
        <v>1405.3709106445313</v>
      </c>
      <c r="O18">
        <f t="shared" si="10"/>
        <v>1513.2400512695313</v>
      </c>
      <c r="P18">
        <f t="shared" si="3"/>
        <v>89.014120662913598</v>
      </c>
      <c r="Q18">
        <f t="shared" si="4"/>
        <v>15.788179450387561</v>
      </c>
      <c r="R18">
        <f t="shared" si="19"/>
        <v>727.02130656858606</v>
      </c>
      <c r="S18">
        <f t="shared" si="5"/>
        <v>50.978693431413944</v>
      </c>
      <c r="T18">
        <f t="shared" si="6"/>
        <v>50.978693431413944</v>
      </c>
      <c r="U18">
        <f t="shared" si="11"/>
        <v>954.75532664214654</v>
      </c>
      <c r="V18">
        <f t="shared" si="11"/>
        <v>1278.1885373746904</v>
      </c>
      <c r="W18">
        <f t="shared" si="8"/>
        <v>75.187561022040612</v>
      </c>
      <c r="X18">
        <f t="shared" si="9"/>
        <v>12.698314902943427</v>
      </c>
    </row>
    <row r="19" spans="1:24" ht="15.75" thickBot="1" x14ac:dyDescent="0.3">
      <c r="A19" s="1">
        <v>43903</v>
      </c>
      <c r="B19">
        <v>18</v>
      </c>
      <c r="C19" s="16">
        <v>1247</v>
      </c>
      <c r="D19">
        <f t="shared" si="12"/>
        <v>504.60631287725818</v>
      </c>
      <c r="E19">
        <f t="shared" si="13"/>
        <v>742.39368712274177</v>
      </c>
      <c r="F19">
        <f t="shared" si="14"/>
        <v>742.39368712274177</v>
      </c>
      <c r="G19">
        <f t="shared" si="15"/>
        <v>3245.4252515090329</v>
      </c>
      <c r="H19">
        <f t="shared" si="15"/>
        <v>3254.6252515090328</v>
      </c>
      <c r="I19">
        <f t="shared" si="16"/>
        <v>180.81251397272405</v>
      </c>
      <c r="J19">
        <f t="shared" si="17"/>
        <v>17.949118565978306</v>
      </c>
      <c r="K19">
        <f t="shared" si="18"/>
        <v>706.68545532226563</v>
      </c>
      <c r="L19">
        <f t="shared" si="0"/>
        <v>540.31454467773438</v>
      </c>
      <c r="M19">
        <f t="shared" si="1"/>
        <v>540.31454467773438</v>
      </c>
      <c r="N19">
        <f t="shared" ref="N19:O34" si="20">L19+N18</f>
        <v>1945.6854553222656</v>
      </c>
      <c r="O19">
        <f t="shared" si="20"/>
        <v>2053.5545959472656</v>
      </c>
      <c r="P19">
        <f t="shared" si="3"/>
        <v>114.08636644151476</v>
      </c>
      <c r="Q19">
        <f t="shared" si="4"/>
        <v>17.05449578254122</v>
      </c>
      <c r="R19">
        <f t="shared" si="19"/>
        <v>767.80426131371723</v>
      </c>
      <c r="S19">
        <f t="shared" si="5"/>
        <v>479.19573868628277</v>
      </c>
      <c r="T19">
        <f t="shared" si="6"/>
        <v>479.19573868628277</v>
      </c>
      <c r="U19">
        <f t="shared" ref="U19:V34" si="21">S19+U18</f>
        <v>1433.9510653284292</v>
      </c>
      <c r="V19">
        <f t="shared" si="21"/>
        <v>1757.3842760609732</v>
      </c>
      <c r="W19">
        <f t="shared" si="8"/>
        <v>97.632459781165181</v>
      </c>
      <c r="X19">
        <f t="shared" si="9"/>
        <v>14.687236893780081</v>
      </c>
    </row>
    <row r="20" spans="1:24" ht="15.75" thickBot="1" x14ac:dyDescent="0.3">
      <c r="A20" s="1">
        <v>43904</v>
      </c>
      <c r="B20">
        <v>19</v>
      </c>
      <c r="C20" s="16">
        <v>1492</v>
      </c>
      <c r="D20">
        <f t="shared" si="12"/>
        <v>653.08505030180652</v>
      </c>
      <c r="E20">
        <f t="shared" si="13"/>
        <v>838.91494969819348</v>
      </c>
      <c r="F20">
        <f t="shared" si="14"/>
        <v>838.91494969819348</v>
      </c>
      <c r="G20">
        <f t="shared" ref="G20:H35" si="22">E20+G19</f>
        <v>4084.3402012072265</v>
      </c>
      <c r="H20">
        <f t="shared" si="22"/>
        <v>4093.5402012072263</v>
      </c>
      <c r="I20">
        <f t="shared" si="16"/>
        <v>215.44948427406453</v>
      </c>
      <c r="J20">
        <f t="shared" si="17"/>
        <v>18.957298574972235</v>
      </c>
      <c r="K20">
        <f t="shared" si="18"/>
        <v>976.84272766113281</v>
      </c>
      <c r="L20">
        <f t="shared" si="0"/>
        <v>515.15727233886719</v>
      </c>
      <c r="M20">
        <f t="shared" si="1"/>
        <v>515.15727233886719</v>
      </c>
      <c r="N20">
        <f t="shared" si="20"/>
        <v>2460.8427276611328</v>
      </c>
      <c r="O20">
        <f t="shared" si="20"/>
        <v>2568.7118682861328</v>
      </c>
      <c r="P20">
        <f t="shared" si="3"/>
        <v>135.19536148874383</v>
      </c>
      <c r="Q20">
        <f t="shared" si="4"/>
        <v>18.202123952795667</v>
      </c>
      <c r="R20">
        <f t="shared" si="19"/>
        <v>1151.1608522627434</v>
      </c>
      <c r="S20">
        <f t="shared" si="5"/>
        <v>340.83914773725655</v>
      </c>
      <c r="T20">
        <f t="shared" si="6"/>
        <v>340.83914773725655</v>
      </c>
      <c r="U20">
        <f t="shared" si="21"/>
        <v>1774.7902130656857</v>
      </c>
      <c r="V20">
        <f t="shared" si="21"/>
        <v>2098.2234237982298</v>
      </c>
      <c r="W20">
        <f t="shared" si="8"/>
        <v>110.4328117788542</v>
      </c>
      <c r="X20">
        <f t="shared" si="9"/>
        <v>16.07122180878423</v>
      </c>
    </row>
    <row r="21" spans="1:24" ht="15.75" thickBot="1" x14ac:dyDescent="0.3">
      <c r="A21" s="1">
        <v>43905</v>
      </c>
      <c r="B21">
        <v>20</v>
      </c>
      <c r="C21" s="16">
        <v>1797</v>
      </c>
      <c r="D21">
        <f t="shared" si="12"/>
        <v>820.86804024144521</v>
      </c>
      <c r="E21">
        <f t="shared" si="13"/>
        <v>976.13195975855479</v>
      </c>
      <c r="F21">
        <f t="shared" si="14"/>
        <v>976.13195975855479</v>
      </c>
      <c r="G21">
        <f t="shared" si="22"/>
        <v>5060.4721609657809</v>
      </c>
      <c r="H21">
        <f t="shared" si="22"/>
        <v>5069.6721609657816</v>
      </c>
      <c r="I21">
        <f t="shared" si="16"/>
        <v>253.48360804828908</v>
      </c>
      <c r="J21">
        <f t="shared" si="17"/>
        <v>19.963705739906274</v>
      </c>
      <c r="K21">
        <f t="shared" si="18"/>
        <v>1234.4213638305664</v>
      </c>
      <c r="L21">
        <f t="shared" si="0"/>
        <v>562.57863616943359</v>
      </c>
      <c r="M21">
        <f t="shared" si="1"/>
        <v>562.57863616943359</v>
      </c>
      <c r="N21">
        <f t="shared" si="20"/>
        <v>3023.4213638305664</v>
      </c>
      <c r="O21">
        <f t="shared" si="20"/>
        <v>3131.2905044555664</v>
      </c>
      <c r="P21">
        <f t="shared" si="3"/>
        <v>156.56452522277831</v>
      </c>
      <c r="Q21">
        <f t="shared" si="4"/>
        <v>19.31102438134366</v>
      </c>
      <c r="R21">
        <f t="shared" si="19"/>
        <v>1423.8321704525488</v>
      </c>
      <c r="S21">
        <f t="shared" si="5"/>
        <v>373.16782954745122</v>
      </c>
      <c r="T21">
        <f t="shared" si="6"/>
        <v>373.16782954745122</v>
      </c>
      <c r="U21">
        <f t="shared" si="21"/>
        <v>2147.958042613137</v>
      </c>
      <c r="V21">
        <f t="shared" si="21"/>
        <v>2471.391253345681</v>
      </c>
      <c r="W21">
        <f t="shared" si="8"/>
        <v>123.56956266728405</v>
      </c>
      <c r="X21">
        <f t="shared" si="9"/>
        <v>17.382581893541204</v>
      </c>
    </row>
    <row r="22" spans="1:24" ht="15.75" thickBot="1" x14ac:dyDescent="0.3">
      <c r="A22" s="1">
        <v>43906</v>
      </c>
      <c r="B22">
        <v>21</v>
      </c>
      <c r="C22" s="16">
        <v>977</v>
      </c>
      <c r="D22">
        <f t="shared" si="12"/>
        <v>1016.0944321931562</v>
      </c>
      <c r="E22">
        <f t="shared" si="13"/>
        <v>-39.094432193156194</v>
      </c>
      <c r="F22">
        <f t="shared" si="14"/>
        <v>39.094432193156194</v>
      </c>
      <c r="G22">
        <f t="shared" si="22"/>
        <v>5021.3777287726243</v>
      </c>
      <c r="H22">
        <f t="shared" si="22"/>
        <v>5108.7665931589381</v>
      </c>
      <c r="I22">
        <f t="shared" si="16"/>
        <v>243.27459967423516</v>
      </c>
      <c r="J22">
        <f t="shared" si="17"/>
        <v>20.640780975476538</v>
      </c>
      <c r="K22">
        <f t="shared" si="18"/>
        <v>1515.7106819152832</v>
      </c>
      <c r="L22">
        <f t="shared" si="0"/>
        <v>-538.7106819152832</v>
      </c>
      <c r="M22">
        <f t="shared" si="1"/>
        <v>538.7106819152832</v>
      </c>
      <c r="N22">
        <f t="shared" si="20"/>
        <v>2484.7106819152832</v>
      </c>
      <c r="O22">
        <f t="shared" si="20"/>
        <v>3670.0011863708496</v>
      </c>
      <c r="P22">
        <f t="shared" si="3"/>
        <v>174.76196125575476</v>
      </c>
      <c r="Q22">
        <f t="shared" si="4"/>
        <v>14.217685954434</v>
      </c>
      <c r="R22">
        <f t="shared" si="19"/>
        <v>1722.3664340905098</v>
      </c>
      <c r="S22">
        <f t="shared" si="5"/>
        <v>-745.36643409050976</v>
      </c>
      <c r="T22">
        <f t="shared" si="6"/>
        <v>745.36643409050976</v>
      </c>
      <c r="U22">
        <f t="shared" si="21"/>
        <v>1402.5916085226272</v>
      </c>
      <c r="V22">
        <f t="shared" si="21"/>
        <v>3216.7576874361907</v>
      </c>
      <c r="W22">
        <f t="shared" si="8"/>
        <v>153.17893749696145</v>
      </c>
      <c r="X22">
        <f t="shared" si="9"/>
        <v>9.1565565830514384</v>
      </c>
    </row>
    <row r="23" spans="1:24" ht="15.75" thickBot="1" x14ac:dyDescent="0.3">
      <c r="A23" s="1">
        <v>43907</v>
      </c>
      <c r="B23">
        <v>22</v>
      </c>
      <c r="C23" s="16">
        <v>2313</v>
      </c>
      <c r="D23">
        <f t="shared" si="12"/>
        <v>1008.275545754525</v>
      </c>
      <c r="E23">
        <f t="shared" si="13"/>
        <v>1304.724454245475</v>
      </c>
      <c r="F23">
        <f t="shared" si="14"/>
        <v>1304.724454245475</v>
      </c>
      <c r="G23">
        <f t="shared" si="22"/>
        <v>6326.1021830180998</v>
      </c>
      <c r="H23">
        <f t="shared" si="22"/>
        <v>6413.4910474044136</v>
      </c>
      <c r="I23">
        <f t="shared" si="16"/>
        <v>291.52232033656423</v>
      </c>
      <c r="J23">
        <f t="shared" si="17"/>
        <v>21.700232681033061</v>
      </c>
      <c r="K23">
        <f t="shared" si="18"/>
        <v>1246.3553409576416</v>
      </c>
      <c r="L23">
        <f t="shared" si="0"/>
        <v>1066.6446590423584</v>
      </c>
      <c r="M23">
        <f t="shared" si="1"/>
        <v>1066.6446590423584</v>
      </c>
      <c r="N23">
        <f t="shared" si="20"/>
        <v>3551.3553409576416</v>
      </c>
      <c r="O23">
        <f t="shared" si="20"/>
        <v>4736.645845413208</v>
      </c>
      <c r="P23">
        <f t="shared" si="3"/>
        <v>215.30208388241854</v>
      </c>
      <c r="Q23">
        <f t="shared" si="4"/>
        <v>16.494756004763609</v>
      </c>
      <c r="R23">
        <f t="shared" si="19"/>
        <v>1126.0732868181019</v>
      </c>
      <c r="S23">
        <f t="shared" si="5"/>
        <v>1186.9267131818981</v>
      </c>
      <c r="T23">
        <f t="shared" si="6"/>
        <v>1186.9267131818981</v>
      </c>
      <c r="U23">
        <f t="shared" si="21"/>
        <v>2589.5183217045251</v>
      </c>
      <c r="V23">
        <f t="shared" si="21"/>
        <v>4403.6844006180891</v>
      </c>
      <c r="W23">
        <f t="shared" si="8"/>
        <v>200.1674727553677</v>
      </c>
      <c r="X23">
        <f t="shared" si="9"/>
        <v>12.936758835284262</v>
      </c>
    </row>
    <row r="24" spans="1:24" ht="15.75" thickBot="1" x14ac:dyDescent="0.3">
      <c r="A24" s="1">
        <v>43908</v>
      </c>
      <c r="B24">
        <v>23</v>
      </c>
      <c r="C24" s="16">
        <v>2651</v>
      </c>
      <c r="D24">
        <f t="shared" si="12"/>
        <v>1269.2204366036199</v>
      </c>
      <c r="E24">
        <f t="shared" si="13"/>
        <v>1381.7795633963801</v>
      </c>
      <c r="F24">
        <f t="shared" si="14"/>
        <v>1381.7795633963801</v>
      </c>
      <c r="G24">
        <f t="shared" si="22"/>
        <v>7707.8817464144795</v>
      </c>
      <c r="H24">
        <f t="shared" si="22"/>
        <v>7795.2706108007933</v>
      </c>
      <c r="I24">
        <f t="shared" si="16"/>
        <v>338.92480916525187</v>
      </c>
      <c r="J24">
        <f t="shared" si="17"/>
        <v>22.742158549556919</v>
      </c>
      <c r="K24">
        <f t="shared" si="18"/>
        <v>1779.6776704788208</v>
      </c>
      <c r="L24">
        <f t="shared" si="0"/>
        <v>871.3223295211792</v>
      </c>
      <c r="M24">
        <f t="shared" si="1"/>
        <v>871.3223295211792</v>
      </c>
      <c r="N24">
        <f t="shared" si="20"/>
        <v>4422.6776704788208</v>
      </c>
      <c r="O24">
        <f t="shared" si="20"/>
        <v>5607.9681749343872</v>
      </c>
      <c r="P24">
        <f t="shared" si="3"/>
        <v>243.82470325801683</v>
      </c>
      <c r="Q24">
        <f t="shared" si="4"/>
        <v>18.138759573506857</v>
      </c>
      <c r="R24">
        <f t="shared" si="19"/>
        <v>2075.6146573636206</v>
      </c>
      <c r="S24">
        <f t="shared" si="5"/>
        <v>575.38534263637939</v>
      </c>
      <c r="T24">
        <f t="shared" si="6"/>
        <v>575.38534263637939</v>
      </c>
      <c r="U24">
        <f t="shared" si="21"/>
        <v>3164.9036643409045</v>
      </c>
      <c r="V24">
        <f t="shared" si="21"/>
        <v>4979.0697432544684</v>
      </c>
      <c r="W24">
        <f t="shared" si="8"/>
        <v>216.48129318497689</v>
      </c>
      <c r="X24">
        <f t="shared" si="9"/>
        <v>14.619755904897461</v>
      </c>
    </row>
    <row r="25" spans="1:24" ht="15.75" thickBot="1" x14ac:dyDescent="0.3">
      <c r="A25" s="1">
        <v>43909</v>
      </c>
      <c r="B25">
        <v>24</v>
      </c>
      <c r="C25" s="16">
        <v>2547</v>
      </c>
      <c r="D25">
        <f t="shared" si="12"/>
        <v>1545.576349282896</v>
      </c>
      <c r="E25">
        <f t="shared" si="13"/>
        <v>1001.423650717104</v>
      </c>
      <c r="F25">
        <f t="shared" si="14"/>
        <v>1001.423650717104</v>
      </c>
      <c r="G25">
        <f t="shared" si="22"/>
        <v>8709.305397131584</v>
      </c>
      <c r="H25">
        <f t="shared" si="22"/>
        <v>8796.6942615178978</v>
      </c>
      <c r="I25">
        <f t="shared" si="16"/>
        <v>366.52892756324576</v>
      </c>
      <c r="J25">
        <f t="shared" si="17"/>
        <v>23.761577169454831</v>
      </c>
      <c r="K25">
        <f t="shared" si="18"/>
        <v>2215.3388352394104</v>
      </c>
      <c r="L25">
        <f t="shared" si="0"/>
        <v>331.6611647605896</v>
      </c>
      <c r="M25">
        <f t="shared" si="1"/>
        <v>331.6611647605896</v>
      </c>
      <c r="N25">
        <f t="shared" si="20"/>
        <v>4754.3388352394104</v>
      </c>
      <c r="O25">
        <f t="shared" si="20"/>
        <v>5939.6293396949768</v>
      </c>
      <c r="P25">
        <f t="shared" si="3"/>
        <v>247.48455582062402</v>
      </c>
      <c r="Q25">
        <f t="shared" si="4"/>
        <v>19.210648597746598</v>
      </c>
      <c r="R25">
        <f t="shared" si="19"/>
        <v>2535.922931472724</v>
      </c>
      <c r="S25">
        <f t="shared" si="5"/>
        <v>11.077068527275969</v>
      </c>
      <c r="T25">
        <f t="shared" si="6"/>
        <v>11.077068527275969</v>
      </c>
      <c r="U25">
        <f t="shared" si="21"/>
        <v>3175.9807328681804</v>
      </c>
      <c r="V25">
        <f t="shared" si="21"/>
        <v>4990.146811781744</v>
      </c>
      <c r="W25">
        <f t="shared" si="8"/>
        <v>207.92278382423933</v>
      </c>
      <c r="X25">
        <f t="shared" si="9"/>
        <v>15.274808630654402</v>
      </c>
    </row>
    <row r="26" spans="1:24" ht="15.75" thickBot="1" x14ac:dyDescent="0.3">
      <c r="A26" s="1">
        <v>43910</v>
      </c>
      <c r="B26">
        <v>25</v>
      </c>
      <c r="C26" s="16">
        <v>3497</v>
      </c>
      <c r="D26">
        <f t="shared" si="12"/>
        <v>1745.8610794263168</v>
      </c>
      <c r="E26">
        <f t="shared" si="13"/>
        <v>1751.1389205736832</v>
      </c>
      <c r="F26">
        <f t="shared" si="14"/>
        <v>1751.1389205736832</v>
      </c>
      <c r="G26">
        <f t="shared" si="22"/>
        <v>10460.444317705267</v>
      </c>
      <c r="H26">
        <f t="shared" si="22"/>
        <v>10547.833182091581</v>
      </c>
      <c r="I26">
        <f t="shared" si="16"/>
        <v>421.91332728366325</v>
      </c>
      <c r="J26">
        <f t="shared" si="17"/>
        <v>24.792874842449429</v>
      </c>
      <c r="K26">
        <f t="shared" si="18"/>
        <v>2381.1694176197052</v>
      </c>
      <c r="L26">
        <f t="shared" si="0"/>
        <v>1115.8305823802948</v>
      </c>
      <c r="M26">
        <f t="shared" si="1"/>
        <v>1115.8305823802948</v>
      </c>
      <c r="N26">
        <f t="shared" si="20"/>
        <v>5870.1694176197052</v>
      </c>
      <c r="O26">
        <f t="shared" si="20"/>
        <v>7055.4599220752716</v>
      </c>
      <c r="P26">
        <f t="shared" si="3"/>
        <v>282.21839688301088</v>
      </c>
      <c r="Q26">
        <f t="shared" si="4"/>
        <v>20.800094828874993</v>
      </c>
      <c r="R26">
        <f t="shared" si="19"/>
        <v>2544.7845862945446</v>
      </c>
      <c r="S26">
        <f t="shared" si="5"/>
        <v>952.21541370545538</v>
      </c>
      <c r="T26">
        <f t="shared" si="6"/>
        <v>952.21541370545538</v>
      </c>
      <c r="U26">
        <f t="shared" si="21"/>
        <v>4128.1961465736358</v>
      </c>
      <c r="V26">
        <f t="shared" si="21"/>
        <v>5942.3622254871989</v>
      </c>
      <c r="W26">
        <f t="shared" si="8"/>
        <v>237.69448901948795</v>
      </c>
      <c r="X26">
        <f t="shared" si="9"/>
        <v>17.367656118586645</v>
      </c>
    </row>
    <row r="27" spans="1:24" ht="15.75" thickBot="1" x14ac:dyDescent="0.3">
      <c r="A27" s="1">
        <v>43911</v>
      </c>
      <c r="B27">
        <v>26</v>
      </c>
      <c r="C27" s="16">
        <v>3059</v>
      </c>
      <c r="D27">
        <f t="shared" si="12"/>
        <v>2096.0888635410533</v>
      </c>
      <c r="E27">
        <f t="shared" si="13"/>
        <v>962.91113645894666</v>
      </c>
      <c r="F27">
        <f t="shared" si="14"/>
        <v>962.91113645894666</v>
      </c>
      <c r="G27">
        <f t="shared" si="22"/>
        <v>11423.355454164213</v>
      </c>
      <c r="H27">
        <f t="shared" si="22"/>
        <v>11510.744318550527</v>
      </c>
      <c r="I27">
        <f t="shared" si="16"/>
        <v>442.7209353288664</v>
      </c>
      <c r="J27">
        <f t="shared" si="17"/>
        <v>25.802609595768498</v>
      </c>
      <c r="K27">
        <f t="shared" si="18"/>
        <v>2939.0847088098526</v>
      </c>
      <c r="L27">
        <f t="shared" si="0"/>
        <v>119.9152911901474</v>
      </c>
      <c r="M27">
        <f t="shared" si="1"/>
        <v>119.9152911901474</v>
      </c>
      <c r="N27">
        <f t="shared" si="20"/>
        <v>5990.0847088098526</v>
      </c>
      <c r="O27">
        <f t="shared" si="20"/>
        <v>7175.375213265419</v>
      </c>
      <c r="P27">
        <f t="shared" si="3"/>
        <v>275.97596974097763</v>
      </c>
      <c r="Q27">
        <f t="shared" si="4"/>
        <v>21.705095245908396</v>
      </c>
      <c r="R27">
        <f t="shared" si="19"/>
        <v>3306.5569172589089</v>
      </c>
      <c r="S27">
        <f t="shared" si="5"/>
        <v>-247.55691725890892</v>
      </c>
      <c r="T27">
        <f t="shared" si="6"/>
        <v>247.55691725890892</v>
      </c>
      <c r="U27">
        <f t="shared" si="21"/>
        <v>3880.6392293147269</v>
      </c>
      <c r="V27">
        <f t="shared" si="21"/>
        <v>6189.9191427461083</v>
      </c>
      <c r="W27">
        <f t="shared" si="8"/>
        <v>238.07381318254264</v>
      </c>
      <c r="X27">
        <f t="shared" si="9"/>
        <v>16.300151526280022</v>
      </c>
    </row>
    <row r="28" spans="1:24" ht="15.75" thickBot="1" x14ac:dyDescent="0.3">
      <c r="A28" s="1">
        <v>43912</v>
      </c>
      <c r="B28">
        <v>27</v>
      </c>
      <c r="C28" s="16">
        <v>3233</v>
      </c>
      <c r="D28">
        <f t="shared" si="12"/>
        <v>2288.6710908328428</v>
      </c>
      <c r="E28">
        <f t="shared" si="13"/>
        <v>944.32890916715724</v>
      </c>
      <c r="F28">
        <f t="shared" si="14"/>
        <v>944.32890916715724</v>
      </c>
      <c r="G28">
        <f t="shared" si="22"/>
        <v>12367.684363331371</v>
      </c>
      <c r="H28">
        <f t="shared" si="22"/>
        <v>12455.073227717685</v>
      </c>
      <c r="I28">
        <f t="shared" si="16"/>
        <v>461.29900843398832</v>
      </c>
      <c r="J28">
        <f t="shared" si="17"/>
        <v>26.810559175743776</v>
      </c>
      <c r="K28">
        <f t="shared" si="18"/>
        <v>2999.0423544049263</v>
      </c>
      <c r="L28">
        <f t="shared" si="0"/>
        <v>233.9576455950737</v>
      </c>
      <c r="M28">
        <f t="shared" si="1"/>
        <v>233.9576455950737</v>
      </c>
      <c r="N28">
        <f t="shared" si="20"/>
        <v>6224.0423544049263</v>
      </c>
      <c r="O28">
        <f t="shared" si="20"/>
        <v>7409.3328588604927</v>
      </c>
      <c r="P28">
        <f t="shared" si="3"/>
        <v>274.41973551335155</v>
      </c>
      <c r="Q28">
        <f t="shared" si="4"/>
        <v>22.680738842495177</v>
      </c>
      <c r="R28">
        <f t="shared" si="19"/>
        <v>3108.511383451782</v>
      </c>
      <c r="S28">
        <f t="shared" si="5"/>
        <v>124.48861654821803</v>
      </c>
      <c r="T28">
        <f t="shared" si="6"/>
        <v>124.48861654821803</v>
      </c>
      <c r="U28">
        <f t="shared" si="21"/>
        <v>4005.1278458629449</v>
      </c>
      <c r="V28">
        <f t="shared" si="21"/>
        <v>6314.4077592943268</v>
      </c>
      <c r="W28">
        <f t="shared" si="8"/>
        <v>233.86695404793804</v>
      </c>
      <c r="X28">
        <f t="shared" si="9"/>
        <v>17.125668148232581</v>
      </c>
    </row>
    <row r="29" spans="1:24" ht="15.75" thickBot="1" x14ac:dyDescent="0.3">
      <c r="A29" s="1">
        <v>43913</v>
      </c>
      <c r="B29">
        <v>28</v>
      </c>
      <c r="C29" s="16">
        <v>3526</v>
      </c>
      <c r="D29">
        <f t="shared" si="12"/>
        <v>2477.5368726662741</v>
      </c>
      <c r="E29">
        <f t="shared" si="13"/>
        <v>1048.4631273337259</v>
      </c>
      <c r="F29">
        <f t="shared" si="14"/>
        <v>1048.4631273337259</v>
      </c>
      <c r="G29">
        <f t="shared" si="22"/>
        <v>13416.147490665096</v>
      </c>
      <c r="H29">
        <f t="shared" si="22"/>
        <v>13503.53635505141</v>
      </c>
      <c r="I29">
        <f t="shared" si="16"/>
        <v>482.26915553755038</v>
      </c>
      <c r="J29">
        <f t="shared" si="17"/>
        <v>27.818796488676728</v>
      </c>
      <c r="K29">
        <f t="shared" si="18"/>
        <v>3116.0211772024632</v>
      </c>
      <c r="L29">
        <f t="shared" si="0"/>
        <v>409.97882279753685</v>
      </c>
      <c r="M29">
        <f t="shared" si="1"/>
        <v>409.97882279753685</v>
      </c>
      <c r="N29">
        <f t="shared" si="20"/>
        <v>6634.0211772024632</v>
      </c>
      <c r="O29">
        <f t="shared" si="20"/>
        <v>7819.3116816580296</v>
      </c>
      <c r="P29">
        <f t="shared" si="3"/>
        <v>279.26113148778677</v>
      </c>
      <c r="Q29">
        <f t="shared" si="4"/>
        <v>23.755619487248964</v>
      </c>
      <c r="R29">
        <f t="shared" si="19"/>
        <v>3208.1022766903566</v>
      </c>
      <c r="S29">
        <f t="shared" si="5"/>
        <v>317.89772330964342</v>
      </c>
      <c r="T29">
        <f t="shared" si="6"/>
        <v>317.89772330964342</v>
      </c>
      <c r="U29">
        <f t="shared" si="21"/>
        <v>4323.0255691725888</v>
      </c>
      <c r="V29">
        <f t="shared" si="21"/>
        <v>6632.3054826039697</v>
      </c>
      <c r="W29">
        <f t="shared" si="8"/>
        <v>236.86805295014179</v>
      </c>
      <c r="X29">
        <f t="shared" si="9"/>
        <v>18.250775127038935</v>
      </c>
    </row>
    <row r="30" spans="1:24" ht="15.75" thickBot="1" x14ac:dyDescent="0.3">
      <c r="A30" s="1">
        <v>43914</v>
      </c>
      <c r="B30">
        <v>29</v>
      </c>
      <c r="C30" s="16">
        <v>4207</v>
      </c>
      <c r="D30">
        <f t="shared" si="12"/>
        <v>2687.2294981330192</v>
      </c>
      <c r="E30">
        <f t="shared" si="13"/>
        <v>1519.7705018669808</v>
      </c>
      <c r="F30">
        <f t="shared" si="14"/>
        <v>1519.7705018669808</v>
      </c>
      <c r="G30">
        <f t="shared" si="22"/>
        <v>14935.917992532077</v>
      </c>
      <c r="H30">
        <f t="shared" si="22"/>
        <v>15023.306856918391</v>
      </c>
      <c r="I30">
        <f t="shared" si="16"/>
        <v>518.04506403166863</v>
      </c>
      <c r="J30">
        <f t="shared" si="17"/>
        <v>28.831310303960407</v>
      </c>
      <c r="K30">
        <f t="shared" si="18"/>
        <v>3321.0105886012316</v>
      </c>
      <c r="L30">
        <f t="shared" si="0"/>
        <v>885.98941139876842</v>
      </c>
      <c r="M30">
        <f t="shared" si="1"/>
        <v>885.98941139876842</v>
      </c>
      <c r="N30">
        <f t="shared" si="20"/>
        <v>7520.0105886012316</v>
      </c>
      <c r="O30">
        <f t="shared" si="20"/>
        <v>8705.301093056798</v>
      </c>
      <c r="P30">
        <f t="shared" si="3"/>
        <v>300.18279631230337</v>
      </c>
      <c r="Q30">
        <f t="shared" si="4"/>
        <v>25.051437593970519</v>
      </c>
      <c r="R30">
        <f t="shared" si="19"/>
        <v>3462.4204553380714</v>
      </c>
      <c r="S30">
        <f t="shared" si="5"/>
        <v>744.57954466192859</v>
      </c>
      <c r="T30">
        <f t="shared" si="6"/>
        <v>744.57954466192859</v>
      </c>
      <c r="U30">
        <f t="shared" si="21"/>
        <v>5067.6051138345174</v>
      </c>
      <c r="V30">
        <f t="shared" si="21"/>
        <v>7376.8850272658983</v>
      </c>
      <c r="W30">
        <f t="shared" si="8"/>
        <v>254.37534576778961</v>
      </c>
      <c r="X30">
        <f t="shared" si="9"/>
        <v>19.921762065969073</v>
      </c>
    </row>
    <row r="31" spans="1:24" ht="15.75" thickBot="1" x14ac:dyDescent="0.3">
      <c r="A31" s="1">
        <v>43915</v>
      </c>
      <c r="B31">
        <v>30</v>
      </c>
      <c r="C31" s="16">
        <v>5322</v>
      </c>
      <c r="D31">
        <f t="shared" si="12"/>
        <v>2991.1835985064154</v>
      </c>
      <c r="E31">
        <f t="shared" si="13"/>
        <v>2330.8164014935846</v>
      </c>
      <c r="F31">
        <f t="shared" si="14"/>
        <v>2330.8164014935846</v>
      </c>
      <c r="G31">
        <f t="shared" si="22"/>
        <v>17266.734394025661</v>
      </c>
      <c r="H31">
        <f t="shared" si="22"/>
        <v>17354.123258411975</v>
      </c>
      <c r="I31">
        <f t="shared" si="16"/>
        <v>578.47077528039915</v>
      </c>
      <c r="J31">
        <f t="shared" si="17"/>
        <v>29.848931237115732</v>
      </c>
      <c r="K31">
        <f t="shared" si="18"/>
        <v>3764.0052943006158</v>
      </c>
      <c r="L31">
        <f t="shared" si="0"/>
        <v>1557.9947056993842</v>
      </c>
      <c r="M31">
        <f t="shared" si="1"/>
        <v>1557.9947056993842</v>
      </c>
      <c r="N31">
        <f t="shared" si="20"/>
        <v>9078.0052943006158</v>
      </c>
      <c r="O31">
        <f t="shared" si="20"/>
        <v>10263.295798756182</v>
      </c>
      <c r="P31">
        <f t="shared" si="3"/>
        <v>342.1098599585394</v>
      </c>
      <c r="Q31">
        <f t="shared" si="4"/>
        <v>26.53535123308281</v>
      </c>
      <c r="R31">
        <f t="shared" si="19"/>
        <v>4058.0840910676143</v>
      </c>
      <c r="S31">
        <f t="shared" si="5"/>
        <v>1263.9159089323857</v>
      </c>
      <c r="T31">
        <f t="shared" si="6"/>
        <v>1263.9159089323857</v>
      </c>
      <c r="U31">
        <f t="shared" si="21"/>
        <v>6331.5210227669031</v>
      </c>
      <c r="V31">
        <f t="shared" si="21"/>
        <v>8640.800936198284</v>
      </c>
      <c r="W31">
        <f t="shared" si="8"/>
        <v>288.02669787327613</v>
      </c>
      <c r="X31">
        <f t="shared" si="9"/>
        <v>21.982410205433801</v>
      </c>
    </row>
    <row r="32" spans="1:24" ht="15.75" thickBot="1" x14ac:dyDescent="0.3">
      <c r="A32" s="1">
        <v>43916</v>
      </c>
      <c r="B32">
        <v>31</v>
      </c>
      <c r="C32" s="16">
        <v>5986</v>
      </c>
      <c r="D32">
        <f t="shared" si="12"/>
        <v>3457.3468788051323</v>
      </c>
      <c r="E32">
        <f t="shared" si="13"/>
        <v>2528.6531211948677</v>
      </c>
      <c r="F32">
        <f t="shared" si="14"/>
        <v>2528.6531211948677</v>
      </c>
      <c r="G32">
        <f t="shared" si="22"/>
        <v>19795.387515220529</v>
      </c>
      <c r="H32">
        <f t="shared" si="22"/>
        <v>19882.776379606843</v>
      </c>
      <c r="I32">
        <f t="shared" si="16"/>
        <v>641.379883213124</v>
      </c>
      <c r="J32">
        <f t="shared" si="17"/>
        <v>30.863748666471231</v>
      </c>
      <c r="K32">
        <f t="shared" si="18"/>
        <v>4543.0026471503079</v>
      </c>
      <c r="L32">
        <f t="shared" si="0"/>
        <v>1442.9973528496921</v>
      </c>
      <c r="M32">
        <f t="shared" si="1"/>
        <v>1442.9973528496921</v>
      </c>
      <c r="N32">
        <f t="shared" si="20"/>
        <v>10521.002647150308</v>
      </c>
      <c r="O32">
        <f t="shared" si="20"/>
        <v>11706.293151605874</v>
      </c>
      <c r="P32">
        <f t="shared" si="3"/>
        <v>377.62235972922173</v>
      </c>
      <c r="Q32">
        <f t="shared" si="4"/>
        <v>27.861174996879182</v>
      </c>
      <c r="R32">
        <f t="shared" si="19"/>
        <v>5069.2168182135229</v>
      </c>
      <c r="S32">
        <f t="shared" si="5"/>
        <v>916.78318178647714</v>
      </c>
      <c r="T32">
        <f t="shared" si="6"/>
        <v>916.78318178647714</v>
      </c>
      <c r="U32">
        <f t="shared" si="21"/>
        <v>7248.3042045533803</v>
      </c>
      <c r="V32">
        <f t="shared" si="21"/>
        <v>9557.5841179847612</v>
      </c>
      <c r="W32">
        <f t="shared" si="8"/>
        <v>308.30916509628264</v>
      </c>
      <c r="X32">
        <f t="shared" si="9"/>
        <v>23.50985642055042</v>
      </c>
    </row>
    <row r="33" spans="1:24" ht="15.75" thickBot="1" x14ac:dyDescent="0.3">
      <c r="A33" s="1">
        <v>43917</v>
      </c>
      <c r="B33">
        <v>32</v>
      </c>
      <c r="C33" s="16">
        <v>6557</v>
      </c>
      <c r="D33">
        <f t="shared" si="12"/>
        <v>3963.0775030441059</v>
      </c>
      <c r="E33">
        <f t="shared" si="13"/>
        <v>2593.9224969558941</v>
      </c>
      <c r="F33">
        <f t="shared" si="14"/>
        <v>2593.9224969558941</v>
      </c>
      <c r="G33">
        <f t="shared" si="22"/>
        <v>22389.310012176422</v>
      </c>
      <c r="H33">
        <f t="shared" si="22"/>
        <v>22476.698876562736</v>
      </c>
      <c r="I33">
        <f t="shared" si="16"/>
        <v>702.39683989258549</v>
      </c>
      <c r="J33">
        <f t="shared" si="17"/>
        <v>31.875584770000277</v>
      </c>
      <c r="K33">
        <f t="shared" si="18"/>
        <v>5264.5013235751539</v>
      </c>
      <c r="L33">
        <f t="shared" si="0"/>
        <v>1292.4986764248461</v>
      </c>
      <c r="M33">
        <f t="shared" si="1"/>
        <v>1292.4986764248461</v>
      </c>
      <c r="N33">
        <f t="shared" si="20"/>
        <v>11813.501323575154</v>
      </c>
      <c r="O33">
        <f t="shared" si="20"/>
        <v>12998.79182803072</v>
      </c>
      <c r="P33">
        <f t="shared" si="3"/>
        <v>406.21224462596001</v>
      </c>
      <c r="Q33">
        <f t="shared" si="4"/>
        <v>29.08209065547253</v>
      </c>
      <c r="R33">
        <f t="shared" si="19"/>
        <v>5802.6433636427046</v>
      </c>
      <c r="S33">
        <f t="shared" si="5"/>
        <v>754.35663635729543</v>
      </c>
      <c r="T33">
        <f t="shared" si="6"/>
        <v>754.35663635729543</v>
      </c>
      <c r="U33">
        <f t="shared" si="21"/>
        <v>8002.6608409106757</v>
      </c>
      <c r="V33">
        <f t="shared" si="21"/>
        <v>10311.940754342057</v>
      </c>
      <c r="W33">
        <f t="shared" si="8"/>
        <v>322.24814857318927</v>
      </c>
      <c r="X33">
        <f t="shared" si="9"/>
        <v>24.833845830748363</v>
      </c>
    </row>
    <row r="34" spans="1:24" ht="15.75" thickBot="1" x14ac:dyDescent="0.3">
      <c r="A34" s="1">
        <v>43918</v>
      </c>
      <c r="B34">
        <v>33</v>
      </c>
      <c r="C34" s="16">
        <v>5560</v>
      </c>
      <c r="D34">
        <f t="shared" si="12"/>
        <v>4481.8620024352849</v>
      </c>
      <c r="E34">
        <f t="shared" si="13"/>
        <v>1078.1379975647151</v>
      </c>
      <c r="F34">
        <f t="shared" si="14"/>
        <v>1078.1379975647151</v>
      </c>
      <c r="G34">
        <f t="shared" si="22"/>
        <v>23467.448009741136</v>
      </c>
      <c r="H34">
        <f t="shared" si="22"/>
        <v>23554.83687412745</v>
      </c>
      <c r="I34">
        <f t="shared" si="16"/>
        <v>713.78293557961968</v>
      </c>
      <c r="J34">
        <f t="shared" si="17"/>
        <v>32.877569412169613</v>
      </c>
      <c r="K34">
        <f t="shared" si="18"/>
        <v>5910.750661787577</v>
      </c>
      <c r="L34">
        <f t="shared" si="0"/>
        <v>-350.75066178757697</v>
      </c>
      <c r="M34">
        <f t="shared" si="1"/>
        <v>350.75066178757697</v>
      </c>
      <c r="N34">
        <f t="shared" si="20"/>
        <v>11462.750661787577</v>
      </c>
      <c r="O34">
        <f t="shared" si="20"/>
        <v>13349.542489818297</v>
      </c>
      <c r="P34">
        <f t="shared" si="3"/>
        <v>404.53159060055447</v>
      </c>
      <c r="Q34">
        <f t="shared" si="4"/>
        <v>28.335860358322943</v>
      </c>
      <c r="R34">
        <f t="shared" si="19"/>
        <v>6406.1286727285406</v>
      </c>
      <c r="S34">
        <f t="shared" si="5"/>
        <v>-846.12867272854055</v>
      </c>
      <c r="T34">
        <f t="shared" si="6"/>
        <v>846.12867272854055</v>
      </c>
      <c r="U34">
        <f t="shared" si="21"/>
        <v>7156.5321681821351</v>
      </c>
      <c r="V34">
        <f t="shared" si="21"/>
        <v>11158.069427070597</v>
      </c>
      <c r="W34">
        <f t="shared" si="8"/>
        <v>338.12331597183629</v>
      </c>
      <c r="X34">
        <f t="shared" si="9"/>
        <v>21.165450089156916</v>
      </c>
    </row>
    <row r="35" spans="1:24" ht="15.75" thickBot="1" x14ac:dyDescent="0.3">
      <c r="A35" s="1">
        <v>43919</v>
      </c>
      <c r="B35">
        <v>34</v>
      </c>
      <c r="C35" s="16">
        <v>4789</v>
      </c>
      <c r="D35">
        <f t="shared" si="12"/>
        <v>4697.4896019482276</v>
      </c>
      <c r="E35">
        <f t="shared" si="13"/>
        <v>91.510398051772427</v>
      </c>
      <c r="F35">
        <f t="shared" si="14"/>
        <v>91.510398051772427</v>
      </c>
      <c r="G35">
        <f t="shared" si="22"/>
        <v>23558.95840779291</v>
      </c>
      <c r="H35">
        <f t="shared" si="22"/>
        <v>23646.34727217922</v>
      </c>
      <c r="I35">
        <f t="shared" si="16"/>
        <v>695.48080212291825</v>
      </c>
      <c r="J35">
        <f t="shared" si="17"/>
        <v>33.874347553347903</v>
      </c>
      <c r="K35">
        <f t="shared" si="18"/>
        <v>5735.3753308937885</v>
      </c>
      <c r="L35">
        <f t="shared" si="0"/>
        <v>-946.37533089378849</v>
      </c>
      <c r="M35">
        <f t="shared" si="1"/>
        <v>946.37533089378849</v>
      </c>
      <c r="N35">
        <f t="shared" ref="N35:O50" si="23">L35+N34</f>
        <v>10516.375330893788</v>
      </c>
      <c r="O35">
        <f t="shared" si="23"/>
        <v>14295.917820712086</v>
      </c>
      <c r="P35">
        <f t="shared" si="3"/>
        <v>420.46817119741428</v>
      </c>
      <c r="Q35">
        <f t="shared" si="4"/>
        <v>25.011109166587161</v>
      </c>
      <c r="R35">
        <f t="shared" si="19"/>
        <v>5729.2257345457083</v>
      </c>
      <c r="S35">
        <f t="shared" si="5"/>
        <v>-940.22573454570829</v>
      </c>
      <c r="T35">
        <f t="shared" si="6"/>
        <v>940.22573454570829</v>
      </c>
      <c r="U35">
        <f t="shared" ref="U35:V50" si="24">S35+U34</f>
        <v>6216.3064336364268</v>
      </c>
      <c r="V35">
        <f t="shared" si="24"/>
        <v>12098.295161616305</v>
      </c>
      <c r="W35">
        <f t="shared" si="8"/>
        <v>355.83221063577366</v>
      </c>
      <c r="X35">
        <f t="shared" si="9"/>
        <v>17.469768750079169</v>
      </c>
    </row>
    <row r="36" spans="1:24" ht="15.75" thickBot="1" x14ac:dyDescent="0.3">
      <c r="A36" s="1">
        <v>43920</v>
      </c>
      <c r="B36">
        <v>35</v>
      </c>
      <c r="C36" s="16">
        <v>5249</v>
      </c>
      <c r="D36">
        <f t="shared" si="12"/>
        <v>4715.7916815585822</v>
      </c>
      <c r="E36">
        <f t="shared" si="13"/>
        <v>533.20831844141776</v>
      </c>
      <c r="F36">
        <f t="shared" si="14"/>
        <v>533.20831844141776</v>
      </c>
      <c r="G36">
        <f t="shared" ref="G36:H51" si="25">E36+G35</f>
        <v>24092.166726234329</v>
      </c>
      <c r="H36">
        <f t="shared" si="25"/>
        <v>24179.555590620639</v>
      </c>
      <c r="I36">
        <f t="shared" si="16"/>
        <v>690.84444544630401</v>
      </c>
      <c r="J36">
        <f t="shared" si="17"/>
        <v>34.873504281662342</v>
      </c>
      <c r="K36">
        <f t="shared" si="18"/>
        <v>5262.1876654468942</v>
      </c>
      <c r="L36">
        <f t="shared" si="0"/>
        <v>-13.187665446894243</v>
      </c>
      <c r="M36">
        <f t="shared" si="1"/>
        <v>13.187665446894243</v>
      </c>
      <c r="N36">
        <f t="shared" si="23"/>
        <v>10503.187665446894</v>
      </c>
      <c r="O36">
        <f t="shared" si="23"/>
        <v>14309.10548615898</v>
      </c>
      <c r="P36">
        <f t="shared" si="3"/>
        <v>408.83158531882799</v>
      </c>
      <c r="Q36">
        <f t="shared" si="4"/>
        <v>25.69074416609951</v>
      </c>
      <c r="R36">
        <f t="shared" si="19"/>
        <v>4977.0451469091413</v>
      </c>
      <c r="S36">
        <f t="shared" si="5"/>
        <v>271.95485309085871</v>
      </c>
      <c r="T36">
        <f t="shared" si="6"/>
        <v>271.95485309085871</v>
      </c>
      <c r="U36">
        <f t="shared" si="24"/>
        <v>6488.2612867272856</v>
      </c>
      <c r="V36">
        <f t="shared" si="24"/>
        <v>12370.250014707162</v>
      </c>
      <c r="W36">
        <f t="shared" si="8"/>
        <v>353.43571470591894</v>
      </c>
      <c r="X36">
        <f t="shared" si="9"/>
        <v>18.357684344735599</v>
      </c>
    </row>
    <row r="37" spans="1:24" ht="15.75" thickBot="1" x14ac:dyDescent="0.3">
      <c r="A37" s="1">
        <v>43921</v>
      </c>
      <c r="B37">
        <v>36</v>
      </c>
      <c r="C37" s="16">
        <v>5210</v>
      </c>
      <c r="D37">
        <f t="shared" si="12"/>
        <v>4822.4333452468654</v>
      </c>
      <c r="E37">
        <f t="shared" si="13"/>
        <v>387.56665475313457</v>
      </c>
      <c r="F37">
        <f t="shared" si="14"/>
        <v>387.56665475313457</v>
      </c>
      <c r="G37">
        <f t="shared" si="25"/>
        <v>24479.733380987462</v>
      </c>
      <c r="H37">
        <f t="shared" si="25"/>
        <v>24567.122245373772</v>
      </c>
      <c r="I37">
        <f t="shared" si="16"/>
        <v>682.42006237149371</v>
      </c>
      <c r="J37">
        <f t="shared" si="17"/>
        <v>35.871942709183216</v>
      </c>
      <c r="K37">
        <f t="shared" si="18"/>
        <v>5255.5938327234471</v>
      </c>
      <c r="L37">
        <f t="shared" si="0"/>
        <v>-45.593832723447122</v>
      </c>
      <c r="M37">
        <f t="shared" si="1"/>
        <v>45.593832723447122</v>
      </c>
      <c r="N37">
        <f t="shared" si="23"/>
        <v>10457.593832723447</v>
      </c>
      <c r="O37">
        <f t="shared" si="23"/>
        <v>14354.699318882427</v>
      </c>
      <c r="P37">
        <f t="shared" si="3"/>
        <v>398.74164774673409</v>
      </c>
      <c r="Q37">
        <f t="shared" si="4"/>
        <v>26.226489988740084</v>
      </c>
      <c r="R37">
        <f t="shared" si="19"/>
        <v>5194.6090293818279</v>
      </c>
      <c r="S37">
        <f t="shared" si="5"/>
        <v>15.390970618172105</v>
      </c>
      <c r="T37">
        <f t="shared" si="6"/>
        <v>15.390970618172105</v>
      </c>
      <c r="U37">
        <f t="shared" si="24"/>
        <v>6503.6522573454577</v>
      </c>
      <c r="V37">
        <f t="shared" si="24"/>
        <v>12385.640985325335</v>
      </c>
      <c r="W37">
        <f t="shared" si="8"/>
        <v>344.04558292570374</v>
      </c>
      <c r="X37">
        <f t="shared" si="9"/>
        <v>18.903460995021447</v>
      </c>
    </row>
    <row r="38" spans="1:24" ht="15.75" thickBot="1" x14ac:dyDescent="0.3">
      <c r="A38" s="1">
        <v>43922</v>
      </c>
      <c r="B38">
        <v>37</v>
      </c>
      <c r="C38" s="16">
        <v>6153</v>
      </c>
      <c r="D38">
        <f t="shared" si="12"/>
        <v>4899.9466761974927</v>
      </c>
      <c r="E38">
        <f t="shared" si="13"/>
        <v>1253.0533238025073</v>
      </c>
      <c r="F38">
        <f t="shared" si="14"/>
        <v>1253.0533238025073</v>
      </c>
      <c r="G38">
        <f t="shared" si="25"/>
        <v>25732.786704789971</v>
      </c>
      <c r="H38">
        <f t="shared" si="25"/>
        <v>25820.175569176281</v>
      </c>
      <c r="I38">
        <f t="shared" si="16"/>
        <v>697.84258295071027</v>
      </c>
      <c r="J38">
        <f t="shared" si="17"/>
        <v>36.874772811918703</v>
      </c>
      <c r="K38">
        <f t="shared" si="18"/>
        <v>5232.7969163617236</v>
      </c>
      <c r="L38">
        <f t="shared" si="0"/>
        <v>920.20308363827644</v>
      </c>
      <c r="M38">
        <f t="shared" si="1"/>
        <v>920.20308363827644</v>
      </c>
      <c r="N38">
        <f t="shared" si="23"/>
        <v>11377.796916361724</v>
      </c>
      <c r="O38">
        <f t="shared" si="23"/>
        <v>15274.902402520704</v>
      </c>
      <c r="P38">
        <f t="shared" si="3"/>
        <v>412.83520006812711</v>
      </c>
      <c r="Q38">
        <f t="shared" si="4"/>
        <v>27.560142435732541</v>
      </c>
      <c r="R38">
        <f t="shared" si="19"/>
        <v>5206.9218058763654</v>
      </c>
      <c r="S38">
        <f t="shared" si="5"/>
        <v>946.0781941236346</v>
      </c>
      <c r="T38">
        <f t="shared" si="6"/>
        <v>946.0781941236346</v>
      </c>
      <c r="U38">
        <f t="shared" si="24"/>
        <v>7449.7304514690923</v>
      </c>
      <c r="V38">
        <f t="shared" si="24"/>
        <v>13331.71917944897</v>
      </c>
      <c r="W38">
        <f t="shared" si="8"/>
        <v>360.31673457970192</v>
      </c>
      <c r="X38">
        <f t="shared" si="9"/>
        <v>20.675505011331122</v>
      </c>
    </row>
    <row r="39" spans="1:24" ht="15.75" thickBot="1" x14ac:dyDescent="0.3">
      <c r="A39" s="1">
        <v>43923</v>
      </c>
      <c r="B39">
        <v>38</v>
      </c>
      <c r="C39" s="16">
        <v>5959</v>
      </c>
      <c r="D39">
        <f t="shared" si="12"/>
        <v>5150.5573409579938</v>
      </c>
      <c r="E39">
        <f t="shared" si="13"/>
        <v>808.4426590420062</v>
      </c>
      <c r="F39">
        <f t="shared" si="14"/>
        <v>808.4426590420062</v>
      </c>
      <c r="G39">
        <f t="shared" si="25"/>
        <v>26541.229363831975</v>
      </c>
      <c r="H39">
        <f t="shared" si="25"/>
        <v>26628.618228218285</v>
      </c>
      <c r="I39">
        <f t="shared" si="16"/>
        <v>700.75311126890222</v>
      </c>
      <c r="J39">
        <f t="shared" si="17"/>
        <v>37.875292934157557</v>
      </c>
      <c r="K39">
        <f t="shared" si="18"/>
        <v>5692.8984581808618</v>
      </c>
      <c r="L39">
        <f t="shared" si="0"/>
        <v>266.10154181913822</v>
      </c>
      <c r="M39">
        <f t="shared" si="1"/>
        <v>266.10154181913822</v>
      </c>
      <c r="N39">
        <f t="shared" si="23"/>
        <v>11643.898458180862</v>
      </c>
      <c r="O39">
        <f t="shared" si="23"/>
        <v>15541.003944339842</v>
      </c>
      <c r="P39">
        <f t="shared" si="3"/>
        <v>408.97378800894319</v>
      </c>
      <c r="Q39">
        <f t="shared" si="4"/>
        <v>28.471014034587078</v>
      </c>
      <c r="R39">
        <f t="shared" si="19"/>
        <v>5963.7843611752733</v>
      </c>
      <c r="S39">
        <f t="shared" si="5"/>
        <v>-4.7843611752732613</v>
      </c>
      <c r="T39">
        <f t="shared" si="6"/>
        <v>4.7843611752732613</v>
      </c>
      <c r="U39">
        <f t="shared" si="24"/>
        <v>7444.946090293819</v>
      </c>
      <c r="V39">
        <f t="shared" si="24"/>
        <v>13336.503540624242</v>
      </c>
      <c r="W39">
        <f t="shared" si="8"/>
        <v>350.96061949011164</v>
      </c>
      <c r="X39">
        <f t="shared" si="9"/>
        <v>21.21305262428049</v>
      </c>
    </row>
    <row r="40" spans="1:24" ht="15.75" thickBot="1" x14ac:dyDescent="0.3">
      <c r="A40" s="1">
        <v>43924</v>
      </c>
      <c r="B40">
        <v>39</v>
      </c>
      <c r="C40" s="16">
        <v>5974</v>
      </c>
      <c r="D40">
        <f t="shared" si="12"/>
        <v>5312.2458727663952</v>
      </c>
      <c r="E40">
        <f t="shared" si="13"/>
        <v>661.75412723360478</v>
      </c>
      <c r="F40">
        <f t="shared" si="14"/>
        <v>661.75412723360478</v>
      </c>
      <c r="G40">
        <f t="shared" si="25"/>
        <v>27202.983491065581</v>
      </c>
      <c r="H40">
        <f t="shared" si="25"/>
        <v>27290.372355451891</v>
      </c>
      <c r="I40">
        <f t="shared" si="16"/>
        <v>699.75313731927929</v>
      </c>
      <c r="J40">
        <f t="shared" si="17"/>
        <v>38.875114722999179</v>
      </c>
      <c r="K40">
        <f t="shared" si="18"/>
        <v>5825.9492290904309</v>
      </c>
      <c r="L40">
        <f t="shared" si="0"/>
        <v>148.05077090956911</v>
      </c>
      <c r="M40">
        <f t="shared" si="1"/>
        <v>148.05077090956911</v>
      </c>
      <c r="N40">
        <f t="shared" si="23"/>
        <v>11791.949229090431</v>
      </c>
      <c r="O40">
        <f t="shared" si="23"/>
        <v>15689.054715249411</v>
      </c>
      <c r="P40">
        <f t="shared" si="3"/>
        <v>402.28345423716439</v>
      </c>
      <c r="Q40">
        <f t="shared" si="4"/>
        <v>29.312538472284622</v>
      </c>
      <c r="R40">
        <f t="shared" si="19"/>
        <v>5959.956872235055</v>
      </c>
      <c r="S40">
        <f t="shared" si="5"/>
        <v>14.043127764944984</v>
      </c>
      <c r="T40">
        <f t="shared" si="6"/>
        <v>14.043127764944984</v>
      </c>
      <c r="U40">
        <f t="shared" si="24"/>
        <v>7458.989218058764</v>
      </c>
      <c r="V40">
        <f t="shared" si="24"/>
        <v>13350.546668389186</v>
      </c>
      <c r="W40">
        <f t="shared" si="8"/>
        <v>342.32170944587659</v>
      </c>
      <c r="X40">
        <f t="shared" si="9"/>
        <v>21.789413327401256</v>
      </c>
    </row>
    <row r="41" spans="1:24" ht="15.75" thickBot="1" x14ac:dyDescent="0.3">
      <c r="A41" s="1">
        <v>43925</v>
      </c>
      <c r="B41">
        <v>40</v>
      </c>
      <c r="C41" s="16">
        <v>5217</v>
      </c>
      <c r="D41">
        <f t="shared" si="12"/>
        <v>5444.5966982131158</v>
      </c>
      <c r="E41">
        <f t="shared" si="13"/>
        <v>-227.59669821311581</v>
      </c>
      <c r="F41">
        <f t="shared" si="14"/>
        <v>227.59669821311581</v>
      </c>
      <c r="G41">
        <f t="shared" si="25"/>
        <v>26975.386792852463</v>
      </c>
      <c r="H41">
        <f t="shared" si="25"/>
        <v>27517.969053665009</v>
      </c>
      <c r="I41">
        <f t="shared" si="16"/>
        <v>687.94922634162526</v>
      </c>
      <c r="J41">
        <f t="shared" si="17"/>
        <v>39.211304788148553</v>
      </c>
      <c r="K41">
        <f t="shared" si="18"/>
        <v>5899.9746145452154</v>
      </c>
      <c r="L41">
        <f t="shared" si="0"/>
        <v>-682.97461454521545</v>
      </c>
      <c r="M41">
        <f t="shared" si="1"/>
        <v>682.97461454521545</v>
      </c>
      <c r="N41">
        <f t="shared" si="23"/>
        <v>11108.974614545215</v>
      </c>
      <c r="O41">
        <f t="shared" si="23"/>
        <v>16372.029329794626</v>
      </c>
      <c r="P41">
        <f t="shared" si="3"/>
        <v>409.30073324486568</v>
      </c>
      <c r="Q41">
        <f t="shared" si="4"/>
        <v>27.141350386731972</v>
      </c>
      <c r="R41">
        <f t="shared" si="19"/>
        <v>5971.1913744470112</v>
      </c>
      <c r="S41">
        <f t="shared" si="5"/>
        <v>-754.19137444701119</v>
      </c>
      <c r="T41">
        <f t="shared" si="6"/>
        <v>754.19137444701119</v>
      </c>
      <c r="U41">
        <f t="shared" si="24"/>
        <v>6704.7978436117528</v>
      </c>
      <c r="V41">
        <f t="shared" si="24"/>
        <v>14104.738042836198</v>
      </c>
      <c r="W41">
        <f t="shared" si="8"/>
        <v>352.61845107090494</v>
      </c>
      <c r="X41">
        <f t="shared" si="9"/>
        <v>19.014313695863702</v>
      </c>
    </row>
    <row r="42" spans="1:24" ht="15.75" thickBot="1" x14ac:dyDescent="0.3">
      <c r="A42" s="1">
        <v>43926</v>
      </c>
      <c r="B42">
        <v>41</v>
      </c>
      <c r="C42" s="16">
        <v>4050</v>
      </c>
      <c r="D42">
        <f t="shared" si="12"/>
        <v>5399.0773585704928</v>
      </c>
      <c r="E42">
        <f t="shared" si="13"/>
        <v>-1349.0773585704928</v>
      </c>
      <c r="F42">
        <f t="shared" si="14"/>
        <v>1349.0773585704928</v>
      </c>
      <c r="G42">
        <f t="shared" si="25"/>
        <v>25626.309434281971</v>
      </c>
      <c r="H42">
        <f t="shared" si="25"/>
        <v>28867.046412235501</v>
      </c>
      <c r="I42">
        <f t="shared" si="16"/>
        <v>704.07430273745126</v>
      </c>
      <c r="J42">
        <f t="shared" si="17"/>
        <v>36.397166228971152</v>
      </c>
      <c r="K42">
        <f t="shared" si="18"/>
        <v>5558.4873072726077</v>
      </c>
      <c r="L42">
        <f t="shared" si="0"/>
        <v>-1508.4873072726077</v>
      </c>
      <c r="M42">
        <f t="shared" si="1"/>
        <v>1508.4873072726077</v>
      </c>
      <c r="N42">
        <f t="shared" si="23"/>
        <v>9600.4873072726077</v>
      </c>
      <c r="O42">
        <f t="shared" si="23"/>
        <v>17880.516637067234</v>
      </c>
      <c r="P42">
        <f t="shared" si="3"/>
        <v>436.11016187968863</v>
      </c>
      <c r="Q42">
        <f t="shared" si="4"/>
        <v>22.013904161034272</v>
      </c>
      <c r="R42">
        <f t="shared" si="19"/>
        <v>5367.8382748894019</v>
      </c>
      <c r="S42">
        <f t="shared" si="5"/>
        <v>-1317.8382748894019</v>
      </c>
      <c r="T42">
        <f t="shared" si="6"/>
        <v>1317.8382748894019</v>
      </c>
      <c r="U42">
        <f t="shared" si="24"/>
        <v>5386.9595687223509</v>
      </c>
      <c r="V42">
        <f t="shared" si="24"/>
        <v>15422.576317725599</v>
      </c>
      <c r="W42">
        <f t="shared" si="8"/>
        <v>376.1603979933073</v>
      </c>
      <c r="X42">
        <f t="shared" si="9"/>
        <v>14.320910966332496</v>
      </c>
    </row>
    <row r="43" spans="1:24" ht="15.75" thickBot="1" x14ac:dyDescent="0.3">
      <c r="A43" s="1">
        <v>43927</v>
      </c>
      <c r="B43">
        <v>42</v>
      </c>
      <c r="C43" s="16">
        <v>4053</v>
      </c>
      <c r="D43">
        <f t="shared" si="12"/>
        <v>5129.2618868563941</v>
      </c>
      <c r="E43">
        <f t="shared" si="13"/>
        <v>-1076.2618868563941</v>
      </c>
      <c r="F43">
        <f t="shared" si="14"/>
        <v>1076.2618868563941</v>
      </c>
      <c r="G43">
        <f t="shared" si="25"/>
        <v>24550.047547425576</v>
      </c>
      <c r="H43">
        <f t="shared" si="25"/>
        <v>29943.308299091896</v>
      </c>
      <c r="I43">
        <f t="shared" si="16"/>
        <v>712.93591188314042</v>
      </c>
      <c r="J43">
        <f t="shared" si="17"/>
        <v>34.435139453950882</v>
      </c>
      <c r="K43">
        <f t="shared" si="18"/>
        <v>4804.2436536363039</v>
      </c>
      <c r="L43">
        <f t="shared" si="0"/>
        <v>-751.24365363630386</v>
      </c>
      <c r="M43">
        <f t="shared" si="1"/>
        <v>751.24365363630386</v>
      </c>
      <c r="N43">
        <f t="shared" si="23"/>
        <v>8849.2436536363039</v>
      </c>
      <c r="O43">
        <f t="shared" si="23"/>
        <v>18631.76029070354</v>
      </c>
      <c r="P43">
        <f t="shared" si="3"/>
        <v>443.61334025484621</v>
      </c>
      <c r="Q43">
        <f t="shared" si="4"/>
        <v>19.948100858627484</v>
      </c>
      <c r="R43">
        <f t="shared" si="19"/>
        <v>4313.56765497788</v>
      </c>
      <c r="S43">
        <f t="shared" si="5"/>
        <v>-260.56765497788001</v>
      </c>
      <c r="T43">
        <f t="shared" si="6"/>
        <v>260.56765497788001</v>
      </c>
      <c r="U43">
        <f t="shared" si="24"/>
        <v>5126.3919137444709</v>
      </c>
      <c r="V43">
        <f t="shared" si="24"/>
        <v>15683.143972703479</v>
      </c>
      <c r="W43">
        <f t="shared" si="8"/>
        <v>373.40818982627331</v>
      </c>
      <c r="X43">
        <f t="shared" si="9"/>
        <v>13.728654200459568</v>
      </c>
    </row>
    <row r="44" spans="1:24" ht="15.75" thickBot="1" x14ac:dyDescent="0.3">
      <c r="A44" s="1">
        <v>43928</v>
      </c>
      <c r="B44">
        <v>43</v>
      </c>
      <c r="C44" s="16">
        <v>4782</v>
      </c>
      <c r="D44">
        <f t="shared" si="12"/>
        <v>4914.0095094851149</v>
      </c>
      <c r="E44">
        <f t="shared" si="13"/>
        <v>-132.0095094851149</v>
      </c>
      <c r="F44">
        <f t="shared" si="14"/>
        <v>132.0095094851149</v>
      </c>
      <c r="G44">
        <f t="shared" si="25"/>
        <v>24418.03803794046</v>
      </c>
      <c r="H44">
        <f t="shared" si="25"/>
        <v>30075.317808577012</v>
      </c>
      <c r="I44">
        <f t="shared" si="16"/>
        <v>699.42599554830258</v>
      </c>
      <c r="J44">
        <f t="shared" si="17"/>
        <v>34.911539166911254</v>
      </c>
      <c r="K44">
        <f t="shared" si="18"/>
        <v>4428.6218268181519</v>
      </c>
      <c r="L44">
        <f t="shared" si="0"/>
        <v>353.37817318184807</v>
      </c>
      <c r="M44">
        <f t="shared" si="1"/>
        <v>353.37817318184807</v>
      </c>
      <c r="N44">
        <f t="shared" si="23"/>
        <v>9202.621826818151</v>
      </c>
      <c r="O44">
        <f t="shared" si="23"/>
        <v>18985.138463885389</v>
      </c>
      <c r="P44">
        <f t="shared" si="3"/>
        <v>441.51484799733464</v>
      </c>
      <c r="Q44">
        <f t="shared" si="4"/>
        <v>20.843289571257422</v>
      </c>
      <c r="R44">
        <f t="shared" si="19"/>
        <v>4105.1135309955762</v>
      </c>
      <c r="S44">
        <f t="shared" si="5"/>
        <v>676.88646900442382</v>
      </c>
      <c r="T44">
        <f t="shared" si="6"/>
        <v>676.88646900442382</v>
      </c>
      <c r="U44">
        <f t="shared" si="24"/>
        <v>5803.2783827488947</v>
      </c>
      <c r="V44">
        <f t="shared" si="24"/>
        <v>16360.030441707902</v>
      </c>
      <c r="W44">
        <f t="shared" si="8"/>
        <v>380.46582422576518</v>
      </c>
      <c r="X44">
        <f t="shared" si="9"/>
        <v>15.253087171649033</v>
      </c>
    </row>
    <row r="45" spans="1:24" ht="15.75" thickBot="1" x14ac:dyDescent="0.3">
      <c r="A45" s="1">
        <v>43929</v>
      </c>
      <c r="B45">
        <v>44</v>
      </c>
      <c r="C45" s="16">
        <v>4668</v>
      </c>
      <c r="D45">
        <f t="shared" si="12"/>
        <v>4887.6076075880919</v>
      </c>
      <c r="E45">
        <f t="shared" si="13"/>
        <v>-219.60760758809192</v>
      </c>
      <c r="F45">
        <f t="shared" si="14"/>
        <v>219.60760758809192</v>
      </c>
      <c r="G45">
        <f t="shared" si="25"/>
        <v>24198.430430352368</v>
      </c>
      <c r="H45">
        <f t="shared" si="25"/>
        <v>30294.925416165104</v>
      </c>
      <c r="I45">
        <f t="shared" si="16"/>
        <v>688.52103218557056</v>
      </c>
      <c r="J45">
        <f t="shared" si="17"/>
        <v>35.145521050445403</v>
      </c>
      <c r="K45">
        <f t="shared" si="18"/>
        <v>4605.3109134090755</v>
      </c>
      <c r="L45">
        <f t="shared" si="0"/>
        <v>62.689086590924489</v>
      </c>
      <c r="M45">
        <f t="shared" si="1"/>
        <v>62.689086590924489</v>
      </c>
      <c r="N45">
        <f t="shared" si="23"/>
        <v>9265.3109134090755</v>
      </c>
      <c r="O45">
        <f t="shared" si="23"/>
        <v>19047.827550476315</v>
      </c>
      <c r="P45">
        <f t="shared" si="3"/>
        <v>432.90517160173442</v>
      </c>
      <c r="Q45">
        <f t="shared" si="4"/>
        <v>21.402633928182794</v>
      </c>
      <c r="R45">
        <f t="shared" si="19"/>
        <v>4646.6227061991149</v>
      </c>
      <c r="S45">
        <f t="shared" si="5"/>
        <v>21.377293800885127</v>
      </c>
      <c r="T45">
        <f t="shared" si="6"/>
        <v>21.377293800885127</v>
      </c>
      <c r="U45">
        <f t="shared" si="24"/>
        <v>5824.6556765497799</v>
      </c>
      <c r="V45">
        <f t="shared" si="24"/>
        <v>16381.407735508787</v>
      </c>
      <c r="W45">
        <f t="shared" si="8"/>
        <v>372.30472126156332</v>
      </c>
      <c r="X45">
        <f t="shared" si="9"/>
        <v>15.644861168595437</v>
      </c>
    </row>
    <row r="46" spans="1:24" ht="15.75" thickBot="1" x14ac:dyDescent="0.3">
      <c r="A46" s="1">
        <v>43930</v>
      </c>
      <c r="B46">
        <v>45</v>
      </c>
      <c r="C46" s="16">
        <v>4585</v>
      </c>
      <c r="D46">
        <f t="shared" si="12"/>
        <v>4843.6860860704737</v>
      </c>
      <c r="E46">
        <f t="shared" si="13"/>
        <v>-258.68608607047372</v>
      </c>
      <c r="F46">
        <f t="shared" si="14"/>
        <v>258.68608607047372</v>
      </c>
      <c r="G46">
        <f t="shared" si="25"/>
        <v>23939.744344281895</v>
      </c>
      <c r="H46">
        <f t="shared" si="25"/>
        <v>30553.611502235577</v>
      </c>
      <c r="I46">
        <f t="shared" si="16"/>
        <v>678.96914449412395</v>
      </c>
      <c r="J46">
        <f t="shared" si="17"/>
        <v>35.258957698465899</v>
      </c>
      <c r="K46">
        <f t="shared" si="18"/>
        <v>4636.6554567045378</v>
      </c>
      <c r="L46">
        <f t="shared" si="0"/>
        <v>-51.655456704537755</v>
      </c>
      <c r="M46">
        <f t="shared" si="1"/>
        <v>51.655456704537755</v>
      </c>
      <c r="N46">
        <f t="shared" si="23"/>
        <v>9213.6554567045387</v>
      </c>
      <c r="O46">
        <f t="shared" si="23"/>
        <v>19099.483007180854</v>
      </c>
      <c r="P46">
        <f t="shared" si="3"/>
        <v>424.43295571513011</v>
      </c>
      <c r="Q46">
        <f t="shared" si="4"/>
        <v>21.70815280161359</v>
      </c>
      <c r="R46">
        <f t="shared" si="19"/>
        <v>4663.7245412398233</v>
      </c>
      <c r="S46">
        <f t="shared" si="5"/>
        <v>-78.724541239823338</v>
      </c>
      <c r="T46">
        <f t="shared" si="6"/>
        <v>78.724541239823338</v>
      </c>
      <c r="U46">
        <f t="shared" si="24"/>
        <v>5745.9311353099565</v>
      </c>
      <c r="V46">
        <f t="shared" si="24"/>
        <v>16460.132276748609</v>
      </c>
      <c r="W46">
        <f t="shared" si="8"/>
        <v>365.78071726108021</v>
      </c>
      <c r="X46">
        <f t="shared" si="9"/>
        <v>15.708676986405305</v>
      </c>
    </row>
    <row r="47" spans="1:24" ht="15.75" thickBot="1" x14ac:dyDescent="0.3">
      <c r="A47" s="1">
        <v>43931</v>
      </c>
      <c r="B47">
        <v>46</v>
      </c>
      <c r="C47" s="16">
        <v>4805</v>
      </c>
      <c r="D47">
        <f t="shared" si="12"/>
        <v>4791.9488688563788</v>
      </c>
      <c r="E47">
        <f t="shared" si="13"/>
        <v>13.051131143621205</v>
      </c>
      <c r="F47">
        <f t="shared" si="14"/>
        <v>13.051131143621205</v>
      </c>
      <c r="G47">
        <f t="shared" si="25"/>
        <v>23952.795475425515</v>
      </c>
      <c r="H47">
        <f t="shared" si="25"/>
        <v>30566.662633379197</v>
      </c>
      <c r="I47">
        <f t="shared" si="16"/>
        <v>664.49266594302605</v>
      </c>
      <c r="J47">
        <f t="shared" si="17"/>
        <v>36.046741676873886</v>
      </c>
      <c r="K47">
        <f t="shared" si="18"/>
        <v>4610.8277283522693</v>
      </c>
      <c r="L47">
        <f t="shared" si="0"/>
        <v>194.17227164773067</v>
      </c>
      <c r="M47">
        <f t="shared" si="1"/>
        <v>194.17227164773067</v>
      </c>
      <c r="N47">
        <f t="shared" si="23"/>
        <v>9407.8277283522693</v>
      </c>
      <c r="O47">
        <f t="shared" si="23"/>
        <v>19293.655278828584</v>
      </c>
      <c r="P47">
        <f t="shared" si="3"/>
        <v>419.42728867018661</v>
      </c>
      <c r="Q47">
        <f t="shared" si="4"/>
        <v>22.430175581041038</v>
      </c>
      <c r="R47">
        <f t="shared" si="19"/>
        <v>4600.7449082479643</v>
      </c>
      <c r="S47">
        <f t="shared" si="5"/>
        <v>204.2550917520357</v>
      </c>
      <c r="T47">
        <f t="shared" si="6"/>
        <v>204.2550917520357</v>
      </c>
      <c r="U47">
        <f t="shared" si="24"/>
        <v>5950.1862270619922</v>
      </c>
      <c r="V47">
        <f t="shared" si="24"/>
        <v>16664.387368500644</v>
      </c>
      <c r="W47">
        <f t="shared" si="8"/>
        <v>362.26929061957924</v>
      </c>
      <c r="X47">
        <f t="shared" si="9"/>
        <v>16.424760202239476</v>
      </c>
    </row>
    <row r="48" spans="1:24" ht="15.75" thickBot="1" x14ac:dyDescent="0.3">
      <c r="A48" s="1">
        <v>43932</v>
      </c>
      <c r="B48">
        <v>47</v>
      </c>
      <c r="C48" s="16">
        <v>4316</v>
      </c>
      <c r="D48">
        <f t="shared" si="12"/>
        <v>4794.5590950851029</v>
      </c>
      <c r="E48">
        <f t="shared" si="13"/>
        <v>-478.55909508510285</v>
      </c>
      <c r="F48">
        <f t="shared" si="14"/>
        <v>478.55909508510285</v>
      </c>
      <c r="G48">
        <f t="shared" si="25"/>
        <v>23474.236380340411</v>
      </c>
      <c r="H48">
        <f t="shared" si="25"/>
        <v>31045.221728464301</v>
      </c>
      <c r="I48">
        <f t="shared" si="16"/>
        <v>660.53663252051706</v>
      </c>
      <c r="J48">
        <f t="shared" si="17"/>
        <v>35.538129491419653</v>
      </c>
      <c r="K48">
        <f t="shared" si="18"/>
        <v>4707.9138641761347</v>
      </c>
      <c r="L48">
        <f t="shared" si="0"/>
        <v>-391.91386417613467</v>
      </c>
      <c r="M48">
        <f t="shared" si="1"/>
        <v>391.91386417613467</v>
      </c>
      <c r="N48">
        <f t="shared" si="23"/>
        <v>9015.9138641761347</v>
      </c>
      <c r="O48">
        <f t="shared" si="23"/>
        <v>19685.569143004719</v>
      </c>
      <c r="P48">
        <f t="shared" si="3"/>
        <v>418.84189665967489</v>
      </c>
      <c r="Q48">
        <f t="shared" si="4"/>
        <v>21.525816629328059</v>
      </c>
      <c r="R48">
        <f t="shared" si="19"/>
        <v>4764.1489816495932</v>
      </c>
      <c r="S48">
        <f t="shared" si="5"/>
        <v>-448.14898164959322</v>
      </c>
      <c r="T48">
        <f t="shared" si="6"/>
        <v>448.14898164959322</v>
      </c>
      <c r="U48">
        <f t="shared" si="24"/>
        <v>5502.037245412399</v>
      </c>
      <c r="V48">
        <f t="shared" si="24"/>
        <v>17112.536350150236</v>
      </c>
      <c r="W48">
        <f t="shared" si="8"/>
        <v>364.0965180883029</v>
      </c>
      <c r="X48">
        <f t="shared" si="9"/>
        <v>15.11147998421125</v>
      </c>
    </row>
    <row r="49" spans="1:24" ht="15.75" thickBot="1" x14ac:dyDescent="0.3">
      <c r="A49" s="1">
        <v>43933</v>
      </c>
      <c r="B49">
        <v>48</v>
      </c>
      <c r="C49" s="16">
        <v>3599</v>
      </c>
      <c r="D49">
        <f t="shared" si="12"/>
        <v>4698.8472760680825</v>
      </c>
      <c r="E49">
        <f t="shared" si="13"/>
        <v>-1099.8472760680825</v>
      </c>
      <c r="F49">
        <f t="shared" si="14"/>
        <v>1099.8472760680825</v>
      </c>
      <c r="G49">
        <f t="shared" si="25"/>
        <v>22374.38910427233</v>
      </c>
      <c r="H49">
        <f t="shared" si="25"/>
        <v>32145.069004532383</v>
      </c>
      <c r="I49">
        <f t="shared" si="16"/>
        <v>669.6889375944246</v>
      </c>
      <c r="J49">
        <f t="shared" si="17"/>
        <v>33.41012199580733</v>
      </c>
      <c r="K49">
        <f t="shared" si="18"/>
        <v>4511.9569320880673</v>
      </c>
      <c r="L49">
        <f t="shared" si="0"/>
        <v>-912.95693208806733</v>
      </c>
      <c r="M49">
        <f t="shared" si="1"/>
        <v>912.95693208806733</v>
      </c>
      <c r="N49">
        <f t="shared" si="23"/>
        <v>8102.9569320880673</v>
      </c>
      <c r="O49">
        <f t="shared" si="23"/>
        <v>20598.526075092785</v>
      </c>
      <c r="P49">
        <f t="shared" si="3"/>
        <v>429.13595989776633</v>
      </c>
      <c r="Q49">
        <f t="shared" si="4"/>
        <v>18.882027351001874</v>
      </c>
      <c r="R49">
        <f t="shared" si="19"/>
        <v>4405.6297963299185</v>
      </c>
      <c r="S49">
        <f t="shared" si="5"/>
        <v>-806.62979632991846</v>
      </c>
      <c r="T49">
        <f t="shared" si="6"/>
        <v>806.62979632991846</v>
      </c>
      <c r="U49">
        <f t="shared" si="24"/>
        <v>4695.4074490824805</v>
      </c>
      <c r="V49">
        <f t="shared" si="24"/>
        <v>17919.166146480155</v>
      </c>
      <c r="W49">
        <f t="shared" si="8"/>
        <v>373.31596138500322</v>
      </c>
      <c r="X49">
        <f t="shared" si="9"/>
        <v>12.577569498133716</v>
      </c>
    </row>
    <row r="50" spans="1:24" ht="15.75" thickBot="1" x14ac:dyDescent="0.3">
      <c r="A50" s="1">
        <v>43934</v>
      </c>
      <c r="B50">
        <v>49</v>
      </c>
      <c r="C50" s="16">
        <v>3039</v>
      </c>
      <c r="D50">
        <f t="shared" si="12"/>
        <v>4478.8778208544663</v>
      </c>
      <c r="E50">
        <f t="shared" si="13"/>
        <v>-1439.8778208544663</v>
      </c>
      <c r="F50">
        <f t="shared" si="14"/>
        <v>1439.8778208544663</v>
      </c>
      <c r="G50">
        <f t="shared" si="25"/>
        <v>20934.511283417865</v>
      </c>
      <c r="H50">
        <f t="shared" si="25"/>
        <v>33584.946825386847</v>
      </c>
      <c r="I50">
        <f t="shared" si="16"/>
        <v>685.40707806911928</v>
      </c>
      <c r="J50">
        <f t="shared" si="17"/>
        <v>30.543179306512418</v>
      </c>
      <c r="K50">
        <f t="shared" si="18"/>
        <v>4055.4784660440337</v>
      </c>
      <c r="L50">
        <f t="shared" si="0"/>
        <v>-1016.4784660440337</v>
      </c>
      <c r="M50">
        <f t="shared" si="1"/>
        <v>1016.4784660440337</v>
      </c>
      <c r="N50">
        <f t="shared" si="23"/>
        <v>7086.4784660440337</v>
      </c>
      <c r="O50">
        <f t="shared" si="23"/>
        <v>21615.004541136819</v>
      </c>
      <c r="P50">
        <f t="shared" si="3"/>
        <v>441.12254165585347</v>
      </c>
      <c r="Q50">
        <f t="shared" si="4"/>
        <v>16.064648248179136</v>
      </c>
      <c r="R50">
        <f t="shared" si="19"/>
        <v>3760.3259592659838</v>
      </c>
      <c r="S50">
        <f t="shared" si="5"/>
        <v>-721.32595926598378</v>
      </c>
      <c r="T50">
        <f t="shared" si="6"/>
        <v>721.32595926598378</v>
      </c>
      <c r="U50">
        <f t="shared" si="24"/>
        <v>3974.0814898164967</v>
      </c>
      <c r="V50">
        <f t="shared" si="24"/>
        <v>18640.49210574614</v>
      </c>
      <c r="W50">
        <f t="shared" si="8"/>
        <v>380.41820623971716</v>
      </c>
      <c r="X50">
        <f t="shared" si="9"/>
        <v>10.4466122405095</v>
      </c>
    </row>
    <row r="51" spans="1:24" ht="15.75" thickBot="1" x14ac:dyDescent="0.3">
      <c r="A51" s="1">
        <v>43935</v>
      </c>
      <c r="B51">
        <v>50</v>
      </c>
      <c r="C51" s="16">
        <v>3836</v>
      </c>
      <c r="D51">
        <f t="shared" si="12"/>
        <v>4190.9022566835729</v>
      </c>
      <c r="E51">
        <f t="shared" si="13"/>
        <v>-354.90225668357289</v>
      </c>
      <c r="F51">
        <f t="shared" si="14"/>
        <v>354.90225668357289</v>
      </c>
      <c r="G51">
        <f t="shared" si="25"/>
        <v>20579.609026734292</v>
      </c>
      <c r="H51">
        <f t="shared" si="25"/>
        <v>33939.849082070417</v>
      </c>
      <c r="I51">
        <f t="shared" si="16"/>
        <v>678.79698164140837</v>
      </c>
      <c r="J51">
        <f t="shared" si="17"/>
        <v>30.317767437578251</v>
      </c>
      <c r="K51">
        <f t="shared" si="18"/>
        <v>3547.2392330220168</v>
      </c>
      <c r="L51">
        <f t="shared" si="0"/>
        <v>288.76076697798317</v>
      </c>
      <c r="M51">
        <f t="shared" si="1"/>
        <v>288.76076697798317</v>
      </c>
      <c r="N51">
        <f t="shared" ref="N51:O66" si="26">L51+N50</f>
        <v>7375.2392330220173</v>
      </c>
      <c r="O51">
        <f t="shared" si="26"/>
        <v>21903.765308114802</v>
      </c>
      <c r="P51">
        <f t="shared" si="3"/>
        <v>438.07530616229604</v>
      </c>
      <c r="Q51">
        <f t="shared" si="4"/>
        <v>16.835551169573741</v>
      </c>
      <c r="R51">
        <f t="shared" si="19"/>
        <v>3183.2651918531965</v>
      </c>
      <c r="S51">
        <f t="shared" si="5"/>
        <v>652.73480814680352</v>
      </c>
      <c r="T51">
        <f t="shared" si="6"/>
        <v>652.73480814680352</v>
      </c>
      <c r="U51">
        <f t="shared" ref="U51:V66" si="27">S51+U50</f>
        <v>4626.8162979632998</v>
      </c>
      <c r="V51">
        <f t="shared" si="27"/>
        <v>19293.226913892944</v>
      </c>
      <c r="W51">
        <f t="shared" si="8"/>
        <v>385.86453827785886</v>
      </c>
      <c r="X51">
        <f t="shared" si="9"/>
        <v>11.990778729274043</v>
      </c>
    </row>
    <row r="52" spans="1:24" ht="15.75" thickBot="1" x14ac:dyDescent="0.3">
      <c r="A52" s="1">
        <v>43936</v>
      </c>
      <c r="B52">
        <v>51</v>
      </c>
      <c r="C52" s="16">
        <v>4204</v>
      </c>
      <c r="D52">
        <f t="shared" si="12"/>
        <v>4119.9218053468585</v>
      </c>
      <c r="E52">
        <f t="shared" si="13"/>
        <v>84.078194653141509</v>
      </c>
      <c r="F52">
        <f t="shared" si="14"/>
        <v>84.078194653141509</v>
      </c>
      <c r="G52">
        <f t="shared" ref="G52:H67" si="28">E52+G51</f>
        <v>20663.687221387434</v>
      </c>
      <c r="H52">
        <f t="shared" si="28"/>
        <v>34023.92727672356</v>
      </c>
      <c r="I52">
        <f t="shared" si="16"/>
        <v>667.13582895536388</v>
      </c>
      <c r="J52">
        <f t="shared" si="17"/>
        <v>30.973733270694986</v>
      </c>
      <c r="K52">
        <f t="shared" si="18"/>
        <v>3691.6196165110086</v>
      </c>
      <c r="L52">
        <f t="shared" si="0"/>
        <v>512.38038348899136</v>
      </c>
      <c r="M52">
        <f t="shared" si="1"/>
        <v>512.38038348899136</v>
      </c>
      <c r="N52">
        <f t="shared" si="26"/>
        <v>7887.6196165110086</v>
      </c>
      <c r="O52">
        <f t="shared" si="26"/>
        <v>22416.145691603793</v>
      </c>
      <c r="P52">
        <f t="shared" si="3"/>
        <v>439.5322684628195</v>
      </c>
      <c r="Q52">
        <f t="shared" si="4"/>
        <v>17.94548474016813</v>
      </c>
      <c r="R52">
        <f t="shared" si="19"/>
        <v>3705.4530383706392</v>
      </c>
      <c r="S52">
        <f t="shared" si="5"/>
        <v>498.54696162936079</v>
      </c>
      <c r="T52">
        <f t="shared" si="6"/>
        <v>498.54696162936079</v>
      </c>
      <c r="U52">
        <f t="shared" si="27"/>
        <v>5125.3632595926611</v>
      </c>
      <c r="V52">
        <f t="shared" si="27"/>
        <v>19791.773875522304</v>
      </c>
      <c r="W52">
        <f t="shared" si="8"/>
        <v>388.07399755926087</v>
      </c>
      <c r="X52">
        <f t="shared" si="9"/>
        <v>13.207180310528257</v>
      </c>
    </row>
    <row r="53" spans="1:24" ht="15.75" thickBot="1" x14ac:dyDescent="0.3">
      <c r="A53" s="1">
        <v>43937</v>
      </c>
      <c r="B53">
        <v>52</v>
      </c>
      <c r="C53" s="16">
        <v>3951</v>
      </c>
      <c r="D53">
        <f t="shared" si="12"/>
        <v>4136.7374442774872</v>
      </c>
      <c r="E53">
        <f t="shared" si="13"/>
        <v>-185.73744427748716</v>
      </c>
      <c r="F53">
        <f t="shared" si="14"/>
        <v>185.73744427748716</v>
      </c>
      <c r="G53">
        <f t="shared" si="28"/>
        <v>20477.949777109949</v>
      </c>
      <c r="H53">
        <f t="shared" si="28"/>
        <v>34209.664721001049</v>
      </c>
      <c r="I53">
        <f t="shared" si="16"/>
        <v>657.8781677115586</v>
      </c>
      <c r="J53">
        <f t="shared" si="17"/>
        <v>31.127267603883066</v>
      </c>
      <c r="K53">
        <f t="shared" si="18"/>
        <v>3947.8098082555043</v>
      </c>
      <c r="L53">
        <f t="shared" si="0"/>
        <v>3.190191744495678</v>
      </c>
      <c r="M53">
        <f t="shared" si="1"/>
        <v>3.190191744495678</v>
      </c>
      <c r="N53">
        <f t="shared" si="26"/>
        <v>7890.8098082555043</v>
      </c>
      <c r="O53">
        <f t="shared" si="26"/>
        <v>22419.335883348289</v>
      </c>
      <c r="P53">
        <f t="shared" si="3"/>
        <v>431.14107467977476</v>
      </c>
      <c r="Q53">
        <f t="shared" si="4"/>
        <v>18.302152756186164</v>
      </c>
      <c r="R53">
        <f t="shared" si="19"/>
        <v>4104.2906076741274</v>
      </c>
      <c r="S53">
        <f t="shared" si="5"/>
        <v>-153.29060767412739</v>
      </c>
      <c r="T53">
        <f t="shared" si="6"/>
        <v>153.29060767412739</v>
      </c>
      <c r="U53">
        <f t="shared" si="27"/>
        <v>4972.0726519185337</v>
      </c>
      <c r="V53">
        <f t="shared" si="27"/>
        <v>19945.064483196431</v>
      </c>
      <c r="W53">
        <f t="shared" si="8"/>
        <v>383.55893236916211</v>
      </c>
      <c r="X53">
        <f t="shared" si="9"/>
        <v>12.962995337397297</v>
      </c>
    </row>
    <row r="54" spans="1:24" ht="15.75" thickBot="1" x14ac:dyDescent="0.3">
      <c r="A54" s="1">
        <v>43938</v>
      </c>
      <c r="B54">
        <v>53</v>
      </c>
      <c r="C54" s="16">
        <v>4694</v>
      </c>
      <c r="D54">
        <f t="shared" si="12"/>
        <v>4099.5899554219895</v>
      </c>
      <c r="E54">
        <f t="shared" si="13"/>
        <v>594.41004457801046</v>
      </c>
      <c r="F54">
        <f t="shared" si="14"/>
        <v>594.41004457801046</v>
      </c>
      <c r="G54">
        <f t="shared" si="28"/>
        <v>21072.359821687958</v>
      </c>
      <c r="H54">
        <f t="shared" si="28"/>
        <v>34804.074765579062</v>
      </c>
      <c r="I54">
        <f t="shared" si="16"/>
        <v>656.68065595432188</v>
      </c>
      <c r="J54">
        <f t="shared" si="17"/>
        <v>32.089204441486899</v>
      </c>
      <c r="K54">
        <f t="shared" si="18"/>
        <v>3949.4049041277522</v>
      </c>
      <c r="L54">
        <f t="shared" si="0"/>
        <v>744.59509587224784</v>
      </c>
      <c r="M54">
        <f t="shared" si="1"/>
        <v>744.59509587224784</v>
      </c>
      <c r="N54">
        <f t="shared" si="26"/>
        <v>8635.4049041277522</v>
      </c>
      <c r="O54">
        <f t="shared" si="26"/>
        <v>23163.930979220539</v>
      </c>
      <c r="P54">
        <f t="shared" si="3"/>
        <v>437.05530149472713</v>
      </c>
      <c r="Q54">
        <f t="shared" si="4"/>
        <v>19.758151599110473</v>
      </c>
      <c r="R54">
        <f t="shared" si="19"/>
        <v>3981.6581215348256</v>
      </c>
      <c r="S54">
        <f t="shared" si="5"/>
        <v>712.34187846517443</v>
      </c>
      <c r="T54">
        <f t="shared" si="6"/>
        <v>712.34187846517443</v>
      </c>
      <c r="U54">
        <f t="shared" si="27"/>
        <v>5684.4145303837086</v>
      </c>
      <c r="V54">
        <f t="shared" si="27"/>
        <v>20657.406361661604</v>
      </c>
      <c r="W54">
        <f t="shared" si="8"/>
        <v>389.7623841822944</v>
      </c>
      <c r="X54">
        <f t="shared" si="9"/>
        <v>14.584307673274779</v>
      </c>
    </row>
    <row r="55" spans="1:24" ht="15.75" thickBot="1" x14ac:dyDescent="0.3">
      <c r="A55" s="1">
        <v>43939</v>
      </c>
      <c r="B55">
        <v>54</v>
      </c>
      <c r="C55" s="16">
        <v>4092</v>
      </c>
      <c r="D55">
        <f t="shared" si="12"/>
        <v>4218.471964337592</v>
      </c>
      <c r="E55">
        <f t="shared" si="13"/>
        <v>-126.471964337592</v>
      </c>
      <c r="F55">
        <f t="shared" si="14"/>
        <v>126.471964337592</v>
      </c>
      <c r="G55">
        <f t="shared" si="28"/>
        <v>20945.887857350368</v>
      </c>
      <c r="H55">
        <f t="shared" si="28"/>
        <v>34930.546729916656</v>
      </c>
      <c r="I55">
        <f t="shared" si="16"/>
        <v>646.86197647993811</v>
      </c>
      <c r="J55">
        <f t="shared" si="17"/>
        <v>32.380768415748712</v>
      </c>
      <c r="K55">
        <f t="shared" si="18"/>
        <v>4321.7024520638761</v>
      </c>
      <c r="L55">
        <f t="shared" si="0"/>
        <v>-229.70245206387608</v>
      </c>
      <c r="M55">
        <f t="shared" si="1"/>
        <v>229.70245206387608</v>
      </c>
      <c r="N55">
        <f t="shared" si="26"/>
        <v>8405.702452063877</v>
      </c>
      <c r="O55">
        <f t="shared" si="26"/>
        <v>23393.633431284416</v>
      </c>
      <c r="P55">
        <f t="shared" si="3"/>
        <v>433.21543391267437</v>
      </c>
      <c r="Q55">
        <f t="shared" si="4"/>
        <v>19.403053986664428</v>
      </c>
      <c r="R55">
        <f t="shared" si="19"/>
        <v>4551.5316243069647</v>
      </c>
      <c r="S55">
        <f t="shared" si="5"/>
        <v>-459.53162430696466</v>
      </c>
      <c r="T55">
        <f t="shared" si="6"/>
        <v>459.53162430696466</v>
      </c>
      <c r="U55">
        <f t="shared" si="27"/>
        <v>5224.8829060767439</v>
      </c>
      <c r="V55">
        <f t="shared" si="27"/>
        <v>21116.937985968569</v>
      </c>
      <c r="W55">
        <f t="shared" si="8"/>
        <v>391.05440714756611</v>
      </c>
      <c r="X55">
        <f t="shared" si="9"/>
        <v>13.361012714798816</v>
      </c>
    </row>
    <row r="56" spans="1:24" ht="15.75" thickBot="1" x14ac:dyDescent="0.3">
      <c r="A56" s="1">
        <v>43940</v>
      </c>
      <c r="B56">
        <v>55</v>
      </c>
      <c r="C56" s="16">
        <v>3153</v>
      </c>
      <c r="D56">
        <f t="shared" si="12"/>
        <v>4193.1775714700734</v>
      </c>
      <c r="E56">
        <f t="shared" si="13"/>
        <v>-1040.1775714700734</v>
      </c>
      <c r="F56">
        <f t="shared" si="14"/>
        <v>1040.1775714700734</v>
      </c>
      <c r="G56">
        <f t="shared" si="28"/>
        <v>19905.710285880294</v>
      </c>
      <c r="H56">
        <f t="shared" si="28"/>
        <v>35970.724301386726</v>
      </c>
      <c r="I56">
        <f t="shared" si="16"/>
        <v>654.0131691161223</v>
      </c>
      <c r="J56">
        <f t="shared" si="17"/>
        <v>30.436253008150004</v>
      </c>
      <c r="K56">
        <f t="shared" si="18"/>
        <v>4206.8512260319385</v>
      </c>
      <c r="L56">
        <f t="shared" si="0"/>
        <v>-1053.8512260319385</v>
      </c>
      <c r="M56">
        <f t="shared" si="1"/>
        <v>1053.8512260319385</v>
      </c>
      <c r="N56">
        <f t="shared" si="26"/>
        <v>7351.8512260319385</v>
      </c>
      <c r="O56">
        <f t="shared" si="26"/>
        <v>24447.484657316352</v>
      </c>
      <c r="P56">
        <f t="shared" si="3"/>
        <v>444.49972104211548</v>
      </c>
      <c r="Q56">
        <f t="shared" si="4"/>
        <v>16.53960818872002</v>
      </c>
      <c r="R56">
        <f t="shared" si="19"/>
        <v>4183.9063248613929</v>
      </c>
      <c r="S56">
        <f t="shared" si="5"/>
        <v>-1030.9063248613929</v>
      </c>
      <c r="T56">
        <f t="shared" si="6"/>
        <v>1030.9063248613929</v>
      </c>
      <c r="U56">
        <f t="shared" si="27"/>
        <v>4193.976581215351</v>
      </c>
      <c r="V56">
        <f t="shared" si="27"/>
        <v>22147.844310829962</v>
      </c>
      <c r="W56">
        <f t="shared" si="8"/>
        <v>402.68807837872657</v>
      </c>
      <c r="X56">
        <f t="shared" si="9"/>
        <v>10.414950941932114</v>
      </c>
    </row>
    <row r="57" spans="1:24" ht="15.75" thickBot="1" x14ac:dyDescent="0.3">
      <c r="A57" s="1">
        <v>43941</v>
      </c>
      <c r="B57">
        <v>56</v>
      </c>
      <c r="C57" s="16">
        <v>2972</v>
      </c>
      <c r="D57">
        <f t="shared" si="12"/>
        <v>3985.1420571760586</v>
      </c>
      <c r="E57">
        <f t="shared" si="13"/>
        <v>-1013.1420571760586</v>
      </c>
      <c r="F57">
        <f t="shared" si="14"/>
        <v>1013.1420571760586</v>
      </c>
      <c r="G57">
        <f t="shared" si="28"/>
        <v>18892.568228704236</v>
      </c>
      <c r="H57">
        <f t="shared" si="28"/>
        <v>36983.866358562787</v>
      </c>
      <c r="I57">
        <f t="shared" si="16"/>
        <v>660.42618497433546</v>
      </c>
      <c r="J57">
        <f t="shared" si="17"/>
        <v>28.606631079351303</v>
      </c>
      <c r="K57">
        <f t="shared" si="18"/>
        <v>3679.9256130159692</v>
      </c>
      <c r="L57">
        <f t="shared" si="0"/>
        <v>-707.92561301596925</v>
      </c>
      <c r="M57">
        <f t="shared" si="1"/>
        <v>707.92561301596925</v>
      </c>
      <c r="N57">
        <f t="shared" si="26"/>
        <v>6643.9256130159692</v>
      </c>
      <c r="O57">
        <f t="shared" si="26"/>
        <v>25155.410270332322</v>
      </c>
      <c r="P57">
        <f t="shared" si="3"/>
        <v>449.2037548273629</v>
      </c>
      <c r="Q57">
        <f t="shared" si="4"/>
        <v>14.790449860708199</v>
      </c>
      <c r="R57">
        <f t="shared" si="19"/>
        <v>3359.1812649722788</v>
      </c>
      <c r="S57">
        <f t="shared" si="5"/>
        <v>-387.18126497227877</v>
      </c>
      <c r="T57">
        <f t="shared" si="6"/>
        <v>387.18126497227877</v>
      </c>
      <c r="U57">
        <f t="shared" si="27"/>
        <v>3806.7953162430722</v>
      </c>
      <c r="V57">
        <f t="shared" si="27"/>
        <v>22535.025575802239</v>
      </c>
      <c r="W57">
        <f t="shared" si="8"/>
        <v>402.41117099646857</v>
      </c>
      <c r="X57">
        <f t="shared" si="9"/>
        <v>9.4599643116678767</v>
      </c>
    </row>
    <row r="58" spans="1:24" ht="15.75" thickBot="1" x14ac:dyDescent="0.3">
      <c r="A58" s="1">
        <v>43942</v>
      </c>
      <c r="B58">
        <v>57</v>
      </c>
      <c r="C58" s="16">
        <v>2667</v>
      </c>
      <c r="D58">
        <f t="shared" si="12"/>
        <v>3782.5136457408471</v>
      </c>
      <c r="E58">
        <f t="shared" si="13"/>
        <v>-1115.5136457408471</v>
      </c>
      <c r="F58">
        <f t="shared" si="14"/>
        <v>1115.5136457408471</v>
      </c>
      <c r="G58">
        <f t="shared" si="28"/>
        <v>17777.054582963388</v>
      </c>
      <c r="H58">
        <f t="shared" si="28"/>
        <v>38099.380004303632</v>
      </c>
      <c r="I58">
        <f t="shared" si="16"/>
        <v>668.4101755140988</v>
      </c>
      <c r="J58">
        <f t="shared" si="17"/>
        <v>26.596026263798876</v>
      </c>
      <c r="K58">
        <f t="shared" si="18"/>
        <v>3325.9628065079846</v>
      </c>
      <c r="L58">
        <f t="shared" si="0"/>
        <v>-658.96280650798462</v>
      </c>
      <c r="M58">
        <f t="shared" si="1"/>
        <v>658.96280650798462</v>
      </c>
      <c r="N58">
        <f t="shared" si="26"/>
        <v>5984.9628065079851</v>
      </c>
      <c r="O58">
        <f t="shared" si="26"/>
        <v>25814.373076840307</v>
      </c>
      <c r="P58">
        <f t="shared" si="3"/>
        <v>452.88373819018085</v>
      </c>
      <c r="Q58">
        <f t="shared" si="4"/>
        <v>13.215230095090545</v>
      </c>
      <c r="R58">
        <f t="shared" si="19"/>
        <v>3049.4362529944556</v>
      </c>
      <c r="S58">
        <f t="shared" si="5"/>
        <v>-382.43625299445557</v>
      </c>
      <c r="T58">
        <f t="shared" si="6"/>
        <v>382.43625299445557</v>
      </c>
      <c r="U58">
        <f t="shared" si="27"/>
        <v>3424.3590632486166</v>
      </c>
      <c r="V58">
        <f t="shared" si="27"/>
        <v>22917.461828796695</v>
      </c>
      <c r="W58">
        <f t="shared" si="8"/>
        <v>402.06073383853851</v>
      </c>
      <c r="X58">
        <f t="shared" si="9"/>
        <v>8.5170193830064171</v>
      </c>
    </row>
    <row r="59" spans="1:24" ht="15.75" thickBot="1" x14ac:dyDescent="0.3">
      <c r="A59" s="1">
        <v>43943</v>
      </c>
      <c r="B59">
        <v>58</v>
      </c>
      <c r="C59" s="16">
        <v>3786</v>
      </c>
      <c r="D59">
        <f t="shared" si="12"/>
        <v>3559.4109165926775</v>
      </c>
      <c r="E59">
        <f t="shared" si="13"/>
        <v>226.58908340732251</v>
      </c>
      <c r="F59">
        <f t="shared" si="14"/>
        <v>226.58908340732251</v>
      </c>
      <c r="G59">
        <f t="shared" si="28"/>
        <v>18003.64366637071</v>
      </c>
      <c r="H59">
        <f t="shared" si="28"/>
        <v>38325.969087710953</v>
      </c>
      <c r="I59">
        <f t="shared" si="16"/>
        <v>660.79257047777503</v>
      </c>
      <c r="J59">
        <f t="shared" si="17"/>
        <v>27.245529793643829</v>
      </c>
      <c r="K59">
        <f t="shared" si="18"/>
        <v>2996.4814032539925</v>
      </c>
      <c r="L59">
        <f t="shared" si="0"/>
        <v>789.51859674600746</v>
      </c>
      <c r="M59">
        <f t="shared" si="1"/>
        <v>789.51859674600746</v>
      </c>
      <c r="N59">
        <f t="shared" si="26"/>
        <v>6774.4814032539925</v>
      </c>
      <c r="O59">
        <f t="shared" si="26"/>
        <v>26603.891673586317</v>
      </c>
      <c r="P59">
        <f t="shared" si="3"/>
        <v>458.68778747562612</v>
      </c>
      <c r="Q59">
        <f t="shared" si="4"/>
        <v>14.769264820712012</v>
      </c>
      <c r="R59">
        <f t="shared" si="19"/>
        <v>2743.487250598891</v>
      </c>
      <c r="S59">
        <f t="shared" si="5"/>
        <v>1042.512749401109</v>
      </c>
      <c r="T59">
        <f t="shared" si="6"/>
        <v>1042.512749401109</v>
      </c>
      <c r="U59">
        <f t="shared" si="27"/>
        <v>4466.8718126497261</v>
      </c>
      <c r="V59">
        <f t="shared" si="27"/>
        <v>23959.974578197805</v>
      </c>
      <c r="W59">
        <f t="shared" si="8"/>
        <v>413.10300996892767</v>
      </c>
      <c r="X59">
        <f t="shared" si="9"/>
        <v>10.812973289605685</v>
      </c>
    </row>
    <row r="60" spans="1:24" ht="15.75" thickBot="1" x14ac:dyDescent="0.3">
      <c r="A60" s="1">
        <v>43944</v>
      </c>
      <c r="B60">
        <v>59</v>
      </c>
      <c r="C60" s="16">
        <v>3493</v>
      </c>
      <c r="D60">
        <f t="shared" si="12"/>
        <v>3604.7287332741421</v>
      </c>
      <c r="E60">
        <f t="shared" si="13"/>
        <v>-111.72873327414209</v>
      </c>
      <c r="F60">
        <f t="shared" si="14"/>
        <v>111.72873327414209</v>
      </c>
      <c r="G60">
        <f t="shared" si="28"/>
        <v>17891.914933096567</v>
      </c>
      <c r="H60">
        <f t="shared" si="28"/>
        <v>38437.697820985093</v>
      </c>
      <c r="I60">
        <f t="shared" si="16"/>
        <v>651.48640374551007</v>
      </c>
      <c r="J60">
        <f t="shared" si="17"/>
        <v>27.463220767513789</v>
      </c>
      <c r="K60">
        <f t="shared" si="18"/>
        <v>3391.2407016269963</v>
      </c>
      <c r="L60">
        <f t="shared" si="0"/>
        <v>101.75929837300373</v>
      </c>
      <c r="M60">
        <f t="shared" si="1"/>
        <v>101.75929837300373</v>
      </c>
      <c r="N60">
        <f t="shared" si="26"/>
        <v>6876.2407016269963</v>
      </c>
      <c r="O60">
        <f t="shared" si="26"/>
        <v>26705.65097195932</v>
      </c>
      <c r="P60">
        <f t="shared" si="3"/>
        <v>452.63815206710711</v>
      </c>
      <c r="Q60">
        <f t="shared" si="4"/>
        <v>15.191473962644537</v>
      </c>
      <c r="R60">
        <f t="shared" si="19"/>
        <v>3577.4974501197785</v>
      </c>
      <c r="S60">
        <f t="shared" si="5"/>
        <v>-84.497450119778478</v>
      </c>
      <c r="T60">
        <f t="shared" si="6"/>
        <v>84.497450119778478</v>
      </c>
      <c r="U60">
        <f t="shared" si="27"/>
        <v>4382.3743625299476</v>
      </c>
      <c r="V60">
        <f t="shared" si="27"/>
        <v>24044.472028317585</v>
      </c>
      <c r="W60">
        <f t="shared" si="8"/>
        <v>407.5334242087726</v>
      </c>
      <c r="X60">
        <f t="shared" si="9"/>
        <v>10.753410891482927</v>
      </c>
    </row>
    <row r="61" spans="1:24" ht="15.75" thickBot="1" x14ac:dyDescent="0.3">
      <c r="A61" s="1">
        <v>43945</v>
      </c>
      <c r="B61">
        <v>60</v>
      </c>
      <c r="C61" s="16">
        <v>3491</v>
      </c>
      <c r="D61">
        <f t="shared" si="12"/>
        <v>3582.3829866193137</v>
      </c>
      <c r="E61">
        <f t="shared" si="13"/>
        <v>-91.38298661931367</v>
      </c>
      <c r="F61">
        <f t="shared" si="14"/>
        <v>91.38298661931367</v>
      </c>
      <c r="G61">
        <f t="shared" si="28"/>
        <v>17800.531946477255</v>
      </c>
      <c r="H61">
        <f t="shared" si="28"/>
        <v>38529.080807604405</v>
      </c>
      <c r="I61">
        <f t="shared" si="16"/>
        <v>642.15134679340679</v>
      </c>
      <c r="J61">
        <f t="shared" si="17"/>
        <v>27.720150452637842</v>
      </c>
      <c r="K61">
        <f t="shared" si="18"/>
        <v>3442.1203508134981</v>
      </c>
      <c r="L61">
        <f t="shared" si="0"/>
        <v>48.879649186501865</v>
      </c>
      <c r="M61">
        <f t="shared" si="1"/>
        <v>48.879649186501865</v>
      </c>
      <c r="N61">
        <f t="shared" si="26"/>
        <v>6925.1203508134986</v>
      </c>
      <c r="O61">
        <f t="shared" si="26"/>
        <v>26754.530621145823</v>
      </c>
      <c r="P61">
        <f t="shared" si="3"/>
        <v>445.90884368576371</v>
      </c>
      <c r="Q61">
        <f t="shared" si="4"/>
        <v>15.530349866067464</v>
      </c>
      <c r="R61">
        <f t="shared" si="19"/>
        <v>3509.8994900239559</v>
      </c>
      <c r="S61">
        <f t="shared" si="5"/>
        <v>-18.899490023955877</v>
      </c>
      <c r="T61">
        <f t="shared" si="6"/>
        <v>18.899490023955877</v>
      </c>
      <c r="U61">
        <f t="shared" si="27"/>
        <v>4363.4748725059917</v>
      </c>
      <c r="V61">
        <f t="shared" si="27"/>
        <v>24063.371518341541</v>
      </c>
      <c r="W61">
        <f t="shared" si="8"/>
        <v>401.05619197235899</v>
      </c>
      <c r="X61">
        <f t="shared" si="9"/>
        <v>10.879958868224442</v>
      </c>
    </row>
    <row r="62" spans="1:24" ht="15.75" thickBot="1" x14ac:dyDescent="0.3">
      <c r="A62" s="1">
        <v>43946</v>
      </c>
      <c r="B62">
        <v>61</v>
      </c>
      <c r="C62" s="16">
        <v>3047</v>
      </c>
      <c r="D62">
        <f t="shared" si="12"/>
        <v>3564.1063892954508</v>
      </c>
      <c r="E62">
        <f t="shared" si="13"/>
        <v>-517.10638929545075</v>
      </c>
      <c r="F62">
        <f t="shared" si="14"/>
        <v>517.10638929545075</v>
      </c>
      <c r="G62">
        <f t="shared" si="28"/>
        <v>17283.425557181803</v>
      </c>
      <c r="H62">
        <f t="shared" si="28"/>
        <v>39046.187196899853</v>
      </c>
      <c r="I62">
        <f t="shared" si="16"/>
        <v>640.10142945737459</v>
      </c>
      <c r="J62">
        <f t="shared" si="17"/>
        <v>27.001073207777821</v>
      </c>
      <c r="K62">
        <f t="shared" si="18"/>
        <v>3466.5601754067493</v>
      </c>
      <c r="L62">
        <f t="shared" si="0"/>
        <v>-419.56017540674929</v>
      </c>
      <c r="M62">
        <f t="shared" si="1"/>
        <v>419.56017540674929</v>
      </c>
      <c r="N62">
        <f t="shared" si="26"/>
        <v>6505.5601754067493</v>
      </c>
      <c r="O62">
        <f t="shared" si="26"/>
        <v>27174.090796552573</v>
      </c>
      <c r="P62">
        <f t="shared" si="3"/>
        <v>445.47689830414055</v>
      </c>
      <c r="Q62">
        <f t="shared" si="4"/>
        <v>14.60358595512445</v>
      </c>
      <c r="R62">
        <f t="shared" si="19"/>
        <v>3494.779898004791</v>
      </c>
      <c r="S62">
        <f t="shared" si="5"/>
        <v>-447.77989800479099</v>
      </c>
      <c r="T62">
        <f t="shared" si="6"/>
        <v>447.77989800479099</v>
      </c>
      <c r="U62">
        <f t="shared" si="27"/>
        <v>3915.6949745012007</v>
      </c>
      <c r="V62">
        <f t="shared" si="27"/>
        <v>24511.151416346333</v>
      </c>
      <c r="W62">
        <f t="shared" si="8"/>
        <v>401.82215436633334</v>
      </c>
      <c r="X62">
        <f t="shared" si="9"/>
        <v>9.744845902476893</v>
      </c>
    </row>
    <row r="63" spans="1:24" ht="15.75" thickBot="1" x14ac:dyDescent="0.3">
      <c r="A63" s="1">
        <v>43947</v>
      </c>
      <c r="B63">
        <v>62</v>
      </c>
      <c r="C63" s="16">
        <v>2256</v>
      </c>
      <c r="D63">
        <f t="shared" si="12"/>
        <v>3460.6851114363608</v>
      </c>
      <c r="E63">
        <f t="shared" si="13"/>
        <v>-1204.6851114363608</v>
      </c>
      <c r="F63">
        <f t="shared" si="14"/>
        <v>1204.6851114363608</v>
      </c>
      <c r="G63">
        <f t="shared" si="28"/>
        <v>16078.740445745443</v>
      </c>
      <c r="H63">
        <f t="shared" si="28"/>
        <v>40250.872308336213</v>
      </c>
      <c r="I63">
        <f t="shared" si="16"/>
        <v>649.20761787639049</v>
      </c>
      <c r="J63">
        <f t="shared" si="17"/>
        <v>24.766715613011868</v>
      </c>
      <c r="K63">
        <f t="shared" si="18"/>
        <v>3256.7800877033746</v>
      </c>
      <c r="L63">
        <f t="shared" si="0"/>
        <v>-1000.7800877033746</v>
      </c>
      <c r="M63">
        <f t="shared" si="1"/>
        <v>1000.7800877033746</v>
      </c>
      <c r="N63">
        <f t="shared" si="26"/>
        <v>5504.7800877033751</v>
      </c>
      <c r="O63">
        <f t="shared" si="26"/>
        <v>28174.870884255946</v>
      </c>
      <c r="P63">
        <f t="shared" si="3"/>
        <v>454.43340135896688</v>
      </c>
      <c r="Q63">
        <f t="shared" si="4"/>
        <v>12.11350237733742</v>
      </c>
      <c r="R63">
        <f t="shared" si="19"/>
        <v>3136.5559796009584</v>
      </c>
      <c r="S63">
        <f t="shared" si="5"/>
        <v>-880.55597960095838</v>
      </c>
      <c r="T63">
        <f t="shared" si="6"/>
        <v>880.55597960095838</v>
      </c>
      <c r="U63">
        <f t="shared" si="27"/>
        <v>3035.1389949002423</v>
      </c>
      <c r="V63">
        <f t="shared" si="27"/>
        <v>25391.707395947291</v>
      </c>
      <c r="W63">
        <f t="shared" si="8"/>
        <v>409.54366767656921</v>
      </c>
      <c r="X63">
        <f t="shared" si="9"/>
        <v>7.4110265508907744</v>
      </c>
    </row>
    <row r="64" spans="1:24" ht="15.75" thickBot="1" x14ac:dyDescent="0.3">
      <c r="A64" s="1">
        <v>43948</v>
      </c>
      <c r="B64">
        <v>63</v>
      </c>
      <c r="C64" s="16">
        <v>2729</v>
      </c>
      <c r="D64">
        <f t="shared" si="12"/>
        <v>3219.7480891490886</v>
      </c>
      <c r="E64">
        <f t="shared" si="13"/>
        <v>-490.74808914908863</v>
      </c>
      <c r="F64">
        <f t="shared" si="14"/>
        <v>490.74808914908863</v>
      </c>
      <c r="G64">
        <f t="shared" si="28"/>
        <v>15587.992356596355</v>
      </c>
      <c r="H64">
        <f t="shared" si="28"/>
        <v>40741.620397485298</v>
      </c>
      <c r="I64">
        <f t="shared" si="16"/>
        <v>646.69238726167134</v>
      </c>
      <c r="J64">
        <f t="shared" si="17"/>
        <v>24.104184096864866</v>
      </c>
      <c r="K64">
        <f t="shared" si="18"/>
        <v>2756.3900438516876</v>
      </c>
      <c r="L64">
        <f t="shared" si="0"/>
        <v>-27.390043851687551</v>
      </c>
      <c r="M64">
        <f t="shared" si="1"/>
        <v>27.390043851687551</v>
      </c>
      <c r="N64">
        <f t="shared" si="26"/>
        <v>5477.3900438516876</v>
      </c>
      <c r="O64">
        <f t="shared" si="26"/>
        <v>28202.260928107633</v>
      </c>
      <c r="P64">
        <f t="shared" si="3"/>
        <v>447.65493536678781</v>
      </c>
      <c r="Q64">
        <f t="shared" si="4"/>
        <v>12.235741440812591</v>
      </c>
      <c r="R64">
        <f t="shared" si="19"/>
        <v>2432.1111959201917</v>
      </c>
      <c r="S64">
        <f t="shared" si="5"/>
        <v>296.88880407980832</v>
      </c>
      <c r="T64">
        <f t="shared" si="6"/>
        <v>296.88880407980832</v>
      </c>
      <c r="U64">
        <f t="shared" si="27"/>
        <v>3332.0277989800506</v>
      </c>
      <c r="V64">
        <f t="shared" si="27"/>
        <v>25688.596200027099</v>
      </c>
      <c r="W64">
        <f t="shared" si="8"/>
        <v>407.75549523852538</v>
      </c>
      <c r="X64">
        <f t="shared" si="9"/>
        <v>8.1716318673545008</v>
      </c>
    </row>
    <row r="65" spans="1:24" ht="15.75" thickBot="1" x14ac:dyDescent="0.3">
      <c r="A65" s="1">
        <v>43949</v>
      </c>
      <c r="B65">
        <v>64</v>
      </c>
      <c r="C65" s="16">
        <v>3370</v>
      </c>
      <c r="D65">
        <f t="shared" si="12"/>
        <v>3121.5984713192711</v>
      </c>
      <c r="E65">
        <f t="shared" si="13"/>
        <v>248.40152868072892</v>
      </c>
      <c r="F65">
        <f t="shared" si="14"/>
        <v>248.40152868072892</v>
      </c>
      <c r="G65">
        <f t="shared" si="28"/>
        <v>15836.393885277084</v>
      </c>
      <c r="H65">
        <f t="shared" si="28"/>
        <v>40990.021926166024</v>
      </c>
      <c r="I65">
        <f t="shared" si="16"/>
        <v>640.46909259634413</v>
      </c>
      <c r="J65">
        <f t="shared" si="17"/>
        <v>24.726242168969076</v>
      </c>
      <c r="K65">
        <f t="shared" si="18"/>
        <v>2742.6950219258438</v>
      </c>
      <c r="L65">
        <f t="shared" si="0"/>
        <v>627.30497807415622</v>
      </c>
      <c r="M65">
        <f t="shared" si="1"/>
        <v>627.30497807415622</v>
      </c>
      <c r="N65">
        <f t="shared" si="26"/>
        <v>6104.6950219258433</v>
      </c>
      <c r="O65">
        <f t="shared" si="26"/>
        <v>28829.56590618179</v>
      </c>
      <c r="P65">
        <f t="shared" si="3"/>
        <v>450.46196728409046</v>
      </c>
      <c r="Q65">
        <f t="shared" si="4"/>
        <v>13.552076457713083</v>
      </c>
      <c r="R65">
        <f t="shared" si="19"/>
        <v>2669.6222391840383</v>
      </c>
      <c r="S65">
        <f t="shared" si="5"/>
        <v>700.37776081596166</v>
      </c>
      <c r="T65">
        <f t="shared" si="6"/>
        <v>700.37776081596166</v>
      </c>
      <c r="U65">
        <f t="shared" si="27"/>
        <v>4032.4055597960123</v>
      </c>
      <c r="V65">
        <f t="shared" si="27"/>
        <v>26388.973960843061</v>
      </c>
      <c r="W65">
        <f t="shared" si="8"/>
        <v>412.32771813817283</v>
      </c>
      <c r="X65">
        <f t="shared" si="9"/>
        <v>9.7796131145486935</v>
      </c>
    </row>
    <row r="66" spans="1:24" ht="15.75" thickBot="1" x14ac:dyDescent="0.3">
      <c r="A66" s="1">
        <v>43950</v>
      </c>
      <c r="B66">
        <v>65</v>
      </c>
      <c r="C66" s="16">
        <v>2646</v>
      </c>
      <c r="D66">
        <f t="shared" si="12"/>
        <v>3171.2787770554169</v>
      </c>
      <c r="E66">
        <f t="shared" si="13"/>
        <v>-525.27877705541687</v>
      </c>
      <c r="F66">
        <f t="shared" si="14"/>
        <v>525.27877705541687</v>
      </c>
      <c r="G66">
        <f t="shared" si="28"/>
        <v>15311.115108221667</v>
      </c>
      <c r="H66">
        <f t="shared" si="28"/>
        <v>41515.300703221437</v>
      </c>
      <c r="I66">
        <f t="shared" si="16"/>
        <v>638.69693389571444</v>
      </c>
      <c r="J66">
        <f t="shared" si="17"/>
        <v>23.972426194113602</v>
      </c>
      <c r="K66">
        <f t="shared" si="18"/>
        <v>3056.3475109629217</v>
      </c>
      <c r="L66">
        <f t="shared" ref="L66:L116" si="29">$C66-K66</f>
        <v>-410.34751096292166</v>
      </c>
      <c r="M66">
        <f t="shared" ref="M66:M116" si="30">ABS(L66)</f>
        <v>410.34751096292166</v>
      </c>
      <c r="N66">
        <f t="shared" si="26"/>
        <v>5694.3475109629217</v>
      </c>
      <c r="O66">
        <f t="shared" si="26"/>
        <v>29239.913417144711</v>
      </c>
      <c r="P66">
        <f t="shared" ref="P66:P116" si="31">O66/$B66</f>
        <v>449.84482180222631</v>
      </c>
      <c r="Q66">
        <f t="shared" ref="Q66:Q116" si="32">N66/P66</f>
        <v>12.65847073252837</v>
      </c>
      <c r="R66">
        <f t="shared" si="19"/>
        <v>3229.9244478368078</v>
      </c>
      <c r="S66">
        <f t="shared" ref="S66:S116" si="33">$C66-R66</f>
        <v>-583.92444783680776</v>
      </c>
      <c r="T66">
        <f t="shared" ref="T66:T116" si="34">ABS(S66)</f>
        <v>583.92444783680776</v>
      </c>
      <c r="U66">
        <f t="shared" si="27"/>
        <v>3448.4811119592046</v>
      </c>
      <c r="V66">
        <f t="shared" si="27"/>
        <v>26972.89840867987</v>
      </c>
      <c r="W66">
        <f t="shared" ref="W66:W116" si="35">V66/$B66</f>
        <v>414.96766782584416</v>
      </c>
      <c r="X66">
        <f t="shared" ref="X66:X115" si="36">U66/W66</f>
        <v>8.3102404821728939</v>
      </c>
    </row>
    <row r="67" spans="1:24" ht="15.75" thickBot="1" x14ac:dyDescent="0.3">
      <c r="A67" s="1">
        <v>43951</v>
      </c>
      <c r="B67">
        <v>66</v>
      </c>
      <c r="C67" s="16">
        <v>3021</v>
      </c>
      <c r="D67">
        <f t="shared" si="12"/>
        <v>3066.2230216443336</v>
      </c>
      <c r="E67">
        <f t="shared" si="13"/>
        <v>-45.223021644333585</v>
      </c>
      <c r="F67">
        <f t="shared" si="14"/>
        <v>45.223021644333585</v>
      </c>
      <c r="G67">
        <f t="shared" si="28"/>
        <v>15265.892086577334</v>
      </c>
      <c r="H67">
        <f t="shared" si="28"/>
        <v>41560.523724865772</v>
      </c>
      <c r="I67">
        <f t="shared" si="16"/>
        <v>629.7049049222087</v>
      </c>
      <c r="J67">
        <f t="shared" si="17"/>
        <v>24.242930247562903</v>
      </c>
      <c r="K67">
        <f t="shared" si="18"/>
        <v>2851.1737554814608</v>
      </c>
      <c r="L67">
        <f t="shared" si="29"/>
        <v>169.82624451853917</v>
      </c>
      <c r="M67">
        <f t="shared" si="30"/>
        <v>169.82624451853917</v>
      </c>
      <c r="N67">
        <f t="shared" ref="N67:O82" si="37">L67+N66</f>
        <v>5864.1737554814608</v>
      </c>
      <c r="O67">
        <f t="shared" si="37"/>
        <v>29409.73966166325</v>
      </c>
      <c r="P67">
        <f t="shared" si="31"/>
        <v>445.60211608580681</v>
      </c>
      <c r="Q67">
        <f t="shared" si="32"/>
        <v>13.160112000797216</v>
      </c>
      <c r="R67">
        <f t="shared" si="19"/>
        <v>2762.7848895673615</v>
      </c>
      <c r="S67">
        <f t="shared" si="33"/>
        <v>258.21511043263854</v>
      </c>
      <c r="T67">
        <f t="shared" si="34"/>
        <v>258.21511043263854</v>
      </c>
      <c r="U67">
        <f t="shared" ref="U67:V82" si="38">S67+U66</f>
        <v>3706.6962223918431</v>
      </c>
      <c r="V67">
        <f t="shared" si="38"/>
        <v>27231.113519112507</v>
      </c>
      <c r="W67">
        <f t="shared" si="35"/>
        <v>412.59262907746222</v>
      </c>
      <c r="X67">
        <f t="shared" si="36"/>
        <v>8.9839128505030299</v>
      </c>
    </row>
    <row r="68" spans="1:24" ht="15.75" thickBot="1" x14ac:dyDescent="0.3">
      <c r="A68" s="1">
        <v>43952</v>
      </c>
      <c r="B68">
        <v>67</v>
      </c>
      <c r="C68" s="16">
        <v>2357</v>
      </c>
      <c r="D68">
        <f t="shared" ref="D68:D123" si="39">D67+0.2*($C67-D67)</f>
        <v>3057.178417315467</v>
      </c>
      <c r="E68">
        <f t="shared" ref="E68:E116" si="40">$C68-D68</f>
        <v>-700.17841731546696</v>
      </c>
      <c r="F68">
        <f t="shared" ref="F68:F116" si="41">ABS(E68)</f>
        <v>700.17841731546696</v>
      </c>
      <c r="G68">
        <f t="shared" ref="G68:H83" si="42">E68+G67</f>
        <v>14565.713669261868</v>
      </c>
      <c r="H68">
        <f t="shared" si="42"/>
        <v>42260.702142181239</v>
      </c>
      <c r="I68">
        <f t="shared" ref="I68:I116" si="43">H68/$B68</f>
        <v>630.75674839076476</v>
      </c>
      <c r="J68">
        <f t="shared" ref="J68:J116" si="44">G68/I68</f>
        <v>23.09244206490543</v>
      </c>
      <c r="K68">
        <f t="shared" ref="K68:K123" si="45">K67+0.5*($C67-K67)</f>
        <v>2936.0868777407304</v>
      </c>
      <c r="L68">
        <f t="shared" si="29"/>
        <v>-579.08687774073042</v>
      </c>
      <c r="M68">
        <f t="shared" si="30"/>
        <v>579.08687774073042</v>
      </c>
      <c r="N68">
        <f t="shared" si="37"/>
        <v>5285.0868777407304</v>
      </c>
      <c r="O68">
        <f t="shared" si="37"/>
        <v>29988.826539403981</v>
      </c>
      <c r="P68">
        <f t="shared" si="31"/>
        <v>447.59442596125342</v>
      </c>
      <c r="Q68">
        <f t="shared" si="32"/>
        <v>11.807758477756916</v>
      </c>
      <c r="R68">
        <f t="shared" ref="R68:R123" si="46">R67+0.8*($C67-R67)</f>
        <v>2969.3569779134723</v>
      </c>
      <c r="S68">
        <f t="shared" si="33"/>
        <v>-612.35697791347229</v>
      </c>
      <c r="T68">
        <f t="shared" si="34"/>
        <v>612.35697791347229</v>
      </c>
      <c r="U68">
        <f t="shared" si="38"/>
        <v>3094.3392444783708</v>
      </c>
      <c r="V68">
        <f t="shared" si="38"/>
        <v>27843.470497025977</v>
      </c>
      <c r="W68">
        <f t="shared" si="35"/>
        <v>415.57418652277579</v>
      </c>
      <c r="X68">
        <f t="shared" si="36"/>
        <v>7.4459370789354447</v>
      </c>
    </row>
    <row r="69" spans="1:24" ht="15.75" thickBot="1" x14ac:dyDescent="0.3">
      <c r="A69" s="1">
        <v>43953</v>
      </c>
      <c r="B69">
        <v>68</v>
      </c>
      <c r="C69" s="16">
        <v>2324</v>
      </c>
      <c r="D69">
        <f t="shared" si="39"/>
        <v>2917.1427338523736</v>
      </c>
      <c r="E69">
        <f t="shared" si="40"/>
        <v>-593.14273385237357</v>
      </c>
      <c r="F69">
        <f t="shared" si="41"/>
        <v>593.14273385237357</v>
      </c>
      <c r="G69">
        <f t="shared" si="42"/>
        <v>13972.570935409494</v>
      </c>
      <c r="H69">
        <f t="shared" si="42"/>
        <v>42853.84487603361</v>
      </c>
      <c r="I69">
        <f t="shared" si="43"/>
        <v>630.20360111814136</v>
      </c>
      <c r="J69">
        <f t="shared" si="44"/>
        <v>22.171518713346927</v>
      </c>
      <c r="K69">
        <f t="shared" si="45"/>
        <v>2646.5434388703652</v>
      </c>
      <c r="L69">
        <f t="shared" si="29"/>
        <v>-322.54343887036521</v>
      </c>
      <c r="M69">
        <f t="shared" si="30"/>
        <v>322.54343887036521</v>
      </c>
      <c r="N69">
        <f t="shared" si="37"/>
        <v>4962.5434388703652</v>
      </c>
      <c r="O69">
        <f t="shared" si="37"/>
        <v>30311.369978274346</v>
      </c>
      <c r="P69">
        <f t="shared" si="31"/>
        <v>445.75544085697567</v>
      </c>
      <c r="Q69">
        <f t="shared" si="32"/>
        <v>11.13288360391015</v>
      </c>
      <c r="R69">
        <f t="shared" si="46"/>
        <v>2479.4713955826946</v>
      </c>
      <c r="S69">
        <f t="shared" si="33"/>
        <v>-155.47139558269464</v>
      </c>
      <c r="T69">
        <f t="shared" si="34"/>
        <v>155.47139558269464</v>
      </c>
      <c r="U69">
        <f t="shared" si="38"/>
        <v>2938.8678488956762</v>
      </c>
      <c r="V69">
        <f t="shared" si="38"/>
        <v>27998.941892608673</v>
      </c>
      <c r="W69">
        <f t="shared" si="35"/>
        <v>411.74914547953932</v>
      </c>
      <c r="X69">
        <f t="shared" si="36"/>
        <v>7.1375202138499994</v>
      </c>
    </row>
    <row r="70" spans="1:24" ht="15.75" thickBot="1" x14ac:dyDescent="0.3">
      <c r="A70" s="1">
        <v>43954</v>
      </c>
      <c r="B70">
        <v>69</v>
      </c>
      <c r="C70" s="16">
        <v>1739</v>
      </c>
      <c r="D70">
        <f t="shared" si="39"/>
        <v>2798.5141870818989</v>
      </c>
      <c r="E70">
        <f t="shared" si="40"/>
        <v>-1059.5141870818989</v>
      </c>
      <c r="F70">
        <f t="shared" si="41"/>
        <v>1059.5141870818989</v>
      </c>
      <c r="G70">
        <f t="shared" si="42"/>
        <v>12913.056748327595</v>
      </c>
      <c r="H70">
        <f t="shared" si="42"/>
        <v>43913.359063115509</v>
      </c>
      <c r="I70">
        <f t="shared" si="43"/>
        <v>636.42549366834066</v>
      </c>
      <c r="J70">
        <f t="shared" si="44"/>
        <v>20.289974045346703</v>
      </c>
      <c r="K70">
        <f t="shared" si="45"/>
        <v>2485.2717194351826</v>
      </c>
      <c r="L70">
        <f t="shared" si="29"/>
        <v>-746.2717194351826</v>
      </c>
      <c r="M70">
        <f t="shared" si="30"/>
        <v>746.2717194351826</v>
      </c>
      <c r="N70">
        <f t="shared" si="37"/>
        <v>4216.2717194351826</v>
      </c>
      <c r="O70">
        <f t="shared" si="37"/>
        <v>31057.641697709529</v>
      </c>
      <c r="P70">
        <f t="shared" si="31"/>
        <v>450.11074924216706</v>
      </c>
      <c r="Q70">
        <f t="shared" si="32"/>
        <v>9.3671873567426367</v>
      </c>
      <c r="R70">
        <f t="shared" si="46"/>
        <v>2355.0942791165389</v>
      </c>
      <c r="S70">
        <f t="shared" si="33"/>
        <v>-616.09427911653893</v>
      </c>
      <c r="T70">
        <f t="shared" si="34"/>
        <v>616.09427911653893</v>
      </c>
      <c r="U70">
        <f t="shared" si="38"/>
        <v>2322.7735697791372</v>
      </c>
      <c r="V70">
        <f t="shared" si="38"/>
        <v>28615.036171725213</v>
      </c>
      <c r="W70">
        <f t="shared" si="35"/>
        <v>414.71066915543787</v>
      </c>
      <c r="X70">
        <f t="shared" si="36"/>
        <v>5.6009496319674801</v>
      </c>
    </row>
    <row r="71" spans="1:24" ht="15.75" thickBot="1" x14ac:dyDescent="0.3">
      <c r="A71" s="1">
        <v>43955</v>
      </c>
      <c r="B71">
        <v>70</v>
      </c>
      <c r="C71" s="16">
        <v>2091</v>
      </c>
      <c r="D71">
        <f t="shared" si="39"/>
        <v>2586.6113496655189</v>
      </c>
      <c r="E71">
        <f t="shared" si="40"/>
        <v>-495.6113496655189</v>
      </c>
      <c r="F71">
        <f t="shared" si="41"/>
        <v>495.6113496655189</v>
      </c>
      <c r="G71">
        <f t="shared" si="42"/>
        <v>12417.445398662076</v>
      </c>
      <c r="H71">
        <f t="shared" si="42"/>
        <v>44408.970412781026</v>
      </c>
      <c r="I71">
        <f t="shared" si="43"/>
        <v>634.41386303972888</v>
      </c>
      <c r="J71">
        <f t="shared" si="44"/>
        <v>19.573099079463933</v>
      </c>
      <c r="K71">
        <f t="shared" si="45"/>
        <v>2112.1358597175913</v>
      </c>
      <c r="L71">
        <f t="shared" si="29"/>
        <v>-21.135859717591302</v>
      </c>
      <c r="M71">
        <f t="shared" si="30"/>
        <v>21.135859717591302</v>
      </c>
      <c r="N71">
        <f t="shared" si="37"/>
        <v>4195.1358597175913</v>
      </c>
      <c r="O71">
        <f t="shared" si="37"/>
        <v>31078.777557427122</v>
      </c>
      <c r="P71">
        <f t="shared" si="31"/>
        <v>443.98253653467316</v>
      </c>
      <c r="Q71">
        <f t="shared" si="32"/>
        <v>9.4488758329573823</v>
      </c>
      <c r="R71">
        <f t="shared" si="46"/>
        <v>1862.2188558233079</v>
      </c>
      <c r="S71">
        <f t="shared" si="33"/>
        <v>228.78114417669212</v>
      </c>
      <c r="T71">
        <f t="shared" si="34"/>
        <v>228.78114417669212</v>
      </c>
      <c r="U71">
        <f t="shared" si="38"/>
        <v>2551.5547139558294</v>
      </c>
      <c r="V71">
        <f t="shared" si="38"/>
        <v>28843.817315901906</v>
      </c>
      <c r="W71">
        <f t="shared" si="35"/>
        <v>412.05453308431294</v>
      </c>
      <c r="X71">
        <f t="shared" si="36"/>
        <v>6.1922743449924393</v>
      </c>
    </row>
    <row r="72" spans="1:24" ht="15.75" thickBot="1" x14ac:dyDescent="0.3">
      <c r="A72" s="1">
        <v>43956</v>
      </c>
      <c r="B72">
        <v>71</v>
      </c>
      <c r="C72" s="16">
        <v>2086</v>
      </c>
      <c r="D72">
        <f t="shared" si="39"/>
        <v>2487.4890797324151</v>
      </c>
      <c r="E72">
        <f t="shared" si="40"/>
        <v>-401.48907973241512</v>
      </c>
      <c r="F72">
        <f t="shared" si="41"/>
        <v>401.48907973241512</v>
      </c>
      <c r="G72">
        <f t="shared" si="42"/>
        <v>12015.95631892966</v>
      </c>
      <c r="H72">
        <f t="shared" si="42"/>
        <v>44810.459492513444</v>
      </c>
      <c r="I72">
        <f t="shared" si="43"/>
        <v>631.1332322889217</v>
      </c>
      <c r="J72">
        <f t="shared" si="44"/>
        <v>19.038700078193578</v>
      </c>
      <c r="K72">
        <f t="shared" si="45"/>
        <v>2101.5679298587957</v>
      </c>
      <c r="L72">
        <f t="shared" si="29"/>
        <v>-15.567929858795651</v>
      </c>
      <c r="M72">
        <f t="shared" si="30"/>
        <v>15.567929858795651</v>
      </c>
      <c r="N72">
        <f t="shared" si="37"/>
        <v>4179.5679298587957</v>
      </c>
      <c r="O72">
        <f t="shared" si="37"/>
        <v>31094.345487285918</v>
      </c>
      <c r="P72">
        <f t="shared" si="31"/>
        <v>437.94852798994253</v>
      </c>
      <c r="Q72">
        <f t="shared" si="32"/>
        <v>9.5435140495660704</v>
      </c>
      <c r="R72">
        <f t="shared" si="46"/>
        <v>2045.2437711646617</v>
      </c>
      <c r="S72">
        <f t="shared" si="33"/>
        <v>40.756228835338334</v>
      </c>
      <c r="T72">
        <f t="shared" si="34"/>
        <v>40.756228835338334</v>
      </c>
      <c r="U72">
        <f t="shared" si="38"/>
        <v>2592.3109427911677</v>
      </c>
      <c r="V72">
        <f t="shared" si="38"/>
        <v>28884.573544737243</v>
      </c>
      <c r="W72">
        <f t="shared" si="35"/>
        <v>406.82497950334147</v>
      </c>
      <c r="X72">
        <f t="shared" si="36"/>
        <v>6.3720545035260692</v>
      </c>
    </row>
    <row r="73" spans="1:24" ht="15.75" thickBot="1" x14ac:dyDescent="0.3">
      <c r="A73" s="1">
        <v>43957</v>
      </c>
      <c r="B73">
        <v>72</v>
      </c>
      <c r="C73" s="16">
        <v>1872</v>
      </c>
      <c r="D73">
        <f t="shared" si="39"/>
        <v>2407.1912637859323</v>
      </c>
      <c r="E73">
        <f t="shared" si="40"/>
        <v>-535.19126378593228</v>
      </c>
      <c r="F73">
        <f t="shared" si="41"/>
        <v>535.19126378593228</v>
      </c>
      <c r="G73">
        <f t="shared" si="42"/>
        <v>11480.765055143729</v>
      </c>
      <c r="H73">
        <f t="shared" si="42"/>
        <v>45345.650756299379</v>
      </c>
      <c r="I73">
        <f t="shared" si="43"/>
        <v>629.80070494860252</v>
      </c>
      <c r="J73">
        <f t="shared" si="44"/>
        <v>18.229203246256549</v>
      </c>
      <c r="K73">
        <f t="shared" si="45"/>
        <v>2093.7839649293978</v>
      </c>
      <c r="L73">
        <f t="shared" si="29"/>
        <v>-221.78396492939783</v>
      </c>
      <c r="M73">
        <f t="shared" si="30"/>
        <v>221.78396492939783</v>
      </c>
      <c r="N73">
        <f t="shared" si="37"/>
        <v>3957.7839649293978</v>
      </c>
      <c r="O73">
        <f t="shared" si="37"/>
        <v>31316.129452215315</v>
      </c>
      <c r="P73">
        <f t="shared" si="31"/>
        <v>434.94624239187937</v>
      </c>
      <c r="Q73">
        <f t="shared" si="32"/>
        <v>9.0994784623601834</v>
      </c>
      <c r="R73">
        <f t="shared" si="46"/>
        <v>2077.8487542329322</v>
      </c>
      <c r="S73">
        <f t="shared" si="33"/>
        <v>-205.84875423293215</v>
      </c>
      <c r="T73">
        <f t="shared" si="34"/>
        <v>205.84875423293215</v>
      </c>
      <c r="U73">
        <f t="shared" si="38"/>
        <v>2386.4621885582355</v>
      </c>
      <c r="V73">
        <f t="shared" si="38"/>
        <v>29090.422298970174</v>
      </c>
      <c r="W73">
        <f t="shared" si="35"/>
        <v>404.03364304125239</v>
      </c>
      <c r="X73">
        <f t="shared" si="36"/>
        <v>5.9065927544914238</v>
      </c>
    </row>
    <row r="74" spans="1:24" ht="15.75" thickBot="1" x14ac:dyDescent="0.3">
      <c r="A74" s="1">
        <v>43958</v>
      </c>
      <c r="B74">
        <v>73</v>
      </c>
      <c r="C74" s="16">
        <v>1965</v>
      </c>
      <c r="D74">
        <f t="shared" si="39"/>
        <v>2300.1530110287458</v>
      </c>
      <c r="E74">
        <f t="shared" si="40"/>
        <v>-335.15301102874582</v>
      </c>
      <c r="F74">
        <f t="shared" si="41"/>
        <v>335.15301102874582</v>
      </c>
      <c r="G74">
        <f t="shared" si="42"/>
        <v>11145.612044114983</v>
      </c>
      <c r="H74">
        <f t="shared" si="42"/>
        <v>45680.803767328121</v>
      </c>
      <c r="I74">
        <f t="shared" si="43"/>
        <v>625.76443516887832</v>
      </c>
      <c r="J74">
        <f t="shared" si="44"/>
        <v>17.811194465065849</v>
      </c>
      <c r="K74">
        <f t="shared" si="45"/>
        <v>1982.8919824646989</v>
      </c>
      <c r="L74">
        <f t="shared" si="29"/>
        <v>-17.891982464698913</v>
      </c>
      <c r="M74">
        <f t="shared" si="30"/>
        <v>17.891982464698913</v>
      </c>
      <c r="N74">
        <f t="shared" si="37"/>
        <v>3939.8919824646991</v>
      </c>
      <c r="O74">
        <f t="shared" si="37"/>
        <v>31334.021434680013</v>
      </c>
      <c r="P74">
        <f t="shared" si="31"/>
        <v>429.23317033808235</v>
      </c>
      <c r="Q74">
        <f t="shared" si="32"/>
        <v>9.1789084691695013</v>
      </c>
      <c r="R74">
        <f t="shared" si="46"/>
        <v>1913.1697508465863</v>
      </c>
      <c r="S74">
        <f t="shared" si="33"/>
        <v>51.830249153413661</v>
      </c>
      <c r="T74">
        <f t="shared" si="34"/>
        <v>51.830249153413661</v>
      </c>
      <c r="U74">
        <f t="shared" si="38"/>
        <v>2438.2924377116492</v>
      </c>
      <c r="V74">
        <f t="shared" si="38"/>
        <v>29142.252548123586</v>
      </c>
      <c r="W74">
        <f t="shared" si="35"/>
        <v>399.20893901539159</v>
      </c>
      <c r="X74">
        <f t="shared" si="36"/>
        <v>6.1078102201955957</v>
      </c>
    </row>
    <row r="75" spans="1:24" ht="15.75" thickBot="1" x14ac:dyDescent="0.3">
      <c r="A75" s="1">
        <v>43959</v>
      </c>
      <c r="B75">
        <v>74</v>
      </c>
      <c r="C75" s="16">
        <v>1900</v>
      </c>
      <c r="D75">
        <f t="shared" si="39"/>
        <v>2233.1224088229965</v>
      </c>
      <c r="E75">
        <f t="shared" si="40"/>
        <v>-333.12240882299648</v>
      </c>
      <c r="F75">
        <f t="shared" si="41"/>
        <v>333.12240882299648</v>
      </c>
      <c r="G75">
        <f t="shared" si="42"/>
        <v>10812.489635291986</v>
      </c>
      <c r="H75">
        <f t="shared" si="42"/>
        <v>46013.926176151115</v>
      </c>
      <c r="I75">
        <f t="shared" si="43"/>
        <v>621.80981319123134</v>
      </c>
      <c r="J75">
        <f t="shared" si="44"/>
        <v>17.388740746628766</v>
      </c>
      <c r="K75">
        <f t="shared" si="45"/>
        <v>1973.9459912323496</v>
      </c>
      <c r="L75">
        <f t="shared" si="29"/>
        <v>-73.94599123234957</v>
      </c>
      <c r="M75">
        <f t="shared" si="30"/>
        <v>73.94599123234957</v>
      </c>
      <c r="N75">
        <f t="shared" si="37"/>
        <v>3865.9459912323496</v>
      </c>
      <c r="O75">
        <f t="shared" si="37"/>
        <v>31407.967425912364</v>
      </c>
      <c r="P75">
        <f t="shared" si="31"/>
        <v>424.43199224205898</v>
      </c>
      <c r="Q75">
        <f t="shared" si="32"/>
        <v>9.1085169400414827</v>
      </c>
      <c r="R75">
        <f t="shared" si="46"/>
        <v>1954.6339501693174</v>
      </c>
      <c r="S75">
        <f t="shared" si="33"/>
        <v>-54.633950169317359</v>
      </c>
      <c r="T75">
        <f t="shared" si="34"/>
        <v>54.633950169317359</v>
      </c>
      <c r="U75">
        <f t="shared" si="38"/>
        <v>2383.6584875423318</v>
      </c>
      <c r="V75">
        <f t="shared" si="38"/>
        <v>29196.886498292904</v>
      </c>
      <c r="W75">
        <f t="shared" si="35"/>
        <v>394.55252024720141</v>
      </c>
      <c r="X75">
        <f t="shared" si="36"/>
        <v>6.0414225362161762</v>
      </c>
    </row>
    <row r="76" spans="1:24" ht="15.75" thickBot="1" x14ac:dyDescent="0.3">
      <c r="A76" s="1">
        <v>43960</v>
      </c>
      <c r="B76">
        <v>75</v>
      </c>
      <c r="C76" s="16">
        <v>1389</v>
      </c>
      <c r="D76">
        <f t="shared" si="39"/>
        <v>2166.4979270583972</v>
      </c>
      <c r="E76">
        <f t="shared" si="40"/>
        <v>-777.49792705839718</v>
      </c>
      <c r="F76">
        <f t="shared" si="41"/>
        <v>777.49792705839718</v>
      </c>
      <c r="G76">
        <f t="shared" si="42"/>
        <v>10034.991708233589</v>
      </c>
      <c r="H76">
        <f t="shared" si="42"/>
        <v>46791.424103209516</v>
      </c>
      <c r="I76">
        <f t="shared" si="43"/>
        <v>623.88565470946025</v>
      </c>
      <c r="J76">
        <f t="shared" si="44"/>
        <v>16.084664926150328</v>
      </c>
      <c r="K76">
        <f t="shared" si="45"/>
        <v>1936.9729956161748</v>
      </c>
      <c r="L76">
        <f t="shared" si="29"/>
        <v>-547.97299561617479</v>
      </c>
      <c r="M76">
        <f t="shared" si="30"/>
        <v>547.97299561617479</v>
      </c>
      <c r="N76">
        <f t="shared" si="37"/>
        <v>3317.9729956161746</v>
      </c>
      <c r="O76">
        <f t="shared" si="37"/>
        <v>31955.940421528539</v>
      </c>
      <c r="P76">
        <f t="shared" si="31"/>
        <v>426.07920562038055</v>
      </c>
      <c r="Q76">
        <f t="shared" si="32"/>
        <v>7.787221135997787</v>
      </c>
      <c r="R76">
        <f t="shared" si="46"/>
        <v>1910.9267900338634</v>
      </c>
      <c r="S76">
        <f t="shared" si="33"/>
        <v>-521.92679003386343</v>
      </c>
      <c r="T76">
        <f t="shared" si="34"/>
        <v>521.92679003386343</v>
      </c>
      <c r="U76">
        <f t="shared" si="38"/>
        <v>1861.7316975084684</v>
      </c>
      <c r="V76">
        <f t="shared" si="38"/>
        <v>29718.813288326768</v>
      </c>
      <c r="W76">
        <f t="shared" si="35"/>
        <v>396.25084384435689</v>
      </c>
      <c r="X76">
        <f t="shared" si="36"/>
        <v>4.6983665181536791</v>
      </c>
    </row>
    <row r="77" spans="1:24" ht="15.75" thickBot="1" x14ac:dyDescent="0.3">
      <c r="A77" s="1">
        <v>43961</v>
      </c>
      <c r="B77">
        <v>76</v>
      </c>
      <c r="C77" s="16">
        <v>1221</v>
      </c>
      <c r="D77">
        <f t="shared" si="39"/>
        <v>2010.9983416467178</v>
      </c>
      <c r="E77">
        <f t="shared" si="40"/>
        <v>-789.99834164671779</v>
      </c>
      <c r="F77">
        <f t="shared" si="41"/>
        <v>789.99834164671779</v>
      </c>
      <c r="G77">
        <f t="shared" si="42"/>
        <v>9244.9933665868703</v>
      </c>
      <c r="H77">
        <f t="shared" si="42"/>
        <v>47581.422444856231</v>
      </c>
      <c r="I77">
        <f t="shared" si="43"/>
        <v>626.07134795863465</v>
      </c>
      <c r="J77">
        <f t="shared" si="44"/>
        <v>14.766676987744374</v>
      </c>
      <c r="K77">
        <f t="shared" si="45"/>
        <v>1662.9864978080873</v>
      </c>
      <c r="L77">
        <f t="shared" si="29"/>
        <v>-441.98649780808728</v>
      </c>
      <c r="M77">
        <f t="shared" si="30"/>
        <v>441.98649780808728</v>
      </c>
      <c r="N77">
        <f t="shared" si="37"/>
        <v>2875.9864978080873</v>
      </c>
      <c r="O77">
        <f t="shared" si="37"/>
        <v>32397.926919336627</v>
      </c>
      <c r="P77">
        <f t="shared" si="31"/>
        <v>426.28851209653459</v>
      </c>
      <c r="Q77">
        <f t="shared" si="32"/>
        <v>6.7465728402195593</v>
      </c>
      <c r="R77">
        <f t="shared" si="46"/>
        <v>1493.3853580067725</v>
      </c>
      <c r="S77">
        <f t="shared" si="33"/>
        <v>-272.38535800677255</v>
      </c>
      <c r="T77">
        <f t="shared" si="34"/>
        <v>272.38535800677255</v>
      </c>
      <c r="U77">
        <f t="shared" si="38"/>
        <v>1589.3463395016959</v>
      </c>
      <c r="V77">
        <f t="shared" si="38"/>
        <v>29991.198646333542</v>
      </c>
      <c r="W77">
        <f t="shared" si="35"/>
        <v>394.62103482017818</v>
      </c>
      <c r="X77">
        <f t="shared" si="36"/>
        <v>4.0275256493256446</v>
      </c>
    </row>
    <row r="78" spans="1:24" ht="15.75" thickBot="1" x14ac:dyDescent="0.3">
      <c r="A78" s="1">
        <v>43962</v>
      </c>
      <c r="B78">
        <v>77</v>
      </c>
      <c r="C78" s="16">
        <v>1075</v>
      </c>
      <c r="D78">
        <f t="shared" si="39"/>
        <v>1852.9986733173741</v>
      </c>
      <c r="E78">
        <f t="shared" si="40"/>
        <v>-777.99867331737414</v>
      </c>
      <c r="F78">
        <f t="shared" si="41"/>
        <v>777.99867331737414</v>
      </c>
      <c r="G78">
        <f t="shared" si="42"/>
        <v>8466.9946932694966</v>
      </c>
      <c r="H78">
        <f t="shared" si="42"/>
        <v>48359.421118173603</v>
      </c>
      <c r="I78">
        <f t="shared" si="43"/>
        <v>628.04443010615068</v>
      </c>
      <c r="J78">
        <f t="shared" si="44"/>
        <v>13.481521827744613</v>
      </c>
      <c r="K78">
        <f t="shared" si="45"/>
        <v>1441.9932489040436</v>
      </c>
      <c r="L78">
        <f t="shared" si="29"/>
        <v>-366.99324890404364</v>
      </c>
      <c r="M78">
        <f t="shared" si="30"/>
        <v>366.99324890404364</v>
      </c>
      <c r="N78">
        <f t="shared" si="37"/>
        <v>2508.9932489040439</v>
      </c>
      <c r="O78">
        <f t="shared" si="37"/>
        <v>32764.920168240671</v>
      </c>
      <c r="P78">
        <f t="shared" si="31"/>
        <v>425.51844374338532</v>
      </c>
      <c r="Q78">
        <f t="shared" si="32"/>
        <v>5.8963207959491557</v>
      </c>
      <c r="R78">
        <f t="shared" si="46"/>
        <v>1275.4770716013545</v>
      </c>
      <c r="S78">
        <f t="shared" si="33"/>
        <v>-200.47707160135451</v>
      </c>
      <c r="T78">
        <f t="shared" si="34"/>
        <v>200.47707160135451</v>
      </c>
      <c r="U78">
        <f t="shared" si="38"/>
        <v>1388.8692679003414</v>
      </c>
      <c r="V78">
        <f t="shared" si="38"/>
        <v>30191.675717934897</v>
      </c>
      <c r="W78">
        <f t="shared" si="35"/>
        <v>392.09968464850516</v>
      </c>
      <c r="X78">
        <f t="shared" si="36"/>
        <v>3.5421330908373028</v>
      </c>
    </row>
    <row r="79" spans="1:24" ht="15.75" thickBot="1" x14ac:dyDescent="0.3">
      <c r="A79" s="1">
        <v>43963</v>
      </c>
      <c r="B79">
        <v>78</v>
      </c>
      <c r="C79" s="16">
        <v>1444</v>
      </c>
      <c r="D79">
        <f t="shared" si="39"/>
        <v>1697.3989386538992</v>
      </c>
      <c r="E79">
        <f t="shared" si="40"/>
        <v>-253.39893865389922</v>
      </c>
      <c r="F79">
        <f t="shared" si="41"/>
        <v>253.39893865389922</v>
      </c>
      <c r="G79">
        <f t="shared" si="42"/>
        <v>8213.5957546155969</v>
      </c>
      <c r="H79">
        <f t="shared" si="42"/>
        <v>48612.820056827499</v>
      </c>
      <c r="I79">
        <f t="shared" si="43"/>
        <v>623.24128277983971</v>
      </c>
      <c r="J79">
        <f t="shared" si="44"/>
        <v>13.178837765657212</v>
      </c>
      <c r="K79">
        <f t="shared" si="45"/>
        <v>1258.4966244520219</v>
      </c>
      <c r="L79">
        <f t="shared" si="29"/>
        <v>185.50337554797807</v>
      </c>
      <c r="M79">
        <f t="shared" si="30"/>
        <v>185.50337554797807</v>
      </c>
      <c r="N79">
        <f t="shared" si="37"/>
        <v>2694.4966244520219</v>
      </c>
      <c r="O79">
        <f t="shared" si="37"/>
        <v>32950.423543788653</v>
      </c>
      <c r="P79">
        <f t="shared" si="31"/>
        <v>422.44132748446992</v>
      </c>
      <c r="Q79">
        <f t="shared" si="32"/>
        <v>6.3783925699151176</v>
      </c>
      <c r="R79">
        <f t="shared" si="46"/>
        <v>1115.0954143202709</v>
      </c>
      <c r="S79">
        <f t="shared" si="33"/>
        <v>328.90458567972905</v>
      </c>
      <c r="T79">
        <f t="shared" si="34"/>
        <v>328.90458567972905</v>
      </c>
      <c r="U79">
        <f t="shared" si="38"/>
        <v>1717.7738535800704</v>
      </c>
      <c r="V79">
        <f t="shared" si="38"/>
        <v>30520.580303614624</v>
      </c>
      <c r="W79">
        <f t="shared" si="35"/>
        <v>391.28949107198235</v>
      </c>
      <c r="X79">
        <f t="shared" si="36"/>
        <v>4.3900331922383922</v>
      </c>
    </row>
    <row r="80" spans="1:24" ht="15.75" thickBot="1" x14ac:dyDescent="0.3">
      <c r="A80" s="1">
        <v>43964</v>
      </c>
      <c r="B80">
        <v>79</v>
      </c>
      <c r="C80" s="16">
        <v>1401</v>
      </c>
      <c r="D80">
        <f t="shared" si="39"/>
        <v>1646.7191509231193</v>
      </c>
      <c r="E80">
        <f t="shared" si="40"/>
        <v>-245.71915092311929</v>
      </c>
      <c r="F80">
        <f t="shared" si="41"/>
        <v>245.71915092311929</v>
      </c>
      <c r="G80">
        <f t="shared" si="42"/>
        <v>7967.8766036924771</v>
      </c>
      <c r="H80">
        <f t="shared" si="42"/>
        <v>48858.539207750619</v>
      </c>
      <c r="I80">
        <f t="shared" si="43"/>
        <v>618.4625216170964</v>
      </c>
      <c r="J80">
        <f t="shared" si="44"/>
        <v>12.883362087744361</v>
      </c>
      <c r="K80">
        <f t="shared" si="45"/>
        <v>1351.248312226011</v>
      </c>
      <c r="L80">
        <f t="shared" si="29"/>
        <v>49.751687773989033</v>
      </c>
      <c r="M80">
        <f t="shared" si="30"/>
        <v>49.751687773989033</v>
      </c>
      <c r="N80">
        <f t="shared" si="37"/>
        <v>2744.248312226011</v>
      </c>
      <c r="O80">
        <f t="shared" si="37"/>
        <v>33000.175231562644</v>
      </c>
      <c r="P80">
        <f t="shared" si="31"/>
        <v>417.72373710838787</v>
      </c>
      <c r="Q80">
        <f t="shared" si="32"/>
        <v>6.5695292568781021</v>
      </c>
      <c r="R80">
        <f t="shared" si="46"/>
        <v>1378.2190828640541</v>
      </c>
      <c r="S80">
        <f t="shared" si="33"/>
        <v>22.780917135945856</v>
      </c>
      <c r="T80">
        <f t="shared" si="34"/>
        <v>22.780917135945856</v>
      </c>
      <c r="U80">
        <f t="shared" si="38"/>
        <v>1740.5547707160163</v>
      </c>
      <c r="V80">
        <f t="shared" si="38"/>
        <v>30543.361220750572</v>
      </c>
      <c r="W80">
        <f t="shared" si="35"/>
        <v>386.62482557912119</v>
      </c>
      <c r="X80">
        <f t="shared" si="36"/>
        <v>4.501921903511648</v>
      </c>
    </row>
    <row r="81" spans="1:24" ht="15.75" thickBot="1" x14ac:dyDescent="0.3">
      <c r="A81" s="1">
        <v>43965</v>
      </c>
      <c r="B81">
        <v>80</v>
      </c>
      <c r="C81" s="16">
        <v>1327</v>
      </c>
      <c r="D81">
        <f t="shared" si="39"/>
        <v>1597.5753207384955</v>
      </c>
      <c r="E81">
        <f t="shared" si="40"/>
        <v>-270.57532073849552</v>
      </c>
      <c r="F81">
        <f t="shared" si="41"/>
        <v>270.57532073849552</v>
      </c>
      <c r="G81">
        <f t="shared" si="42"/>
        <v>7697.3012829539821</v>
      </c>
      <c r="H81">
        <f t="shared" si="42"/>
        <v>49129.114528489117</v>
      </c>
      <c r="I81">
        <f t="shared" si="43"/>
        <v>614.11393160611397</v>
      </c>
      <c r="J81">
        <f t="shared" si="44"/>
        <v>12.533995545131107</v>
      </c>
      <c r="K81">
        <f t="shared" si="45"/>
        <v>1376.1241561130055</v>
      </c>
      <c r="L81">
        <f t="shared" si="29"/>
        <v>-49.124156113005483</v>
      </c>
      <c r="M81">
        <f t="shared" si="30"/>
        <v>49.124156113005483</v>
      </c>
      <c r="N81">
        <f t="shared" si="37"/>
        <v>2695.1241561130055</v>
      </c>
      <c r="O81">
        <f t="shared" si="37"/>
        <v>33049.299387675652</v>
      </c>
      <c r="P81">
        <f t="shared" si="31"/>
        <v>413.11624234594564</v>
      </c>
      <c r="Q81">
        <f t="shared" si="32"/>
        <v>6.5238881454002353</v>
      </c>
      <c r="R81">
        <f t="shared" si="46"/>
        <v>1396.4438165728109</v>
      </c>
      <c r="S81">
        <f t="shared" si="33"/>
        <v>-69.443816572810874</v>
      </c>
      <c r="T81">
        <f t="shared" si="34"/>
        <v>69.443816572810874</v>
      </c>
      <c r="U81">
        <f t="shared" si="38"/>
        <v>1671.1109541432054</v>
      </c>
      <c r="V81">
        <f t="shared" si="38"/>
        <v>30612.805037323382</v>
      </c>
      <c r="W81">
        <f t="shared" si="35"/>
        <v>382.66006296654228</v>
      </c>
      <c r="X81">
        <f t="shared" si="36"/>
        <v>4.3670900516454427</v>
      </c>
    </row>
    <row r="82" spans="1:24" ht="15.75" thickBot="1" x14ac:dyDescent="0.3">
      <c r="A82" s="1">
        <v>43966</v>
      </c>
      <c r="B82">
        <v>81</v>
      </c>
      <c r="C82" s="16">
        <v>1083</v>
      </c>
      <c r="D82">
        <f t="shared" si="39"/>
        <v>1543.4602565907965</v>
      </c>
      <c r="E82">
        <f t="shared" si="40"/>
        <v>-460.46025659079646</v>
      </c>
      <c r="F82">
        <f t="shared" si="41"/>
        <v>460.46025659079646</v>
      </c>
      <c r="G82">
        <f t="shared" si="42"/>
        <v>7236.8410263631858</v>
      </c>
      <c r="H82">
        <f t="shared" si="42"/>
        <v>49589.574785079916</v>
      </c>
      <c r="I82">
        <f t="shared" si="43"/>
        <v>612.21697265530759</v>
      </c>
      <c r="J82">
        <f t="shared" si="44"/>
        <v>11.82071283482318</v>
      </c>
      <c r="K82">
        <f t="shared" si="45"/>
        <v>1351.5620780565027</v>
      </c>
      <c r="L82">
        <f t="shared" si="29"/>
        <v>-268.56207805650274</v>
      </c>
      <c r="M82">
        <f t="shared" si="30"/>
        <v>268.56207805650274</v>
      </c>
      <c r="N82">
        <f t="shared" si="37"/>
        <v>2426.5620780565027</v>
      </c>
      <c r="O82">
        <f t="shared" si="37"/>
        <v>33317.861465732152</v>
      </c>
      <c r="P82">
        <f t="shared" si="31"/>
        <v>411.3316230337303</v>
      </c>
      <c r="Q82">
        <f t="shared" si="32"/>
        <v>5.8992840379245974</v>
      </c>
      <c r="R82">
        <f t="shared" si="46"/>
        <v>1340.8887633145621</v>
      </c>
      <c r="S82">
        <f t="shared" si="33"/>
        <v>-257.88876331456208</v>
      </c>
      <c r="T82">
        <f t="shared" si="34"/>
        <v>257.88876331456208</v>
      </c>
      <c r="U82">
        <f t="shared" si="38"/>
        <v>1413.2221908286433</v>
      </c>
      <c r="V82">
        <f t="shared" si="38"/>
        <v>30870.693800637942</v>
      </c>
      <c r="W82">
        <f t="shared" si="35"/>
        <v>381.11967655108572</v>
      </c>
      <c r="X82">
        <f t="shared" si="36"/>
        <v>3.7080798441515612</v>
      </c>
    </row>
    <row r="83" spans="1:24" ht="15.75" thickBot="1" x14ac:dyDescent="0.3">
      <c r="A83" s="1">
        <v>43967</v>
      </c>
      <c r="B83">
        <v>82</v>
      </c>
      <c r="C83" s="16">
        <v>802</v>
      </c>
      <c r="D83">
        <f t="shared" si="39"/>
        <v>1451.3682052726372</v>
      </c>
      <c r="E83">
        <f t="shared" si="40"/>
        <v>-649.36820527263717</v>
      </c>
      <c r="F83">
        <f t="shared" si="41"/>
        <v>649.36820527263717</v>
      </c>
      <c r="G83">
        <f t="shared" si="42"/>
        <v>6587.4728210905487</v>
      </c>
      <c r="H83">
        <f t="shared" si="42"/>
        <v>50238.942990352552</v>
      </c>
      <c r="I83">
        <f t="shared" si="43"/>
        <v>612.670036467714</v>
      </c>
      <c r="J83">
        <f t="shared" si="44"/>
        <v>10.752072778146529</v>
      </c>
      <c r="K83">
        <f t="shared" si="45"/>
        <v>1217.2810390282514</v>
      </c>
      <c r="L83">
        <f t="shared" si="29"/>
        <v>-415.28103902825137</v>
      </c>
      <c r="M83">
        <f t="shared" si="30"/>
        <v>415.28103902825137</v>
      </c>
      <c r="N83">
        <f t="shared" ref="N83:O98" si="47">L83+N82</f>
        <v>2011.2810390282514</v>
      </c>
      <c r="O83">
        <f t="shared" si="47"/>
        <v>33733.142504760406</v>
      </c>
      <c r="P83">
        <f t="shared" si="31"/>
        <v>411.37978664341961</v>
      </c>
      <c r="Q83">
        <f t="shared" si="32"/>
        <v>4.8891100251641975</v>
      </c>
      <c r="R83">
        <f t="shared" si="46"/>
        <v>1134.5777526629124</v>
      </c>
      <c r="S83">
        <f t="shared" si="33"/>
        <v>-332.57775266291242</v>
      </c>
      <c r="T83">
        <f t="shared" si="34"/>
        <v>332.57775266291242</v>
      </c>
      <c r="U83">
        <f t="shared" ref="U83:V98" si="48">S83+U82</f>
        <v>1080.6444381657309</v>
      </c>
      <c r="V83">
        <f t="shared" si="48"/>
        <v>31203.271553300856</v>
      </c>
      <c r="W83">
        <f t="shared" si="35"/>
        <v>380.52770186952262</v>
      </c>
      <c r="X83">
        <f t="shared" si="36"/>
        <v>2.8398574738620947</v>
      </c>
    </row>
    <row r="84" spans="1:24" ht="15.75" thickBot="1" x14ac:dyDescent="0.3">
      <c r="A84" s="1">
        <v>43968</v>
      </c>
      <c r="B84">
        <v>83</v>
      </c>
      <c r="C84" s="16">
        <v>744</v>
      </c>
      <c r="D84">
        <f t="shared" si="39"/>
        <v>1321.4945642181096</v>
      </c>
      <c r="E84">
        <f t="shared" si="40"/>
        <v>-577.49456421810964</v>
      </c>
      <c r="F84">
        <f t="shared" si="41"/>
        <v>577.49456421810964</v>
      </c>
      <c r="G84">
        <f t="shared" ref="G84:H99" si="49">E84+G83</f>
        <v>6009.9782568724386</v>
      </c>
      <c r="H84">
        <f t="shared" si="49"/>
        <v>50816.437554570664</v>
      </c>
      <c r="I84">
        <f t="shared" si="43"/>
        <v>612.24623559723693</v>
      </c>
      <c r="J84">
        <f t="shared" si="44"/>
        <v>9.8162763728711138</v>
      </c>
      <c r="K84">
        <f t="shared" si="45"/>
        <v>1009.6405195141257</v>
      </c>
      <c r="L84">
        <f t="shared" si="29"/>
        <v>-265.64051951412569</v>
      </c>
      <c r="M84">
        <f t="shared" si="30"/>
        <v>265.64051951412569</v>
      </c>
      <c r="N84">
        <f t="shared" si="47"/>
        <v>1745.6405195141256</v>
      </c>
      <c r="O84">
        <f t="shared" si="47"/>
        <v>33998.783024274533</v>
      </c>
      <c r="P84">
        <f t="shared" si="31"/>
        <v>409.62389185872934</v>
      </c>
      <c r="Q84">
        <f t="shared" si="32"/>
        <v>4.2615690984063992</v>
      </c>
      <c r="R84">
        <f t="shared" si="46"/>
        <v>868.51555053258244</v>
      </c>
      <c r="S84">
        <f t="shared" si="33"/>
        <v>-124.51555053258244</v>
      </c>
      <c r="T84">
        <f t="shared" si="34"/>
        <v>124.51555053258244</v>
      </c>
      <c r="U84">
        <f t="shared" si="48"/>
        <v>956.12888763314845</v>
      </c>
      <c r="V84">
        <f t="shared" si="48"/>
        <v>31327.787103833438</v>
      </c>
      <c r="W84">
        <f t="shared" si="35"/>
        <v>377.44321811847516</v>
      </c>
      <c r="X84">
        <f t="shared" si="36"/>
        <v>2.5331727839736424</v>
      </c>
    </row>
    <row r="85" spans="1:24" ht="15.75" thickBot="1" x14ac:dyDescent="0.3">
      <c r="A85" s="1">
        <v>43969</v>
      </c>
      <c r="B85">
        <v>84</v>
      </c>
      <c r="C85" s="16">
        <v>1402</v>
      </c>
      <c r="D85">
        <f t="shared" si="39"/>
        <v>1205.9956513744878</v>
      </c>
      <c r="E85">
        <f t="shared" si="40"/>
        <v>196.00434862551219</v>
      </c>
      <c r="F85">
        <f t="shared" si="41"/>
        <v>196.00434862551219</v>
      </c>
      <c r="G85">
        <f t="shared" si="49"/>
        <v>6205.9826054979512</v>
      </c>
      <c r="H85">
        <f t="shared" si="49"/>
        <v>51012.441903196173</v>
      </c>
      <c r="I85">
        <f t="shared" si="43"/>
        <v>607.29097503804974</v>
      </c>
      <c r="J85">
        <f t="shared" si="44"/>
        <v>10.219125362614053</v>
      </c>
      <c r="K85">
        <f t="shared" si="45"/>
        <v>876.82025975706279</v>
      </c>
      <c r="L85">
        <f t="shared" si="29"/>
        <v>525.17974024293721</v>
      </c>
      <c r="M85">
        <f t="shared" si="30"/>
        <v>525.17974024293721</v>
      </c>
      <c r="N85">
        <f t="shared" si="47"/>
        <v>2270.8202597570626</v>
      </c>
      <c r="O85">
        <f t="shared" si="47"/>
        <v>34523.96276451747</v>
      </c>
      <c r="P85">
        <f t="shared" si="31"/>
        <v>410.99955672044609</v>
      </c>
      <c r="Q85">
        <f t="shared" si="32"/>
        <v>5.525116080116919</v>
      </c>
      <c r="R85">
        <f t="shared" si="46"/>
        <v>768.90311010651646</v>
      </c>
      <c r="S85">
        <f t="shared" si="33"/>
        <v>633.09688989348354</v>
      </c>
      <c r="T85">
        <f t="shared" si="34"/>
        <v>633.09688989348354</v>
      </c>
      <c r="U85">
        <f t="shared" si="48"/>
        <v>1589.2257775266321</v>
      </c>
      <c r="V85">
        <f t="shared" si="48"/>
        <v>31960.883993726922</v>
      </c>
      <c r="W85">
        <f t="shared" si="35"/>
        <v>380.48671421103478</v>
      </c>
      <c r="X85">
        <f t="shared" si="36"/>
        <v>4.1768233112212618</v>
      </c>
    </row>
    <row r="86" spans="1:24" ht="15.75" thickBot="1" x14ac:dyDescent="0.3">
      <c r="A86" s="1">
        <v>43970</v>
      </c>
      <c r="B86">
        <v>85</v>
      </c>
      <c r="C86" s="16">
        <v>888</v>
      </c>
      <c r="D86">
        <f t="shared" si="39"/>
        <v>1245.1965210995902</v>
      </c>
      <c r="E86">
        <f t="shared" si="40"/>
        <v>-357.1965210995902</v>
      </c>
      <c r="F86">
        <f t="shared" si="41"/>
        <v>357.1965210995902</v>
      </c>
      <c r="G86">
        <f t="shared" si="49"/>
        <v>5848.7860843983608</v>
      </c>
      <c r="H86">
        <f t="shared" si="49"/>
        <v>51369.638424295765</v>
      </c>
      <c r="I86">
        <f t="shared" si="43"/>
        <v>604.34868734465601</v>
      </c>
      <c r="J86">
        <f t="shared" si="44"/>
        <v>9.6778336858748517</v>
      </c>
      <c r="K86">
        <f t="shared" si="45"/>
        <v>1139.4101298785313</v>
      </c>
      <c r="L86">
        <f t="shared" si="29"/>
        <v>-251.41012987853128</v>
      </c>
      <c r="M86">
        <f t="shared" si="30"/>
        <v>251.41012987853128</v>
      </c>
      <c r="N86">
        <f t="shared" si="47"/>
        <v>2019.4101298785313</v>
      </c>
      <c r="O86">
        <f t="shared" si="47"/>
        <v>34775.372894396001</v>
      </c>
      <c r="P86">
        <f t="shared" si="31"/>
        <v>409.12203405171766</v>
      </c>
      <c r="Q86">
        <f t="shared" si="32"/>
        <v>4.9359603291942351</v>
      </c>
      <c r="R86">
        <f t="shared" si="46"/>
        <v>1275.3806220213032</v>
      </c>
      <c r="S86">
        <f t="shared" si="33"/>
        <v>-387.38062202130322</v>
      </c>
      <c r="T86">
        <f t="shared" si="34"/>
        <v>387.38062202130322</v>
      </c>
      <c r="U86">
        <f t="shared" si="48"/>
        <v>1201.8451555053289</v>
      </c>
      <c r="V86">
        <f t="shared" si="48"/>
        <v>32348.264615748227</v>
      </c>
      <c r="W86">
        <f t="shared" si="35"/>
        <v>380.56781900880264</v>
      </c>
      <c r="X86">
        <f t="shared" si="36"/>
        <v>3.1580314873589717</v>
      </c>
    </row>
    <row r="87" spans="1:24" ht="15.75" thickBot="1" x14ac:dyDescent="0.3">
      <c r="A87" s="1">
        <v>43971</v>
      </c>
      <c r="B87">
        <v>86</v>
      </c>
      <c r="C87" s="16">
        <v>992</v>
      </c>
      <c r="D87">
        <f t="shared" si="39"/>
        <v>1173.7572168796721</v>
      </c>
      <c r="E87">
        <f t="shared" si="40"/>
        <v>-181.75721687967211</v>
      </c>
      <c r="F87">
        <f t="shared" si="41"/>
        <v>181.75721687967211</v>
      </c>
      <c r="G87">
        <f t="shared" si="49"/>
        <v>5667.0288675186885</v>
      </c>
      <c r="H87">
        <f t="shared" si="49"/>
        <v>51551.395641175433</v>
      </c>
      <c r="I87">
        <f t="shared" si="43"/>
        <v>599.43483303692369</v>
      </c>
      <c r="J87">
        <f t="shared" si="44"/>
        <v>9.4539532159113175</v>
      </c>
      <c r="K87">
        <f t="shared" si="45"/>
        <v>1013.7050649392656</v>
      </c>
      <c r="L87">
        <f t="shared" si="29"/>
        <v>-21.70506493926564</v>
      </c>
      <c r="M87">
        <f t="shared" si="30"/>
        <v>21.70506493926564</v>
      </c>
      <c r="N87">
        <f t="shared" si="47"/>
        <v>1997.7050649392656</v>
      </c>
      <c r="O87">
        <f t="shared" si="47"/>
        <v>34797.077959335264</v>
      </c>
      <c r="P87">
        <f t="shared" si="31"/>
        <v>404.61718557366584</v>
      </c>
      <c r="Q87">
        <f t="shared" si="32"/>
        <v>4.9372719107492218</v>
      </c>
      <c r="R87">
        <f t="shared" si="46"/>
        <v>965.47612440426064</v>
      </c>
      <c r="S87">
        <f t="shared" si="33"/>
        <v>26.523875595739355</v>
      </c>
      <c r="T87">
        <f t="shared" si="34"/>
        <v>26.523875595739355</v>
      </c>
      <c r="U87">
        <f t="shared" si="48"/>
        <v>1228.3690311010682</v>
      </c>
      <c r="V87">
        <f t="shared" si="48"/>
        <v>32374.788491343967</v>
      </c>
      <c r="W87">
        <f t="shared" si="35"/>
        <v>376.4510289691159</v>
      </c>
      <c r="X87">
        <f t="shared" si="36"/>
        <v>3.2630247670324306</v>
      </c>
    </row>
    <row r="88" spans="1:24" ht="15.75" thickBot="1" x14ac:dyDescent="0.3">
      <c r="A88" s="1">
        <v>43972</v>
      </c>
      <c r="B88">
        <v>87</v>
      </c>
      <c r="C88" s="16">
        <v>789</v>
      </c>
      <c r="D88">
        <f t="shared" si="39"/>
        <v>1137.4057735037377</v>
      </c>
      <c r="E88">
        <f t="shared" si="40"/>
        <v>-348.40577350373769</v>
      </c>
      <c r="F88">
        <f t="shared" si="41"/>
        <v>348.40577350373769</v>
      </c>
      <c r="G88">
        <f t="shared" si="49"/>
        <v>5318.6230940149508</v>
      </c>
      <c r="H88">
        <f t="shared" si="49"/>
        <v>51899.801414679168</v>
      </c>
      <c r="I88">
        <f t="shared" si="43"/>
        <v>596.54944154803638</v>
      </c>
      <c r="J88">
        <f t="shared" si="44"/>
        <v>8.9156450808389121</v>
      </c>
      <c r="K88">
        <f t="shared" si="45"/>
        <v>1002.8525324696328</v>
      </c>
      <c r="L88">
        <f t="shared" si="29"/>
        <v>-213.85253246963282</v>
      </c>
      <c r="M88">
        <f t="shared" si="30"/>
        <v>213.85253246963282</v>
      </c>
      <c r="N88">
        <f t="shared" si="47"/>
        <v>1783.8525324696329</v>
      </c>
      <c r="O88">
        <f t="shared" si="47"/>
        <v>35010.930491804895</v>
      </c>
      <c r="P88">
        <f t="shared" si="31"/>
        <v>402.4244884115505</v>
      </c>
      <c r="Q88">
        <f t="shared" si="32"/>
        <v>4.4327633726040228</v>
      </c>
      <c r="R88">
        <f t="shared" si="46"/>
        <v>986.69522488085215</v>
      </c>
      <c r="S88">
        <f t="shared" si="33"/>
        <v>-197.69522488085215</v>
      </c>
      <c r="T88">
        <f t="shared" si="34"/>
        <v>197.69522488085215</v>
      </c>
      <c r="U88">
        <f t="shared" si="48"/>
        <v>1030.6738062202162</v>
      </c>
      <c r="V88">
        <f t="shared" si="48"/>
        <v>32572.483716224819</v>
      </c>
      <c r="W88">
        <f t="shared" si="35"/>
        <v>374.39636455430826</v>
      </c>
      <c r="X88">
        <f t="shared" si="36"/>
        <v>2.752894802937413</v>
      </c>
    </row>
    <row r="89" spans="1:24" ht="15.75" thickBot="1" x14ac:dyDescent="0.3">
      <c r="A89" s="1">
        <v>43973</v>
      </c>
      <c r="B89">
        <v>88</v>
      </c>
      <c r="C89" s="16">
        <v>875</v>
      </c>
      <c r="D89">
        <f t="shared" si="39"/>
        <v>1067.7246188029901</v>
      </c>
      <c r="E89">
        <f t="shared" si="40"/>
        <v>-192.72461880299011</v>
      </c>
      <c r="F89">
        <f t="shared" si="41"/>
        <v>192.72461880299011</v>
      </c>
      <c r="G89">
        <f t="shared" si="49"/>
        <v>5125.8984752119604</v>
      </c>
      <c r="H89">
        <f t="shared" si="49"/>
        <v>52092.526033482158</v>
      </c>
      <c r="I89">
        <f t="shared" si="43"/>
        <v>591.96052310775178</v>
      </c>
      <c r="J89">
        <f t="shared" si="44"/>
        <v>8.6591897180936126</v>
      </c>
      <c r="K89">
        <f t="shared" si="45"/>
        <v>895.92626623481647</v>
      </c>
      <c r="L89">
        <f t="shared" si="29"/>
        <v>-20.926266234816467</v>
      </c>
      <c r="M89">
        <f t="shared" si="30"/>
        <v>20.926266234816467</v>
      </c>
      <c r="N89">
        <f t="shared" si="47"/>
        <v>1762.9262662348165</v>
      </c>
      <c r="O89">
        <f t="shared" si="47"/>
        <v>35031.856758039714</v>
      </c>
      <c r="P89">
        <f t="shared" si="31"/>
        <v>398.08928134136039</v>
      </c>
      <c r="Q89">
        <f t="shared" si="32"/>
        <v>4.4284695641506415</v>
      </c>
      <c r="R89">
        <f t="shared" si="46"/>
        <v>828.53904497617043</v>
      </c>
      <c r="S89">
        <f t="shared" si="33"/>
        <v>46.46095502382957</v>
      </c>
      <c r="T89">
        <f t="shared" si="34"/>
        <v>46.46095502382957</v>
      </c>
      <c r="U89">
        <f t="shared" si="48"/>
        <v>1077.1347612440459</v>
      </c>
      <c r="V89">
        <f t="shared" si="48"/>
        <v>32618.94467124865</v>
      </c>
      <c r="W89">
        <f t="shared" si="35"/>
        <v>370.66982580964373</v>
      </c>
      <c r="X89">
        <f t="shared" si="36"/>
        <v>2.9059143373520913</v>
      </c>
    </row>
    <row r="90" spans="1:24" ht="15.75" thickBot="1" x14ac:dyDescent="0.3">
      <c r="A90" s="1">
        <v>43974</v>
      </c>
      <c r="B90">
        <v>89</v>
      </c>
      <c r="C90" s="16">
        <v>675</v>
      </c>
      <c r="D90">
        <f t="shared" si="39"/>
        <v>1029.179695042392</v>
      </c>
      <c r="E90">
        <f t="shared" si="40"/>
        <v>-354.17969504239204</v>
      </c>
      <c r="F90">
        <f t="shared" si="41"/>
        <v>354.17969504239204</v>
      </c>
      <c r="G90">
        <f t="shared" si="49"/>
        <v>4771.7187801695682</v>
      </c>
      <c r="H90">
        <f t="shared" si="49"/>
        <v>52446.705728524546</v>
      </c>
      <c r="I90">
        <f t="shared" si="43"/>
        <v>589.28882841038819</v>
      </c>
      <c r="J90">
        <f t="shared" si="44"/>
        <v>8.0974193809872848</v>
      </c>
      <c r="K90">
        <f t="shared" si="45"/>
        <v>885.46313311740823</v>
      </c>
      <c r="L90">
        <f t="shared" si="29"/>
        <v>-210.46313311740823</v>
      </c>
      <c r="M90">
        <f t="shared" si="30"/>
        <v>210.46313311740823</v>
      </c>
      <c r="N90">
        <f t="shared" si="47"/>
        <v>1552.4631331174082</v>
      </c>
      <c r="O90">
        <f t="shared" si="47"/>
        <v>35242.319891157123</v>
      </c>
      <c r="P90">
        <f t="shared" si="31"/>
        <v>395.98112237255197</v>
      </c>
      <c r="Q90">
        <f t="shared" si="32"/>
        <v>3.9205483428495369</v>
      </c>
      <c r="R90">
        <f t="shared" si="46"/>
        <v>865.70780899523413</v>
      </c>
      <c r="S90">
        <f t="shared" si="33"/>
        <v>-190.70780899523413</v>
      </c>
      <c r="T90">
        <f t="shared" si="34"/>
        <v>190.70780899523413</v>
      </c>
      <c r="U90">
        <f t="shared" si="48"/>
        <v>886.42695224881174</v>
      </c>
      <c r="V90">
        <f t="shared" si="48"/>
        <v>32809.652480243887</v>
      </c>
      <c r="W90">
        <f t="shared" si="35"/>
        <v>368.64778067689758</v>
      </c>
      <c r="X90">
        <f t="shared" si="36"/>
        <v>2.4045362503503669</v>
      </c>
    </row>
    <row r="91" spans="1:24" ht="15.75" thickBot="1" x14ac:dyDescent="0.3">
      <c r="A91" s="1">
        <v>43975</v>
      </c>
      <c r="B91">
        <v>90</v>
      </c>
      <c r="C91" s="16">
        <v>451</v>
      </c>
      <c r="D91">
        <f t="shared" si="39"/>
        <v>958.34375603391368</v>
      </c>
      <c r="E91">
        <f t="shared" si="40"/>
        <v>-507.34375603391368</v>
      </c>
      <c r="F91">
        <f t="shared" si="41"/>
        <v>507.34375603391368</v>
      </c>
      <c r="G91">
        <f t="shared" si="49"/>
        <v>4264.3750241356547</v>
      </c>
      <c r="H91">
        <f t="shared" si="49"/>
        <v>52954.049484558462</v>
      </c>
      <c r="I91">
        <f t="shared" si="43"/>
        <v>588.37832760620518</v>
      </c>
      <c r="J91">
        <f t="shared" si="44"/>
        <v>7.2476752185708504</v>
      </c>
      <c r="K91">
        <f t="shared" si="45"/>
        <v>780.23156655870412</v>
      </c>
      <c r="L91">
        <f t="shared" si="29"/>
        <v>-329.23156655870412</v>
      </c>
      <c r="M91">
        <f t="shared" si="30"/>
        <v>329.23156655870412</v>
      </c>
      <c r="N91">
        <f t="shared" si="47"/>
        <v>1223.2315665587041</v>
      </c>
      <c r="O91">
        <f t="shared" si="47"/>
        <v>35571.551457715825</v>
      </c>
      <c r="P91">
        <f t="shared" si="31"/>
        <v>395.23946064128694</v>
      </c>
      <c r="Q91">
        <f t="shared" si="32"/>
        <v>3.0949125488987792</v>
      </c>
      <c r="R91">
        <f t="shared" si="46"/>
        <v>713.14156179904683</v>
      </c>
      <c r="S91">
        <f t="shared" si="33"/>
        <v>-262.14156179904683</v>
      </c>
      <c r="T91">
        <f t="shared" si="34"/>
        <v>262.14156179904683</v>
      </c>
      <c r="U91">
        <f t="shared" si="48"/>
        <v>624.28539044976492</v>
      </c>
      <c r="V91">
        <f t="shared" si="48"/>
        <v>33071.794042042937</v>
      </c>
      <c r="W91">
        <f t="shared" si="35"/>
        <v>367.46437824492153</v>
      </c>
      <c r="X91">
        <f t="shared" si="36"/>
        <v>1.6989004306525397</v>
      </c>
    </row>
    <row r="92" spans="1:24" ht="15.75" thickBot="1" x14ac:dyDescent="0.3">
      <c r="A92" s="1">
        <v>43976</v>
      </c>
      <c r="B92">
        <v>91</v>
      </c>
      <c r="C92" s="16">
        <v>813</v>
      </c>
      <c r="D92">
        <f t="shared" si="39"/>
        <v>856.87500482713097</v>
      </c>
      <c r="E92">
        <f t="shared" si="40"/>
        <v>-43.875004827130965</v>
      </c>
      <c r="F92">
        <f t="shared" si="41"/>
        <v>43.875004827130965</v>
      </c>
      <c r="G92">
        <f t="shared" si="49"/>
        <v>4220.5000193085234</v>
      </c>
      <c r="H92">
        <f t="shared" si="49"/>
        <v>52997.924489385594</v>
      </c>
      <c r="I92">
        <f t="shared" si="43"/>
        <v>582.39477460863293</v>
      </c>
      <c r="J92">
        <f t="shared" si="44"/>
        <v>7.2468026900562137</v>
      </c>
      <c r="K92">
        <f t="shared" si="45"/>
        <v>615.61578327935206</v>
      </c>
      <c r="L92">
        <f t="shared" si="29"/>
        <v>197.38421672064794</v>
      </c>
      <c r="M92">
        <f t="shared" si="30"/>
        <v>197.38421672064794</v>
      </c>
      <c r="N92">
        <f t="shared" si="47"/>
        <v>1420.6157832793519</v>
      </c>
      <c r="O92">
        <f t="shared" si="47"/>
        <v>35768.93567443647</v>
      </c>
      <c r="P92">
        <f t="shared" si="31"/>
        <v>393.06522719160955</v>
      </c>
      <c r="Q92">
        <f t="shared" si="32"/>
        <v>3.6141985731717678</v>
      </c>
      <c r="R92">
        <f t="shared" si="46"/>
        <v>503.42831235980935</v>
      </c>
      <c r="S92">
        <f t="shared" si="33"/>
        <v>309.57168764019065</v>
      </c>
      <c r="T92">
        <f t="shared" si="34"/>
        <v>309.57168764019065</v>
      </c>
      <c r="U92">
        <f t="shared" si="48"/>
        <v>933.85707808995562</v>
      </c>
      <c r="V92">
        <f t="shared" si="48"/>
        <v>33381.36572968313</v>
      </c>
      <c r="W92">
        <f t="shared" si="35"/>
        <v>366.82819483168277</v>
      </c>
      <c r="X92">
        <f t="shared" si="36"/>
        <v>2.5457614524926337</v>
      </c>
    </row>
    <row r="93" spans="1:24" ht="15.75" thickBot="1" x14ac:dyDescent="0.3">
      <c r="A93" s="1">
        <v>43977</v>
      </c>
      <c r="B93">
        <v>92</v>
      </c>
      <c r="C93" s="16">
        <v>665</v>
      </c>
      <c r="D93">
        <f t="shared" si="39"/>
        <v>848.10000386170475</v>
      </c>
      <c r="E93">
        <f t="shared" si="40"/>
        <v>-183.10000386170475</v>
      </c>
      <c r="F93">
        <f t="shared" si="41"/>
        <v>183.10000386170475</v>
      </c>
      <c r="G93">
        <f t="shared" si="49"/>
        <v>4037.4000154468185</v>
      </c>
      <c r="H93">
        <f t="shared" si="49"/>
        <v>53181.0244932473</v>
      </c>
      <c r="I93">
        <f t="shared" si="43"/>
        <v>578.05461405703591</v>
      </c>
      <c r="J93">
        <f t="shared" si="44"/>
        <v>6.9844611863066168</v>
      </c>
      <c r="K93">
        <f t="shared" si="45"/>
        <v>714.30789163967597</v>
      </c>
      <c r="L93">
        <f t="shared" si="29"/>
        <v>-49.307891639675972</v>
      </c>
      <c r="M93">
        <f t="shared" si="30"/>
        <v>49.307891639675972</v>
      </c>
      <c r="N93">
        <f t="shared" si="47"/>
        <v>1371.307891639676</v>
      </c>
      <c r="O93">
        <f t="shared" si="47"/>
        <v>35818.243566076148</v>
      </c>
      <c r="P93">
        <f t="shared" si="31"/>
        <v>389.32873441387119</v>
      </c>
      <c r="Q93">
        <f t="shared" si="32"/>
        <v>3.522236532847133</v>
      </c>
      <c r="R93">
        <f t="shared" si="46"/>
        <v>751.08566247196188</v>
      </c>
      <c r="S93">
        <f t="shared" si="33"/>
        <v>-86.085662471961882</v>
      </c>
      <c r="T93">
        <f t="shared" si="34"/>
        <v>86.085662471961882</v>
      </c>
      <c r="U93">
        <f t="shared" si="48"/>
        <v>847.77141561799374</v>
      </c>
      <c r="V93">
        <f t="shared" si="48"/>
        <v>33467.45139215509</v>
      </c>
      <c r="W93">
        <f t="shared" si="35"/>
        <v>363.77664556690314</v>
      </c>
      <c r="X93">
        <f t="shared" si="36"/>
        <v>2.3304723542569414</v>
      </c>
    </row>
    <row r="94" spans="1:24" ht="15.75" thickBot="1" x14ac:dyDescent="0.3">
      <c r="A94" s="1">
        <v>43978</v>
      </c>
      <c r="B94">
        <v>93</v>
      </c>
      <c r="C94" s="16">
        <v>642</v>
      </c>
      <c r="D94">
        <f t="shared" si="39"/>
        <v>811.48000308936378</v>
      </c>
      <c r="E94">
        <f t="shared" si="40"/>
        <v>-169.48000308936378</v>
      </c>
      <c r="F94">
        <f t="shared" si="41"/>
        <v>169.48000308936378</v>
      </c>
      <c r="G94">
        <f t="shared" si="49"/>
        <v>3867.9200123574547</v>
      </c>
      <c r="H94">
        <f t="shared" si="49"/>
        <v>53350.50449633666</v>
      </c>
      <c r="I94">
        <f t="shared" si="43"/>
        <v>573.66133867028668</v>
      </c>
      <c r="J94">
        <f t="shared" si="44"/>
        <v>6.7425147061907049</v>
      </c>
      <c r="K94">
        <f t="shared" si="45"/>
        <v>689.65394581983799</v>
      </c>
      <c r="L94">
        <f t="shared" si="29"/>
        <v>-47.653945819837986</v>
      </c>
      <c r="M94">
        <f t="shared" si="30"/>
        <v>47.653945819837986</v>
      </c>
      <c r="N94">
        <f t="shared" si="47"/>
        <v>1323.6539458198381</v>
      </c>
      <c r="O94">
        <f t="shared" si="47"/>
        <v>35865.897511895986</v>
      </c>
      <c r="P94">
        <f t="shared" si="31"/>
        <v>385.6548119558708</v>
      </c>
      <c r="Q94">
        <f t="shared" si="32"/>
        <v>3.4322246340110478</v>
      </c>
      <c r="R94">
        <f t="shared" si="46"/>
        <v>682.21713249439233</v>
      </c>
      <c r="S94">
        <f t="shared" si="33"/>
        <v>-40.217132494392331</v>
      </c>
      <c r="T94">
        <f t="shared" si="34"/>
        <v>40.217132494392331</v>
      </c>
      <c r="U94">
        <f t="shared" si="48"/>
        <v>807.55428312360141</v>
      </c>
      <c r="V94">
        <f t="shared" si="48"/>
        <v>33507.668524649482</v>
      </c>
      <c r="W94">
        <f t="shared" si="35"/>
        <v>360.29751101773638</v>
      </c>
      <c r="X94">
        <f t="shared" si="36"/>
        <v>2.2413540433362802</v>
      </c>
    </row>
    <row r="95" spans="1:24" ht="15.75" thickBot="1" x14ac:dyDescent="0.3">
      <c r="A95" s="1">
        <v>43979</v>
      </c>
      <c r="B95">
        <v>94</v>
      </c>
      <c r="C95" s="16">
        <v>652</v>
      </c>
      <c r="D95">
        <f t="shared" si="39"/>
        <v>777.58400247149098</v>
      </c>
      <c r="E95">
        <f t="shared" si="40"/>
        <v>-125.58400247149098</v>
      </c>
      <c r="F95">
        <f t="shared" si="41"/>
        <v>125.58400247149098</v>
      </c>
      <c r="G95">
        <f t="shared" si="49"/>
        <v>3742.3360098859639</v>
      </c>
      <c r="H95">
        <f t="shared" si="49"/>
        <v>53476.088498808153</v>
      </c>
      <c r="I95">
        <f t="shared" si="43"/>
        <v>568.89455849795911</v>
      </c>
      <c r="J95">
        <f t="shared" si="44"/>
        <v>6.5782594577223215</v>
      </c>
      <c r="K95">
        <f t="shared" si="45"/>
        <v>665.82697290991905</v>
      </c>
      <c r="L95">
        <f t="shared" si="29"/>
        <v>-13.82697290991905</v>
      </c>
      <c r="M95">
        <f t="shared" si="30"/>
        <v>13.82697290991905</v>
      </c>
      <c r="N95">
        <f t="shared" si="47"/>
        <v>1309.826972909919</v>
      </c>
      <c r="O95">
        <f t="shared" si="47"/>
        <v>35879.724484805905</v>
      </c>
      <c r="P95">
        <f t="shared" si="31"/>
        <v>381.69919664687131</v>
      </c>
      <c r="Q95">
        <f t="shared" si="32"/>
        <v>3.431568587035053</v>
      </c>
      <c r="R95">
        <f t="shared" si="46"/>
        <v>650.04342649887849</v>
      </c>
      <c r="S95">
        <f t="shared" si="33"/>
        <v>1.9565735011215111</v>
      </c>
      <c r="T95">
        <f t="shared" si="34"/>
        <v>1.9565735011215111</v>
      </c>
      <c r="U95">
        <f t="shared" si="48"/>
        <v>809.51085662472292</v>
      </c>
      <c r="V95">
        <f t="shared" si="48"/>
        <v>33509.625098150602</v>
      </c>
      <c r="W95">
        <f t="shared" si="35"/>
        <v>356.4853733845809</v>
      </c>
      <c r="X95">
        <f t="shared" si="36"/>
        <v>2.2708108580696589</v>
      </c>
    </row>
    <row r="96" spans="1:24" ht="15.75" thickBot="1" x14ac:dyDescent="0.3">
      <c r="A96" s="1">
        <v>43980</v>
      </c>
      <c r="B96">
        <v>95</v>
      </c>
      <c r="C96" s="16">
        <v>669</v>
      </c>
      <c r="D96">
        <f t="shared" si="39"/>
        <v>752.46720197719276</v>
      </c>
      <c r="E96">
        <f t="shared" si="40"/>
        <v>-83.467201977192758</v>
      </c>
      <c r="F96">
        <f t="shared" si="41"/>
        <v>83.467201977192758</v>
      </c>
      <c r="G96">
        <f t="shared" si="49"/>
        <v>3658.868807908771</v>
      </c>
      <c r="H96">
        <f t="shared" si="49"/>
        <v>53559.555700785342</v>
      </c>
      <c r="I96">
        <f t="shared" si="43"/>
        <v>563.784796850372</v>
      </c>
      <c r="J96">
        <f t="shared" si="44"/>
        <v>6.4898323409026437</v>
      </c>
      <c r="K96">
        <f t="shared" si="45"/>
        <v>658.91348645495952</v>
      </c>
      <c r="L96">
        <f t="shared" si="29"/>
        <v>10.086513545040475</v>
      </c>
      <c r="M96">
        <f t="shared" si="30"/>
        <v>10.086513545040475</v>
      </c>
      <c r="N96">
        <f t="shared" si="47"/>
        <v>1319.9134864549596</v>
      </c>
      <c r="O96">
        <f t="shared" si="47"/>
        <v>35889.810998350949</v>
      </c>
      <c r="P96">
        <f t="shared" si="31"/>
        <v>377.78748419316787</v>
      </c>
      <c r="Q96">
        <f t="shared" si="32"/>
        <v>3.4937988728606739</v>
      </c>
      <c r="R96">
        <f t="shared" si="46"/>
        <v>651.60868529977574</v>
      </c>
      <c r="S96">
        <f t="shared" si="33"/>
        <v>17.391314700224257</v>
      </c>
      <c r="T96">
        <f t="shared" si="34"/>
        <v>17.391314700224257</v>
      </c>
      <c r="U96">
        <f t="shared" si="48"/>
        <v>826.90217132494718</v>
      </c>
      <c r="V96">
        <f t="shared" si="48"/>
        <v>33527.016412850826</v>
      </c>
      <c r="W96">
        <f t="shared" si="35"/>
        <v>352.91596224053501</v>
      </c>
      <c r="X96">
        <f t="shared" si="36"/>
        <v>2.3430568741499993</v>
      </c>
    </row>
    <row r="97" spans="1:24" ht="15.75" thickBot="1" x14ac:dyDescent="0.3">
      <c r="A97" s="1">
        <v>43981</v>
      </c>
      <c r="B97">
        <v>96</v>
      </c>
      <c r="C97" s="16">
        <v>531</v>
      </c>
      <c r="D97">
        <f t="shared" si="39"/>
        <v>735.77376158175423</v>
      </c>
      <c r="E97">
        <f t="shared" si="40"/>
        <v>-204.77376158175423</v>
      </c>
      <c r="F97">
        <f t="shared" si="41"/>
        <v>204.77376158175423</v>
      </c>
      <c r="G97">
        <f t="shared" si="49"/>
        <v>3454.0950463270169</v>
      </c>
      <c r="H97">
        <f t="shared" si="49"/>
        <v>53764.329462367095</v>
      </c>
      <c r="I97">
        <f t="shared" si="43"/>
        <v>560.04509856632387</v>
      </c>
      <c r="J97">
        <f t="shared" si="44"/>
        <v>6.1675301777825711</v>
      </c>
      <c r="K97">
        <f t="shared" si="45"/>
        <v>663.95674322747982</v>
      </c>
      <c r="L97">
        <f t="shared" si="29"/>
        <v>-132.95674322747982</v>
      </c>
      <c r="M97">
        <f t="shared" si="30"/>
        <v>132.95674322747982</v>
      </c>
      <c r="N97">
        <f t="shared" si="47"/>
        <v>1186.9567432274798</v>
      </c>
      <c r="O97">
        <f t="shared" si="47"/>
        <v>36022.767741578427</v>
      </c>
      <c r="P97">
        <f t="shared" si="31"/>
        <v>375.23716397477529</v>
      </c>
      <c r="Q97">
        <f t="shared" si="32"/>
        <v>3.163217445346834</v>
      </c>
      <c r="R97">
        <f t="shared" si="46"/>
        <v>665.52173705995517</v>
      </c>
      <c r="S97">
        <f t="shared" si="33"/>
        <v>-134.52173705995517</v>
      </c>
      <c r="T97">
        <f t="shared" si="34"/>
        <v>134.52173705995517</v>
      </c>
      <c r="U97">
        <f t="shared" si="48"/>
        <v>692.380434264992</v>
      </c>
      <c r="V97">
        <f t="shared" si="48"/>
        <v>33661.538149910783</v>
      </c>
      <c r="W97">
        <f t="shared" si="35"/>
        <v>350.64102239490398</v>
      </c>
      <c r="X97">
        <f t="shared" si="36"/>
        <v>1.9746133225826878</v>
      </c>
    </row>
    <row r="98" spans="1:24" ht="15.75" thickBot="1" x14ac:dyDescent="0.3">
      <c r="A98" s="1">
        <v>43982</v>
      </c>
      <c r="B98">
        <v>97</v>
      </c>
      <c r="C98" s="16">
        <v>300</v>
      </c>
      <c r="D98">
        <f t="shared" si="39"/>
        <v>694.81900926540334</v>
      </c>
      <c r="E98">
        <f t="shared" si="40"/>
        <v>-394.81900926540334</v>
      </c>
      <c r="F98">
        <f t="shared" si="41"/>
        <v>394.81900926540334</v>
      </c>
      <c r="G98">
        <f t="shared" si="49"/>
        <v>3059.2760370616134</v>
      </c>
      <c r="H98">
        <f t="shared" si="49"/>
        <v>54159.148471632499</v>
      </c>
      <c r="I98">
        <f t="shared" si="43"/>
        <v>558.34173682095366</v>
      </c>
      <c r="J98">
        <f t="shared" si="44"/>
        <v>5.4792178970540535</v>
      </c>
      <c r="K98">
        <f t="shared" si="45"/>
        <v>597.47837161373991</v>
      </c>
      <c r="L98">
        <f t="shared" si="29"/>
        <v>-297.47837161373991</v>
      </c>
      <c r="M98">
        <f t="shared" si="30"/>
        <v>297.47837161373991</v>
      </c>
      <c r="N98">
        <f t="shared" si="47"/>
        <v>889.47837161373991</v>
      </c>
      <c r="O98">
        <f t="shared" si="47"/>
        <v>36320.246113192166</v>
      </c>
      <c r="P98">
        <f t="shared" si="31"/>
        <v>374.43552694012544</v>
      </c>
      <c r="Q98">
        <f t="shared" si="32"/>
        <v>2.3755181002254977</v>
      </c>
      <c r="R98">
        <f t="shared" si="46"/>
        <v>557.90434741199101</v>
      </c>
      <c r="S98">
        <f t="shared" si="33"/>
        <v>-257.90434741199101</v>
      </c>
      <c r="T98">
        <f t="shared" si="34"/>
        <v>257.90434741199101</v>
      </c>
      <c r="U98">
        <f t="shared" si="48"/>
        <v>434.47608685300099</v>
      </c>
      <c r="V98">
        <f t="shared" si="48"/>
        <v>33919.442497322772</v>
      </c>
      <c r="W98">
        <f t="shared" si="35"/>
        <v>349.68497419920385</v>
      </c>
      <c r="X98">
        <f t="shared" si="36"/>
        <v>1.2424785704560886</v>
      </c>
    </row>
    <row r="99" spans="1:24" ht="15.75" thickBot="1" x14ac:dyDescent="0.3">
      <c r="A99" s="1">
        <v>43983</v>
      </c>
      <c r="B99">
        <v>98</v>
      </c>
      <c r="C99" s="16">
        <v>397</v>
      </c>
      <c r="D99">
        <f t="shared" si="39"/>
        <v>615.85520741232267</v>
      </c>
      <c r="E99">
        <f t="shared" si="40"/>
        <v>-218.85520741232267</v>
      </c>
      <c r="F99">
        <f t="shared" si="41"/>
        <v>218.85520741232267</v>
      </c>
      <c r="G99">
        <f t="shared" si="49"/>
        <v>2840.4208296492907</v>
      </c>
      <c r="H99">
        <f t="shared" si="49"/>
        <v>54378.003679044821</v>
      </c>
      <c r="I99">
        <f t="shared" si="43"/>
        <v>554.87758856168182</v>
      </c>
      <c r="J99">
        <f t="shared" si="44"/>
        <v>5.1190044222403142</v>
      </c>
      <c r="K99">
        <f t="shared" si="45"/>
        <v>448.73918580686995</v>
      </c>
      <c r="L99">
        <f t="shared" si="29"/>
        <v>-51.739185806869955</v>
      </c>
      <c r="M99">
        <f t="shared" si="30"/>
        <v>51.739185806869955</v>
      </c>
      <c r="N99">
        <f t="shared" ref="N99:O114" si="50">L99+N98</f>
        <v>837.73918580686995</v>
      </c>
      <c r="O99">
        <f t="shared" si="50"/>
        <v>36371.98529899904</v>
      </c>
      <c r="P99">
        <f t="shared" si="31"/>
        <v>371.14270713264324</v>
      </c>
      <c r="Q99">
        <f t="shared" si="32"/>
        <v>2.2571888648413321</v>
      </c>
      <c r="R99">
        <f t="shared" si="46"/>
        <v>351.58086948239816</v>
      </c>
      <c r="S99">
        <f t="shared" si="33"/>
        <v>45.419130517601843</v>
      </c>
      <c r="T99">
        <f t="shared" si="34"/>
        <v>45.419130517601843</v>
      </c>
      <c r="U99">
        <f t="shared" ref="U99:V114" si="51">S99+U98</f>
        <v>479.89521737060284</v>
      </c>
      <c r="V99">
        <f t="shared" si="51"/>
        <v>33964.861627840372</v>
      </c>
      <c r="W99">
        <f t="shared" si="35"/>
        <v>346.5802206922487</v>
      </c>
      <c r="X99">
        <f t="shared" si="36"/>
        <v>1.3846584101426067</v>
      </c>
    </row>
    <row r="100" spans="1:24" ht="15.75" thickBot="1" x14ac:dyDescent="0.3">
      <c r="A100" s="1">
        <v>43984</v>
      </c>
      <c r="B100">
        <v>99</v>
      </c>
      <c r="C100" s="16">
        <v>584</v>
      </c>
      <c r="D100">
        <f t="shared" si="39"/>
        <v>572.08416592985816</v>
      </c>
      <c r="E100">
        <f t="shared" si="40"/>
        <v>11.915834070141841</v>
      </c>
      <c r="F100">
        <f t="shared" si="41"/>
        <v>11.915834070141841</v>
      </c>
      <c r="G100">
        <f t="shared" ref="G100:H115" si="52">E100+G99</f>
        <v>2852.3366637194326</v>
      </c>
      <c r="H100">
        <f t="shared" si="52"/>
        <v>54389.919513114961</v>
      </c>
      <c r="I100">
        <f t="shared" si="43"/>
        <v>549.39312639510058</v>
      </c>
      <c r="J100">
        <f t="shared" si="44"/>
        <v>5.1917953222955893</v>
      </c>
      <c r="K100">
        <f t="shared" si="45"/>
        <v>422.86959290343498</v>
      </c>
      <c r="L100">
        <f t="shared" si="29"/>
        <v>161.13040709656502</v>
      </c>
      <c r="M100">
        <f t="shared" si="30"/>
        <v>161.13040709656502</v>
      </c>
      <c r="N100">
        <f t="shared" si="50"/>
        <v>998.86959290343498</v>
      </c>
      <c r="O100">
        <f t="shared" si="50"/>
        <v>36533.115706095603</v>
      </c>
      <c r="P100">
        <f t="shared" si="31"/>
        <v>369.02137076864244</v>
      </c>
      <c r="Q100">
        <f t="shared" si="32"/>
        <v>2.7068069007029818</v>
      </c>
      <c r="R100">
        <f t="shared" si="46"/>
        <v>387.91617389647962</v>
      </c>
      <c r="S100">
        <f t="shared" si="33"/>
        <v>196.08382610352038</v>
      </c>
      <c r="T100">
        <f t="shared" si="34"/>
        <v>196.08382610352038</v>
      </c>
      <c r="U100">
        <f t="shared" si="51"/>
        <v>675.97904347412327</v>
      </c>
      <c r="V100">
        <f t="shared" si="51"/>
        <v>34160.945453943888</v>
      </c>
      <c r="W100">
        <f t="shared" si="35"/>
        <v>345.0600550903423</v>
      </c>
      <c r="X100">
        <f t="shared" si="36"/>
        <v>1.9590185346059283</v>
      </c>
    </row>
    <row r="101" spans="1:24" ht="15.75" thickBot="1" x14ac:dyDescent="0.3">
      <c r="A101" s="1">
        <v>43985</v>
      </c>
      <c r="B101">
        <v>100</v>
      </c>
      <c r="C101" s="16">
        <v>593</v>
      </c>
      <c r="D101">
        <f t="shared" si="39"/>
        <v>574.46733274388657</v>
      </c>
      <c r="E101">
        <f t="shared" si="40"/>
        <v>18.532667256113427</v>
      </c>
      <c r="F101">
        <f t="shared" si="41"/>
        <v>18.532667256113427</v>
      </c>
      <c r="G101">
        <f t="shared" si="52"/>
        <v>2870.8693309755463</v>
      </c>
      <c r="H101">
        <f t="shared" si="52"/>
        <v>54408.452180371074</v>
      </c>
      <c r="I101">
        <f t="shared" si="43"/>
        <v>544.08452180371069</v>
      </c>
      <c r="J101">
        <f t="shared" si="44"/>
        <v>5.2765135120150868</v>
      </c>
      <c r="K101">
        <f t="shared" si="45"/>
        <v>503.43479645171749</v>
      </c>
      <c r="L101">
        <f t="shared" si="29"/>
        <v>89.565203548282511</v>
      </c>
      <c r="M101">
        <f t="shared" si="30"/>
        <v>89.565203548282511</v>
      </c>
      <c r="N101">
        <f t="shared" si="50"/>
        <v>1088.4347964517174</v>
      </c>
      <c r="O101">
        <f t="shared" si="50"/>
        <v>36622.680909643888</v>
      </c>
      <c r="P101">
        <f t="shared" si="31"/>
        <v>366.2268090964389</v>
      </c>
      <c r="Q101">
        <f t="shared" si="32"/>
        <v>2.9720238098819758</v>
      </c>
      <c r="R101">
        <f t="shared" si="46"/>
        <v>544.78323477929598</v>
      </c>
      <c r="S101">
        <f t="shared" si="33"/>
        <v>48.216765220704019</v>
      </c>
      <c r="T101">
        <f t="shared" si="34"/>
        <v>48.216765220704019</v>
      </c>
      <c r="U101">
        <f t="shared" si="51"/>
        <v>724.19580869482729</v>
      </c>
      <c r="V101">
        <f t="shared" si="51"/>
        <v>34209.162219164595</v>
      </c>
      <c r="W101">
        <f t="shared" si="35"/>
        <v>342.09162219164597</v>
      </c>
      <c r="X101">
        <f t="shared" si="36"/>
        <v>2.1169644671658157</v>
      </c>
    </row>
    <row r="102" spans="1:24" ht="15.75" thickBot="1" x14ac:dyDescent="0.3">
      <c r="A102" s="1">
        <v>43986</v>
      </c>
      <c r="B102">
        <v>101</v>
      </c>
      <c r="C102" s="16">
        <v>516</v>
      </c>
      <c r="D102">
        <f t="shared" si="39"/>
        <v>578.17386619510921</v>
      </c>
      <c r="E102">
        <f t="shared" si="40"/>
        <v>-62.173866195109213</v>
      </c>
      <c r="F102">
        <f t="shared" si="41"/>
        <v>62.173866195109213</v>
      </c>
      <c r="G102">
        <f t="shared" si="52"/>
        <v>2808.6954647804369</v>
      </c>
      <c r="H102">
        <f t="shared" si="52"/>
        <v>54470.626046566184</v>
      </c>
      <c r="I102">
        <f t="shared" si="43"/>
        <v>539.31312917392256</v>
      </c>
      <c r="J102">
        <f t="shared" si="44"/>
        <v>5.2079122736777714</v>
      </c>
      <c r="K102">
        <f t="shared" si="45"/>
        <v>548.21739822585869</v>
      </c>
      <c r="L102">
        <f t="shared" si="29"/>
        <v>-32.217398225858688</v>
      </c>
      <c r="M102">
        <f t="shared" si="30"/>
        <v>32.217398225858688</v>
      </c>
      <c r="N102">
        <f t="shared" si="50"/>
        <v>1056.2173982258587</v>
      </c>
      <c r="O102">
        <f t="shared" si="50"/>
        <v>36654.898307869749</v>
      </c>
      <c r="P102">
        <f t="shared" si="31"/>
        <v>362.91978522643313</v>
      </c>
      <c r="Q102">
        <f t="shared" si="32"/>
        <v>2.9103329198954055</v>
      </c>
      <c r="R102">
        <f t="shared" si="46"/>
        <v>583.35664695585922</v>
      </c>
      <c r="S102">
        <f t="shared" si="33"/>
        <v>-67.356646955859219</v>
      </c>
      <c r="T102">
        <f t="shared" si="34"/>
        <v>67.356646955859219</v>
      </c>
      <c r="U102">
        <f t="shared" si="51"/>
        <v>656.83916173896807</v>
      </c>
      <c r="V102">
        <f t="shared" si="51"/>
        <v>34276.518866120452</v>
      </c>
      <c r="W102">
        <f t="shared" si="35"/>
        <v>339.37147392198466</v>
      </c>
      <c r="X102">
        <f t="shared" si="36"/>
        <v>1.9354577865609397</v>
      </c>
    </row>
    <row r="103" spans="1:24" ht="15.75" thickBot="1" x14ac:dyDescent="0.3">
      <c r="A103" s="1">
        <v>43987</v>
      </c>
      <c r="B103">
        <v>102</v>
      </c>
      <c r="C103" s="16">
        <v>416</v>
      </c>
      <c r="D103">
        <f t="shared" si="39"/>
        <v>565.73909295608735</v>
      </c>
      <c r="E103">
        <f t="shared" si="40"/>
        <v>-149.73909295608735</v>
      </c>
      <c r="F103">
        <f t="shared" si="41"/>
        <v>149.73909295608735</v>
      </c>
      <c r="G103">
        <f t="shared" si="52"/>
        <v>2658.9563718243494</v>
      </c>
      <c r="H103">
        <f t="shared" si="52"/>
        <v>54620.36513952227</v>
      </c>
      <c r="I103">
        <f t="shared" si="43"/>
        <v>535.49377587766935</v>
      </c>
      <c r="J103">
        <f t="shared" si="44"/>
        <v>4.9654290891922033</v>
      </c>
      <c r="K103">
        <f t="shared" si="45"/>
        <v>532.10869911292934</v>
      </c>
      <c r="L103">
        <f t="shared" si="29"/>
        <v>-116.10869911292934</v>
      </c>
      <c r="M103">
        <f t="shared" si="30"/>
        <v>116.10869911292934</v>
      </c>
      <c r="N103">
        <f t="shared" si="50"/>
        <v>940.10869911292934</v>
      </c>
      <c r="O103">
        <f t="shared" si="50"/>
        <v>36771.007006982676</v>
      </c>
      <c r="P103">
        <f t="shared" si="31"/>
        <v>360.50006869590857</v>
      </c>
      <c r="Q103">
        <f t="shared" si="32"/>
        <v>2.6077906240454456</v>
      </c>
      <c r="R103">
        <f t="shared" si="46"/>
        <v>529.47132939117182</v>
      </c>
      <c r="S103">
        <f t="shared" si="33"/>
        <v>-113.47132939117182</v>
      </c>
      <c r="T103">
        <f t="shared" si="34"/>
        <v>113.47132939117182</v>
      </c>
      <c r="U103">
        <f t="shared" si="51"/>
        <v>543.36783234779625</v>
      </c>
      <c r="V103">
        <f t="shared" si="51"/>
        <v>34389.990195511622</v>
      </c>
      <c r="W103">
        <f t="shared" si="35"/>
        <v>337.15676662266299</v>
      </c>
      <c r="X103">
        <f t="shared" si="36"/>
        <v>1.6116177580855711</v>
      </c>
    </row>
    <row r="104" spans="1:24" ht="15.75" thickBot="1" x14ac:dyDescent="0.3">
      <c r="A104" s="1">
        <v>43988</v>
      </c>
      <c r="B104">
        <v>103</v>
      </c>
      <c r="C104" s="16">
        <v>355</v>
      </c>
      <c r="D104">
        <f t="shared" si="39"/>
        <v>535.79127436486988</v>
      </c>
      <c r="E104">
        <f t="shared" si="40"/>
        <v>-180.79127436486988</v>
      </c>
      <c r="F104">
        <f t="shared" si="41"/>
        <v>180.79127436486988</v>
      </c>
      <c r="G104">
        <f t="shared" si="52"/>
        <v>2478.1650974594795</v>
      </c>
      <c r="H104">
        <f t="shared" si="52"/>
        <v>54801.15641388714</v>
      </c>
      <c r="I104">
        <f t="shared" si="43"/>
        <v>532.05006227074898</v>
      </c>
      <c r="J104">
        <f t="shared" si="44"/>
        <v>4.6577667651853289</v>
      </c>
      <c r="K104">
        <f t="shared" si="45"/>
        <v>474.05434955646467</v>
      </c>
      <c r="L104">
        <f t="shared" si="29"/>
        <v>-119.05434955646467</v>
      </c>
      <c r="M104">
        <f t="shared" si="30"/>
        <v>119.05434955646467</v>
      </c>
      <c r="N104">
        <f t="shared" si="50"/>
        <v>821.05434955646467</v>
      </c>
      <c r="O104">
        <f t="shared" si="50"/>
        <v>36890.06135653914</v>
      </c>
      <c r="P104">
        <f t="shared" si="31"/>
        <v>358.15593550038</v>
      </c>
      <c r="Q104">
        <f t="shared" si="32"/>
        <v>2.292449372392416</v>
      </c>
      <c r="R104">
        <f t="shared" si="46"/>
        <v>438.69426587823438</v>
      </c>
      <c r="S104">
        <f t="shared" si="33"/>
        <v>-83.694265878234376</v>
      </c>
      <c r="T104">
        <f t="shared" si="34"/>
        <v>83.694265878234376</v>
      </c>
      <c r="U104">
        <f t="shared" si="51"/>
        <v>459.67356646956188</v>
      </c>
      <c r="V104">
        <f t="shared" si="51"/>
        <v>34473.684461389857</v>
      </c>
      <c r="W104">
        <f t="shared" si="35"/>
        <v>334.69596564456174</v>
      </c>
      <c r="X104">
        <f t="shared" si="36"/>
        <v>1.3734063557781961</v>
      </c>
    </row>
    <row r="105" spans="1:24" ht="15.75" thickBot="1" x14ac:dyDescent="0.3">
      <c r="A105" s="1">
        <v>43989</v>
      </c>
      <c r="B105">
        <v>104</v>
      </c>
      <c r="C105" s="16">
        <v>178</v>
      </c>
      <c r="D105">
        <f t="shared" si="39"/>
        <v>499.63301949189588</v>
      </c>
      <c r="E105">
        <f t="shared" si="40"/>
        <v>-321.63301949189588</v>
      </c>
      <c r="F105">
        <f t="shared" si="41"/>
        <v>321.63301949189588</v>
      </c>
      <c r="G105">
        <f t="shared" si="52"/>
        <v>2156.5320779675835</v>
      </c>
      <c r="H105">
        <f t="shared" si="52"/>
        <v>55122.789433379039</v>
      </c>
      <c r="I105">
        <f t="shared" si="43"/>
        <v>530.02682147479845</v>
      </c>
      <c r="J105">
        <f t="shared" si="44"/>
        <v>4.0687225449592113</v>
      </c>
      <c r="K105">
        <f t="shared" si="45"/>
        <v>414.52717477823234</v>
      </c>
      <c r="L105">
        <f t="shared" si="29"/>
        <v>-236.52717477823234</v>
      </c>
      <c r="M105">
        <f t="shared" si="30"/>
        <v>236.52717477823234</v>
      </c>
      <c r="N105">
        <f t="shared" si="50"/>
        <v>584.52717477823239</v>
      </c>
      <c r="O105">
        <f t="shared" si="50"/>
        <v>37126.588531317371</v>
      </c>
      <c r="P105">
        <f t="shared" si="31"/>
        <v>356.98642818574393</v>
      </c>
      <c r="Q105">
        <f t="shared" si="32"/>
        <v>1.6373932693992963</v>
      </c>
      <c r="R105">
        <f t="shared" si="46"/>
        <v>371.73885317564685</v>
      </c>
      <c r="S105">
        <f t="shared" si="33"/>
        <v>-193.73885317564685</v>
      </c>
      <c r="T105">
        <f t="shared" si="34"/>
        <v>193.73885317564685</v>
      </c>
      <c r="U105">
        <f t="shared" si="51"/>
        <v>265.93471329391502</v>
      </c>
      <c r="V105">
        <f t="shared" si="51"/>
        <v>34667.423314565502</v>
      </c>
      <c r="W105">
        <f t="shared" si="35"/>
        <v>333.34060879389904</v>
      </c>
      <c r="X105">
        <f t="shared" si="36"/>
        <v>0.7977867270841269</v>
      </c>
    </row>
    <row r="106" spans="1:24" ht="15.75" thickBot="1" x14ac:dyDescent="0.3">
      <c r="A106" s="1">
        <v>43990</v>
      </c>
      <c r="B106">
        <v>105</v>
      </c>
      <c r="C106" s="16">
        <v>318</v>
      </c>
      <c r="D106">
        <f t="shared" si="39"/>
        <v>435.3064155935167</v>
      </c>
      <c r="E106">
        <f t="shared" si="40"/>
        <v>-117.3064155935167</v>
      </c>
      <c r="F106">
        <f t="shared" si="41"/>
        <v>117.3064155935167</v>
      </c>
      <c r="G106">
        <f t="shared" si="52"/>
        <v>2039.2256623740668</v>
      </c>
      <c r="H106">
        <f t="shared" si="52"/>
        <v>55240.095848972553</v>
      </c>
      <c r="I106">
        <f t="shared" si="43"/>
        <v>526.09615094259573</v>
      </c>
      <c r="J106">
        <f t="shared" si="44"/>
        <v>3.8761463255726691</v>
      </c>
      <c r="K106">
        <f t="shared" si="45"/>
        <v>296.2635873891162</v>
      </c>
      <c r="L106">
        <f t="shared" si="29"/>
        <v>21.736412610883804</v>
      </c>
      <c r="M106">
        <f t="shared" si="30"/>
        <v>21.736412610883804</v>
      </c>
      <c r="N106">
        <f t="shared" si="50"/>
        <v>606.2635873891162</v>
      </c>
      <c r="O106">
        <f t="shared" si="50"/>
        <v>37148.324943928252</v>
      </c>
      <c r="P106">
        <f t="shared" si="31"/>
        <v>353.79357089455476</v>
      </c>
      <c r="Q106">
        <f t="shared" si="32"/>
        <v>1.713608265566273</v>
      </c>
      <c r="R106">
        <f t="shared" si="46"/>
        <v>216.74777063512937</v>
      </c>
      <c r="S106">
        <f t="shared" si="33"/>
        <v>101.25222936487063</v>
      </c>
      <c r="T106">
        <f t="shared" si="34"/>
        <v>101.25222936487063</v>
      </c>
      <c r="U106">
        <f t="shared" si="51"/>
        <v>367.18694265878565</v>
      </c>
      <c r="V106">
        <f t="shared" si="51"/>
        <v>34768.675543930374</v>
      </c>
      <c r="W106">
        <f t="shared" si="35"/>
        <v>331.13024327552739</v>
      </c>
      <c r="X106">
        <f t="shared" si="36"/>
        <v>1.10888978012575</v>
      </c>
    </row>
    <row r="107" spans="1:24" ht="15.75" thickBot="1" x14ac:dyDescent="0.3">
      <c r="A107" s="1">
        <v>43991</v>
      </c>
      <c r="B107">
        <v>106</v>
      </c>
      <c r="C107" s="16">
        <v>321</v>
      </c>
      <c r="D107">
        <f t="shared" si="39"/>
        <v>411.84513247481334</v>
      </c>
      <c r="E107">
        <f t="shared" si="40"/>
        <v>-90.84513247481334</v>
      </c>
      <c r="F107">
        <f t="shared" si="41"/>
        <v>90.84513247481334</v>
      </c>
      <c r="G107">
        <f t="shared" si="52"/>
        <v>1948.3805298992534</v>
      </c>
      <c r="H107">
        <f t="shared" si="52"/>
        <v>55330.940981447369</v>
      </c>
      <c r="I107">
        <f t="shared" si="43"/>
        <v>521.99000925893745</v>
      </c>
      <c r="J107">
        <f t="shared" si="44"/>
        <v>3.7326011903280376</v>
      </c>
      <c r="K107">
        <f t="shared" si="45"/>
        <v>307.1317936945581</v>
      </c>
      <c r="L107">
        <f t="shared" si="29"/>
        <v>13.868206305441902</v>
      </c>
      <c r="M107">
        <f t="shared" si="30"/>
        <v>13.868206305441902</v>
      </c>
      <c r="N107">
        <f t="shared" si="50"/>
        <v>620.13179369455816</v>
      </c>
      <c r="O107">
        <f t="shared" si="50"/>
        <v>37162.193150233696</v>
      </c>
      <c r="P107">
        <f t="shared" si="31"/>
        <v>350.58672783239336</v>
      </c>
      <c r="Q107">
        <f t="shared" si="32"/>
        <v>1.7688399031209974</v>
      </c>
      <c r="R107">
        <f t="shared" si="46"/>
        <v>297.74955412702587</v>
      </c>
      <c r="S107">
        <f t="shared" si="33"/>
        <v>23.250445872974126</v>
      </c>
      <c r="T107">
        <f t="shared" si="34"/>
        <v>23.250445872974126</v>
      </c>
      <c r="U107">
        <f t="shared" si="51"/>
        <v>390.43738853175978</v>
      </c>
      <c r="V107">
        <f t="shared" si="51"/>
        <v>34791.925989803349</v>
      </c>
      <c r="W107">
        <f t="shared" si="35"/>
        <v>328.22571688493724</v>
      </c>
      <c r="X107">
        <f t="shared" si="36"/>
        <v>1.1895392970339111</v>
      </c>
    </row>
    <row r="108" spans="1:24" ht="15.75" thickBot="1" x14ac:dyDescent="0.3">
      <c r="A108" s="1">
        <v>43992</v>
      </c>
      <c r="B108">
        <v>107</v>
      </c>
      <c r="C108" s="16">
        <v>177</v>
      </c>
      <c r="D108">
        <f t="shared" si="39"/>
        <v>393.67610597985066</v>
      </c>
      <c r="E108">
        <f t="shared" si="40"/>
        <v>-216.67610597985066</v>
      </c>
      <c r="F108">
        <f t="shared" si="41"/>
        <v>216.67610597985066</v>
      </c>
      <c r="G108">
        <f t="shared" si="52"/>
        <v>1731.7044239194026</v>
      </c>
      <c r="H108">
        <f t="shared" si="52"/>
        <v>55547.617087427221</v>
      </c>
      <c r="I108">
        <f t="shared" si="43"/>
        <v>519.13660829371236</v>
      </c>
      <c r="J108">
        <f t="shared" si="44"/>
        <v>3.3357393723612239</v>
      </c>
      <c r="K108">
        <f t="shared" si="45"/>
        <v>314.06589684727908</v>
      </c>
      <c r="L108">
        <f t="shared" si="29"/>
        <v>-137.06589684727908</v>
      </c>
      <c r="M108">
        <f t="shared" si="30"/>
        <v>137.06589684727908</v>
      </c>
      <c r="N108">
        <f t="shared" si="50"/>
        <v>483.06589684727908</v>
      </c>
      <c r="O108">
        <f t="shared" si="50"/>
        <v>37299.259047080974</v>
      </c>
      <c r="P108">
        <f t="shared" si="31"/>
        <v>348.59120604748574</v>
      </c>
      <c r="Q108">
        <f t="shared" si="32"/>
        <v>1.3857661595211754</v>
      </c>
      <c r="R108">
        <f t="shared" si="46"/>
        <v>316.34991082540517</v>
      </c>
      <c r="S108">
        <f t="shared" si="33"/>
        <v>-139.34991082540517</v>
      </c>
      <c r="T108">
        <f t="shared" si="34"/>
        <v>139.34991082540517</v>
      </c>
      <c r="U108">
        <f t="shared" si="51"/>
        <v>251.0874777063546</v>
      </c>
      <c r="V108">
        <f t="shared" si="51"/>
        <v>34931.275900628752</v>
      </c>
      <c r="W108">
        <f t="shared" si="35"/>
        <v>326.46052243578271</v>
      </c>
      <c r="X108">
        <f t="shared" si="36"/>
        <v>0.76912049222045042</v>
      </c>
    </row>
    <row r="109" spans="1:24" ht="15.75" thickBot="1" x14ac:dyDescent="0.3">
      <c r="A109" s="1">
        <v>43993</v>
      </c>
      <c r="B109">
        <v>108</v>
      </c>
      <c r="C109" s="16">
        <v>518</v>
      </c>
      <c r="D109">
        <f t="shared" si="39"/>
        <v>350.34088478388054</v>
      </c>
      <c r="E109">
        <f t="shared" si="40"/>
        <v>167.65911521611946</v>
      </c>
      <c r="F109">
        <f t="shared" si="41"/>
        <v>167.65911521611946</v>
      </c>
      <c r="G109">
        <f t="shared" si="52"/>
        <v>1899.3635391355222</v>
      </c>
      <c r="H109">
        <f t="shared" si="52"/>
        <v>55715.276202643341</v>
      </c>
      <c r="I109">
        <f t="shared" si="43"/>
        <v>515.88218706151247</v>
      </c>
      <c r="J109">
        <f t="shared" si="44"/>
        <v>3.6817777135403338</v>
      </c>
      <c r="K109">
        <f t="shared" si="45"/>
        <v>245.53294842363954</v>
      </c>
      <c r="L109">
        <f t="shared" si="29"/>
        <v>272.46705157636046</v>
      </c>
      <c r="M109">
        <f t="shared" si="30"/>
        <v>272.46705157636046</v>
      </c>
      <c r="N109">
        <f t="shared" si="50"/>
        <v>755.53294842363948</v>
      </c>
      <c r="O109">
        <f t="shared" si="50"/>
        <v>37571.726098657331</v>
      </c>
      <c r="P109">
        <f t="shared" si="31"/>
        <v>347.88635276534563</v>
      </c>
      <c r="Q109">
        <f t="shared" si="32"/>
        <v>2.1717809348309141</v>
      </c>
      <c r="R109">
        <f t="shared" si="46"/>
        <v>204.86998216508101</v>
      </c>
      <c r="S109">
        <f t="shared" si="33"/>
        <v>313.13001783491899</v>
      </c>
      <c r="T109">
        <f t="shared" si="34"/>
        <v>313.13001783491899</v>
      </c>
      <c r="U109">
        <f t="shared" si="51"/>
        <v>564.21749554127359</v>
      </c>
      <c r="V109">
        <f t="shared" si="51"/>
        <v>35244.405918463672</v>
      </c>
      <c r="W109">
        <f t="shared" si="35"/>
        <v>326.33709183762659</v>
      </c>
      <c r="X109">
        <f t="shared" si="36"/>
        <v>1.7289407476303906</v>
      </c>
    </row>
    <row r="110" spans="1:24" ht="15.75" thickBot="1" x14ac:dyDescent="0.3">
      <c r="A110" s="1">
        <v>43994</v>
      </c>
      <c r="B110">
        <v>109</v>
      </c>
      <c r="C110" s="16">
        <v>270</v>
      </c>
      <c r="D110">
        <f t="shared" si="39"/>
        <v>383.87270782710442</v>
      </c>
      <c r="E110">
        <f t="shared" si="40"/>
        <v>-113.87270782710442</v>
      </c>
      <c r="F110">
        <f t="shared" si="41"/>
        <v>113.87270782710442</v>
      </c>
      <c r="G110">
        <f t="shared" si="52"/>
        <v>1785.4908313084177</v>
      </c>
      <c r="H110">
        <f t="shared" si="52"/>
        <v>55829.148910470445</v>
      </c>
      <c r="I110">
        <f t="shared" si="43"/>
        <v>512.19402670156376</v>
      </c>
      <c r="J110">
        <f t="shared" si="44"/>
        <v>3.4859657438932925</v>
      </c>
      <c r="K110">
        <f t="shared" si="45"/>
        <v>381.76647421181974</v>
      </c>
      <c r="L110">
        <f t="shared" si="29"/>
        <v>-111.76647421181974</v>
      </c>
      <c r="M110">
        <f t="shared" si="30"/>
        <v>111.76647421181974</v>
      </c>
      <c r="N110">
        <f t="shared" si="50"/>
        <v>643.76647421181974</v>
      </c>
      <c r="O110">
        <f t="shared" si="50"/>
        <v>37683.492572869152</v>
      </c>
      <c r="P110">
        <f t="shared" si="31"/>
        <v>345.72011534742342</v>
      </c>
      <c r="Q110">
        <f t="shared" si="32"/>
        <v>1.8621030296859689</v>
      </c>
      <c r="R110">
        <f t="shared" si="46"/>
        <v>455.3739964330162</v>
      </c>
      <c r="S110">
        <f t="shared" si="33"/>
        <v>-185.3739964330162</v>
      </c>
      <c r="T110">
        <f t="shared" si="34"/>
        <v>185.3739964330162</v>
      </c>
      <c r="U110">
        <f t="shared" si="51"/>
        <v>378.84349910825739</v>
      </c>
      <c r="V110">
        <f t="shared" si="51"/>
        <v>35429.779914896688</v>
      </c>
      <c r="W110">
        <f t="shared" si="35"/>
        <v>325.04385243024484</v>
      </c>
      <c r="X110">
        <f t="shared" si="36"/>
        <v>1.1655150413575599</v>
      </c>
    </row>
    <row r="111" spans="1:24" ht="15.75" thickBot="1" x14ac:dyDescent="0.3">
      <c r="A111" s="1">
        <v>43995</v>
      </c>
      <c r="B111">
        <v>110</v>
      </c>
      <c r="C111" s="16">
        <v>197</v>
      </c>
      <c r="D111">
        <f t="shared" si="39"/>
        <v>361.09816626168356</v>
      </c>
      <c r="E111">
        <f t="shared" si="40"/>
        <v>-164.09816626168356</v>
      </c>
      <c r="F111">
        <f t="shared" si="41"/>
        <v>164.09816626168356</v>
      </c>
      <c r="G111">
        <f t="shared" si="52"/>
        <v>1621.3926650467342</v>
      </c>
      <c r="H111">
        <f t="shared" si="52"/>
        <v>55993.247076732128</v>
      </c>
      <c r="I111">
        <f t="shared" si="43"/>
        <v>509.02951887938298</v>
      </c>
      <c r="J111">
        <f t="shared" si="44"/>
        <v>3.1852625533705661</v>
      </c>
      <c r="K111">
        <f t="shared" si="45"/>
        <v>325.88323710590987</v>
      </c>
      <c r="L111">
        <f t="shared" si="29"/>
        <v>-128.88323710590987</v>
      </c>
      <c r="M111">
        <f t="shared" si="30"/>
        <v>128.88323710590987</v>
      </c>
      <c r="N111">
        <f t="shared" si="50"/>
        <v>514.88323710590987</v>
      </c>
      <c r="O111">
        <f t="shared" si="50"/>
        <v>37812.375809975063</v>
      </c>
      <c r="P111">
        <f t="shared" si="31"/>
        <v>343.74887099977332</v>
      </c>
      <c r="Q111">
        <f t="shared" si="32"/>
        <v>1.4978470637835184</v>
      </c>
      <c r="R111">
        <f t="shared" si="46"/>
        <v>307.07479928660325</v>
      </c>
      <c r="S111">
        <f t="shared" si="33"/>
        <v>-110.07479928660325</v>
      </c>
      <c r="T111">
        <f t="shared" si="34"/>
        <v>110.07479928660325</v>
      </c>
      <c r="U111">
        <f t="shared" si="51"/>
        <v>268.76869982165414</v>
      </c>
      <c r="V111">
        <f t="shared" si="51"/>
        <v>35539.85471418329</v>
      </c>
      <c r="W111">
        <f t="shared" si="35"/>
        <v>323.08958831075716</v>
      </c>
      <c r="X111">
        <f t="shared" si="36"/>
        <v>0.83187050757929226</v>
      </c>
    </row>
    <row r="112" spans="1:24" ht="15.75" thickBot="1" x14ac:dyDescent="0.3">
      <c r="A112" s="1">
        <v>43996</v>
      </c>
      <c r="B112">
        <v>111</v>
      </c>
      <c r="C112" s="16">
        <v>280</v>
      </c>
      <c r="D112">
        <f t="shared" si="39"/>
        <v>328.27853300934686</v>
      </c>
      <c r="E112">
        <f t="shared" si="40"/>
        <v>-48.278533009346859</v>
      </c>
      <c r="F112">
        <f t="shared" si="41"/>
        <v>48.278533009346859</v>
      </c>
      <c r="G112">
        <f t="shared" si="52"/>
        <v>1573.1141320373874</v>
      </c>
      <c r="H112">
        <f t="shared" si="52"/>
        <v>56041.525609741475</v>
      </c>
      <c r="I112">
        <f t="shared" si="43"/>
        <v>504.87860909677005</v>
      </c>
      <c r="J112">
        <f t="shared" si="44"/>
        <v>3.1158264653986731</v>
      </c>
      <c r="K112">
        <f t="shared" si="45"/>
        <v>261.44161855295494</v>
      </c>
      <c r="L112">
        <f t="shared" si="29"/>
        <v>18.558381447045065</v>
      </c>
      <c r="M112">
        <f t="shared" si="30"/>
        <v>18.558381447045065</v>
      </c>
      <c r="N112">
        <f t="shared" si="50"/>
        <v>533.44161855295488</v>
      </c>
      <c r="O112">
        <f t="shared" si="50"/>
        <v>37830.934191422108</v>
      </c>
      <c r="P112">
        <f t="shared" si="31"/>
        <v>340.81922694974872</v>
      </c>
      <c r="Q112">
        <f t="shared" si="32"/>
        <v>1.5651746626125846</v>
      </c>
      <c r="R112">
        <f t="shared" si="46"/>
        <v>219.01495985732066</v>
      </c>
      <c r="S112">
        <f t="shared" si="33"/>
        <v>60.985040142679338</v>
      </c>
      <c r="T112">
        <f t="shared" si="34"/>
        <v>60.985040142679338</v>
      </c>
      <c r="U112">
        <f t="shared" si="51"/>
        <v>329.75373996433348</v>
      </c>
      <c r="V112">
        <f t="shared" si="51"/>
        <v>35600.839754325971</v>
      </c>
      <c r="W112">
        <f t="shared" si="35"/>
        <v>320.72828607500873</v>
      </c>
      <c r="X112">
        <f t="shared" si="36"/>
        <v>1.0281404986126292</v>
      </c>
    </row>
    <row r="113" spans="1:24" ht="15.75" thickBot="1" x14ac:dyDescent="0.3">
      <c r="A113" s="1">
        <v>43997</v>
      </c>
      <c r="B113">
        <v>112</v>
      </c>
      <c r="C113" s="16">
        <v>283</v>
      </c>
      <c r="D113">
        <f t="shared" si="39"/>
        <v>318.62282640747748</v>
      </c>
      <c r="E113">
        <f t="shared" si="40"/>
        <v>-35.622826407477476</v>
      </c>
      <c r="F113">
        <f t="shared" si="41"/>
        <v>35.622826407477476</v>
      </c>
      <c r="G113">
        <f t="shared" si="52"/>
        <v>1537.4913056299099</v>
      </c>
      <c r="H113">
        <f t="shared" si="52"/>
        <v>56077.148436148949</v>
      </c>
      <c r="I113">
        <f t="shared" si="43"/>
        <v>500.68882532275848</v>
      </c>
      <c r="J113">
        <f t="shared" si="44"/>
        <v>3.0707521875264514</v>
      </c>
      <c r="K113">
        <f t="shared" si="45"/>
        <v>270.72080927647744</v>
      </c>
      <c r="L113">
        <f t="shared" si="29"/>
        <v>12.279190723522561</v>
      </c>
      <c r="M113">
        <f t="shared" si="30"/>
        <v>12.279190723522561</v>
      </c>
      <c r="N113">
        <f t="shared" si="50"/>
        <v>545.72080927647744</v>
      </c>
      <c r="O113">
        <f t="shared" si="50"/>
        <v>37843.21338214563</v>
      </c>
      <c r="P113">
        <f t="shared" si="31"/>
        <v>337.88583376915739</v>
      </c>
      <c r="Q113">
        <f t="shared" si="32"/>
        <v>1.6151041409132065</v>
      </c>
      <c r="R113">
        <f t="shared" si="46"/>
        <v>267.80299197146417</v>
      </c>
      <c r="S113">
        <f t="shared" si="33"/>
        <v>15.197008028535834</v>
      </c>
      <c r="T113">
        <f t="shared" si="34"/>
        <v>15.197008028535834</v>
      </c>
      <c r="U113">
        <f t="shared" si="51"/>
        <v>344.95074799286931</v>
      </c>
      <c r="V113">
        <f t="shared" si="51"/>
        <v>35616.03676235451</v>
      </c>
      <c r="W113">
        <f t="shared" si="35"/>
        <v>318.00032823530813</v>
      </c>
      <c r="X113">
        <f t="shared" si="36"/>
        <v>1.0847496601878313</v>
      </c>
    </row>
    <row r="114" spans="1:24" ht="15.75" thickBot="1" x14ac:dyDescent="0.3">
      <c r="A114" s="1">
        <v>43998</v>
      </c>
      <c r="B114">
        <v>113</v>
      </c>
      <c r="C114" s="16">
        <v>202</v>
      </c>
      <c r="D114">
        <f t="shared" si="39"/>
        <v>311.49826112598197</v>
      </c>
      <c r="E114">
        <f t="shared" si="40"/>
        <v>-109.49826112598197</v>
      </c>
      <c r="F114">
        <f t="shared" si="41"/>
        <v>109.49826112598197</v>
      </c>
      <c r="G114">
        <f t="shared" si="52"/>
        <v>1427.9930445039279</v>
      </c>
      <c r="H114">
        <f t="shared" si="52"/>
        <v>56186.646697274933</v>
      </c>
      <c r="I114">
        <f t="shared" si="43"/>
        <v>497.22696192278704</v>
      </c>
      <c r="J114">
        <f t="shared" si="44"/>
        <v>2.8719139424415943</v>
      </c>
      <c r="K114">
        <f t="shared" si="45"/>
        <v>276.86040463823872</v>
      </c>
      <c r="L114">
        <f t="shared" si="29"/>
        <v>-74.86040463823872</v>
      </c>
      <c r="M114">
        <f t="shared" si="30"/>
        <v>74.86040463823872</v>
      </c>
      <c r="N114">
        <f t="shared" si="50"/>
        <v>470.86040463823872</v>
      </c>
      <c r="O114">
        <f t="shared" si="50"/>
        <v>37918.073786783869</v>
      </c>
      <c r="P114">
        <f t="shared" si="31"/>
        <v>335.55817510428204</v>
      </c>
      <c r="Q114">
        <f t="shared" si="32"/>
        <v>1.4032154170939466</v>
      </c>
      <c r="R114">
        <f t="shared" si="46"/>
        <v>279.96059839429284</v>
      </c>
      <c r="S114">
        <f t="shared" si="33"/>
        <v>-77.960598394292845</v>
      </c>
      <c r="T114">
        <f t="shared" si="34"/>
        <v>77.960598394292845</v>
      </c>
      <c r="U114">
        <f t="shared" si="51"/>
        <v>266.99014959857647</v>
      </c>
      <c r="V114">
        <f t="shared" si="51"/>
        <v>35693.997360748799</v>
      </c>
      <c r="W114">
        <f t="shared" si="35"/>
        <v>315.87608283848493</v>
      </c>
      <c r="X114">
        <f t="shared" si="36"/>
        <v>0.84523699040264144</v>
      </c>
    </row>
    <row r="115" spans="1:24" ht="15.75" thickBot="1" x14ac:dyDescent="0.3">
      <c r="A115" s="1">
        <v>43999</v>
      </c>
      <c r="B115">
        <v>114</v>
      </c>
      <c r="C115" s="16">
        <v>379</v>
      </c>
      <c r="D115">
        <f t="shared" si="39"/>
        <v>289.59860890078556</v>
      </c>
      <c r="E115">
        <f t="shared" si="40"/>
        <v>89.401391099214436</v>
      </c>
      <c r="F115">
        <f t="shared" si="41"/>
        <v>89.401391099214436</v>
      </c>
      <c r="G115">
        <f t="shared" si="52"/>
        <v>1517.3944356031423</v>
      </c>
      <c r="H115">
        <f t="shared" si="52"/>
        <v>56276.048088374147</v>
      </c>
      <c r="I115">
        <f t="shared" si="43"/>
        <v>493.64954463486094</v>
      </c>
      <c r="J115">
        <f t="shared" si="44"/>
        <v>3.0738293027810193</v>
      </c>
      <c r="K115">
        <f t="shared" si="45"/>
        <v>239.43020231911936</v>
      </c>
      <c r="L115">
        <f t="shared" si="29"/>
        <v>139.56979768088064</v>
      </c>
      <c r="M115">
        <f t="shared" si="30"/>
        <v>139.56979768088064</v>
      </c>
      <c r="N115">
        <f t="shared" ref="N115:O116" si="53">L115+N114</f>
        <v>610.43020231911942</v>
      </c>
      <c r="O115">
        <f t="shared" si="53"/>
        <v>38057.643584464749</v>
      </c>
      <c r="P115">
        <f t="shared" si="31"/>
        <v>333.83897881109431</v>
      </c>
      <c r="Q115">
        <f t="shared" si="32"/>
        <v>1.8285168631088362</v>
      </c>
      <c r="R115">
        <f t="shared" si="46"/>
        <v>217.59211967885858</v>
      </c>
      <c r="S115">
        <f t="shared" si="33"/>
        <v>161.40788032114142</v>
      </c>
      <c r="T115">
        <f t="shared" si="34"/>
        <v>161.40788032114142</v>
      </c>
      <c r="U115">
        <f t="shared" ref="U115:V116" si="54">S115+U114</f>
        <v>428.39802991971789</v>
      </c>
      <c r="V115">
        <f t="shared" si="54"/>
        <v>35855.405241069937</v>
      </c>
      <c r="W115">
        <f t="shared" si="35"/>
        <v>314.52109860587666</v>
      </c>
      <c r="X115">
        <f t="shared" si="36"/>
        <v>1.3620645222803933</v>
      </c>
    </row>
    <row r="116" spans="1:24" ht="15.75" thickBot="1" x14ac:dyDescent="0.3">
      <c r="A116" s="1">
        <v>44000</v>
      </c>
      <c r="B116">
        <v>115</v>
      </c>
      <c r="C116" s="16">
        <v>163</v>
      </c>
      <c r="D116">
        <f t="shared" si="39"/>
        <v>307.47888712062843</v>
      </c>
      <c r="E116">
        <f t="shared" si="40"/>
        <v>-144.47888712062843</v>
      </c>
      <c r="F116">
        <f t="shared" si="41"/>
        <v>144.47888712062843</v>
      </c>
      <c r="G116">
        <f t="shared" ref="G116:H116" si="55">E116+G115</f>
        <v>1372.9155484825137</v>
      </c>
      <c r="H116">
        <f t="shared" si="55"/>
        <v>56420.526975494773</v>
      </c>
      <c r="I116">
        <f t="shared" si="43"/>
        <v>490.61327804778063</v>
      </c>
      <c r="J116">
        <f t="shared" si="44"/>
        <v>2.7983660653163285</v>
      </c>
      <c r="K116">
        <f t="shared" si="45"/>
        <v>309.21510115955971</v>
      </c>
      <c r="L116">
        <f t="shared" si="29"/>
        <v>-146.21510115955971</v>
      </c>
      <c r="M116">
        <f t="shared" si="30"/>
        <v>146.21510115955971</v>
      </c>
      <c r="N116">
        <f t="shared" si="53"/>
        <v>464.21510115955971</v>
      </c>
      <c r="O116">
        <f t="shared" si="53"/>
        <v>38203.858685624306</v>
      </c>
      <c r="P116">
        <f t="shared" si="31"/>
        <v>332.20746683151572</v>
      </c>
      <c r="Q116">
        <f t="shared" si="32"/>
        <v>1.3973650429567068</v>
      </c>
      <c r="R116">
        <f t="shared" si="46"/>
        <v>346.71842393577174</v>
      </c>
      <c r="S116">
        <f t="shared" si="33"/>
        <v>-183.71842393577174</v>
      </c>
      <c r="T116">
        <f t="shared" si="34"/>
        <v>183.71842393577174</v>
      </c>
      <c r="U116">
        <f t="shared" si="54"/>
        <v>244.67960598394615</v>
      </c>
      <c r="V116">
        <f t="shared" si="54"/>
        <v>36039.123665005711</v>
      </c>
      <c r="W116">
        <f t="shared" si="35"/>
        <v>313.38368404352792</v>
      </c>
      <c r="X116">
        <f>U116/W116</f>
        <v>0.78076689515833564</v>
      </c>
    </row>
    <row r="117" spans="1:24" ht="15.75" thickBot="1" x14ac:dyDescent="0.3">
      <c r="A117" s="1">
        <v>44001</v>
      </c>
      <c r="B117">
        <v>116</v>
      </c>
      <c r="C117" s="16">
        <v>346</v>
      </c>
      <c r="D117">
        <f t="shared" si="39"/>
        <v>278.58310969650273</v>
      </c>
      <c r="E117">
        <f t="shared" ref="E117:E123" si="56">$C117-D117</f>
        <v>67.416890303497269</v>
      </c>
      <c r="F117">
        <f t="shared" ref="F117:F123" si="57">ABS(E117)</f>
        <v>67.416890303497269</v>
      </c>
      <c r="G117">
        <f t="shared" ref="G117:G123" si="58">E117+G116</f>
        <v>1440.3324387860109</v>
      </c>
      <c r="H117">
        <f t="shared" ref="H117:H122" si="59">F117+H116</f>
        <v>56487.943865798268</v>
      </c>
      <c r="I117">
        <f t="shared" ref="I117:I123" si="60">H117/$B117</f>
        <v>486.96503332584712</v>
      </c>
      <c r="J117">
        <f t="shared" ref="J117:J123" si="61">G117/I117</f>
        <v>2.9577738445590382</v>
      </c>
      <c r="K117">
        <f t="shared" si="45"/>
        <v>236.10755057977985</v>
      </c>
      <c r="L117">
        <f t="shared" ref="L117:L123" si="62">$C117-K117</f>
        <v>109.89244942022015</v>
      </c>
      <c r="M117">
        <f t="shared" ref="M117:M123" si="63">ABS(L117)</f>
        <v>109.89244942022015</v>
      </c>
      <c r="N117">
        <f t="shared" ref="N117:N123" si="64">L117+N116</f>
        <v>574.10755057977985</v>
      </c>
      <c r="O117">
        <f t="shared" ref="O117:O123" si="65">M117+O116</f>
        <v>38313.751135044527</v>
      </c>
      <c r="P117">
        <f t="shared" ref="P117:P123" si="66">O117/$B117</f>
        <v>330.29095806072871</v>
      </c>
      <c r="Q117">
        <f t="shared" ref="Q117:Q123" si="67">N117/P117</f>
        <v>1.7381873059759085</v>
      </c>
      <c r="R117">
        <f t="shared" si="46"/>
        <v>199.74368478715434</v>
      </c>
      <c r="S117">
        <f t="shared" ref="S117:S123" si="68">$C117-R117</f>
        <v>146.25631521284566</v>
      </c>
      <c r="T117">
        <f t="shared" ref="T117:T123" si="69">ABS(S117)</f>
        <v>146.25631521284566</v>
      </c>
      <c r="U117">
        <f t="shared" ref="U117:U123" si="70">S117+U116</f>
        <v>390.93592119679181</v>
      </c>
      <c r="V117">
        <f t="shared" ref="V117:V123" si="71">T117+V116</f>
        <v>36185.379980218553</v>
      </c>
      <c r="W117">
        <f t="shared" ref="W117:W123" si="72">V117/$B117</f>
        <v>311.94293086395305</v>
      </c>
      <c r="X117">
        <f t="shared" ref="X117:X123" si="73">U117/W117</f>
        <v>1.2532289804229921</v>
      </c>
    </row>
    <row r="118" spans="1:24" ht="15.75" thickBot="1" x14ac:dyDescent="0.3">
      <c r="A118" s="1">
        <v>44002</v>
      </c>
      <c r="B118">
        <v>117</v>
      </c>
      <c r="C118" s="16">
        <v>338</v>
      </c>
      <c r="D118">
        <f t="shared" si="39"/>
        <v>292.0664877572022</v>
      </c>
      <c r="E118">
        <f t="shared" si="56"/>
        <v>45.933512242797804</v>
      </c>
      <c r="F118">
        <f t="shared" si="57"/>
        <v>45.933512242797804</v>
      </c>
      <c r="G118">
        <f t="shared" si="58"/>
        <v>1486.2659510288088</v>
      </c>
      <c r="H118">
        <f t="shared" si="59"/>
        <v>56533.877378041063</v>
      </c>
      <c r="I118">
        <f t="shared" si="60"/>
        <v>483.19553314565013</v>
      </c>
      <c r="J118">
        <f t="shared" si="61"/>
        <v>3.0759099558579779</v>
      </c>
      <c r="K118">
        <f t="shared" si="45"/>
        <v>291.05377528988993</v>
      </c>
      <c r="L118">
        <f t="shared" si="62"/>
        <v>46.946224710110073</v>
      </c>
      <c r="M118">
        <f t="shared" si="63"/>
        <v>46.946224710110073</v>
      </c>
      <c r="N118">
        <f t="shared" si="64"/>
        <v>621.05377528988993</v>
      </c>
      <c r="O118">
        <f t="shared" si="65"/>
        <v>38360.697359754638</v>
      </c>
      <c r="P118">
        <f t="shared" si="66"/>
        <v>327.86920820303112</v>
      </c>
      <c r="Q118">
        <f t="shared" si="67"/>
        <v>1.8942119593777345</v>
      </c>
      <c r="R118">
        <f t="shared" si="46"/>
        <v>316.74873695743088</v>
      </c>
      <c r="S118">
        <f t="shared" si="68"/>
        <v>21.251263042569121</v>
      </c>
      <c r="T118">
        <f t="shared" si="69"/>
        <v>21.251263042569121</v>
      </c>
      <c r="U118">
        <f t="shared" si="70"/>
        <v>412.18718423936093</v>
      </c>
      <c r="V118">
        <f t="shared" si="71"/>
        <v>36206.631243261123</v>
      </c>
      <c r="W118">
        <f t="shared" si="72"/>
        <v>309.45838669453951</v>
      </c>
      <c r="X118">
        <f t="shared" si="73"/>
        <v>1.3319632039774805</v>
      </c>
    </row>
    <row r="119" spans="1:24" ht="15.75" thickBot="1" x14ac:dyDescent="0.3">
      <c r="A119" s="1">
        <v>44003</v>
      </c>
      <c r="B119">
        <v>118</v>
      </c>
      <c r="C119" s="16">
        <v>303</v>
      </c>
      <c r="D119">
        <f t="shared" si="39"/>
        <v>301.25319020576177</v>
      </c>
      <c r="E119">
        <f t="shared" si="56"/>
        <v>1.7468097942382315</v>
      </c>
      <c r="F119">
        <f t="shared" si="57"/>
        <v>1.7468097942382315</v>
      </c>
      <c r="G119">
        <f t="shared" si="58"/>
        <v>1488.0127608230471</v>
      </c>
      <c r="H119">
        <f t="shared" si="59"/>
        <v>56535.624187835303</v>
      </c>
      <c r="I119">
        <f t="shared" si="60"/>
        <v>479.11545921894327</v>
      </c>
      <c r="J119">
        <f t="shared" si="61"/>
        <v>3.1057498400256462</v>
      </c>
      <c r="K119">
        <f t="shared" si="45"/>
        <v>314.52688764494496</v>
      </c>
      <c r="L119">
        <f t="shared" si="62"/>
        <v>-11.526887644944964</v>
      </c>
      <c r="M119">
        <f t="shared" si="63"/>
        <v>11.526887644944964</v>
      </c>
      <c r="N119">
        <f t="shared" si="64"/>
        <v>609.52688764494496</v>
      </c>
      <c r="O119">
        <f t="shared" si="65"/>
        <v>38372.224247399587</v>
      </c>
      <c r="P119">
        <f t="shared" si="66"/>
        <v>325.1883410796575</v>
      </c>
      <c r="Q119">
        <f t="shared" si="67"/>
        <v>1.8743811220945232</v>
      </c>
      <c r="R119">
        <f t="shared" si="46"/>
        <v>333.74974739148615</v>
      </c>
      <c r="S119">
        <f t="shared" si="68"/>
        <v>-30.749747391486153</v>
      </c>
      <c r="T119">
        <f t="shared" si="69"/>
        <v>30.749747391486153</v>
      </c>
      <c r="U119">
        <f t="shared" si="70"/>
        <v>381.43743684787478</v>
      </c>
      <c r="V119">
        <f t="shared" si="71"/>
        <v>36237.380990652608</v>
      </c>
      <c r="W119">
        <f t="shared" si="72"/>
        <v>307.09644907332716</v>
      </c>
      <c r="X119">
        <f t="shared" si="73"/>
        <v>1.2420770021889664</v>
      </c>
    </row>
    <row r="120" spans="1:24" ht="15.75" thickBot="1" x14ac:dyDescent="0.3">
      <c r="A120" s="1">
        <v>44004</v>
      </c>
      <c r="B120">
        <v>119</v>
      </c>
      <c r="C120" s="16">
        <v>210</v>
      </c>
      <c r="D120">
        <f t="shared" si="39"/>
        <v>301.60255216460939</v>
      </c>
      <c r="E120">
        <f t="shared" si="56"/>
        <v>-91.602552164609392</v>
      </c>
      <c r="F120">
        <f t="shared" si="57"/>
        <v>91.602552164609392</v>
      </c>
      <c r="G120">
        <f t="shared" si="58"/>
        <v>1396.4102086584376</v>
      </c>
      <c r="H120">
        <f t="shared" si="59"/>
        <v>56627.226739999911</v>
      </c>
      <c r="I120">
        <f t="shared" si="60"/>
        <v>475.85904823529336</v>
      </c>
      <c r="J120">
        <f t="shared" si="61"/>
        <v>2.9345038490640789</v>
      </c>
      <c r="K120">
        <f t="shared" si="45"/>
        <v>308.76344382247248</v>
      </c>
      <c r="L120">
        <f t="shared" si="62"/>
        <v>-98.763443822472482</v>
      </c>
      <c r="M120">
        <f t="shared" si="63"/>
        <v>98.763443822472482</v>
      </c>
      <c r="N120">
        <f t="shared" si="64"/>
        <v>510.76344382247248</v>
      </c>
      <c r="O120">
        <f t="shared" si="65"/>
        <v>38470.987691222057</v>
      </c>
      <c r="P120">
        <f t="shared" si="66"/>
        <v>323.28561085060551</v>
      </c>
      <c r="Q120">
        <f t="shared" si="67"/>
        <v>1.5799139419740611</v>
      </c>
      <c r="R120">
        <f t="shared" si="46"/>
        <v>309.14994947829723</v>
      </c>
      <c r="S120">
        <f t="shared" si="68"/>
        <v>-99.149949478297231</v>
      </c>
      <c r="T120">
        <f t="shared" si="69"/>
        <v>99.149949478297231</v>
      </c>
      <c r="U120">
        <f t="shared" si="70"/>
        <v>282.28748736957755</v>
      </c>
      <c r="V120">
        <f t="shared" si="71"/>
        <v>36336.530940130906</v>
      </c>
      <c r="W120">
        <f t="shared" si="72"/>
        <v>305.34899949689839</v>
      </c>
      <c r="X120">
        <f t="shared" si="73"/>
        <v>0.92447490522216336</v>
      </c>
    </row>
    <row r="121" spans="1:24" ht="15.75" thickBot="1" x14ac:dyDescent="0.3">
      <c r="A121" s="1">
        <v>44005</v>
      </c>
      <c r="B121">
        <v>120</v>
      </c>
      <c r="C121" s="16">
        <v>329</v>
      </c>
      <c r="D121">
        <f t="shared" si="39"/>
        <v>283.28204173168751</v>
      </c>
      <c r="E121">
        <f t="shared" si="56"/>
        <v>45.717958268312486</v>
      </c>
      <c r="F121">
        <f t="shared" si="57"/>
        <v>45.717958268312486</v>
      </c>
      <c r="G121">
        <f t="shared" si="58"/>
        <v>1442.1281669267501</v>
      </c>
      <c r="H121">
        <f t="shared" si="59"/>
        <v>56672.94469826822</v>
      </c>
      <c r="I121">
        <f t="shared" si="60"/>
        <v>472.27453915223515</v>
      </c>
      <c r="J121">
        <f t="shared" si="61"/>
        <v>3.0535801686778794</v>
      </c>
      <c r="K121">
        <f t="shared" si="45"/>
        <v>259.38172191123624</v>
      </c>
      <c r="L121">
        <f t="shared" si="62"/>
        <v>69.618278088763759</v>
      </c>
      <c r="M121">
        <f t="shared" si="63"/>
        <v>69.618278088763759</v>
      </c>
      <c r="N121">
        <f t="shared" si="64"/>
        <v>580.38172191123624</v>
      </c>
      <c r="O121">
        <f t="shared" si="65"/>
        <v>38540.605969310818</v>
      </c>
      <c r="P121">
        <f t="shared" si="66"/>
        <v>321.17171641092347</v>
      </c>
      <c r="Q121">
        <f t="shared" si="67"/>
        <v>1.8070760663391239</v>
      </c>
      <c r="R121">
        <f t="shared" si="46"/>
        <v>229.82998989565942</v>
      </c>
      <c r="S121">
        <f t="shared" si="68"/>
        <v>99.170010104340577</v>
      </c>
      <c r="T121">
        <f t="shared" si="69"/>
        <v>99.170010104340577</v>
      </c>
      <c r="U121">
        <f t="shared" si="70"/>
        <v>381.45749747391812</v>
      </c>
      <c r="V121">
        <f t="shared" si="71"/>
        <v>36435.700950235245</v>
      </c>
      <c r="W121">
        <f t="shared" si="72"/>
        <v>303.63084125196036</v>
      </c>
      <c r="X121">
        <f t="shared" si="73"/>
        <v>1.2563199966810199</v>
      </c>
    </row>
    <row r="122" spans="1:24" ht="15.75" thickBot="1" x14ac:dyDescent="0.3">
      <c r="A122" s="1">
        <v>44006</v>
      </c>
      <c r="B122">
        <v>121</v>
      </c>
      <c r="C122" s="16">
        <v>333</v>
      </c>
      <c r="D122">
        <f t="shared" si="39"/>
        <v>292.42563338535001</v>
      </c>
      <c r="E122">
        <f t="shared" si="56"/>
        <v>40.574366614649989</v>
      </c>
      <c r="F122">
        <f t="shared" si="57"/>
        <v>40.574366614649989</v>
      </c>
      <c r="G122">
        <f t="shared" si="58"/>
        <v>1482.7025335414</v>
      </c>
      <c r="H122">
        <f t="shared" si="59"/>
        <v>56713.519064882872</v>
      </c>
      <c r="I122">
        <f t="shared" si="60"/>
        <v>468.7067691312634</v>
      </c>
      <c r="J122">
        <f t="shared" si="61"/>
        <v>3.1633904846084326</v>
      </c>
      <c r="K122">
        <f t="shared" si="45"/>
        <v>294.19086095561812</v>
      </c>
      <c r="L122">
        <f t="shared" si="62"/>
        <v>38.80913904438188</v>
      </c>
      <c r="M122">
        <f t="shared" si="63"/>
        <v>38.80913904438188</v>
      </c>
      <c r="N122">
        <f t="shared" si="64"/>
        <v>619.19086095561806</v>
      </c>
      <c r="O122">
        <f t="shared" si="65"/>
        <v>38579.415108355199</v>
      </c>
      <c r="P122">
        <f t="shared" si="66"/>
        <v>318.8381413913653</v>
      </c>
      <c r="Q122">
        <f t="shared" si="67"/>
        <v>1.9420225517987129</v>
      </c>
      <c r="R122">
        <f t="shared" si="46"/>
        <v>309.16599797913187</v>
      </c>
      <c r="S122">
        <f t="shared" si="68"/>
        <v>23.834002020868127</v>
      </c>
      <c r="T122">
        <f t="shared" si="69"/>
        <v>23.834002020868127</v>
      </c>
      <c r="U122">
        <f t="shared" si="70"/>
        <v>405.29149949478625</v>
      </c>
      <c r="V122">
        <f t="shared" si="71"/>
        <v>36459.534952256116</v>
      </c>
      <c r="W122">
        <f t="shared" si="72"/>
        <v>301.3184706798026</v>
      </c>
      <c r="X122">
        <f t="shared" si="73"/>
        <v>1.3450602566129146</v>
      </c>
    </row>
    <row r="123" spans="1:24" ht="15.75" thickBot="1" x14ac:dyDescent="0.3">
      <c r="A123" s="1">
        <v>44007</v>
      </c>
      <c r="B123">
        <v>122</v>
      </c>
      <c r="C123" s="16">
        <v>251</v>
      </c>
      <c r="D123">
        <f t="shared" si="39"/>
        <v>300.54050670828002</v>
      </c>
      <c r="E123">
        <f t="shared" si="56"/>
        <v>-49.54050670828002</v>
      </c>
      <c r="F123">
        <f t="shared" si="57"/>
        <v>49.54050670828002</v>
      </c>
      <c r="G123">
        <f t="shared" si="58"/>
        <v>1433.1620268331201</v>
      </c>
      <c r="H123">
        <f>F123+H122</f>
        <v>56763.059571591155</v>
      </c>
      <c r="I123">
        <f t="shared" si="60"/>
        <v>465.27098009500946</v>
      </c>
      <c r="J123">
        <f t="shared" si="61"/>
        <v>3.0802738364220885</v>
      </c>
      <c r="K123">
        <f t="shared" si="45"/>
        <v>313.59543047780903</v>
      </c>
      <c r="L123">
        <f t="shared" si="62"/>
        <v>-62.595430477809032</v>
      </c>
      <c r="M123">
        <f t="shared" si="63"/>
        <v>62.595430477809032</v>
      </c>
      <c r="N123">
        <f t="shared" si="64"/>
        <v>556.59543047780903</v>
      </c>
      <c r="O123">
        <f t="shared" si="65"/>
        <v>38642.010538833005</v>
      </c>
      <c r="P123">
        <f t="shared" si="66"/>
        <v>316.73779130190985</v>
      </c>
      <c r="Q123">
        <f t="shared" si="67"/>
        <v>1.7572750892465192</v>
      </c>
      <c r="R123">
        <f t="shared" si="46"/>
        <v>328.23319959582636</v>
      </c>
      <c r="S123">
        <f t="shared" si="68"/>
        <v>-77.233199595826363</v>
      </c>
      <c r="T123">
        <f t="shared" si="69"/>
        <v>77.233199595826363</v>
      </c>
      <c r="U123">
        <f t="shared" si="70"/>
        <v>328.05829989895989</v>
      </c>
      <c r="V123">
        <f t="shared" si="71"/>
        <v>36536.768151851938</v>
      </c>
      <c r="W123">
        <f t="shared" si="72"/>
        <v>299.4817061627208</v>
      </c>
      <c r="X123">
        <f t="shared" si="73"/>
        <v>1.095420164731906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AB31-03AE-4572-B61E-993658F44751}">
  <sheetPr codeName="Hoja30">
    <tabColor theme="9" tint="-0.249977111117893"/>
  </sheetPr>
  <dimension ref="A1:AD123"/>
  <sheetViews>
    <sheetView zoomScale="55" zoomScaleNormal="55" workbookViewId="0">
      <pane ySplit="1" topLeftCell="A2" activePane="bottomLeft" state="frozen"/>
      <selection activeCell="W23" sqref="W23"/>
      <selection pane="bottomLeft" activeCell="W23" sqref="W23"/>
    </sheetView>
  </sheetViews>
  <sheetFormatPr baseColWidth="10" defaultRowHeight="15" x14ac:dyDescent="0.25"/>
  <cols>
    <col min="4" max="4" width="16.42578125" customWidth="1"/>
  </cols>
  <sheetData>
    <row r="1" spans="1:30" ht="15.75" thickBot="1" x14ac:dyDescent="0.3">
      <c r="A1" t="s">
        <v>17</v>
      </c>
      <c r="B1" t="s">
        <v>0</v>
      </c>
      <c r="C1" t="s">
        <v>2</v>
      </c>
      <c r="D1" t="s">
        <v>21</v>
      </c>
      <c r="E1" t="s">
        <v>24</v>
      </c>
      <c r="F1" t="s">
        <v>25</v>
      </c>
      <c r="G1" t="s">
        <v>4</v>
      </c>
      <c r="H1" t="s">
        <v>5</v>
      </c>
      <c r="I1" t="s">
        <v>6</v>
      </c>
      <c r="J1" s="3" t="s">
        <v>9</v>
      </c>
      <c r="K1" s="3" t="s">
        <v>7</v>
      </c>
      <c r="L1" s="3" t="s">
        <v>8</v>
      </c>
      <c r="M1" t="s">
        <v>21</v>
      </c>
      <c r="N1" t="s">
        <v>22</v>
      </c>
      <c r="O1" t="s">
        <v>23</v>
      </c>
      <c r="P1" t="s">
        <v>4</v>
      </c>
      <c r="Q1" t="s">
        <v>5</v>
      </c>
      <c r="R1" t="s">
        <v>6</v>
      </c>
      <c r="S1" s="3" t="s">
        <v>9</v>
      </c>
      <c r="T1" s="3" t="s">
        <v>7</v>
      </c>
      <c r="U1" s="3" t="s">
        <v>8</v>
      </c>
      <c r="V1" t="s">
        <v>21</v>
      </c>
      <c r="W1" t="s">
        <v>26</v>
      </c>
      <c r="X1" t="s">
        <v>27</v>
      </c>
      <c r="Y1" t="s">
        <v>4</v>
      </c>
      <c r="Z1" t="s">
        <v>5</v>
      </c>
      <c r="AA1" t="s">
        <v>6</v>
      </c>
      <c r="AB1" s="3" t="s">
        <v>9</v>
      </c>
      <c r="AC1" s="3" t="s">
        <v>7</v>
      </c>
      <c r="AD1" s="3" t="s">
        <v>8</v>
      </c>
    </row>
    <row r="2" spans="1:30" ht="15.75" thickBot="1" x14ac:dyDescent="0.3">
      <c r="A2" s="1">
        <v>43886</v>
      </c>
      <c r="B2">
        <v>1</v>
      </c>
      <c r="C2" s="16">
        <v>2</v>
      </c>
      <c r="D2">
        <v>2</v>
      </c>
      <c r="E2">
        <v>4</v>
      </c>
      <c r="F2">
        <v>0</v>
      </c>
      <c r="G2">
        <f>$C2-D2</f>
        <v>0</v>
      </c>
      <c r="H2">
        <f>ABS(G2)</f>
        <v>0</v>
      </c>
      <c r="I2">
        <f>G2</f>
        <v>0</v>
      </c>
      <c r="J2">
        <f>H2</f>
        <v>0</v>
      </c>
      <c r="K2">
        <f>J2/$B2</f>
        <v>0</v>
      </c>
      <c r="L2" t="e">
        <f>I2/K2</f>
        <v>#DIV/0!</v>
      </c>
      <c r="M2">
        <v>2</v>
      </c>
      <c r="N2">
        <v>4</v>
      </c>
      <c r="O2">
        <v>0</v>
      </c>
      <c r="P2">
        <f>$C2-M2</f>
        <v>0</v>
      </c>
      <c r="Q2">
        <f>ABS(P2)</f>
        <v>0</v>
      </c>
      <c r="R2">
        <f>P2</f>
        <v>0</v>
      </c>
      <c r="S2">
        <f>Q2</f>
        <v>0</v>
      </c>
      <c r="T2">
        <f>S2/$B2</f>
        <v>0</v>
      </c>
      <c r="U2" t="e">
        <f>R2/T2</f>
        <v>#DIV/0!</v>
      </c>
      <c r="V2">
        <v>2</v>
      </c>
      <c r="W2">
        <v>4</v>
      </c>
      <c r="X2">
        <v>0</v>
      </c>
      <c r="Y2">
        <f>$C2-V2</f>
        <v>0</v>
      </c>
      <c r="Z2">
        <f>ABS(Y2)</f>
        <v>0</v>
      </c>
      <c r="AA2">
        <f>Y2</f>
        <v>0</v>
      </c>
      <c r="AB2">
        <f>Z2</f>
        <v>0</v>
      </c>
      <c r="AC2">
        <f>AB2/$B2</f>
        <v>0</v>
      </c>
      <c r="AD2" t="e">
        <f>AA2/AC2</f>
        <v>#DIV/0!</v>
      </c>
    </row>
    <row r="3" spans="1:30" ht="15.75" thickBot="1" x14ac:dyDescent="0.3">
      <c r="A3" s="1">
        <v>43887</v>
      </c>
      <c r="B3">
        <v>2</v>
      </c>
      <c r="C3" s="16">
        <v>1</v>
      </c>
      <c r="D3">
        <f>E3+F3</f>
        <v>2</v>
      </c>
      <c r="E3">
        <f>D2+0.2*($C2-D2)</f>
        <v>2</v>
      </c>
      <c r="F3">
        <f>F2+0.2*(E3-D2)</f>
        <v>0</v>
      </c>
      <c r="G3">
        <f>$C3-D3</f>
        <v>-1</v>
      </c>
      <c r="H3">
        <f>ABS(G3)</f>
        <v>1</v>
      </c>
      <c r="I3">
        <f>G3+I2</f>
        <v>-1</v>
      </c>
      <c r="J3">
        <f>H3+J2</f>
        <v>1</v>
      </c>
      <c r="K3">
        <f>J3/$B3</f>
        <v>0.5</v>
      </c>
      <c r="L3">
        <f>I3/K3</f>
        <v>-2</v>
      </c>
      <c r="M3">
        <f>N3+O3</f>
        <v>2</v>
      </c>
      <c r="N3">
        <f>M2+0.5*($C2-M2)</f>
        <v>2</v>
      </c>
      <c r="O3">
        <f>O2+0.5*(N3-M2)</f>
        <v>0</v>
      </c>
      <c r="P3">
        <f>$C3-M3</f>
        <v>-1</v>
      </c>
      <c r="Q3">
        <f>ABS(P3)</f>
        <v>1</v>
      </c>
      <c r="R3">
        <f>P3+R2</f>
        <v>-1</v>
      </c>
      <c r="S3">
        <f>Q3+S2</f>
        <v>1</v>
      </c>
      <c r="T3">
        <f>S3/$B3</f>
        <v>0.5</v>
      </c>
      <c r="U3">
        <f>R3/T3</f>
        <v>-2</v>
      </c>
      <c r="V3">
        <f>W3+X3</f>
        <v>2</v>
      </c>
      <c r="W3">
        <f>V2+0.8*($C2-V2)</f>
        <v>2</v>
      </c>
      <c r="X3">
        <f>X2+0.8*(W3-V2)</f>
        <v>0</v>
      </c>
      <c r="Y3">
        <f>$C3-V3</f>
        <v>-1</v>
      </c>
      <c r="Z3">
        <f>ABS(Y3)</f>
        <v>1</v>
      </c>
      <c r="AA3">
        <f>Y3+AA2</f>
        <v>-1</v>
      </c>
      <c r="AB3">
        <f>Z3+AB2</f>
        <v>1</v>
      </c>
      <c r="AC3">
        <f>AB3/$B3</f>
        <v>0.5</v>
      </c>
      <c r="AD3">
        <f>AA3/AC3</f>
        <v>-2</v>
      </c>
    </row>
    <row r="4" spans="1:30" ht="15.75" thickBot="1" x14ac:dyDescent="0.3">
      <c r="A4" s="1">
        <v>43888</v>
      </c>
      <c r="B4">
        <v>3</v>
      </c>
      <c r="C4" s="16">
        <v>17</v>
      </c>
      <c r="D4">
        <f t="shared" ref="D4:D67" si="0">E4+F4</f>
        <v>1.76</v>
      </c>
      <c r="E4">
        <f t="shared" ref="E4:E67" si="1">D3+0.2*($C3-D3)</f>
        <v>1.8</v>
      </c>
      <c r="F4">
        <f t="shared" ref="F4:F67" si="2">F3+0.2*(E4-D3)</f>
        <v>-3.9999999999999994E-2</v>
      </c>
      <c r="G4">
        <f t="shared" ref="G4:G67" si="3">$C4-D4</f>
        <v>15.24</v>
      </c>
      <c r="H4">
        <f t="shared" ref="H4:H67" si="4">ABS(G4)</f>
        <v>15.24</v>
      </c>
      <c r="I4">
        <f t="shared" ref="I4:J19" si="5">G4+I3</f>
        <v>14.24</v>
      </c>
      <c r="J4">
        <f t="shared" si="5"/>
        <v>16.240000000000002</v>
      </c>
      <c r="K4">
        <f t="shared" ref="K4:K67" si="6">J4/$B4</f>
        <v>5.413333333333334</v>
      </c>
      <c r="L4">
        <f t="shared" ref="L4:L67" si="7">I4/K4</f>
        <v>2.6305418719211819</v>
      </c>
      <c r="M4">
        <f t="shared" ref="M4:M67" si="8">N4+O4</f>
        <v>1.25</v>
      </c>
      <c r="N4">
        <f t="shared" ref="N4:N67" si="9">M3+0.5*($C3-M3)</f>
        <v>1.5</v>
      </c>
      <c r="O4">
        <f t="shared" ref="O4:O67" si="10">O3+0.5*(N4-M3)</f>
        <v>-0.25</v>
      </c>
      <c r="P4">
        <f t="shared" ref="P4:P67" si="11">$C4-M4</f>
        <v>15.75</v>
      </c>
      <c r="Q4">
        <f t="shared" ref="Q4:Q67" si="12">ABS(P4)</f>
        <v>15.75</v>
      </c>
      <c r="R4">
        <f t="shared" ref="R4:S19" si="13">P4+R3</f>
        <v>14.75</v>
      </c>
      <c r="S4">
        <f t="shared" si="13"/>
        <v>16.75</v>
      </c>
      <c r="T4">
        <f t="shared" ref="T4:T67" si="14">S4/$B4</f>
        <v>5.583333333333333</v>
      </c>
      <c r="U4">
        <f t="shared" ref="U4:U67" si="15">R4/T4</f>
        <v>2.6417910447761197</v>
      </c>
      <c r="V4">
        <f t="shared" ref="V4:V67" si="16">W4+X4</f>
        <v>0.55999999999999983</v>
      </c>
      <c r="W4">
        <f t="shared" ref="W4:W67" si="17">V3+0.8*($C3-V3)</f>
        <v>1.2</v>
      </c>
      <c r="X4">
        <f t="shared" ref="X4:X67" si="18">X3+0.8*(W4-V3)</f>
        <v>-0.64000000000000012</v>
      </c>
      <c r="Y4">
        <f t="shared" ref="Y4:Y67" si="19">$C4-V4</f>
        <v>16.440000000000001</v>
      </c>
      <c r="Z4">
        <f t="shared" ref="Z4:Z67" si="20">ABS(Y4)</f>
        <v>16.440000000000001</v>
      </c>
      <c r="AA4">
        <f t="shared" ref="AA4:AB19" si="21">Y4+AA3</f>
        <v>15.440000000000001</v>
      </c>
      <c r="AB4">
        <f t="shared" si="21"/>
        <v>17.440000000000001</v>
      </c>
      <c r="AC4">
        <f t="shared" ref="AC4:AC67" si="22">AB4/$B4</f>
        <v>5.8133333333333335</v>
      </c>
      <c r="AD4">
        <f t="shared" ref="AD4:AD67" si="23">AA4/AC4</f>
        <v>2.6559633027522938</v>
      </c>
    </row>
    <row r="5" spans="1:30" ht="15.75" thickBot="1" x14ac:dyDescent="0.3">
      <c r="A5" s="1">
        <v>43889</v>
      </c>
      <c r="B5">
        <v>4</v>
      </c>
      <c r="C5" s="16">
        <v>59</v>
      </c>
      <c r="D5">
        <f t="shared" si="0"/>
        <v>5.3776000000000002</v>
      </c>
      <c r="E5">
        <f t="shared" si="1"/>
        <v>4.8079999999999998</v>
      </c>
      <c r="F5">
        <f t="shared" si="2"/>
        <v>0.5696</v>
      </c>
      <c r="G5">
        <f t="shared" si="3"/>
        <v>53.622399999999999</v>
      </c>
      <c r="H5">
        <f t="shared" si="4"/>
        <v>53.622399999999999</v>
      </c>
      <c r="I5">
        <f t="shared" si="5"/>
        <v>67.862399999999994</v>
      </c>
      <c r="J5">
        <f t="shared" si="5"/>
        <v>69.862400000000008</v>
      </c>
      <c r="K5">
        <f t="shared" si="6"/>
        <v>17.465600000000002</v>
      </c>
      <c r="L5">
        <f t="shared" si="7"/>
        <v>3.8854891901795523</v>
      </c>
      <c r="M5">
        <f t="shared" si="8"/>
        <v>12.8125</v>
      </c>
      <c r="N5">
        <f t="shared" si="9"/>
        <v>9.125</v>
      </c>
      <c r="O5">
        <f t="shared" si="10"/>
        <v>3.6875</v>
      </c>
      <c r="P5">
        <f t="shared" si="11"/>
        <v>46.1875</v>
      </c>
      <c r="Q5">
        <f t="shared" si="12"/>
        <v>46.1875</v>
      </c>
      <c r="R5">
        <f t="shared" si="13"/>
        <v>60.9375</v>
      </c>
      <c r="S5">
        <f t="shared" si="13"/>
        <v>62.9375</v>
      </c>
      <c r="T5">
        <f t="shared" si="14"/>
        <v>15.734375</v>
      </c>
      <c r="U5">
        <f t="shared" si="15"/>
        <v>3.8728897715988082</v>
      </c>
      <c r="V5">
        <f t="shared" si="16"/>
        <v>23.593600000000002</v>
      </c>
      <c r="W5">
        <f t="shared" si="17"/>
        <v>13.712000000000002</v>
      </c>
      <c r="X5">
        <f t="shared" si="18"/>
        <v>9.8816000000000006</v>
      </c>
      <c r="Y5">
        <f t="shared" si="19"/>
        <v>35.406399999999998</v>
      </c>
      <c r="Z5">
        <f t="shared" si="20"/>
        <v>35.406399999999998</v>
      </c>
      <c r="AA5">
        <f t="shared" si="21"/>
        <v>50.846400000000003</v>
      </c>
      <c r="AB5">
        <f t="shared" si="21"/>
        <v>52.846400000000003</v>
      </c>
      <c r="AC5">
        <f t="shared" si="22"/>
        <v>13.211600000000001</v>
      </c>
      <c r="AD5">
        <f t="shared" si="23"/>
        <v>3.848617881255866</v>
      </c>
    </row>
    <row r="6" spans="1:30" ht="15.75" thickBot="1" x14ac:dyDescent="0.3">
      <c r="A6" s="1">
        <v>43890</v>
      </c>
      <c r="B6">
        <v>5</v>
      </c>
      <c r="C6" s="16">
        <v>71</v>
      </c>
      <c r="D6">
        <f t="shared" si="0"/>
        <v>18.816576000000001</v>
      </c>
      <c r="E6">
        <f t="shared" si="1"/>
        <v>16.102080000000001</v>
      </c>
      <c r="F6">
        <f t="shared" si="2"/>
        <v>2.714496</v>
      </c>
      <c r="G6">
        <f t="shared" si="3"/>
        <v>52.183424000000002</v>
      </c>
      <c r="H6">
        <f t="shared" si="4"/>
        <v>52.183424000000002</v>
      </c>
      <c r="I6">
        <f t="shared" si="5"/>
        <v>120.045824</v>
      </c>
      <c r="J6">
        <f t="shared" si="5"/>
        <v>122.04582400000001</v>
      </c>
      <c r="K6">
        <f t="shared" si="6"/>
        <v>24.409164800000003</v>
      </c>
      <c r="L6">
        <f t="shared" si="7"/>
        <v>4.9180635627483653</v>
      </c>
      <c r="M6">
        <f t="shared" si="8"/>
        <v>51.140625</v>
      </c>
      <c r="N6">
        <f t="shared" si="9"/>
        <v>35.90625</v>
      </c>
      <c r="O6">
        <f t="shared" si="10"/>
        <v>15.234375</v>
      </c>
      <c r="P6">
        <f t="shared" si="11"/>
        <v>19.859375</v>
      </c>
      <c r="Q6">
        <f t="shared" si="12"/>
        <v>19.859375</v>
      </c>
      <c r="R6">
        <f t="shared" si="13"/>
        <v>80.796875</v>
      </c>
      <c r="S6">
        <f t="shared" si="13"/>
        <v>82.796875</v>
      </c>
      <c r="T6">
        <f t="shared" si="14"/>
        <v>16.559374999999999</v>
      </c>
      <c r="U6">
        <f t="shared" si="15"/>
        <v>4.8792224948103415</v>
      </c>
      <c r="V6">
        <f t="shared" si="16"/>
        <v>84.460416000000009</v>
      </c>
      <c r="W6">
        <f t="shared" si="17"/>
        <v>51.91872</v>
      </c>
      <c r="X6">
        <f t="shared" si="18"/>
        <v>32.541696000000002</v>
      </c>
      <c r="Y6">
        <f t="shared" si="19"/>
        <v>-13.460416000000009</v>
      </c>
      <c r="Z6">
        <f t="shared" si="20"/>
        <v>13.460416000000009</v>
      </c>
      <c r="AA6">
        <f t="shared" si="21"/>
        <v>37.385983999999993</v>
      </c>
      <c r="AB6">
        <f t="shared" si="21"/>
        <v>66.306816000000012</v>
      </c>
      <c r="AC6">
        <f t="shared" si="22"/>
        <v>13.261363200000002</v>
      </c>
      <c r="AD6">
        <f t="shared" si="23"/>
        <v>2.8191659813675858</v>
      </c>
    </row>
    <row r="7" spans="1:30" ht="15.75" thickBot="1" x14ac:dyDescent="0.3">
      <c r="A7" s="1">
        <v>43891</v>
      </c>
      <c r="B7">
        <v>6</v>
      </c>
      <c r="C7" s="16">
        <v>77</v>
      </c>
      <c r="D7">
        <f t="shared" si="0"/>
        <v>34.055093760000005</v>
      </c>
      <c r="E7">
        <f t="shared" si="1"/>
        <v>29.253260800000003</v>
      </c>
      <c r="F7">
        <f t="shared" si="2"/>
        <v>4.8018329600000005</v>
      </c>
      <c r="G7">
        <f t="shared" si="3"/>
        <v>42.944906239999995</v>
      </c>
      <c r="H7">
        <f t="shared" si="4"/>
        <v>42.944906239999995</v>
      </c>
      <c r="I7">
        <f t="shared" si="5"/>
        <v>162.99073024</v>
      </c>
      <c r="J7">
        <f t="shared" si="5"/>
        <v>164.99073024</v>
      </c>
      <c r="K7">
        <f t="shared" si="6"/>
        <v>27.49845504</v>
      </c>
      <c r="L7">
        <f t="shared" si="7"/>
        <v>5.927268641198542</v>
      </c>
      <c r="M7">
        <f t="shared" si="8"/>
        <v>81.26953125</v>
      </c>
      <c r="N7">
        <f t="shared" si="9"/>
        <v>61.0703125</v>
      </c>
      <c r="O7">
        <f t="shared" si="10"/>
        <v>20.19921875</v>
      </c>
      <c r="P7">
        <f t="shared" si="11"/>
        <v>-4.26953125</v>
      </c>
      <c r="Q7">
        <f t="shared" si="12"/>
        <v>4.26953125</v>
      </c>
      <c r="R7">
        <f t="shared" si="13"/>
        <v>76.52734375</v>
      </c>
      <c r="S7">
        <f t="shared" si="13"/>
        <v>87.06640625</v>
      </c>
      <c r="T7">
        <f t="shared" si="14"/>
        <v>14.511067708333334</v>
      </c>
      <c r="U7">
        <f t="shared" si="15"/>
        <v>5.2737224639956928</v>
      </c>
      <c r="V7">
        <f t="shared" si="16"/>
        <v>97.619112959999995</v>
      </c>
      <c r="W7">
        <f t="shared" si="17"/>
        <v>73.692083199999999</v>
      </c>
      <c r="X7">
        <f t="shared" si="18"/>
        <v>23.927029759999993</v>
      </c>
      <c r="Y7">
        <f t="shared" si="19"/>
        <v>-20.619112959999995</v>
      </c>
      <c r="Z7">
        <f t="shared" si="20"/>
        <v>20.619112959999995</v>
      </c>
      <c r="AA7">
        <f t="shared" si="21"/>
        <v>16.766871039999998</v>
      </c>
      <c r="AB7">
        <f t="shared" si="21"/>
        <v>86.925928960000007</v>
      </c>
      <c r="AC7">
        <f t="shared" si="22"/>
        <v>14.487654826666668</v>
      </c>
      <c r="AD7">
        <f t="shared" si="23"/>
        <v>1.1573212670099025</v>
      </c>
    </row>
    <row r="8" spans="1:30" ht="15.75" thickBot="1" x14ac:dyDescent="0.3">
      <c r="A8" s="1">
        <v>43892</v>
      </c>
      <c r="B8">
        <v>7</v>
      </c>
      <c r="C8" s="16">
        <v>93</v>
      </c>
      <c r="D8">
        <f t="shared" si="0"/>
        <v>49.163704217599999</v>
      </c>
      <c r="E8">
        <f t="shared" si="1"/>
        <v>42.644075008000002</v>
      </c>
      <c r="F8">
        <f t="shared" si="2"/>
        <v>6.5196292095999997</v>
      </c>
      <c r="G8">
        <f t="shared" si="3"/>
        <v>43.836295782400001</v>
      </c>
      <c r="H8">
        <f t="shared" si="4"/>
        <v>43.836295782400001</v>
      </c>
      <c r="I8">
        <f t="shared" si="5"/>
        <v>206.82702602239999</v>
      </c>
      <c r="J8">
        <f t="shared" si="5"/>
        <v>208.82702602239999</v>
      </c>
      <c r="K8">
        <f t="shared" si="6"/>
        <v>29.832432288914283</v>
      </c>
      <c r="L8">
        <f t="shared" si="7"/>
        <v>6.9329588690378694</v>
      </c>
      <c r="M8">
        <f t="shared" si="8"/>
        <v>98.2666015625</v>
      </c>
      <c r="N8">
        <f t="shared" si="9"/>
        <v>79.134765625</v>
      </c>
      <c r="O8">
        <f t="shared" si="10"/>
        <v>19.1318359375</v>
      </c>
      <c r="P8">
        <f t="shared" si="11"/>
        <v>-5.2666015625</v>
      </c>
      <c r="Q8">
        <f t="shared" si="12"/>
        <v>5.2666015625</v>
      </c>
      <c r="R8">
        <f t="shared" si="13"/>
        <v>71.2607421875</v>
      </c>
      <c r="S8">
        <f t="shared" si="13"/>
        <v>92.3330078125</v>
      </c>
      <c r="T8">
        <f t="shared" si="14"/>
        <v>13.1904296875</v>
      </c>
      <c r="U8">
        <f t="shared" si="15"/>
        <v>5.4024579847486489</v>
      </c>
      <c r="V8">
        <f t="shared" si="16"/>
        <v>91.854620057599988</v>
      </c>
      <c r="W8">
        <f t="shared" si="17"/>
        <v>81.123822591999996</v>
      </c>
      <c r="X8">
        <f t="shared" si="18"/>
        <v>10.730797465599993</v>
      </c>
      <c r="Y8">
        <f t="shared" si="19"/>
        <v>1.1453799424000124</v>
      </c>
      <c r="Z8">
        <f t="shared" si="20"/>
        <v>1.1453799424000124</v>
      </c>
      <c r="AA8">
        <f t="shared" si="21"/>
        <v>17.91225098240001</v>
      </c>
      <c r="AB8">
        <f t="shared" si="21"/>
        <v>88.07130890240002</v>
      </c>
      <c r="AC8">
        <f t="shared" si="22"/>
        <v>12.581615557485717</v>
      </c>
      <c r="AD8">
        <f t="shared" si="23"/>
        <v>1.4236844942971343</v>
      </c>
    </row>
    <row r="9" spans="1:30" ht="15.75" thickBot="1" x14ac:dyDescent="0.3">
      <c r="A9" s="1">
        <v>43893</v>
      </c>
      <c r="B9">
        <v>8</v>
      </c>
      <c r="C9" s="16">
        <v>125</v>
      </c>
      <c r="D9">
        <f t="shared" si="0"/>
        <v>66.204044414975996</v>
      </c>
      <c r="E9">
        <f t="shared" si="1"/>
        <v>57.930963374080001</v>
      </c>
      <c r="F9">
        <f t="shared" si="2"/>
        <v>8.2730810408960007</v>
      </c>
      <c r="G9">
        <f t="shared" si="3"/>
        <v>58.795955585024004</v>
      </c>
      <c r="H9">
        <f t="shared" si="4"/>
        <v>58.795955585024004</v>
      </c>
      <c r="I9">
        <f t="shared" si="5"/>
        <v>265.62298160742398</v>
      </c>
      <c r="J9">
        <f t="shared" si="5"/>
        <v>267.62298160742398</v>
      </c>
      <c r="K9">
        <f t="shared" si="6"/>
        <v>33.452872700927998</v>
      </c>
      <c r="L9">
        <f t="shared" si="7"/>
        <v>7.9402144019773671</v>
      </c>
      <c r="M9">
        <f t="shared" si="8"/>
        <v>113.448486328125</v>
      </c>
      <c r="N9">
        <f t="shared" si="9"/>
        <v>95.63330078125</v>
      </c>
      <c r="O9">
        <f t="shared" si="10"/>
        <v>17.815185546875</v>
      </c>
      <c r="P9">
        <f t="shared" si="11"/>
        <v>11.551513671875</v>
      </c>
      <c r="Q9">
        <f t="shared" si="12"/>
        <v>11.551513671875</v>
      </c>
      <c r="R9">
        <f t="shared" si="13"/>
        <v>82.812255859375</v>
      </c>
      <c r="S9">
        <f t="shared" si="13"/>
        <v>103.884521484375</v>
      </c>
      <c r="T9">
        <f t="shared" si="14"/>
        <v>12.985565185546875</v>
      </c>
      <c r="U9">
        <f t="shared" si="15"/>
        <v>6.3772546420656573</v>
      </c>
      <c r="V9">
        <f t="shared" si="16"/>
        <v>104.23476464025599</v>
      </c>
      <c r="W9">
        <f t="shared" si="17"/>
        <v>92.770924011519995</v>
      </c>
      <c r="X9">
        <f t="shared" si="18"/>
        <v>11.463840628736</v>
      </c>
      <c r="Y9">
        <f t="shared" si="19"/>
        <v>20.765235359744011</v>
      </c>
      <c r="Z9">
        <f t="shared" si="20"/>
        <v>20.765235359744011</v>
      </c>
      <c r="AA9">
        <f t="shared" si="21"/>
        <v>38.677486342144022</v>
      </c>
      <c r="AB9">
        <f t="shared" si="21"/>
        <v>108.83654426214403</v>
      </c>
      <c r="AC9">
        <f t="shared" si="22"/>
        <v>13.604568032768004</v>
      </c>
      <c r="AD9">
        <f t="shared" si="23"/>
        <v>2.842977906316857</v>
      </c>
    </row>
    <row r="10" spans="1:30" ht="15.75" thickBot="1" x14ac:dyDescent="0.3">
      <c r="A10" s="1">
        <v>43894</v>
      </c>
      <c r="B10">
        <v>9</v>
      </c>
      <c r="C10" s="16">
        <v>205</v>
      </c>
      <c r="D10">
        <f t="shared" si="0"/>
        <v>88.588154796277763</v>
      </c>
      <c r="E10">
        <f t="shared" si="1"/>
        <v>77.9632355319808</v>
      </c>
      <c r="F10">
        <f t="shared" si="2"/>
        <v>10.624919264296961</v>
      </c>
      <c r="G10">
        <f t="shared" si="3"/>
        <v>116.41184520372224</v>
      </c>
      <c r="H10">
        <f t="shared" si="4"/>
        <v>116.41184520372224</v>
      </c>
      <c r="I10">
        <f t="shared" si="5"/>
        <v>382.03482681114622</v>
      </c>
      <c r="J10">
        <f t="shared" si="5"/>
        <v>384.03482681114622</v>
      </c>
      <c r="K10">
        <f t="shared" si="6"/>
        <v>42.670536312349583</v>
      </c>
      <c r="L10">
        <f t="shared" si="7"/>
        <v>8.9531292509341824</v>
      </c>
      <c r="M10">
        <f t="shared" si="8"/>
        <v>139.92730712890625</v>
      </c>
      <c r="N10">
        <f t="shared" si="9"/>
        <v>119.2242431640625</v>
      </c>
      <c r="O10">
        <f t="shared" si="10"/>
        <v>20.70306396484375</v>
      </c>
      <c r="P10">
        <f t="shared" si="11"/>
        <v>65.07269287109375</v>
      </c>
      <c r="Q10">
        <f t="shared" si="12"/>
        <v>65.07269287109375</v>
      </c>
      <c r="R10">
        <f t="shared" si="13"/>
        <v>147.88494873046875</v>
      </c>
      <c r="S10">
        <f t="shared" si="13"/>
        <v>168.95721435546875</v>
      </c>
      <c r="T10">
        <f t="shared" si="14"/>
        <v>18.773023817274307</v>
      </c>
      <c r="U10">
        <f t="shared" si="15"/>
        <v>7.8775241628570232</v>
      </c>
      <c r="V10">
        <f t="shared" si="16"/>
        <v>145.60054418702336</v>
      </c>
      <c r="W10">
        <f t="shared" si="17"/>
        <v>120.84695292805119</v>
      </c>
      <c r="X10">
        <f t="shared" si="18"/>
        <v>24.753591258972165</v>
      </c>
      <c r="Y10">
        <f t="shared" si="19"/>
        <v>59.39945581297664</v>
      </c>
      <c r="Z10">
        <f t="shared" si="20"/>
        <v>59.39945581297664</v>
      </c>
      <c r="AA10">
        <f t="shared" si="21"/>
        <v>98.076942155120662</v>
      </c>
      <c r="AB10">
        <f t="shared" si="21"/>
        <v>168.23600007512067</v>
      </c>
      <c r="AC10">
        <f t="shared" si="22"/>
        <v>18.69288889723563</v>
      </c>
      <c r="AD10">
        <f t="shared" si="23"/>
        <v>5.2467514622431972</v>
      </c>
    </row>
    <row r="11" spans="1:30" ht="15.75" thickBot="1" x14ac:dyDescent="0.3">
      <c r="A11" s="1">
        <v>43895</v>
      </c>
      <c r="B11">
        <v>10</v>
      </c>
      <c r="C11" s="16">
        <v>238</v>
      </c>
      <c r="D11">
        <f t="shared" si="0"/>
        <v>127.15191690946806</v>
      </c>
      <c r="E11">
        <f t="shared" si="1"/>
        <v>111.8705238370222</v>
      </c>
      <c r="F11">
        <f t="shared" si="2"/>
        <v>15.28139307244585</v>
      </c>
      <c r="G11">
        <f t="shared" si="3"/>
        <v>110.84808309053194</v>
      </c>
      <c r="H11">
        <f t="shared" si="4"/>
        <v>110.84808309053194</v>
      </c>
      <c r="I11">
        <f t="shared" si="5"/>
        <v>492.88290990167815</v>
      </c>
      <c r="J11">
        <f t="shared" si="5"/>
        <v>494.88290990167815</v>
      </c>
      <c r="K11">
        <f t="shared" si="6"/>
        <v>49.488290990167812</v>
      </c>
      <c r="L11">
        <f t="shared" si="7"/>
        <v>9.9595863999345351</v>
      </c>
      <c r="M11">
        <f t="shared" si="8"/>
        <v>209.43489074707031</v>
      </c>
      <c r="N11">
        <f t="shared" si="9"/>
        <v>172.46365356445313</v>
      </c>
      <c r="O11">
        <f t="shared" si="10"/>
        <v>36.971237182617188</v>
      </c>
      <c r="P11">
        <f t="shared" si="11"/>
        <v>28.565109252929688</v>
      </c>
      <c r="Q11">
        <f t="shared" si="12"/>
        <v>28.565109252929688</v>
      </c>
      <c r="R11">
        <f t="shared" si="13"/>
        <v>176.45005798339844</v>
      </c>
      <c r="S11">
        <f t="shared" si="13"/>
        <v>197.52232360839844</v>
      </c>
      <c r="T11">
        <f t="shared" si="14"/>
        <v>19.752232360839844</v>
      </c>
      <c r="U11">
        <f t="shared" si="15"/>
        <v>8.9331704265095002</v>
      </c>
      <c r="V11">
        <f t="shared" si="16"/>
        <v>255.88935181668188</v>
      </c>
      <c r="W11">
        <f t="shared" si="17"/>
        <v>193.12010883740467</v>
      </c>
      <c r="X11">
        <f t="shared" si="18"/>
        <v>62.769242979277216</v>
      </c>
      <c r="Y11">
        <f t="shared" si="19"/>
        <v>-17.889351816681881</v>
      </c>
      <c r="Z11">
        <f t="shared" si="20"/>
        <v>17.889351816681881</v>
      </c>
      <c r="AA11">
        <f t="shared" si="21"/>
        <v>80.187590338438781</v>
      </c>
      <c r="AB11">
        <f t="shared" si="21"/>
        <v>186.12535189180255</v>
      </c>
      <c r="AC11">
        <f t="shared" si="22"/>
        <v>18.612535189180257</v>
      </c>
      <c r="AD11">
        <f t="shared" si="23"/>
        <v>4.3082572859313126</v>
      </c>
    </row>
    <row r="12" spans="1:30" ht="15.75" thickBot="1" x14ac:dyDescent="0.3">
      <c r="A12" s="1">
        <v>43896</v>
      </c>
      <c r="B12">
        <v>11</v>
      </c>
      <c r="C12" s="16">
        <v>240</v>
      </c>
      <c r="D12">
        <f t="shared" si="0"/>
        <v>169.03684992364157</v>
      </c>
      <c r="E12">
        <f t="shared" si="1"/>
        <v>149.32153352757445</v>
      </c>
      <c r="F12">
        <f t="shared" si="2"/>
        <v>19.715316396067127</v>
      </c>
      <c r="G12">
        <f t="shared" si="3"/>
        <v>70.963150076358431</v>
      </c>
      <c r="H12">
        <f t="shared" si="4"/>
        <v>70.963150076358431</v>
      </c>
      <c r="I12">
        <f t="shared" si="5"/>
        <v>563.84605997803658</v>
      </c>
      <c r="J12">
        <f t="shared" si="5"/>
        <v>565.84605997803658</v>
      </c>
      <c r="K12">
        <f t="shared" si="6"/>
        <v>51.440550907094234</v>
      </c>
      <c r="L12">
        <f t="shared" si="7"/>
        <v>10.961120167557844</v>
      </c>
      <c r="M12">
        <f t="shared" si="8"/>
        <v>267.82995986938477</v>
      </c>
      <c r="N12">
        <f t="shared" si="9"/>
        <v>223.71744537353516</v>
      </c>
      <c r="O12">
        <f t="shared" si="10"/>
        <v>44.112514495849609</v>
      </c>
      <c r="P12">
        <f t="shared" si="11"/>
        <v>-27.829959869384766</v>
      </c>
      <c r="Q12">
        <f t="shared" si="12"/>
        <v>27.829959869384766</v>
      </c>
      <c r="R12">
        <f t="shared" si="13"/>
        <v>148.62009811401367</v>
      </c>
      <c r="S12">
        <f t="shared" si="13"/>
        <v>225.3522834777832</v>
      </c>
      <c r="T12">
        <f t="shared" si="14"/>
        <v>20.486571225253019</v>
      </c>
      <c r="U12">
        <f t="shared" si="15"/>
        <v>7.2545130407579048</v>
      </c>
      <c r="V12">
        <f t="shared" si="16"/>
        <v>292.8979281799372</v>
      </c>
      <c r="W12">
        <f t="shared" si="17"/>
        <v>241.57787036333639</v>
      </c>
      <c r="X12">
        <f t="shared" si="18"/>
        <v>51.320057816600823</v>
      </c>
      <c r="Y12">
        <f t="shared" si="19"/>
        <v>-52.897928179937196</v>
      </c>
      <c r="Z12">
        <f t="shared" si="20"/>
        <v>52.897928179937196</v>
      </c>
      <c r="AA12">
        <f t="shared" si="21"/>
        <v>27.289662158501585</v>
      </c>
      <c r="AB12">
        <f t="shared" si="21"/>
        <v>239.02328007173975</v>
      </c>
      <c r="AC12">
        <f t="shared" si="22"/>
        <v>21.729389097430886</v>
      </c>
      <c r="AD12">
        <f t="shared" si="23"/>
        <v>1.2558872242629271</v>
      </c>
    </row>
    <row r="13" spans="1:30" ht="15.75" thickBot="1" x14ac:dyDescent="0.3">
      <c r="A13" s="1">
        <v>43897</v>
      </c>
      <c r="B13">
        <v>12</v>
      </c>
      <c r="C13" s="16">
        <v>566</v>
      </c>
      <c r="D13">
        <f t="shared" si="0"/>
        <v>205.78332233803471</v>
      </c>
      <c r="E13">
        <f t="shared" si="1"/>
        <v>183.22947993891324</v>
      </c>
      <c r="F13">
        <f t="shared" si="2"/>
        <v>22.553842399121464</v>
      </c>
      <c r="G13">
        <f t="shared" si="3"/>
        <v>360.21667766196526</v>
      </c>
      <c r="H13">
        <f t="shared" si="4"/>
        <v>360.21667766196526</v>
      </c>
      <c r="I13">
        <f t="shared" si="5"/>
        <v>924.06273764000184</v>
      </c>
      <c r="J13">
        <f t="shared" si="5"/>
        <v>926.06273764000184</v>
      </c>
      <c r="K13">
        <f t="shared" si="6"/>
        <v>77.171894803333487</v>
      </c>
      <c r="L13">
        <f t="shared" si="7"/>
        <v>11.974083829286597</v>
      </c>
      <c r="M13">
        <f t="shared" si="8"/>
        <v>291.0700044631958</v>
      </c>
      <c r="N13">
        <f t="shared" si="9"/>
        <v>253.91497993469238</v>
      </c>
      <c r="O13">
        <f t="shared" si="10"/>
        <v>37.155024528503418</v>
      </c>
      <c r="P13">
        <f t="shared" si="11"/>
        <v>274.9299955368042</v>
      </c>
      <c r="Q13">
        <f t="shared" si="12"/>
        <v>274.9299955368042</v>
      </c>
      <c r="R13">
        <f t="shared" si="13"/>
        <v>423.55009365081787</v>
      </c>
      <c r="S13">
        <f t="shared" si="13"/>
        <v>500.2822790145874</v>
      </c>
      <c r="T13">
        <f t="shared" si="14"/>
        <v>41.690189917882286</v>
      </c>
      <c r="U13">
        <f t="shared" si="15"/>
        <v>10.159466639156358</v>
      </c>
      <c r="V13">
        <f t="shared" si="16"/>
        <v>268.04496941742843</v>
      </c>
      <c r="W13">
        <f t="shared" si="17"/>
        <v>250.57958563598743</v>
      </c>
      <c r="X13">
        <f t="shared" si="18"/>
        <v>17.465383781441005</v>
      </c>
      <c r="Y13">
        <f t="shared" si="19"/>
        <v>297.95503058257157</v>
      </c>
      <c r="Z13">
        <f t="shared" si="20"/>
        <v>297.95503058257157</v>
      </c>
      <c r="AA13">
        <f t="shared" si="21"/>
        <v>325.24469274107315</v>
      </c>
      <c r="AB13">
        <f t="shared" si="21"/>
        <v>536.97831065431137</v>
      </c>
      <c r="AC13">
        <f t="shared" si="22"/>
        <v>44.74819255452595</v>
      </c>
      <c r="AD13">
        <f t="shared" si="23"/>
        <v>7.2683313933799782</v>
      </c>
    </row>
    <row r="14" spans="1:30" ht="15.75" thickBot="1" x14ac:dyDescent="0.3">
      <c r="A14" s="1">
        <v>43898</v>
      </c>
      <c r="B14">
        <v>13</v>
      </c>
      <c r="C14" s="16">
        <v>342</v>
      </c>
      <c r="D14">
        <f t="shared" si="0"/>
        <v>314.78916737602782</v>
      </c>
      <c r="E14">
        <f t="shared" si="1"/>
        <v>277.82665787042777</v>
      </c>
      <c r="F14">
        <f t="shared" si="2"/>
        <v>36.962509505600075</v>
      </c>
      <c r="G14">
        <f t="shared" si="3"/>
        <v>27.21083262397218</v>
      </c>
      <c r="H14">
        <f t="shared" si="4"/>
        <v>27.21083262397218</v>
      </c>
      <c r="I14">
        <f t="shared" si="5"/>
        <v>951.27357026397408</v>
      </c>
      <c r="J14">
        <f t="shared" si="5"/>
        <v>953.27357026397408</v>
      </c>
      <c r="K14">
        <f t="shared" si="6"/>
        <v>73.328736174151857</v>
      </c>
      <c r="L14">
        <f t="shared" si="7"/>
        <v>12.972725562932789</v>
      </c>
      <c r="M14">
        <f t="shared" si="8"/>
        <v>534.42252564430237</v>
      </c>
      <c r="N14">
        <f t="shared" si="9"/>
        <v>428.5350022315979</v>
      </c>
      <c r="O14">
        <f t="shared" si="10"/>
        <v>105.88752341270447</v>
      </c>
      <c r="P14">
        <f t="shared" si="11"/>
        <v>-192.42252564430237</v>
      </c>
      <c r="Q14">
        <f t="shared" si="12"/>
        <v>192.42252564430237</v>
      </c>
      <c r="R14">
        <f t="shared" si="13"/>
        <v>231.1275680065155</v>
      </c>
      <c r="S14">
        <f t="shared" si="13"/>
        <v>692.70480465888977</v>
      </c>
      <c r="T14">
        <f t="shared" si="14"/>
        <v>53.28498497376075</v>
      </c>
      <c r="U14">
        <f t="shared" si="15"/>
        <v>4.3375740486805094</v>
      </c>
      <c r="V14">
        <f t="shared" si="16"/>
        <v>714.56559723777241</v>
      </c>
      <c r="W14">
        <f t="shared" si="17"/>
        <v>506.40899388348566</v>
      </c>
      <c r="X14">
        <f t="shared" si="18"/>
        <v>208.1566033542868</v>
      </c>
      <c r="Y14">
        <f t="shared" si="19"/>
        <v>-372.56559723777241</v>
      </c>
      <c r="Z14">
        <f t="shared" si="20"/>
        <v>372.56559723777241</v>
      </c>
      <c r="AA14">
        <f t="shared" si="21"/>
        <v>-47.320904496699256</v>
      </c>
      <c r="AB14">
        <f t="shared" si="21"/>
        <v>909.54390789208378</v>
      </c>
      <c r="AC14">
        <f t="shared" si="22"/>
        <v>69.964915991698746</v>
      </c>
      <c r="AD14">
        <f t="shared" si="23"/>
        <v>-0.67635190903843612</v>
      </c>
    </row>
    <row r="15" spans="1:30" ht="15.75" thickBot="1" x14ac:dyDescent="0.3">
      <c r="A15" s="1">
        <v>43899</v>
      </c>
      <c r="B15">
        <v>14</v>
      </c>
      <c r="C15" s="16">
        <v>466</v>
      </c>
      <c r="D15">
        <f t="shared" si="0"/>
        <v>358.28227671138126</v>
      </c>
      <c r="E15">
        <f t="shared" si="1"/>
        <v>320.23133390082228</v>
      </c>
      <c r="F15">
        <f t="shared" si="2"/>
        <v>38.050942810558965</v>
      </c>
      <c r="G15">
        <f t="shared" si="3"/>
        <v>107.71772328861874</v>
      </c>
      <c r="H15">
        <f t="shared" si="4"/>
        <v>107.71772328861874</v>
      </c>
      <c r="I15">
        <f t="shared" si="5"/>
        <v>1058.9912935525929</v>
      </c>
      <c r="J15">
        <f t="shared" si="5"/>
        <v>1060.9912935525929</v>
      </c>
      <c r="K15">
        <f t="shared" si="6"/>
        <v>75.785092396613777</v>
      </c>
      <c r="L15">
        <f t="shared" si="7"/>
        <v>13.973609585516725</v>
      </c>
      <c r="M15">
        <f t="shared" si="8"/>
        <v>495.99315482378006</v>
      </c>
      <c r="N15">
        <f t="shared" si="9"/>
        <v>438.21126282215118</v>
      </c>
      <c r="O15">
        <f t="shared" si="10"/>
        <v>57.781892001628876</v>
      </c>
      <c r="P15">
        <f t="shared" si="11"/>
        <v>-29.99315482378006</v>
      </c>
      <c r="Q15">
        <f t="shared" si="12"/>
        <v>29.99315482378006</v>
      </c>
      <c r="R15">
        <f t="shared" si="13"/>
        <v>201.13441318273544</v>
      </c>
      <c r="S15">
        <f t="shared" si="13"/>
        <v>722.69795948266983</v>
      </c>
      <c r="T15">
        <f t="shared" si="14"/>
        <v>51.6212828201907</v>
      </c>
      <c r="U15">
        <f t="shared" si="15"/>
        <v>3.8963466654506593</v>
      </c>
      <c r="V15">
        <f t="shared" si="16"/>
        <v>386.22774056966688</v>
      </c>
      <c r="W15">
        <f t="shared" si="17"/>
        <v>416.51311944755446</v>
      </c>
      <c r="X15">
        <f t="shared" si="18"/>
        <v>-30.285378877887581</v>
      </c>
      <c r="Y15">
        <f t="shared" si="19"/>
        <v>79.772259430333122</v>
      </c>
      <c r="Z15">
        <f t="shared" si="20"/>
        <v>79.772259430333122</v>
      </c>
      <c r="AA15">
        <f t="shared" si="21"/>
        <v>32.451354933633866</v>
      </c>
      <c r="AB15">
        <f t="shared" si="21"/>
        <v>989.31616732241696</v>
      </c>
      <c r="AC15">
        <f t="shared" si="22"/>
        <v>70.665440523029787</v>
      </c>
      <c r="AD15">
        <f t="shared" si="23"/>
        <v>0.45922525485506605</v>
      </c>
    </row>
    <row r="16" spans="1:30" ht="15.75" thickBot="1" x14ac:dyDescent="0.3">
      <c r="A16" s="1">
        <v>43900</v>
      </c>
      <c r="B16">
        <v>15</v>
      </c>
      <c r="C16" s="16">
        <v>587</v>
      </c>
      <c r="D16">
        <f t="shared" si="0"/>
        <v>422.18547311120875</v>
      </c>
      <c r="E16">
        <f t="shared" si="1"/>
        <v>379.82582136910503</v>
      </c>
      <c r="F16">
        <f t="shared" si="2"/>
        <v>42.359651742103722</v>
      </c>
      <c r="G16">
        <f t="shared" si="3"/>
        <v>164.81452688879125</v>
      </c>
      <c r="H16">
        <f t="shared" si="4"/>
        <v>164.81452688879125</v>
      </c>
      <c r="I16">
        <f t="shared" si="5"/>
        <v>1223.8058204413842</v>
      </c>
      <c r="J16">
        <f t="shared" si="5"/>
        <v>1225.8058204413842</v>
      </c>
      <c r="K16">
        <f t="shared" si="6"/>
        <v>81.720388029425607</v>
      </c>
      <c r="L16">
        <f t="shared" si="7"/>
        <v>14.975526303187893</v>
      </c>
      <c r="M16">
        <f t="shared" si="8"/>
        <v>531.28018070757389</v>
      </c>
      <c r="N16">
        <f t="shared" si="9"/>
        <v>480.99657741189003</v>
      </c>
      <c r="O16">
        <f t="shared" si="10"/>
        <v>50.283603295683861</v>
      </c>
      <c r="P16">
        <f t="shared" si="11"/>
        <v>55.719819292426109</v>
      </c>
      <c r="Q16">
        <f t="shared" si="12"/>
        <v>55.719819292426109</v>
      </c>
      <c r="R16">
        <f t="shared" si="13"/>
        <v>256.85423247516155</v>
      </c>
      <c r="S16">
        <f t="shared" si="13"/>
        <v>778.41777877509594</v>
      </c>
      <c r="T16">
        <f t="shared" si="14"/>
        <v>51.894518585006395</v>
      </c>
      <c r="U16">
        <f t="shared" si="15"/>
        <v>4.949544566145625</v>
      </c>
      <c r="V16">
        <f t="shared" si="16"/>
        <v>470.81441527145898</v>
      </c>
      <c r="W16">
        <f t="shared" si="17"/>
        <v>450.04554811393336</v>
      </c>
      <c r="X16">
        <f t="shared" si="18"/>
        <v>20.768867157525612</v>
      </c>
      <c r="Y16">
        <f t="shared" si="19"/>
        <v>116.18558472854102</v>
      </c>
      <c r="Z16">
        <f t="shared" si="20"/>
        <v>116.18558472854102</v>
      </c>
      <c r="AA16">
        <f t="shared" si="21"/>
        <v>148.63693966217488</v>
      </c>
      <c r="AB16">
        <f t="shared" si="21"/>
        <v>1105.501752050958</v>
      </c>
      <c r="AC16">
        <f t="shared" si="22"/>
        <v>73.700116803397194</v>
      </c>
      <c r="AD16">
        <f t="shared" si="23"/>
        <v>2.0167802455276909</v>
      </c>
    </row>
    <row r="17" spans="1:30" ht="15.75" thickBot="1" x14ac:dyDescent="0.3">
      <c r="A17" s="1">
        <v>43901</v>
      </c>
      <c r="B17">
        <v>16</v>
      </c>
      <c r="C17" s="16">
        <v>769</v>
      </c>
      <c r="D17">
        <f t="shared" si="0"/>
        <v>504.1006113066224</v>
      </c>
      <c r="E17">
        <f t="shared" si="1"/>
        <v>455.14837848896701</v>
      </c>
      <c r="F17">
        <f t="shared" si="2"/>
        <v>48.952232817655371</v>
      </c>
      <c r="G17">
        <f t="shared" si="3"/>
        <v>264.8993886933776</v>
      </c>
      <c r="H17">
        <f t="shared" si="4"/>
        <v>264.8993886933776</v>
      </c>
      <c r="I17">
        <f t="shared" si="5"/>
        <v>1488.7052091347618</v>
      </c>
      <c r="J17">
        <f t="shared" si="5"/>
        <v>1490.7052091347618</v>
      </c>
      <c r="K17">
        <f t="shared" si="6"/>
        <v>93.169075570922615</v>
      </c>
      <c r="L17">
        <f t="shared" si="7"/>
        <v>15.978533649843101</v>
      </c>
      <c r="M17">
        <f t="shared" si="8"/>
        <v>623.35364847257733</v>
      </c>
      <c r="N17">
        <f t="shared" si="9"/>
        <v>559.14009035378695</v>
      </c>
      <c r="O17">
        <f t="shared" si="10"/>
        <v>64.213558118790388</v>
      </c>
      <c r="P17">
        <f t="shared" si="11"/>
        <v>145.64635152742267</v>
      </c>
      <c r="Q17">
        <f t="shared" si="12"/>
        <v>145.64635152742267</v>
      </c>
      <c r="R17">
        <f t="shared" si="13"/>
        <v>402.50058400258422</v>
      </c>
      <c r="S17">
        <f t="shared" si="13"/>
        <v>924.06413030251861</v>
      </c>
      <c r="T17">
        <f t="shared" si="14"/>
        <v>57.754008143907413</v>
      </c>
      <c r="U17">
        <f t="shared" si="15"/>
        <v>6.96922338272456</v>
      </c>
      <c r="V17">
        <f t="shared" si="16"/>
        <v>658.89052443808373</v>
      </c>
      <c r="W17">
        <f t="shared" si="17"/>
        <v>563.76288305429182</v>
      </c>
      <c r="X17">
        <f t="shared" si="18"/>
        <v>95.127641383791882</v>
      </c>
      <c r="Y17">
        <f t="shared" si="19"/>
        <v>110.10947556191627</v>
      </c>
      <c r="Z17">
        <f t="shared" si="20"/>
        <v>110.10947556191627</v>
      </c>
      <c r="AA17">
        <f t="shared" si="21"/>
        <v>258.74641522409115</v>
      </c>
      <c r="AB17">
        <f t="shared" si="21"/>
        <v>1215.6112276128742</v>
      </c>
      <c r="AC17">
        <f t="shared" si="22"/>
        <v>75.97570172580464</v>
      </c>
      <c r="AD17">
        <f t="shared" si="23"/>
        <v>3.405646928512799</v>
      </c>
    </row>
    <row r="18" spans="1:30" ht="15.75" thickBot="1" x14ac:dyDescent="0.3">
      <c r="A18" s="1">
        <v>43902</v>
      </c>
      <c r="B18">
        <v>17</v>
      </c>
      <c r="C18" s="16">
        <v>778</v>
      </c>
      <c r="D18">
        <f t="shared" si="0"/>
        <v>616.62869741068835</v>
      </c>
      <c r="E18">
        <f t="shared" si="1"/>
        <v>557.0804890452979</v>
      </c>
      <c r="F18">
        <f t="shared" si="2"/>
        <v>59.548208365390472</v>
      </c>
      <c r="G18">
        <f t="shared" si="3"/>
        <v>161.37130258931165</v>
      </c>
      <c r="H18">
        <f t="shared" si="4"/>
        <v>161.37130258931165</v>
      </c>
      <c r="I18">
        <f t="shared" si="5"/>
        <v>1650.0765117240735</v>
      </c>
      <c r="J18">
        <f t="shared" si="5"/>
        <v>1652.0765117240735</v>
      </c>
      <c r="K18">
        <f t="shared" si="6"/>
        <v>97.18097127788667</v>
      </c>
      <c r="L18">
        <f t="shared" si="7"/>
        <v>16.979419839360517</v>
      </c>
      <c r="M18">
        <f t="shared" si="8"/>
        <v>796.80197023693472</v>
      </c>
      <c r="N18">
        <f t="shared" si="9"/>
        <v>696.17682423628867</v>
      </c>
      <c r="O18">
        <f t="shared" si="10"/>
        <v>100.62514600064605</v>
      </c>
      <c r="P18">
        <f t="shared" si="11"/>
        <v>-18.801970236934721</v>
      </c>
      <c r="Q18">
        <f t="shared" si="12"/>
        <v>18.801970236934721</v>
      </c>
      <c r="R18">
        <f t="shared" si="13"/>
        <v>383.6986137656495</v>
      </c>
      <c r="S18">
        <f t="shared" si="13"/>
        <v>942.86610053945333</v>
      </c>
      <c r="T18">
        <f t="shared" si="14"/>
        <v>55.462711796438434</v>
      </c>
      <c r="U18">
        <f t="shared" si="15"/>
        <v>6.9181365522464215</v>
      </c>
      <c r="V18">
        <f t="shared" si="16"/>
        <v>912.57581063103498</v>
      </c>
      <c r="W18">
        <f t="shared" si="17"/>
        <v>746.97810488761672</v>
      </c>
      <c r="X18">
        <f t="shared" si="18"/>
        <v>165.59770574341826</v>
      </c>
      <c r="Y18">
        <f t="shared" si="19"/>
        <v>-134.57581063103498</v>
      </c>
      <c r="Z18">
        <f t="shared" si="20"/>
        <v>134.57581063103498</v>
      </c>
      <c r="AA18">
        <f t="shared" si="21"/>
        <v>124.17060459305617</v>
      </c>
      <c r="AB18">
        <f t="shared" si="21"/>
        <v>1350.1870382439092</v>
      </c>
      <c r="AC18">
        <f t="shared" si="22"/>
        <v>79.422766955524068</v>
      </c>
      <c r="AD18">
        <f t="shared" si="23"/>
        <v>1.5634132296422061</v>
      </c>
    </row>
    <row r="19" spans="1:30" ht="15.75" thickBot="1" x14ac:dyDescent="0.3">
      <c r="A19" s="1">
        <v>43903</v>
      </c>
      <c r="B19">
        <v>18</v>
      </c>
      <c r="C19" s="16">
        <v>1247</v>
      </c>
      <c r="D19">
        <f t="shared" si="0"/>
        <v>714.90601839751366</v>
      </c>
      <c r="E19">
        <f t="shared" si="1"/>
        <v>648.90295792855068</v>
      </c>
      <c r="F19">
        <f t="shared" si="2"/>
        <v>66.003060468962943</v>
      </c>
      <c r="G19">
        <f t="shared" si="3"/>
        <v>532.09398160248634</v>
      </c>
      <c r="H19">
        <f t="shared" si="4"/>
        <v>532.09398160248634</v>
      </c>
      <c r="I19">
        <f t="shared" si="5"/>
        <v>2182.1704933265601</v>
      </c>
      <c r="J19">
        <f t="shared" si="5"/>
        <v>2184.1704933265601</v>
      </c>
      <c r="K19">
        <f t="shared" si="6"/>
        <v>121.3428051848089</v>
      </c>
      <c r="L19">
        <f t="shared" si="7"/>
        <v>17.983517770196972</v>
      </c>
      <c r="M19">
        <f t="shared" si="8"/>
        <v>883.32563855987974</v>
      </c>
      <c r="N19">
        <f t="shared" si="9"/>
        <v>787.40098511846736</v>
      </c>
      <c r="O19">
        <f t="shared" si="10"/>
        <v>95.924653441412374</v>
      </c>
      <c r="P19">
        <f t="shared" si="11"/>
        <v>363.67436144012026</v>
      </c>
      <c r="Q19">
        <f t="shared" si="12"/>
        <v>363.67436144012026</v>
      </c>
      <c r="R19">
        <f t="shared" si="13"/>
        <v>747.37297520576976</v>
      </c>
      <c r="S19">
        <f t="shared" si="13"/>
        <v>1306.5404619795736</v>
      </c>
      <c r="T19">
        <f t="shared" si="14"/>
        <v>72.585581221087423</v>
      </c>
      <c r="U19">
        <f t="shared" si="15"/>
        <v>10.296438529979621</v>
      </c>
      <c r="V19">
        <f t="shared" si="16"/>
        <v>884.38434906576276</v>
      </c>
      <c r="W19">
        <f t="shared" si="17"/>
        <v>804.91516212620695</v>
      </c>
      <c r="X19">
        <f t="shared" si="18"/>
        <v>79.469186939555826</v>
      </c>
      <c r="Y19">
        <f t="shared" si="19"/>
        <v>362.61565093423724</v>
      </c>
      <c r="Z19">
        <f t="shared" si="20"/>
        <v>362.61565093423724</v>
      </c>
      <c r="AA19">
        <f t="shared" si="21"/>
        <v>486.78625552729341</v>
      </c>
      <c r="AB19">
        <f t="shared" si="21"/>
        <v>1712.8026891781465</v>
      </c>
      <c r="AC19">
        <f t="shared" si="22"/>
        <v>95.155704954341473</v>
      </c>
      <c r="AD19">
        <f t="shared" si="23"/>
        <v>5.1156812485480287</v>
      </c>
    </row>
    <row r="20" spans="1:30" ht="15.75" thickBot="1" x14ac:dyDescent="0.3">
      <c r="A20" s="1">
        <v>43904</v>
      </c>
      <c r="B20">
        <v>19</v>
      </c>
      <c r="C20" s="16">
        <v>1492</v>
      </c>
      <c r="D20">
        <f t="shared" si="0"/>
        <v>908.61163445107331</v>
      </c>
      <c r="E20">
        <f t="shared" si="1"/>
        <v>821.32481471801088</v>
      </c>
      <c r="F20">
        <f t="shared" si="2"/>
        <v>87.286819733062387</v>
      </c>
      <c r="G20">
        <f t="shared" si="3"/>
        <v>583.38836554892669</v>
      </c>
      <c r="H20">
        <f t="shared" si="4"/>
        <v>583.38836554892669</v>
      </c>
      <c r="I20">
        <f t="shared" ref="I20:J35" si="24">G20+I19</f>
        <v>2765.5588588754867</v>
      </c>
      <c r="J20">
        <f t="shared" si="24"/>
        <v>2767.5588588754867</v>
      </c>
      <c r="K20">
        <f t="shared" si="6"/>
        <v>145.66099257239404</v>
      </c>
      <c r="L20">
        <f t="shared" si="7"/>
        <v>18.986269488044261</v>
      </c>
      <c r="M20">
        <f t="shared" si="8"/>
        <v>1252.0060630813823</v>
      </c>
      <c r="N20">
        <f t="shared" si="9"/>
        <v>1065.1628192799399</v>
      </c>
      <c r="O20">
        <f t="shared" si="10"/>
        <v>186.84324380144244</v>
      </c>
      <c r="P20">
        <f t="shared" si="11"/>
        <v>239.99393691861769</v>
      </c>
      <c r="Q20">
        <f t="shared" si="12"/>
        <v>239.99393691861769</v>
      </c>
      <c r="R20">
        <f t="shared" ref="R20:S35" si="25">P20+R19</f>
        <v>987.36691212438745</v>
      </c>
      <c r="S20">
        <f t="shared" si="25"/>
        <v>1546.5343988981913</v>
      </c>
      <c r="T20">
        <f t="shared" si="14"/>
        <v>81.396547310431117</v>
      </c>
      <c r="U20">
        <f t="shared" si="15"/>
        <v>12.130329169353534</v>
      </c>
      <c r="V20">
        <f t="shared" si="16"/>
        <v>1486.0200733506201</v>
      </c>
      <c r="W20">
        <f t="shared" si="17"/>
        <v>1174.4768698131525</v>
      </c>
      <c r="X20">
        <f t="shared" si="18"/>
        <v>311.5432035374676</v>
      </c>
      <c r="Y20">
        <f t="shared" si="19"/>
        <v>5.9799266493798768</v>
      </c>
      <c r="Z20">
        <f t="shared" si="20"/>
        <v>5.9799266493798768</v>
      </c>
      <c r="AA20">
        <f t="shared" ref="AA20:AB35" si="26">Y20+AA19</f>
        <v>492.76618217667328</v>
      </c>
      <c r="AB20">
        <f t="shared" si="26"/>
        <v>1718.7826158275263</v>
      </c>
      <c r="AC20">
        <f t="shared" si="22"/>
        <v>90.462242938290856</v>
      </c>
      <c r="AD20">
        <f t="shared" si="23"/>
        <v>5.4472027905920433</v>
      </c>
    </row>
    <row r="21" spans="1:30" ht="15.75" thickBot="1" x14ac:dyDescent="0.3">
      <c r="A21" s="1">
        <v>43905</v>
      </c>
      <c r="B21">
        <v>20</v>
      </c>
      <c r="C21" s="16">
        <v>1797</v>
      </c>
      <c r="D21">
        <f t="shared" si="0"/>
        <v>1135.9116619158781</v>
      </c>
      <c r="E21">
        <f t="shared" si="1"/>
        <v>1025.2893075608586</v>
      </c>
      <c r="F21">
        <f t="shared" si="2"/>
        <v>110.62235435501944</v>
      </c>
      <c r="G21">
        <f t="shared" si="3"/>
        <v>661.08833808412192</v>
      </c>
      <c r="H21">
        <f t="shared" si="4"/>
        <v>661.08833808412192</v>
      </c>
      <c r="I21">
        <f t="shared" si="24"/>
        <v>3426.6471969596087</v>
      </c>
      <c r="J21">
        <f t="shared" si="24"/>
        <v>3428.6471969596087</v>
      </c>
      <c r="K21">
        <f t="shared" si="6"/>
        <v>171.43235984798042</v>
      </c>
      <c r="L21">
        <f t="shared" si="7"/>
        <v>19.988333591150624</v>
      </c>
      <c r="M21">
        <f t="shared" si="8"/>
        <v>1618.844759571788</v>
      </c>
      <c r="N21">
        <f t="shared" si="9"/>
        <v>1372.0030315406912</v>
      </c>
      <c r="O21">
        <f t="shared" si="10"/>
        <v>246.84172803109686</v>
      </c>
      <c r="P21">
        <f t="shared" si="11"/>
        <v>178.15524042821198</v>
      </c>
      <c r="Q21">
        <f t="shared" si="12"/>
        <v>178.15524042821198</v>
      </c>
      <c r="R21">
        <f t="shared" si="25"/>
        <v>1165.5221525525994</v>
      </c>
      <c r="S21">
        <f t="shared" si="25"/>
        <v>1724.6896393264033</v>
      </c>
      <c r="T21">
        <f t="shared" si="14"/>
        <v>86.23448196632016</v>
      </c>
      <c r="U21">
        <f t="shared" si="15"/>
        <v>13.515732059569942</v>
      </c>
      <c r="V21">
        <f t="shared" si="16"/>
        <v>1806.1743712631946</v>
      </c>
      <c r="W21">
        <f t="shared" si="17"/>
        <v>1490.8040146701239</v>
      </c>
      <c r="X21">
        <f t="shared" si="18"/>
        <v>315.37035659307065</v>
      </c>
      <c r="Y21">
        <f t="shared" si="19"/>
        <v>-9.1743712631946437</v>
      </c>
      <c r="Z21">
        <f t="shared" si="20"/>
        <v>9.1743712631946437</v>
      </c>
      <c r="AA21">
        <f t="shared" si="26"/>
        <v>483.59181091347864</v>
      </c>
      <c r="AB21">
        <f t="shared" si="26"/>
        <v>1727.956987090721</v>
      </c>
      <c r="AC21">
        <f t="shared" si="22"/>
        <v>86.397849354536049</v>
      </c>
      <c r="AD21">
        <f t="shared" si="23"/>
        <v>5.5972667667808</v>
      </c>
    </row>
    <row r="22" spans="1:30" ht="15.75" thickBot="1" x14ac:dyDescent="0.3">
      <c r="A22" s="1">
        <v>43906</v>
      </c>
      <c r="B22">
        <v>21</v>
      </c>
      <c r="C22" s="16">
        <v>977</v>
      </c>
      <c r="D22">
        <f t="shared" si="0"/>
        <v>1405.1952174110868</v>
      </c>
      <c r="E22">
        <f t="shared" si="1"/>
        <v>1268.1293295327025</v>
      </c>
      <c r="F22">
        <f t="shared" si="2"/>
        <v>137.06588787838433</v>
      </c>
      <c r="G22">
        <f t="shared" si="3"/>
        <v>-428.19521741108679</v>
      </c>
      <c r="H22">
        <f t="shared" si="4"/>
        <v>428.19521741108679</v>
      </c>
      <c r="I22">
        <f t="shared" si="24"/>
        <v>2998.4519795485221</v>
      </c>
      <c r="J22">
        <f t="shared" si="24"/>
        <v>3856.8424143706952</v>
      </c>
      <c r="K22">
        <f t="shared" si="6"/>
        <v>183.65916258908072</v>
      </c>
      <c r="L22">
        <f t="shared" si="7"/>
        <v>16.326176909873332</v>
      </c>
      <c r="M22">
        <f t="shared" si="8"/>
        <v>1999.3029179240439</v>
      </c>
      <c r="N22">
        <f t="shared" si="9"/>
        <v>1707.922379785894</v>
      </c>
      <c r="O22">
        <f t="shared" si="10"/>
        <v>291.38053813814986</v>
      </c>
      <c r="P22">
        <f t="shared" si="11"/>
        <v>-1022.3029179240439</v>
      </c>
      <c r="Q22">
        <f t="shared" si="12"/>
        <v>1022.3029179240439</v>
      </c>
      <c r="R22">
        <f t="shared" si="25"/>
        <v>143.21923462855557</v>
      </c>
      <c r="S22">
        <f t="shared" si="25"/>
        <v>2746.9925572504471</v>
      </c>
      <c r="T22">
        <f t="shared" si="14"/>
        <v>130.80916939287843</v>
      </c>
      <c r="U22">
        <f t="shared" si="15"/>
        <v>1.0948715238639286</v>
      </c>
      <c r="V22">
        <f t="shared" si="16"/>
        <v>2108.3336332372651</v>
      </c>
      <c r="W22">
        <f t="shared" si="17"/>
        <v>1798.8348742526389</v>
      </c>
      <c r="X22">
        <f t="shared" si="18"/>
        <v>309.49875898462602</v>
      </c>
      <c r="Y22">
        <f t="shared" si="19"/>
        <v>-1131.3336332372651</v>
      </c>
      <c r="Z22">
        <f t="shared" si="20"/>
        <v>1131.3336332372651</v>
      </c>
      <c r="AA22">
        <f t="shared" si="26"/>
        <v>-647.74182232378644</v>
      </c>
      <c r="AB22">
        <f t="shared" si="26"/>
        <v>2859.2906203279863</v>
      </c>
      <c r="AC22">
        <f t="shared" si="22"/>
        <v>136.15669620609458</v>
      </c>
      <c r="AD22">
        <f t="shared" si="23"/>
        <v>-4.7573262305316755</v>
      </c>
    </row>
    <row r="23" spans="1:30" ht="15.75" thickBot="1" x14ac:dyDescent="0.3">
      <c r="A23" s="1">
        <v>43907</v>
      </c>
      <c r="B23">
        <v>22</v>
      </c>
      <c r="C23" s="16">
        <v>2313</v>
      </c>
      <c r="D23">
        <f t="shared" si="0"/>
        <v>1439.4942531108102</v>
      </c>
      <c r="E23">
        <f t="shared" si="1"/>
        <v>1319.5561739288694</v>
      </c>
      <c r="F23">
        <f t="shared" si="2"/>
        <v>119.93807918194085</v>
      </c>
      <c r="G23">
        <f t="shared" si="3"/>
        <v>873.50574688918982</v>
      </c>
      <c r="H23">
        <f t="shared" si="4"/>
        <v>873.50574688918982</v>
      </c>
      <c r="I23">
        <f t="shared" si="24"/>
        <v>3871.9577264377122</v>
      </c>
      <c r="J23">
        <f t="shared" si="24"/>
        <v>4730.3481612598853</v>
      </c>
      <c r="K23">
        <f t="shared" si="6"/>
        <v>215.01582551181298</v>
      </c>
      <c r="L23">
        <f t="shared" si="7"/>
        <v>18.00778020511326</v>
      </c>
      <c r="M23">
        <f t="shared" si="8"/>
        <v>1523.9562676191608</v>
      </c>
      <c r="N23">
        <f t="shared" si="9"/>
        <v>1488.1514589620219</v>
      </c>
      <c r="O23">
        <f t="shared" si="10"/>
        <v>35.804808657138892</v>
      </c>
      <c r="P23">
        <f t="shared" si="11"/>
        <v>789.04373238083917</v>
      </c>
      <c r="Q23">
        <f t="shared" si="12"/>
        <v>789.04373238083917</v>
      </c>
      <c r="R23">
        <f t="shared" si="25"/>
        <v>932.26296700939474</v>
      </c>
      <c r="S23">
        <f t="shared" si="25"/>
        <v>3536.0362896312863</v>
      </c>
      <c r="T23">
        <f t="shared" si="14"/>
        <v>160.72892225596755</v>
      </c>
      <c r="U23">
        <f t="shared" si="15"/>
        <v>5.8002191137991135</v>
      </c>
      <c r="V23">
        <f t="shared" si="16"/>
        <v>788.71196036022934</v>
      </c>
      <c r="W23">
        <f t="shared" si="17"/>
        <v>1203.266726647453</v>
      </c>
      <c r="X23">
        <f t="shared" si="18"/>
        <v>-414.55476628722369</v>
      </c>
      <c r="Y23">
        <f t="shared" si="19"/>
        <v>1524.2880396397707</v>
      </c>
      <c r="Z23">
        <f t="shared" si="20"/>
        <v>1524.2880396397707</v>
      </c>
      <c r="AA23">
        <f t="shared" si="26"/>
        <v>876.54621731598422</v>
      </c>
      <c r="AB23">
        <f t="shared" si="26"/>
        <v>4383.5786599677567</v>
      </c>
      <c r="AC23">
        <f t="shared" si="22"/>
        <v>199.25357545307986</v>
      </c>
      <c r="AD23">
        <f t="shared" si="23"/>
        <v>4.3991492515143999</v>
      </c>
    </row>
    <row r="24" spans="1:30" ht="15.75" thickBot="1" x14ac:dyDescent="0.3">
      <c r="A24" s="1">
        <v>43908</v>
      </c>
      <c r="B24">
        <v>23</v>
      </c>
      <c r="C24" s="16">
        <v>2651</v>
      </c>
      <c r="D24">
        <f t="shared" si="0"/>
        <v>1769.0737115461566</v>
      </c>
      <c r="E24">
        <f t="shared" si="1"/>
        <v>1614.1954024886481</v>
      </c>
      <c r="F24">
        <f t="shared" si="2"/>
        <v>154.87830905750843</v>
      </c>
      <c r="G24">
        <f t="shared" si="3"/>
        <v>881.92628845384343</v>
      </c>
      <c r="H24">
        <f t="shared" si="4"/>
        <v>881.92628845384343</v>
      </c>
      <c r="I24">
        <f t="shared" si="24"/>
        <v>4753.8840148915551</v>
      </c>
      <c r="J24">
        <f t="shared" si="24"/>
        <v>5612.2744497137282</v>
      </c>
      <c r="K24">
        <f t="shared" si="6"/>
        <v>244.01193259624907</v>
      </c>
      <c r="L24">
        <f t="shared" si="7"/>
        <v>19.482178450500218</v>
      </c>
      <c r="M24">
        <f t="shared" si="8"/>
        <v>2151.5438755619289</v>
      </c>
      <c r="N24">
        <f t="shared" si="9"/>
        <v>1918.4781338095804</v>
      </c>
      <c r="O24">
        <f t="shared" si="10"/>
        <v>233.06574175234869</v>
      </c>
      <c r="P24">
        <f t="shared" si="11"/>
        <v>499.45612443807113</v>
      </c>
      <c r="Q24">
        <f t="shared" si="12"/>
        <v>499.45612443807113</v>
      </c>
      <c r="R24">
        <f t="shared" si="25"/>
        <v>1431.7190914474659</v>
      </c>
      <c r="S24">
        <f t="shared" si="25"/>
        <v>4035.4924140693574</v>
      </c>
      <c r="T24">
        <f t="shared" si="14"/>
        <v>175.45619191605903</v>
      </c>
      <c r="U24">
        <f t="shared" si="15"/>
        <v>8.1599804248140906</v>
      </c>
      <c r="V24">
        <f t="shared" si="16"/>
        <v>2569.1319711542756</v>
      </c>
      <c r="W24">
        <f t="shared" si="17"/>
        <v>2008.1423920720458</v>
      </c>
      <c r="X24">
        <f t="shared" si="18"/>
        <v>560.98957908222951</v>
      </c>
      <c r="Y24">
        <f t="shared" si="19"/>
        <v>81.868028845724439</v>
      </c>
      <c r="Z24">
        <f t="shared" si="20"/>
        <v>81.868028845724439</v>
      </c>
      <c r="AA24">
        <f t="shared" si="26"/>
        <v>958.41424616170866</v>
      </c>
      <c r="AB24">
        <f t="shared" si="26"/>
        <v>4465.4466888134812</v>
      </c>
      <c r="AC24">
        <f t="shared" si="22"/>
        <v>194.14985603536874</v>
      </c>
      <c r="AD24">
        <f t="shared" si="23"/>
        <v>4.9364664271865957</v>
      </c>
    </row>
    <row r="25" spans="1:30" ht="15.75" thickBot="1" x14ac:dyDescent="0.3">
      <c r="A25" s="1">
        <v>43909</v>
      </c>
      <c r="B25">
        <v>24</v>
      </c>
      <c r="C25" s="16">
        <v>2547</v>
      </c>
      <c r="D25">
        <f t="shared" si="0"/>
        <v>2135.6143298325874</v>
      </c>
      <c r="E25">
        <f t="shared" si="1"/>
        <v>1945.4589692369252</v>
      </c>
      <c r="F25">
        <f t="shared" si="2"/>
        <v>190.15536059566216</v>
      </c>
      <c r="G25">
        <f t="shared" si="3"/>
        <v>411.38567016741263</v>
      </c>
      <c r="H25">
        <f t="shared" si="4"/>
        <v>411.38567016741263</v>
      </c>
      <c r="I25">
        <f t="shared" si="24"/>
        <v>5165.2696850589673</v>
      </c>
      <c r="J25">
        <f t="shared" si="24"/>
        <v>6023.6601198811404</v>
      </c>
      <c r="K25">
        <f t="shared" si="6"/>
        <v>250.98583832838085</v>
      </c>
      <c r="L25">
        <f t="shared" si="7"/>
        <v>20.579924825483236</v>
      </c>
      <c r="M25">
        <f t="shared" si="8"/>
        <v>2759.2017106428311</v>
      </c>
      <c r="N25">
        <f t="shared" si="9"/>
        <v>2401.2719377809644</v>
      </c>
      <c r="O25">
        <f t="shared" si="10"/>
        <v>357.92977286186647</v>
      </c>
      <c r="P25">
        <f t="shared" si="11"/>
        <v>-212.20171064283113</v>
      </c>
      <c r="Q25">
        <f t="shared" si="12"/>
        <v>212.20171064283113</v>
      </c>
      <c r="R25">
        <f t="shared" si="25"/>
        <v>1219.5173808046347</v>
      </c>
      <c r="S25">
        <f t="shared" si="25"/>
        <v>4247.6941247121886</v>
      </c>
      <c r="T25">
        <f t="shared" si="14"/>
        <v>176.98725519634118</v>
      </c>
      <c r="U25">
        <f t="shared" si="15"/>
        <v>6.8904248469855105</v>
      </c>
      <c r="V25">
        <f t="shared" si="16"/>
        <v>3248.011511774348</v>
      </c>
      <c r="W25">
        <f t="shared" si="17"/>
        <v>2634.6263942308551</v>
      </c>
      <c r="X25">
        <f t="shared" si="18"/>
        <v>613.38511754349315</v>
      </c>
      <c r="Y25">
        <f t="shared" si="19"/>
        <v>-701.01151177434804</v>
      </c>
      <c r="Z25">
        <f t="shared" si="20"/>
        <v>701.01151177434804</v>
      </c>
      <c r="AA25">
        <f t="shared" si="26"/>
        <v>257.40273438736062</v>
      </c>
      <c r="AB25">
        <f t="shared" si="26"/>
        <v>5166.4582005878292</v>
      </c>
      <c r="AC25">
        <f t="shared" si="22"/>
        <v>215.26909169115956</v>
      </c>
      <c r="AD25">
        <f t="shared" si="23"/>
        <v>1.1957254632571637</v>
      </c>
    </row>
    <row r="26" spans="1:30" ht="15.75" thickBot="1" x14ac:dyDescent="0.3">
      <c r="A26" s="1">
        <v>43910</v>
      </c>
      <c r="B26">
        <v>25</v>
      </c>
      <c r="C26" s="16">
        <v>3497</v>
      </c>
      <c r="D26">
        <f t="shared" si="0"/>
        <v>2424.5022512684286</v>
      </c>
      <c r="E26">
        <f t="shared" si="1"/>
        <v>2217.8914638660699</v>
      </c>
      <c r="F26">
        <f t="shared" si="2"/>
        <v>206.61078740235865</v>
      </c>
      <c r="G26">
        <f t="shared" si="3"/>
        <v>1072.4977487315714</v>
      </c>
      <c r="H26">
        <f t="shared" si="4"/>
        <v>1072.4977487315714</v>
      </c>
      <c r="I26">
        <f t="shared" si="24"/>
        <v>6237.7674337905391</v>
      </c>
      <c r="J26">
        <f t="shared" si="24"/>
        <v>7096.1578686127123</v>
      </c>
      <c r="K26">
        <f t="shared" si="6"/>
        <v>283.8463147445085</v>
      </c>
      <c r="L26">
        <f t="shared" si="7"/>
        <v>21.975861970958423</v>
      </c>
      <c r="M26">
        <f t="shared" si="8"/>
        <v>2957.9802005225743</v>
      </c>
      <c r="N26">
        <f t="shared" si="9"/>
        <v>2653.1008553214156</v>
      </c>
      <c r="O26">
        <f t="shared" si="10"/>
        <v>304.87934520115869</v>
      </c>
      <c r="P26">
        <f t="shared" si="11"/>
        <v>539.01979947742575</v>
      </c>
      <c r="Q26">
        <f t="shared" si="12"/>
        <v>539.01979947742575</v>
      </c>
      <c r="R26">
        <f t="shared" si="25"/>
        <v>1758.5371802820605</v>
      </c>
      <c r="S26">
        <f t="shared" si="25"/>
        <v>4786.7139241896148</v>
      </c>
      <c r="T26">
        <f t="shared" si="14"/>
        <v>191.46855696758459</v>
      </c>
      <c r="U26">
        <f t="shared" si="15"/>
        <v>9.184469806077761</v>
      </c>
      <c r="V26">
        <f t="shared" si="16"/>
        <v>2851.9400523627801</v>
      </c>
      <c r="W26">
        <f t="shared" si="17"/>
        <v>2687.2023023548695</v>
      </c>
      <c r="X26">
        <f t="shared" si="18"/>
        <v>164.73775000791034</v>
      </c>
      <c r="Y26">
        <f t="shared" si="19"/>
        <v>645.05994763721992</v>
      </c>
      <c r="Z26">
        <f t="shared" si="20"/>
        <v>645.05994763721992</v>
      </c>
      <c r="AA26">
        <f t="shared" si="26"/>
        <v>902.46268202458054</v>
      </c>
      <c r="AB26">
        <f t="shared" si="26"/>
        <v>5811.5181482250491</v>
      </c>
      <c r="AC26">
        <f t="shared" si="22"/>
        <v>232.46072592900197</v>
      </c>
      <c r="AD26">
        <f t="shared" si="23"/>
        <v>3.8822157094192771</v>
      </c>
    </row>
    <row r="27" spans="1:30" ht="15.75" thickBot="1" x14ac:dyDescent="0.3">
      <c r="A27" s="1">
        <v>43911</v>
      </c>
      <c r="B27">
        <v>26</v>
      </c>
      <c r="C27" s="16">
        <v>3059</v>
      </c>
      <c r="D27">
        <f t="shared" si="0"/>
        <v>2888.5124983663645</v>
      </c>
      <c r="E27">
        <f t="shared" si="1"/>
        <v>2639.0018010147428</v>
      </c>
      <c r="F27">
        <f t="shared" si="2"/>
        <v>249.5106973516215</v>
      </c>
      <c r="G27">
        <f t="shared" si="3"/>
        <v>170.48750163363547</v>
      </c>
      <c r="H27">
        <f t="shared" si="4"/>
        <v>170.48750163363547</v>
      </c>
      <c r="I27">
        <f t="shared" si="24"/>
        <v>6408.2549354241746</v>
      </c>
      <c r="J27">
        <f t="shared" si="24"/>
        <v>7266.6453702463477</v>
      </c>
      <c r="K27">
        <f t="shared" si="6"/>
        <v>279.4863603940903</v>
      </c>
      <c r="L27">
        <f t="shared" si="7"/>
        <v>22.928685773388732</v>
      </c>
      <c r="M27">
        <f t="shared" si="8"/>
        <v>3667.1243953318017</v>
      </c>
      <c r="N27">
        <f t="shared" si="9"/>
        <v>3227.4901002612869</v>
      </c>
      <c r="O27">
        <f t="shared" si="10"/>
        <v>439.63429507051501</v>
      </c>
      <c r="P27">
        <f t="shared" si="11"/>
        <v>-608.12439533180168</v>
      </c>
      <c r="Q27">
        <f t="shared" si="12"/>
        <v>608.12439533180168</v>
      </c>
      <c r="R27">
        <f t="shared" si="25"/>
        <v>1150.4127849502588</v>
      </c>
      <c r="S27">
        <f t="shared" si="25"/>
        <v>5394.8383195214165</v>
      </c>
      <c r="T27">
        <f t="shared" si="14"/>
        <v>207.49378152005448</v>
      </c>
      <c r="U27">
        <f t="shared" si="15"/>
        <v>5.544324155271469</v>
      </c>
      <c r="V27">
        <f t="shared" si="16"/>
        <v>3945.5641269682874</v>
      </c>
      <c r="W27">
        <f t="shared" si="17"/>
        <v>3367.9880104725562</v>
      </c>
      <c r="X27">
        <f t="shared" si="18"/>
        <v>577.57611649573118</v>
      </c>
      <c r="Y27">
        <f t="shared" si="19"/>
        <v>-886.56412696828738</v>
      </c>
      <c r="Z27">
        <f t="shared" si="20"/>
        <v>886.56412696828738</v>
      </c>
      <c r="AA27">
        <f t="shared" si="26"/>
        <v>15.898555056293162</v>
      </c>
      <c r="AB27">
        <f t="shared" si="26"/>
        <v>6698.0822751933365</v>
      </c>
      <c r="AC27">
        <f t="shared" si="22"/>
        <v>257.61854904589757</v>
      </c>
      <c r="AD27">
        <f t="shared" si="23"/>
        <v>6.1713549413170012E-2</v>
      </c>
    </row>
    <row r="28" spans="1:30" ht="15.75" thickBot="1" x14ac:dyDescent="0.3">
      <c r="A28" s="1">
        <v>43912</v>
      </c>
      <c r="B28">
        <v>27</v>
      </c>
      <c r="C28" s="16">
        <v>3233</v>
      </c>
      <c r="D28">
        <f t="shared" si="0"/>
        <v>3178.9401961100584</v>
      </c>
      <c r="E28">
        <f t="shared" si="1"/>
        <v>2922.6099986930917</v>
      </c>
      <c r="F28">
        <f t="shared" si="2"/>
        <v>256.33019741696694</v>
      </c>
      <c r="G28">
        <f t="shared" si="3"/>
        <v>54.059803889941577</v>
      </c>
      <c r="H28">
        <f t="shared" si="4"/>
        <v>54.059803889941577</v>
      </c>
      <c r="I28">
        <f t="shared" si="24"/>
        <v>6462.3147393141162</v>
      </c>
      <c r="J28">
        <f t="shared" si="24"/>
        <v>7320.7051741362893</v>
      </c>
      <c r="K28">
        <f t="shared" si="6"/>
        <v>271.13722867171441</v>
      </c>
      <c r="L28">
        <f t="shared" si="7"/>
        <v>23.834110759974283</v>
      </c>
      <c r="M28">
        <f t="shared" si="8"/>
        <v>3650.6653939034654</v>
      </c>
      <c r="N28">
        <f t="shared" si="9"/>
        <v>3363.0621976659008</v>
      </c>
      <c r="O28">
        <f t="shared" si="10"/>
        <v>287.60319623756459</v>
      </c>
      <c r="P28">
        <f t="shared" si="11"/>
        <v>-417.66539390346543</v>
      </c>
      <c r="Q28">
        <f t="shared" si="12"/>
        <v>417.66539390346543</v>
      </c>
      <c r="R28">
        <f t="shared" si="25"/>
        <v>732.74739104679338</v>
      </c>
      <c r="S28">
        <f t="shared" si="25"/>
        <v>5812.5037134248814</v>
      </c>
      <c r="T28">
        <f t="shared" si="14"/>
        <v>215.27791531203263</v>
      </c>
      <c r="U28">
        <f t="shared" si="15"/>
        <v>3.4037276419400442</v>
      </c>
      <c r="V28">
        <f t="shared" si="16"/>
        <v>3246.4879006296846</v>
      </c>
      <c r="W28">
        <f t="shared" si="17"/>
        <v>3236.3128253936575</v>
      </c>
      <c r="X28">
        <f t="shared" si="18"/>
        <v>10.175075236027283</v>
      </c>
      <c r="Y28">
        <f t="shared" si="19"/>
        <v>-13.487900629684646</v>
      </c>
      <c r="Z28">
        <f t="shared" si="20"/>
        <v>13.487900629684646</v>
      </c>
      <c r="AA28">
        <f t="shared" si="26"/>
        <v>2.4106544266085166</v>
      </c>
      <c r="AB28">
        <f t="shared" si="26"/>
        <v>6711.5701758230207</v>
      </c>
      <c r="AC28">
        <f t="shared" si="22"/>
        <v>248.57667317863039</v>
      </c>
      <c r="AD28">
        <f t="shared" si="23"/>
        <v>9.6978304351035757E-3</v>
      </c>
    </row>
    <row r="29" spans="1:30" ht="15.75" thickBot="1" x14ac:dyDescent="0.3">
      <c r="A29" s="1">
        <v>43913</v>
      </c>
      <c r="B29">
        <v>28</v>
      </c>
      <c r="C29" s="16">
        <v>3526</v>
      </c>
      <c r="D29">
        <f t="shared" si="0"/>
        <v>3448.2447464606112</v>
      </c>
      <c r="E29">
        <f t="shared" si="1"/>
        <v>3189.7521568880466</v>
      </c>
      <c r="F29">
        <f t="shared" si="2"/>
        <v>258.49258957256455</v>
      </c>
      <c r="G29">
        <f t="shared" si="3"/>
        <v>77.755253539388832</v>
      </c>
      <c r="H29">
        <f t="shared" si="4"/>
        <v>77.755253539388832</v>
      </c>
      <c r="I29">
        <f t="shared" si="24"/>
        <v>6540.069992853505</v>
      </c>
      <c r="J29">
        <f t="shared" si="24"/>
        <v>7398.4604276756781</v>
      </c>
      <c r="K29">
        <f t="shared" si="6"/>
        <v>264.23072955984566</v>
      </c>
      <c r="L29">
        <f t="shared" si="7"/>
        <v>24.751360312057283</v>
      </c>
      <c r="M29">
        <f t="shared" si="8"/>
        <v>3625.0195447134311</v>
      </c>
      <c r="N29">
        <f t="shared" si="9"/>
        <v>3441.8326969517329</v>
      </c>
      <c r="O29">
        <f t="shared" si="10"/>
        <v>183.18684776169835</v>
      </c>
      <c r="P29">
        <f t="shared" si="11"/>
        <v>-99.01954471343106</v>
      </c>
      <c r="Q29">
        <f t="shared" si="12"/>
        <v>99.01954471343106</v>
      </c>
      <c r="R29">
        <f t="shared" si="25"/>
        <v>633.72784633336232</v>
      </c>
      <c r="S29">
        <f t="shared" si="25"/>
        <v>5911.5232581383125</v>
      </c>
      <c r="T29">
        <f t="shared" si="14"/>
        <v>211.12583064779687</v>
      </c>
      <c r="U29">
        <f t="shared" si="15"/>
        <v>3.0016594577219506</v>
      </c>
      <c r="V29">
        <f t="shared" si="16"/>
        <v>3237.2403989589657</v>
      </c>
      <c r="W29">
        <f t="shared" si="17"/>
        <v>3235.6975801259368</v>
      </c>
      <c r="X29">
        <f t="shared" si="18"/>
        <v>1.5428188330290364</v>
      </c>
      <c r="Y29">
        <f t="shared" si="19"/>
        <v>288.75960104103433</v>
      </c>
      <c r="Z29">
        <f t="shared" si="20"/>
        <v>288.75960104103433</v>
      </c>
      <c r="AA29">
        <f t="shared" si="26"/>
        <v>291.17025546764285</v>
      </c>
      <c r="AB29">
        <f t="shared" si="26"/>
        <v>7000.329776864055</v>
      </c>
      <c r="AC29">
        <f t="shared" si="22"/>
        <v>250.01177774514483</v>
      </c>
      <c r="AD29">
        <f t="shared" si="23"/>
        <v>1.164626155190392</v>
      </c>
    </row>
    <row r="30" spans="1:30" ht="15.75" thickBot="1" x14ac:dyDescent="0.3">
      <c r="A30" s="1">
        <v>43914</v>
      </c>
      <c r="B30">
        <v>29</v>
      </c>
      <c r="C30" s="16">
        <v>4207</v>
      </c>
      <c r="D30">
        <f t="shared" si="0"/>
        <v>3725.3985968826291</v>
      </c>
      <c r="E30">
        <f t="shared" si="1"/>
        <v>3463.7957971684891</v>
      </c>
      <c r="F30">
        <f t="shared" si="2"/>
        <v>261.60279971414013</v>
      </c>
      <c r="G30">
        <f t="shared" si="3"/>
        <v>481.60140311737086</v>
      </c>
      <c r="H30">
        <f t="shared" si="4"/>
        <v>481.60140311737086</v>
      </c>
      <c r="I30">
        <f t="shared" si="24"/>
        <v>7021.6713959708759</v>
      </c>
      <c r="J30">
        <f t="shared" si="24"/>
        <v>7880.061830793049</v>
      </c>
      <c r="K30">
        <f t="shared" si="6"/>
        <v>271.72627002734652</v>
      </c>
      <c r="L30">
        <f t="shared" si="7"/>
        <v>25.840973694829785</v>
      </c>
      <c r="M30">
        <f t="shared" si="8"/>
        <v>3733.9417339400561</v>
      </c>
      <c r="N30">
        <f t="shared" si="9"/>
        <v>3575.5097723567155</v>
      </c>
      <c r="O30">
        <f t="shared" si="10"/>
        <v>158.43196158334058</v>
      </c>
      <c r="P30">
        <f t="shared" si="11"/>
        <v>473.05826605994389</v>
      </c>
      <c r="Q30">
        <f t="shared" si="12"/>
        <v>473.05826605994389</v>
      </c>
      <c r="R30">
        <f t="shared" si="25"/>
        <v>1106.7861123933062</v>
      </c>
      <c r="S30">
        <f t="shared" si="25"/>
        <v>6384.5815241982564</v>
      </c>
      <c r="T30">
        <f t="shared" si="14"/>
        <v>220.15798359304333</v>
      </c>
      <c r="U30">
        <f t="shared" si="15"/>
        <v>5.0272358709424472</v>
      </c>
      <c r="V30">
        <f t="shared" si="16"/>
        <v>3654.5970432910844</v>
      </c>
      <c r="W30">
        <f t="shared" si="17"/>
        <v>3468.2480797917933</v>
      </c>
      <c r="X30">
        <f t="shared" si="18"/>
        <v>186.34896349929116</v>
      </c>
      <c r="Y30">
        <f t="shared" si="19"/>
        <v>552.40295670891555</v>
      </c>
      <c r="Z30">
        <f t="shared" si="20"/>
        <v>552.40295670891555</v>
      </c>
      <c r="AA30">
        <f t="shared" si="26"/>
        <v>843.5732121765584</v>
      </c>
      <c r="AB30">
        <f t="shared" si="26"/>
        <v>7552.7327335729706</v>
      </c>
      <c r="AC30">
        <f t="shared" si="22"/>
        <v>260.43905977837829</v>
      </c>
      <c r="AD30">
        <f t="shared" si="23"/>
        <v>3.2390426109447659</v>
      </c>
    </row>
    <row r="31" spans="1:30" ht="15.75" thickBot="1" x14ac:dyDescent="0.3">
      <c r="A31" s="1">
        <v>43915</v>
      </c>
      <c r="B31">
        <v>30</v>
      </c>
      <c r="C31" s="16">
        <v>5322</v>
      </c>
      <c r="D31">
        <f t="shared" si="0"/>
        <v>4102.5857333449385</v>
      </c>
      <c r="E31">
        <f t="shared" si="1"/>
        <v>3821.7188775061031</v>
      </c>
      <c r="F31">
        <f t="shared" si="2"/>
        <v>280.86685583883491</v>
      </c>
      <c r="G31">
        <f t="shared" si="3"/>
        <v>1219.4142666550615</v>
      </c>
      <c r="H31">
        <f t="shared" si="4"/>
        <v>1219.4142666550615</v>
      </c>
      <c r="I31">
        <f t="shared" si="24"/>
        <v>8241.0856626259374</v>
      </c>
      <c r="J31">
        <f t="shared" si="24"/>
        <v>9099.4760974481105</v>
      </c>
      <c r="K31">
        <f t="shared" si="6"/>
        <v>303.31586991493702</v>
      </c>
      <c r="L31">
        <f t="shared" si="7"/>
        <v>27.169978494488589</v>
      </c>
      <c r="M31">
        <f t="shared" si="8"/>
        <v>4247.1673950683544</v>
      </c>
      <c r="N31">
        <f t="shared" si="9"/>
        <v>3970.4708669700281</v>
      </c>
      <c r="O31">
        <f t="shared" si="10"/>
        <v>276.69652809832655</v>
      </c>
      <c r="P31">
        <f t="shared" si="11"/>
        <v>1074.8326049316456</v>
      </c>
      <c r="Q31">
        <f t="shared" si="12"/>
        <v>1074.8326049316456</v>
      </c>
      <c r="R31">
        <f t="shared" si="25"/>
        <v>2181.6187173249518</v>
      </c>
      <c r="S31">
        <f t="shared" si="25"/>
        <v>7459.414129129902</v>
      </c>
      <c r="T31">
        <f t="shared" si="14"/>
        <v>248.64713763766341</v>
      </c>
      <c r="U31">
        <f t="shared" si="15"/>
        <v>8.7739546815297622</v>
      </c>
      <c r="V31">
        <f t="shared" si="16"/>
        <v>4636.4062644512142</v>
      </c>
      <c r="W31">
        <f t="shared" si="17"/>
        <v>4096.5194086582169</v>
      </c>
      <c r="X31">
        <f t="shared" si="18"/>
        <v>539.88685579299715</v>
      </c>
      <c r="Y31">
        <f t="shared" si="19"/>
        <v>685.59373554878584</v>
      </c>
      <c r="Z31">
        <f t="shared" si="20"/>
        <v>685.59373554878584</v>
      </c>
      <c r="AA31">
        <f t="shared" si="26"/>
        <v>1529.1669477253442</v>
      </c>
      <c r="AB31">
        <f t="shared" si="26"/>
        <v>8238.3264691217555</v>
      </c>
      <c r="AC31">
        <f t="shared" si="22"/>
        <v>274.61088230405852</v>
      </c>
      <c r="AD31">
        <f t="shared" si="23"/>
        <v>5.5684863429126548</v>
      </c>
    </row>
    <row r="32" spans="1:30" ht="15.75" thickBot="1" x14ac:dyDescent="0.3">
      <c r="A32" s="1">
        <v>43916</v>
      </c>
      <c r="B32">
        <v>31</v>
      </c>
      <c r="C32" s="16">
        <v>5986</v>
      </c>
      <c r="D32">
        <f t="shared" si="0"/>
        <v>4676.1120131809885</v>
      </c>
      <c r="E32">
        <f t="shared" si="1"/>
        <v>4346.468586675951</v>
      </c>
      <c r="F32">
        <f t="shared" si="2"/>
        <v>329.64342650503738</v>
      </c>
      <c r="G32">
        <f t="shared" si="3"/>
        <v>1309.8879868190115</v>
      </c>
      <c r="H32">
        <f t="shared" si="4"/>
        <v>1309.8879868190115</v>
      </c>
      <c r="I32">
        <f t="shared" si="24"/>
        <v>9550.9736494449498</v>
      </c>
      <c r="J32">
        <f t="shared" si="24"/>
        <v>10409.364084267123</v>
      </c>
      <c r="K32">
        <f t="shared" si="6"/>
        <v>335.78593820216526</v>
      </c>
      <c r="L32">
        <f t="shared" si="7"/>
        <v>28.44363793368451</v>
      </c>
      <c r="M32">
        <f t="shared" si="8"/>
        <v>5329.9883768654154</v>
      </c>
      <c r="N32">
        <f t="shared" si="9"/>
        <v>4784.5836975341772</v>
      </c>
      <c r="O32">
        <f t="shared" si="10"/>
        <v>545.40467933123796</v>
      </c>
      <c r="P32">
        <f t="shared" si="11"/>
        <v>656.01162313458462</v>
      </c>
      <c r="Q32">
        <f t="shared" si="12"/>
        <v>656.01162313458462</v>
      </c>
      <c r="R32">
        <f t="shared" si="25"/>
        <v>2837.6303404595365</v>
      </c>
      <c r="S32">
        <f t="shared" si="25"/>
        <v>8115.4257522644866</v>
      </c>
      <c r="T32">
        <f t="shared" si="14"/>
        <v>261.78792749240279</v>
      </c>
      <c r="U32">
        <f t="shared" si="15"/>
        <v>10.839423985821064</v>
      </c>
      <c r="V32">
        <f t="shared" si="16"/>
        <v>6163.5480994344625</v>
      </c>
      <c r="W32">
        <f t="shared" si="17"/>
        <v>5184.8812528902426</v>
      </c>
      <c r="X32">
        <f t="shared" si="18"/>
        <v>978.66684654421999</v>
      </c>
      <c r="Y32">
        <f t="shared" si="19"/>
        <v>-177.54809943446253</v>
      </c>
      <c r="Z32">
        <f t="shared" si="20"/>
        <v>177.54809943446253</v>
      </c>
      <c r="AA32">
        <f t="shared" si="26"/>
        <v>1351.6188482908817</v>
      </c>
      <c r="AB32">
        <f t="shared" si="26"/>
        <v>8415.8745685562171</v>
      </c>
      <c r="AC32">
        <f t="shared" si="22"/>
        <v>271.47982479213601</v>
      </c>
      <c r="AD32">
        <f t="shared" si="23"/>
        <v>4.9787082680113555</v>
      </c>
    </row>
    <row r="33" spans="1:30" ht="15.75" thickBot="1" x14ac:dyDescent="0.3">
      <c r="A33" s="1">
        <v>43917</v>
      </c>
      <c r="B33">
        <v>32</v>
      </c>
      <c r="C33" s="16">
        <v>6557</v>
      </c>
      <c r="D33">
        <f t="shared" si="0"/>
        <v>5320.128556522589</v>
      </c>
      <c r="E33">
        <f t="shared" si="1"/>
        <v>4938.089610544791</v>
      </c>
      <c r="F33">
        <f t="shared" si="2"/>
        <v>382.03894597779788</v>
      </c>
      <c r="G33">
        <f t="shared" si="3"/>
        <v>1236.871443477411</v>
      </c>
      <c r="H33">
        <f t="shared" si="4"/>
        <v>1236.871443477411</v>
      </c>
      <c r="I33">
        <f t="shared" si="24"/>
        <v>10787.845092922362</v>
      </c>
      <c r="J33">
        <f t="shared" si="24"/>
        <v>11646.235527744535</v>
      </c>
      <c r="K33">
        <f t="shared" si="6"/>
        <v>363.94486024201672</v>
      </c>
      <c r="L33">
        <f t="shared" si="7"/>
        <v>29.641427236391362</v>
      </c>
      <c r="M33">
        <f t="shared" si="8"/>
        <v>6367.4017735475909</v>
      </c>
      <c r="N33">
        <f t="shared" si="9"/>
        <v>5657.9941884327072</v>
      </c>
      <c r="O33">
        <f t="shared" si="10"/>
        <v>709.40758511488389</v>
      </c>
      <c r="P33">
        <f t="shared" si="11"/>
        <v>189.59822645240911</v>
      </c>
      <c r="Q33">
        <f t="shared" si="12"/>
        <v>189.59822645240911</v>
      </c>
      <c r="R33">
        <f t="shared" si="25"/>
        <v>3027.2285669119456</v>
      </c>
      <c r="S33">
        <f t="shared" si="25"/>
        <v>8305.0239787168957</v>
      </c>
      <c r="T33">
        <f t="shared" si="14"/>
        <v>259.53199933490299</v>
      </c>
      <c r="U33">
        <f t="shared" si="15"/>
        <v>11.664182353889919</v>
      </c>
      <c r="V33">
        <f t="shared" si="16"/>
        <v>6886.5456827930557</v>
      </c>
      <c r="W33">
        <f t="shared" si="17"/>
        <v>6021.5096198868923</v>
      </c>
      <c r="X33">
        <f t="shared" si="18"/>
        <v>865.03606290616381</v>
      </c>
      <c r="Y33">
        <f t="shared" si="19"/>
        <v>-329.54568279305568</v>
      </c>
      <c r="Z33">
        <f t="shared" si="20"/>
        <v>329.54568279305568</v>
      </c>
      <c r="AA33">
        <f t="shared" si="26"/>
        <v>1022.073165497826</v>
      </c>
      <c r="AB33">
        <f t="shared" si="26"/>
        <v>8745.4202513492728</v>
      </c>
      <c r="AC33">
        <f t="shared" si="22"/>
        <v>273.29438285466478</v>
      </c>
      <c r="AD33">
        <f t="shared" si="23"/>
        <v>3.7398250005063383</v>
      </c>
    </row>
    <row r="34" spans="1:30" ht="15.75" thickBot="1" x14ac:dyDescent="0.3">
      <c r="A34" s="1">
        <v>43918</v>
      </c>
      <c r="B34">
        <v>33</v>
      </c>
      <c r="C34" s="16">
        <v>5560</v>
      </c>
      <c r="D34">
        <f t="shared" si="0"/>
        <v>5999.0166489349658</v>
      </c>
      <c r="E34">
        <f t="shared" si="1"/>
        <v>5567.5028452180713</v>
      </c>
      <c r="F34">
        <f t="shared" si="2"/>
        <v>431.51380371689436</v>
      </c>
      <c r="G34">
        <f t="shared" si="3"/>
        <v>-439.01664893496581</v>
      </c>
      <c r="H34">
        <f t="shared" si="4"/>
        <v>439.01664893496581</v>
      </c>
      <c r="I34">
        <f t="shared" si="24"/>
        <v>10348.828443987397</v>
      </c>
      <c r="J34">
        <f t="shared" si="24"/>
        <v>12085.2521766795</v>
      </c>
      <c r="K34">
        <f t="shared" si="6"/>
        <v>366.21976292968179</v>
      </c>
      <c r="L34">
        <f t="shared" si="7"/>
        <v>28.258519860312632</v>
      </c>
      <c r="M34">
        <f t="shared" si="8"/>
        <v>7219.0080285017812</v>
      </c>
      <c r="N34">
        <f t="shared" si="9"/>
        <v>6462.200886773795</v>
      </c>
      <c r="O34">
        <f t="shared" si="10"/>
        <v>756.80714172798594</v>
      </c>
      <c r="P34">
        <f t="shared" si="11"/>
        <v>-1659.0080285017812</v>
      </c>
      <c r="Q34">
        <f t="shared" si="12"/>
        <v>1659.0080285017812</v>
      </c>
      <c r="R34">
        <f t="shared" si="25"/>
        <v>1368.2205384101644</v>
      </c>
      <c r="S34">
        <f t="shared" si="25"/>
        <v>9964.0320072186769</v>
      </c>
      <c r="T34">
        <f t="shared" si="14"/>
        <v>301.9403638551114</v>
      </c>
      <c r="U34">
        <f t="shared" si="15"/>
        <v>4.5314264079866993</v>
      </c>
      <c r="V34">
        <f t="shared" si="16"/>
        <v>7277.0359624772191</v>
      </c>
      <c r="W34">
        <f t="shared" si="17"/>
        <v>6622.909136558611</v>
      </c>
      <c r="X34">
        <f t="shared" si="18"/>
        <v>654.12682591860801</v>
      </c>
      <c r="Y34">
        <f t="shared" si="19"/>
        <v>-1717.0359624772191</v>
      </c>
      <c r="Z34">
        <f t="shared" si="20"/>
        <v>1717.0359624772191</v>
      </c>
      <c r="AA34">
        <f t="shared" si="26"/>
        <v>-694.96279697939303</v>
      </c>
      <c r="AB34">
        <f t="shared" si="26"/>
        <v>10462.456213826492</v>
      </c>
      <c r="AC34">
        <f t="shared" si="22"/>
        <v>317.04412769171188</v>
      </c>
      <c r="AD34">
        <f t="shared" si="23"/>
        <v>-2.1920065261551307</v>
      </c>
    </row>
    <row r="35" spans="1:30" ht="15.75" thickBot="1" x14ac:dyDescent="0.3">
      <c r="A35" s="1">
        <v>43919</v>
      </c>
      <c r="B35">
        <v>34</v>
      </c>
      <c r="C35" s="16">
        <v>4789</v>
      </c>
      <c r="D35">
        <f t="shared" si="0"/>
        <v>6325.1664569074683</v>
      </c>
      <c r="E35">
        <f t="shared" si="1"/>
        <v>5911.2133191479725</v>
      </c>
      <c r="F35">
        <f t="shared" si="2"/>
        <v>413.95313775949569</v>
      </c>
      <c r="G35">
        <f t="shared" si="3"/>
        <v>-1536.1664569074683</v>
      </c>
      <c r="H35">
        <f t="shared" si="4"/>
        <v>1536.1664569074683</v>
      </c>
      <c r="I35">
        <f t="shared" si="24"/>
        <v>8812.6619870799295</v>
      </c>
      <c r="J35">
        <f t="shared" si="24"/>
        <v>13621.418633586967</v>
      </c>
      <c r="K35">
        <f t="shared" si="6"/>
        <v>400.62995981138141</v>
      </c>
      <c r="L35">
        <f t="shared" si="7"/>
        <v>21.997011884056239</v>
      </c>
      <c r="M35">
        <f t="shared" si="8"/>
        <v>6731.559148853431</v>
      </c>
      <c r="N35">
        <f t="shared" si="9"/>
        <v>6389.5040142508906</v>
      </c>
      <c r="O35">
        <f t="shared" si="10"/>
        <v>342.05513460254065</v>
      </c>
      <c r="P35">
        <f t="shared" si="11"/>
        <v>-1942.559148853431</v>
      </c>
      <c r="Q35">
        <f t="shared" si="12"/>
        <v>1942.559148853431</v>
      </c>
      <c r="R35">
        <f t="shared" si="25"/>
        <v>-574.33861044326659</v>
      </c>
      <c r="S35">
        <f t="shared" si="25"/>
        <v>11906.591156072107</v>
      </c>
      <c r="T35">
        <f t="shared" si="14"/>
        <v>350.19385753153256</v>
      </c>
      <c r="U35">
        <f t="shared" si="15"/>
        <v>-1.6400590646897664</v>
      </c>
      <c r="V35">
        <f t="shared" si="16"/>
        <v>5458.6310024286322</v>
      </c>
      <c r="W35">
        <f t="shared" si="17"/>
        <v>5903.4071924954442</v>
      </c>
      <c r="X35">
        <f t="shared" si="18"/>
        <v>-444.77619006681186</v>
      </c>
      <c r="Y35">
        <f t="shared" si="19"/>
        <v>-669.6310024286322</v>
      </c>
      <c r="Z35">
        <f t="shared" si="20"/>
        <v>669.6310024286322</v>
      </c>
      <c r="AA35">
        <f t="shared" si="26"/>
        <v>-1364.5937994080252</v>
      </c>
      <c r="AB35">
        <f t="shared" si="26"/>
        <v>11132.087216255124</v>
      </c>
      <c r="AC35">
        <f t="shared" si="22"/>
        <v>327.41432988985662</v>
      </c>
      <c r="AD35">
        <f t="shared" si="23"/>
        <v>-4.167788868211967</v>
      </c>
    </row>
    <row r="36" spans="1:30" ht="15.75" thickBot="1" x14ac:dyDescent="0.3">
      <c r="A36" s="1">
        <v>43920</v>
      </c>
      <c r="B36">
        <v>35</v>
      </c>
      <c r="C36" s="16">
        <v>5249</v>
      </c>
      <c r="D36">
        <f t="shared" si="0"/>
        <v>6370.4396450091717</v>
      </c>
      <c r="E36">
        <f t="shared" si="1"/>
        <v>6017.9331655259748</v>
      </c>
      <c r="F36">
        <f t="shared" si="2"/>
        <v>352.50647948319698</v>
      </c>
      <c r="G36">
        <f t="shared" si="3"/>
        <v>-1121.4396450091717</v>
      </c>
      <c r="H36">
        <f t="shared" si="4"/>
        <v>1121.4396450091717</v>
      </c>
      <c r="I36">
        <f t="shared" ref="I36:J51" si="27">G36+I35</f>
        <v>7691.2223420707578</v>
      </c>
      <c r="J36">
        <f t="shared" si="27"/>
        <v>14742.858278596139</v>
      </c>
      <c r="K36">
        <f t="shared" si="6"/>
        <v>421.22452224560396</v>
      </c>
      <c r="L36">
        <f t="shared" si="7"/>
        <v>18.259198920964593</v>
      </c>
      <c r="M36">
        <f t="shared" si="8"/>
        <v>5616.6949218158979</v>
      </c>
      <c r="N36">
        <f t="shared" si="9"/>
        <v>5760.279574426715</v>
      </c>
      <c r="O36">
        <f t="shared" si="10"/>
        <v>-143.58465261081733</v>
      </c>
      <c r="P36">
        <f t="shared" si="11"/>
        <v>-367.69492181589794</v>
      </c>
      <c r="Q36">
        <f t="shared" si="12"/>
        <v>367.69492181589794</v>
      </c>
      <c r="R36">
        <f t="shared" ref="R36:S51" si="28">P36+R35</f>
        <v>-942.03353225916453</v>
      </c>
      <c r="S36">
        <f t="shared" si="28"/>
        <v>12274.286077888006</v>
      </c>
      <c r="T36">
        <f t="shared" si="14"/>
        <v>350.69388793965732</v>
      </c>
      <c r="U36">
        <f t="shared" si="15"/>
        <v>-2.6861988892753583</v>
      </c>
      <c r="V36">
        <f t="shared" si="16"/>
        <v>4049.58616886459</v>
      </c>
      <c r="W36">
        <f t="shared" si="17"/>
        <v>4922.9262004857264</v>
      </c>
      <c r="X36">
        <f t="shared" si="18"/>
        <v>-873.34003162113652</v>
      </c>
      <c r="Y36">
        <f t="shared" si="19"/>
        <v>1199.41383113541</v>
      </c>
      <c r="Z36">
        <f t="shared" si="20"/>
        <v>1199.41383113541</v>
      </c>
      <c r="AA36">
        <f t="shared" ref="AA36:AB51" si="29">Y36+AA35</f>
        <v>-165.17996827261527</v>
      </c>
      <c r="AB36">
        <f t="shared" si="29"/>
        <v>12331.501047390535</v>
      </c>
      <c r="AC36">
        <f t="shared" si="22"/>
        <v>352.32860135401529</v>
      </c>
      <c r="AD36">
        <f t="shared" si="23"/>
        <v>-0.46882361419941759</v>
      </c>
    </row>
    <row r="37" spans="1:30" ht="15.75" thickBot="1" x14ac:dyDescent="0.3">
      <c r="A37" s="1">
        <v>43921</v>
      </c>
      <c r="B37">
        <v>36</v>
      </c>
      <c r="C37" s="16">
        <v>5210</v>
      </c>
      <c r="D37">
        <f t="shared" si="0"/>
        <v>6453.8006096901672</v>
      </c>
      <c r="E37">
        <f t="shared" si="1"/>
        <v>6146.1517160073372</v>
      </c>
      <c r="F37">
        <f t="shared" si="2"/>
        <v>307.64889368283008</v>
      </c>
      <c r="G37">
        <f t="shared" si="3"/>
        <v>-1243.8006096901672</v>
      </c>
      <c r="H37">
        <f t="shared" si="4"/>
        <v>1243.8006096901672</v>
      </c>
      <c r="I37">
        <f t="shared" si="27"/>
        <v>6447.4217323805906</v>
      </c>
      <c r="J37">
        <f t="shared" si="27"/>
        <v>15986.658888286307</v>
      </c>
      <c r="K37">
        <f t="shared" si="6"/>
        <v>444.07385800795299</v>
      </c>
      <c r="L37">
        <f t="shared" si="7"/>
        <v>14.518804960289112</v>
      </c>
      <c r="M37">
        <f t="shared" si="8"/>
        <v>5197.3390778431576</v>
      </c>
      <c r="N37">
        <f t="shared" si="9"/>
        <v>5432.8474609079494</v>
      </c>
      <c r="O37">
        <f t="shared" si="10"/>
        <v>-235.50838306479159</v>
      </c>
      <c r="P37">
        <f t="shared" si="11"/>
        <v>12.660922156842389</v>
      </c>
      <c r="Q37">
        <f t="shared" si="12"/>
        <v>12.660922156842389</v>
      </c>
      <c r="R37">
        <f t="shared" si="28"/>
        <v>-929.37261010232214</v>
      </c>
      <c r="S37">
        <f t="shared" si="28"/>
        <v>12286.947000044849</v>
      </c>
      <c r="T37">
        <f t="shared" si="14"/>
        <v>341.30408333457916</v>
      </c>
      <c r="U37">
        <f t="shared" si="15"/>
        <v>-2.7230046620662947</v>
      </c>
      <c r="V37">
        <f t="shared" si="16"/>
        <v>4903.402054078445</v>
      </c>
      <c r="W37">
        <f t="shared" si="17"/>
        <v>5009.1172337729186</v>
      </c>
      <c r="X37">
        <f t="shared" si="18"/>
        <v>-105.7151796944737</v>
      </c>
      <c r="Y37">
        <f t="shared" si="19"/>
        <v>306.59794592155504</v>
      </c>
      <c r="Z37">
        <f t="shared" si="20"/>
        <v>306.59794592155504</v>
      </c>
      <c r="AA37">
        <f t="shared" si="29"/>
        <v>141.41797764893977</v>
      </c>
      <c r="AB37">
        <f t="shared" si="29"/>
        <v>12638.098993312091</v>
      </c>
      <c r="AC37">
        <f t="shared" si="22"/>
        <v>351.05830536978033</v>
      </c>
      <c r="AD37">
        <f t="shared" si="23"/>
        <v>0.40283330570965964</v>
      </c>
    </row>
    <row r="38" spans="1:30" ht="15.75" thickBot="1" x14ac:dyDescent="0.3">
      <c r="A38" s="1">
        <v>43922</v>
      </c>
      <c r="B38">
        <v>37</v>
      </c>
      <c r="C38" s="16">
        <v>6153</v>
      </c>
      <c r="D38">
        <f t="shared" si="0"/>
        <v>6462.9373570473572</v>
      </c>
      <c r="E38">
        <f t="shared" si="1"/>
        <v>6205.0404877521341</v>
      </c>
      <c r="F38">
        <f t="shared" si="2"/>
        <v>257.89686929522344</v>
      </c>
      <c r="G38">
        <f t="shared" si="3"/>
        <v>-309.93735704735718</v>
      </c>
      <c r="H38">
        <f t="shared" si="4"/>
        <v>309.93735704735718</v>
      </c>
      <c r="I38">
        <f t="shared" si="27"/>
        <v>6137.4843753332334</v>
      </c>
      <c r="J38">
        <f t="shared" si="27"/>
        <v>16296.596245333665</v>
      </c>
      <c r="K38">
        <f t="shared" si="6"/>
        <v>440.44854717118017</v>
      </c>
      <c r="L38">
        <f t="shared" si="7"/>
        <v>13.934622817470443</v>
      </c>
      <c r="M38">
        <f t="shared" si="8"/>
        <v>4971.3263863959974</v>
      </c>
      <c r="N38">
        <f t="shared" si="9"/>
        <v>5203.6695389215784</v>
      </c>
      <c r="O38">
        <f t="shared" si="10"/>
        <v>-232.34315252558122</v>
      </c>
      <c r="P38">
        <f t="shared" si="11"/>
        <v>1181.6736136040026</v>
      </c>
      <c r="Q38">
        <f t="shared" si="12"/>
        <v>1181.6736136040026</v>
      </c>
      <c r="R38">
        <f t="shared" si="28"/>
        <v>252.3010035016805</v>
      </c>
      <c r="S38">
        <f t="shared" si="28"/>
        <v>13468.620613648851</v>
      </c>
      <c r="T38">
        <f t="shared" si="14"/>
        <v>364.01677334186081</v>
      </c>
      <c r="U38">
        <f t="shared" si="15"/>
        <v>0.69310268641037553</v>
      </c>
      <c r="V38">
        <f t="shared" si="16"/>
        <v>5239.1879165110113</v>
      </c>
      <c r="W38">
        <f t="shared" si="17"/>
        <v>5148.6804108156894</v>
      </c>
      <c r="X38">
        <f t="shared" si="18"/>
        <v>90.507505695321811</v>
      </c>
      <c r="Y38">
        <f t="shared" si="19"/>
        <v>913.81208348898872</v>
      </c>
      <c r="Z38">
        <f t="shared" si="20"/>
        <v>913.81208348898872</v>
      </c>
      <c r="AA38">
        <f t="shared" si="29"/>
        <v>1055.2300611379285</v>
      </c>
      <c r="AB38">
        <f t="shared" si="29"/>
        <v>13551.91107680108</v>
      </c>
      <c r="AC38">
        <f t="shared" si="22"/>
        <v>366.26786694056972</v>
      </c>
      <c r="AD38">
        <f t="shared" si="23"/>
        <v>2.8810336815846016</v>
      </c>
    </row>
    <row r="39" spans="1:30" ht="15.75" thickBot="1" x14ac:dyDescent="0.3">
      <c r="A39" s="1">
        <v>43923</v>
      </c>
      <c r="B39">
        <v>38</v>
      </c>
      <c r="C39" s="16">
        <v>5959</v>
      </c>
      <c r="D39">
        <f t="shared" si="0"/>
        <v>6646.4492606512149</v>
      </c>
      <c r="E39">
        <f t="shared" si="1"/>
        <v>6400.9498856378859</v>
      </c>
      <c r="F39">
        <f t="shared" si="2"/>
        <v>245.4993750133292</v>
      </c>
      <c r="G39">
        <f t="shared" si="3"/>
        <v>-687.4492606512149</v>
      </c>
      <c r="H39">
        <f t="shared" si="4"/>
        <v>687.4492606512149</v>
      </c>
      <c r="I39">
        <f t="shared" si="27"/>
        <v>5450.0351146820185</v>
      </c>
      <c r="J39">
        <f t="shared" si="27"/>
        <v>16984.045505984879</v>
      </c>
      <c r="K39">
        <f t="shared" si="6"/>
        <v>446.94856594697052</v>
      </c>
      <c r="L39">
        <f t="shared" si="7"/>
        <v>12.19387538057042</v>
      </c>
      <c r="M39">
        <f t="shared" si="8"/>
        <v>5625.2384440734186</v>
      </c>
      <c r="N39">
        <f t="shared" si="9"/>
        <v>5562.1631931979991</v>
      </c>
      <c r="O39">
        <f t="shared" si="10"/>
        <v>63.07525087541967</v>
      </c>
      <c r="P39">
        <f t="shared" si="11"/>
        <v>333.76155592658142</v>
      </c>
      <c r="Q39">
        <f t="shared" si="12"/>
        <v>333.76155592658142</v>
      </c>
      <c r="R39">
        <f t="shared" si="28"/>
        <v>586.06255942826192</v>
      </c>
      <c r="S39">
        <f t="shared" si="28"/>
        <v>13802.382169575432</v>
      </c>
      <c r="T39">
        <f t="shared" si="14"/>
        <v>363.22058340987979</v>
      </c>
      <c r="U39">
        <f t="shared" si="15"/>
        <v>1.6135169266189795</v>
      </c>
      <c r="V39">
        <f t="shared" si="16"/>
        <v>6645.5848224304773</v>
      </c>
      <c r="W39">
        <f t="shared" si="17"/>
        <v>5970.2375833022024</v>
      </c>
      <c r="X39">
        <f t="shared" si="18"/>
        <v>675.34723912827474</v>
      </c>
      <c r="Y39">
        <f t="shared" si="19"/>
        <v>-686.58482243047729</v>
      </c>
      <c r="Z39">
        <f t="shared" si="20"/>
        <v>686.58482243047729</v>
      </c>
      <c r="AA39">
        <f t="shared" si="29"/>
        <v>368.6452387074512</v>
      </c>
      <c r="AB39">
        <f t="shared" si="29"/>
        <v>14238.495899231557</v>
      </c>
      <c r="AC39">
        <f t="shared" si="22"/>
        <v>374.69726050609358</v>
      </c>
      <c r="AD39">
        <f t="shared" si="23"/>
        <v>0.98384823579850011</v>
      </c>
    </row>
    <row r="40" spans="1:30" ht="15.75" thickBot="1" x14ac:dyDescent="0.3">
      <c r="A40" s="1">
        <v>43924</v>
      </c>
      <c r="B40">
        <v>39</v>
      </c>
      <c r="C40" s="16">
        <v>5974</v>
      </c>
      <c r="D40">
        <f t="shared" si="0"/>
        <v>6726.9608131082523</v>
      </c>
      <c r="E40">
        <f t="shared" si="1"/>
        <v>6508.9594085209719</v>
      </c>
      <c r="F40">
        <f t="shared" si="2"/>
        <v>218.0014045872806</v>
      </c>
      <c r="G40">
        <f t="shared" si="3"/>
        <v>-752.9608131082523</v>
      </c>
      <c r="H40">
        <f t="shared" si="4"/>
        <v>752.9608131082523</v>
      </c>
      <c r="I40">
        <f t="shared" si="27"/>
        <v>4697.0743015737662</v>
      </c>
      <c r="J40">
        <f t="shared" si="27"/>
        <v>17737.006319093132</v>
      </c>
      <c r="K40">
        <f t="shared" si="6"/>
        <v>454.79503382290085</v>
      </c>
      <c r="L40">
        <f t="shared" si="7"/>
        <v>10.327892681877497</v>
      </c>
      <c r="M40">
        <f t="shared" si="8"/>
        <v>5938.6348618937745</v>
      </c>
      <c r="N40">
        <f t="shared" si="9"/>
        <v>5792.1192220367093</v>
      </c>
      <c r="O40">
        <f t="shared" si="10"/>
        <v>146.51563985706503</v>
      </c>
      <c r="P40">
        <f t="shared" si="11"/>
        <v>35.365138106225459</v>
      </c>
      <c r="Q40">
        <f t="shared" si="12"/>
        <v>35.365138106225459</v>
      </c>
      <c r="R40">
        <f t="shared" si="28"/>
        <v>621.42769753448738</v>
      </c>
      <c r="S40">
        <f t="shared" si="28"/>
        <v>13837.747307681657</v>
      </c>
      <c r="T40">
        <f t="shared" si="14"/>
        <v>354.8140335302989</v>
      </c>
      <c r="U40">
        <f t="shared" si="15"/>
        <v>1.7514180353901401</v>
      </c>
      <c r="V40">
        <f t="shared" si="16"/>
        <v>6332.249917258865</v>
      </c>
      <c r="W40">
        <f t="shared" si="17"/>
        <v>6096.3169644860955</v>
      </c>
      <c r="X40">
        <f t="shared" si="18"/>
        <v>235.93295277276923</v>
      </c>
      <c r="Y40">
        <f t="shared" si="19"/>
        <v>-358.24991725886503</v>
      </c>
      <c r="Z40">
        <f t="shared" si="20"/>
        <v>358.24991725886503</v>
      </c>
      <c r="AA40">
        <f t="shared" si="29"/>
        <v>10.395321448586174</v>
      </c>
      <c r="AB40">
        <f t="shared" si="29"/>
        <v>14596.745816490422</v>
      </c>
      <c r="AC40">
        <f t="shared" si="22"/>
        <v>374.27553375616469</v>
      </c>
      <c r="AD40">
        <f t="shared" si="23"/>
        <v>2.7774515059161151E-2</v>
      </c>
    </row>
    <row r="41" spans="1:30" ht="15.75" thickBot="1" x14ac:dyDescent="0.3">
      <c r="A41" s="1">
        <v>43925</v>
      </c>
      <c r="B41">
        <v>40</v>
      </c>
      <c r="C41" s="16">
        <v>5217</v>
      </c>
      <c r="D41">
        <f t="shared" si="0"/>
        <v>6764.2516225495519</v>
      </c>
      <c r="E41">
        <f t="shared" si="1"/>
        <v>6576.3686504866018</v>
      </c>
      <c r="F41">
        <f t="shared" si="2"/>
        <v>187.8829720629505</v>
      </c>
      <c r="G41">
        <f t="shared" si="3"/>
        <v>-1547.2516225495519</v>
      </c>
      <c r="H41">
        <f t="shared" si="4"/>
        <v>1547.2516225495519</v>
      </c>
      <c r="I41">
        <f t="shared" si="27"/>
        <v>3149.8226790242143</v>
      </c>
      <c r="J41">
        <f t="shared" si="27"/>
        <v>19284.257941642685</v>
      </c>
      <c r="K41">
        <f t="shared" si="6"/>
        <v>482.10644854106715</v>
      </c>
      <c r="L41">
        <f t="shared" si="7"/>
        <v>6.5334589250073138</v>
      </c>
      <c r="M41">
        <f t="shared" si="8"/>
        <v>6111.6743553305078</v>
      </c>
      <c r="N41">
        <f t="shared" si="9"/>
        <v>5956.3174309468868</v>
      </c>
      <c r="O41">
        <f t="shared" si="10"/>
        <v>155.35692438362116</v>
      </c>
      <c r="P41">
        <f t="shared" si="11"/>
        <v>-894.67435533050775</v>
      </c>
      <c r="Q41">
        <f t="shared" si="12"/>
        <v>894.67435533050775</v>
      </c>
      <c r="R41">
        <f t="shared" si="28"/>
        <v>-273.24665779602037</v>
      </c>
      <c r="S41">
        <f t="shared" si="28"/>
        <v>14732.421663012165</v>
      </c>
      <c r="T41">
        <f t="shared" si="14"/>
        <v>368.31054157530411</v>
      </c>
      <c r="U41">
        <f t="shared" si="15"/>
        <v>-0.74189203661484893</v>
      </c>
      <c r="V41">
        <f t="shared" si="16"/>
        <v>6052.3029891788683</v>
      </c>
      <c r="W41">
        <f t="shared" si="17"/>
        <v>6045.6499834517726</v>
      </c>
      <c r="X41">
        <f t="shared" si="18"/>
        <v>6.6530057270953193</v>
      </c>
      <c r="Y41">
        <f t="shared" si="19"/>
        <v>-835.3029891788683</v>
      </c>
      <c r="Z41">
        <f t="shared" si="20"/>
        <v>835.3029891788683</v>
      </c>
      <c r="AA41">
        <f t="shared" si="29"/>
        <v>-824.90766773028213</v>
      </c>
      <c r="AB41">
        <f t="shared" si="29"/>
        <v>15432.04880566929</v>
      </c>
      <c r="AC41">
        <f t="shared" si="22"/>
        <v>385.80122014173224</v>
      </c>
      <c r="AD41">
        <f t="shared" si="23"/>
        <v>-2.138167596844911</v>
      </c>
    </row>
    <row r="42" spans="1:30" ht="15.75" thickBot="1" x14ac:dyDescent="0.3">
      <c r="A42" s="1">
        <v>43926</v>
      </c>
      <c r="B42">
        <v>41</v>
      </c>
      <c r="C42" s="16">
        <v>4050</v>
      </c>
      <c r="D42">
        <f t="shared" si="0"/>
        <v>6580.7942052006101</v>
      </c>
      <c r="E42">
        <f t="shared" si="1"/>
        <v>6454.8012980396416</v>
      </c>
      <c r="F42">
        <f t="shared" si="2"/>
        <v>125.99290716096843</v>
      </c>
      <c r="G42">
        <f t="shared" si="3"/>
        <v>-2530.7942052006101</v>
      </c>
      <c r="H42">
        <f t="shared" si="4"/>
        <v>2530.7942052006101</v>
      </c>
      <c r="I42">
        <f t="shared" si="27"/>
        <v>619.02847382360414</v>
      </c>
      <c r="J42">
        <f t="shared" si="27"/>
        <v>21815.052146843296</v>
      </c>
      <c r="K42">
        <f t="shared" si="6"/>
        <v>532.07444260593411</v>
      </c>
      <c r="L42">
        <f t="shared" si="7"/>
        <v>1.163424559149649</v>
      </c>
      <c r="M42">
        <f t="shared" si="8"/>
        <v>5596.0255132162483</v>
      </c>
      <c r="N42">
        <f t="shared" si="9"/>
        <v>5664.3371776652539</v>
      </c>
      <c r="O42">
        <f t="shared" si="10"/>
        <v>-68.311664449005775</v>
      </c>
      <c r="P42">
        <f t="shared" si="11"/>
        <v>-1546.0255132162483</v>
      </c>
      <c r="Q42">
        <f t="shared" si="12"/>
        <v>1546.0255132162483</v>
      </c>
      <c r="R42">
        <f t="shared" si="28"/>
        <v>-1819.2721710122687</v>
      </c>
      <c r="S42">
        <f t="shared" si="28"/>
        <v>16278.447176228412</v>
      </c>
      <c r="T42">
        <f t="shared" si="14"/>
        <v>397.03529698118081</v>
      </c>
      <c r="U42">
        <f t="shared" si="15"/>
        <v>-4.5821421542238872</v>
      </c>
      <c r="V42">
        <f t="shared" si="16"/>
        <v>4856.1196904883927</v>
      </c>
      <c r="W42">
        <f t="shared" si="17"/>
        <v>5384.0605978357735</v>
      </c>
      <c r="X42">
        <f t="shared" si="18"/>
        <v>-527.94090734738052</v>
      </c>
      <c r="Y42">
        <f t="shared" si="19"/>
        <v>-806.11969048839273</v>
      </c>
      <c r="Z42">
        <f t="shared" si="20"/>
        <v>806.11969048839273</v>
      </c>
      <c r="AA42">
        <f t="shared" si="29"/>
        <v>-1631.0273582186749</v>
      </c>
      <c r="AB42">
        <f t="shared" si="29"/>
        <v>16238.168496157683</v>
      </c>
      <c r="AC42">
        <f t="shared" si="22"/>
        <v>396.05289015018741</v>
      </c>
      <c r="AD42">
        <f t="shared" si="23"/>
        <v>-4.1182059234567694</v>
      </c>
    </row>
    <row r="43" spans="1:30" ht="15.75" thickBot="1" x14ac:dyDescent="0.3">
      <c r="A43" s="1">
        <v>43927</v>
      </c>
      <c r="B43">
        <v>42</v>
      </c>
      <c r="C43" s="16">
        <v>4053</v>
      </c>
      <c r="D43">
        <f t="shared" si="0"/>
        <v>6099.3965031134321</v>
      </c>
      <c r="E43">
        <f t="shared" si="1"/>
        <v>6074.6353641604883</v>
      </c>
      <c r="F43">
        <f t="shared" si="2"/>
        <v>24.761138952944052</v>
      </c>
      <c r="G43">
        <f t="shared" si="3"/>
        <v>-2046.3965031134321</v>
      </c>
      <c r="H43">
        <f t="shared" si="4"/>
        <v>2046.3965031134321</v>
      </c>
      <c r="I43">
        <f t="shared" si="27"/>
        <v>-1427.368029289828</v>
      </c>
      <c r="J43">
        <f t="shared" si="27"/>
        <v>23861.448649956728</v>
      </c>
      <c r="K43">
        <f t="shared" si="6"/>
        <v>568.12972976087451</v>
      </c>
      <c r="L43">
        <f t="shared" si="7"/>
        <v>-2.5123980572018407</v>
      </c>
      <c r="M43">
        <f t="shared" si="8"/>
        <v>4368.1947138550568</v>
      </c>
      <c r="N43">
        <f t="shared" si="9"/>
        <v>4823.0127566081246</v>
      </c>
      <c r="O43">
        <f t="shared" si="10"/>
        <v>-454.81804275306763</v>
      </c>
      <c r="P43">
        <f t="shared" si="11"/>
        <v>-315.19471385505676</v>
      </c>
      <c r="Q43">
        <f t="shared" si="12"/>
        <v>315.19471385505676</v>
      </c>
      <c r="R43">
        <f t="shared" si="28"/>
        <v>-2134.4668848673255</v>
      </c>
      <c r="S43">
        <f t="shared" si="28"/>
        <v>16593.641890083469</v>
      </c>
      <c r="T43">
        <f t="shared" si="14"/>
        <v>395.086711668654</v>
      </c>
      <c r="U43">
        <f t="shared" si="15"/>
        <v>-5.4025276523535206</v>
      </c>
      <c r="V43">
        <f t="shared" si="16"/>
        <v>3167.3664288377272</v>
      </c>
      <c r="W43">
        <f t="shared" si="17"/>
        <v>4211.2239380976789</v>
      </c>
      <c r="X43">
        <f t="shared" si="18"/>
        <v>-1043.8575092599517</v>
      </c>
      <c r="Y43">
        <f t="shared" si="19"/>
        <v>885.6335711622728</v>
      </c>
      <c r="Z43">
        <f t="shared" si="20"/>
        <v>885.6335711622728</v>
      </c>
      <c r="AA43">
        <f t="shared" si="29"/>
        <v>-745.39378705640206</v>
      </c>
      <c r="AB43">
        <f t="shared" si="29"/>
        <v>17123.802067319957</v>
      </c>
      <c r="AC43">
        <f t="shared" si="22"/>
        <v>407.70957303142757</v>
      </c>
      <c r="AD43">
        <f t="shared" si="23"/>
        <v>-1.828246959015958</v>
      </c>
    </row>
    <row r="44" spans="1:30" ht="15.75" thickBot="1" x14ac:dyDescent="0.3">
      <c r="A44" s="1">
        <v>43928</v>
      </c>
      <c r="B44">
        <v>43</v>
      </c>
      <c r="C44" s="16">
        <v>4782</v>
      </c>
      <c r="D44">
        <f t="shared" si="0"/>
        <v>5633.0224813191526</v>
      </c>
      <c r="E44">
        <f t="shared" si="1"/>
        <v>5690.1172024907455</v>
      </c>
      <c r="F44">
        <f t="shared" si="2"/>
        <v>-57.094721171593278</v>
      </c>
      <c r="G44">
        <f t="shared" si="3"/>
        <v>-851.02248131915258</v>
      </c>
      <c r="H44">
        <f t="shared" si="4"/>
        <v>851.02248131915258</v>
      </c>
      <c r="I44">
        <f t="shared" si="27"/>
        <v>-2278.3905106089805</v>
      </c>
      <c r="J44">
        <f t="shared" si="27"/>
        <v>24712.471131275881</v>
      </c>
      <c r="K44">
        <f t="shared" si="6"/>
        <v>574.70863095990421</v>
      </c>
      <c r="L44">
        <f t="shared" si="7"/>
        <v>-3.9644271686045678</v>
      </c>
      <c r="M44">
        <f t="shared" si="8"/>
        <v>3676.9806357106963</v>
      </c>
      <c r="N44">
        <f t="shared" si="9"/>
        <v>4210.5973569275284</v>
      </c>
      <c r="O44">
        <f t="shared" si="10"/>
        <v>-533.61672121683182</v>
      </c>
      <c r="P44">
        <f t="shared" si="11"/>
        <v>1105.0193642893037</v>
      </c>
      <c r="Q44">
        <f t="shared" si="12"/>
        <v>1105.0193642893037</v>
      </c>
      <c r="R44">
        <f t="shared" si="28"/>
        <v>-1029.4475205780218</v>
      </c>
      <c r="S44">
        <f t="shared" si="28"/>
        <v>17698.661254372772</v>
      </c>
      <c r="T44">
        <f t="shared" si="14"/>
        <v>411.59677335750632</v>
      </c>
      <c r="U44">
        <f t="shared" si="15"/>
        <v>-2.5011068774435223</v>
      </c>
      <c r="V44">
        <f t="shared" si="16"/>
        <v>3398.8212620514482</v>
      </c>
      <c r="W44">
        <f t="shared" si="17"/>
        <v>3875.8732857675454</v>
      </c>
      <c r="X44">
        <f t="shared" si="18"/>
        <v>-477.0520237160971</v>
      </c>
      <c r="Y44">
        <f t="shared" si="19"/>
        <v>1383.1787379485518</v>
      </c>
      <c r="Z44">
        <f t="shared" si="20"/>
        <v>1383.1787379485518</v>
      </c>
      <c r="AA44">
        <f t="shared" si="29"/>
        <v>637.78495089214971</v>
      </c>
      <c r="AB44">
        <f t="shared" si="29"/>
        <v>18506.980805268508</v>
      </c>
      <c r="AC44">
        <f t="shared" si="22"/>
        <v>430.3949024481048</v>
      </c>
      <c r="AD44">
        <f t="shared" si="23"/>
        <v>1.4818599088056139</v>
      </c>
    </row>
    <row r="45" spans="1:30" ht="15.75" thickBot="1" x14ac:dyDescent="0.3">
      <c r="A45" s="1">
        <v>43929</v>
      </c>
      <c r="B45">
        <v>44</v>
      </c>
      <c r="C45" s="16">
        <v>4668</v>
      </c>
      <c r="D45">
        <f t="shared" si="0"/>
        <v>5371.6823646309631</v>
      </c>
      <c r="E45">
        <f t="shared" si="1"/>
        <v>5462.8179850553224</v>
      </c>
      <c r="F45">
        <f t="shared" si="2"/>
        <v>-91.135620424359303</v>
      </c>
      <c r="G45">
        <f t="shared" si="3"/>
        <v>-703.68236463096309</v>
      </c>
      <c r="H45">
        <f t="shared" si="4"/>
        <v>703.68236463096309</v>
      </c>
      <c r="I45">
        <f t="shared" si="27"/>
        <v>-2982.0728752399436</v>
      </c>
      <c r="J45">
        <f t="shared" si="27"/>
        <v>25416.153495906845</v>
      </c>
      <c r="K45">
        <f t="shared" si="6"/>
        <v>577.63985217970105</v>
      </c>
      <c r="L45">
        <f t="shared" si="7"/>
        <v>-5.1625123578077412</v>
      </c>
      <c r="M45">
        <f t="shared" si="8"/>
        <v>3972.1284377108432</v>
      </c>
      <c r="N45">
        <f t="shared" si="9"/>
        <v>4229.4903178553486</v>
      </c>
      <c r="O45">
        <f t="shared" si="10"/>
        <v>-257.36188014450568</v>
      </c>
      <c r="P45">
        <f t="shared" si="11"/>
        <v>695.87156228915683</v>
      </c>
      <c r="Q45">
        <f t="shared" si="12"/>
        <v>695.87156228915683</v>
      </c>
      <c r="R45">
        <f t="shared" si="28"/>
        <v>-333.57595828886497</v>
      </c>
      <c r="S45">
        <f t="shared" si="28"/>
        <v>18394.532816661929</v>
      </c>
      <c r="T45">
        <f t="shared" si="14"/>
        <v>418.05756401504385</v>
      </c>
      <c r="U45">
        <f t="shared" si="15"/>
        <v>-0.79791872460143121</v>
      </c>
      <c r="V45">
        <f t="shared" si="16"/>
        <v>4913.5466209812657</v>
      </c>
      <c r="W45">
        <f t="shared" si="17"/>
        <v>4505.3642524102897</v>
      </c>
      <c r="X45">
        <f t="shared" si="18"/>
        <v>408.18236857097611</v>
      </c>
      <c r="Y45">
        <f t="shared" si="19"/>
        <v>-245.54662098126573</v>
      </c>
      <c r="Z45">
        <f t="shared" si="20"/>
        <v>245.54662098126573</v>
      </c>
      <c r="AA45">
        <f t="shared" si="29"/>
        <v>392.23832991088398</v>
      </c>
      <c r="AB45">
        <f t="shared" si="29"/>
        <v>18752.527426249773</v>
      </c>
      <c r="AC45">
        <f t="shared" si="22"/>
        <v>426.19380514204028</v>
      </c>
      <c r="AD45">
        <f t="shared" si="23"/>
        <v>0.92032855752129072</v>
      </c>
    </row>
    <row r="46" spans="1:30" ht="15.75" thickBot="1" x14ac:dyDescent="0.3">
      <c r="A46" s="1">
        <v>43930</v>
      </c>
      <c r="B46">
        <v>45</v>
      </c>
      <c r="C46" s="16">
        <v>4585</v>
      </c>
      <c r="D46">
        <f t="shared" si="0"/>
        <v>5111.6629766951728</v>
      </c>
      <c r="E46">
        <f t="shared" si="1"/>
        <v>5230.9458917047705</v>
      </c>
      <c r="F46">
        <f t="shared" si="2"/>
        <v>-119.28291500959783</v>
      </c>
      <c r="G46">
        <f t="shared" si="3"/>
        <v>-526.6629766951728</v>
      </c>
      <c r="H46">
        <f t="shared" si="4"/>
        <v>526.6629766951728</v>
      </c>
      <c r="I46">
        <f t="shared" si="27"/>
        <v>-3508.7358519351164</v>
      </c>
      <c r="J46">
        <f t="shared" si="27"/>
        <v>25942.816472602019</v>
      </c>
      <c r="K46">
        <f t="shared" si="6"/>
        <v>576.50703272448925</v>
      </c>
      <c r="L46">
        <f t="shared" si="7"/>
        <v>-6.086197830672309</v>
      </c>
      <c r="M46">
        <f t="shared" si="8"/>
        <v>4236.6702292832042</v>
      </c>
      <c r="N46">
        <f t="shared" si="9"/>
        <v>4320.0642188554211</v>
      </c>
      <c r="O46">
        <f t="shared" si="10"/>
        <v>-83.393989572216697</v>
      </c>
      <c r="P46">
        <f t="shared" si="11"/>
        <v>348.32977071679579</v>
      </c>
      <c r="Q46">
        <f t="shared" si="12"/>
        <v>348.32977071679579</v>
      </c>
      <c r="R46">
        <f t="shared" si="28"/>
        <v>14.753812427930825</v>
      </c>
      <c r="S46">
        <f t="shared" si="28"/>
        <v>18742.862587378724</v>
      </c>
      <c r="T46">
        <f t="shared" si="14"/>
        <v>416.508057497305</v>
      </c>
      <c r="U46">
        <f t="shared" si="15"/>
        <v>3.5422633877920329E-2</v>
      </c>
      <c r="V46">
        <f t="shared" si="16"/>
        <v>4968.1418553392195</v>
      </c>
      <c r="W46">
        <f t="shared" si="17"/>
        <v>4717.1093241962535</v>
      </c>
      <c r="X46">
        <f t="shared" si="18"/>
        <v>251.03253114296632</v>
      </c>
      <c r="Y46">
        <f t="shared" si="19"/>
        <v>-383.14185533921955</v>
      </c>
      <c r="Z46">
        <f t="shared" si="20"/>
        <v>383.14185533921955</v>
      </c>
      <c r="AA46">
        <f t="shared" si="29"/>
        <v>9.0964745716644302</v>
      </c>
      <c r="AB46">
        <f t="shared" si="29"/>
        <v>19135.669281588991</v>
      </c>
      <c r="AC46">
        <f t="shared" si="22"/>
        <v>425.23709514642201</v>
      </c>
      <c r="AD46">
        <f t="shared" si="23"/>
        <v>2.1391535864321146E-2</v>
      </c>
    </row>
    <row r="47" spans="1:30" ht="15.75" thickBot="1" x14ac:dyDescent="0.3">
      <c r="A47" s="1">
        <v>43931</v>
      </c>
      <c r="B47">
        <v>46</v>
      </c>
      <c r="C47" s="16">
        <v>4805</v>
      </c>
      <c r="D47">
        <f t="shared" si="0"/>
        <v>4865.9809472787329</v>
      </c>
      <c r="E47">
        <f t="shared" si="1"/>
        <v>5006.3303813561379</v>
      </c>
      <c r="F47">
        <f t="shared" si="2"/>
        <v>-140.34943407740482</v>
      </c>
      <c r="G47">
        <f t="shared" si="3"/>
        <v>-60.980947278732856</v>
      </c>
      <c r="H47">
        <f t="shared" si="4"/>
        <v>60.980947278732856</v>
      </c>
      <c r="I47">
        <f t="shared" si="27"/>
        <v>-3569.7167992138493</v>
      </c>
      <c r="J47">
        <f t="shared" si="27"/>
        <v>26003.79741988075</v>
      </c>
      <c r="K47">
        <f t="shared" si="6"/>
        <v>565.29994391045113</v>
      </c>
      <c r="L47">
        <f t="shared" si="7"/>
        <v>-6.3147305031031919</v>
      </c>
      <c r="M47">
        <f t="shared" si="8"/>
        <v>4414.5235677485853</v>
      </c>
      <c r="N47">
        <f t="shared" si="9"/>
        <v>4410.8351146416026</v>
      </c>
      <c r="O47">
        <f t="shared" si="10"/>
        <v>3.6884531069824789</v>
      </c>
      <c r="P47">
        <f t="shared" si="11"/>
        <v>390.47643225141474</v>
      </c>
      <c r="Q47">
        <f t="shared" si="12"/>
        <v>390.47643225141474</v>
      </c>
      <c r="R47">
        <f t="shared" si="28"/>
        <v>405.23024467934556</v>
      </c>
      <c r="S47">
        <f t="shared" si="28"/>
        <v>19133.339019630141</v>
      </c>
      <c r="T47">
        <f t="shared" si="14"/>
        <v>415.94215260065522</v>
      </c>
      <c r="U47">
        <f t="shared" si="15"/>
        <v>0.97424664017740437</v>
      </c>
      <c r="V47">
        <f t="shared" si="16"/>
        <v>4667.450114793709</v>
      </c>
      <c r="W47">
        <f t="shared" si="17"/>
        <v>4661.6283710678435</v>
      </c>
      <c r="X47">
        <f t="shared" si="18"/>
        <v>5.8217437258655025</v>
      </c>
      <c r="Y47">
        <f t="shared" si="19"/>
        <v>137.54988520629104</v>
      </c>
      <c r="Z47">
        <f t="shared" si="20"/>
        <v>137.54988520629104</v>
      </c>
      <c r="AA47">
        <f t="shared" si="29"/>
        <v>146.64635977795547</v>
      </c>
      <c r="AB47">
        <f t="shared" si="29"/>
        <v>19273.219166795283</v>
      </c>
      <c r="AC47">
        <f t="shared" si="22"/>
        <v>418.98302536511483</v>
      </c>
      <c r="AD47">
        <f t="shared" si="23"/>
        <v>0.35000549163098738</v>
      </c>
    </row>
    <row r="48" spans="1:30" ht="15.75" thickBot="1" x14ac:dyDescent="0.3">
      <c r="A48" s="1">
        <v>43932</v>
      </c>
      <c r="B48">
        <v>47</v>
      </c>
      <c r="C48" s="16">
        <v>4316</v>
      </c>
      <c r="D48">
        <f t="shared" si="0"/>
        <v>4710.9960858544327</v>
      </c>
      <c r="E48">
        <f t="shared" si="1"/>
        <v>4853.7847578229866</v>
      </c>
      <c r="F48">
        <f t="shared" si="2"/>
        <v>-142.78867196855407</v>
      </c>
      <c r="G48">
        <f t="shared" si="3"/>
        <v>-394.99608585443275</v>
      </c>
      <c r="H48">
        <f t="shared" si="4"/>
        <v>394.99608585443275</v>
      </c>
      <c r="I48">
        <f t="shared" si="27"/>
        <v>-3964.712885068282</v>
      </c>
      <c r="J48">
        <f t="shared" si="27"/>
        <v>26398.793505735182</v>
      </c>
      <c r="K48">
        <f t="shared" si="6"/>
        <v>561.67645756883371</v>
      </c>
      <c r="L48">
        <f t="shared" si="7"/>
        <v>-7.058712950564435</v>
      </c>
      <c r="M48">
        <f t="shared" si="8"/>
        <v>4711.0693450441286</v>
      </c>
      <c r="N48">
        <f t="shared" si="9"/>
        <v>4609.7617838742926</v>
      </c>
      <c r="O48">
        <f t="shared" si="10"/>
        <v>101.30756116983616</v>
      </c>
      <c r="P48">
        <f t="shared" si="11"/>
        <v>-395.06934504412857</v>
      </c>
      <c r="Q48">
        <f t="shared" si="12"/>
        <v>395.06934504412857</v>
      </c>
      <c r="R48">
        <f t="shared" si="28"/>
        <v>10.160899635216992</v>
      </c>
      <c r="S48">
        <f t="shared" si="28"/>
        <v>19528.408364674269</v>
      </c>
      <c r="T48">
        <f t="shared" si="14"/>
        <v>415.49805031221848</v>
      </c>
      <c r="U48">
        <f t="shared" si="15"/>
        <v>2.4454746845579103E-2</v>
      </c>
      <c r="V48">
        <f t="shared" si="16"/>
        <v>4871.3436932166342</v>
      </c>
      <c r="W48">
        <f t="shared" si="17"/>
        <v>4777.490022958742</v>
      </c>
      <c r="X48">
        <f t="shared" si="18"/>
        <v>93.85367025789192</v>
      </c>
      <c r="Y48">
        <f t="shared" si="19"/>
        <v>-555.34369321663416</v>
      </c>
      <c r="Z48">
        <f t="shared" si="20"/>
        <v>555.34369321663416</v>
      </c>
      <c r="AA48">
        <f t="shared" si="29"/>
        <v>-408.6973334386787</v>
      </c>
      <c r="AB48">
        <f t="shared" si="29"/>
        <v>19828.562860011916</v>
      </c>
      <c r="AC48">
        <f t="shared" si="22"/>
        <v>421.88431617046632</v>
      </c>
      <c r="AD48">
        <f t="shared" si="23"/>
        <v>-0.9687426571068376</v>
      </c>
    </row>
    <row r="49" spans="1:30" ht="15.75" thickBot="1" x14ac:dyDescent="0.3">
      <c r="A49" s="1">
        <v>43933</v>
      </c>
      <c r="B49">
        <v>48</v>
      </c>
      <c r="C49" s="16">
        <v>3599</v>
      </c>
      <c r="D49">
        <f t="shared" si="0"/>
        <v>4473.4083532808154</v>
      </c>
      <c r="E49">
        <f t="shared" si="1"/>
        <v>4631.9968686835464</v>
      </c>
      <c r="F49">
        <f t="shared" si="2"/>
        <v>-158.58851540273133</v>
      </c>
      <c r="G49">
        <f t="shared" si="3"/>
        <v>-874.40835328081539</v>
      </c>
      <c r="H49">
        <f t="shared" si="4"/>
        <v>874.40835328081539</v>
      </c>
      <c r="I49">
        <f t="shared" si="27"/>
        <v>-4839.1212383490974</v>
      </c>
      <c r="J49">
        <f t="shared" si="27"/>
        <v>27273.201859015997</v>
      </c>
      <c r="K49">
        <f t="shared" si="6"/>
        <v>568.19170539616664</v>
      </c>
      <c r="L49">
        <f t="shared" si="7"/>
        <v>-8.5167051760726835</v>
      </c>
      <c r="M49">
        <f t="shared" si="8"/>
        <v>4516.0748974308681</v>
      </c>
      <c r="N49">
        <f t="shared" si="9"/>
        <v>4513.5346725220643</v>
      </c>
      <c r="O49">
        <f t="shared" si="10"/>
        <v>2.5402249088040207</v>
      </c>
      <c r="P49">
        <f t="shared" si="11"/>
        <v>-917.07489743086808</v>
      </c>
      <c r="Q49">
        <f t="shared" si="12"/>
        <v>917.07489743086808</v>
      </c>
      <c r="R49">
        <f t="shared" si="28"/>
        <v>-906.91399779565108</v>
      </c>
      <c r="S49">
        <f t="shared" si="28"/>
        <v>20445.483262105139</v>
      </c>
      <c r="T49">
        <f t="shared" si="14"/>
        <v>425.94756796052371</v>
      </c>
      <c r="U49">
        <f t="shared" si="15"/>
        <v>-2.129168155925949</v>
      </c>
      <c r="V49">
        <f t="shared" si="16"/>
        <v>4165.5024452425723</v>
      </c>
      <c r="W49">
        <f t="shared" si="17"/>
        <v>4427.0687386433265</v>
      </c>
      <c r="X49">
        <f t="shared" si="18"/>
        <v>-261.56629340075426</v>
      </c>
      <c r="Y49">
        <f t="shared" si="19"/>
        <v>-566.50244524257232</v>
      </c>
      <c r="Z49">
        <f t="shared" si="20"/>
        <v>566.50244524257232</v>
      </c>
      <c r="AA49">
        <f t="shared" si="29"/>
        <v>-975.19977868125102</v>
      </c>
      <c r="AB49">
        <f t="shared" si="29"/>
        <v>20395.065305254488</v>
      </c>
      <c r="AC49">
        <f t="shared" si="22"/>
        <v>424.89719385946847</v>
      </c>
      <c r="AD49">
        <f t="shared" si="23"/>
        <v>-2.2951429022705923</v>
      </c>
    </row>
    <row r="50" spans="1:30" ht="15.75" thickBot="1" x14ac:dyDescent="0.3">
      <c r="A50" s="1">
        <v>43934</v>
      </c>
      <c r="B50">
        <v>49</v>
      </c>
      <c r="C50" s="16">
        <v>3039</v>
      </c>
      <c r="D50">
        <f t="shared" si="0"/>
        <v>4104.9618330906887</v>
      </c>
      <c r="E50">
        <f t="shared" si="1"/>
        <v>4298.5266826246525</v>
      </c>
      <c r="F50">
        <f t="shared" si="2"/>
        <v>-193.56484953396392</v>
      </c>
      <c r="G50">
        <f t="shared" si="3"/>
        <v>-1065.9618330906887</v>
      </c>
      <c r="H50">
        <f t="shared" si="4"/>
        <v>1065.9618330906887</v>
      </c>
      <c r="I50">
        <f t="shared" si="27"/>
        <v>-5905.0830714397862</v>
      </c>
      <c r="J50">
        <f t="shared" si="27"/>
        <v>28339.163692106686</v>
      </c>
      <c r="K50">
        <f t="shared" si="6"/>
        <v>578.35027943074874</v>
      </c>
      <c r="L50">
        <f t="shared" si="7"/>
        <v>-10.210219103294921</v>
      </c>
      <c r="M50">
        <f t="shared" si="8"/>
        <v>3830.8089492665213</v>
      </c>
      <c r="N50">
        <f t="shared" si="9"/>
        <v>4057.537448715434</v>
      </c>
      <c r="O50">
        <f t="shared" si="10"/>
        <v>-226.728499448913</v>
      </c>
      <c r="P50">
        <f t="shared" si="11"/>
        <v>-791.80894926652127</v>
      </c>
      <c r="Q50">
        <f t="shared" si="12"/>
        <v>791.80894926652127</v>
      </c>
      <c r="R50">
        <f t="shared" si="28"/>
        <v>-1698.7229470621724</v>
      </c>
      <c r="S50">
        <f t="shared" si="28"/>
        <v>21237.29221137166</v>
      </c>
      <c r="T50">
        <f t="shared" si="14"/>
        <v>433.41412676268692</v>
      </c>
      <c r="U50">
        <f t="shared" si="15"/>
        <v>-3.9193991200759752</v>
      </c>
      <c r="V50">
        <f t="shared" si="16"/>
        <v>3088.1726306925138</v>
      </c>
      <c r="W50">
        <f t="shared" si="17"/>
        <v>3712.3004890485145</v>
      </c>
      <c r="X50">
        <f t="shared" si="18"/>
        <v>-624.12785835600062</v>
      </c>
      <c r="Y50">
        <f t="shared" si="19"/>
        <v>-49.172630692513849</v>
      </c>
      <c r="Z50">
        <f t="shared" si="20"/>
        <v>49.172630692513849</v>
      </c>
      <c r="AA50">
        <f t="shared" si="29"/>
        <v>-1024.3724093737649</v>
      </c>
      <c r="AB50">
        <f t="shared" si="29"/>
        <v>20444.237935947</v>
      </c>
      <c r="AC50">
        <f t="shared" si="22"/>
        <v>417.22934563157145</v>
      </c>
      <c r="AD50">
        <f t="shared" si="23"/>
        <v>-2.4551782373388535</v>
      </c>
    </row>
    <row r="51" spans="1:30" ht="15.75" thickBot="1" x14ac:dyDescent="0.3">
      <c r="A51" s="1">
        <v>43935</v>
      </c>
      <c r="B51">
        <v>50</v>
      </c>
      <c r="C51" s="16">
        <v>3836</v>
      </c>
      <c r="D51">
        <f t="shared" si="0"/>
        <v>3655.5661436149594</v>
      </c>
      <c r="E51">
        <f t="shared" si="1"/>
        <v>3891.7694664725509</v>
      </c>
      <c r="F51">
        <f t="shared" si="2"/>
        <v>-236.2033228575915</v>
      </c>
      <c r="G51">
        <f t="shared" si="3"/>
        <v>180.4338563850406</v>
      </c>
      <c r="H51">
        <f t="shared" si="4"/>
        <v>180.4338563850406</v>
      </c>
      <c r="I51">
        <f t="shared" si="27"/>
        <v>-5724.6492150547456</v>
      </c>
      <c r="J51">
        <f t="shared" si="27"/>
        <v>28519.597548491725</v>
      </c>
      <c r="K51">
        <f t="shared" si="6"/>
        <v>570.39195096983451</v>
      </c>
      <c r="L51">
        <f t="shared" si="7"/>
        <v>-10.036342913537181</v>
      </c>
      <c r="M51">
        <f t="shared" si="8"/>
        <v>3010.2237378677173</v>
      </c>
      <c r="N51">
        <f t="shared" si="9"/>
        <v>3434.9044746332606</v>
      </c>
      <c r="O51">
        <f t="shared" si="10"/>
        <v>-424.68073676554332</v>
      </c>
      <c r="P51">
        <f t="shared" si="11"/>
        <v>825.77626213228268</v>
      </c>
      <c r="Q51">
        <f t="shared" si="12"/>
        <v>825.77626213228268</v>
      </c>
      <c r="R51">
        <f t="shared" si="28"/>
        <v>-872.94668492988967</v>
      </c>
      <c r="S51">
        <f t="shared" si="28"/>
        <v>22063.068473503943</v>
      </c>
      <c r="T51">
        <f t="shared" si="14"/>
        <v>441.26136947007888</v>
      </c>
      <c r="U51">
        <f t="shared" si="15"/>
        <v>-1.9782984537672803</v>
      </c>
      <c r="V51">
        <f t="shared" si="16"/>
        <v>2393.2361841392935</v>
      </c>
      <c r="W51">
        <f t="shared" si="17"/>
        <v>3048.834526138503</v>
      </c>
      <c r="X51">
        <f t="shared" si="18"/>
        <v>-655.59834199920931</v>
      </c>
      <c r="Y51">
        <f t="shared" si="19"/>
        <v>1442.7638158607065</v>
      </c>
      <c r="Z51">
        <f t="shared" si="20"/>
        <v>1442.7638158607065</v>
      </c>
      <c r="AA51">
        <f t="shared" si="29"/>
        <v>418.39140648694161</v>
      </c>
      <c r="AB51">
        <f t="shared" si="29"/>
        <v>21887.001751807707</v>
      </c>
      <c r="AC51">
        <f t="shared" si="22"/>
        <v>437.74003503615415</v>
      </c>
      <c r="AD51">
        <f t="shared" si="23"/>
        <v>0.95579881436338243</v>
      </c>
    </row>
    <row r="52" spans="1:30" ht="15.75" thickBot="1" x14ac:dyDescent="0.3">
      <c r="A52" s="1">
        <v>43936</v>
      </c>
      <c r="B52">
        <v>51</v>
      </c>
      <c r="C52" s="16">
        <v>4204</v>
      </c>
      <c r="D52">
        <f t="shared" si="0"/>
        <v>3462.6669462897776</v>
      </c>
      <c r="E52">
        <f t="shared" si="1"/>
        <v>3691.6529148919676</v>
      </c>
      <c r="F52">
        <f t="shared" si="2"/>
        <v>-228.98596860218987</v>
      </c>
      <c r="G52">
        <f t="shared" si="3"/>
        <v>741.33305371022243</v>
      </c>
      <c r="H52">
        <f t="shared" si="4"/>
        <v>741.33305371022243</v>
      </c>
      <c r="I52">
        <f t="shared" ref="I52:J67" si="30">G52+I51</f>
        <v>-4983.3161613445227</v>
      </c>
      <c r="J52">
        <f t="shared" si="30"/>
        <v>29260.930602201948</v>
      </c>
      <c r="K52">
        <f t="shared" si="6"/>
        <v>573.74373729807746</v>
      </c>
      <c r="L52">
        <f t="shared" si="7"/>
        <v>-8.6856131708075406</v>
      </c>
      <c r="M52">
        <f t="shared" si="8"/>
        <v>3204.8751977013862</v>
      </c>
      <c r="N52">
        <f t="shared" si="9"/>
        <v>3423.1118689338587</v>
      </c>
      <c r="O52">
        <f t="shared" si="10"/>
        <v>-218.23667123247264</v>
      </c>
      <c r="P52">
        <f t="shared" si="11"/>
        <v>999.12480229861376</v>
      </c>
      <c r="Q52">
        <f t="shared" si="12"/>
        <v>999.12480229861376</v>
      </c>
      <c r="R52">
        <f t="shared" ref="R52:S67" si="31">P52+R51</f>
        <v>126.17811736872409</v>
      </c>
      <c r="S52">
        <f t="shared" si="31"/>
        <v>23062.193275802558</v>
      </c>
      <c r="T52">
        <f t="shared" si="14"/>
        <v>452.19986815299131</v>
      </c>
      <c r="U52">
        <f t="shared" si="15"/>
        <v>0.27903174294167343</v>
      </c>
      <c r="V52">
        <f t="shared" si="16"/>
        <v>3815.2177369795008</v>
      </c>
      <c r="W52">
        <f t="shared" si="17"/>
        <v>3547.4472368278584</v>
      </c>
      <c r="X52">
        <f t="shared" si="18"/>
        <v>267.77050015164264</v>
      </c>
      <c r="Y52">
        <f t="shared" si="19"/>
        <v>388.78226302049916</v>
      </c>
      <c r="Z52">
        <f t="shared" si="20"/>
        <v>388.78226302049916</v>
      </c>
      <c r="AA52">
        <f t="shared" ref="AA52:AB67" si="32">Y52+AA51</f>
        <v>807.17366950744076</v>
      </c>
      <c r="AB52">
        <f t="shared" si="32"/>
        <v>22275.784014828205</v>
      </c>
      <c r="AC52">
        <f t="shared" si="22"/>
        <v>436.78007872212169</v>
      </c>
      <c r="AD52">
        <f t="shared" si="23"/>
        <v>1.8480093503095925</v>
      </c>
    </row>
    <row r="53" spans="1:30" ht="15.75" thickBot="1" x14ac:dyDescent="0.3">
      <c r="A53" s="1">
        <v>43937</v>
      </c>
      <c r="B53">
        <v>52</v>
      </c>
      <c r="C53" s="16">
        <v>3951</v>
      </c>
      <c r="D53">
        <f t="shared" si="0"/>
        <v>3411.6009105780413</v>
      </c>
      <c r="E53">
        <f t="shared" si="1"/>
        <v>3610.9335570318221</v>
      </c>
      <c r="F53">
        <f t="shared" si="2"/>
        <v>-199.33264645378097</v>
      </c>
      <c r="G53">
        <f t="shared" si="3"/>
        <v>539.39908942195871</v>
      </c>
      <c r="H53">
        <f t="shared" si="4"/>
        <v>539.39908942195871</v>
      </c>
      <c r="I53">
        <f t="shared" si="30"/>
        <v>-4443.917071922564</v>
      </c>
      <c r="J53">
        <f t="shared" si="30"/>
        <v>29800.329691623905</v>
      </c>
      <c r="K53">
        <f t="shared" si="6"/>
        <v>573.08326330045975</v>
      </c>
      <c r="L53">
        <f t="shared" si="7"/>
        <v>-7.7544003751382959</v>
      </c>
      <c r="M53">
        <f t="shared" si="8"/>
        <v>3735.9821281928739</v>
      </c>
      <c r="N53">
        <f t="shared" si="9"/>
        <v>3704.4375988506931</v>
      </c>
      <c r="O53">
        <f t="shared" si="10"/>
        <v>31.544529342180795</v>
      </c>
      <c r="P53">
        <f t="shared" si="11"/>
        <v>215.01787180712608</v>
      </c>
      <c r="Q53">
        <f t="shared" si="12"/>
        <v>215.01787180712608</v>
      </c>
      <c r="R53">
        <f t="shared" si="31"/>
        <v>341.19598917585017</v>
      </c>
      <c r="S53">
        <f t="shared" si="31"/>
        <v>23277.211147609683</v>
      </c>
      <c r="T53">
        <f t="shared" si="14"/>
        <v>447.63867591557084</v>
      </c>
      <c r="U53">
        <f t="shared" si="15"/>
        <v>0.76221293541714252</v>
      </c>
      <c r="V53">
        <f t="shared" si="16"/>
        <v>4642.8346958806624</v>
      </c>
      <c r="W53">
        <f t="shared" si="17"/>
        <v>4126.2435473959004</v>
      </c>
      <c r="X53">
        <f t="shared" si="18"/>
        <v>516.59114848476224</v>
      </c>
      <c r="Y53">
        <f t="shared" si="19"/>
        <v>-691.83469588066237</v>
      </c>
      <c r="Z53">
        <f t="shared" si="20"/>
        <v>691.83469588066237</v>
      </c>
      <c r="AA53">
        <f t="shared" si="32"/>
        <v>115.3389736267784</v>
      </c>
      <c r="AB53">
        <f t="shared" si="32"/>
        <v>22967.618710708866</v>
      </c>
      <c r="AC53">
        <f t="shared" si="22"/>
        <v>441.68497520593974</v>
      </c>
      <c r="AD53">
        <f t="shared" si="23"/>
        <v>0.26113402108142919</v>
      </c>
    </row>
    <row r="54" spans="1:30" ht="15.75" thickBot="1" x14ac:dyDescent="0.3">
      <c r="A54" s="1">
        <v>43938</v>
      </c>
      <c r="B54">
        <v>53</v>
      </c>
      <c r="C54" s="16">
        <v>4694</v>
      </c>
      <c r="D54">
        <f t="shared" si="0"/>
        <v>3341.7240455855303</v>
      </c>
      <c r="E54">
        <f t="shared" si="1"/>
        <v>3519.480728462433</v>
      </c>
      <c r="F54">
        <f t="shared" si="2"/>
        <v>-177.75668287690263</v>
      </c>
      <c r="G54">
        <f t="shared" si="3"/>
        <v>1352.2759544144697</v>
      </c>
      <c r="H54">
        <f t="shared" si="4"/>
        <v>1352.2759544144697</v>
      </c>
      <c r="I54">
        <f t="shared" si="30"/>
        <v>-3091.6411175080943</v>
      </c>
      <c r="J54">
        <f t="shared" si="30"/>
        <v>31152.605646038373</v>
      </c>
      <c r="K54">
        <f t="shared" si="6"/>
        <v>587.78501218940323</v>
      </c>
      <c r="L54">
        <f t="shared" si="7"/>
        <v>-5.2598161800557586</v>
      </c>
      <c r="M54">
        <f t="shared" si="8"/>
        <v>3928.7900613903994</v>
      </c>
      <c r="N54">
        <f t="shared" si="9"/>
        <v>3843.4910640964372</v>
      </c>
      <c r="O54">
        <f t="shared" si="10"/>
        <v>85.298997293962429</v>
      </c>
      <c r="P54">
        <f t="shared" si="11"/>
        <v>765.20993860960061</v>
      </c>
      <c r="Q54">
        <f t="shared" si="12"/>
        <v>765.20993860960061</v>
      </c>
      <c r="R54">
        <f t="shared" si="31"/>
        <v>1106.4059277854508</v>
      </c>
      <c r="S54">
        <f t="shared" si="31"/>
        <v>24042.421086219285</v>
      </c>
      <c r="T54">
        <f t="shared" si="14"/>
        <v>453.63058653243934</v>
      </c>
      <c r="U54">
        <f t="shared" si="15"/>
        <v>2.4390020440262599</v>
      </c>
      <c r="V54">
        <f t="shared" si="16"/>
        <v>4163.1838822972704</v>
      </c>
      <c r="W54">
        <f t="shared" si="17"/>
        <v>4089.3669391761323</v>
      </c>
      <c r="X54">
        <f t="shared" si="18"/>
        <v>73.816943121138138</v>
      </c>
      <c r="Y54">
        <f t="shared" si="19"/>
        <v>530.81611770272957</v>
      </c>
      <c r="Z54">
        <f t="shared" si="20"/>
        <v>530.81611770272957</v>
      </c>
      <c r="AA54">
        <f t="shared" si="32"/>
        <v>646.15509132950797</v>
      </c>
      <c r="AB54">
        <f t="shared" si="32"/>
        <v>23498.434828411595</v>
      </c>
      <c r="AC54">
        <f t="shared" si="22"/>
        <v>443.36669487569048</v>
      </c>
      <c r="AD54">
        <f t="shared" si="23"/>
        <v>1.4573830168066064</v>
      </c>
    </row>
    <row r="55" spans="1:30" ht="15.75" thickBot="1" x14ac:dyDescent="0.3">
      <c r="A55" s="1">
        <v>43939</v>
      </c>
      <c r="B55">
        <v>54</v>
      </c>
      <c r="C55" s="16">
        <v>4092</v>
      </c>
      <c r="D55">
        <f t="shared" si="0"/>
        <v>3488.5135917681005</v>
      </c>
      <c r="E55">
        <f t="shared" si="1"/>
        <v>3612.1792364684243</v>
      </c>
      <c r="F55">
        <f t="shared" si="2"/>
        <v>-123.66564470032384</v>
      </c>
      <c r="G55">
        <f t="shared" si="3"/>
        <v>603.48640823189953</v>
      </c>
      <c r="H55">
        <f t="shared" si="4"/>
        <v>603.48640823189953</v>
      </c>
      <c r="I55">
        <f t="shared" si="30"/>
        <v>-2488.1547092761948</v>
      </c>
      <c r="J55">
        <f t="shared" si="30"/>
        <v>31756.092054270273</v>
      </c>
      <c r="K55">
        <f t="shared" si="6"/>
        <v>588.07577878278289</v>
      </c>
      <c r="L55">
        <f t="shared" si="7"/>
        <v>-4.2310103545265081</v>
      </c>
      <c r="M55">
        <f t="shared" si="8"/>
        <v>4587.9965126415618</v>
      </c>
      <c r="N55">
        <f t="shared" si="9"/>
        <v>4311.3950306951992</v>
      </c>
      <c r="O55">
        <f t="shared" si="10"/>
        <v>276.60148194636236</v>
      </c>
      <c r="P55">
        <f t="shared" si="11"/>
        <v>-495.99651264156182</v>
      </c>
      <c r="Q55">
        <f t="shared" si="12"/>
        <v>495.99651264156182</v>
      </c>
      <c r="R55">
        <f t="shared" si="31"/>
        <v>610.40941514388896</v>
      </c>
      <c r="S55">
        <f t="shared" si="31"/>
        <v>24538.417598860848</v>
      </c>
      <c r="T55">
        <f t="shared" si="14"/>
        <v>454.41514071964531</v>
      </c>
      <c r="U55">
        <f t="shared" si="15"/>
        <v>1.3432858204882867</v>
      </c>
      <c r="V55">
        <f t="shared" si="16"/>
        <v>5001.3760349103395</v>
      </c>
      <c r="W55">
        <f t="shared" si="17"/>
        <v>4587.8367764594541</v>
      </c>
      <c r="X55">
        <f t="shared" si="18"/>
        <v>413.53925845088509</v>
      </c>
      <c r="Y55">
        <f t="shared" si="19"/>
        <v>-909.37603491033951</v>
      </c>
      <c r="Z55">
        <f t="shared" si="20"/>
        <v>909.37603491033951</v>
      </c>
      <c r="AA55">
        <f t="shared" si="32"/>
        <v>-263.22094358083154</v>
      </c>
      <c r="AB55">
        <f t="shared" si="32"/>
        <v>24407.810863321934</v>
      </c>
      <c r="AC55">
        <f t="shared" si="22"/>
        <v>451.9964974689247</v>
      </c>
      <c r="AD55">
        <f t="shared" si="23"/>
        <v>-0.58235173293334708</v>
      </c>
    </row>
    <row r="56" spans="1:30" ht="15.75" thickBot="1" x14ac:dyDescent="0.3">
      <c r="A56" s="1">
        <v>43940</v>
      </c>
      <c r="B56">
        <v>55</v>
      </c>
      <c r="C56" s="16">
        <v>3153</v>
      </c>
      <c r="D56">
        <f t="shared" si="0"/>
        <v>3509.6846850434326</v>
      </c>
      <c r="E56">
        <f t="shared" si="1"/>
        <v>3609.2108734144804</v>
      </c>
      <c r="F56">
        <f t="shared" si="2"/>
        <v>-99.526188371047851</v>
      </c>
      <c r="G56">
        <f t="shared" si="3"/>
        <v>-356.68468504343264</v>
      </c>
      <c r="H56">
        <f t="shared" si="4"/>
        <v>356.68468504343264</v>
      </c>
      <c r="I56">
        <f t="shared" si="30"/>
        <v>-2844.8393943196274</v>
      </c>
      <c r="J56">
        <f t="shared" si="30"/>
        <v>32112.776739313707</v>
      </c>
      <c r="K56">
        <f t="shared" si="6"/>
        <v>583.86866798752192</v>
      </c>
      <c r="L56">
        <f t="shared" si="7"/>
        <v>-4.8723960546216976</v>
      </c>
      <c r="M56">
        <f t="shared" si="8"/>
        <v>4492.6006101067533</v>
      </c>
      <c r="N56">
        <f t="shared" si="9"/>
        <v>4339.9982563207814</v>
      </c>
      <c r="O56">
        <f t="shared" si="10"/>
        <v>152.60235378597213</v>
      </c>
      <c r="P56">
        <f t="shared" si="11"/>
        <v>-1339.6006101067533</v>
      </c>
      <c r="Q56">
        <f t="shared" si="12"/>
        <v>1339.6006101067533</v>
      </c>
      <c r="R56">
        <f t="shared" si="31"/>
        <v>-729.1911949628643</v>
      </c>
      <c r="S56">
        <f t="shared" si="31"/>
        <v>25878.018208967602</v>
      </c>
      <c r="T56">
        <f t="shared" si="14"/>
        <v>470.50942198122914</v>
      </c>
      <c r="U56">
        <f t="shared" si="15"/>
        <v>-1.5497908456165947</v>
      </c>
      <c r="V56">
        <f t="shared" si="16"/>
        <v>4105.413803090335</v>
      </c>
      <c r="W56">
        <f t="shared" si="17"/>
        <v>4273.8752069820675</v>
      </c>
      <c r="X56">
        <f t="shared" si="18"/>
        <v>-168.46140389173252</v>
      </c>
      <c r="Y56">
        <f t="shared" si="19"/>
        <v>-952.41380309033502</v>
      </c>
      <c r="Z56">
        <f t="shared" si="20"/>
        <v>952.41380309033502</v>
      </c>
      <c r="AA56">
        <f t="shared" si="32"/>
        <v>-1215.6347466711666</v>
      </c>
      <c r="AB56">
        <f t="shared" si="32"/>
        <v>25360.224666412269</v>
      </c>
      <c r="AC56">
        <f t="shared" si="22"/>
        <v>461.09499393476852</v>
      </c>
      <c r="AD56">
        <f t="shared" si="23"/>
        <v>-2.6364084682366848</v>
      </c>
    </row>
    <row r="57" spans="1:30" ht="15.75" thickBot="1" x14ac:dyDescent="0.3">
      <c r="A57" s="1">
        <v>43941</v>
      </c>
      <c r="B57">
        <v>56</v>
      </c>
      <c r="C57" s="16">
        <v>2972</v>
      </c>
      <c r="D57">
        <f t="shared" si="0"/>
        <v>3324.554172261961</v>
      </c>
      <c r="E57">
        <f t="shared" si="1"/>
        <v>3438.347748034746</v>
      </c>
      <c r="F57">
        <f t="shared" si="2"/>
        <v>-113.79357577278518</v>
      </c>
      <c r="G57">
        <f t="shared" si="3"/>
        <v>-352.55417226196096</v>
      </c>
      <c r="H57">
        <f t="shared" si="4"/>
        <v>352.55417226196096</v>
      </c>
      <c r="I57">
        <f t="shared" si="30"/>
        <v>-3197.3935665815884</v>
      </c>
      <c r="J57">
        <f t="shared" si="30"/>
        <v>32465.330911575667</v>
      </c>
      <c r="K57">
        <f t="shared" si="6"/>
        <v>579.73805199242258</v>
      </c>
      <c r="L57">
        <f t="shared" si="7"/>
        <v>-5.5152384005033008</v>
      </c>
      <c r="M57">
        <f t="shared" si="8"/>
        <v>3640.5025063126604</v>
      </c>
      <c r="N57">
        <f t="shared" si="9"/>
        <v>3822.8003050533766</v>
      </c>
      <c r="O57">
        <f t="shared" si="10"/>
        <v>-182.29779874071619</v>
      </c>
      <c r="P57">
        <f t="shared" si="11"/>
        <v>-668.50250631266044</v>
      </c>
      <c r="Q57">
        <f t="shared" si="12"/>
        <v>668.50250631266044</v>
      </c>
      <c r="R57">
        <f t="shared" si="31"/>
        <v>-1397.6937012755247</v>
      </c>
      <c r="S57">
        <f t="shared" si="31"/>
        <v>26546.520715280261</v>
      </c>
      <c r="T57">
        <f t="shared" si="14"/>
        <v>474.04501277286181</v>
      </c>
      <c r="U57">
        <f t="shared" si="15"/>
        <v>-2.948440894040643</v>
      </c>
      <c r="V57">
        <f t="shared" si="16"/>
        <v>2565.47652274852</v>
      </c>
      <c r="W57">
        <f t="shared" si="17"/>
        <v>3343.482760618067</v>
      </c>
      <c r="X57">
        <f t="shared" si="18"/>
        <v>-778.00623786954691</v>
      </c>
      <c r="Y57">
        <f t="shared" si="19"/>
        <v>406.52347725148002</v>
      </c>
      <c r="Z57">
        <f t="shared" si="20"/>
        <v>406.52347725148002</v>
      </c>
      <c r="AA57">
        <f t="shared" si="32"/>
        <v>-809.11126941968655</v>
      </c>
      <c r="AB57">
        <f t="shared" si="32"/>
        <v>25766.74814366375</v>
      </c>
      <c r="AC57">
        <f t="shared" si="22"/>
        <v>460.12050256542409</v>
      </c>
      <c r="AD57">
        <f t="shared" si="23"/>
        <v>-1.7584768879205503</v>
      </c>
    </row>
    <row r="58" spans="1:30" ht="15.75" thickBot="1" x14ac:dyDescent="0.3">
      <c r="A58" s="1">
        <v>43942</v>
      </c>
      <c r="B58">
        <v>57</v>
      </c>
      <c r="C58" s="16">
        <v>2667</v>
      </c>
      <c r="D58">
        <f t="shared" si="0"/>
        <v>3126.1475951463049</v>
      </c>
      <c r="E58">
        <f t="shared" si="1"/>
        <v>3254.0433378095686</v>
      </c>
      <c r="F58">
        <f t="shared" si="2"/>
        <v>-127.89574266326365</v>
      </c>
      <c r="G58">
        <f t="shared" si="3"/>
        <v>-459.14759514630487</v>
      </c>
      <c r="H58">
        <f t="shared" si="4"/>
        <v>459.14759514630487</v>
      </c>
      <c r="I58">
        <f t="shared" si="30"/>
        <v>-3656.5411617278933</v>
      </c>
      <c r="J58">
        <f t="shared" si="30"/>
        <v>32924.478506721971</v>
      </c>
      <c r="K58">
        <f t="shared" si="6"/>
        <v>577.62242994249073</v>
      </c>
      <c r="L58">
        <f t="shared" si="7"/>
        <v>-6.330330977784131</v>
      </c>
      <c r="M58">
        <f t="shared" si="8"/>
        <v>2956.8278278374491</v>
      </c>
      <c r="N58">
        <f t="shared" si="9"/>
        <v>3306.2512531563302</v>
      </c>
      <c r="O58">
        <f t="shared" si="10"/>
        <v>-349.4234253188813</v>
      </c>
      <c r="P58">
        <f t="shared" si="11"/>
        <v>-289.82782783744915</v>
      </c>
      <c r="Q58">
        <f t="shared" si="12"/>
        <v>289.82782783744915</v>
      </c>
      <c r="R58">
        <f t="shared" si="31"/>
        <v>-1687.5215291129739</v>
      </c>
      <c r="S58">
        <f t="shared" si="31"/>
        <v>26836.348543117711</v>
      </c>
      <c r="T58">
        <f t="shared" si="14"/>
        <v>470.81313233539845</v>
      </c>
      <c r="U58">
        <f t="shared" si="15"/>
        <v>-3.584270304318562</v>
      </c>
      <c r="V58">
        <f t="shared" si="16"/>
        <v>2372.864092121104</v>
      </c>
      <c r="W58">
        <f t="shared" si="17"/>
        <v>2890.6953045497039</v>
      </c>
      <c r="X58">
        <f t="shared" si="18"/>
        <v>-517.83121242859977</v>
      </c>
      <c r="Y58">
        <f t="shared" si="19"/>
        <v>294.13590787889598</v>
      </c>
      <c r="Z58">
        <f t="shared" si="20"/>
        <v>294.13590787889598</v>
      </c>
      <c r="AA58">
        <f t="shared" si="32"/>
        <v>-514.97536154079057</v>
      </c>
      <c r="AB58">
        <f t="shared" si="32"/>
        <v>26060.884051542645</v>
      </c>
      <c r="AC58">
        <f t="shared" si="22"/>
        <v>457.20849213232714</v>
      </c>
      <c r="AD58">
        <f t="shared" si="23"/>
        <v>-1.1263468863822947</v>
      </c>
    </row>
    <row r="59" spans="1:30" ht="15.75" thickBot="1" x14ac:dyDescent="0.3">
      <c r="A59" s="1">
        <v>43943</v>
      </c>
      <c r="B59">
        <v>58</v>
      </c>
      <c r="C59" s="16">
        <v>3786</v>
      </c>
      <c r="D59">
        <f t="shared" si="0"/>
        <v>2888.0564296479279</v>
      </c>
      <c r="E59">
        <f t="shared" si="1"/>
        <v>3034.3180761170438</v>
      </c>
      <c r="F59">
        <f t="shared" si="2"/>
        <v>-146.26164646911587</v>
      </c>
      <c r="G59">
        <f t="shared" si="3"/>
        <v>897.94357035207213</v>
      </c>
      <c r="H59">
        <f t="shared" si="4"/>
        <v>897.94357035207213</v>
      </c>
      <c r="I59">
        <f t="shared" si="30"/>
        <v>-2758.5975913758211</v>
      </c>
      <c r="J59">
        <f t="shared" si="30"/>
        <v>33822.422077074043</v>
      </c>
      <c r="K59">
        <f t="shared" si="6"/>
        <v>583.14520822541454</v>
      </c>
      <c r="L59">
        <f t="shared" si="7"/>
        <v>-4.7305500456234331</v>
      </c>
      <c r="M59">
        <f t="shared" si="8"/>
        <v>2390.0335316404808</v>
      </c>
      <c r="N59">
        <f t="shared" si="9"/>
        <v>2811.9139139187246</v>
      </c>
      <c r="O59">
        <f t="shared" si="10"/>
        <v>-421.88038227824359</v>
      </c>
      <c r="P59">
        <f t="shared" si="11"/>
        <v>1395.9664683595192</v>
      </c>
      <c r="Q59">
        <f t="shared" si="12"/>
        <v>1395.9664683595192</v>
      </c>
      <c r="R59">
        <f t="shared" si="31"/>
        <v>-291.55506075345465</v>
      </c>
      <c r="S59">
        <f t="shared" si="31"/>
        <v>28232.315011477229</v>
      </c>
      <c r="T59">
        <f t="shared" si="14"/>
        <v>486.76405192202117</v>
      </c>
      <c r="U59">
        <f t="shared" si="15"/>
        <v>-0.59896588419426111</v>
      </c>
      <c r="V59">
        <f t="shared" si="16"/>
        <v>2278.5885870381144</v>
      </c>
      <c r="W59">
        <f t="shared" si="17"/>
        <v>2608.1728184242206</v>
      </c>
      <c r="X59">
        <f t="shared" si="18"/>
        <v>-329.58423138610647</v>
      </c>
      <c r="Y59">
        <f t="shared" si="19"/>
        <v>1507.4114129618856</v>
      </c>
      <c r="Z59">
        <f t="shared" si="20"/>
        <v>1507.4114129618856</v>
      </c>
      <c r="AA59">
        <f t="shared" si="32"/>
        <v>992.43605142109504</v>
      </c>
      <c r="AB59">
        <f t="shared" si="32"/>
        <v>27568.295464504532</v>
      </c>
      <c r="AC59">
        <f t="shared" si="22"/>
        <v>475.31543904318158</v>
      </c>
      <c r="AD59">
        <f t="shared" si="23"/>
        <v>2.087952483552578</v>
      </c>
    </row>
    <row r="60" spans="1:30" ht="15.75" thickBot="1" x14ac:dyDescent="0.3">
      <c r="A60" s="1">
        <v>43944</v>
      </c>
      <c r="B60">
        <v>59</v>
      </c>
      <c r="C60" s="16">
        <v>3493</v>
      </c>
      <c r="D60">
        <f t="shared" si="0"/>
        <v>2957.3012400633093</v>
      </c>
      <c r="E60">
        <f t="shared" si="1"/>
        <v>3067.6451437183423</v>
      </c>
      <c r="F60">
        <f t="shared" si="2"/>
        <v>-110.34390365503299</v>
      </c>
      <c r="G60">
        <f t="shared" si="3"/>
        <v>535.69875993669075</v>
      </c>
      <c r="H60">
        <f t="shared" si="4"/>
        <v>535.69875993669075</v>
      </c>
      <c r="I60">
        <f t="shared" si="30"/>
        <v>-2222.8988314391304</v>
      </c>
      <c r="J60">
        <f t="shared" si="30"/>
        <v>34358.120837010734</v>
      </c>
      <c r="K60">
        <f t="shared" si="6"/>
        <v>582.34103113577521</v>
      </c>
      <c r="L60">
        <f t="shared" si="7"/>
        <v>-3.8171770708027823</v>
      </c>
      <c r="M60">
        <f t="shared" si="8"/>
        <v>3015.1280006318766</v>
      </c>
      <c r="N60">
        <f t="shared" si="9"/>
        <v>3088.0167658202404</v>
      </c>
      <c r="O60">
        <f t="shared" si="10"/>
        <v>-72.888765188363777</v>
      </c>
      <c r="P60">
        <f t="shared" si="11"/>
        <v>477.8719993681234</v>
      </c>
      <c r="Q60">
        <f t="shared" si="12"/>
        <v>477.8719993681234</v>
      </c>
      <c r="R60">
        <f t="shared" si="31"/>
        <v>186.31693861466874</v>
      </c>
      <c r="S60">
        <f t="shared" si="31"/>
        <v>28710.187010845351</v>
      </c>
      <c r="T60">
        <f t="shared" si="14"/>
        <v>486.61333916687039</v>
      </c>
      <c r="U60">
        <f t="shared" si="15"/>
        <v>0.38288497995895787</v>
      </c>
      <c r="V60">
        <f t="shared" si="16"/>
        <v>4119.6767903171231</v>
      </c>
      <c r="W60">
        <f t="shared" si="17"/>
        <v>3484.517717407623</v>
      </c>
      <c r="X60">
        <f t="shared" si="18"/>
        <v>635.15907290950042</v>
      </c>
      <c r="Y60">
        <f t="shared" si="19"/>
        <v>-626.67679031712305</v>
      </c>
      <c r="Z60">
        <f t="shared" si="20"/>
        <v>626.67679031712305</v>
      </c>
      <c r="AA60">
        <f t="shared" si="32"/>
        <v>365.75926110397199</v>
      </c>
      <c r="AB60">
        <f t="shared" si="32"/>
        <v>28194.972254821656</v>
      </c>
      <c r="AC60">
        <f t="shared" si="22"/>
        <v>477.88088567494333</v>
      </c>
      <c r="AD60">
        <f t="shared" si="23"/>
        <v>0.76537746553178321</v>
      </c>
    </row>
    <row r="61" spans="1:30" ht="15.75" thickBot="1" x14ac:dyDescent="0.3">
      <c r="A61" s="1">
        <v>43945</v>
      </c>
      <c r="B61">
        <v>60</v>
      </c>
      <c r="C61" s="16">
        <v>3491</v>
      </c>
      <c r="D61">
        <f t="shared" si="0"/>
        <v>2975.5250387930819</v>
      </c>
      <c r="E61">
        <f t="shared" si="1"/>
        <v>3064.4409920506473</v>
      </c>
      <c r="F61">
        <f t="shared" si="2"/>
        <v>-88.915953257565377</v>
      </c>
      <c r="G61">
        <f t="shared" si="3"/>
        <v>515.47496120691812</v>
      </c>
      <c r="H61">
        <f t="shared" si="4"/>
        <v>515.47496120691812</v>
      </c>
      <c r="I61">
        <f t="shared" si="30"/>
        <v>-1707.4238702322123</v>
      </c>
      <c r="J61">
        <f t="shared" si="30"/>
        <v>34873.595798217655</v>
      </c>
      <c r="K61">
        <f t="shared" si="6"/>
        <v>581.22659663696095</v>
      </c>
      <c r="L61">
        <f t="shared" si="7"/>
        <v>-2.9376217126187081</v>
      </c>
      <c r="M61">
        <f t="shared" si="8"/>
        <v>3300.6432349696051</v>
      </c>
      <c r="N61">
        <f t="shared" si="9"/>
        <v>3254.0640003159383</v>
      </c>
      <c r="O61">
        <f t="shared" si="10"/>
        <v>46.579234653667072</v>
      </c>
      <c r="P61">
        <f t="shared" si="11"/>
        <v>190.35676503039485</v>
      </c>
      <c r="Q61">
        <f t="shared" si="12"/>
        <v>190.35676503039485</v>
      </c>
      <c r="R61">
        <f t="shared" si="31"/>
        <v>376.6737036450636</v>
      </c>
      <c r="S61">
        <f t="shared" si="31"/>
        <v>28900.543775875747</v>
      </c>
      <c r="T61">
        <f t="shared" si="14"/>
        <v>481.67572959792909</v>
      </c>
      <c r="U61">
        <f t="shared" si="15"/>
        <v>0.78200681599524602</v>
      </c>
      <c r="V61">
        <f t="shared" si="16"/>
        <v>3852.4212851699667</v>
      </c>
      <c r="W61">
        <f t="shared" si="17"/>
        <v>3618.3353580634248</v>
      </c>
      <c r="X61">
        <f t="shared" si="18"/>
        <v>234.08592710654182</v>
      </c>
      <c r="Y61">
        <f t="shared" si="19"/>
        <v>-361.42128516996672</v>
      </c>
      <c r="Z61">
        <f t="shared" si="20"/>
        <v>361.42128516996672</v>
      </c>
      <c r="AA61">
        <f t="shared" si="32"/>
        <v>4.3379759340052715</v>
      </c>
      <c r="AB61">
        <f t="shared" si="32"/>
        <v>28556.393539991623</v>
      </c>
      <c r="AC61">
        <f t="shared" si="22"/>
        <v>475.93989233319371</v>
      </c>
      <c r="AD61">
        <f t="shared" si="23"/>
        <v>9.1145457732892919E-3</v>
      </c>
    </row>
    <row r="62" spans="1:30" ht="15.75" thickBot="1" x14ac:dyDescent="0.3">
      <c r="A62" s="1">
        <v>43946</v>
      </c>
      <c r="B62">
        <v>61</v>
      </c>
      <c r="C62" s="16">
        <v>3047</v>
      </c>
      <c r="D62">
        <f t="shared" si="0"/>
        <v>3010.3230762251769</v>
      </c>
      <c r="E62">
        <f t="shared" si="1"/>
        <v>3078.6200310344657</v>
      </c>
      <c r="F62">
        <f t="shared" si="2"/>
        <v>-68.296954809288621</v>
      </c>
      <c r="G62">
        <f t="shared" si="3"/>
        <v>36.676923774823081</v>
      </c>
      <c r="H62">
        <f t="shared" si="4"/>
        <v>36.676923774823081</v>
      </c>
      <c r="I62">
        <f t="shared" si="30"/>
        <v>-1670.7469464573892</v>
      </c>
      <c r="J62">
        <f t="shared" si="30"/>
        <v>34910.272721992478</v>
      </c>
      <c r="K62">
        <f t="shared" si="6"/>
        <v>572.29955281954881</v>
      </c>
      <c r="L62">
        <f t="shared" si="7"/>
        <v>-2.9193574208229212</v>
      </c>
      <c r="M62">
        <f t="shared" si="8"/>
        <v>3489.9900433960684</v>
      </c>
      <c r="N62">
        <f t="shared" si="9"/>
        <v>3395.8216174848026</v>
      </c>
      <c r="O62">
        <f t="shared" si="10"/>
        <v>94.168425911265786</v>
      </c>
      <c r="P62">
        <f t="shared" si="11"/>
        <v>-442.99004339606836</v>
      </c>
      <c r="Q62">
        <f t="shared" si="12"/>
        <v>442.99004339606836</v>
      </c>
      <c r="R62">
        <f t="shared" si="31"/>
        <v>-66.316339751004762</v>
      </c>
      <c r="S62">
        <f t="shared" si="31"/>
        <v>29343.533819271815</v>
      </c>
      <c r="T62">
        <f t="shared" si="14"/>
        <v>481.04153802084943</v>
      </c>
      <c r="U62">
        <f t="shared" si="15"/>
        <v>-0.13785990295942066</v>
      </c>
      <c r="V62">
        <f t="shared" si="16"/>
        <v>3566.0605616317566</v>
      </c>
      <c r="W62">
        <f t="shared" si="17"/>
        <v>3563.2842570339935</v>
      </c>
      <c r="X62">
        <f t="shared" si="18"/>
        <v>2.776304597763243</v>
      </c>
      <c r="Y62">
        <f t="shared" si="19"/>
        <v>-519.06056163175663</v>
      </c>
      <c r="Z62">
        <f t="shared" si="20"/>
        <v>519.06056163175663</v>
      </c>
      <c r="AA62">
        <f t="shared" si="32"/>
        <v>-514.72258569775136</v>
      </c>
      <c r="AB62">
        <f t="shared" si="32"/>
        <v>29075.454101623378</v>
      </c>
      <c r="AC62">
        <f t="shared" si="22"/>
        <v>476.64678855120292</v>
      </c>
      <c r="AD62">
        <f t="shared" si="23"/>
        <v>-1.0798826260054792</v>
      </c>
    </row>
    <row r="63" spans="1:30" ht="15.75" thickBot="1" x14ac:dyDescent="0.3">
      <c r="A63" s="1">
        <v>43947</v>
      </c>
      <c r="B63">
        <v>62</v>
      </c>
      <c r="C63" s="16">
        <v>2256</v>
      </c>
      <c r="D63">
        <f t="shared" si="0"/>
        <v>2950.8285831218459</v>
      </c>
      <c r="E63">
        <f t="shared" si="1"/>
        <v>3017.6584609801416</v>
      </c>
      <c r="F63">
        <f t="shared" si="2"/>
        <v>-66.829877858295674</v>
      </c>
      <c r="G63">
        <f t="shared" si="3"/>
        <v>-694.8285831218459</v>
      </c>
      <c r="H63">
        <f t="shared" si="4"/>
        <v>694.8285831218459</v>
      </c>
      <c r="I63">
        <f t="shared" si="30"/>
        <v>-2365.5755295792351</v>
      </c>
      <c r="J63">
        <f t="shared" si="30"/>
        <v>35605.101305114324</v>
      </c>
      <c r="K63">
        <f t="shared" si="6"/>
        <v>574.27582750184388</v>
      </c>
      <c r="L63">
        <f t="shared" si="7"/>
        <v>-4.1192322857636556</v>
      </c>
      <c r="M63">
        <f t="shared" si="8"/>
        <v>3251.9159367602829</v>
      </c>
      <c r="N63">
        <f t="shared" si="9"/>
        <v>3268.4950216980342</v>
      </c>
      <c r="O63">
        <f t="shared" si="10"/>
        <v>-16.579084937751304</v>
      </c>
      <c r="P63">
        <f t="shared" si="11"/>
        <v>-995.91593676028288</v>
      </c>
      <c r="Q63">
        <f t="shared" si="12"/>
        <v>995.91593676028288</v>
      </c>
      <c r="R63">
        <f t="shared" si="31"/>
        <v>-1062.2322765112876</v>
      </c>
      <c r="S63">
        <f t="shared" si="31"/>
        <v>30339.4497560321</v>
      </c>
      <c r="T63">
        <f t="shared" si="14"/>
        <v>489.34596380696934</v>
      </c>
      <c r="U63">
        <f t="shared" si="15"/>
        <v>-2.1707183773366174</v>
      </c>
      <c r="V63">
        <f t="shared" si="16"/>
        <v>2821.3896574797905</v>
      </c>
      <c r="W63">
        <f t="shared" si="17"/>
        <v>3150.8121123263513</v>
      </c>
      <c r="X63">
        <f t="shared" si="18"/>
        <v>-329.42245484656098</v>
      </c>
      <c r="Y63">
        <f t="shared" si="19"/>
        <v>-565.38965747979046</v>
      </c>
      <c r="Z63">
        <f t="shared" si="20"/>
        <v>565.38965747979046</v>
      </c>
      <c r="AA63">
        <f t="shared" si="32"/>
        <v>-1080.1122431775418</v>
      </c>
      <c r="AB63">
        <f t="shared" si="32"/>
        <v>29640.843759103169</v>
      </c>
      <c r="AC63">
        <f t="shared" si="22"/>
        <v>478.0781251468253</v>
      </c>
      <c r="AD63">
        <f t="shared" si="23"/>
        <v>-2.2592797837086196</v>
      </c>
    </row>
    <row r="64" spans="1:30" ht="15.75" thickBot="1" x14ac:dyDescent="0.3">
      <c r="A64" s="1">
        <v>43948</v>
      </c>
      <c r="B64">
        <v>63</v>
      </c>
      <c r="C64" s="16">
        <v>2729</v>
      </c>
      <c r="D64">
        <f t="shared" si="0"/>
        <v>2717.2398453143073</v>
      </c>
      <c r="E64">
        <f t="shared" si="1"/>
        <v>2811.8628664974767</v>
      </c>
      <c r="F64">
        <f t="shared" si="2"/>
        <v>-94.623021183169513</v>
      </c>
      <c r="G64">
        <f t="shared" si="3"/>
        <v>11.760154685692669</v>
      </c>
      <c r="H64">
        <f t="shared" si="4"/>
        <v>11.760154685692669</v>
      </c>
      <c r="I64">
        <f t="shared" si="30"/>
        <v>-2353.8153748935424</v>
      </c>
      <c r="J64">
        <f t="shared" si="30"/>
        <v>35616.861459800013</v>
      </c>
      <c r="K64">
        <f t="shared" si="6"/>
        <v>565.3470072984129</v>
      </c>
      <c r="L64">
        <f t="shared" si="7"/>
        <v>-4.1634878128064523</v>
      </c>
      <c r="M64">
        <f t="shared" si="8"/>
        <v>2488.3998992523193</v>
      </c>
      <c r="N64">
        <f t="shared" si="9"/>
        <v>2753.9579683801412</v>
      </c>
      <c r="O64">
        <f t="shared" si="10"/>
        <v>-265.55806912782214</v>
      </c>
      <c r="P64">
        <f t="shared" si="11"/>
        <v>240.6001007476807</v>
      </c>
      <c r="Q64">
        <f t="shared" si="12"/>
        <v>240.6001007476807</v>
      </c>
      <c r="R64">
        <f t="shared" si="31"/>
        <v>-821.63217576360694</v>
      </c>
      <c r="S64">
        <f t="shared" si="31"/>
        <v>30580.04985677978</v>
      </c>
      <c r="T64">
        <f t="shared" si="14"/>
        <v>485.39761677428226</v>
      </c>
      <c r="U64">
        <f t="shared" si="15"/>
        <v>-1.6926992374288463</v>
      </c>
      <c r="V64">
        <f t="shared" si="16"/>
        <v>1677.8060958623314</v>
      </c>
      <c r="W64">
        <f t="shared" si="17"/>
        <v>2369.0779314959582</v>
      </c>
      <c r="X64">
        <f t="shared" si="18"/>
        <v>-691.27183563362678</v>
      </c>
      <c r="Y64">
        <f t="shared" si="19"/>
        <v>1051.1939041376686</v>
      </c>
      <c r="Z64">
        <f t="shared" si="20"/>
        <v>1051.1939041376686</v>
      </c>
      <c r="AA64">
        <f t="shared" si="32"/>
        <v>-28.918339039873217</v>
      </c>
      <c r="AB64">
        <f t="shared" si="32"/>
        <v>30692.037663240837</v>
      </c>
      <c r="AC64">
        <f t="shared" si="22"/>
        <v>487.17520100382279</v>
      </c>
      <c r="AD64">
        <f t="shared" si="23"/>
        <v>-5.9359218162761733E-2</v>
      </c>
    </row>
    <row r="65" spans="1:30" ht="15.75" thickBot="1" x14ac:dyDescent="0.3">
      <c r="A65" s="1">
        <v>43949</v>
      </c>
      <c r="B65">
        <v>64</v>
      </c>
      <c r="C65" s="16">
        <v>3370</v>
      </c>
      <c r="D65">
        <f t="shared" si="0"/>
        <v>2625.439261255704</v>
      </c>
      <c r="E65">
        <f t="shared" si="1"/>
        <v>2719.5918762514457</v>
      </c>
      <c r="F65">
        <f t="shared" si="2"/>
        <v>-94.152614995741843</v>
      </c>
      <c r="G65">
        <f t="shared" si="3"/>
        <v>744.56073874429603</v>
      </c>
      <c r="H65">
        <f t="shared" si="4"/>
        <v>744.56073874429603</v>
      </c>
      <c r="I65">
        <f t="shared" si="30"/>
        <v>-1609.2546361492464</v>
      </c>
      <c r="J65">
        <f t="shared" si="30"/>
        <v>36361.422198544307</v>
      </c>
      <c r="K65">
        <f t="shared" si="6"/>
        <v>568.1472218522548</v>
      </c>
      <c r="L65">
        <f t="shared" si="7"/>
        <v>-2.8324606268474</v>
      </c>
      <c r="M65">
        <f t="shared" si="8"/>
        <v>2403.2919056852579</v>
      </c>
      <c r="N65">
        <f t="shared" si="9"/>
        <v>2608.6999496261597</v>
      </c>
      <c r="O65">
        <f t="shared" si="10"/>
        <v>-205.40804394090196</v>
      </c>
      <c r="P65">
        <f t="shared" si="11"/>
        <v>966.70809431474208</v>
      </c>
      <c r="Q65">
        <f t="shared" si="12"/>
        <v>966.70809431474208</v>
      </c>
      <c r="R65">
        <f t="shared" si="31"/>
        <v>145.07591855113515</v>
      </c>
      <c r="S65">
        <f t="shared" si="31"/>
        <v>31546.757951094522</v>
      </c>
      <c r="T65">
        <f t="shared" si="14"/>
        <v>492.9180929858519</v>
      </c>
      <c r="U65">
        <f t="shared" si="15"/>
        <v>0.29432053847392292</v>
      </c>
      <c r="V65">
        <f t="shared" si="16"/>
        <v>2500.2534821869481</v>
      </c>
      <c r="W65">
        <f t="shared" si="17"/>
        <v>2518.7612191724666</v>
      </c>
      <c r="X65">
        <f t="shared" si="18"/>
        <v>-18.507736985518591</v>
      </c>
      <c r="Y65">
        <f t="shared" si="19"/>
        <v>869.74651781305192</v>
      </c>
      <c r="Z65">
        <f t="shared" si="20"/>
        <v>869.74651781305192</v>
      </c>
      <c r="AA65">
        <f t="shared" si="32"/>
        <v>840.82817877317871</v>
      </c>
      <c r="AB65">
        <f t="shared" si="32"/>
        <v>31561.784181053888</v>
      </c>
      <c r="AC65">
        <f t="shared" si="22"/>
        <v>493.15287782896701</v>
      </c>
      <c r="AD65">
        <f t="shared" si="23"/>
        <v>1.7050051141844718</v>
      </c>
    </row>
    <row r="66" spans="1:30" ht="15.75" thickBot="1" x14ac:dyDescent="0.3">
      <c r="A66" s="1">
        <v>43950</v>
      </c>
      <c r="B66">
        <v>65</v>
      </c>
      <c r="C66" s="16">
        <v>2646</v>
      </c>
      <c r="D66">
        <f t="shared" si="0"/>
        <v>2709.9812235585932</v>
      </c>
      <c r="E66">
        <f t="shared" si="1"/>
        <v>2774.3514090045633</v>
      </c>
      <c r="F66">
        <f t="shared" si="2"/>
        <v>-64.37018544596998</v>
      </c>
      <c r="G66">
        <f t="shared" si="3"/>
        <v>-63.981223558593229</v>
      </c>
      <c r="H66">
        <f t="shared" si="4"/>
        <v>63.981223558593229</v>
      </c>
      <c r="I66">
        <f t="shared" si="30"/>
        <v>-1673.2358597078396</v>
      </c>
      <c r="J66">
        <f t="shared" si="30"/>
        <v>36425.4034221029</v>
      </c>
      <c r="K66">
        <f t="shared" si="6"/>
        <v>560.39082187850613</v>
      </c>
      <c r="L66">
        <f t="shared" si="7"/>
        <v>-2.9858373734582693</v>
      </c>
      <c r="M66">
        <f t="shared" si="8"/>
        <v>2922.9149324804125</v>
      </c>
      <c r="N66">
        <f t="shared" si="9"/>
        <v>2886.645952842629</v>
      </c>
      <c r="O66">
        <f t="shared" si="10"/>
        <v>36.268979637783559</v>
      </c>
      <c r="P66">
        <f t="shared" si="11"/>
        <v>-276.91493248041252</v>
      </c>
      <c r="Q66">
        <f t="shared" si="12"/>
        <v>276.91493248041252</v>
      </c>
      <c r="R66">
        <f t="shared" si="31"/>
        <v>-131.83901392927737</v>
      </c>
      <c r="S66">
        <f t="shared" si="31"/>
        <v>31823.672883574935</v>
      </c>
      <c r="T66">
        <f t="shared" si="14"/>
        <v>489.59496743961438</v>
      </c>
      <c r="U66">
        <f t="shared" si="15"/>
        <v>-0.26928179964500576</v>
      </c>
      <c r="V66">
        <f t="shared" si="16"/>
        <v>3734.1807308522248</v>
      </c>
      <c r="W66">
        <f t="shared" si="17"/>
        <v>3196.0506964373899</v>
      </c>
      <c r="X66">
        <f t="shared" si="18"/>
        <v>538.13003441483488</v>
      </c>
      <c r="Y66">
        <f t="shared" si="19"/>
        <v>-1088.1807308522248</v>
      </c>
      <c r="Z66">
        <f t="shared" si="20"/>
        <v>1088.1807308522248</v>
      </c>
      <c r="AA66">
        <f t="shared" si="32"/>
        <v>-247.35255207904606</v>
      </c>
      <c r="AB66">
        <f t="shared" si="32"/>
        <v>32649.964911906114</v>
      </c>
      <c r="AC66">
        <f t="shared" si="22"/>
        <v>502.3071524908633</v>
      </c>
      <c r="AD66">
        <f t="shared" si="23"/>
        <v>-0.49243286871879705</v>
      </c>
    </row>
    <row r="67" spans="1:30" ht="15.75" thickBot="1" x14ac:dyDescent="0.3">
      <c r="A67" s="1">
        <v>43951</v>
      </c>
      <c r="B67">
        <v>66</v>
      </c>
      <c r="C67" s="16">
        <v>3021</v>
      </c>
      <c r="D67">
        <f t="shared" si="0"/>
        <v>2630.2555444585605</v>
      </c>
      <c r="E67">
        <f t="shared" si="1"/>
        <v>2697.1849788468744</v>
      </c>
      <c r="F67">
        <f t="shared" si="2"/>
        <v>-66.929434388313751</v>
      </c>
      <c r="G67">
        <f t="shared" si="3"/>
        <v>390.74445554143949</v>
      </c>
      <c r="H67">
        <f t="shared" si="4"/>
        <v>390.74445554143949</v>
      </c>
      <c r="I67">
        <f t="shared" si="30"/>
        <v>-1282.4914041664001</v>
      </c>
      <c r="J67">
        <f t="shared" si="30"/>
        <v>36816.14787764434</v>
      </c>
      <c r="K67">
        <f t="shared" si="6"/>
        <v>557.82042238855058</v>
      </c>
      <c r="L67">
        <f t="shared" si="7"/>
        <v>-2.2991116006023153</v>
      </c>
      <c r="M67">
        <f t="shared" si="8"/>
        <v>2751.4977127578868</v>
      </c>
      <c r="N67">
        <f t="shared" si="9"/>
        <v>2784.4574662402065</v>
      </c>
      <c r="O67">
        <f t="shared" si="10"/>
        <v>-32.959753482319456</v>
      </c>
      <c r="P67">
        <f t="shared" si="11"/>
        <v>269.5022872421132</v>
      </c>
      <c r="Q67">
        <f t="shared" si="12"/>
        <v>269.5022872421132</v>
      </c>
      <c r="R67">
        <f t="shared" si="31"/>
        <v>137.66327331283583</v>
      </c>
      <c r="S67">
        <f t="shared" si="31"/>
        <v>32093.175170817049</v>
      </c>
      <c r="T67">
        <f t="shared" si="14"/>
        <v>486.2602298608644</v>
      </c>
      <c r="U67">
        <f t="shared" si="15"/>
        <v>0.28310617414100669</v>
      </c>
      <c r="V67">
        <f t="shared" si="16"/>
        <v>2705.3305128398561</v>
      </c>
      <c r="W67">
        <f t="shared" si="17"/>
        <v>2863.636146170445</v>
      </c>
      <c r="X67">
        <f t="shared" si="18"/>
        <v>-158.30563333058899</v>
      </c>
      <c r="Y67">
        <f t="shared" si="19"/>
        <v>315.66948716014394</v>
      </c>
      <c r="Z67">
        <f t="shared" si="20"/>
        <v>315.66948716014394</v>
      </c>
      <c r="AA67">
        <f t="shared" si="32"/>
        <v>68.316935081097881</v>
      </c>
      <c r="AB67">
        <f t="shared" si="32"/>
        <v>32965.634399066257</v>
      </c>
      <c r="AC67">
        <f t="shared" si="22"/>
        <v>499.47930907676147</v>
      </c>
      <c r="AD67">
        <f t="shared" si="23"/>
        <v>0.13677630652483891</v>
      </c>
    </row>
    <row r="68" spans="1:30" ht="15.75" thickBot="1" x14ac:dyDescent="0.3">
      <c r="A68" s="1">
        <v>43952</v>
      </c>
      <c r="B68">
        <v>67</v>
      </c>
      <c r="C68" s="16">
        <v>2357</v>
      </c>
      <c r="D68">
        <f t="shared" ref="D68:D116" si="33">E68+F68</f>
        <v>2657.1047794001925</v>
      </c>
      <c r="E68">
        <f t="shared" ref="E68:E116" si="34">D67+0.2*($C67-D67)</f>
        <v>2708.4044355668484</v>
      </c>
      <c r="F68">
        <f t="shared" ref="F68:F116" si="35">F67+0.2*(E68-D67)</f>
        <v>-51.29965616665617</v>
      </c>
      <c r="G68">
        <f t="shared" ref="G68:G116" si="36">$C68-D68</f>
        <v>-300.10477940019246</v>
      </c>
      <c r="H68">
        <f t="shared" ref="H68:H116" si="37">ABS(G68)</f>
        <v>300.10477940019246</v>
      </c>
      <c r="I68">
        <f t="shared" ref="I68:J83" si="38">G68+I67</f>
        <v>-1582.5961835665926</v>
      </c>
      <c r="J68">
        <f t="shared" si="38"/>
        <v>37116.252657044533</v>
      </c>
      <c r="K68">
        <f t="shared" ref="K68:K116" si="39">J68/$B68</f>
        <v>553.97392025439603</v>
      </c>
      <c r="L68">
        <f t="shared" ref="L68:L116" si="40">I68/K68</f>
        <v>-2.8568062966571284</v>
      </c>
      <c r="M68">
        <f t="shared" ref="M68:M116" si="41">N68+O68</f>
        <v>2920.6646747071522</v>
      </c>
      <c r="N68">
        <f t="shared" ref="N68:N116" si="42">M67+0.5*($C67-M67)</f>
        <v>2886.2488563789434</v>
      </c>
      <c r="O68">
        <f t="shared" ref="O68:O116" si="43">O67+0.5*(N68-M67)</f>
        <v>34.415818328208843</v>
      </c>
      <c r="P68">
        <f t="shared" ref="P68:P116" si="44">$C68-M68</f>
        <v>-563.66467470715224</v>
      </c>
      <c r="Q68">
        <f t="shared" ref="Q68:Q116" si="45">ABS(P68)</f>
        <v>563.66467470715224</v>
      </c>
      <c r="R68">
        <f t="shared" ref="R68:S83" si="46">P68+R67</f>
        <v>-426.00140139431642</v>
      </c>
      <c r="S68">
        <f t="shared" si="46"/>
        <v>32656.839845524202</v>
      </c>
      <c r="T68">
        <f t="shared" ref="T68:T116" si="47">S68/$B68</f>
        <v>487.41552008245077</v>
      </c>
      <c r="U68">
        <f t="shared" ref="U68:U116" si="48">R68/T68</f>
        <v>-0.87400048591447066</v>
      </c>
      <c r="V68">
        <f t="shared" ref="V68:V116" si="49">W68+X68</f>
        <v>3001.5889410198743</v>
      </c>
      <c r="W68">
        <f t="shared" ref="W68:W116" si="50">V67+0.8*($C67-V67)</f>
        <v>2957.8661025679712</v>
      </c>
      <c r="X68">
        <f t="shared" ref="X68:X116" si="51">X67+0.8*(W68-V67)</f>
        <v>43.722838451903158</v>
      </c>
      <c r="Y68">
        <f t="shared" ref="Y68:Y116" si="52">$C68-V68</f>
        <v>-644.58894101987426</v>
      </c>
      <c r="Z68">
        <f t="shared" ref="Z68:Z116" si="53">ABS(Y68)</f>
        <v>644.58894101987426</v>
      </c>
      <c r="AA68">
        <f t="shared" ref="AA68:AB83" si="54">Y68+AA67</f>
        <v>-576.27200593877637</v>
      </c>
      <c r="AB68">
        <f t="shared" si="54"/>
        <v>33610.22334008613</v>
      </c>
      <c r="AC68">
        <f t="shared" ref="AC68:AC116" si="55">AB68/$B68</f>
        <v>501.64512447889746</v>
      </c>
      <c r="AD68">
        <f t="shared" ref="AD68:AD116" si="56">AA68/AC68</f>
        <v>-1.1487642913651366</v>
      </c>
    </row>
    <row r="69" spans="1:30" ht="15.75" thickBot="1" x14ac:dyDescent="0.3">
      <c r="A69" s="1">
        <v>43953</v>
      </c>
      <c r="B69">
        <v>68</v>
      </c>
      <c r="C69" s="16">
        <v>2324</v>
      </c>
      <c r="D69">
        <f t="shared" si="33"/>
        <v>2533.7799761774904</v>
      </c>
      <c r="E69">
        <f t="shared" si="34"/>
        <v>2597.0838235201541</v>
      </c>
      <c r="F69">
        <f t="shared" si="35"/>
        <v>-63.30384734266385</v>
      </c>
      <c r="G69">
        <f t="shared" si="36"/>
        <v>-209.77997617749043</v>
      </c>
      <c r="H69">
        <f t="shared" si="37"/>
        <v>209.77997617749043</v>
      </c>
      <c r="I69">
        <f t="shared" si="38"/>
        <v>-1792.376159744083</v>
      </c>
      <c r="J69">
        <f t="shared" si="38"/>
        <v>37326.032633222021</v>
      </c>
      <c r="K69">
        <f t="shared" si="39"/>
        <v>548.91224460620617</v>
      </c>
      <c r="L69">
        <f t="shared" si="40"/>
        <v>-3.2653236967412655</v>
      </c>
      <c r="M69">
        <f t="shared" si="41"/>
        <v>2532.3319870049963</v>
      </c>
      <c r="N69">
        <f t="shared" si="42"/>
        <v>2638.8323373535759</v>
      </c>
      <c r="O69">
        <f t="shared" si="43"/>
        <v>-106.50035034857933</v>
      </c>
      <c r="P69">
        <f t="shared" si="44"/>
        <v>-208.33198700499634</v>
      </c>
      <c r="Q69">
        <f t="shared" si="45"/>
        <v>208.33198700499634</v>
      </c>
      <c r="R69">
        <f t="shared" si="46"/>
        <v>-634.33338839931275</v>
      </c>
      <c r="S69">
        <f t="shared" si="46"/>
        <v>32865.171832529202</v>
      </c>
      <c r="T69">
        <f t="shared" si="47"/>
        <v>483.31135047837063</v>
      </c>
      <c r="U69">
        <f t="shared" si="48"/>
        <v>-1.3124736006540378</v>
      </c>
      <c r="V69">
        <f t="shared" si="49"/>
        <v>2117.1037044031586</v>
      </c>
      <c r="W69">
        <f t="shared" si="50"/>
        <v>2485.9177882039749</v>
      </c>
      <c r="X69">
        <f t="shared" si="51"/>
        <v>-368.81408380081638</v>
      </c>
      <c r="Y69">
        <f t="shared" si="52"/>
        <v>206.89629559684136</v>
      </c>
      <c r="Z69">
        <f t="shared" si="53"/>
        <v>206.89629559684136</v>
      </c>
      <c r="AA69">
        <f t="shared" si="54"/>
        <v>-369.37571034193502</v>
      </c>
      <c r="AB69">
        <f t="shared" si="54"/>
        <v>33817.119635682968</v>
      </c>
      <c r="AC69">
        <f t="shared" si="55"/>
        <v>497.31058287769071</v>
      </c>
      <c r="AD69">
        <f t="shared" si="56"/>
        <v>-0.74274653116074918</v>
      </c>
    </row>
    <row r="70" spans="1:30" ht="15.75" thickBot="1" x14ac:dyDescent="0.3">
      <c r="A70" s="1">
        <v>43954</v>
      </c>
      <c r="B70">
        <v>69</v>
      </c>
      <c r="C70" s="16">
        <v>1739</v>
      </c>
      <c r="D70">
        <f t="shared" si="33"/>
        <v>2420.1289345522291</v>
      </c>
      <c r="E70">
        <f t="shared" si="34"/>
        <v>2491.8239809419924</v>
      </c>
      <c r="F70">
        <f t="shared" si="35"/>
        <v>-71.695046389763448</v>
      </c>
      <c r="G70">
        <f t="shared" si="36"/>
        <v>-681.12893455222911</v>
      </c>
      <c r="H70">
        <f t="shared" si="37"/>
        <v>681.12893455222911</v>
      </c>
      <c r="I70">
        <f t="shared" si="38"/>
        <v>-2473.5050942963121</v>
      </c>
      <c r="J70">
        <f t="shared" si="38"/>
        <v>38007.161567774252</v>
      </c>
      <c r="K70">
        <f t="shared" si="39"/>
        <v>550.82842851846738</v>
      </c>
      <c r="L70">
        <f t="shared" si="40"/>
        <v>-4.490518219891376</v>
      </c>
      <c r="M70">
        <f t="shared" si="41"/>
        <v>2269.5826464026695</v>
      </c>
      <c r="N70">
        <f t="shared" si="42"/>
        <v>2428.1659935024982</v>
      </c>
      <c r="O70">
        <f t="shared" si="43"/>
        <v>-158.58334709982842</v>
      </c>
      <c r="P70">
        <f t="shared" si="44"/>
        <v>-530.58264640266952</v>
      </c>
      <c r="Q70">
        <f t="shared" si="45"/>
        <v>530.58264640266952</v>
      </c>
      <c r="R70">
        <f t="shared" si="46"/>
        <v>-1164.9160348019823</v>
      </c>
      <c r="S70">
        <f t="shared" si="46"/>
        <v>33395.754478931871</v>
      </c>
      <c r="T70">
        <f t="shared" si="47"/>
        <v>483.99644172365032</v>
      </c>
      <c r="U70">
        <f t="shared" si="48"/>
        <v>-2.4068690064195137</v>
      </c>
      <c r="V70">
        <f t="shared" si="49"/>
        <v>2046.2202862617937</v>
      </c>
      <c r="W70">
        <f t="shared" si="50"/>
        <v>2282.6207408806317</v>
      </c>
      <c r="X70">
        <f t="shared" si="51"/>
        <v>-236.4004546188379</v>
      </c>
      <c r="Y70">
        <f t="shared" si="52"/>
        <v>-307.22028626179372</v>
      </c>
      <c r="Z70">
        <f t="shared" si="53"/>
        <v>307.22028626179372</v>
      </c>
      <c r="AA70">
        <f t="shared" si="54"/>
        <v>-676.59599660372874</v>
      </c>
      <c r="AB70">
        <f t="shared" si="54"/>
        <v>34124.33992194476</v>
      </c>
      <c r="AC70">
        <f t="shared" si="55"/>
        <v>494.55565104267771</v>
      </c>
      <c r="AD70">
        <f t="shared" si="56"/>
        <v>-1.3680886977577815</v>
      </c>
    </row>
    <row r="71" spans="1:30" ht="15.75" thickBot="1" x14ac:dyDescent="0.3">
      <c r="A71" s="1">
        <v>43955</v>
      </c>
      <c r="B71">
        <v>70</v>
      </c>
      <c r="C71" s="16">
        <v>2091</v>
      </c>
      <c r="D71">
        <f t="shared" si="33"/>
        <v>2184.9629438699303</v>
      </c>
      <c r="E71">
        <f t="shared" si="34"/>
        <v>2283.9031476417831</v>
      </c>
      <c r="F71">
        <f t="shared" si="35"/>
        <v>-98.940203771852651</v>
      </c>
      <c r="G71">
        <f t="shared" si="36"/>
        <v>-93.962943869930314</v>
      </c>
      <c r="H71">
        <f t="shared" si="37"/>
        <v>93.962943869930314</v>
      </c>
      <c r="I71">
        <f t="shared" si="38"/>
        <v>-2567.4680381662424</v>
      </c>
      <c r="J71">
        <f t="shared" si="38"/>
        <v>38101.124511644186</v>
      </c>
      <c r="K71">
        <f t="shared" si="39"/>
        <v>544.30177873777404</v>
      </c>
      <c r="L71">
        <f t="shared" si="40"/>
        <v>-4.7169936576730542</v>
      </c>
      <c r="M71">
        <f t="shared" si="41"/>
        <v>1713.062314500839</v>
      </c>
      <c r="N71">
        <f t="shared" si="42"/>
        <v>2004.2913232013348</v>
      </c>
      <c r="O71">
        <f t="shared" si="43"/>
        <v>-291.2290087004958</v>
      </c>
      <c r="P71">
        <f t="shared" si="44"/>
        <v>377.93768549916103</v>
      </c>
      <c r="Q71">
        <f t="shared" si="45"/>
        <v>377.93768549916103</v>
      </c>
      <c r="R71">
        <f t="shared" si="46"/>
        <v>-786.97834930282124</v>
      </c>
      <c r="S71">
        <f t="shared" si="46"/>
        <v>33773.692164431035</v>
      </c>
      <c r="T71">
        <f t="shared" si="47"/>
        <v>482.48131663472907</v>
      </c>
      <c r="U71">
        <f t="shared" si="48"/>
        <v>-1.631106370692105</v>
      </c>
      <c r="V71">
        <f t="shared" si="49"/>
        <v>1367.4226194259729</v>
      </c>
      <c r="W71">
        <f t="shared" si="50"/>
        <v>1800.4440572523588</v>
      </c>
      <c r="X71">
        <f t="shared" si="51"/>
        <v>-433.02143782638586</v>
      </c>
      <c r="Y71">
        <f t="shared" si="52"/>
        <v>723.57738057402707</v>
      </c>
      <c r="Z71">
        <f t="shared" si="53"/>
        <v>723.57738057402707</v>
      </c>
      <c r="AA71">
        <f t="shared" si="54"/>
        <v>46.981383970298339</v>
      </c>
      <c r="AB71">
        <f t="shared" si="54"/>
        <v>34847.917302518785</v>
      </c>
      <c r="AC71">
        <f t="shared" si="55"/>
        <v>497.82739003598266</v>
      </c>
      <c r="AD71">
        <f t="shared" si="56"/>
        <v>9.4372838679893753E-2</v>
      </c>
    </row>
    <row r="72" spans="1:30" ht="15.75" thickBot="1" x14ac:dyDescent="0.3">
      <c r="A72" s="1">
        <v>43956</v>
      </c>
      <c r="B72">
        <v>71</v>
      </c>
      <c r="C72" s="16">
        <v>2086</v>
      </c>
      <c r="D72">
        <f t="shared" si="33"/>
        <v>2063.4716335692942</v>
      </c>
      <c r="E72">
        <f t="shared" si="34"/>
        <v>2166.1703550959442</v>
      </c>
      <c r="F72">
        <f t="shared" si="35"/>
        <v>-102.69872152664988</v>
      </c>
      <c r="G72">
        <f t="shared" si="36"/>
        <v>22.528366430705773</v>
      </c>
      <c r="H72">
        <f t="shared" si="37"/>
        <v>22.528366430705773</v>
      </c>
      <c r="I72">
        <f t="shared" si="38"/>
        <v>-2544.9396717355366</v>
      </c>
      <c r="J72">
        <f t="shared" si="38"/>
        <v>38123.652878074892</v>
      </c>
      <c r="K72">
        <f t="shared" si="39"/>
        <v>536.95285743767454</v>
      </c>
      <c r="L72">
        <f t="shared" si="40"/>
        <v>-4.7395961051030149</v>
      </c>
      <c r="M72">
        <f t="shared" si="41"/>
        <v>1705.2865699247141</v>
      </c>
      <c r="N72">
        <f t="shared" si="42"/>
        <v>1902.0311572504195</v>
      </c>
      <c r="O72">
        <f t="shared" si="43"/>
        <v>-196.74458732570554</v>
      </c>
      <c r="P72">
        <f t="shared" si="44"/>
        <v>380.71343007528594</v>
      </c>
      <c r="Q72">
        <f t="shared" si="45"/>
        <v>380.71343007528594</v>
      </c>
      <c r="R72">
        <f t="shared" si="46"/>
        <v>-406.2649192275353</v>
      </c>
      <c r="S72">
        <f t="shared" si="46"/>
        <v>34154.405594506323</v>
      </c>
      <c r="T72">
        <f t="shared" si="47"/>
        <v>481.04796611980737</v>
      </c>
      <c r="U72">
        <f t="shared" si="48"/>
        <v>-0.84454139262768035</v>
      </c>
      <c r="V72">
        <f t="shared" si="49"/>
        <v>1976.3526096261862</v>
      </c>
      <c r="W72">
        <f t="shared" si="50"/>
        <v>1946.2845238851946</v>
      </c>
      <c r="X72">
        <f t="shared" si="51"/>
        <v>30.068085740991535</v>
      </c>
      <c r="Y72">
        <f t="shared" si="52"/>
        <v>109.64739037381378</v>
      </c>
      <c r="Z72">
        <f t="shared" si="53"/>
        <v>109.64739037381378</v>
      </c>
      <c r="AA72">
        <f t="shared" si="54"/>
        <v>156.62877434411212</v>
      </c>
      <c r="AB72">
        <f t="shared" si="54"/>
        <v>34957.5646928926</v>
      </c>
      <c r="AC72">
        <f t="shared" si="55"/>
        <v>492.36006609707886</v>
      </c>
      <c r="AD72">
        <f t="shared" si="56"/>
        <v>0.31811835510077607</v>
      </c>
    </row>
    <row r="73" spans="1:30" ht="15.75" thickBot="1" x14ac:dyDescent="0.3">
      <c r="A73" s="1">
        <v>43957</v>
      </c>
      <c r="B73">
        <v>72</v>
      </c>
      <c r="C73" s="16">
        <v>1872</v>
      </c>
      <c r="D73">
        <f t="shared" si="33"/>
        <v>1966.1797199860139</v>
      </c>
      <c r="E73">
        <f t="shared" si="34"/>
        <v>2067.9773068554355</v>
      </c>
      <c r="F73">
        <f t="shared" si="35"/>
        <v>-101.79758686942162</v>
      </c>
      <c r="G73">
        <f t="shared" si="36"/>
        <v>-94.179719986013879</v>
      </c>
      <c r="H73">
        <f t="shared" si="37"/>
        <v>94.179719986013879</v>
      </c>
      <c r="I73">
        <f t="shared" si="38"/>
        <v>-2639.1193917215505</v>
      </c>
      <c r="J73">
        <f t="shared" si="38"/>
        <v>38217.832598060908</v>
      </c>
      <c r="K73">
        <f t="shared" si="39"/>
        <v>530.80323052862377</v>
      </c>
      <c r="L73">
        <f t="shared" si="40"/>
        <v>-4.9719354365896891</v>
      </c>
      <c r="M73">
        <f t="shared" si="41"/>
        <v>1794.0770551554729</v>
      </c>
      <c r="N73">
        <f t="shared" si="42"/>
        <v>1895.643284962357</v>
      </c>
      <c r="O73">
        <f t="shared" si="43"/>
        <v>-101.56622980688405</v>
      </c>
      <c r="P73">
        <f t="shared" si="44"/>
        <v>77.922944844527137</v>
      </c>
      <c r="Q73">
        <f t="shared" si="45"/>
        <v>77.922944844527137</v>
      </c>
      <c r="R73">
        <f t="shared" si="46"/>
        <v>-328.34197438300816</v>
      </c>
      <c r="S73">
        <f t="shared" si="46"/>
        <v>34232.328539350849</v>
      </c>
      <c r="T73">
        <f t="shared" si="47"/>
        <v>475.449007490984</v>
      </c>
      <c r="U73">
        <f t="shared" si="48"/>
        <v>-0.69059345841464304</v>
      </c>
      <c r="V73">
        <f t="shared" si="49"/>
        <v>2164.3129375054696</v>
      </c>
      <c r="W73">
        <f t="shared" si="50"/>
        <v>2064.0705219252372</v>
      </c>
      <c r="X73">
        <f t="shared" si="51"/>
        <v>100.24241558023236</v>
      </c>
      <c r="Y73">
        <f t="shared" si="52"/>
        <v>-292.31293750546956</v>
      </c>
      <c r="Z73">
        <f t="shared" si="53"/>
        <v>292.31293750546956</v>
      </c>
      <c r="AA73">
        <f t="shared" si="54"/>
        <v>-135.68416316135745</v>
      </c>
      <c r="AB73">
        <f t="shared" si="54"/>
        <v>35249.87763039807</v>
      </c>
      <c r="AC73">
        <f t="shared" si="55"/>
        <v>489.58163375552874</v>
      </c>
      <c r="AD73">
        <f t="shared" si="56"/>
        <v>-0.27714308259592713</v>
      </c>
    </row>
    <row r="74" spans="1:30" ht="15.75" thickBot="1" x14ac:dyDescent="0.3">
      <c r="A74" s="1">
        <v>43958</v>
      </c>
      <c r="B74">
        <v>73</v>
      </c>
      <c r="C74" s="16">
        <v>1965</v>
      </c>
      <c r="D74">
        <f t="shared" si="33"/>
        <v>1841.7790003199489</v>
      </c>
      <c r="E74">
        <f t="shared" si="34"/>
        <v>1947.3437759888111</v>
      </c>
      <c r="F74">
        <f t="shared" si="35"/>
        <v>-105.56477566886218</v>
      </c>
      <c r="G74">
        <f t="shared" si="36"/>
        <v>123.22099968005114</v>
      </c>
      <c r="H74">
        <f t="shared" si="37"/>
        <v>123.22099968005114</v>
      </c>
      <c r="I74">
        <f t="shared" si="38"/>
        <v>-2515.8983920414994</v>
      </c>
      <c r="J74">
        <f t="shared" si="38"/>
        <v>38341.05359774096</v>
      </c>
      <c r="K74">
        <f t="shared" si="39"/>
        <v>525.21991229782134</v>
      </c>
      <c r="L74">
        <f t="shared" si="40"/>
        <v>-4.7901808997197373</v>
      </c>
      <c r="M74">
        <f t="shared" si="41"/>
        <v>1750.9530339819842</v>
      </c>
      <c r="N74">
        <f t="shared" si="42"/>
        <v>1833.0385275777364</v>
      </c>
      <c r="O74">
        <f t="shared" si="43"/>
        <v>-82.085493595752268</v>
      </c>
      <c r="P74">
        <f t="shared" si="44"/>
        <v>214.04696601801584</v>
      </c>
      <c r="Q74">
        <f t="shared" si="45"/>
        <v>214.04696601801584</v>
      </c>
      <c r="R74">
        <f t="shared" si="46"/>
        <v>-114.29500836499233</v>
      </c>
      <c r="S74">
        <f t="shared" si="46"/>
        <v>34446.375505368866</v>
      </c>
      <c r="T74">
        <f t="shared" si="47"/>
        <v>471.86815760779268</v>
      </c>
      <c r="U74">
        <f t="shared" si="48"/>
        <v>-0.24221809953108139</v>
      </c>
      <c r="V74">
        <f t="shared" si="49"/>
        <v>1843.6247230778256</v>
      </c>
      <c r="W74">
        <f t="shared" si="50"/>
        <v>1930.4625875010938</v>
      </c>
      <c r="X74">
        <f t="shared" si="51"/>
        <v>-86.837864423268243</v>
      </c>
      <c r="Y74">
        <f t="shared" si="52"/>
        <v>121.37527692217441</v>
      </c>
      <c r="Z74">
        <f t="shared" si="53"/>
        <v>121.37527692217441</v>
      </c>
      <c r="AA74">
        <f t="shared" si="54"/>
        <v>-14.308886239183039</v>
      </c>
      <c r="AB74">
        <f t="shared" si="54"/>
        <v>35371.252907320246</v>
      </c>
      <c r="AC74">
        <f t="shared" si="55"/>
        <v>484.53771105918145</v>
      </c>
      <c r="AD74">
        <f t="shared" si="56"/>
        <v>-2.9531006385249858E-2</v>
      </c>
    </row>
    <row r="75" spans="1:30" ht="15.75" thickBot="1" x14ac:dyDescent="0.3">
      <c r="A75" s="1">
        <v>43959</v>
      </c>
      <c r="B75">
        <v>74</v>
      </c>
      <c r="C75" s="16">
        <v>1900</v>
      </c>
      <c r="D75">
        <f t="shared" si="33"/>
        <v>1765.7872645742989</v>
      </c>
      <c r="E75">
        <f t="shared" si="34"/>
        <v>1866.423200255959</v>
      </c>
      <c r="F75">
        <f t="shared" si="35"/>
        <v>-100.63593568166014</v>
      </c>
      <c r="G75">
        <f t="shared" si="36"/>
        <v>134.21273542570111</v>
      </c>
      <c r="H75">
        <f t="shared" si="37"/>
        <v>134.21273542570111</v>
      </c>
      <c r="I75">
        <f t="shared" si="38"/>
        <v>-2381.6856566157985</v>
      </c>
      <c r="J75">
        <f t="shared" si="38"/>
        <v>38475.266333166663</v>
      </c>
      <c r="K75">
        <f t="shared" si="39"/>
        <v>519.93603152927926</v>
      </c>
      <c r="L75">
        <f t="shared" si="40"/>
        <v>-4.5807282284526156</v>
      </c>
      <c r="M75">
        <f t="shared" si="41"/>
        <v>1829.4027648997435</v>
      </c>
      <c r="N75">
        <f t="shared" si="42"/>
        <v>1857.976516990992</v>
      </c>
      <c r="O75">
        <f t="shared" si="43"/>
        <v>-28.573752091248366</v>
      </c>
      <c r="P75">
        <f t="shared" si="44"/>
        <v>70.597235100256512</v>
      </c>
      <c r="Q75">
        <f t="shared" si="45"/>
        <v>70.597235100256512</v>
      </c>
      <c r="R75">
        <f t="shared" si="46"/>
        <v>-43.697773264735815</v>
      </c>
      <c r="S75">
        <f t="shared" si="46"/>
        <v>34516.972740469122</v>
      </c>
      <c r="T75">
        <f t="shared" si="47"/>
        <v>466.44557757390703</v>
      </c>
      <c r="U75">
        <f t="shared" si="48"/>
        <v>-9.3682468793075915E-2</v>
      </c>
      <c r="V75">
        <f t="shared" si="49"/>
        <v>1931.5672574224886</v>
      </c>
      <c r="W75">
        <f t="shared" si="50"/>
        <v>1940.7249446155652</v>
      </c>
      <c r="X75">
        <f t="shared" si="51"/>
        <v>-9.1576871930765833</v>
      </c>
      <c r="Y75">
        <f t="shared" si="52"/>
        <v>-31.567257422488638</v>
      </c>
      <c r="Z75">
        <f t="shared" si="53"/>
        <v>31.567257422488638</v>
      </c>
      <c r="AA75">
        <f t="shared" si="54"/>
        <v>-45.876143661671676</v>
      </c>
      <c r="AB75">
        <f t="shared" si="54"/>
        <v>35402.820164742734</v>
      </c>
      <c r="AC75">
        <f t="shared" si="55"/>
        <v>478.41648871273964</v>
      </c>
      <c r="AD75">
        <f t="shared" si="56"/>
        <v>-9.5891644088415912E-2</v>
      </c>
    </row>
    <row r="76" spans="1:30" ht="15.75" thickBot="1" x14ac:dyDescent="0.3">
      <c r="A76" s="1">
        <v>43960</v>
      </c>
      <c r="B76">
        <v>75</v>
      </c>
      <c r="C76" s="16">
        <v>1389</v>
      </c>
      <c r="D76">
        <f t="shared" si="33"/>
        <v>1697.362385394807</v>
      </c>
      <c r="E76">
        <f t="shared" si="34"/>
        <v>1792.6298116594392</v>
      </c>
      <c r="F76">
        <f t="shared" si="35"/>
        <v>-95.267426264632093</v>
      </c>
      <c r="G76">
        <f t="shared" si="36"/>
        <v>-308.36238539480701</v>
      </c>
      <c r="H76">
        <f t="shared" si="37"/>
        <v>308.36238539480701</v>
      </c>
      <c r="I76">
        <f t="shared" si="38"/>
        <v>-2690.0480420106055</v>
      </c>
      <c r="J76">
        <f t="shared" si="38"/>
        <v>38783.628718561471</v>
      </c>
      <c r="K76">
        <f t="shared" si="39"/>
        <v>517.11504958081957</v>
      </c>
      <c r="L76">
        <f t="shared" si="40"/>
        <v>-5.2020300785892708</v>
      </c>
      <c r="M76">
        <f t="shared" si="41"/>
        <v>1853.7769391336874</v>
      </c>
      <c r="N76">
        <f t="shared" si="42"/>
        <v>1864.7013824498717</v>
      </c>
      <c r="O76">
        <f t="shared" si="43"/>
        <v>-10.924443316184238</v>
      </c>
      <c r="P76">
        <f t="shared" si="44"/>
        <v>-464.77693913368739</v>
      </c>
      <c r="Q76">
        <f t="shared" si="45"/>
        <v>464.77693913368739</v>
      </c>
      <c r="R76">
        <f t="shared" si="46"/>
        <v>-508.47471239842321</v>
      </c>
      <c r="S76">
        <f t="shared" si="46"/>
        <v>34981.749679602806</v>
      </c>
      <c r="T76">
        <f t="shared" si="47"/>
        <v>466.42332906137074</v>
      </c>
      <c r="U76">
        <f t="shared" si="48"/>
        <v>-1.0901571184736334</v>
      </c>
      <c r="V76">
        <f t="shared" si="49"/>
        <v>1876.9527195410285</v>
      </c>
      <c r="W76">
        <f t="shared" si="50"/>
        <v>1906.3134514844978</v>
      </c>
      <c r="X76">
        <f t="shared" si="51"/>
        <v>-29.36073194346924</v>
      </c>
      <c r="Y76">
        <f t="shared" si="52"/>
        <v>-487.9527195410285</v>
      </c>
      <c r="Z76">
        <f t="shared" si="53"/>
        <v>487.9527195410285</v>
      </c>
      <c r="AA76">
        <f t="shared" si="54"/>
        <v>-533.82886320270018</v>
      </c>
      <c r="AB76">
        <f t="shared" si="54"/>
        <v>35890.772884283761</v>
      </c>
      <c r="AC76">
        <f t="shared" si="55"/>
        <v>478.5436384571168</v>
      </c>
      <c r="AD76">
        <f t="shared" si="56"/>
        <v>-1.1155280737276745</v>
      </c>
    </row>
    <row r="77" spans="1:30" ht="15.75" thickBot="1" x14ac:dyDescent="0.3">
      <c r="A77" s="1">
        <v>43961</v>
      </c>
      <c r="B77">
        <v>76</v>
      </c>
      <c r="C77" s="16">
        <v>1221</v>
      </c>
      <c r="D77">
        <f t="shared" si="33"/>
        <v>1528.0879866354212</v>
      </c>
      <c r="E77">
        <f t="shared" si="34"/>
        <v>1635.6899083158455</v>
      </c>
      <c r="F77">
        <f t="shared" si="35"/>
        <v>-107.6019216804244</v>
      </c>
      <c r="G77">
        <f t="shared" si="36"/>
        <v>-307.0879866354212</v>
      </c>
      <c r="H77">
        <f t="shared" si="37"/>
        <v>307.0879866354212</v>
      </c>
      <c r="I77">
        <f t="shared" si="38"/>
        <v>-2997.1360286460267</v>
      </c>
      <c r="J77">
        <f t="shared" si="38"/>
        <v>39090.716705196894</v>
      </c>
      <c r="K77">
        <f t="shared" si="39"/>
        <v>514.35153559469597</v>
      </c>
      <c r="L77">
        <f t="shared" si="40"/>
        <v>-5.8270187240341809</v>
      </c>
      <c r="M77">
        <f t="shared" si="41"/>
        <v>1494.2697914672376</v>
      </c>
      <c r="N77">
        <f t="shared" si="42"/>
        <v>1621.3884695668437</v>
      </c>
      <c r="O77">
        <f t="shared" si="43"/>
        <v>-127.11867809960609</v>
      </c>
      <c r="P77">
        <f t="shared" si="44"/>
        <v>-273.26979146723761</v>
      </c>
      <c r="Q77">
        <f t="shared" si="45"/>
        <v>273.26979146723761</v>
      </c>
      <c r="R77">
        <f t="shared" si="46"/>
        <v>-781.74450386566082</v>
      </c>
      <c r="S77">
        <f t="shared" si="46"/>
        <v>35255.019471070045</v>
      </c>
      <c r="T77">
        <f t="shared" si="47"/>
        <v>463.8818351456585</v>
      </c>
      <c r="U77">
        <f t="shared" si="48"/>
        <v>-1.6852233578411056</v>
      </c>
      <c r="V77">
        <f t="shared" si="49"/>
        <v>1144.9400714584783</v>
      </c>
      <c r="W77">
        <f t="shared" si="50"/>
        <v>1486.5905439082057</v>
      </c>
      <c r="X77">
        <f t="shared" si="51"/>
        <v>-341.65047244972749</v>
      </c>
      <c r="Y77">
        <f t="shared" si="52"/>
        <v>76.059928541521685</v>
      </c>
      <c r="Z77">
        <f t="shared" si="53"/>
        <v>76.059928541521685</v>
      </c>
      <c r="AA77">
        <f t="shared" si="54"/>
        <v>-457.76893466117849</v>
      </c>
      <c r="AB77">
        <f t="shared" si="54"/>
        <v>35966.832812825283</v>
      </c>
      <c r="AC77">
        <f t="shared" si="55"/>
        <v>473.24780016875371</v>
      </c>
      <c r="AD77">
        <f t="shared" si="56"/>
        <v>-0.96729226104789989</v>
      </c>
    </row>
    <row r="78" spans="1:30" ht="15.75" thickBot="1" x14ac:dyDescent="0.3">
      <c r="A78" s="1">
        <v>43962</v>
      </c>
      <c r="B78">
        <v>77</v>
      </c>
      <c r="C78" s="16">
        <v>1075</v>
      </c>
      <c r="D78">
        <f t="shared" si="33"/>
        <v>1346.7849481624958</v>
      </c>
      <c r="E78">
        <f t="shared" si="34"/>
        <v>1466.670389308337</v>
      </c>
      <c r="F78">
        <f t="shared" si="35"/>
        <v>-119.88544114584124</v>
      </c>
      <c r="G78">
        <f t="shared" si="36"/>
        <v>-271.78494816249577</v>
      </c>
      <c r="H78">
        <f t="shared" si="37"/>
        <v>271.78494816249577</v>
      </c>
      <c r="I78">
        <f t="shared" si="38"/>
        <v>-3268.9209768085225</v>
      </c>
      <c r="J78">
        <f t="shared" si="38"/>
        <v>39362.501653359388</v>
      </c>
      <c r="K78">
        <f t="shared" si="39"/>
        <v>511.20132017349857</v>
      </c>
      <c r="L78">
        <f t="shared" si="40"/>
        <v>-6.3945863357689898</v>
      </c>
      <c r="M78">
        <f t="shared" si="41"/>
        <v>1162.1987697672034</v>
      </c>
      <c r="N78">
        <f t="shared" si="42"/>
        <v>1357.6348957336188</v>
      </c>
      <c r="O78">
        <f t="shared" si="43"/>
        <v>-195.43612596641549</v>
      </c>
      <c r="P78">
        <f t="shared" si="44"/>
        <v>-87.19876976720343</v>
      </c>
      <c r="Q78">
        <f t="shared" si="45"/>
        <v>87.19876976720343</v>
      </c>
      <c r="R78">
        <f t="shared" si="46"/>
        <v>-868.94327363286425</v>
      </c>
      <c r="S78">
        <f t="shared" si="46"/>
        <v>35342.218240837246</v>
      </c>
      <c r="T78">
        <f t="shared" si="47"/>
        <v>458.98984728360062</v>
      </c>
      <c r="U78">
        <f t="shared" si="48"/>
        <v>-1.8931644758058486</v>
      </c>
      <c r="V78">
        <f t="shared" si="49"/>
        <v>912.81589610854201</v>
      </c>
      <c r="W78">
        <f t="shared" si="50"/>
        <v>1205.7880142916956</v>
      </c>
      <c r="X78">
        <f t="shared" si="51"/>
        <v>-292.97211818315361</v>
      </c>
      <c r="Y78">
        <f t="shared" si="52"/>
        <v>162.18410389145799</v>
      </c>
      <c r="Z78">
        <f t="shared" si="53"/>
        <v>162.18410389145799</v>
      </c>
      <c r="AA78">
        <f t="shared" si="54"/>
        <v>-295.5848307697205</v>
      </c>
      <c r="AB78">
        <f t="shared" si="54"/>
        <v>36129.016916716741</v>
      </c>
      <c r="AC78">
        <f t="shared" si="55"/>
        <v>469.20801190541221</v>
      </c>
      <c r="AD78">
        <f t="shared" si="56"/>
        <v>-0.62996543807804273</v>
      </c>
    </row>
    <row r="79" spans="1:30" ht="15.75" thickBot="1" x14ac:dyDescent="0.3">
      <c r="A79" s="1">
        <v>43963</v>
      </c>
      <c r="B79">
        <v>78</v>
      </c>
      <c r="C79" s="16">
        <v>1444</v>
      </c>
      <c r="D79">
        <f t="shared" si="33"/>
        <v>1161.6711194576555</v>
      </c>
      <c r="E79">
        <f t="shared" si="34"/>
        <v>1292.4279585299967</v>
      </c>
      <c r="F79">
        <f t="shared" si="35"/>
        <v>-130.75683907234105</v>
      </c>
      <c r="G79">
        <f t="shared" si="36"/>
        <v>282.32888054234445</v>
      </c>
      <c r="H79">
        <f t="shared" si="37"/>
        <v>282.32888054234445</v>
      </c>
      <c r="I79">
        <f t="shared" si="38"/>
        <v>-2986.592096266178</v>
      </c>
      <c r="J79">
        <f t="shared" si="38"/>
        <v>39644.830533901732</v>
      </c>
      <c r="K79">
        <f t="shared" si="39"/>
        <v>508.2670581269453</v>
      </c>
      <c r="L79">
        <f t="shared" si="40"/>
        <v>-5.8760292419349431</v>
      </c>
      <c r="M79">
        <f t="shared" si="41"/>
        <v>901.36356647538537</v>
      </c>
      <c r="N79">
        <f t="shared" si="42"/>
        <v>1118.5993848836017</v>
      </c>
      <c r="O79">
        <f t="shared" si="43"/>
        <v>-217.23581840821635</v>
      </c>
      <c r="P79">
        <f t="shared" si="44"/>
        <v>542.63643352461463</v>
      </c>
      <c r="Q79">
        <f t="shared" si="45"/>
        <v>542.63643352461463</v>
      </c>
      <c r="R79">
        <f t="shared" si="46"/>
        <v>-326.30684010824962</v>
      </c>
      <c r="S79">
        <f t="shared" si="46"/>
        <v>35884.854674361864</v>
      </c>
      <c r="T79">
        <f t="shared" si="47"/>
        <v>460.06223941489571</v>
      </c>
      <c r="U79">
        <f t="shared" si="48"/>
        <v>-0.70926672991733597</v>
      </c>
      <c r="V79">
        <f t="shared" si="49"/>
        <v>853.38888752908792</v>
      </c>
      <c r="W79">
        <f t="shared" si="50"/>
        <v>1042.5631792217084</v>
      </c>
      <c r="X79">
        <f t="shared" si="51"/>
        <v>-189.17429169262047</v>
      </c>
      <c r="Y79">
        <f t="shared" si="52"/>
        <v>590.61111247091208</v>
      </c>
      <c r="Z79">
        <f t="shared" si="53"/>
        <v>590.61111247091208</v>
      </c>
      <c r="AA79">
        <f t="shared" si="54"/>
        <v>295.02628170119158</v>
      </c>
      <c r="AB79">
        <f t="shared" si="54"/>
        <v>36719.628029187654</v>
      </c>
      <c r="AC79">
        <f t="shared" si="55"/>
        <v>470.76446191266223</v>
      </c>
      <c r="AD79">
        <f t="shared" si="56"/>
        <v>0.62669616245570769</v>
      </c>
    </row>
    <row r="80" spans="1:30" ht="15.75" thickBot="1" x14ac:dyDescent="0.3">
      <c r="A80" s="1">
        <v>43964</v>
      </c>
      <c r="B80">
        <v>79</v>
      </c>
      <c r="C80" s="16">
        <v>1401</v>
      </c>
      <c r="D80">
        <f t="shared" si="33"/>
        <v>1098.673211715477</v>
      </c>
      <c r="E80">
        <f t="shared" si="34"/>
        <v>1218.1368955661244</v>
      </c>
      <c r="F80">
        <f t="shared" si="35"/>
        <v>-119.46368385064729</v>
      </c>
      <c r="G80">
        <f t="shared" si="36"/>
        <v>302.32678828452299</v>
      </c>
      <c r="H80">
        <f t="shared" si="37"/>
        <v>302.32678828452299</v>
      </c>
      <c r="I80">
        <f t="shared" si="38"/>
        <v>-2684.265307981655</v>
      </c>
      <c r="J80">
        <f t="shared" si="38"/>
        <v>39947.157322186256</v>
      </c>
      <c r="K80">
        <f t="shared" si="39"/>
        <v>505.66021926818047</v>
      </c>
      <c r="L80">
        <f t="shared" si="40"/>
        <v>-5.3084367836300688</v>
      </c>
      <c r="M80">
        <f t="shared" si="41"/>
        <v>1091.1050732106301</v>
      </c>
      <c r="N80">
        <f t="shared" si="42"/>
        <v>1172.6817832376928</v>
      </c>
      <c r="O80">
        <f t="shared" si="43"/>
        <v>-81.576710027062632</v>
      </c>
      <c r="P80">
        <f t="shared" si="44"/>
        <v>309.89492678936995</v>
      </c>
      <c r="Q80">
        <f t="shared" si="45"/>
        <v>309.89492678936995</v>
      </c>
      <c r="R80">
        <f t="shared" si="46"/>
        <v>-16.41191331887967</v>
      </c>
      <c r="S80">
        <f t="shared" si="46"/>
        <v>36194.749601151234</v>
      </c>
      <c r="T80">
        <f t="shared" si="47"/>
        <v>458.16138735634473</v>
      </c>
      <c r="U80">
        <f t="shared" si="48"/>
        <v>-3.5821249393316851E-2</v>
      </c>
      <c r="V80">
        <f t="shared" si="49"/>
        <v>1514.6945977945811</v>
      </c>
      <c r="W80">
        <f t="shared" si="50"/>
        <v>1325.8777775058177</v>
      </c>
      <c r="X80">
        <f t="shared" si="51"/>
        <v>188.81682028876335</v>
      </c>
      <c r="Y80">
        <f t="shared" si="52"/>
        <v>-113.69459779458111</v>
      </c>
      <c r="Z80">
        <f t="shared" si="53"/>
        <v>113.69459779458111</v>
      </c>
      <c r="AA80">
        <f t="shared" si="54"/>
        <v>181.33168390661046</v>
      </c>
      <c r="AB80">
        <f t="shared" si="54"/>
        <v>36833.322626982233</v>
      </c>
      <c r="AC80">
        <f t="shared" si="55"/>
        <v>466.244590214965</v>
      </c>
      <c r="AD80">
        <f t="shared" si="56"/>
        <v>0.38891965228595221</v>
      </c>
    </row>
    <row r="81" spans="1:30" ht="15.75" thickBot="1" x14ac:dyDescent="0.3">
      <c r="A81" s="1">
        <v>43965</v>
      </c>
      <c r="B81">
        <v>80</v>
      </c>
      <c r="C81" s="16">
        <v>1327</v>
      </c>
      <c r="D81">
        <f t="shared" si="33"/>
        <v>1051.7679570531152</v>
      </c>
      <c r="E81">
        <f t="shared" si="34"/>
        <v>1159.1385693723817</v>
      </c>
      <c r="F81">
        <f t="shared" si="35"/>
        <v>-107.37061231926636</v>
      </c>
      <c r="G81">
        <f t="shared" si="36"/>
        <v>275.2320429468848</v>
      </c>
      <c r="H81">
        <f t="shared" si="37"/>
        <v>275.2320429468848</v>
      </c>
      <c r="I81">
        <f t="shared" si="38"/>
        <v>-2409.03326503477</v>
      </c>
      <c r="J81">
        <f t="shared" si="38"/>
        <v>40222.389365133138</v>
      </c>
      <c r="K81">
        <f t="shared" si="39"/>
        <v>502.77986706416425</v>
      </c>
      <c r="L81">
        <f t="shared" si="40"/>
        <v>-4.7914274672564243</v>
      </c>
      <c r="M81">
        <f t="shared" si="41"/>
        <v>1241.9495582755949</v>
      </c>
      <c r="N81">
        <f t="shared" si="42"/>
        <v>1246.052536605315</v>
      </c>
      <c r="O81">
        <f t="shared" si="43"/>
        <v>-4.1029783297201448</v>
      </c>
      <c r="P81">
        <f t="shared" si="44"/>
        <v>85.050441724405118</v>
      </c>
      <c r="Q81">
        <f t="shared" si="45"/>
        <v>85.050441724405118</v>
      </c>
      <c r="R81">
        <f t="shared" si="46"/>
        <v>68.638528405525449</v>
      </c>
      <c r="S81">
        <f t="shared" si="46"/>
        <v>36279.800042875642</v>
      </c>
      <c r="T81">
        <f t="shared" si="47"/>
        <v>453.49750053594551</v>
      </c>
      <c r="U81">
        <f t="shared" si="48"/>
        <v>0.1513537082881562</v>
      </c>
      <c r="V81">
        <f t="shared" si="49"/>
        <v>1539.7911972591476</v>
      </c>
      <c r="W81">
        <f t="shared" si="50"/>
        <v>1423.7389195589162</v>
      </c>
      <c r="X81">
        <f t="shared" si="51"/>
        <v>116.05227770023144</v>
      </c>
      <c r="Y81">
        <f t="shared" si="52"/>
        <v>-212.79119725914757</v>
      </c>
      <c r="Z81">
        <f t="shared" si="53"/>
        <v>212.79119725914757</v>
      </c>
      <c r="AA81">
        <f t="shared" si="54"/>
        <v>-31.459513352537101</v>
      </c>
      <c r="AB81">
        <f t="shared" si="54"/>
        <v>37046.11382424138</v>
      </c>
      <c r="AC81">
        <f t="shared" si="55"/>
        <v>463.07642280301724</v>
      </c>
      <c r="AD81">
        <f t="shared" si="56"/>
        <v>-6.7935899569474087E-2</v>
      </c>
    </row>
    <row r="82" spans="1:30" ht="15.75" thickBot="1" x14ac:dyDescent="0.3">
      <c r="A82" s="1">
        <v>43966</v>
      </c>
      <c r="B82">
        <v>81</v>
      </c>
      <c r="C82" s="16">
        <v>1083</v>
      </c>
      <c r="D82">
        <f t="shared" si="33"/>
        <v>1010.4530350411013</v>
      </c>
      <c r="E82">
        <f t="shared" si="34"/>
        <v>1106.8143656424922</v>
      </c>
      <c r="F82">
        <f t="shared" si="35"/>
        <v>-96.361330601390947</v>
      </c>
      <c r="G82">
        <f t="shared" si="36"/>
        <v>72.546964958898684</v>
      </c>
      <c r="H82">
        <f t="shared" si="37"/>
        <v>72.546964958898684</v>
      </c>
      <c r="I82">
        <f t="shared" si="38"/>
        <v>-2336.4863000758714</v>
      </c>
      <c r="J82">
        <f t="shared" si="38"/>
        <v>40294.936330092038</v>
      </c>
      <c r="K82">
        <f t="shared" si="39"/>
        <v>497.46834975422269</v>
      </c>
      <c r="L82">
        <f t="shared" si="40"/>
        <v>-4.6967536753448274</v>
      </c>
      <c r="M82">
        <f t="shared" si="41"/>
        <v>1301.6344112391785</v>
      </c>
      <c r="N82">
        <f t="shared" si="42"/>
        <v>1284.4747791377974</v>
      </c>
      <c r="O82">
        <f t="shared" si="43"/>
        <v>17.159632101381135</v>
      </c>
      <c r="P82">
        <f t="shared" si="44"/>
        <v>-218.63441123917846</v>
      </c>
      <c r="Q82">
        <f t="shared" si="45"/>
        <v>218.63441123917846</v>
      </c>
      <c r="R82">
        <f t="shared" si="46"/>
        <v>-149.99588283365301</v>
      </c>
      <c r="S82">
        <f t="shared" si="46"/>
        <v>36498.434454114824</v>
      </c>
      <c r="T82">
        <f t="shared" si="47"/>
        <v>450.59795622363981</v>
      </c>
      <c r="U82">
        <f t="shared" si="48"/>
        <v>-0.33288185346142002</v>
      </c>
      <c r="V82">
        <f t="shared" si="49"/>
        <v>1349.4241509062063</v>
      </c>
      <c r="W82">
        <f t="shared" si="50"/>
        <v>1369.5582394518294</v>
      </c>
      <c r="X82">
        <f t="shared" si="51"/>
        <v>-20.134088545623072</v>
      </c>
      <c r="Y82">
        <f t="shared" si="52"/>
        <v>-266.42415090620625</v>
      </c>
      <c r="Z82">
        <f t="shared" si="53"/>
        <v>266.42415090620625</v>
      </c>
      <c r="AA82">
        <f t="shared" si="54"/>
        <v>-297.88366425874335</v>
      </c>
      <c r="AB82">
        <f t="shared" si="54"/>
        <v>37312.537975147585</v>
      </c>
      <c r="AC82">
        <f t="shared" si="55"/>
        <v>460.6486169771307</v>
      </c>
      <c r="AD82">
        <f t="shared" si="56"/>
        <v>-0.64666136677781894</v>
      </c>
    </row>
    <row r="83" spans="1:30" ht="15.75" thickBot="1" x14ac:dyDescent="0.3">
      <c r="A83" s="1">
        <v>43967</v>
      </c>
      <c r="B83">
        <v>82</v>
      </c>
      <c r="C83" s="16">
        <v>802</v>
      </c>
      <c r="D83">
        <f t="shared" si="33"/>
        <v>931.50297602984597</v>
      </c>
      <c r="E83">
        <f t="shared" si="34"/>
        <v>1024.962428032881</v>
      </c>
      <c r="F83">
        <f t="shared" si="35"/>
        <v>-93.459452003035011</v>
      </c>
      <c r="G83">
        <f t="shared" si="36"/>
        <v>-129.50297602984597</v>
      </c>
      <c r="H83">
        <f t="shared" si="37"/>
        <v>129.50297602984597</v>
      </c>
      <c r="I83">
        <f t="shared" si="38"/>
        <v>-2465.9892761057172</v>
      </c>
      <c r="J83">
        <f t="shared" si="38"/>
        <v>40424.439306121887</v>
      </c>
      <c r="K83">
        <f t="shared" si="39"/>
        <v>492.98096714782787</v>
      </c>
      <c r="L83">
        <f t="shared" si="40"/>
        <v>-5.0021997611243529</v>
      </c>
      <c r="M83">
        <f t="shared" si="41"/>
        <v>1154.8182349111758</v>
      </c>
      <c r="N83">
        <f t="shared" si="42"/>
        <v>1192.3172056195892</v>
      </c>
      <c r="O83">
        <f t="shared" si="43"/>
        <v>-37.498970708413481</v>
      </c>
      <c r="P83">
        <f t="shared" si="44"/>
        <v>-352.81823491117575</v>
      </c>
      <c r="Q83">
        <f t="shared" si="45"/>
        <v>352.81823491117575</v>
      </c>
      <c r="R83">
        <f t="shared" si="46"/>
        <v>-502.81411774482876</v>
      </c>
      <c r="S83">
        <f t="shared" si="46"/>
        <v>36851.252689025998</v>
      </c>
      <c r="T83">
        <f t="shared" si="47"/>
        <v>449.40552059787802</v>
      </c>
      <c r="U83">
        <f t="shared" si="48"/>
        <v>-1.1188427705024568</v>
      </c>
      <c r="V83">
        <f t="shared" si="49"/>
        <v>945.63928505564604</v>
      </c>
      <c r="W83">
        <f t="shared" si="50"/>
        <v>1136.2848301812412</v>
      </c>
      <c r="X83">
        <f t="shared" si="51"/>
        <v>-190.64554512559511</v>
      </c>
      <c r="Y83">
        <f t="shared" si="52"/>
        <v>-143.63928505564604</v>
      </c>
      <c r="Z83">
        <f t="shared" si="53"/>
        <v>143.63928505564604</v>
      </c>
      <c r="AA83">
        <f t="shared" si="54"/>
        <v>-441.52294931438939</v>
      </c>
      <c r="AB83">
        <f t="shared" si="54"/>
        <v>37456.177260203229</v>
      </c>
      <c r="AC83">
        <f t="shared" si="55"/>
        <v>456.78264951467349</v>
      </c>
      <c r="AD83">
        <f t="shared" si="56"/>
        <v>-0.96659308269152222</v>
      </c>
    </row>
    <row r="84" spans="1:30" ht="15.75" thickBot="1" x14ac:dyDescent="0.3">
      <c r="A84" s="1">
        <v>43968</v>
      </c>
      <c r="B84">
        <v>83</v>
      </c>
      <c r="C84" s="16">
        <v>744</v>
      </c>
      <c r="D84">
        <f t="shared" si="33"/>
        <v>806.96280977964784</v>
      </c>
      <c r="E84">
        <f t="shared" si="34"/>
        <v>905.60238082387673</v>
      </c>
      <c r="F84">
        <f t="shared" si="35"/>
        <v>-98.639571044228859</v>
      </c>
      <c r="G84">
        <f t="shared" si="36"/>
        <v>-62.962809779647841</v>
      </c>
      <c r="H84">
        <f t="shared" si="37"/>
        <v>62.962809779647841</v>
      </c>
      <c r="I84">
        <f t="shared" ref="I84:J99" si="57">G84+I83</f>
        <v>-2528.9520858853648</v>
      </c>
      <c r="J84">
        <f t="shared" si="57"/>
        <v>40487.402115901532</v>
      </c>
      <c r="K84">
        <f t="shared" si="39"/>
        <v>487.80002549278953</v>
      </c>
      <c r="L84">
        <f t="shared" si="40"/>
        <v>-5.1844033491604371</v>
      </c>
      <c r="M84">
        <f t="shared" si="41"/>
        <v>852.70558801938046</v>
      </c>
      <c r="N84">
        <f t="shared" si="42"/>
        <v>978.40911745558788</v>
      </c>
      <c r="O84">
        <f t="shared" si="43"/>
        <v>-125.70352943620742</v>
      </c>
      <c r="P84">
        <f t="shared" si="44"/>
        <v>-108.70558801938046</v>
      </c>
      <c r="Q84">
        <f t="shared" si="45"/>
        <v>108.70558801938046</v>
      </c>
      <c r="R84">
        <f t="shared" ref="R84:S99" si="58">P84+R83</f>
        <v>-611.51970576420922</v>
      </c>
      <c r="S84">
        <f t="shared" si="58"/>
        <v>36959.958277045378</v>
      </c>
      <c r="T84">
        <f t="shared" si="47"/>
        <v>445.30070213307687</v>
      </c>
      <c r="U84">
        <f t="shared" si="48"/>
        <v>-1.3732736167603399</v>
      </c>
      <c r="V84">
        <f t="shared" si="49"/>
        <v>548.1531694499206</v>
      </c>
      <c r="W84">
        <f t="shared" si="50"/>
        <v>830.72785701112923</v>
      </c>
      <c r="X84">
        <f t="shared" si="51"/>
        <v>-282.57468756120858</v>
      </c>
      <c r="Y84">
        <f t="shared" si="52"/>
        <v>195.8468305500794</v>
      </c>
      <c r="Z84">
        <f t="shared" si="53"/>
        <v>195.8468305500794</v>
      </c>
      <c r="AA84">
        <f t="shared" ref="AA84:AB99" si="59">Y84+AA83</f>
        <v>-245.67611876430999</v>
      </c>
      <c r="AB84">
        <f t="shared" si="59"/>
        <v>37652.024090753308</v>
      </c>
      <c r="AC84">
        <f t="shared" si="55"/>
        <v>453.6388444669073</v>
      </c>
      <c r="AD84">
        <f t="shared" si="56"/>
        <v>-0.5415676407804445</v>
      </c>
    </row>
    <row r="85" spans="1:30" ht="15.75" thickBot="1" x14ac:dyDescent="0.3">
      <c r="A85" s="1">
        <v>43969</v>
      </c>
      <c r="B85">
        <v>84</v>
      </c>
      <c r="C85" s="16">
        <v>1402</v>
      </c>
      <c r="D85">
        <f t="shared" si="33"/>
        <v>693.21216438830356</v>
      </c>
      <c r="E85">
        <f t="shared" si="34"/>
        <v>794.37024782371827</v>
      </c>
      <c r="F85">
        <f t="shared" si="35"/>
        <v>-101.15808343541477</v>
      </c>
      <c r="G85">
        <f t="shared" si="36"/>
        <v>708.78783561169644</v>
      </c>
      <c r="H85">
        <f t="shared" si="37"/>
        <v>708.78783561169644</v>
      </c>
      <c r="I85">
        <f t="shared" si="57"/>
        <v>-1820.1642502736684</v>
      </c>
      <c r="J85">
        <f t="shared" si="57"/>
        <v>41196.189951513232</v>
      </c>
      <c r="K85">
        <f t="shared" si="39"/>
        <v>490.43083275610991</v>
      </c>
      <c r="L85">
        <f t="shared" si="40"/>
        <v>-3.7113577057232692</v>
      </c>
      <c r="M85">
        <f t="shared" si="41"/>
        <v>645.47286756863764</v>
      </c>
      <c r="N85">
        <f t="shared" si="42"/>
        <v>798.35279400969023</v>
      </c>
      <c r="O85">
        <f t="shared" si="43"/>
        <v>-152.87992644105253</v>
      </c>
      <c r="P85">
        <f t="shared" si="44"/>
        <v>756.52713243136236</v>
      </c>
      <c r="Q85">
        <f t="shared" si="45"/>
        <v>756.52713243136236</v>
      </c>
      <c r="R85">
        <f t="shared" si="58"/>
        <v>145.00742666715314</v>
      </c>
      <c r="S85">
        <f t="shared" si="58"/>
        <v>37716.485409476743</v>
      </c>
      <c r="T85">
        <f t="shared" si="47"/>
        <v>449.00577868424693</v>
      </c>
      <c r="U85">
        <f t="shared" si="48"/>
        <v>0.32295225039659525</v>
      </c>
      <c r="V85">
        <f t="shared" si="49"/>
        <v>547.59791788082634</v>
      </c>
      <c r="W85">
        <f t="shared" si="50"/>
        <v>704.83063388998414</v>
      </c>
      <c r="X85">
        <f t="shared" si="51"/>
        <v>-157.23271600915774</v>
      </c>
      <c r="Y85">
        <f t="shared" si="52"/>
        <v>854.40208211917366</v>
      </c>
      <c r="Z85">
        <f t="shared" si="53"/>
        <v>854.40208211917366</v>
      </c>
      <c r="AA85">
        <f t="shared" si="59"/>
        <v>608.72596335486367</v>
      </c>
      <c r="AB85">
        <f t="shared" si="59"/>
        <v>38506.426172872481</v>
      </c>
      <c r="AC85">
        <f t="shared" si="55"/>
        <v>458.40983539133907</v>
      </c>
      <c r="AD85">
        <f t="shared" si="56"/>
        <v>1.3279077287580479</v>
      </c>
    </row>
    <row r="86" spans="1:30" ht="15.75" thickBot="1" x14ac:dyDescent="0.3">
      <c r="A86" s="1">
        <v>43970</v>
      </c>
      <c r="B86">
        <v>85</v>
      </c>
      <c r="C86" s="16">
        <v>888</v>
      </c>
      <c r="D86">
        <f t="shared" si="33"/>
        <v>762.163161499696</v>
      </c>
      <c r="E86">
        <f t="shared" si="34"/>
        <v>834.96973151064287</v>
      </c>
      <c r="F86">
        <f t="shared" si="35"/>
        <v>-72.806570010946899</v>
      </c>
      <c r="G86">
        <f t="shared" si="36"/>
        <v>125.836838500304</v>
      </c>
      <c r="H86">
        <f t="shared" si="37"/>
        <v>125.836838500304</v>
      </c>
      <c r="I86">
        <f t="shared" si="57"/>
        <v>-1694.3274117733645</v>
      </c>
      <c r="J86">
        <f t="shared" si="57"/>
        <v>41322.026790013537</v>
      </c>
      <c r="K86">
        <f t="shared" si="39"/>
        <v>486.14149164721806</v>
      </c>
      <c r="L86">
        <f t="shared" si="40"/>
        <v>-3.4852557144060845</v>
      </c>
      <c r="M86">
        <f t="shared" si="41"/>
        <v>1059.9882904511069</v>
      </c>
      <c r="N86">
        <f t="shared" si="42"/>
        <v>1023.7364337843188</v>
      </c>
      <c r="O86">
        <f t="shared" si="43"/>
        <v>36.251856666788058</v>
      </c>
      <c r="P86">
        <f t="shared" si="44"/>
        <v>-171.98829045110688</v>
      </c>
      <c r="Q86">
        <f t="shared" si="45"/>
        <v>171.98829045110688</v>
      </c>
      <c r="R86">
        <f t="shared" si="58"/>
        <v>-26.980863783953737</v>
      </c>
      <c r="S86">
        <f t="shared" si="58"/>
        <v>37888.473699927854</v>
      </c>
      <c r="T86">
        <f t="shared" si="47"/>
        <v>445.74674941091592</v>
      </c>
      <c r="U86">
        <f t="shared" si="48"/>
        <v>-6.0529580573746751E-2</v>
      </c>
      <c r="V86">
        <f t="shared" si="49"/>
        <v>1620.7042001232787</v>
      </c>
      <c r="W86">
        <f t="shared" si="50"/>
        <v>1231.1195835761653</v>
      </c>
      <c r="X86">
        <f t="shared" si="51"/>
        <v>389.5846165471134</v>
      </c>
      <c r="Y86">
        <f t="shared" si="52"/>
        <v>-732.70420012327872</v>
      </c>
      <c r="Z86">
        <f t="shared" si="53"/>
        <v>732.70420012327872</v>
      </c>
      <c r="AA86">
        <f t="shared" si="59"/>
        <v>-123.97823676841506</v>
      </c>
      <c r="AB86">
        <f t="shared" si="59"/>
        <v>39239.130372995758</v>
      </c>
      <c r="AC86">
        <f t="shared" si="55"/>
        <v>461.63682791759715</v>
      </c>
      <c r="AD86">
        <f t="shared" si="56"/>
        <v>-0.26856227508465885</v>
      </c>
    </row>
    <row r="87" spans="1:30" ht="15.75" thickBot="1" x14ac:dyDescent="0.3">
      <c r="A87" s="1">
        <v>43971</v>
      </c>
      <c r="B87">
        <v>86</v>
      </c>
      <c r="C87" s="16">
        <v>992</v>
      </c>
      <c r="D87">
        <f t="shared" si="33"/>
        <v>719.55743272882205</v>
      </c>
      <c r="E87">
        <f t="shared" si="34"/>
        <v>787.33052919975682</v>
      </c>
      <c r="F87">
        <f t="shared" si="35"/>
        <v>-67.773096470934732</v>
      </c>
      <c r="G87">
        <f t="shared" si="36"/>
        <v>272.44256727117795</v>
      </c>
      <c r="H87">
        <f t="shared" si="37"/>
        <v>272.44256727117795</v>
      </c>
      <c r="I87">
        <f t="shared" si="57"/>
        <v>-1421.8848445021865</v>
      </c>
      <c r="J87">
        <f t="shared" si="57"/>
        <v>41594.469357284717</v>
      </c>
      <c r="K87">
        <f t="shared" si="39"/>
        <v>483.6566204335432</v>
      </c>
      <c r="L87">
        <f t="shared" si="40"/>
        <v>-2.9398643261155577</v>
      </c>
      <c r="M87">
        <f t="shared" si="41"/>
        <v>967.24892927956478</v>
      </c>
      <c r="N87">
        <f t="shared" si="42"/>
        <v>973.99414522555344</v>
      </c>
      <c r="O87">
        <f t="shared" si="43"/>
        <v>-6.7452159459886616</v>
      </c>
      <c r="P87">
        <f t="shared" si="44"/>
        <v>24.751070720435223</v>
      </c>
      <c r="Q87">
        <f t="shared" si="45"/>
        <v>24.751070720435223</v>
      </c>
      <c r="R87">
        <f t="shared" si="58"/>
        <v>-2.2297930635185139</v>
      </c>
      <c r="S87">
        <f t="shared" si="58"/>
        <v>37913.224770648289</v>
      </c>
      <c r="T87">
        <f t="shared" si="47"/>
        <v>440.85145082149171</v>
      </c>
      <c r="U87">
        <f t="shared" si="48"/>
        <v>-5.0579238411566328E-3</v>
      </c>
      <c r="V87">
        <f t="shared" si="49"/>
        <v>955.19476849287048</v>
      </c>
      <c r="W87">
        <f t="shared" si="50"/>
        <v>1034.5408400246556</v>
      </c>
      <c r="X87">
        <f t="shared" si="51"/>
        <v>-79.346071531785128</v>
      </c>
      <c r="Y87">
        <f t="shared" si="52"/>
        <v>36.80523150712952</v>
      </c>
      <c r="Z87">
        <f t="shared" si="53"/>
        <v>36.80523150712952</v>
      </c>
      <c r="AA87">
        <f t="shared" si="59"/>
        <v>-87.173005261285539</v>
      </c>
      <c r="AB87">
        <f t="shared" si="59"/>
        <v>39275.935604502891</v>
      </c>
      <c r="AC87">
        <f t="shared" si="55"/>
        <v>456.69692563375452</v>
      </c>
      <c r="AD87">
        <f t="shared" si="56"/>
        <v>-0.19087714492563373</v>
      </c>
    </row>
    <row r="88" spans="1:30" ht="15.75" thickBot="1" x14ac:dyDescent="0.3">
      <c r="A88" s="1">
        <v>43972</v>
      </c>
      <c r="B88">
        <v>87</v>
      </c>
      <c r="C88" s="16">
        <v>789</v>
      </c>
      <c r="D88">
        <f t="shared" si="33"/>
        <v>717.17055240296997</v>
      </c>
      <c r="E88">
        <f t="shared" si="34"/>
        <v>774.04594618305759</v>
      </c>
      <c r="F88">
        <f t="shared" si="35"/>
        <v>-56.87539378008762</v>
      </c>
      <c r="G88">
        <f t="shared" si="36"/>
        <v>71.829447597030025</v>
      </c>
      <c r="H88">
        <f t="shared" si="37"/>
        <v>71.829447597030025</v>
      </c>
      <c r="I88">
        <f t="shared" si="57"/>
        <v>-1350.0553969051566</v>
      </c>
      <c r="J88">
        <f t="shared" si="57"/>
        <v>41666.29880488175</v>
      </c>
      <c r="K88">
        <f t="shared" si="39"/>
        <v>478.92297476875575</v>
      </c>
      <c r="L88">
        <f t="shared" si="40"/>
        <v>-2.8189405562700776</v>
      </c>
      <c r="M88">
        <f t="shared" si="41"/>
        <v>979.06701637390256</v>
      </c>
      <c r="N88">
        <f t="shared" si="42"/>
        <v>979.62446463978245</v>
      </c>
      <c r="O88">
        <f t="shared" si="43"/>
        <v>-0.55744826587982743</v>
      </c>
      <c r="P88">
        <f t="shared" si="44"/>
        <v>-190.06701637390256</v>
      </c>
      <c r="Q88">
        <f t="shared" si="45"/>
        <v>190.06701637390256</v>
      </c>
      <c r="R88">
        <f t="shared" si="58"/>
        <v>-192.29680943742108</v>
      </c>
      <c r="S88">
        <f t="shared" si="58"/>
        <v>38103.291787022194</v>
      </c>
      <c r="T88">
        <f t="shared" si="47"/>
        <v>437.9688711151976</v>
      </c>
      <c r="U88">
        <f t="shared" si="48"/>
        <v>-0.43906501607700299</v>
      </c>
      <c r="V88">
        <f t="shared" si="49"/>
        <v>928.84823033135194</v>
      </c>
      <c r="W88">
        <f t="shared" si="50"/>
        <v>984.63895369857414</v>
      </c>
      <c r="X88">
        <f t="shared" si="51"/>
        <v>-55.790723367222199</v>
      </c>
      <c r="Y88">
        <f t="shared" si="52"/>
        <v>-139.84823033135194</v>
      </c>
      <c r="Z88">
        <f t="shared" si="53"/>
        <v>139.84823033135194</v>
      </c>
      <c r="AA88">
        <f t="shared" si="59"/>
        <v>-227.02123559263748</v>
      </c>
      <c r="AB88">
        <f t="shared" si="59"/>
        <v>39415.783834834241</v>
      </c>
      <c r="AC88">
        <f t="shared" si="55"/>
        <v>453.05498660729012</v>
      </c>
      <c r="AD88">
        <f t="shared" si="56"/>
        <v>-0.50108980654354962</v>
      </c>
    </row>
    <row r="89" spans="1:30" ht="15.75" thickBot="1" x14ac:dyDescent="0.3">
      <c r="A89" s="1">
        <v>43973</v>
      </c>
      <c r="B89">
        <v>88</v>
      </c>
      <c r="C89" s="16">
        <v>875</v>
      </c>
      <c r="D89">
        <f t="shared" si="33"/>
        <v>677.53422604616958</v>
      </c>
      <c r="E89">
        <f t="shared" si="34"/>
        <v>731.53644192237596</v>
      </c>
      <c r="F89">
        <f t="shared" si="35"/>
        <v>-54.002215876206421</v>
      </c>
      <c r="G89">
        <f t="shared" si="36"/>
        <v>197.46577395383042</v>
      </c>
      <c r="H89">
        <f t="shared" si="37"/>
        <v>197.46577395383042</v>
      </c>
      <c r="I89">
        <f t="shared" si="57"/>
        <v>-1152.5896229513262</v>
      </c>
      <c r="J89">
        <f t="shared" si="57"/>
        <v>41863.76457883558</v>
      </c>
      <c r="K89">
        <f t="shared" si="39"/>
        <v>475.72459748676795</v>
      </c>
      <c r="L89">
        <f t="shared" si="40"/>
        <v>-2.422808551503131</v>
      </c>
      <c r="M89">
        <f t="shared" si="41"/>
        <v>835.95930582759581</v>
      </c>
      <c r="N89">
        <f t="shared" si="42"/>
        <v>884.03350818695128</v>
      </c>
      <c r="O89">
        <f t="shared" si="43"/>
        <v>-48.074202359355468</v>
      </c>
      <c r="P89">
        <f t="shared" si="44"/>
        <v>39.040694172404187</v>
      </c>
      <c r="Q89">
        <f t="shared" si="45"/>
        <v>39.040694172404187</v>
      </c>
      <c r="R89">
        <f t="shared" si="58"/>
        <v>-153.25611526501689</v>
      </c>
      <c r="S89">
        <f t="shared" si="58"/>
        <v>38142.3324811946</v>
      </c>
      <c r="T89">
        <f t="shared" si="47"/>
        <v>433.43559637721137</v>
      </c>
      <c r="U89">
        <f t="shared" si="48"/>
        <v>-0.35358451531433699</v>
      </c>
      <c r="V89">
        <f t="shared" si="49"/>
        <v>671.67605528698289</v>
      </c>
      <c r="W89">
        <f t="shared" si="50"/>
        <v>816.96964606627034</v>
      </c>
      <c r="X89">
        <f t="shared" si="51"/>
        <v>-145.29359077928748</v>
      </c>
      <c r="Y89">
        <f t="shared" si="52"/>
        <v>203.32394471301711</v>
      </c>
      <c r="Z89">
        <f t="shared" si="53"/>
        <v>203.32394471301711</v>
      </c>
      <c r="AA89">
        <f t="shared" si="59"/>
        <v>-23.697290879620368</v>
      </c>
      <c r="AB89">
        <f t="shared" si="59"/>
        <v>39619.107779547259</v>
      </c>
      <c r="AC89">
        <f t="shared" si="55"/>
        <v>450.21713385849159</v>
      </c>
      <c r="AD89">
        <f t="shared" si="56"/>
        <v>-5.26352488554305E-2</v>
      </c>
    </row>
    <row r="90" spans="1:30" ht="15.75" thickBot="1" x14ac:dyDescent="0.3">
      <c r="A90" s="1">
        <v>43974</v>
      </c>
      <c r="B90">
        <v>89</v>
      </c>
      <c r="C90" s="16">
        <v>675</v>
      </c>
      <c r="D90">
        <f t="shared" si="33"/>
        <v>670.92379591888243</v>
      </c>
      <c r="E90">
        <f t="shared" si="34"/>
        <v>717.02738083693566</v>
      </c>
      <c r="F90">
        <f t="shared" si="35"/>
        <v>-46.103584918053201</v>
      </c>
      <c r="G90">
        <f t="shared" si="36"/>
        <v>4.0762040811175666</v>
      </c>
      <c r="H90">
        <f t="shared" si="37"/>
        <v>4.0762040811175666</v>
      </c>
      <c r="I90">
        <f t="shared" si="57"/>
        <v>-1148.5134188702086</v>
      </c>
      <c r="J90">
        <f t="shared" si="57"/>
        <v>41867.840782916697</v>
      </c>
      <c r="K90">
        <f t="shared" si="39"/>
        <v>470.42517733614267</v>
      </c>
      <c r="L90">
        <f t="shared" si="40"/>
        <v>-2.441436968518242</v>
      </c>
      <c r="M90">
        <f t="shared" si="41"/>
        <v>817.16562409754351</v>
      </c>
      <c r="N90">
        <f t="shared" si="42"/>
        <v>855.47965291379796</v>
      </c>
      <c r="O90">
        <f t="shared" si="43"/>
        <v>-38.314028816254392</v>
      </c>
      <c r="P90">
        <f t="shared" si="44"/>
        <v>-142.16562409754351</v>
      </c>
      <c r="Q90">
        <f t="shared" si="45"/>
        <v>142.16562409754351</v>
      </c>
      <c r="R90">
        <f t="shared" si="58"/>
        <v>-295.4217393625604</v>
      </c>
      <c r="S90">
        <f t="shared" si="58"/>
        <v>38284.498105292143</v>
      </c>
      <c r="T90">
        <f t="shared" si="47"/>
        <v>430.16290005946229</v>
      </c>
      <c r="U90">
        <f t="shared" si="48"/>
        <v>-0.68676712780605598</v>
      </c>
      <c r="V90">
        <f t="shared" si="49"/>
        <v>819.16894489444007</v>
      </c>
      <c r="W90">
        <f t="shared" si="50"/>
        <v>834.33521105739658</v>
      </c>
      <c r="X90">
        <f t="shared" si="51"/>
        <v>-15.166266162956532</v>
      </c>
      <c r="Y90">
        <f t="shared" si="52"/>
        <v>-144.16894489444007</v>
      </c>
      <c r="Z90">
        <f t="shared" si="53"/>
        <v>144.16894489444007</v>
      </c>
      <c r="AA90">
        <f t="shared" si="59"/>
        <v>-167.86623577406044</v>
      </c>
      <c r="AB90">
        <f t="shared" si="59"/>
        <v>39763.276724441697</v>
      </c>
      <c r="AC90">
        <f t="shared" si="55"/>
        <v>446.77839016226625</v>
      </c>
      <c r="AD90">
        <f t="shared" si="56"/>
        <v>-0.37572595154634225</v>
      </c>
    </row>
    <row r="91" spans="1:30" ht="15.75" thickBot="1" x14ac:dyDescent="0.3">
      <c r="A91" s="1">
        <v>43975</v>
      </c>
      <c r="B91">
        <v>90</v>
      </c>
      <c r="C91" s="16">
        <v>451</v>
      </c>
      <c r="D91">
        <f t="shared" si="33"/>
        <v>625.79849998029749</v>
      </c>
      <c r="E91">
        <f t="shared" si="34"/>
        <v>671.73903673510597</v>
      </c>
      <c r="F91">
        <f t="shared" si="35"/>
        <v>-45.940536754808491</v>
      </c>
      <c r="G91">
        <f t="shared" si="36"/>
        <v>-174.79849998029749</v>
      </c>
      <c r="H91">
        <f t="shared" si="37"/>
        <v>174.79849998029749</v>
      </c>
      <c r="I91">
        <f t="shared" si="57"/>
        <v>-1323.3119188505061</v>
      </c>
      <c r="J91">
        <f t="shared" si="57"/>
        <v>42042.639282896998</v>
      </c>
      <c r="K91">
        <f t="shared" si="39"/>
        <v>467.14043647663334</v>
      </c>
      <c r="L91">
        <f t="shared" si="40"/>
        <v>-2.8327924870547982</v>
      </c>
      <c r="M91">
        <f t="shared" si="41"/>
        <v>672.22737720813143</v>
      </c>
      <c r="N91">
        <f t="shared" si="42"/>
        <v>746.08281204877176</v>
      </c>
      <c r="O91">
        <f t="shared" si="43"/>
        <v>-73.855434840640271</v>
      </c>
      <c r="P91">
        <f t="shared" si="44"/>
        <v>-221.22737720813143</v>
      </c>
      <c r="Q91">
        <f t="shared" si="45"/>
        <v>221.22737720813143</v>
      </c>
      <c r="R91">
        <f t="shared" si="58"/>
        <v>-516.64911657069183</v>
      </c>
      <c r="S91">
        <f t="shared" si="58"/>
        <v>38505.725482500275</v>
      </c>
      <c r="T91">
        <f t="shared" si="47"/>
        <v>427.84139425000308</v>
      </c>
      <c r="U91">
        <f t="shared" si="48"/>
        <v>-1.2075715989949192</v>
      </c>
      <c r="V91">
        <f t="shared" si="49"/>
        <v>596.39939808348981</v>
      </c>
      <c r="W91">
        <f t="shared" si="50"/>
        <v>703.83378897888804</v>
      </c>
      <c r="X91">
        <f t="shared" si="51"/>
        <v>-107.43439089539817</v>
      </c>
      <c r="Y91">
        <f t="shared" si="52"/>
        <v>-145.39939808348981</v>
      </c>
      <c r="Z91">
        <f t="shared" si="53"/>
        <v>145.39939808348981</v>
      </c>
      <c r="AA91">
        <f t="shared" si="59"/>
        <v>-313.26563385755026</v>
      </c>
      <c r="AB91">
        <f t="shared" si="59"/>
        <v>39908.67612252519</v>
      </c>
      <c r="AC91">
        <f t="shared" si="55"/>
        <v>443.42973469472435</v>
      </c>
      <c r="AD91">
        <f t="shared" si="56"/>
        <v>-0.70646059419812135</v>
      </c>
    </row>
    <row r="92" spans="1:30" ht="15.75" thickBot="1" x14ac:dyDescent="0.3">
      <c r="A92" s="1">
        <v>43976</v>
      </c>
      <c r="B92">
        <v>91</v>
      </c>
      <c r="C92" s="16">
        <v>813</v>
      </c>
      <c r="D92">
        <f t="shared" si="33"/>
        <v>537.90632323021759</v>
      </c>
      <c r="E92">
        <f t="shared" si="34"/>
        <v>590.83879998423799</v>
      </c>
      <c r="F92">
        <f t="shared" si="35"/>
        <v>-52.932476754020392</v>
      </c>
      <c r="G92">
        <f t="shared" si="36"/>
        <v>275.09367676978241</v>
      </c>
      <c r="H92">
        <f t="shared" si="37"/>
        <v>275.09367676978241</v>
      </c>
      <c r="I92">
        <f t="shared" si="57"/>
        <v>-1048.2182420807237</v>
      </c>
      <c r="J92">
        <f t="shared" si="57"/>
        <v>42317.732959666784</v>
      </c>
      <c r="K92">
        <f t="shared" si="39"/>
        <v>465.0300325238108</v>
      </c>
      <c r="L92">
        <f t="shared" si="40"/>
        <v>-2.2540871960286823</v>
      </c>
      <c r="M92">
        <f t="shared" si="41"/>
        <v>432.45140946139259</v>
      </c>
      <c r="N92">
        <f t="shared" si="42"/>
        <v>561.61368860406571</v>
      </c>
      <c r="O92">
        <f t="shared" si="43"/>
        <v>-129.16227914267313</v>
      </c>
      <c r="P92">
        <f t="shared" si="44"/>
        <v>380.54859053860741</v>
      </c>
      <c r="Q92">
        <f t="shared" si="45"/>
        <v>380.54859053860741</v>
      </c>
      <c r="R92">
        <f t="shared" si="58"/>
        <v>-136.10052603208442</v>
      </c>
      <c r="S92">
        <f t="shared" si="58"/>
        <v>38886.274073038883</v>
      </c>
      <c r="T92">
        <f t="shared" si="47"/>
        <v>427.32169311031743</v>
      </c>
      <c r="U92">
        <f t="shared" si="48"/>
        <v>-0.31849664603137451</v>
      </c>
      <c r="V92">
        <f t="shared" si="49"/>
        <v>279.58987394786629</v>
      </c>
      <c r="W92">
        <f t="shared" si="50"/>
        <v>480.07987961669795</v>
      </c>
      <c r="X92">
        <f t="shared" si="51"/>
        <v>-200.49000566883166</v>
      </c>
      <c r="Y92">
        <f t="shared" si="52"/>
        <v>533.41012605213371</v>
      </c>
      <c r="Z92">
        <f t="shared" si="53"/>
        <v>533.41012605213371</v>
      </c>
      <c r="AA92">
        <f t="shared" si="59"/>
        <v>220.14449219458345</v>
      </c>
      <c r="AB92">
        <f t="shared" si="59"/>
        <v>40442.086248577325</v>
      </c>
      <c r="AC92">
        <f t="shared" si="55"/>
        <v>444.41853020414641</v>
      </c>
      <c r="AD92">
        <f t="shared" si="56"/>
        <v>0.49535399006305769</v>
      </c>
    </row>
    <row r="93" spans="1:30" ht="15.75" thickBot="1" x14ac:dyDescent="0.3">
      <c r="A93" s="1">
        <v>43977</v>
      </c>
      <c r="B93">
        <v>92</v>
      </c>
      <c r="C93" s="16">
        <v>665</v>
      </c>
      <c r="D93">
        <f t="shared" si="33"/>
        <v>550.99632890094495</v>
      </c>
      <c r="E93">
        <f t="shared" si="34"/>
        <v>592.92505858417405</v>
      </c>
      <c r="F93">
        <f t="shared" si="35"/>
        <v>-41.928729683229101</v>
      </c>
      <c r="G93">
        <f t="shared" si="36"/>
        <v>114.00367109905505</v>
      </c>
      <c r="H93">
        <f t="shared" si="37"/>
        <v>114.00367109905505</v>
      </c>
      <c r="I93">
        <f t="shared" si="57"/>
        <v>-934.21457098166866</v>
      </c>
      <c r="J93">
        <f t="shared" si="57"/>
        <v>42431.736630765838</v>
      </c>
      <c r="K93">
        <f t="shared" si="39"/>
        <v>461.21452859528085</v>
      </c>
      <c r="L93">
        <f t="shared" si="40"/>
        <v>-2.0255532145247073</v>
      </c>
      <c r="M93">
        <f t="shared" si="41"/>
        <v>588.70057322267508</v>
      </c>
      <c r="N93">
        <f t="shared" si="42"/>
        <v>622.72570473069629</v>
      </c>
      <c r="O93">
        <f t="shared" si="43"/>
        <v>-34.025131508021275</v>
      </c>
      <c r="P93">
        <f t="shared" si="44"/>
        <v>76.299426777324925</v>
      </c>
      <c r="Q93">
        <f t="shared" si="45"/>
        <v>76.299426777324925</v>
      </c>
      <c r="R93">
        <f t="shared" si="58"/>
        <v>-59.801099254759492</v>
      </c>
      <c r="S93">
        <f t="shared" si="58"/>
        <v>38962.573499816208</v>
      </c>
      <c r="T93">
        <f t="shared" si="47"/>
        <v>423.50623369365445</v>
      </c>
      <c r="U93">
        <f t="shared" si="48"/>
        <v>-0.14120476747933053</v>
      </c>
      <c r="V93">
        <f t="shared" si="49"/>
        <v>847.21044979410726</v>
      </c>
      <c r="W93">
        <f t="shared" si="50"/>
        <v>706.31797478957333</v>
      </c>
      <c r="X93">
        <f t="shared" si="51"/>
        <v>140.89247500453399</v>
      </c>
      <c r="Y93">
        <f t="shared" si="52"/>
        <v>-182.21044979410726</v>
      </c>
      <c r="Z93">
        <f t="shared" si="53"/>
        <v>182.21044979410726</v>
      </c>
      <c r="AA93">
        <f t="shared" si="59"/>
        <v>37.934042400476187</v>
      </c>
      <c r="AB93">
        <f t="shared" si="59"/>
        <v>40624.296698371429</v>
      </c>
      <c r="AC93">
        <f t="shared" si="55"/>
        <v>441.56844237360247</v>
      </c>
      <c r="AD93">
        <f t="shared" si="56"/>
        <v>8.5907503254910894E-2</v>
      </c>
    </row>
    <row r="94" spans="1:30" ht="15.75" thickBot="1" x14ac:dyDescent="0.3">
      <c r="A94" s="1">
        <v>43978</v>
      </c>
      <c r="B94">
        <v>93</v>
      </c>
      <c r="C94" s="16">
        <v>642</v>
      </c>
      <c r="D94">
        <f t="shared" si="33"/>
        <v>536.4284802814891</v>
      </c>
      <c r="E94">
        <f t="shared" si="34"/>
        <v>573.79706312075598</v>
      </c>
      <c r="F94">
        <f t="shared" si="35"/>
        <v>-37.368582839266892</v>
      </c>
      <c r="G94">
        <f t="shared" si="36"/>
        <v>105.5715197185109</v>
      </c>
      <c r="H94">
        <f t="shared" si="37"/>
        <v>105.5715197185109</v>
      </c>
      <c r="I94">
        <f t="shared" si="57"/>
        <v>-828.64305126315776</v>
      </c>
      <c r="J94">
        <f t="shared" si="57"/>
        <v>42537.30815048435</v>
      </c>
      <c r="K94">
        <f t="shared" si="39"/>
        <v>457.39041022026186</v>
      </c>
      <c r="L94">
        <f t="shared" si="40"/>
        <v>-1.8116756117910622</v>
      </c>
      <c r="M94">
        <f t="shared" si="41"/>
        <v>611.90001179764749</v>
      </c>
      <c r="N94">
        <f t="shared" si="42"/>
        <v>626.85028661133754</v>
      </c>
      <c r="O94">
        <f t="shared" si="43"/>
        <v>-14.950274813690044</v>
      </c>
      <c r="P94">
        <f t="shared" si="44"/>
        <v>30.099988202352506</v>
      </c>
      <c r="Q94">
        <f t="shared" si="45"/>
        <v>30.099988202352506</v>
      </c>
      <c r="R94">
        <f t="shared" si="58"/>
        <v>-29.701111052406986</v>
      </c>
      <c r="S94">
        <f t="shared" si="58"/>
        <v>38992.673488018561</v>
      </c>
      <c r="T94">
        <f t="shared" si="47"/>
        <v>419.27605901095228</v>
      </c>
      <c r="U94">
        <f t="shared" si="48"/>
        <v>-7.0839034125798103E-2</v>
      </c>
      <c r="V94">
        <f t="shared" si="49"/>
        <v>725.71987709512689</v>
      </c>
      <c r="W94">
        <f t="shared" si="50"/>
        <v>701.4420899588215</v>
      </c>
      <c r="X94">
        <f t="shared" si="51"/>
        <v>24.277787136305378</v>
      </c>
      <c r="Y94">
        <f t="shared" si="52"/>
        <v>-83.71987709512689</v>
      </c>
      <c r="Z94">
        <f t="shared" si="53"/>
        <v>83.71987709512689</v>
      </c>
      <c r="AA94">
        <f t="shared" si="59"/>
        <v>-45.785834694650703</v>
      </c>
      <c r="AB94">
        <f t="shared" si="59"/>
        <v>40708.016575466558</v>
      </c>
      <c r="AC94">
        <f t="shared" si="55"/>
        <v>437.72060833835008</v>
      </c>
      <c r="AD94">
        <f t="shared" si="56"/>
        <v>-0.10460059184432798</v>
      </c>
    </row>
    <row r="95" spans="1:30" ht="15.75" thickBot="1" x14ac:dyDescent="0.3">
      <c r="A95" s="1">
        <v>43979</v>
      </c>
      <c r="B95">
        <v>94</v>
      </c>
      <c r="C95" s="16">
        <v>652</v>
      </c>
      <c r="D95">
        <f t="shared" si="33"/>
        <v>524.39706217466482</v>
      </c>
      <c r="E95">
        <f t="shared" si="34"/>
        <v>557.54278422519133</v>
      </c>
      <c r="F95">
        <f t="shared" si="35"/>
        <v>-33.145722050526444</v>
      </c>
      <c r="G95">
        <f t="shared" si="36"/>
        <v>127.60293782533518</v>
      </c>
      <c r="H95">
        <f t="shared" si="37"/>
        <v>127.60293782533518</v>
      </c>
      <c r="I95">
        <f t="shared" si="57"/>
        <v>-701.04011343782258</v>
      </c>
      <c r="J95">
        <f t="shared" si="57"/>
        <v>42664.911088309687</v>
      </c>
      <c r="K95">
        <f t="shared" si="39"/>
        <v>453.88203285435839</v>
      </c>
      <c r="L95">
        <f t="shared" si="40"/>
        <v>-1.5445425522335499</v>
      </c>
      <c r="M95">
        <f t="shared" si="41"/>
        <v>619.52472813572183</v>
      </c>
      <c r="N95">
        <f t="shared" si="42"/>
        <v>626.95000589882375</v>
      </c>
      <c r="O95">
        <f t="shared" si="43"/>
        <v>-7.4252777631019171</v>
      </c>
      <c r="P95">
        <f t="shared" si="44"/>
        <v>32.47527186427817</v>
      </c>
      <c r="Q95">
        <f t="shared" si="45"/>
        <v>32.47527186427817</v>
      </c>
      <c r="R95">
        <f t="shared" si="58"/>
        <v>2.7741608118711838</v>
      </c>
      <c r="S95">
        <f t="shared" si="58"/>
        <v>39025.148759882839</v>
      </c>
      <c r="T95">
        <f t="shared" si="47"/>
        <v>415.1611570200302</v>
      </c>
      <c r="U95">
        <f t="shared" si="48"/>
        <v>6.6821299752215001E-3</v>
      </c>
      <c r="V95">
        <f t="shared" si="49"/>
        <v>629.44104121444946</v>
      </c>
      <c r="W95">
        <f t="shared" si="50"/>
        <v>658.74397541902533</v>
      </c>
      <c r="X95">
        <f t="shared" si="51"/>
        <v>-29.30293420457587</v>
      </c>
      <c r="Y95">
        <f t="shared" si="52"/>
        <v>22.558958785550544</v>
      </c>
      <c r="Z95">
        <f t="shared" si="53"/>
        <v>22.558958785550544</v>
      </c>
      <c r="AA95">
        <f t="shared" si="59"/>
        <v>-23.226875909100158</v>
      </c>
      <c r="AB95">
        <f t="shared" si="59"/>
        <v>40730.575534252108</v>
      </c>
      <c r="AC95">
        <f t="shared" si="55"/>
        <v>433.30399504523518</v>
      </c>
      <c r="AD95">
        <f t="shared" si="56"/>
        <v>-5.3604112066115074E-2</v>
      </c>
    </row>
    <row r="96" spans="1:30" ht="15.75" thickBot="1" x14ac:dyDescent="0.3">
      <c r="A96" s="1">
        <v>43980</v>
      </c>
      <c r="B96">
        <v>95</v>
      </c>
      <c r="C96" s="16">
        <v>669</v>
      </c>
      <c r="D96">
        <f t="shared" si="33"/>
        <v>521.87604520221873</v>
      </c>
      <c r="E96">
        <f t="shared" si="34"/>
        <v>549.91764973973181</v>
      </c>
      <c r="F96">
        <f t="shared" si="35"/>
        <v>-28.041604537513045</v>
      </c>
      <c r="G96">
        <f t="shared" si="36"/>
        <v>147.12395479778127</v>
      </c>
      <c r="H96">
        <f t="shared" si="37"/>
        <v>147.12395479778127</v>
      </c>
      <c r="I96">
        <f t="shared" si="57"/>
        <v>-553.91615864004132</v>
      </c>
      <c r="J96">
        <f t="shared" si="57"/>
        <v>42812.035043107469</v>
      </c>
      <c r="K96">
        <f t="shared" si="39"/>
        <v>450.65300045376284</v>
      </c>
      <c r="L96">
        <f t="shared" si="40"/>
        <v>-1.2291411753218169</v>
      </c>
      <c r="M96">
        <f t="shared" si="41"/>
        <v>636.45590427082857</v>
      </c>
      <c r="N96">
        <f t="shared" si="42"/>
        <v>635.76236406786097</v>
      </c>
      <c r="O96">
        <f t="shared" si="43"/>
        <v>0.69354020296765384</v>
      </c>
      <c r="P96">
        <f t="shared" si="44"/>
        <v>32.544095729171431</v>
      </c>
      <c r="Q96">
        <f t="shared" si="45"/>
        <v>32.544095729171431</v>
      </c>
      <c r="R96">
        <f t="shared" si="58"/>
        <v>35.318256541042615</v>
      </c>
      <c r="S96">
        <f t="shared" si="58"/>
        <v>39057.692855612011</v>
      </c>
      <c r="T96">
        <f t="shared" si="47"/>
        <v>411.13360900644221</v>
      </c>
      <c r="U96">
        <f t="shared" si="48"/>
        <v>8.5904571573201638E-2</v>
      </c>
      <c r="V96">
        <f t="shared" si="49"/>
        <v>632.62300766106637</v>
      </c>
      <c r="W96">
        <f t="shared" si="50"/>
        <v>647.48820824288987</v>
      </c>
      <c r="X96">
        <f t="shared" si="51"/>
        <v>-14.865200581823538</v>
      </c>
      <c r="Y96">
        <f t="shared" si="52"/>
        <v>36.376992338933633</v>
      </c>
      <c r="Z96">
        <f t="shared" si="53"/>
        <v>36.376992338933633</v>
      </c>
      <c r="AA96">
        <f t="shared" si="59"/>
        <v>13.150116429833474</v>
      </c>
      <c r="AB96">
        <f t="shared" si="59"/>
        <v>40766.952526591042</v>
      </c>
      <c r="AC96">
        <f t="shared" si="55"/>
        <v>429.12581606937937</v>
      </c>
      <c r="AD96">
        <f t="shared" si="56"/>
        <v>3.0643964863925632E-2</v>
      </c>
    </row>
    <row r="97" spans="1:30" ht="15.75" thickBot="1" x14ac:dyDescent="0.3">
      <c r="A97" s="1">
        <v>43981</v>
      </c>
      <c r="B97">
        <v>96</v>
      </c>
      <c r="C97" s="16">
        <v>531</v>
      </c>
      <c r="D97">
        <f t="shared" si="33"/>
        <v>529.14418981617325</v>
      </c>
      <c r="E97">
        <f t="shared" si="34"/>
        <v>551.30083616177501</v>
      </c>
      <c r="F97">
        <f t="shared" si="35"/>
        <v>-22.156646345601789</v>
      </c>
      <c r="G97">
        <f t="shared" si="36"/>
        <v>1.8558101838267476</v>
      </c>
      <c r="H97">
        <f t="shared" si="37"/>
        <v>1.8558101838267476</v>
      </c>
      <c r="I97">
        <f t="shared" si="57"/>
        <v>-552.06034845621457</v>
      </c>
      <c r="J97">
        <f t="shared" si="57"/>
        <v>42813.890853291297</v>
      </c>
      <c r="K97">
        <f t="shared" si="39"/>
        <v>445.97802972178437</v>
      </c>
      <c r="L97">
        <f t="shared" si="40"/>
        <v>-1.237864449960927</v>
      </c>
      <c r="M97">
        <f t="shared" si="41"/>
        <v>661.5575162706748</v>
      </c>
      <c r="N97">
        <f t="shared" si="42"/>
        <v>652.72795213541428</v>
      </c>
      <c r="O97">
        <f t="shared" si="43"/>
        <v>8.8295641352605116</v>
      </c>
      <c r="P97">
        <f t="shared" si="44"/>
        <v>-130.5575162706748</v>
      </c>
      <c r="Q97">
        <f t="shared" si="45"/>
        <v>130.5575162706748</v>
      </c>
      <c r="R97">
        <f t="shared" si="58"/>
        <v>-95.239259729632181</v>
      </c>
      <c r="S97">
        <f t="shared" si="58"/>
        <v>39188.250371882685</v>
      </c>
      <c r="T97">
        <f t="shared" si="47"/>
        <v>408.21094137377798</v>
      </c>
      <c r="U97">
        <f t="shared" si="48"/>
        <v>-0.23330893436887679</v>
      </c>
      <c r="V97">
        <f t="shared" si="49"/>
        <v>670.14067604730712</v>
      </c>
      <c r="W97">
        <f t="shared" si="50"/>
        <v>661.72460153221323</v>
      </c>
      <c r="X97">
        <f t="shared" si="51"/>
        <v>8.4160745150939515</v>
      </c>
      <c r="Y97">
        <f t="shared" si="52"/>
        <v>-139.14067604730712</v>
      </c>
      <c r="Z97">
        <f t="shared" si="53"/>
        <v>139.14067604730712</v>
      </c>
      <c r="AA97">
        <f t="shared" si="59"/>
        <v>-125.99055961747365</v>
      </c>
      <c r="AB97">
        <f t="shared" si="59"/>
        <v>40906.093202638345</v>
      </c>
      <c r="AC97">
        <f t="shared" si="55"/>
        <v>426.10513752748278</v>
      </c>
      <c r="AD97">
        <f t="shared" si="56"/>
        <v>-0.29567951315618096</v>
      </c>
    </row>
    <row r="98" spans="1:30" ht="15.75" thickBot="1" x14ac:dyDescent="0.3">
      <c r="A98" s="1">
        <v>43982</v>
      </c>
      <c r="B98">
        <v>97</v>
      </c>
      <c r="C98" s="16">
        <v>300</v>
      </c>
      <c r="D98">
        <f t="shared" si="33"/>
        <v>507.43293791468983</v>
      </c>
      <c r="E98">
        <f t="shared" si="34"/>
        <v>529.51535185293858</v>
      </c>
      <c r="F98">
        <f t="shared" si="35"/>
        <v>-22.082413938248724</v>
      </c>
      <c r="G98">
        <f t="shared" si="36"/>
        <v>-207.43293791468983</v>
      </c>
      <c r="H98">
        <f t="shared" si="37"/>
        <v>207.43293791468983</v>
      </c>
      <c r="I98">
        <f t="shared" si="57"/>
        <v>-759.49328637090434</v>
      </c>
      <c r="J98">
        <f t="shared" si="57"/>
        <v>43021.323791205985</v>
      </c>
      <c r="K98">
        <f t="shared" si="39"/>
        <v>443.51880197119573</v>
      </c>
      <c r="L98">
        <f t="shared" si="40"/>
        <v>-1.7124263571135583</v>
      </c>
      <c r="M98">
        <f t="shared" si="41"/>
        <v>572.46894320292927</v>
      </c>
      <c r="N98">
        <f t="shared" si="42"/>
        <v>596.2787581353374</v>
      </c>
      <c r="O98">
        <f t="shared" si="43"/>
        <v>-23.809814932408187</v>
      </c>
      <c r="P98">
        <f t="shared" si="44"/>
        <v>-272.46894320292927</v>
      </c>
      <c r="Q98">
        <f t="shared" si="45"/>
        <v>272.46894320292927</v>
      </c>
      <c r="R98">
        <f t="shared" si="58"/>
        <v>-367.70820293256145</v>
      </c>
      <c r="S98">
        <f t="shared" si="58"/>
        <v>39460.719315085611</v>
      </c>
      <c r="T98">
        <f t="shared" si="47"/>
        <v>406.81153933077951</v>
      </c>
      <c r="U98">
        <f t="shared" si="48"/>
        <v>-0.9038784974916283</v>
      </c>
      <c r="V98">
        <f t="shared" si="49"/>
        <v>478.19417705427873</v>
      </c>
      <c r="W98">
        <f t="shared" si="50"/>
        <v>558.82813520946138</v>
      </c>
      <c r="X98">
        <f t="shared" si="51"/>
        <v>-80.633958155182654</v>
      </c>
      <c r="Y98">
        <f t="shared" si="52"/>
        <v>-178.19417705427873</v>
      </c>
      <c r="Z98">
        <f t="shared" si="53"/>
        <v>178.19417705427873</v>
      </c>
      <c r="AA98">
        <f t="shared" si="59"/>
        <v>-304.18473667175238</v>
      </c>
      <c r="AB98">
        <f t="shared" si="59"/>
        <v>41084.287379692621</v>
      </c>
      <c r="AC98">
        <f t="shared" si="55"/>
        <v>423.54935442982082</v>
      </c>
      <c r="AD98">
        <f t="shared" si="56"/>
        <v>-0.71818014474663461</v>
      </c>
    </row>
    <row r="99" spans="1:30" ht="15.75" thickBot="1" x14ac:dyDescent="0.3">
      <c r="A99" s="1">
        <v>43983</v>
      </c>
      <c r="B99">
        <v>98</v>
      </c>
      <c r="C99" s="16">
        <v>397</v>
      </c>
      <c r="D99">
        <f t="shared" si="33"/>
        <v>435.56661887691558</v>
      </c>
      <c r="E99">
        <f t="shared" si="34"/>
        <v>465.94635033175189</v>
      </c>
      <c r="F99">
        <f t="shared" si="35"/>
        <v>-30.37973145483631</v>
      </c>
      <c r="G99">
        <f t="shared" si="36"/>
        <v>-38.566618876915584</v>
      </c>
      <c r="H99">
        <f t="shared" si="37"/>
        <v>38.566618876915584</v>
      </c>
      <c r="I99">
        <f t="shared" si="57"/>
        <v>-798.05990524781987</v>
      </c>
      <c r="J99">
        <f t="shared" si="57"/>
        <v>43059.890410082902</v>
      </c>
      <c r="K99">
        <f t="shared" si="39"/>
        <v>439.38663683758062</v>
      </c>
      <c r="L99">
        <f t="shared" si="40"/>
        <v>-1.8163044533892434</v>
      </c>
      <c r="M99">
        <f t="shared" si="41"/>
        <v>344.30742086832413</v>
      </c>
      <c r="N99">
        <f t="shared" si="42"/>
        <v>436.23447160146463</v>
      </c>
      <c r="O99">
        <f t="shared" si="43"/>
        <v>-91.927050733140504</v>
      </c>
      <c r="P99">
        <f t="shared" si="44"/>
        <v>52.69257913167587</v>
      </c>
      <c r="Q99">
        <f t="shared" si="45"/>
        <v>52.69257913167587</v>
      </c>
      <c r="R99">
        <f t="shared" si="58"/>
        <v>-315.01562380088558</v>
      </c>
      <c r="S99">
        <f t="shared" si="58"/>
        <v>39513.411894217286</v>
      </c>
      <c r="T99">
        <f t="shared" si="47"/>
        <v>403.19808055323762</v>
      </c>
      <c r="U99">
        <f t="shared" si="48"/>
        <v>-0.78129246887446779</v>
      </c>
      <c r="V99">
        <f t="shared" si="49"/>
        <v>140.96060394093467</v>
      </c>
      <c r="W99">
        <f t="shared" si="50"/>
        <v>335.63883541085573</v>
      </c>
      <c r="X99">
        <f t="shared" si="51"/>
        <v>-194.67823146992106</v>
      </c>
      <c r="Y99">
        <f t="shared" si="52"/>
        <v>256.03939605906533</v>
      </c>
      <c r="Z99">
        <f t="shared" si="53"/>
        <v>256.03939605906533</v>
      </c>
      <c r="AA99">
        <f t="shared" si="59"/>
        <v>-48.14534061268705</v>
      </c>
      <c r="AB99">
        <f t="shared" si="59"/>
        <v>41340.326775751688</v>
      </c>
      <c r="AC99">
        <f t="shared" si="55"/>
        <v>421.84006914032335</v>
      </c>
      <c r="AD99">
        <f t="shared" si="56"/>
        <v>-0.11413173886208448</v>
      </c>
    </row>
    <row r="100" spans="1:30" ht="15.75" thickBot="1" x14ac:dyDescent="0.3">
      <c r="A100" s="1">
        <v>43984</v>
      </c>
      <c r="B100">
        <v>99</v>
      </c>
      <c r="C100" s="16">
        <v>584</v>
      </c>
      <c r="D100">
        <f t="shared" si="33"/>
        <v>395.93089889161956</v>
      </c>
      <c r="E100">
        <f t="shared" si="34"/>
        <v>427.85329510153247</v>
      </c>
      <c r="F100">
        <f t="shared" si="35"/>
        <v>-31.922396209912932</v>
      </c>
      <c r="G100">
        <f t="shared" si="36"/>
        <v>188.06910110838044</v>
      </c>
      <c r="H100">
        <f t="shared" si="37"/>
        <v>188.06910110838044</v>
      </c>
      <c r="I100">
        <f t="shared" ref="I100:J115" si="60">G100+I99</f>
        <v>-609.99080413943943</v>
      </c>
      <c r="J100">
        <f t="shared" si="60"/>
        <v>43247.959511191286</v>
      </c>
      <c r="K100">
        <f t="shared" si="39"/>
        <v>436.84807587061903</v>
      </c>
      <c r="L100">
        <f t="shared" si="40"/>
        <v>-1.3963454066353722</v>
      </c>
      <c r="M100">
        <f t="shared" si="41"/>
        <v>291.89980448394056</v>
      </c>
      <c r="N100">
        <f t="shared" si="42"/>
        <v>370.65371043416206</v>
      </c>
      <c r="O100">
        <f t="shared" si="43"/>
        <v>-78.753905950221537</v>
      </c>
      <c r="P100">
        <f t="shared" si="44"/>
        <v>292.10019551605944</v>
      </c>
      <c r="Q100">
        <f t="shared" si="45"/>
        <v>292.10019551605944</v>
      </c>
      <c r="R100">
        <f t="shared" ref="R100:S115" si="61">P100+R99</f>
        <v>-22.915428284826135</v>
      </c>
      <c r="S100">
        <f t="shared" si="61"/>
        <v>39805.512089733347</v>
      </c>
      <c r="T100">
        <f t="shared" si="47"/>
        <v>402.07587969427624</v>
      </c>
      <c r="U100">
        <f t="shared" si="48"/>
        <v>-5.6992795246136589E-2</v>
      </c>
      <c r="V100">
        <f t="shared" si="49"/>
        <v>314.97910279606771</v>
      </c>
      <c r="W100">
        <f t="shared" si="50"/>
        <v>345.79212078818693</v>
      </c>
      <c r="X100">
        <f t="shared" si="51"/>
        <v>-30.813017992119228</v>
      </c>
      <c r="Y100">
        <f t="shared" si="52"/>
        <v>269.02089720393229</v>
      </c>
      <c r="Z100">
        <f t="shared" si="53"/>
        <v>269.02089720393229</v>
      </c>
      <c r="AA100">
        <f t="shared" ref="AA100:AB115" si="62">Y100+AA99</f>
        <v>220.87555659124524</v>
      </c>
      <c r="AB100">
        <f t="shared" si="62"/>
        <v>41609.347672955621</v>
      </c>
      <c r="AC100">
        <f t="shared" si="55"/>
        <v>420.29644114096584</v>
      </c>
      <c r="AD100">
        <f t="shared" si="56"/>
        <v>0.52552326160945151</v>
      </c>
    </row>
    <row r="101" spans="1:30" ht="15.75" thickBot="1" x14ac:dyDescent="0.3">
      <c r="A101" s="1">
        <v>43985</v>
      </c>
      <c r="B101">
        <v>100</v>
      </c>
      <c r="C101" s="16">
        <v>593</v>
      </c>
      <c r="D101">
        <f t="shared" si="33"/>
        <v>409.14508694771791</v>
      </c>
      <c r="E101">
        <f t="shared" si="34"/>
        <v>433.54471911329563</v>
      </c>
      <c r="F101">
        <f t="shared" si="35"/>
        <v>-24.399632165577721</v>
      </c>
      <c r="G101">
        <f t="shared" si="36"/>
        <v>183.85491305228209</v>
      </c>
      <c r="H101">
        <f t="shared" si="37"/>
        <v>183.85491305228209</v>
      </c>
      <c r="I101">
        <f t="shared" si="60"/>
        <v>-426.13589108715735</v>
      </c>
      <c r="J101">
        <f t="shared" si="60"/>
        <v>43431.814424243566</v>
      </c>
      <c r="K101">
        <f t="shared" si="39"/>
        <v>434.31814424243566</v>
      </c>
      <c r="L101">
        <f t="shared" si="40"/>
        <v>-0.98116069230874459</v>
      </c>
      <c r="M101">
        <f t="shared" si="41"/>
        <v>432.2210451707636</v>
      </c>
      <c r="N101">
        <f t="shared" si="42"/>
        <v>437.94990224197028</v>
      </c>
      <c r="O101">
        <f t="shared" si="43"/>
        <v>-5.7288570712066758</v>
      </c>
      <c r="P101">
        <f t="shared" si="44"/>
        <v>160.7789548292364</v>
      </c>
      <c r="Q101">
        <f t="shared" si="45"/>
        <v>160.7789548292364</v>
      </c>
      <c r="R101">
        <f t="shared" si="61"/>
        <v>137.86352654441026</v>
      </c>
      <c r="S101">
        <f t="shared" si="61"/>
        <v>39966.291044562582</v>
      </c>
      <c r="T101">
        <f t="shared" si="47"/>
        <v>399.66291044562581</v>
      </c>
      <c r="U101">
        <f t="shared" si="48"/>
        <v>0.34494951355554071</v>
      </c>
      <c r="V101">
        <f t="shared" si="49"/>
        <v>671.55617677761097</v>
      </c>
      <c r="W101">
        <f t="shared" si="50"/>
        <v>530.19582055921353</v>
      </c>
      <c r="X101">
        <f t="shared" si="51"/>
        <v>141.36035621839744</v>
      </c>
      <c r="Y101">
        <f t="shared" si="52"/>
        <v>-78.556176777610972</v>
      </c>
      <c r="Z101">
        <f t="shared" si="53"/>
        <v>78.556176777610972</v>
      </c>
      <c r="AA101">
        <f t="shared" si="62"/>
        <v>142.31937981363427</v>
      </c>
      <c r="AB101">
        <f t="shared" si="62"/>
        <v>41687.903849733229</v>
      </c>
      <c r="AC101">
        <f t="shared" si="55"/>
        <v>416.87903849733232</v>
      </c>
      <c r="AD101">
        <f t="shared" si="56"/>
        <v>0.34139250638898455</v>
      </c>
    </row>
    <row r="102" spans="1:30" ht="15.75" thickBot="1" x14ac:dyDescent="0.3">
      <c r="A102" s="1">
        <v>43986</v>
      </c>
      <c r="B102">
        <v>101</v>
      </c>
      <c r="C102" s="16">
        <v>516</v>
      </c>
      <c r="D102">
        <f t="shared" si="33"/>
        <v>428.87063391468791</v>
      </c>
      <c r="E102">
        <f t="shared" si="34"/>
        <v>445.91606955817434</v>
      </c>
      <c r="F102">
        <f t="shared" si="35"/>
        <v>-17.045435643486435</v>
      </c>
      <c r="G102">
        <f t="shared" si="36"/>
        <v>87.129366085312085</v>
      </c>
      <c r="H102">
        <f t="shared" si="37"/>
        <v>87.129366085312085</v>
      </c>
      <c r="I102">
        <f t="shared" si="60"/>
        <v>-339.00652500184526</v>
      </c>
      <c r="J102">
        <f t="shared" si="60"/>
        <v>43518.943790328878</v>
      </c>
      <c r="K102">
        <f t="shared" si="39"/>
        <v>430.88063158741465</v>
      </c>
      <c r="L102">
        <f t="shared" si="40"/>
        <v>-0.78677596566108243</v>
      </c>
      <c r="M102">
        <f t="shared" si="41"/>
        <v>547.07640422148415</v>
      </c>
      <c r="N102">
        <f t="shared" si="42"/>
        <v>512.61052258538177</v>
      </c>
      <c r="O102">
        <f t="shared" si="43"/>
        <v>34.465881636102409</v>
      </c>
      <c r="P102">
        <f t="shared" si="44"/>
        <v>-31.076404221484154</v>
      </c>
      <c r="Q102">
        <f t="shared" si="45"/>
        <v>31.076404221484154</v>
      </c>
      <c r="R102">
        <f t="shared" si="61"/>
        <v>106.78712232292611</v>
      </c>
      <c r="S102">
        <f t="shared" si="61"/>
        <v>39997.367448784069</v>
      </c>
      <c r="T102">
        <f t="shared" si="47"/>
        <v>396.01353909687197</v>
      </c>
      <c r="U102">
        <f t="shared" si="48"/>
        <v>0.26965523089553783</v>
      </c>
      <c r="V102">
        <f t="shared" si="49"/>
        <v>699.79563843624851</v>
      </c>
      <c r="W102">
        <f t="shared" si="50"/>
        <v>608.71123535552215</v>
      </c>
      <c r="X102">
        <f t="shared" si="51"/>
        <v>91.084403080726389</v>
      </c>
      <c r="Y102">
        <f t="shared" si="52"/>
        <v>-183.79563843624851</v>
      </c>
      <c r="Z102">
        <f t="shared" si="53"/>
        <v>183.79563843624851</v>
      </c>
      <c r="AA102">
        <f t="shared" si="62"/>
        <v>-41.476258622614239</v>
      </c>
      <c r="AB102">
        <f t="shared" si="62"/>
        <v>41871.699488169477</v>
      </c>
      <c r="AC102">
        <f t="shared" si="55"/>
        <v>414.57128206108393</v>
      </c>
      <c r="AD102">
        <f t="shared" si="56"/>
        <v>-0.1000461450595679</v>
      </c>
    </row>
    <row r="103" spans="1:30" ht="15.75" thickBot="1" x14ac:dyDescent="0.3">
      <c r="A103" s="1">
        <v>43987</v>
      </c>
      <c r="B103">
        <v>102</v>
      </c>
      <c r="C103" s="16">
        <v>416</v>
      </c>
      <c r="D103">
        <f t="shared" si="33"/>
        <v>432.73624613167635</v>
      </c>
      <c r="E103">
        <f t="shared" si="34"/>
        <v>446.29650713175033</v>
      </c>
      <c r="F103">
        <f t="shared" si="35"/>
        <v>-13.560261000073952</v>
      </c>
      <c r="G103">
        <f t="shared" si="36"/>
        <v>-16.736246131676353</v>
      </c>
      <c r="H103">
        <f t="shared" si="37"/>
        <v>16.736246131676353</v>
      </c>
      <c r="I103">
        <f t="shared" si="60"/>
        <v>-355.74277113352161</v>
      </c>
      <c r="J103">
        <f t="shared" si="60"/>
        <v>43535.680036460551</v>
      </c>
      <c r="K103">
        <f t="shared" si="39"/>
        <v>426.82039251431911</v>
      </c>
      <c r="L103">
        <f t="shared" si="40"/>
        <v>-0.83347182415045229</v>
      </c>
      <c r="M103">
        <f t="shared" si="41"/>
        <v>558.23498269147342</v>
      </c>
      <c r="N103">
        <f t="shared" si="42"/>
        <v>531.53820211074208</v>
      </c>
      <c r="O103">
        <f t="shared" si="43"/>
        <v>26.696780580731371</v>
      </c>
      <c r="P103">
        <f t="shared" si="44"/>
        <v>-142.23498269147342</v>
      </c>
      <c r="Q103">
        <f t="shared" si="45"/>
        <v>142.23498269147342</v>
      </c>
      <c r="R103">
        <f t="shared" si="61"/>
        <v>-35.44786036854731</v>
      </c>
      <c r="S103">
        <f t="shared" si="61"/>
        <v>40139.602431475541</v>
      </c>
      <c r="T103">
        <f t="shared" si="47"/>
        <v>393.52551403407392</v>
      </c>
      <c r="U103">
        <f t="shared" si="48"/>
        <v>-9.0077667405011025E-2</v>
      </c>
      <c r="V103">
        <f t="shared" si="49"/>
        <v>526.21432216877702</v>
      </c>
      <c r="W103">
        <f t="shared" si="50"/>
        <v>552.7591276872497</v>
      </c>
      <c r="X103">
        <f t="shared" si="51"/>
        <v>-26.544805518472657</v>
      </c>
      <c r="Y103">
        <f t="shared" si="52"/>
        <v>-110.21432216877702</v>
      </c>
      <c r="Z103">
        <f t="shared" si="53"/>
        <v>110.21432216877702</v>
      </c>
      <c r="AA103">
        <f t="shared" si="62"/>
        <v>-151.69058079139126</v>
      </c>
      <c r="AB103">
        <f t="shared" si="62"/>
        <v>41981.913810338257</v>
      </c>
      <c r="AC103">
        <f t="shared" si="55"/>
        <v>411.5873902974339</v>
      </c>
      <c r="AD103">
        <f t="shared" si="56"/>
        <v>-0.36855011685798234</v>
      </c>
    </row>
    <row r="104" spans="1:30" ht="15.75" thickBot="1" x14ac:dyDescent="0.3">
      <c r="A104" s="1">
        <v>43988</v>
      </c>
      <c r="B104">
        <v>103</v>
      </c>
      <c r="C104" s="16">
        <v>355</v>
      </c>
      <c r="D104">
        <f t="shared" si="33"/>
        <v>415.15928606000006</v>
      </c>
      <c r="E104">
        <f t="shared" si="34"/>
        <v>429.38899690534106</v>
      </c>
      <c r="F104">
        <f t="shared" si="35"/>
        <v>-14.22971084534101</v>
      </c>
      <c r="G104">
        <f t="shared" si="36"/>
        <v>-60.159286060000056</v>
      </c>
      <c r="H104">
        <f t="shared" si="37"/>
        <v>60.159286060000056</v>
      </c>
      <c r="I104">
        <f t="shared" si="60"/>
        <v>-415.90205719352167</v>
      </c>
      <c r="J104">
        <f t="shared" si="60"/>
        <v>43595.839322520551</v>
      </c>
      <c r="K104">
        <f t="shared" si="39"/>
        <v>423.26057594680145</v>
      </c>
      <c r="L104">
        <f t="shared" si="40"/>
        <v>-0.98261468425964471</v>
      </c>
      <c r="M104">
        <f t="shared" si="41"/>
        <v>478.25552625359973</v>
      </c>
      <c r="N104">
        <f t="shared" si="42"/>
        <v>487.11749134573671</v>
      </c>
      <c r="O104">
        <f t="shared" si="43"/>
        <v>-8.8619650921369839</v>
      </c>
      <c r="P104">
        <f t="shared" si="44"/>
        <v>-123.25552625359973</v>
      </c>
      <c r="Q104">
        <f t="shared" si="45"/>
        <v>123.25552625359973</v>
      </c>
      <c r="R104">
        <f t="shared" si="61"/>
        <v>-158.70338662214704</v>
      </c>
      <c r="S104">
        <f t="shared" si="61"/>
        <v>40262.857957729138</v>
      </c>
      <c r="T104">
        <f t="shared" si="47"/>
        <v>390.90153357018579</v>
      </c>
      <c r="U104">
        <f t="shared" si="48"/>
        <v>-0.40599325659501939</v>
      </c>
      <c r="V104">
        <f t="shared" si="49"/>
        <v>340.9608927272655</v>
      </c>
      <c r="W104">
        <f t="shared" si="50"/>
        <v>438.04286443375543</v>
      </c>
      <c r="X104">
        <f t="shared" si="51"/>
        <v>-97.081971706489938</v>
      </c>
      <c r="Y104">
        <f t="shared" si="52"/>
        <v>14.039107272734498</v>
      </c>
      <c r="Z104">
        <f t="shared" si="53"/>
        <v>14.039107272734498</v>
      </c>
      <c r="AA104">
        <f t="shared" si="62"/>
        <v>-137.65147351865676</v>
      </c>
      <c r="AB104">
        <f t="shared" si="62"/>
        <v>41995.952917610994</v>
      </c>
      <c r="AC104">
        <f t="shared" si="55"/>
        <v>407.72769822923294</v>
      </c>
      <c r="AD104">
        <f t="shared" si="56"/>
        <v>-0.337606383173081</v>
      </c>
    </row>
    <row r="105" spans="1:30" ht="15.75" thickBot="1" x14ac:dyDescent="0.3">
      <c r="A105" s="1">
        <v>43989</v>
      </c>
      <c r="B105">
        <v>104</v>
      </c>
      <c r="C105" s="16">
        <v>178</v>
      </c>
      <c r="D105">
        <f t="shared" si="33"/>
        <v>386.49134656025899</v>
      </c>
      <c r="E105">
        <f t="shared" si="34"/>
        <v>403.12742884800002</v>
      </c>
      <c r="F105">
        <f t="shared" si="35"/>
        <v>-16.636082287741019</v>
      </c>
      <c r="G105">
        <f t="shared" si="36"/>
        <v>-208.49134656025899</v>
      </c>
      <c r="H105">
        <f t="shared" si="37"/>
        <v>208.49134656025899</v>
      </c>
      <c r="I105">
        <f t="shared" si="60"/>
        <v>-624.3934037537806</v>
      </c>
      <c r="J105">
        <f t="shared" si="60"/>
        <v>43804.330669080809</v>
      </c>
      <c r="K105">
        <f t="shared" si="39"/>
        <v>421.19548720270006</v>
      </c>
      <c r="L105">
        <f t="shared" si="40"/>
        <v>-1.482431371476902</v>
      </c>
      <c r="M105">
        <f t="shared" si="41"/>
        <v>376.95191647126296</v>
      </c>
      <c r="N105">
        <f t="shared" si="42"/>
        <v>416.62776312679989</v>
      </c>
      <c r="O105">
        <f t="shared" si="43"/>
        <v>-39.675846655536901</v>
      </c>
      <c r="P105">
        <f t="shared" si="44"/>
        <v>-198.95191647126296</v>
      </c>
      <c r="Q105">
        <f t="shared" si="45"/>
        <v>198.95191647126296</v>
      </c>
      <c r="R105">
        <f t="shared" si="61"/>
        <v>-357.65530309341</v>
      </c>
      <c r="S105">
        <f t="shared" si="61"/>
        <v>40461.8098742004</v>
      </c>
      <c r="T105">
        <f t="shared" si="47"/>
        <v>389.05586417500388</v>
      </c>
      <c r="U105">
        <f t="shared" si="48"/>
        <v>-0.91929035397479741</v>
      </c>
      <c r="V105">
        <f t="shared" si="49"/>
        <v>264.0952354935132</v>
      </c>
      <c r="W105">
        <f t="shared" si="50"/>
        <v>352.19217854545309</v>
      </c>
      <c r="X105">
        <f t="shared" si="51"/>
        <v>-88.096943051939874</v>
      </c>
      <c r="Y105">
        <f t="shared" si="52"/>
        <v>-86.095235493513201</v>
      </c>
      <c r="Z105">
        <f t="shared" si="53"/>
        <v>86.095235493513201</v>
      </c>
      <c r="AA105">
        <f t="shared" si="62"/>
        <v>-223.74670901216996</v>
      </c>
      <c r="AB105">
        <f t="shared" si="62"/>
        <v>42082.048153104508</v>
      </c>
      <c r="AC105">
        <f t="shared" si="55"/>
        <v>404.63507839523567</v>
      </c>
      <c r="AD105">
        <f t="shared" si="56"/>
        <v>-0.55295924886082348</v>
      </c>
    </row>
    <row r="106" spans="1:30" ht="15.75" thickBot="1" x14ac:dyDescent="0.3">
      <c r="A106" s="1">
        <v>43990</v>
      </c>
      <c r="B106">
        <v>105</v>
      </c>
      <c r="C106" s="16">
        <v>318</v>
      </c>
      <c r="D106">
        <f t="shared" si="33"/>
        <v>319.81734109805581</v>
      </c>
      <c r="E106">
        <f t="shared" si="34"/>
        <v>344.79307724820717</v>
      </c>
      <c r="F106">
        <f t="shared" si="35"/>
        <v>-24.975736150151384</v>
      </c>
      <c r="G106">
        <f t="shared" si="36"/>
        <v>-1.817341098055806</v>
      </c>
      <c r="H106">
        <f t="shared" si="37"/>
        <v>1.817341098055806</v>
      </c>
      <c r="I106">
        <f t="shared" si="60"/>
        <v>-626.21074485183635</v>
      </c>
      <c r="J106">
        <f t="shared" si="60"/>
        <v>43806.148010178862</v>
      </c>
      <c r="K106">
        <f t="shared" si="39"/>
        <v>417.20140962075106</v>
      </c>
      <c r="L106">
        <f t="shared" si="40"/>
        <v>-1.5009794559924454</v>
      </c>
      <c r="M106">
        <f t="shared" si="41"/>
        <v>188.06213246227884</v>
      </c>
      <c r="N106">
        <f t="shared" si="42"/>
        <v>277.47595823563148</v>
      </c>
      <c r="O106">
        <f t="shared" si="43"/>
        <v>-89.413825773352642</v>
      </c>
      <c r="P106">
        <f t="shared" si="44"/>
        <v>129.93786753772116</v>
      </c>
      <c r="Q106">
        <f t="shared" si="45"/>
        <v>129.93786753772116</v>
      </c>
      <c r="R106">
        <f t="shared" si="61"/>
        <v>-227.71743555568884</v>
      </c>
      <c r="S106">
        <f t="shared" si="61"/>
        <v>40591.747741738123</v>
      </c>
      <c r="T106">
        <f t="shared" si="47"/>
        <v>386.58807373083926</v>
      </c>
      <c r="U106">
        <f t="shared" si="48"/>
        <v>-0.58904412999102607</v>
      </c>
      <c r="V106">
        <f t="shared" si="49"/>
        <v>52.021153330914274</v>
      </c>
      <c r="W106">
        <f t="shared" si="50"/>
        <v>195.21904709870262</v>
      </c>
      <c r="X106">
        <f t="shared" si="51"/>
        <v>-143.19789376778834</v>
      </c>
      <c r="Y106">
        <f t="shared" si="52"/>
        <v>265.97884666908573</v>
      </c>
      <c r="Z106">
        <f t="shared" si="53"/>
        <v>265.97884666908573</v>
      </c>
      <c r="AA106">
        <f t="shared" si="62"/>
        <v>42.232137656915768</v>
      </c>
      <c r="AB106">
        <f t="shared" si="62"/>
        <v>42348.026999773596</v>
      </c>
      <c r="AC106">
        <f t="shared" si="55"/>
        <v>403.31454285498666</v>
      </c>
      <c r="AD106">
        <f t="shared" si="56"/>
        <v>0.10471265766407165</v>
      </c>
    </row>
    <row r="107" spans="1:30" ht="15.75" thickBot="1" x14ac:dyDescent="0.3">
      <c r="A107" s="1">
        <v>43991</v>
      </c>
      <c r="B107">
        <v>106</v>
      </c>
      <c r="C107" s="16">
        <v>321</v>
      </c>
      <c r="D107">
        <f t="shared" si="33"/>
        <v>294.40544308437103</v>
      </c>
      <c r="E107">
        <f t="shared" si="34"/>
        <v>319.45387287844466</v>
      </c>
      <c r="F107">
        <f t="shared" si="35"/>
        <v>-25.048429794073613</v>
      </c>
      <c r="G107">
        <f t="shared" si="36"/>
        <v>26.594556915628971</v>
      </c>
      <c r="H107">
        <f t="shared" si="37"/>
        <v>26.594556915628971</v>
      </c>
      <c r="I107">
        <f t="shared" si="60"/>
        <v>-599.61618793620733</v>
      </c>
      <c r="J107">
        <f t="shared" si="60"/>
        <v>43832.742567094494</v>
      </c>
      <c r="K107">
        <f t="shared" si="39"/>
        <v>413.51643931221219</v>
      </c>
      <c r="L107">
        <f t="shared" si="40"/>
        <v>-1.45004195947694</v>
      </c>
      <c r="M107">
        <f t="shared" si="41"/>
        <v>196.10170734221708</v>
      </c>
      <c r="N107">
        <f t="shared" si="42"/>
        <v>253.03106623113942</v>
      </c>
      <c r="O107">
        <f t="shared" si="43"/>
        <v>-56.929358888922351</v>
      </c>
      <c r="P107">
        <f t="shared" si="44"/>
        <v>124.89829265778292</v>
      </c>
      <c r="Q107">
        <f t="shared" si="45"/>
        <v>124.89829265778292</v>
      </c>
      <c r="R107">
        <f t="shared" si="61"/>
        <v>-102.81914289790592</v>
      </c>
      <c r="S107">
        <f t="shared" si="61"/>
        <v>40716.646034395904</v>
      </c>
      <c r="T107">
        <f t="shared" si="47"/>
        <v>384.1193022112821</v>
      </c>
      <c r="U107">
        <f t="shared" si="48"/>
        <v>-0.26767502259324366</v>
      </c>
      <c r="V107">
        <f t="shared" si="49"/>
        <v>291.83279876660947</v>
      </c>
      <c r="W107">
        <f t="shared" si="50"/>
        <v>264.80423066618289</v>
      </c>
      <c r="X107">
        <f t="shared" si="51"/>
        <v>27.028568100426554</v>
      </c>
      <c r="Y107">
        <f t="shared" si="52"/>
        <v>29.167201233390529</v>
      </c>
      <c r="Z107">
        <f t="shared" si="53"/>
        <v>29.167201233390529</v>
      </c>
      <c r="AA107">
        <f t="shared" si="62"/>
        <v>71.399338890306296</v>
      </c>
      <c r="AB107">
        <f t="shared" si="62"/>
        <v>42377.194201006983</v>
      </c>
      <c r="AC107">
        <f t="shared" si="55"/>
        <v>399.78485095289608</v>
      </c>
      <c r="AD107">
        <f t="shared" si="56"/>
        <v>0.17859440826765793</v>
      </c>
    </row>
    <row r="108" spans="1:30" ht="15.75" thickBot="1" x14ac:dyDescent="0.3">
      <c r="A108" s="1">
        <v>43992</v>
      </c>
      <c r="B108">
        <v>107</v>
      </c>
      <c r="C108" s="16">
        <v>177</v>
      </c>
      <c r="D108">
        <f t="shared" si="33"/>
        <v>275.73970695004834</v>
      </c>
      <c r="E108">
        <f t="shared" si="34"/>
        <v>299.72435446749682</v>
      </c>
      <c r="F108">
        <f t="shared" si="35"/>
        <v>-23.984647517448455</v>
      </c>
      <c r="G108">
        <f t="shared" si="36"/>
        <v>-98.739706950048344</v>
      </c>
      <c r="H108">
        <f t="shared" si="37"/>
        <v>98.739706950048344</v>
      </c>
      <c r="I108">
        <f t="shared" si="60"/>
        <v>-698.35589488625567</v>
      </c>
      <c r="J108">
        <f t="shared" si="60"/>
        <v>43931.482274044545</v>
      </c>
      <c r="K108">
        <f t="shared" si="39"/>
        <v>410.57460069200511</v>
      </c>
      <c r="L108">
        <f t="shared" si="40"/>
        <v>-1.7009232760848043</v>
      </c>
      <c r="M108">
        <f t="shared" si="41"/>
        <v>232.84606794663193</v>
      </c>
      <c r="N108">
        <f t="shared" si="42"/>
        <v>258.55085367110854</v>
      </c>
      <c r="O108">
        <f t="shared" si="43"/>
        <v>-25.704785724476622</v>
      </c>
      <c r="P108">
        <f t="shared" si="44"/>
        <v>-55.846067946631933</v>
      </c>
      <c r="Q108">
        <f t="shared" si="45"/>
        <v>55.846067946631933</v>
      </c>
      <c r="R108">
        <f t="shared" si="61"/>
        <v>-158.66521084453785</v>
      </c>
      <c r="S108">
        <f t="shared" si="61"/>
        <v>40772.492102342534</v>
      </c>
      <c r="T108">
        <f t="shared" si="47"/>
        <v>381.05132805927605</v>
      </c>
      <c r="U108">
        <f t="shared" si="48"/>
        <v>-0.4163880274414265</v>
      </c>
      <c r="V108">
        <f t="shared" si="49"/>
        <v>360.86213664311839</v>
      </c>
      <c r="W108">
        <f t="shared" si="50"/>
        <v>315.16655975332191</v>
      </c>
      <c r="X108">
        <f t="shared" si="51"/>
        <v>45.695576889796499</v>
      </c>
      <c r="Y108">
        <f t="shared" si="52"/>
        <v>-183.86213664311839</v>
      </c>
      <c r="Z108">
        <f t="shared" si="53"/>
        <v>183.86213664311839</v>
      </c>
      <c r="AA108">
        <f t="shared" si="62"/>
        <v>-112.46279775281209</v>
      </c>
      <c r="AB108">
        <f t="shared" si="62"/>
        <v>42561.056337650101</v>
      </c>
      <c r="AC108">
        <f t="shared" si="55"/>
        <v>397.76688166028134</v>
      </c>
      <c r="AD108">
        <f t="shared" si="56"/>
        <v>-0.2827354486713215</v>
      </c>
    </row>
    <row r="109" spans="1:30" ht="15.75" thickBot="1" x14ac:dyDescent="0.3">
      <c r="A109" s="1">
        <v>43993</v>
      </c>
      <c r="B109">
        <v>108</v>
      </c>
      <c r="C109" s="16">
        <v>518</v>
      </c>
      <c r="D109">
        <f t="shared" si="33"/>
        <v>228.05752976458831</v>
      </c>
      <c r="E109">
        <f t="shared" si="34"/>
        <v>255.99176556003869</v>
      </c>
      <c r="F109">
        <f t="shared" si="35"/>
        <v>-27.934235795450387</v>
      </c>
      <c r="G109">
        <f t="shared" si="36"/>
        <v>289.94247023541169</v>
      </c>
      <c r="H109">
        <f t="shared" si="37"/>
        <v>289.94247023541169</v>
      </c>
      <c r="I109">
        <f t="shared" si="60"/>
        <v>-408.41342465084398</v>
      </c>
      <c r="J109">
        <f t="shared" si="60"/>
        <v>44221.424744279953</v>
      </c>
      <c r="K109">
        <f t="shared" si="39"/>
        <v>409.45763652111066</v>
      </c>
      <c r="L109">
        <f t="shared" si="40"/>
        <v>-0.99744976823698139</v>
      </c>
      <c r="M109">
        <f t="shared" si="41"/>
        <v>165.25673126218135</v>
      </c>
      <c r="N109">
        <f t="shared" si="42"/>
        <v>204.92303397331597</v>
      </c>
      <c r="O109">
        <f t="shared" si="43"/>
        <v>-39.666302711134605</v>
      </c>
      <c r="P109">
        <f t="shared" si="44"/>
        <v>352.74326873781865</v>
      </c>
      <c r="Q109">
        <f t="shared" si="45"/>
        <v>352.74326873781865</v>
      </c>
      <c r="R109">
        <f t="shared" si="61"/>
        <v>194.0780578932808</v>
      </c>
      <c r="S109">
        <f t="shared" si="61"/>
        <v>41125.235371080351</v>
      </c>
      <c r="T109">
        <f t="shared" si="47"/>
        <v>380.78921639889217</v>
      </c>
      <c r="U109">
        <f t="shared" si="48"/>
        <v>0.50967319854450965</v>
      </c>
      <c r="V109">
        <f t="shared" si="49"/>
        <v>141.79623676682439</v>
      </c>
      <c r="W109">
        <f t="shared" si="50"/>
        <v>213.77242732862368</v>
      </c>
      <c r="X109">
        <f t="shared" si="51"/>
        <v>-71.976190561799271</v>
      </c>
      <c r="Y109">
        <f t="shared" si="52"/>
        <v>376.20376323317561</v>
      </c>
      <c r="Z109">
        <f t="shared" si="53"/>
        <v>376.20376323317561</v>
      </c>
      <c r="AA109">
        <f t="shared" si="62"/>
        <v>263.74096548036351</v>
      </c>
      <c r="AB109">
        <f t="shared" si="62"/>
        <v>42937.260100883279</v>
      </c>
      <c r="AC109">
        <f t="shared" si="55"/>
        <v>397.56722315632663</v>
      </c>
      <c r="AD109">
        <f t="shared" si="56"/>
        <v>0.66338709561240272</v>
      </c>
    </row>
    <row r="110" spans="1:30" ht="15.75" thickBot="1" x14ac:dyDescent="0.3">
      <c r="A110" s="1">
        <v>43994</v>
      </c>
      <c r="B110">
        <v>109</v>
      </c>
      <c r="C110" s="16">
        <v>270</v>
      </c>
      <c r="D110">
        <f t="shared" si="33"/>
        <v>269.7094868256367</v>
      </c>
      <c r="E110">
        <f t="shared" si="34"/>
        <v>286.04602381167064</v>
      </c>
      <c r="F110">
        <f t="shared" si="35"/>
        <v>-16.33653698603392</v>
      </c>
      <c r="G110">
        <f t="shared" si="36"/>
        <v>0.29051317436329782</v>
      </c>
      <c r="H110">
        <f t="shared" si="37"/>
        <v>0.29051317436329782</v>
      </c>
      <c r="I110">
        <f t="shared" si="60"/>
        <v>-408.12291147648068</v>
      </c>
      <c r="J110">
        <f t="shared" si="60"/>
        <v>44221.715257454314</v>
      </c>
      <c r="K110">
        <f t="shared" si="39"/>
        <v>405.70380970141571</v>
      </c>
      <c r="L110">
        <f t="shared" si="40"/>
        <v>-1.0059627287622597</v>
      </c>
      <c r="M110">
        <f t="shared" si="41"/>
        <v>390.14788010441072</v>
      </c>
      <c r="N110">
        <f t="shared" si="42"/>
        <v>341.62836563109067</v>
      </c>
      <c r="O110">
        <f t="shared" si="43"/>
        <v>48.519514473320058</v>
      </c>
      <c r="P110">
        <f t="shared" si="44"/>
        <v>-120.14788010441072</v>
      </c>
      <c r="Q110">
        <f t="shared" si="45"/>
        <v>120.14788010441072</v>
      </c>
      <c r="R110">
        <f t="shared" si="61"/>
        <v>73.930177788870083</v>
      </c>
      <c r="S110">
        <f t="shared" si="61"/>
        <v>41245.383251184765</v>
      </c>
      <c r="T110">
        <f t="shared" si="47"/>
        <v>378.39801147875932</v>
      </c>
      <c r="U110">
        <f t="shared" si="48"/>
        <v>0.19537676083432595</v>
      </c>
      <c r="V110">
        <f t="shared" si="49"/>
        <v>611.55346526079802</v>
      </c>
      <c r="W110">
        <f t="shared" si="50"/>
        <v>442.75924735336491</v>
      </c>
      <c r="X110">
        <f t="shared" si="51"/>
        <v>168.79421790743316</v>
      </c>
      <c r="Y110">
        <f t="shared" si="52"/>
        <v>-341.55346526079802</v>
      </c>
      <c r="Z110">
        <f t="shared" si="53"/>
        <v>341.55346526079802</v>
      </c>
      <c r="AA110">
        <f t="shared" si="62"/>
        <v>-77.812499780434507</v>
      </c>
      <c r="AB110">
        <f t="shared" si="62"/>
        <v>43278.813566144076</v>
      </c>
      <c r="AC110">
        <f t="shared" si="55"/>
        <v>397.05333546921167</v>
      </c>
      <c r="AD110">
        <f t="shared" si="56"/>
        <v>-0.19597493039185979</v>
      </c>
    </row>
    <row r="111" spans="1:30" ht="15.75" thickBot="1" x14ac:dyDescent="0.3">
      <c r="A111" s="1">
        <v>43995</v>
      </c>
      <c r="B111">
        <v>110</v>
      </c>
      <c r="C111" s="16">
        <v>197</v>
      </c>
      <c r="D111">
        <f t="shared" si="33"/>
        <v>253.44267300145</v>
      </c>
      <c r="E111">
        <f t="shared" si="34"/>
        <v>269.76758946050938</v>
      </c>
      <c r="F111">
        <f t="shared" si="35"/>
        <v>-16.324916459059384</v>
      </c>
      <c r="G111">
        <f t="shared" si="36"/>
        <v>-56.442673001450004</v>
      </c>
      <c r="H111">
        <f t="shared" si="37"/>
        <v>56.442673001450004</v>
      </c>
      <c r="I111">
        <f t="shared" si="60"/>
        <v>-464.56558447793066</v>
      </c>
      <c r="J111">
        <f t="shared" si="60"/>
        <v>44278.157930455767</v>
      </c>
      <c r="K111">
        <f t="shared" si="39"/>
        <v>402.52870845868881</v>
      </c>
      <c r="L111">
        <f t="shared" si="40"/>
        <v>-1.1541178920052324</v>
      </c>
      <c r="M111">
        <f t="shared" si="41"/>
        <v>348.55648449942271</v>
      </c>
      <c r="N111">
        <f t="shared" si="42"/>
        <v>330.07394005220533</v>
      </c>
      <c r="O111">
        <f t="shared" si="43"/>
        <v>18.482544447217364</v>
      </c>
      <c r="P111">
        <f t="shared" si="44"/>
        <v>-151.55648449942271</v>
      </c>
      <c r="Q111">
        <f t="shared" si="45"/>
        <v>151.55648449942271</v>
      </c>
      <c r="R111">
        <f t="shared" si="61"/>
        <v>-77.626306710552626</v>
      </c>
      <c r="S111">
        <f t="shared" si="61"/>
        <v>41396.939735684187</v>
      </c>
      <c r="T111">
        <f t="shared" si="47"/>
        <v>376.33581577894716</v>
      </c>
      <c r="U111">
        <f t="shared" si="48"/>
        <v>-0.20626871920197176</v>
      </c>
      <c r="V111">
        <f t="shared" si="49"/>
        <v>288.51069319268197</v>
      </c>
      <c r="W111">
        <f t="shared" si="50"/>
        <v>338.31069305215959</v>
      </c>
      <c r="X111">
        <f t="shared" si="51"/>
        <v>-49.799999859477595</v>
      </c>
      <c r="Y111">
        <f t="shared" si="52"/>
        <v>-91.51069319268197</v>
      </c>
      <c r="Z111">
        <f t="shared" si="53"/>
        <v>91.51069319268197</v>
      </c>
      <c r="AA111">
        <f t="shared" si="62"/>
        <v>-169.32319297311648</v>
      </c>
      <c r="AB111">
        <f t="shared" si="62"/>
        <v>43370.324259336754</v>
      </c>
      <c r="AC111">
        <f t="shared" si="55"/>
        <v>394.27567508487959</v>
      </c>
      <c r="AD111">
        <f t="shared" si="56"/>
        <v>-0.42945381537084326</v>
      </c>
    </row>
    <row r="112" spans="1:30" ht="15.75" thickBot="1" x14ac:dyDescent="0.3">
      <c r="A112" s="1">
        <v>43996</v>
      </c>
      <c r="B112">
        <v>111</v>
      </c>
      <c r="C112" s="16">
        <v>280</v>
      </c>
      <c r="D112">
        <f t="shared" si="33"/>
        <v>223.5715150220426</v>
      </c>
      <c r="E112">
        <f t="shared" si="34"/>
        <v>242.15413840116</v>
      </c>
      <c r="F112">
        <f t="shared" si="35"/>
        <v>-18.582623379117386</v>
      </c>
      <c r="G112">
        <f t="shared" si="36"/>
        <v>56.428484977957396</v>
      </c>
      <c r="H112">
        <f t="shared" si="37"/>
        <v>56.428484977957396</v>
      </c>
      <c r="I112">
        <f t="shared" si="60"/>
        <v>-408.13709949997326</v>
      </c>
      <c r="J112">
        <f t="shared" si="60"/>
        <v>44334.586415433725</v>
      </c>
      <c r="K112">
        <f t="shared" si="39"/>
        <v>399.41068842733085</v>
      </c>
      <c r="L112">
        <f t="shared" si="40"/>
        <v>-1.0218482161982254</v>
      </c>
      <c r="M112">
        <f t="shared" si="41"/>
        <v>253.37166557207303</v>
      </c>
      <c r="N112">
        <f t="shared" si="42"/>
        <v>272.77824224971135</v>
      </c>
      <c r="O112">
        <f t="shared" si="43"/>
        <v>-19.406576677638313</v>
      </c>
      <c r="P112">
        <f t="shared" si="44"/>
        <v>26.628334427926973</v>
      </c>
      <c r="Q112">
        <f t="shared" si="45"/>
        <v>26.628334427926973</v>
      </c>
      <c r="R112">
        <f t="shared" si="61"/>
        <v>-50.997972282625653</v>
      </c>
      <c r="S112">
        <f t="shared" si="61"/>
        <v>41423.568070112116</v>
      </c>
      <c r="T112">
        <f t="shared" si="47"/>
        <v>373.18529792893798</v>
      </c>
      <c r="U112">
        <f t="shared" si="48"/>
        <v>-0.13665589873354736</v>
      </c>
      <c r="V112">
        <f t="shared" si="49"/>
        <v>106.93529513574236</v>
      </c>
      <c r="W112">
        <f t="shared" si="50"/>
        <v>215.30213863853641</v>
      </c>
      <c r="X112">
        <f t="shared" si="51"/>
        <v>-108.36684350279404</v>
      </c>
      <c r="Y112">
        <f t="shared" si="52"/>
        <v>173.06470486425764</v>
      </c>
      <c r="Z112">
        <f t="shared" si="53"/>
        <v>173.06470486425764</v>
      </c>
      <c r="AA112">
        <f t="shared" si="62"/>
        <v>3.7415118911411582</v>
      </c>
      <c r="AB112">
        <f t="shared" si="62"/>
        <v>43543.388964201011</v>
      </c>
      <c r="AC112">
        <f t="shared" si="55"/>
        <v>392.28278346127036</v>
      </c>
      <c r="AD112">
        <f t="shared" si="56"/>
        <v>9.5377927578882728E-3</v>
      </c>
    </row>
    <row r="113" spans="1:30" ht="15.75" thickBot="1" x14ac:dyDescent="0.3">
      <c r="A113" s="1">
        <v>43997</v>
      </c>
      <c r="B113">
        <v>112</v>
      </c>
      <c r="C113" s="16">
        <v>283</v>
      </c>
      <c r="D113">
        <f t="shared" si="33"/>
        <v>218.53172803763499</v>
      </c>
      <c r="E113">
        <f t="shared" si="34"/>
        <v>234.85721201763408</v>
      </c>
      <c r="F113">
        <f t="shared" si="35"/>
        <v>-16.325483979999092</v>
      </c>
      <c r="G113">
        <f t="shared" si="36"/>
        <v>64.468271962365009</v>
      </c>
      <c r="H113">
        <f t="shared" si="37"/>
        <v>64.468271962365009</v>
      </c>
      <c r="I113">
        <f t="shared" si="60"/>
        <v>-343.66882753760825</v>
      </c>
      <c r="J113">
        <f t="shared" si="60"/>
        <v>44399.054687396092</v>
      </c>
      <c r="K113">
        <f t="shared" si="39"/>
        <v>396.42013113746509</v>
      </c>
      <c r="L113">
        <f t="shared" si="40"/>
        <v>-0.86693081542429418</v>
      </c>
      <c r="M113">
        <f t="shared" si="41"/>
        <v>253.93633971537992</v>
      </c>
      <c r="N113">
        <f t="shared" si="42"/>
        <v>266.68583278603649</v>
      </c>
      <c r="O113">
        <f t="shared" si="43"/>
        <v>-12.749493070656584</v>
      </c>
      <c r="P113">
        <f t="shared" si="44"/>
        <v>29.063660284620084</v>
      </c>
      <c r="Q113">
        <f t="shared" si="45"/>
        <v>29.063660284620084</v>
      </c>
      <c r="R113">
        <f t="shared" si="61"/>
        <v>-21.934311998005569</v>
      </c>
      <c r="S113">
        <f t="shared" si="61"/>
        <v>41452.631730396737</v>
      </c>
      <c r="T113">
        <f t="shared" si="47"/>
        <v>370.11278330711372</v>
      </c>
      <c r="U113">
        <f t="shared" si="48"/>
        <v>-5.9263859524151655E-2</v>
      </c>
      <c r="V113">
        <f t="shared" si="49"/>
        <v>247.78162663747932</v>
      </c>
      <c r="W113">
        <f t="shared" si="50"/>
        <v>245.38705902714847</v>
      </c>
      <c r="X113">
        <f t="shared" si="51"/>
        <v>2.3945676103308529</v>
      </c>
      <c r="Y113">
        <f t="shared" si="52"/>
        <v>35.21837336252068</v>
      </c>
      <c r="Z113">
        <f t="shared" si="53"/>
        <v>35.21837336252068</v>
      </c>
      <c r="AA113">
        <f t="shared" si="62"/>
        <v>38.959885253661838</v>
      </c>
      <c r="AB113">
        <f t="shared" si="62"/>
        <v>43578.607337563531</v>
      </c>
      <c r="AC113">
        <f t="shared" si="55"/>
        <v>389.09470837110297</v>
      </c>
      <c r="AD113">
        <f t="shared" si="56"/>
        <v>0.10012956849699292</v>
      </c>
    </row>
    <row r="114" spans="1:30" ht="15.75" thickBot="1" x14ac:dyDescent="0.3">
      <c r="A114" s="1">
        <v>43998</v>
      </c>
      <c r="B114">
        <v>113</v>
      </c>
      <c r="C114" s="16">
        <v>202</v>
      </c>
      <c r="D114">
        <f t="shared" si="33"/>
        <v>217.67862932860351</v>
      </c>
      <c r="E114">
        <f t="shared" si="34"/>
        <v>231.42538243010799</v>
      </c>
      <c r="F114">
        <f t="shared" si="35"/>
        <v>-13.746753101504492</v>
      </c>
      <c r="G114">
        <f t="shared" si="36"/>
        <v>-15.678629328603506</v>
      </c>
      <c r="H114">
        <f t="shared" si="37"/>
        <v>15.678629328603506</v>
      </c>
      <c r="I114">
        <f t="shared" si="60"/>
        <v>-359.34745686621176</v>
      </c>
      <c r="J114">
        <f t="shared" si="60"/>
        <v>44414.733316724698</v>
      </c>
      <c r="K114">
        <f t="shared" si="39"/>
        <v>393.05073731614777</v>
      </c>
      <c r="L114">
        <f t="shared" si="40"/>
        <v>-0.9142520869441163</v>
      </c>
      <c r="M114">
        <f t="shared" si="41"/>
        <v>262.98459185818842</v>
      </c>
      <c r="N114">
        <f t="shared" si="42"/>
        <v>268.46816985768999</v>
      </c>
      <c r="O114">
        <f t="shared" si="43"/>
        <v>-5.4835779995015486</v>
      </c>
      <c r="P114">
        <f t="shared" si="44"/>
        <v>-60.984591858188423</v>
      </c>
      <c r="Q114">
        <f t="shared" si="45"/>
        <v>60.984591858188423</v>
      </c>
      <c r="R114">
        <f t="shared" si="61"/>
        <v>-82.918903856193992</v>
      </c>
      <c r="S114">
        <f t="shared" si="61"/>
        <v>41513.616322254922</v>
      </c>
      <c r="T114">
        <f t="shared" si="47"/>
        <v>367.3771355951763</v>
      </c>
      <c r="U114">
        <f t="shared" si="48"/>
        <v>-0.22570512920424307</v>
      </c>
      <c r="V114">
        <f t="shared" si="49"/>
        <v>300.89065188983994</v>
      </c>
      <c r="W114">
        <f t="shared" si="50"/>
        <v>275.95632532749585</v>
      </c>
      <c r="X114">
        <f t="shared" si="51"/>
        <v>24.934326562344076</v>
      </c>
      <c r="Y114">
        <f t="shared" si="52"/>
        <v>-98.890651889839944</v>
      </c>
      <c r="Z114">
        <f t="shared" si="53"/>
        <v>98.890651889839944</v>
      </c>
      <c r="AA114">
        <f t="shared" si="62"/>
        <v>-59.930766636178106</v>
      </c>
      <c r="AB114">
        <f t="shared" si="62"/>
        <v>43677.497989453368</v>
      </c>
      <c r="AC114">
        <f t="shared" si="55"/>
        <v>386.52653088011829</v>
      </c>
      <c r="AD114">
        <f t="shared" si="56"/>
        <v>-0.15504955507120341</v>
      </c>
    </row>
    <row r="115" spans="1:30" ht="15.75" thickBot="1" x14ac:dyDescent="0.3">
      <c r="A115" s="1">
        <v>43999</v>
      </c>
      <c r="B115">
        <v>114</v>
      </c>
      <c r="C115" s="16">
        <v>379</v>
      </c>
      <c r="D115">
        <f t="shared" si="33"/>
        <v>200.16900518823417</v>
      </c>
      <c r="E115">
        <f t="shared" si="34"/>
        <v>214.5429034628828</v>
      </c>
      <c r="F115">
        <f t="shared" si="35"/>
        <v>-14.373898274648631</v>
      </c>
      <c r="G115">
        <f t="shared" si="36"/>
        <v>178.83099481176583</v>
      </c>
      <c r="H115">
        <f t="shared" si="37"/>
        <v>178.83099481176583</v>
      </c>
      <c r="I115">
        <f t="shared" si="60"/>
        <v>-180.51646205444592</v>
      </c>
      <c r="J115">
        <f t="shared" si="60"/>
        <v>44593.564311536466</v>
      </c>
      <c r="K115">
        <f t="shared" si="39"/>
        <v>391.17161676786372</v>
      </c>
      <c r="L115">
        <f t="shared" si="40"/>
        <v>-0.46147638099614813</v>
      </c>
      <c r="M115">
        <f t="shared" si="41"/>
        <v>211.76256996504554</v>
      </c>
      <c r="N115">
        <f t="shared" si="42"/>
        <v>232.49229592909421</v>
      </c>
      <c r="O115">
        <f t="shared" si="43"/>
        <v>-20.729725964048654</v>
      </c>
      <c r="P115">
        <f t="shared" si="44"/>
        <v>167.23743003495446</v>
      </c>
      <c r="Q115">
        <f t="shared" si="45"/>
        <v>167.23743003495446</v>
      </c>
      <c r="R115">
        <f t="shared" si="61"/>
        <v>84.318526178760465</v>
      </c>
      <c r="S115">
        <f t="shared" si="61"/>
        <v>41680.853752289877</v>
      </c>
      <c r="T115">
        <f t="shared" si="47"/>
        <v>365.62152414289363</v>
      </c>
      <c r="U115">
        <f t="shared" si="48"/>
        <v>0.23061696484205554</v>
      </c>
      <c r="V115">
        <f t="shared" si="49"/>
        <v>183.42243973081449</v>
      </c>
      <c r="W115">
        <f t="shared" si="50"/>
        <v>221.77813037796798</v>
      </c>
      <c r="X115">
        <f t="shared" si="51"/>
        <v>-38.355690647153494</v>
      </c>
      <c r="Y115">
        <f t="shared" si="52"/>
        <v>195.57756026918551</v>
      </c>
      <c r="Z115">
        <f t="shared" si="53"/>
        <v>195.57756026918551</v>
      </c>
      <c r="AA115">
        <f t="shared" si="62"/>
        <v>135.64679363300741</v>
      </c>
      <c r="AB115">
        <f t="shared" si="62"/>
        <v>43873.075549722555</v>
      </c>
      <c r="AC115">
        <f t="shared" si="55"/>
        <v>384.85153990984696</v>
      </c>
      <c r="AD115">
        <f t="shared" si="56"/>
        <v>0.35246524845602339</v>
      </c>
    </row>
    <row r="116" spans="1:30" ht="15.75" thickBot="1" x14ac:dyDescent="0.3">
      <c r="A116" s="1">
        <v>44000</v>
      </c>
      <c r="B116">
        <v>115</v>
      </c>
      <c r="C116" s="16">
        <v>163</v>
      </c>
      <c r="D116">
        <f t="shared" si="33"/>
        <v>228.71454566840933</v>
      </c>
      <c r="E116">
        <f t="shared" si="34"/>
        <v>235.93520415058734</v>
      </c>
      <c r="F116">
        <f t="shared" si="35"/>
        <v>-7.2206584821779964</v>
      </c>
      <c r="G116">
        <f t="shared" si="36"/>
        <v>-65.714545668409329</v>
      </c>
      <c r="H116">
        <f t="shared" si="37"/>
        <v>65.714545668409329</v>
      </c>
      <c r="I116">
        <f t="shared" ref="I116:J116" si="63">G116+I115</f>
        <v>-246.23100772285525</v>
      </c>
      <c r="J116">
        <f t="shared" si="63"/>
        <v>44659.278857204874</v>
      </c>
      <c r="K116">
        <f t="shared" si="39"/>
        <v>388.34155528004237</v>
      </c>
      <c r="L116">
        <f t="shared" si="40"/>
        <v>-0.63405783999935883</v>
      </c>
      <c r="M116">
        <f t="shared" si="41"/>
        <v>316.4609165272127</v>
      </c>
      <c r="N116">
        <f t="shared" si="42"/>
        <v>295.38128498252274</v>
      </c>
      <c r="O116">
        <f t="shared" si="43"/>
        <v>21.079631544689946</v>
      </c>
      <c r="P116">
        <f t="shared" si="44"/>
        <v>-153.4609165272127</v>
      </c>
      <c r="Q116">
        <f t="shared" si="45"/>
        <v>153.4609165272127</v>
      </c>
      <c r="R116">
        <f t="shared" ref="R116:S116" si="64">P116+R115</f>
        <v>-69.142390348452238</v>
      </c>
      <c r="S116">
        <f t="shared" si="64"/>
        <v>41834.314668817089</v>
      </c>
      <c r="T116">
        <f t="shared" si="47"/>
        <v>363.77664929406166</v>
      </c>
      <c r="U116">
        <f t="shared" si="48"/>
        <v>-0.1900682478730526</v>
      </c>
      <c r="V116">
        <f t="shared" si="49"/>
        <v>426.69843587128821</v>
      </c>
      <c r="W116">
        <f t="shared" si="50"/>
        <v>339.88448794616295</v>
      </c>
      <c r="X116">
        <f t="shared" si="51"/>
        <v>86.813947925125277</v>
      </c>
      <c r="Y116">
        <f t="shared" si="52"/>
        <v>-263.69843587128821</v>
      </c>
      <c r="Z116">
        <f t="shared" si="53"/>
        <v>263.69843587128821</v>
      </c>
      <c r="AA116">
        <f t="shared" ref="AA116:AB116" si="65">Y116+AA115</f>
        <v>-128.05164223828081</v>
      </c>
      <c r="AB116">
        <f t="shared" si="65"/>
        <v>44136.773985593842</v>
      </c>
      <c r="AC116">
        <f t="shared" si="55"/>
        <v>383.79803465733778</v>
      </c>
      <c r="AD116">
        <f t="shared" si="56"/>
        <v>-0.33364329849319774</v>
      </c>
    </row>
    <row r="117" spans="1:30" ht="15.75" thickBot="1" x14ac:dyDescent="0.3">
      <c r="A117" s="1">
        <v>44001</v>
      </c>
      <c r="B117">
        <v>116</v>
      </c>
      <c r="C117" s="16">
        <v>346</v>
      </c>
      <c r="D117">
        <f t="shared" ref="D117:D123" si="66">E117+F117</f>
        <v>205.7223962258131</v>
      </c>
      <c r="E117">
        <f t="shared" ref="E117:E123" si="67">D116+0.2*($C116-D116)</f>
        <v>215.57163653472747</v>
      </c>
      <c r="F117">
        <f t="shared" ref="F117:F123" si="68">F116+0.2*(E117-D116)</f>
        <v>-9.8492403089143679</v>
      </c>
      <c r="G117">
        <f t="shared" ref="G117:G123" si="69">$C117-D117</f>
        <v>140.2776037741869</v>
      </c>
      <c r="H117">
        <f t="shared" ref="H117:H123" si="70">ABS(G117)</f>
        <v>140.2776037741869</v>
      </c>
      <c r="I117">
        <f t="shared" ref="I117:I123" si="71">G117+I116</f>
        <v>-105.95340394866835</v>
      </c>
      <c r="J117">
        <f t="shared" ref="J117:J123" si="72">H117+J116</f>
        <v>44799.55646097906</v>
      </c>
      <c r="K117">
        <f t="shared" ref="K117:K123" si="73">J117/$B117</f>
        <v>386.20307293947468</v>
      </c>
      <c r="L117">
        <f t="shared" ref="L117:L123" si="74">I117/K117</f>
        <v>-0.27434635136958957</v>
      </c>
      <c r="M117">
        <f t="shared" ref="M117:M123" si="75">N117+O117</f>
        <v>222.44486067649314</v>
      </c>
      <c r="N117">
        <f t="shared" ref="N117:N123" si="76">M116+0.5*($C116-M116)</f>
        <v>239.73045826360635</v>
      </c>
      <c r="O117">
        <f t="shared" ref="O117:O123" si="77">O116+0.5*(N117-M116)</f>
        <v>-17.28559758711323</v>
      </c>
      <c r="P117">
        <f t="shared" ref="P117:P123" si="78">$C117-M117</f>
        <v>123.55513932350686</v>
      </c>
      <c r="Q117">
        <f t="shared" ref="Q117:Q122" si="79">ABS(P117)</f>
        <v>123.55513932350686</v>
      </c>
      <c r="R117">
        <f t="shared" ref="R117:R122" si="80">P117+R116</f>
        <v>54.412748975054626</v>
      </c>
      <c r="S117">
        <f t="shared" ref="S117:S122" si="81">Q117+S116</f>
        <v>41957.869808140596</v>
      </c>
      <c r="T117">
        <f t="shared" ref="T117:T122" si="82">S117/$B117</f>
        <v>361.70577420810861</v>
      </c>
      <c r="U117">
        <f t="shared" ref="U117:U122" si="83">R117/T117</f>
        <v>0.15043373054848738</v>
      </c>
      <c r="V117">
        <f t="shared" ref="V117:V122" si="84">W117+X117</f>
        <v>133.78663614175844</v>
      </c>
      <c r="W117">
        <f t="shared" ref="W117:W122" si="85">V116+0.8*($C116-V116)</f>
        <v>215.73968717425763</v>
      </c>
      <c r="X117">
        <f t="shared" ref="X117:X122" si="86">X116+0.8*(W117-V116)</f>
        <v>-81.953051032499204</v>
      </c>
      <c r="Y117">
        <f t="shared" ref="Y117:Y122" si="87">$C117-V117</f>
        <v>212.21336385824156</v>
      </c>
      <c r="Z117">
        <f t="shared" ref="Z117:Z122" si="88">ABS(Y117)</f>
        <v>212.21336385824156</v>
      </c>
      <c r="AA117">
        <f t="shared" ref="AA117:AA122" si="89">Y117+AA116</f>
        <v>84.161721619960758</v>
      </c>
      <c r="AB117">
        <f t="shared" ref="AB117:AB122" si="90">Z117+AB116</f>
        <v>44348.98734945208</v>
      </c>
      <c r="AC117">
        <f t="shared" ref="AC117:AC122" si="91">AB117/$B117</f>
        <v>382.31885646079377</v>
      </c>
      <c r="AD117">
        <f t="shared" ref="AD117:AD122" si="92">AA117/AC117</f>
        <v>0.22013489577538381</v>
      </c>
    </row>
    <row r="118" spans="1:30" ht="15.75" thickBot="1" x14ac:dyDescent="0.3">
      <c r="A118" s="1">
        <v>44002</v>
      </c>
      <c r="B118">
        <v>117</v>
      </c>
      <c r="C118" s="16">
        <v>338</v>
      </c>
      <c r="D118">
        <f t="shared" si="66"/>
        <v>229.53978082270359</v>
      </c>
      <c r="E118">
        <f t="shared" si="67"/>
        <v>233.77791698065047</v>
      </c>
      <c r="F118">
        <f t="shared" si="68"/>
        <v>-4.2381361579468928</v>
      </c>
      <c r="G118">
        <f t="shared" si="69"/>
        <v>108.46021917729641</v>
      </c>
      <c r="H118">
        <f t="shared" si="70"/>
        <v>108.46021917729641</v>
      </c>
      <c r="I118">
        <f t="shared" si="71"/>
        <v>2.5068152286280565</v>
      </c>
      <c r="J118">
        <f t="shared" si="72"/>
        <v>44908.016680156354</v>
      </c>
      <c r="K118">
        <f t="shared" si="73"/>
        <v>383.82920239449874</v>
      </c>
      <c r="L118">
        <f t="shared" si="74"/>
        <v>6.5310695824846539E-3</v>
      </c>
      <c r="M118">
        <f t="shared" si="75"/>
        <v>297.82561758201007</v>
      </c>
      <c r="N118">
        <f t="shared" si="76"/>
        <v>284.22243033824657</v>
      </c>
      <c r="O118">
        <f t="shared" si="77"/>
        <v>13.603187243763486</v>
      </c>
      <c r="P118">
        <f t="shared" si="78"/>
        <v>40.174382417989932</v>
      </c>
      <c r="Q118">
        <f t="shared" si="79"/>
        <v>40.174382417989932</v>
      </c>
      <c r="R118">
        <f t="shared" si="80"/>
        <v>94.587131393044558</v>
      </c>
      <c r="S118">
        <f t="shared" si="81"/>
        <v>41998.044190558583</v>
      </c>
      <c r="T118">
        <f t="shared" si="82"/>
        <v>358.95764265434684</v>
      </c>
      <c r="U118">
        <f t="shared" si="83"/>
        <v>0.26350499377478331</v>
      </c>
      <c r="V118">
        <f t="shared" si="84"/>
        <v>357.42082906512712</v>
      </c>
      <c r="W118">
        <f t="shared" si="85"/>
        <v>303.55732722835171</v>
      </c>
      <c r="X118">
        <f t="shared" si="86"/>
        <v>53.863501836775427</v>
      </c>
      <c r="Y118">
        <f t="shared" si="87"/>
        <v>-19.420829065127123</v>
      </c>
      <c r="Z118">
        <f t="shared" si="88"/>
        <v>19.420829065127123</v>
      </c>
      <c r="AA118">
        <f t="shared" si="89"/>
        <v>64.740892554833636</v>
      </c>
      <c r="AB118">
        <f t="shared" si="90"/>
        <v>44368.408178517209</v>
      </c>
      <c r="AC118">
        <f t="shared" si="91"/>
        <v>379.21716391895052</v>
      </c>
      <c r="AD118">
        <f t="shared" si="92"/>
        <v>0.17072247438850263</v>
      </c>
    </row>
    <row r="119" spans="1:30" ht="15.75" thickBot="1" x14ac:dyDescent="0.3">
      <c r="A119" s="1">
        <v>44003</v>
      </c>
      <c r="B119">
        <v>118</v>
      </c>
      <c r="C119" s="16">
        <v>303</v>
      </c>
      <c r="D119">
        <f t="shared" si="66"/>
        <v>251.33209726730783</v>
      </c>
      <c r="E119">
        <f t="shared" si="67"/>
        <v>251.23182465816288</v>
      </c>
      <c r="F119">
        <f t="shared" si="68"/>
        <v>0.10027260914496505</v>
      </c>
      <c r="G119">
        <f t="shared" si="69"/>
        <v>51.66790273269217</v>
      </c>
      <c r="H119">
        <f t="shared" si="70"/>
        <v>51.66790273269217</v>
      </c>
      <c r="I119">
        <f t="shared" si="71"/>
        <v>54.174717961320226</v>
      </c>
      <c r="J119">
        <f t="shared" si="72"/>
        <v>44959.684582889044</v>
      </c>
      <c r="K119">
        <f t="shared" si="73"/>
        <v>381.01427612617834</v>
      </c>
      <c r="L119">
        <f t="shared" si="74"/>
        <v>0.1421855330779771</v>
      </c>
      <c r="M119">
        <f t="shared" si="75"/>
        <v>341.55959163926599</v>
      </c>
      <c r="N119">
        <f t="shared" si="76"/>
        <v>317.91280879100503</v>
      </c>
      <c r="O119">
        <f t="shared" si="77"/>
        <v>23.646782848260969</v>
      </c>
      <c r="P119">
        <f t="shared" si="78"/>
        <v>-38.559591639265989</v>
      </c>
      <c r="Q119">
        <f t="shared" si="79"/>
        <v>38.559591639265989</v>
      </c>
      <c r="R119">
        <f t="shared" si="80"/>
        <v>56.027539753778569</v>
      </c>
      <c r="S119">
        <f t="shared" si="81"/>
        <v>42036.603782197846</v>
      </c>
      <c r="T119">
        <f t="shared" si="82"/>
        <v>356.24240493388004</v>
      </c>
      <c r="U119">
        <f t="shared" si="83"/>
        <v>0.15727364002097813</v>
      </c>
      <c r="V119">
        <f t="shared" si="84"/>
        <v>383.31833704811953</v>
      </c>
      <c r="W119">
        <f t="shared" si="85"/>
        <v>341.88416581302545</v>
      </c>
      <c r="X119">
        <f t="shared" si="86"/>
        <v>41.434171235094084</v>
      </c>
      <c r="Y119">
        <f t="shared" si="87"/>
        <v>-80.318337048119531</v>
      </c>
      <c r="Z119">
        <f t="shared" si="88"/>
        <v>80.318337048119531</v>
      </c>
      <c r="AA119">
        <f t="shared" si="89"/>
        <v>-15.577444493285896</v>
      </c>
      <c r="AB119">
        <f t="shared" si="90"/>
        <v>44448.726515565329</v>
      </c>
      <c r="AC119">
        <f t="shared" si="91"/>
        <v>376.68412301326549</v>
      </c>
      <c r="AD119">
        <f t="shared" si="92"/>
        <v>-4.135413079976645E-2</v>
      </c>
    </row>
    <row r="120" spans="1:30" ht="15.75" thickBot="1" x14ac:dyDescent="0.3">
      <c r="A120" s="1">
        <v>44004</v>
      </c>
      <c r="B120">
        <v>119</v>
      </c>
      <c r="C120" s="16">
        <v>210</v>
      </c>
      <c r="D120">
        <f t="shared" si="66"/>
        <v>263.83266653229896</v>
      </c>
      <c r="E120">
        <f t="shared" si="67"/>
        <v>261.66567781384629</v>
      </c>
      <c r="F120">
        <f t="shared" si="68"/>
        <v>2.1669887184526564</v>
      </c>
      <c r="G120">
        <f t="shared" si="69"/>
        <v>-53.832666532298958</v>
      </c>
      <c r="H120">
        <f t="shared" si="70"/>
        <v>53.832666532298958</v>
      </c>
      <c r="I120">
        <f t="shared" si="71"/>
        <v>0.34205142902126795</v>
      </c>
      <c r="J120">
        <f t="shared" si="72"/>
        <v>45013.51724942134</v>
      </c>
      <c r="K120">
        <f t="shared" si="73"/>
        <v>378.26485083547345</v>
      </c>
      <c r="L120">
        <f t="shared" si="74"/>
        <v>9.0426437525394988E-4</v>
      </c>
      <c r="M120">
        <f t="shared" si="75"/>
        <v>336.28668075807752</v>
      </c>
      <c r="N120">
        <f t="shared" si="76"/>
        <v>322.27979581963302</v>
      </c>
      <c r="O120">
        <f t="shared" si="77"/>
        <v>14.006884938444486</v>
      </c>
      <c r="P120">
        <f t="shared" si="78"/>
        <v>-126.28668075807752</v>
      </c>
      <c r="Q120">
        <f t="shared" si="79"/>
        <v>126.28668075807752</v>
      </c>
      <c r="R120">
        <f t="shared" si="80"/>
        <v>-70.259141004298954</v>
      </c>
      <c r="S120">
        <f t="shared" si="81"/>
        <v>42162.890462955926</v>
      </c>
      <c r="T120">
        <f t="shared" si="82"/>
        <v>354.31000389038593</v>
      </c>
      <c r="U120">
        <f t="shared" si="83"/>
        <v>-0.19829849632480392</v>
      </c>
      <c r="V120">
        <f t="shared" si="84"/>
        <v>309.09410293392148</v>
      </c>
      <c r="W120">
        <f t="shared" si="85"/>
        <v>319.06366740962392</v>
      </c>
      <c r="X120">
        <f t="shared" si="86"/>
        <v>-9.9695644757024127</v>
      </c>
      <c r="Y120">
        <f t="shared" si="87"/>
        <v>-99.094102933921477</v>
      </c>
      <c r="Z120">
        <f t="shared" si="88"/>
        <v>99.094102933921477</v>
      </c>
      <c r="AA120">
        <f t="shared" si="89"/>
        <v>-114.67154742720737</v>
      </c>
      <c r="AB120">
        <f t="shared" si="90"/>
        <v>44547.820618499252</v>
      </c>
      <c r="AC120">
        <f t="shared" si="91"/>
        <v>374.3514337689013</v>
      </c>
      <c r="AD120">
        <f t="shared" si="92"/>
        <v>-0.30632057762598996</v>
      </c>
    </row>
    <row r="121" spans="1:30" ht="15.75" thickBot="1" x14ac:dyDescent="0.3">
      <c r="A121" s="1">
        <v>44005</v>
      </c>
      <c r="B121">
        <v>120</v>
      </c>
      <c r="C121" s="16">
        <v>329</v>
      </c>
      <c r="D121">
        <f t="shared" si="66"/>
        <v>253.07981528299987</v>
      </c>
      <c r="E121">
        <f t="shared" si="67"/>
        <v>253.06613322583917</v>
      </c>
      <c r="F121">
        <f t="shared" si="68"/>
        <v>1.3682057160698147E-2</v>
      </c>
      <c r="G121">
        <f t="shared" si="69"/>
        <v>75.920184717000126</v>
      </c>
      <c r="H121">
        <f t="shared" si="70"/>
        <v>75.920184717000126</v>
      </c>
      <c r="I121">
        <f t="shared" si="71"/>
        <v>76.262236146021394</v>
      </c>
      <c r="J121">
        <f t="shared" si="72"/>
        <v>45089.437434138337</v>
      </c>
      <c r="K121">
        <f t="shared" si="73"/>
        <v>375.74531195115281</v>
      </c>
      <c r="L121">
        <f t="shared" si="74"/>
        <v>0.20296257523483233</v>
      </c>
      <c r="M121">
        <f t="shared" si="75"/>
        <v>255.57855512796385</v>
      </c>
      <c r="N121">
        <f t="shared" si="76"/>
        <v>273.14334037903876</v>
      </c>
      <c r="O121">
        <f t="shared" si="77"/>
        <v>-17.564785251074895</v>
      </c>
      <c r="P121">
        <f t="shared" si="78"/>
        <v>73.421444872036147</v>
      </c>
      <c r="Q121">
        <f t="shared" si="79"/>
        <v>73.421444872036147</v>
      </c>
      <c r="R121">
        <f t="shared" si="80"/>
        <v>3.1623038677371937</v>
      </c>
      <c r="S121">
        <f t="shared" si="81"/>
        <v>42236.311907827963</v>
      </c>
      <c r="T121">
        <f t="shared" si="82"/>
        <v>351.96926589856633</v>
      </c>
      <c r="U121">
        <f t="shared" si="83"/>
        <v>8.9846022767468992E-3</v>
      </c>
      <c r="V121">
        <f t="shared" si="84"/>
        <v>156.42903023337212</v>
      </c>
      <c r="W121">
        <f t="shared" si="85"/>
        <v>229.81882058678428</v>
      </c>
      <c r="X121">
        <f t="shared" si="86"/>
        <v>-73.389790353412167</v>
      </c>
      <c r="Y121">
        <f t="shared" si="87"/>
        <v>172.57096976662788</v>
      </c>
      <c r="Z121">
        <f t="shared" si="88"/>
        <v>172.57096976662788</v>
      </c>
      <c r="AA121">
        <f t="shared" si="89"/>
        <v>57.899422339420511</v>
      </c>
      <c r="AB121">
        <f t="shared" si="90"/>
        <v>44720.391588265877</v>
      </c>
      <c r="AC121">
        <f t="shared" si="91"/>
        <v>372.66992990221564</v>
      </c>
      <c r="AD121">
        <f t="shared" si="92"/>
        <v>0.15536381578898159</v>
      </c>
    </row>
    <row r="122" spans="1:30" ht="15.75" thickBot="1" x14ac:dyDescent="0.3">
      <c r="A122" s="1">
        <v>44006</v>
      </c>
      <c r="B122">
        <v>121</v>
      </c>
      <c r="C122" s="16">
        <v>333</v>
      </c>
      <c r="D122">
        <f t="shared" si="66"/>
        <v>271.31434167224057</v>
      </c>
      <c r="E122">
        <f t="shared" si="67"/>
        <v>268.26385222639988</v>
      </c>
      <c r="F122">
        <f t="shared" si="68"/>
        <v>3.0504894458406988</v>
      </c>
      <c r="G122">
        <f t="shared" si="69"/>
        <v>61.685658327759427</v>
      </c>
      <c r="H122">
        <f t="shared" si="70"/>
        <v>61.685658327759427</v>
      </c>
      <c r="I122">
        <f t="shared" si="71"/>
        <v>137.94789447378082</v>
      </c>
      <c r="J122">
        <f t="shared" si="72"/>
        <v>45151.123092466099</v>
      </c>
      <c r="K122">
        <f t="shared" si="73"/>
        <v>373.14977762368676</v>
      </c>
      <c r="L122">
        <f t="shared" si="74"/>
        <v>0.36968505073825397</v>
      </c>
      <c r="M122">
        <f t="shared" si="75"/>
        <v>293.07985353091613</v>
      </c>
      <c r="N122">
        <f t="shared" si="76"/>
        <v>292.28927756398195</v>
      </c>
      <c r="O122">
        <f t="shared" si="77"/>
        <v>0.79057596693415633</v>
      </c>
      <c r="P122">
        <f t="shared" si="78"/>
        <v>39.920146469083875</v>
      </c>
      <c r="Q122">
        <f t="shared" si="79"/>
        <v>39.920146469083875</v>
      </c>
      <c r="R122">
        <f t="shared" si="80"/>
        <v>43.082450336821069</v>
      </c>
      <c r="S122">
        <f t="shared" si="81"/>
        <v>42276.232054297048</v>
      </c>
      <c r="T122">
        <f t="shared" si="82"/>
        <v>349.39034755617394</v>
      </c>
      <c r="U122">
        <f t="shared" si="83"/>
        <v>0.12330750015895732</v>
      </c>
      <c r="V122">
        <f t="shared" si="84"/>
        <v>331.54143634390414</v>
      </c>
      <c r="W122">
        <f t="shared" si="85"/>
        <v>294.48580604667444</v>
      </c>
      <c r="X122">
        <f t="shared" si="86"/>
        <v>37.055630297229698</v>
      </c>
      <c r="Y122">
        <f t="shared" si="87"/>
        <v>1.4585636560958619</v>
      </c>
      <c r="Z122">
        <f t="shared" si="88"/>
        <v>1.4585636560958619</v>
      </c>
      <c r="AA122">
        <f t="shared" si="89"/>
        <v>59.357985995516373</v>
      </c>
      <c r="AB122">
        <f t="shared" si="90"/>
        <v>44721.850151921972</v>
      </c>
      <c r="AC122">
        <f t="shared" si="91"/>
        <v>369.60206737125594</v>
      </c>
      <c r="AD122">
        <f t="shared" si="92"/>
        <v>0.16059971313930119</v>
      </c>
    </row>
    <row r="123" spans="1:30" ht="15.75" thickBot="1" x14ac:dyDescent="0.3">
      <c r="A123" s="1">
        <v>44007</v>
      </c>
      <c r="B123">
        <v>122</v>
      </c>
      <c r="C123" s="16">
        <v>251</v>
      </c>
      <c r="D123">
        <f t="shared" si="66"/>
        <v>289.16938911674356</v>
      </c>
      <c r="E123">
        <f t="shared" si="67"/>
        <v>283.65147333779248</v>
      </c>
      <c r="F123">
        <f t="shared" si="68"/>
        <v>5.51791577895108</v>
      </c>
      <c r="G123">
        <f t="shared" si="69"/>
        <v>-38.169389116743559</v>
      </c>
      <c r="H123">
        <f t="shared" si="70"/>
        <v>38.169389116743559</v>
      </c>
      <c r="I123">
        <f t="shared" si="71"/>
        <v>99.778505357037261</v>
      </c>
      <c r="J123">
        <f t="shared" si="72"/>
        <v>45189.292481582845</v>
      </c>
      <c r="K123">
        <f t="shared" si="73"/>
        <v>370.40403673428563</v>
      </c>
      <c r="L123">
        <f t="shared" si="74"/>
        <v>0.26937747827142267</v>
      </c>
      <c r="M123">
        <f t="shared" si="75"/>
        <v>323.8105393496632</v>
      </c>
      <c r="N123">
        <f t="shared" si="76"/>
        <v>313.03992676545806</v>
      </c>
      <c r="O123">
        <f t="shared" si="77"/>
        <v>10.770612584205125</v>
      </c>
      <c r="P123">
        <f t="shared" si="78"/>
        <v>-72.810539349663202</v>
      </c>
      <c r="Q123">
        <f t="shared" ref="Q123" si="93">ABS(P123)</f>
        <v>72.810539349663202</v>
      </c>
      <c r="R123">
        <f t="shared" ref="R123" si="94">P123+R122</f>
        <v>-29.728089012842133</v>
      </c>
      <c r="S123">
        <f t="shared" ref="S123" si="95">Q123+S122</f>
        <v>42349.042593646715</v>
      </c>
      <c r="T123">
        <f t="shared" ref="T123" si="96">S123/$B123</f>
        <v>347.1232999479239</v>
      </c>
      <c r="U123">
        <f t="shared" ref="U123" si="97">R123/T123</f>
        <v>-8.5641295232276246E-2</v>
      </c>
      <c r="V123">
        <f t="shared" ref="V123" si="98">W123+X123</f>
        <v>370.69739830591192</v>
      </c>
      <c r="W123">
        <f t="shared" ref="W123" si="99">V122+0.8*($C122-V122)</f>
        <v>332.70828726878085</v>
      </c>
      <c r="X123">
        <f t="shared" ref="X123" si="100">X122+0.8*(W123-V122)</f>
        <v>37.989111037131067</v>
      </c>
      <c r="Y123">
        <f t="shared" ref="Y123" si="101">$C123-V123</f>
        <v>-119.69739830591192</v>
      </c>
      <c r="Z123">
        <f t="shared" ref="Z123" si="102">ABS(Y123)</f>
        <v>119.69739830591192</v>
      </c>
      <c r="AA123">
        <f t="shared" ref="AA123" si="103">Y123+AA122</f>
        <v>-60.339412310395545</v>
      </c>
      <c r="AB123">
        <f t="shared" ref="AB123" si="104">Z123+AB122</f>
        <v>44841.547550227886</v>
      </c>
      <c r="AC123">
        <f t="shared" ref="AC123" si="105">AB123/$B123</f>
        <v>367.55366844449088</v>
      </c>
      <c r="AD123">
        <f t="shared" ref="AD123" si="106">AA123/AC123</f>
        <v>-0.16416490295350758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BD91-62E6-40B3-A890-C652F1D0A4E7}">
  <sheetPr codeName="Hoja31">
    <tabColor theme="9" tint="-0.249977111117893"/>
  </sheetPr>
  <dimension ref="A1:AE135"/>
  <sheetViews>
    <sheetView zoomScale="55" zoomScaleNormal="55" workbookViewId="0">
      <pane ySplit="1" topLeftCell="A113" activePane="bottomLeft" state="frozen"/>
      <selection activeCell="W23" sqref="W23"/>
      <selection pane="bottomLeft" activeCell="W23" sqref="W23"/>
    </sheetView>
  </sheetViews>
  <sheetFormatPr baseColWidth="10" defaultRowHeight="15" x14ac:dyDescent="0.25"/>
  <sheetData>
    <row r="1" spans="1:31" x14ac:dyDescent="0.25">
      <c r="A1" t="s">
        <v>13</v>
      </c>
      <c r="B1" t="s">
        <v>0</v>
      </c>
      <c r="C1" t="s">
        <v>2</v>
      </c>
      <c r="D1" t="s">
        <v>55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54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56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  <c r="Y1" t="s">
        <v>57</v>
      </c>
      <c r="Z1" t="s">
        <v>4</v>
      </c>
      <c r="AA1" t="s">
        <v>5</v>
      </c>
      <c r="AB1" t="s">
        <v>6</v>
      </c>
      <c r="AC1" s="3" t="s">
        <v>9</v>
      </c>
      <c r="AD1" s="3" t="s">
        <v>7</v>
      </c>
      <c r="AE1" s="3" t="s">
        <v>8</v>
      </c>
    </row>
    <row r="2" spans="1:31" x14ac:dyDescent="0.25">
      <c r="A2" s="1">
        <v>43886</v>
      </c>
      <c r="B2">
        <v>1</v>
      </c>
      <c r="C2">
        <v>2</v>
      </c>
    </row>
    <row r="3" spans="1:31" x14ac:dyDescent="0.25">
      <c r="A3" s="1">
        <v>43887</v>
      </c>
      <c r="B3">
        <v>2</v>
      </c>
      <c r="C3">
        <v>1</v>
      </c>
    </row>
    <row r="4" spans="1:31" x14ac:dyDescent="0.25">
      <c r="A4" s="1">
        <v>43888</v>
      </c>
      <c r="B4">
        <v>3</v>
      </c>
      <c r="C4">
        <v>17</v>
      </c>
    </row>
    <row r="5" spans="1:31" x14ac:dyDescent="0.25">
      <c r="A5" s="1">
        <v>43889</v>
      </c>
      <c r="B5">
        <v>4</v>
      </c>
      <c r="C5">
        <v>59</v>
      </c>
    </row>
    <row r="6" spans="1:31" x14ac:dyDescent="0.25">
      <c r="A6" s="1">
        <v>43890</v>
      </c>
      <c r="B6">
        <v>5</v>
      </c>
      <c r="C6">
        <v>71</v>
      </c>
    </row>
    <row r="7" spans="1:31" x14ac:dyDescent="0.25">
      <c r="A7" s="1">
        <v>43891</v>
      </c>
      <c r="B7">
        <v>6</v>
      </c>
      <c r="C7">
        <v>77</v>
      </c>
      <c r="D7">
        <f t="shared" ref="D7:D38" si="0">$C6*$H$126+$C5*$I$126+$C4*$J$126+$C3*$K$126+$C2*$L$126</f>
        <v>37.271432262824561</v>
      </c>
      <c r="E7">
        <f>$C7-D7</f>
        <v>39.728567737175439</v>
      </c>
      <c r="F7">
        <f>ABS(E7)</f>
        <v>39.728567737175439</v>
      </c>
      <c r="G7">
        <f>E7+G6</f>
        <v>39.728567737175439</v>
      </c>
      <c r="H7">
        <f>F7+H6</f>
        <v>39.728567737175439</v>
      </c>
      <c r="I7">
        <f>H7/$B2</f>
        <v>39.728567737175439</v>
      </c>
      <c r="J7">
        <f>G7/I7</f>
        <v>1</v>
      </c>
      <c r="K7">
        <f t="shared" ref="K7:K38" si="1">$G$133+$C6*$H$133+$C5*$I$133+$C4*$J$133+$C3*$K$133+$C2*$L$133</f>
        <v>66.392357111744928</v>
      </c>
      <c r="L7">
        <f>$C7-K7</f>
        <v>10.607642888255072</v>
      </c>
      <c r="M7">
        <f>ABS(L7)</f>
        <v>10.607642888255072</v>
      </c>
      <c r="N7">
        <f>L7+N6</f>
        <v>10.607642888255072</v>
      </c>
      <c r="O7">
        <f>M7+O6</f>
        <v>10.607642888255072</v>
      </c>
      <c r="P7">
        <f>O7/$B2</f>
        <v>10.607642888255072</v>
      </c>
      <c r="Q7">
        <f>N7/P7</f>
        <v>1</v>
      </c>
    </row>
    <row r="8" spans="1:31" x14ac:dyDescent="0.25">
      <c r="A8" s="1">
        <v>43892</v>
      </c>
      <c r="B8">
        <v>7</v>
      </c>
      <c r="C8">
        <v>93</v>
      </c>
      <c r="D8">
        <f t="shared" si="0"/>
        <v>52.255823375615051</v>
      </c>
      <c r="E8">
        <f t="shared" ref="E8:E71" si="2">$C8-D8</f>
        <v>40.744176624384949</v>
      </c>
      <c r="F8">
        <f t="shared" ref="F8:F71" si="3">ABS(E8)</f>
        <v>40.744176624384949</v>
      </c>
      <c r="G8">
        <f t="shared" ref="G8:H23" si="4">E8+G7</f>
        <v>80.472744361560387</v>
      </c>
      <c r="H8">
        <f t="shared" si="4"/>
        <v>80.472744361560387</v>
      </c>
      <c r="I8">
        <f t="shared" ref="I8:I71" si="5">H8/$B3</f>
        <v>40.236372180780194</v>
      </c>
      <c r="J8">
        <f t="shared" ref="J8:J71" si="6">G8/I8</f>
        <v>2</v>
      </c>
      <c r="K8">
        <f t="shared" si="1"/>
        <v>80.405793547475483</v>
      </c>
      <c r="L8">
        <f t="shared" ref="L8:L71" si="7">$C8-K8</f>
        <v>12.594206452524517</v>
      </c>
      <c r="M8">
        <f t="shared" ref="M8:M71" si="8">ABS(L8)</f>
        <v>12.594206452524517</v>
      </c>
      <c r="N8">
        <f t="shared" ref="N8:O23" si="9">L8+N7</f>
        <v>23.201849340779589</v>
      </c>
      <c r="O8">
        <f t="shared" si="9"/>
        <v>23.201849340779589</v>
      </c>
      <c r="P8">
        <f t="shared" ref="P8:P71" si="10">O8/$B3</f>
        <v>11.600924670389794</v>
      </c>
      <c r="Q8">
        <f t="shared" ref="Q8:Q71" si="11">N8/P8</f>
        <v>2</v>
      </c>
    </row>
    <row r="9" spans="1:31" x14ac:dyDescent="0.25">
      <c r="A9" s="1">
        <v>43893</v>
      </c>
      <c r="B9">
        <v>8</v>
      </c>
      <c r="C9">
        <v>125</v>
      </c>
      <c r="D9">
        <f t="shared" si="0"/>
        <v>70.146965485911664</v>
      </c>
      <c r="E9">
        <f t="shared" si="2"/>
        <v>54.853034514088336</v>
      </c>
      <c r="F9">
        <f t="shared" si="3"/>
        <v>54.853034514088336</v>
      </c>
      <c r="G9">
        <f t="shared" si="4"/>
        <v>135.32577887564872</v>
      </c>
      <c r="H9">
        <f t="shared" si="4"/>
        <v>135.32577887564872</v>
      </c>
      <c r="I9">
        <f t="shared" si="5"/>
        <v>45.108592958549572</v>
      </c>
      <c r="J9">
        <f t="shared" si="6"/>
        <v>3</v>
      </c>
      <c r="K9">
        <f t="shared" si="1"/>
        <v>97.159306709829096</v>
      </c>
      <c r="L9">
        <f t="shared" si="7"/>
        <v>27.840693290170904</v>
      </c>
      <c r="M9">
        <f t="shared" si="8"/>
        <v>27.840693290170904</v>
      </c>
      <c r="N9">
        <f t="shared" si="9"/>
        <v>51.042542630950493</v>
      </c>
      <c r="O9">
        <f t="shared" si="9"/>
        <v>51.042542630950493</v>
      </c>
      <c r="P9">
        <f t="shared" si="10"/>
        <v>17.014180876983499</v>
      </c>
      <c r="Q9">
        <f t="shared" si="11"/>
        <v>3</v>
      </c>
    </row>
    <row r="10" spans="1:31" x14ac:dyDescent="0.25">
      <c r="A10" s="1">
        <v>43894</v>
      </c>
      <c r="B10">
        <v>9</v>
      </c>
      <c r="C10">
        <v>205</v>
      </c>
      <c r="D10">
        <f t="shared" si="0"/>
        <v>90.826099986798724</v>
      </c>
      <c r="E10">
        <f t="shared" si="2"/>
        <v>114.17390001320128</v>
      </c>
      <c r="F10">
        <f t="shared" si="3"/>
        <v>114.17390001320128</v>
      </c>
      <c r="G10">
        <f t="shared" si="4"/>
        <v>249.49967888884999</v>
      </c>
      <c r="H10">
        <f t="shared" si="4"/>
        <v>249.49967888884999</v>
      </c>
      <c r="I10">
        <f t="shared" si="5"/>
        <v>62.374919722212496</v>
      </c>
      <c r="J10">
        <f t="shared" si="6"/>
        <v>4</v>
      </c>
      <c r="K10">
        <f t="shared" si="1"/>
        <v>116.38603477753801</v>
      </c>
      <c r="L10">
        <f t="shared" si="7"/>
        <v>88.613965222461985</v>
      </c>
      <c r="M10">
        <f t="shared" si="8"/>
        <v>88.613965222461985</v>
      </c>
      <c r="N10">
        <f t="shared" si="9"/>
        <v>139.65650785341248</v>
      </c>
      <c r="O10">
        <f t="shared" si="9"/>
        <v>139.65650785341248</v>
      </c>
      <c r="P10">
        <f t="shared" si="10"/>
        <v>34.914126963353119</v>
      </c>
      <c r="Q10">
        <f t="shared" si="11"/>
        <v>4</v>
      </c>
    </row>
    <row r="11" spans="1:31" x14ac:dyDescent="0.25">
      <c r="A11" s="1">
        <v>43895</v>
      </c>
      <c r="B11">
        <v>10</v>
      </c>
      <c r="C11">
        <v>238</v>
      </c>
      <c r="D11">
        <f t="shared" si="0"/>
        <v>131.69777199277274</v>
      </c>
      <c r="E11">
        <f t="shared" si="2"/>
        <v>106.30222800722726</v>
      </c>
      <c r="F11">
        <f t="shared" si="3"/>
        <v>106.30222800722726</v>
      </c>
      <c r="G11">
        <f t="shared" si="4"/>
        <v>355.80190689607724</v>
      </c>
      <c r="H11">
        <f t="shared" si="4"/>
        <v>355.80190689607724</v>
      </c>
      <c r="I11">
        <f t="shared" si="5"/>
        <v>71.160381379215451</v>
      </c>
      <c r="J11">
        <f t="shared" si="6"/>
        <v>5</v>
      </c>
      <c r="K11">
        <f t="shared" si="1"/>
        <v>155.0265213094772</v>
      </c>
      <c r="L11">
        <f t="shared" si="7"/>
        <v>82.973478690522796</v>
      </c>
      <c r="M11">
        <f t="shared" si="8"/>
        <v>82.973478690522796</v>
      </c>
      <c r="N11">
        <f t="shared" si="9"/>
        <v>222.62998654393527</v>
      </c>
      <c r="O11">
        <f t="shared" si="9"/>
        <v>222.62998654393527</v>
      </c>
      <c r="P11">
        <f t="shared" si="10"/>
        <v>44.525997308787055</v>
      </c>
      <c r="Q11">
        <f t="shared" si="11"/>
        <v>5</v>
      </c>
    </row>
    <row r="12" spans="1:31" x14ac:dyDescent="0.25">
      <c r="A12" s="1">
        <v>43896</v>
      </c>
      <c r="B12">
        <v>11</v>
      </c>
      <c r="C12">
        <v>240</v>
      </c>
      <c r="D12">
        <f t="shared" si="0"/>
        <v>160.20924622660132</v>
      </c>
      <c r="E12">
        <f t="shared" si="2"/>
        <v>79.790753773398677</v>
      </c>
      <c r="F12">
        <f t="shared" si="3"/>
        <v>79.790753773398677</v>
      </c>
      <c r="G12">
        <f t="shared" si="4"/>
        <v>435.59266066947589</v>
      </c>
      <c r="H12">
        <f t="shared" si="4"/>
        <v>435.59266066947589</v>
      </c>
      <c r="I12">
        <f t="shared" si="5"/>
        <v>72.598776778245977</v>
      </c>
      <c r="J12">
        <f t="shared" si="6"/>
        <v>6</v>
      </c>
      <c r="K12">
        <f t="shared" si="1"/>
        <v>181.29436460092637</v>
      </c>
      <c r="L12">
        <f t="shared" si="7"/>
        <v>58.705635399073628</v>
      </c>
      <c r="M12">
        <f t="shared" si="8"/>
        <v>58.705635399073628</v>
      </c>
      <c r="N12">
        <f t="shared" si="9"/>
        <v>281.3356219430089</v>
      </c>
      <c r="O12">
        <f t="shared" si="9"/>
        <v>281.3356219430089</v>
      </c>
      <c r="P12">
        <f t="shared" si="10"/>
        <v>46.889270323834815</v>
      </c>
      <c r="Q12">
        <f t="shared" si="11"/>
        <v>6</v>
      </c>
      <c r="R12">
        <f t="shared" ref="R12:R43" si="12">$C11*$V$126+$C10*$W$126+$C9*$X$126+$C8*$Y$126+$C7*$Z$126+$C6*$AA$126+$C5*$AB$126+$C4*$AC$126+$C3*$AD$126+$C2*$AE$126</f>
        <v>168.55773099698109</v>
      </c>
      <c r="S12">
        <f t="shared" ref="S12:S75" si="13">$C12-R12</f>
        <v>71.442269003018907</v>
      </c>
      <c r="T12">
        <f t="shared" ref="T12:T75" si="14">ABS(S12)</f>
        <v>71.442269003018907</v>
      </c>
      <c r="U12">
        <f t="shared" ref="U12:V27" si="15">S12+U11</f>
        <v>71.442269003018907</v>
      </c>
      <c r="V12">
        <f t="shared" si="15"/>
        <v>71.442269003018907</v>
      </c>
      <c r="W12">
        <f t="shared" ref="W12:W75" si="16">V12/$B2</f>
        <v>71.442269003018907</v>
      </c>
      <c r="X12">
        <f t="shared" ref="X12:X75" si="17">U12/W12</f>
        <v>1</v>
      </c>
      <c r="Y12">
        <f t="shared" ref="Y12:Y43" si="18">$U$133+$C11*$V$133+$C10*$W$133+$C9*$X$133+$C8*$Y$133+$C7*$Z$133+$C6*$AA$133+$C5*$AB$133+$C4*$AC$133+$C3*$AD$133+$C2*$AE$133</f>
        <v>198.77356856461205</v>
      </c>
      <c r="Z12">
        <f>$C12-Y12</f>
        <v>41.226431435387951</v>
      </c>
      <c r="AA12">
        <f>ABS(Z12)</f>
        <v>41.226431435387951</v>
      </c>
      <c r="AB12">
        <f>Z12+AB11</f>
        <v>41.226431435387951</v>
      </c>
      <c r="AC12">
        <f>AA12+AC11</f>
        <v>41.226431435387951</v>
      </c>
      <c r="AD12">
        <f>AC12/$B2</f>
        <v>41.226431435387951</v>
      </c>
      <c r="AE12">
        <f>AB12/AD12</f>
        <v>1</v>
      </c>
    </row>
    <row r="13" spans="1:31" x14ac:dyDescent="0.25">
      <c r="A13" s="1">
        <v>43897</v>
      </c>
      <c r="B13">
        <v>12</v>
      </c>
      <c r="C13">
        <v>566</v>
      </c>
      <c r="D13">
        <f t="shared" si="0"/>
        <v>186.86660451933369</v>
      </c>
      <c r="E13">
        <f t="shared" si="2"/>
        <v>379.13339548066631</v>
      </c>
      <c r="F13">
        <f t="shared" si="3"/>
        <v>379.13339548066631</v>
      </c>
      <c r="G13">
        <f t="shared" si="4"/>
        <v>814.7260561501422</v>
      </c>
      <c r="H13">
        <f t="shared" si="4"/>
        <v>814.7260561501422</v>
      </c>
      <c r="I13">
        <f t="shared" si="5"/>
        <v>116.38943659287746</v>
      </c>
      <c r="J13">
        <f t="shared" si="6"/>
        <v>7</v>
      </c>
      <c r="K13">
        <f t="shared" si="1"/>
        <v>205.92249621735235</v>
      </c>
      <c r="L13">
        <f t="shared" si="7"/>
        <v>360.07750378264768</v>
      </c>
      <c r="M13">
        <f t="shared" si="8"/>
        <v>360.07750378264768</v>
      </c>
      <c r="N13">
        <f t="shared" si="9"/>
        <v>641.41312572565653</v>
      </c>
      <c r="O13">
        <f t="shared" si="9"/>
        <v>641.41312572565653</v>
      </c>
      <c r="P13">
        <f t="shared" si="10"/>
        <v>91.630446532236647</v>
      </c>
      <c r="Q13">
        <f t="shared" si="11"/>
        <v>7</v>
      </c>
      <c r="R13">
        <f t="shared" si="12"/>
        <v>197.27294410408356</v>
      </c>
      <c r="S13">
        <f t="shared" si="13"/>
        <v>368.72705589591646</v>
      </c>
      <c r="T13">
        <f t="shared" si="14"/>
        <v>368.72705589591646</v>
      </c>
      <c r="U13">
        <f t="shared" si="15"/>
        <v>440.16932489893537</v>
      </c>
      <c r="V13">
        <f t="shared" si="15"/>
        <v>440.16932489893537</v>
      </c>
      <c r="W13">
        <f t="shared" si="16"/>
        <v>220.08466244946769</v>
      </c>
      <c r="X13">
        <f t="shared" si="17"/>
        <v>2</v>
      </c>
      <c r="Y13">
        <f t="shared" si="18"/>
        <v>225.3507258331615</v>
      </c>
      <c r="Z13">
        <f t="shared" ref="Z13:Z76" si="19">$C13-Y13</f>
        <v>340.6492741668385</v>
      </c>
      <c r="AA13">
        <f t="shared" ref="AA13:AA76" si="20">ABS(Z13)</f>
        <v>340.6492741668385</v>
      </c>
      <c r="AB13">
        <f t="shared" ref="AB13:AC28" si="21">Z13+AB12</f>
        <v>381.87570560222645</v>
      </c>
      <c r="AC13">
        <f t="shared" si="21"/>
        <v>381.87570560222645</v>
      </c>
      <c r="AD13">
        <f t="shared" ref="AD13:AD76" si="22">AC13/$B3</f>
        <v>190.93785280111322</v>
      </c>
      <c r="AE13">
        <f t="shared" ref="AE13:AE76" si="23">AB13/AD13</f>
        <v>2</v>
      </c>
    </row>
    <row r="14" spans="1:31" x14ac:dyDescent="0.25">
      <c r="A14" s="1">
        <v>43898</v>
      </c>
      <c r="B14">
        <v>13</v>
      </c>
      <c r="C14">
        <v>342</v>
      </c>
      <c r="D14">
        <f t="shared" si="0"/>
        <v>347.31152656037375</v>
      </c>
      <c r="E14">
        <f t="shared" si="2"/>
        <v>-5.3115265603737498</v>
      </c>
      <c r="F14">
        <f t="shared" si="3"/>
        <v>5.3115265603737498</v>
      </c>
      <c r="G14">
        <f t="shared" si="4"/>
        <v>809.41452958976845</v>
      </c>
      <c r="H14">
        <f t="shared" si="4"/>
        <v>820.03758271051595</v>
      </c>
      <c r="I14">
        <f t="shared" si="5"/>
        <v>102.50469783881449</v>
      </c>
      <c r="J14">
        <f t="shared" si="6"/>
        <v>7.8963652072078503</v>
      </c>
      <c r="K14">
        <f t="shared" si="1"/>
        <v>358.92141107911652</v>
      </c>
      <c r="L14">
        <f t="shared" si="7"/>
        <v>-16.921411079116524</v>
      </c>
      <c r="M14">
        <f t="shared" si="8"/>
        <v>16.921411079116524</v>
      </c>
      <c r="N14">
        <f t="shared" si="9"/>
        <v>624.49171464654</v>
      </c>
      <c r="O14">
        <f t="shared" si="9"/>
        <v>658.33453680477305</v>
      </c>
      <c r="P14">
        <f t="shared" si="10"/>
        <v>82.291817100596631</v>
      </c>
      <c r="Q14">
        <f t="shared" si="11"/>
        <v>7.5887462040501266</v>
      </c>
      <c r="R14">
        <f t="shared" si="12"/>
        <v>358.18091878735976</v>
      </c>
      <c r="S14">
        <f t="shared" si="13"/>
        <v>-16.180918787359758</v>
      </c>
      <c r="T14">
        <f t="shared" si="14"/>
        <v>16.180918787359758</v>
      </c>
      <c r="U14">
        <f t="shared" si="15"/>
        <v>423.98840611157561</v>
      </c>
      <c r="V14">
        <f t="shared" si="15"/>
        <v>456.35024368629513</v>
      </c>
      <c r="W14">
        <f t="shared" si="16"/>
        <v>152.1167478954317</v>
      </c>
      <c r="X14">
        <f t="shared" si="17"/>
        <v>2.7872565774482263</v>
      </c>
      <c r="Y14">
        <f t="shared" si="18"/>
        <v>376.56099179194456</v>
      </c>
      <c r="Z14">
        <f t="shared" si="19"/>
        <v>-34.560991791944559</v>
      </c>
      <c r="AA14">
        <f t="shared" si="20"/>
        <v>34.560991791944559</v>
      </c>
      <c r="AB14">
        <f t="shared" si="21"/>
        <v>347.31471381028189</v>
      </c>
      <c r="AC14">
        <f t="shared" si="21"/>
        <v>416.43669739417101</v>
      </c>
      <c r="AD14">
        <f t="shared" si="22"/>
        <v>138.81223246472368</v>
      </c>
      <c r="AE14">
        <f t="shared" si="23"/>
        <v>2.5020468847984625</v>
      </c>
    </row>
    <row r="15" spans="1:31" x14ac:dyDescent="0.25">
      <c r="A15" s="1">
        <v>43899</v>
      </c>
      <c r="B15">
        <v>14</v>
      </c>
      <c r="C15">
        <v>466</v>
      </c>
      <c r="D15">
        <f t="shared" si="0"/>
        <v>282.88241100858966</v>
      </c>
      <c r="E15">
        <f t="shared" si="2"/>
        <v>183.11758899141034</v>
      </c>
      <c r="F15">
        <f t="shared" si="3"/>
        <v>183.11758899141034</v>
      </c>
      <c r="G15">
        <f t="shared" si="4"/>
        <v>992.53211858117879</v>
      </c>
      <c r="H15">
        <f t="shared" si="4"/>
        <v>1003.1551717019263</v>
      </c>
      <c r="I15">
        <f t="shared" si="5"/>
        <v>111.46168574465848</v>
      </c>
      <c r="J15">
        <f t="shared" si="6"/>
        <v>8.9046932311334022</v>
      </c>
      <c r="K15">
        <f t="shared" si="1"/>
        <v>293.12190910841963</v>
      </c>
      <c r="L15">
        <f t="shared" si="7"/>
        <v>172.87809089158037</v>
      </c>
      <c r="M15">
        <f t="shared" si="8"/>
        <v>172.87809089158037</v>
      </c>
      <c r="N15">
        <f t="shared" si="9"/>
        <v>797.36980553812032</v>
      </c>
      <c r="O15">
        <f t="shared" si="9"/>
        <v>831.21262769635337</v>
      </c>
      <c r="P15">
        <f t="shared" si="10"/>
        <v>92.356958632928155</v>
      </c>
      <c r="Q15">
        <f t="shared" si="11"/>
        <v>8.633564999766385</v>
      </c>
      <c r="R15">
        <f t="shared" si="12"/>
        <v>305.58184762423815</v>
      </c>
      <c r="S15">
        <f t="shared" si="13"/>
        <v>160.41815237576185</v>
      </c>
      <c r="T15">
        <f t="shared" si="14"/>
        <v>160.41815237576185</v>
      </c>
      <c r="U15">
        <f t="shared" si="15"/>
        <v>584.40655848733741</v>
      </c>
      <c r="V15">
        <f t="shared" si="15"/>
        <v>616.76839606205704</v>
      </c>
      <c r="W15">
        <f t="shared" si="16"/>
        <v>154.19209901551426</v>
      </c>
      <c r="X15">
        <f t="shared" si="17"/>
        <v>3.7901200010808367</v>
      </c>
      <c r="Y15">
        <f t="shared" si="18"/>
        <v>323.4836636725687</v>
      </c>
      <c r="Z15">
        <f t="shared" si="19"/>
        <v>142.5163363274313</v>
      </c>
      <c r="AA15">
        <f t="shared" si="20"/>
        <v>142.5163363274313</v>
      </c>
      <c r="AB15">
        <f t="shared" si="21"/>
        <v>489.83105013771319</v>
      </c>
      <c r="AC15">
        <f t="shared" si="21"/>
        <v>558.95303372160231</v>
      </c>
      <c r="AD15">
        <f t="shared" si="22"/>
        <v>139.73825843040058</v>
      </c>
      <c r="AE15">
        <f t="shared" si="23"/>
        <v>3.5053467507016576</v>
      </c>
    </row>
    <row r="16" spans="1:31" x14ac:dyDescent="0.25">
      <c r="A16" s="1">
        <v>43900</v>
      </c>
      <c r="B16">
        <v>15</v>
      </c>
      <c r="C16">
        <v>587</v>
      </c>
      <c r="D16">
        <f t="shared" si="0"/>
        <v>396.28173771129048</v>
      </c>
      <c r="E16">
        <f t="shared" si="2"/>
        <v>190.71826228870952</v>
      </c>
      <c r="F16">
        <f t="shared" si="3"/>
        <v>190.71826228870952</v>
      </c>
      <c r="G16">
        <f t="shared" si="4"/>
        <v>1183.2503808698884</v>
      </c>
      <c r="H16">
        <f t="shared" si="4"/>
        <v>1193.8734339906359</v>
      </c>
      <c r="I16">
        <f t="shared" si="5"/>
        <v>119.3873433990636</v>
      </c>
      <c r="J16">
        <f t="shared" si="6"/>
        <v>9.9110202738556712</v>
      </c>
      <c r="K16">
        <f t="shared" si="1"/>
        <v>402.361806109057</v>
      </c>
      <c r="L16">
        <f t="shared" si="7"/>
        <v>184.638193890943</v>
      </c>
      <c r="M16">
        <f t="shared" si="8"/>
        <v>184.638193890943</v>
      </c>
      <c r="N16">
        <f t="shared" si="9"/>
        <v>982.00799942906337</v>
      </c>
      <c r="O16">
        <f t="shared" si="9"/>
        <v>1015.8508215872964</v>
      </c>
      <c r="P16">
        <f t="shared" si="10"/>
        <v>101.58508215872965</v>
      </c>
      <c r="Q16">
        <f t="shared" si="11"/>
        <v>9.6668524409385945</v>
      </c>
      <c r="R16">
        <f t="shared" si="12"/>
        <v>424.08633477996369</v>
      </c>
      <c r="S16">
        <f t="shared" si="13"/>
        <v>162.91366522003631</v>
      </c>
      <c r="T16">
        <f t="shared" si="14"/>
        <v>162.91366522003631</v>
      </c>
      <c r="U16">
        <f t="shared" si="15"/>
        <v>747.32022370737377</v>
      </c>
      <c r="V16">
        <f t="shared" si="15"/>
        <v>779.6820612820934</v>
      </c>
      <c r="W16">
        <f t="shared" si="16"/>
        <v>155.93641225641869</v>
      </c>
      <c r="X16">
        <f t="shared" si="17"/>
        <v>4.7924677302341383</v>
      </c>
      <c r="Y16">
        <f t="shared" si="18"/>
        <v>438.3154760056409</v>
      </c>
      <c r="Z16">
        <f t="shared" si="19"/>
        <v>148.6845239943591</v>
      </c>
      <c r="AA16">
        <f t="shared" si="20"/>
        <v>148.6845239943591</v>
      </c>
      <c r="AB16">
        <f t="shared" si="21"/>
        <v>638.51557413207229</v>
      </c>
      <c r="AC16">
        <f t="shared" si="21"/>
        <v>707.63755771596141</v>
      </c>
      <c r="AD16">
        <f t="shared" si="22"/>
        <v>141.52751154319228</v>
      </c>
      <c r="AE16">
        <f t="shared" si="23"/>
        <v>4.5116003748656741</v>
      </c>
    </row>
    <row r="17" spans="1:31" x14ac:dyDescent="0.25">
      <c r="A17" s="1">
        <v>43901</v>
      </c>
      <c r="B17">
        <v>16</v>
      </c>
      <c r="C17">
        <v>769</v>
      </c>
      <c r="D17">
        <f t="shared" si="0"/>
        <v>460.39822271498093</v>
      </c>
      <c r="E17">
        <f t="shared" si="2"/>
        <v>308.60177728501907</v>
      </c>
      <c r="F17">
        <f t="shared" si="3"/>
        <v>308.60177728501907</v>
      </c>
      <c r="G17">
        <f t="shared" si="4"/>
        <v>1491.8521581549076</v>
      </c>
      <c r="H17">
        <f t="shared" si="4"/>
        <v>1502.4752112756551</v>
      </c>
      <c r="I17">
        <f t="shared" si="5"/>
        <v>136.58865557051411</v>
      </c>
      <c r="J17">
        <f t="shared" si="6"/>
        <v>10.92222594858719</v>
      </c>
      <c r="K17">
        <f t="shared" si="1"/>
        <v>462.37143491032271</v>
      </c>
      <c r="L17">
        <f t="shared" si="7"/>
        <v>306.62856508967729</v>
      </c>
      <c r="M17">
        <f t="shared" si="8"/>
        <v>306.62856508967729</v>
      </c>
      <c r="N17">
        <f t="shared" si="9"/>
        <v>1288.6365645187407</v>
      </c>
      <c r="O17">
        <f t="shared" si="9"/>
        <v>1322.4793866769737</v>
      </c>
      <c r="P17">
        <f t="shared" si="10"/>
        <v>120.2253987888158</v>
      </c>
      <c r="Q17">
        <f t="shared" si="11"/>
        <v>10.718505220201596</v>
      </c>
      <c r="R17">
        <f t="shared" si="12"/>
        <v>494.03643621857128</v>
      </c>
      <c r="S17">
        <f t="shared" si="13"/>
        <v>274.96356378142872</v>
      </c>
      <c r="T17">
        <f t="shared" si="14"/>
        <v>274.96356378142872</v>
      </c>
      <c r="U17">
        <f t="shared" si="15"/>
        <v>1022.2837874888025</v>
      </c>
      <c r="V17">
        <f t="shared" si="15"/>
        <v>1054.6456250635222</v>
      </c>
      <c r="W17">
        <f t="shared" si="16"/>
        <v>175.77427084392036</v>
      </c>
      <c r="X17">
        <f t="shared" si="17"/>
        <v>5.8158897919510899</v>
      </c>
      <c r="Y17">
        <f t="shared" si="18"/>
        <v>504.45627073117384</v>
      </c>
      <c r="Z17">
        <f t="shared" si="19"/>
        <v>264.54372926882616</v>
      </c>
      <c r="AA17">
        <f t="shared" si="20"/>
        <v>264.54372926882616</v>
      </c>
      <c r="AB17">
        <f t="shared" si="21"/>
        <v>903.05930340089844</v>
      </c>
      <c r="AC17">
        <f t="shared" si="21"/>
        <v>972.18128698478756</v>
      </c>
      <c r="AD17">
        <f t="shared" si="22"/>
        <v>162.03021449746458</v>
      </c>
      <c r="AE17">
        <f t="shared" si="23"/>
        <v>5.57340065370974</v>
      </c>
    </row>
    <row r="18" spans="1:31" x14ac:dyDescent="0.25">
      <c r="A18" s="1">
        <v>43902</v>
      </c>
      <c r="B18">
        <v>17</v>
      </c>
      <c r="C18">
        <v>778</v>
      </c>
      <c r="D18">
        <f t="shared" si="0"/>
        <v>556.29355918705221</v>
      </c>
      <c r="E18">
        <f t="shared" si="2"/>
        <v>221.70644081294779</v>
      </c>
      <c r="F18">
        <f t="shared" si="3"/>
        <v>221.70644081294779</v>
      </c>
      <c r="G18">
        <f t="shared" si="4"/>
        <v>1713.5585989678552</v>
      </c>
      <c r="H18">
        <f t="shared" si="4"/>
        <v>1724.1816520886027</v>
      </c>
      <c r="I18">
        <f t="shared" si="5"/>
        <v>143.68180434071689</v>
      </c>
      <c r="J18">
        <f t="shared" si="6"/>
        <v>11.926065425128176</v>
      </c>
      <c r="K18">
        <f t="shared" si="1"/>
        <v>550.46764580762863</v>
      </c>
      <c r="L18">
        <f t="shared" si="7"/>
        <v>227.53235419237137</v>
      </c>
      <c r="M18">
        <f t="shared" si="8"/>
        <v>227.53235419237137</v>
      </c>
      <c r="N18">
        <f t="shared" si="9"/>
        <v>1516.1689187111119</v>
      </c>
      <c r="O18">
        <f t="shared" si="9"/>
        <v>1550.011740869345</v>
      </c>
      <c r="P18">
        <f t="shared" si="10"/>
        <v>129.16764507244542</v>
      </c>
      <c r="Q18">
        <f t="shared" si="11"/>
        <v>11.737993038897226</v>
      </c>
      <c r="R18">
        <f t="shared" si="12"/>
        <v>584.42857239903947</v>
      </c>
      <c r="S18">
        <f t="shared" si="13"/>
        <v>193.57142760096053</v>
      </c>
      <c r="T18">
        <f t="shared" si="14"/>
        <v>193.57142760096053</v>
      </c>
      <c r="U18">
        <f t="shared" si="15"/>
        <v>1215.8552150897631</v>
      </c>
      <c r="V18">
        <f t="shared" si="15"/>
        <v>1248.2170526644827</v>
      </c>
      <c r="W18">
        <f t="shared" si="16"/>
        <v>178.31672180921183</v>
      </c>
      <c r="X18">
        <f t="shared" si="17"/>
        <v>6.8185148468053098</v>
      </c>
      <c r="Y18">
        <f t="shared" si="18"/>
        <v>586.71420828852536</v>
      </c>
      <c r="Z18">
        <f t="shared" si="19"/>
        <v>191.28579171147464</v>
      </c>
      <c r="AA18">
        <f t="shared" si="20"/>
        <v>191.28579171147464</v>
      </c>
      <c r="AB18">
        <f t="shared" si="21"/>
        <v>1094.3450951123732</v>
      </c>
      <c r="AC18">
        <f t="shared" si="21"/>
        <v>1163.4670786962622</v>
      </c>
      <c r="AD18">
        <f t="shared" si="22"/>
        <v>166.2095826708946</v>
      </c>
      <c r="AE18">
        <f t="shared" si="23"/>
        <v>6.584127566695388</v>
      </c>
    </row>
    <row r="19" spans="1:31" x14ac:dyDescent="0.25">
      <c r="A19" s="1">
        <v>43903</v>
      </c>
      <c r="B19">
        <v>18</v>
      </c>
      <c r="C19">
        <v>1247</v>
      </c>
      <c r="D19">
        <f t="shared" si="0"/>
        <v>601.78960512952801</v>
      </c>
      <c r="E19">
        <f t="shared" si="2"/>
        <v>645.21039487047199</v>
      </c>
      <c r="F19">
        <f t="shared" si="3"/>
        <v>645.21039487047199</v>
      </c>
      <c r="G19">
        <f t="shared" si="4"/>
        <v>2358.7689938383273</v>
      </c>
      <c r="H19">
        <f t="shared" si="4"/>
        <v>2369.3920469590748</v>
      </c>
      <c r="I19">
        <f t="shared" si="5"/>
        <v>182.26092668915959</v>
      </c>
      <c r="J19">
        <f t="shared" si="6"/>
        <v>12.94171513711842</v>
      </c>
      <c r="K19">
        <f t="shared" si="1"/>
        <v>593.20021612231324</v>
      </c>
      <c r="L19">
        <f t="shared" si="7"/>
        <v>653.79978387768676</v>
      </c>
      <c r="M19">
        <f t="shared" si="8"/>
        <v>653.79978387768676</v>
      </c>
      <c r="N19">
        <f t="shared" si="9"/>
        <v>2169.9687025887988</v>
      </c>
      <c r="O19">
        <f t="shared" si="9"/>
        <v>2203.8115247470319</v>
      </c>
      <c r="P19">
        <f t="shared" si="10"/>
        <v>169.52396344207938</v>
      </c>
      <c r="Q19">
        <f t="shared" si="11"/>
        <v>12.800365556166364</v>
      </c>
      <c r="R19">
        <f t="shared" si="12"/>
        <v>654.44455140190928</v>
      </c>
      <c r="S19">
        <f t="shared" si="13"/>
        <v>592.55544859809072</v>
      </c>
      <c r="T19">
        <f t="shared" si="14"/>
        <v>592.55544859809072</v>
      </c>
      <c r="U19">
        <f t="shared" si="15"/>
        <v>1808.4106636878537</v>
      </c>
      <c r="V19">
        <f t="shared" si="15"/>
        <v>1840.7725012625733</v>
      </c>
      <c r="W19">
        <f t="shared" si="16"/>
        <v>230.09656265782166</v>
      </c>
      <c r="X19">
        <f t="shared" si="17"/>
        <v>7.8593554062654762</v>
      </c>
      <c r="Y19">
        <f t="shared" si="18"/>
        <v>650.28247193315917</v>
      </c>
      <c r="Z19">
        <f t="shared" si="19"/>
        <v>596.71752806684083</v>
      </c>
      <c r="AA19">
        <f t="shared" si="20"/>
        <v>596.71752806684083</v>
      </c>
      <c r="AB19">
        <f t="shared" si="21"/>
        <v>1691.0626231792139</v>
      </c>
      <c r="AC19">
        <f t="shared" si="21"/>
        <v>1760.1846067631031</v>
      </c>
      <c r="AD19">
        <f t="shared" si="22"/>
        <v>220.02307584538789</v>
      </c>
      <c r="AE19">
        <f t="shared" si="23"/>
        <v>7.6858421176128733</v>
      </c>
    </row>
    <row r="20" spans="1:31" x14ac:dyDescent="0.25">
      <c r="A20" s="1">
        <v>43904</v>
      </c>
      <c r="B20">
        <v>19</v>
      </c>
      <c r="C20">
        <v>1492</v>
      </c>
      <c r="D20">
        <f t="shared" si="0"/>
        <v>868.78375759690812</v>
      </c>
      <c r="E20">
        <f t="shared" si="2"/>
        <v>623.21624240309188</v>
      </c>
      <c r="F20">
        <f t="shared" si="3"/>
        <v>623.21624240309188</v>
      </c>
      <c r="G20">
        <f t="shared" si="4"/>
        <v>2981.9852362414194</v>
      </c>
      <c r="H20">
        <f t="shared" si="4"/>
        <v>2992.6082893621669</v>
      </c>
      <c r="I20">
        <f t="shared" si="5"/>
        <v>213.75773495444051</v>
      </c>
      <c r="J20">
        <f t="shared" si="6"/>
        <v>13.950303304238268</v>
      </c>
      <c r="K20">
        <f t="shared" si="1"/>
        <v>846.65692458488445</v>
      </c>
      <c r="L20">
        <f t="shared" si="7"/>
        <v>645.34307541511555</v>
      </c>
      <c r="M20">
        <f t="shared" si="8"/>
        <v>645.34307541511555</v>
      </c>
      <c r="N20">
        <f t="shared" si="9"/>
        <v>2815.3117780039142</v>
      </c>
      <c r="O20">
        <f t="shared" si="9"/>
        <v>2849.1546001621473</v>
      </c>
      <c r="P20">
        <f t="shared" si="10"/>
        <v>203.51104286872481</v>
      </c>
      <c r="Q20">
        <f t="shared" si="11"/>
        <v>13.833705229548336</v>
      </c>
      <c r="R20">
        <f t="shared" si="12"/>
        <v>867.87438408366415</v>
      </c>
      <c r="S20">
        <f t="shared" si="13"/>
        <v>624.12561591633585</v>
      </c>
      <c r="T20">
        <f t="shared" si="14"/>
        <v>624.12561591633585</v>
      </c>
      <c r="U20">
        <f t="shared" si="15"/>
        <v>2432.5362796041895</v>
      </c>
      <c r="V20">
        <f t="shared" si="15"/>
        <v>2464.8981171789092</v>
      </c>
      <c r="W20">
        <f t="shared" si="16"/>
        <v>273.87756857543434</v>
      </c>
      <c r="X20">
        <f t="shared" si="17"/>
        <v>8.8818383055499996</v>
      </c>
      <c r="Y20">
        <f t="shared" si="18"/>
        <v>846.87840555684238</v>
      </c>
      <c r="Z20">
        <f t="shared" si="19"/>
        <v>645.12159444315762</v>
      </c>
      <c r="AA20">
        <f t="shared" si="20"/>
        <v>645.12159444315762</v>
      </c>
      <c r="AB20">
        <f t="shared" si="21"/>
        <v>2336.1842176223718</v>
      </c>
      <c r="AC20">
        <f t="shared" si="21"/>
        <v>2405.306201206261</v>
      </c>
      <c r="AD20">
        <f t="shared" si="22"/>
        <v>267.25624457847346</v>
      </c>
      <c r="AE20">
        <f t="shared" si="23"/>
        <v>8.7413643834855534</v>
      </c>
    </row>
    <row r="21" spans="1:31" x14ac:dyDescent="0.25">
      <c r="A21" s="1">
        <v>43905</v>
      </c>
      <c r="B21">
        <v>20</v>
      </c>
      <c r="C21">
        <v>1797</v>
      </c>
      <c r="D21">
        <f t="shared" si="0"/>
        <v>1039.5968094665802</v>
      </c>
      <c r="E21">
        <f t="shared" si="2"/>
        <v>757.40319053341977</v>
      </c>
      <c r="F21">
        <f t="shared" si="3"/>
        <v>757.40319053341977</v>
      </c>
      <c r="G21">
        <f t="shared" si="4"/>
        <v>3739.388426774839</v>
      </c>
      <c r="H21">
        <f t="shared" si="4"/>
        <v>3750.0114798955865</v>
      </c>
      <c r="I21">
        <f t="shared" si="5"/>
        <v>250.00076532637243</v>
      </c>
      <c r="J21">
        <f t="shared" si="6"/>
        <v>14.957507917598255</v>
      </c>
      <c r="K21">
        <f t="shared" si="1"/>
        <v>1003.8882590961782</v>
      </c>
      <c r="L21">
        <f t="shared" si="7"/>
        <v>793.11174090382178</v>
      </c>
      <c r="M21">
        <f t="shared" si="8"/>
        <v>793.11174090382178</v>
      </c>
      <c r="N21">
        <f t="shared" si="9"/>
        <v>3608.4235189077363</v>
      </c>
      <c r="O21">
        <f t="shared" si="9"/>
        <v>3642.2663410659688</v>
      </c>
      <c r="P21">
        <f t="shared" si="10"/>
        <v>242.81775607106459</v>
      </c>
      <c r="Q21">
        <f t="shared" si="11"/>
        <v>14.86062459885212</v>
      </c>
      <c r="R21">
        <f t="shared" si="12"/>
        <v>1061.9640960173117</v>
      </c>
      <c r="S21">
        <f t="shared" si="13"/>
        <v>735.0359039826883</v>
      </c>
      <c r="T21">
        <f t="shared" si="14"/>
        <v>735.0359039826883</v>
      </c>
      <c r="U21">
        <f t="shared" si="15"/>
        <v>3167.5721835868781</v>
      </c>
      <c r="V21">
        <f t="shared" si="15"/>
        <v>3199.9340211615972</v>
      </c>
      <c r="W21">
        <f t="shared" si="16"/>
        <v>319.9934021161597</v>
      </c>
      <c r="X21">
        <f t="shared" si="17"/>
        <v>9.8988671723832251</v>
      </c>
      <c r="Y21">
        <f t="shared" si="18"/>
        <v>1023.5431905991767</v>
      </c>
      <c r="Z21">
        <f t="shared" si="19"/>
        <v>773.45680940082332</v>
      </c>
      <c r="AA21">
        <f t="shared" si="20"/>
        <v>773.45680940082332</v>
      </c>
      <c r="AB21">
        <f t="shared" si="21"/>
        <v>3109.641027023195</v>
      </c>
      <c r="AC21">
        <f t="shared" si="21"/>
        <v>3178.7630106070842</v>
      </c>
      <c r="AD21">
        <f t="shared" si="22"/>
        <v>317.87630106070844</v>
      </c>
      <c r="AE21">
        <f t="shared" si="23"/>
        <v>9.782550686058574</v>
      </c>
    </row>
    <row r="22" spans="1:31" x14ac:dyDescent="0.25">
      <c r="A22" s="1">
        <v>43906</v>
      </c>
      <c r="B22">
        <v>21</v>
      </c>
      <c r="C22">
        <v>977</v>
      </c>
      <c r="D22">
        <f t="shared" si="0"/>
        <v>1298.5935336821465</v>
      </c>
      <c r="E22">
        <f t="shared" si="2"/>
        <v>-321.59353368214647</v>
      </c>
      <c r="F22">
        <f t="shared" si="3"/>
        <v>321.59353368214647</v>
      </c>
      <c r="G22">
        <f t="shared" si="4"/>
        <v>3417.7948930926923</v>
      </c>
      <c r="H22">
        <f t="shared" si="4"/>
        <v>4071.6050135777332</v>
      </c>
      <c r="I22">
        <f t="shared" si="5"/>
        <v>254.47531334860832</v>
      </c>
      <c r="J22">
        <f t="shared" si="6"/>
        <v>13.430752272660021</v>
      </c>
      <c r="K22">
        <f t="shared" si="1"/>
        <v>1245.9861109230148</v>
      </c>
      <c r="L22">
        <f t="shared" si="7"/>
        <v>-268.98611092301485</v>
      </c>
      <c r="M22">
        <f t="shared" si="8"/>
        <v>268.98611092301485</v>
      </c>
      <c r="N22">
        <f t="shared" si="9"/>
        <v>3339.4374079847212</v>
      </c>
      <c r="O22">
        <f t="shared" si="9"/>
        <v>3911.2524519889839</v>
      </c>
      <c r="P22">
        <f t="shared" si="10"/>
        <v>244.4532782493115</v>
      </c>
      <c r="Q22">
        <f t="shared" si="11"/>
        <v>13.660841171370656</v>
      </c>
      <c r="R22">
        <f t="shared" si="12"/>
        <v>1372.289631184989</v>
      </c>
      <c r="S22">
        <f t="shared" si="13"/>
        <v>-395.28963118498905</v>
      </c>
      <c r="T22">
        <f t="shared" si="14"/>
        <v>395.28963118498905</v>
      </c>
      <c r="U22">
        <f t="shared" si="15"/>
        <v>2772.282552401889</v>
      </c>
      <c r="V22">
        <f t="shared" si="15"/>
        <v>3595.2236523465863</v>
      </c>
      <c r="W22">
        <f t="shared" si="16"/>
        <v>326.83851384968966</v>
      </c>
      <c r="X22">
        <f t="shared" si="17"/>
        <v>8.4821171157229003</v>
      </c>
      <c r="Y22">
        <f t="shared" si="18"/>
        <v>1315.4911873380361</v>
      </c>
      <c r="Z22">
        <f t="shared" si="19"/>
        <v>-338.49118733803607</v>
      </c>
      <c r="AA22">
        <f t="shared" si="20"/>
        <v>338.49118733803607</v>
      </c>
      <c r="AB22">
        <f t="shared" si="21"/>
        <v>2771.1498396851589</v>
      </c>
      <c r="AC22">
        <f t="shared" si="21"/>
        <v>3517.2541979451203</v>
      </c>
      <c r="AD22">
        <f t="shared" si="22"/>
        <v>319.75038163137458</v>
      </c>
      <c r="AE22">
        <f t="shared" si="23"/>
        <v>8.6666036973800686</v>
      </c>
    </row>
    <row r="23" spans="1:31" x14ac:dyDescent="0.25">
      <c r="A23" s="1">
        <v>43907</v>
      </c>
      <c r="B23">
        <v>22</v>
      </c>
      <c r="C23">
        <v>2313</v>
      </c>
      <c r="D23">
        <f t="shared" si="0"/>
        <v>1103.0424600461399</v>
      </c>
      <c r="E23">
        <f t="shared" si="2"/>
        <v>1209.9575399538601</v>
      </c>
      <c r="F23">
        <f t="shared" si="3"/>
        <v>1209.9575399538601</v>
      </c>
      <c r="G23">
        <f t="shared" si="4"/>
        <v>4627.7524330465521</v>
      </c>
      <c r="H23">
        <f t="shared" si="4"/>
        <v>5281.562553531593</v>
      </c>
      <c r="I23">
        <f t="shared" si="5"/>
        <v>310.68015020774078</v>
      </c>
      <c r="J23">
        <f t="shared" si="6"/>
        <v>14.895552322709186</v>
      </c>
      <c r="K23">
        <f t="shared" si="1"/>
        <v>1052.9483133638651</v>
      </c>
      <c r="L23">
        <f t="shared" si="7"/>
        <v>1260.0516866361349</v>
      </c>
      <c r="M23">
        <f t="shared" si="8"/>
        <v>1260.0516866361349</v>
      </c>
      <c r="N23">
        <f t="shared" si="9"/>
        <v>4599.4890946208561</v>
      </c>
      <c r="O23">
        <f t="shared" si="9"/>
        <v>5171.3041386251189</v>
      </c>
      <c r="P23">
        <f t="shared" si="10"/>
        <v>304.19436109559524</v>
      </c>
      <c r="Q23">
        <f t="shared" si="11"/>
        <v>15.120231282576057</v>
      </c>
      <c r="R23">
        <f t="shared" si="12"/>
        <v>1175.2625093454621</v>
      </c>
      <c r="S23">
        <f t="shared" si="13"/>
        <v>1137.7374906545379</v>
      </c>
      <c r="T23">
        <f t="shared" si="14"/>
        <v>1137.7374906545379</v>
      </c>
      <c r="U23">
        <f t="shared" si="15"/>
        <v>3910.0200430564269</v>
      </c>
      <c r="V23">
        <f t="shared" si="15"/>
        <v>4732.9611430011246</v>
      </c>
      <c r="W23">
        <f t="shared" si="16"/>
        <v>394.41342858342705</v>
      </c>
      <c r="X23">
        <f t="shared" si="17"/>
        <v>9.9135063861786659</v>
      </c>
      <c r="Y23">
        <f t="shared" si="18"/>
        <v>1125.2536688336954</v>
      </c>
      <c r="Z23">
        <f t="shared" si="19"/>
        <v>1187.7463311663046</v>
      </c>
      <c r="AA23">
        <f t="shared" si="20"/>
        <v>1187.7463311663046</v>
      </c>
      <c r="AB23">
        <f t="shared" si="21"/>
        <v>3958.8961708514635</v>
      </c>
      <c r="AC23">
        <f t="shared" si="21"/>
        <v>4705.0005291114248</v>
      </c>
      <c r="AD23">
        <f t="shared" si="22"/>
        <v>392.08337742595205</v>
      </c>
      <c r="AE23">
        <f t="shared" si="23"/>
        <v>10.097077302388652</v>
      </c>
    </row>
    <row r="24" spans="1:31" x14ac:dyDescent="0.25">
      <c r="A24" s="1">
        <v>43908</v>
      </c>
      <c r="B24">
        <v>23</v>
      </c>
      <c r="C24">
        <v>2651</v>
      </c>
      <c r="D24">
        <f t="shared" si="0"/>
        <v>1760.8031885586688</v>
      </c>
      <c r="E24">
        <f t="shared" si="2"/>
        <v>890.19681144133119</v>
      </c>
      <c r="F24">
        <f t="shared" si="3"/>
        <v>890.19681144133119</v>
      </c>
      <c r="G24">
        <f t="shared" ref="G24:H39" si="24">E24+G23</f>
        <v>5517.9492444878833</v>
      </c>
      <c r="H24">
        <f t="shared" si="24"/>
        <v>6171.7593649729242</v>
      </c>
      <c r="I24">
        <f t="shared" si="5"/>
        <v>342.87552027627356</v>
      </c>
      <c r="J24">
        <f t="shared" si="6"/>
        <v>16.093156023625628</v>
      </c>
      <c r="K24">
        <f t="shared" si="1"/>
        <v>1685.2355921247226</v>
      </c>
      <c r="L24">
        <f t="shared" si="7"/>
        <v>965.76440787527736</v>
      </c>
      <c r="M24">
        <f t="shared" si="8"/>
        <v>965.76440787527736</v>
      </c>
      <c r="N24">
        <f t="shared" ref="N24:O39" si="25">L24+N23</f>
        <v>5565.2535024961335</v>
      </c>
      <c r="O24">
        <f t="shared" si="25"/>
        <v>6137.0685465003962</v>
      </c>
      <c r="P24">
        <f t="shared" si="10"/>
        <v>340.94825258335533</v>
      </c>
      <c r="Q24">
        <f t="shared" si="11"/>
        <v>16.322868530131373</v>
      </c>
      <c r="R24">
        <f t="shared" si="12"/>
        <v>1847.8325845502561</v>
      </c>
      <c r="S24">
        <f t="shared" si="13"/>
        <v>803.16741544974388</v>
      </c>
      <c r="T24">
        <f t="shared" si="14"/>
        <v>803.16741544974388</v>
      </c>
      <c r="U24">
        <f t="shared" si="15"/>
        <v>4713.1874585061705</v>
      </c>
      <c r="V24">
        <f t="shared" si="15"/>
        <v>5536.1285584508687</v>
      </c>
      <c r="W24">
        <f t="shared" si="16"/>
        <v>425.85604295775914</v>
      </c>
      <c r="X24">
        <f t="shared" si="17"/>
        <v>11.067560356243844</v>
      </c>
      <c r="Y24">
        <f t="shared" si="18"/>
        <v>1775.7811024873483</v>
      </c>
      <c r="Z24">
        <f t="shared" si="19"/>
        <v>875.21889751265167</v>
      </c>
      <c r="AA24">
        <f t="shared" si="20"/>
        <v>875.21889751265167</v>
      </c>
      <c r="AB24">
        <f t="shared" si="21"/>
        <v>4834.1150683641154</v>
      </c>
      <c r="AC24">
        <f t="shared" si="21"/>
        <v>5580.2194266240767</v>
      </c>
      <c r="AD24">
        <f t="shared" si="22"/>
        <v>429.24764820185203</v>
      </c>
      <c r="AE24">
        <f t="shared" si="23"/>
        <v>11.261832391195517</v>
      </c>
    </row>
    <row r="25" spans="1:31" x14ac:dyDescent="0.25">
      <c r="A25" s="1">
        <v>43909</v>
      </c>
      <c r="B25">
        <v>24</v>
      </c>
      <c r="C25">
        <v>2547</v>
      </c>
      <c r="D25">
        <f t="shared" si="0"/>
        <v>1868.3381017247684</v>
      </c>
      <c r="E25">
        <f t="shared" si="2"/>
        <v>678.66189827523158</v>
      </c>
      <c r="F25">
        <f t="shared" si="3"/>
        <v>678.66189827523158</v>
      </c>
      <c r="G25">
        <f t="shared" si="24"/>
        <v>6196.6111427631149</v>
      </c>
      <c r="H25">
        <f t="shared" si="24"/>
        <v>6850.4212632481558</v>
      </c>
      <c r="I25">
        <f t="shared" si="5"/>
        <v>360.54848753937659</v>
      </c>
      <c r="J25">
        <f t="shared" si="6"/>
        <v>17.186623594104979</v>
      </c>
      <c r="K25">
        <f t="shared" si="1"/>
        <v>1775.1081975445013</v>
      </c>
      <c r="L25">
        <f t="shared" si="7"/>
        <v>771.89180245549869</v>
      </c>
      <c r="M25">
        <f t="shared" si="8"/>
        <v>771.89180245549869</v>
      </c>
      <c r="N25">
        <f t="shared" si="25"/>
        <v>6337.1453049516322</v>
      </c>
      <c r="O25">
        <f t="shared" si="25"/>
        <v>6908.9603489558949</v>
      </c>
      <c r="P25">
        <f t="shared" si="10"/>
        <v>363.62949205031026</v>
      </c>
      <c r="Q25">
        <f t="shared" si="11"/>
        <v>17.427478913274864</v>
      </c>
      <c r="R25">
        <f t="shared" si="12"/>
        <v>1991.8214310232477</v>
      </c>
      <c r="S25">
        <f t="shared" si="13"/>
        <v>555.17856897675233</v>
      </c>
      <c r="T25">
        <f t="shared" si="14"/>
        <v>555.17856897675233</v>
      </c>
      <c r="U25">
        <f t="shared" si="15"/>
        <v>5268.3660274829226</v>
      </c>
      <c r="V25">
        <f t="shared" si="15"/>
        <v>6091.3071274276208</v>
      </c>
      <c r="W25">
        <f t="shared" si="16"/>
        <v>435.09336624483007</v>
      </c>
      <c r="X25">
        <f t="shared" si="17"/>
        <v>12.108587342879359</v>
      </c>
      <c r="Y25">
        <f t="shared" si="18"/>
        <v>1894.9933296110323</v>
      </c>
      <c r="Z25">
        <f t="shared" si="19"/>
        <v>652.00667038896768</v>
      </c>
      <c r="AA25">
        <f t="shared" si="20"/>
        <v>652.00667038896768</v>
      </c>
      <c r="AB25">
        <f t="shared" si="21"/>
        <v>5486.1217387530833</v>
      </c>
      <c r="AC25">
        <f t="shared" si="21"/>
        <v>6232.2260970130446</v>
      </c>
      <c r="AD25">
        <f t="shared" si="22"/>
        <v>445.15900692950316</v>
      </c>
      <c r="AE25">
        <f t="shared" si="23"/>
        <v>12.323959873560153</v>
      </c>
    </row>
    <row r="26" spans="1:31" x14ac:dyDescent="0.25">
      <c r="A26" s="1">
        <v>43910</v>
      </c>
      <c r="B26">
        <v>25</v>
      </c>
      <c r="C26">
        <v>3497</v>
      </c>
      <c r="D26">
        <f t="shared" si="0"/>
        <v>2018.474744209449</v>
      </c>
      <c r="E26">
        <f t="shared" si="2"/>
        <v>1478.525255790551</v>
      </c>
      <c r="F26">
        <f t="shared" si="3"/>
        <v>1478.525255790551</v>
      </c>
      <c r="G26">
        <f t="shared" si="24"/>
        <v>7675.1363985536664</v>
      </c>
      <c r="H26">
        <f t="shared" si="24"/>
        <v>8328.9465190387073</v>
      </c>
      <c r="I26">
        <f t="shared" si="5"/>
        <v>416.44732595193534</v>
      </c>
      <c r="J26">
        <f t="shared" si="6"/>
        <v>18.430029250420734</v>
      </c>
      <c r="K26">
        <f t="shared" si="1"/>
        <v>1910.0666447667445</v>
      </c>
      <c r="L26">
        <f t="shared" si="7"/>
        <v>1586.9333552332555</v>
      </c>
      <c r="M26">
        <f t="shared" si="8"/>
        <v>1586.9333552332555</v>
      </c>
      <c r="N26">
        <f t="shared" si="25"/>
        <v>7924.0786601848877</v>
      </c>
      <c r="O26">
        <f t="shared" si="25"/>
        <v>8495.8937041891513</v>
      </c>
      <c r="P26">
        <f t="shared" si="10"/>
        <v>424.79468520945755</v>
      </c>
      <c r="Q26">
        <f t="shared" si="11"/>
        <v>18.653902546538895</v>
      </c>
      <c r="R26">
        <f t="shared" si="12"/>
        <v>2109.1463203416333</v>
      </c>
      <c r="S26">
        <f t="shared" si="13"/>
        <v>1387.8536796583667</v>
      </c>
      <c r="T26">
        <f t="shared" si="14"/>
        <v>1387.8536796583667</v>
      </c>
      <c r="U26">
        <f t="shared" si="15"/>
        <v>6656.2197071412893</v>
      </c>
      <c r="V26">
        <f t="shared" si="15"/>
        <v>7479.1608070859875</v>
      </c>
      <c r="W26">
        <f t="shared" si="16"/>
        <v>498.61072047239918</v>
      </c>
      <c r="X26">
        <f t="shared" si="17"/>
        <v>13.349531876962015</v>
      </c>
      <c r="Y26">
        <f t="shared" si="18"/>
        <v>1992.5097415727257</v>
      </c>
      <c r="Z26">
        <f t="shared" si="19"/>
        <v>1504.4902584272743</v>
      </c>
      <c r="AA26">
        <f t="shared" si="20"/>
        <v>1504.4902584272743</v>
      </c>
      <c r="AB26">
        <f t="shared" si="21"/>
        <v>6990.6119971803573</v>
      </c>
      <c r="AC26">
        <f t="shared" si="21"/>
        <v>7736.7163554403187</v>
      </c>
      <c r="AD26">
        <f t="shared" si="22"/>
        <v>515.78109036268791</v>
      </c>
      <c r="AE26">
        <f t="shared" si="23"/>
        <v>13.553447630785932</v>
      </c>
    </row>
    <row r="27" spans="1:31" x14ac:dyDescent="0.25">
      <c r="A27" s="1">
        <v>43911</v>
      </c>
      <c r="B27">
        <v>26</v>
      </c>
      <c r="C27">
        <v>3059</v>
      </c>
      <c r="D27">
        <f t="shared" si="0"/>
        <v>2653.6577768703969</v>
      </c>
      <c r="E27">
        <f t="shared" si="2"/>
        <v>405.3422231296031</v>
      </c>
      <c r="F27">
        <f t="shared" si="3"/>
        <v>405.3422231296031</v>
      </c>
      <c r="G27">
        <f t="shared" si="24"/>
        <v>8080.478621683269</v>
      </c>
      <c r="H27">
        <f t="shared" si="24"/>
        <v>8734.2887421683099</v>
      </c>
      <c r="I27">
        <f t="shared" si="5"/>
        <v>415.91851153182427</v>
      </c>
      <c r="J27">
        <f t="shared" si="6"/>
        <v>19.428033130631615</v>
      </c>
      <c r="K27">
        <f t="shared" si="1"/>
        <v>2520.7045024731779</v>
      </c>
      <c r="L27">
        <f t="shared" si="7"/>
        <v>538.29549752682215</v>
      </c>
      <c r="M27">
        <f t="shared" si="8"/>
        <v>538.29549752682215</v>
      </c>
      <c r="N27">
        <f t="shared" si="25"/>
        <v>8462.3741577117107</v>
      </c>
      <c r="O27">
        <f t="shared" si="25"/>
        <v>9034.1892017159735</v>
      </c>
      <c r="P27">
        <f t="shared" si="10"/>
        <v>430.19948579599873</v>
      </c>
      <c r="Q27">
        <f t="shared" si="11"/>
        <v>19.670814208561332</v>
      </c>
      <c r="R27">
        <f t="shared" si="12"/>
        <v>2706.5390552636272</v>
      </c>
      <c r="S27">
        <f t="shared" si="13"/>
        <v>352.46094473637277</v>
      </c>
      <c r="T27">
        <f t="shared" si="14"/>
        <v>352.46094473637277</v>
      </c>
      <c r="U27">
        <f t="shared" si="15"/>
        <v>7008.6806518776621</v>
      </c>
      <c r="V27">
        <f t="shared" si="15"/>
        <v>7831.6217518223602</v>
      </c>
      <c r="W27">
        <f t="shared" si="16"/>
        <v>489.47635948889751</v>
      </c>
      <c r="X27">
        <f t="shared" si="17"/>
        <v>14.31873167316191</v>
      </c>
      <c r="Y27">
        <f t="shared" si="18"/>
        <v>2550.6895768574213</v>
      </c>
      <c r="Z27">
        <f t="shared" si="19"/>
        <v>508.31042314257866</v>
      </c>
      <c r="AA27">
        <f t="shared" si="20"/>
        <v>508.31042314257866</v>
      </c>
      <c r="AB27">
        <f t="shared" si="21"/>
        <v>7498.922420322936</v>
      </c>
      <c r="AC27">
        <f t="shared" si="21"/>
        <v>8245.0267785828983</v>
      </c>
      <c r="AD27">
        <f t="shared" si="22"/>
        <v>515.31417366143114</v>
      </c>
      <c r="AE27">
        <f t="shared" si="23"/>
        <v>14.552136936271884</v>
      </c>
    </row>
    <row r="28" spans="1:31" x14ac:dyDescent="0.25">
      <c r="A28" s="1">
        <v>43912</v>
      </c>
      <c r="B28">
        <v>27</v>
      </c>
      <c r="C28">
        <v>3233</v>
      </c>
      <c r="D28">
        <f t="shared" si="0"/>
        <v>2650.9188824589341</v>
      </c>
      <c r="E28">
        <f t="shared" si="2"/>
        <v>582.08111754106585</v>
      </c>
      <c r="F28">
        <f t="shared" si="3"/>
        <v>582.08111754106585</v>
      </c>
      <c r="G28">
        <f t="shared" si="24"/>
        <v>8662.5597392243344</v>
      </c>
      <c r="H28">
        <f t="shared" si="24"/>
        <v>9316.3698597093753</v>
      </c>
      <c r="I28">
        <f t="shared" si="5"/>
        <v>423.47135725951705</v>
      </c>
      <c r="J28">
        <f t="shared" si="6"/>
        <v>20.456070028641005</v>
      </c>
      <c r="K28">
        <f t="shared" si="1"/>
        <v>2496.4938982930289</v>
      </c>
      <c r="L28">
        <f t="shared" si="7"/>
        <v>736.50610170697109</v>
      </c>
      <c r="M28">
        <f t="shared" si="8"/>
        <v>736.50610170697109</v>
      </c>
      <c r="N28">
        <f t="shared" si="25"/>
        <v>9198.8802594186818</v>
      </c>
      <c r="O28">
        <f t="shared" si="25"/>
        <v>9770.6953034229446</v>
      </c>
      <c r="P28">
        <f t="shared" si="10"/>
        <v>444.12251379195203</v>
      </c>
      <c r="Q28">
        <f t="shared" si="11"/>
        <v>20.712483546213267</v>
      </c>
      <c r="R28">
        <f t="shared" si="12"/>
        <v>2725.7645209798129</v>
      </c>
      <c r="S28">
        <f t="shared" si="13"/>
        <v>507.23547902018709</v>
      </c>
      <c r="T28">
        <f t="shared" si="14"/>
        <v>507.23547902018709</v>
      </c>
      <c r="U28">
        <f t="shared" ref="U28:V43" si="26">S28+U27</f>
        <v>7515.9161308978491</v>
      </c>
      <c r="V28">
        <f t="shared" si="26"/>
        <v>8338.8572308425464</v>
      </c>
      <c r="W28">
        <f t="shared" si="16"/>
        <v>490.52101357897334</v>
      </c>
      <c r="X28">
        <f t="shared" si="17"/>
        <v>15.322312241140706</v>
      </c>
      <c r="Y28">
        <f t="shared" si="18"/>
        <v>2558.5702669250772</v>
      </c>
      <c r="Z28">
        <f t="shared" si="19"/>
        <v>674.42973307492275</v>
      </c>
      <c r="AA28">
        <f t="shared" si="20"/>
        <v>674.42973307492275</v>
      </c>
      <c r="AB28">
        <f t="shared" si="21"/>
        <v>8173.3521533978583</v>
      </c>
      <c r="AC28">
        <f t="shared" si="21"/>
        <v>8919.4565116578215</v>
      </c>
      <c r="AD28">
        <f t="shared" si="22"/>
        <v>524.67391245046008</v>
      </c>
      <c r="AE28">
        <f t="shared" si="23"/>
        <v>15.577965588616129</v>
      </c>
    </row>
    <row r="29" spans="1:31" x14ac:dyDescent="0.25">
      <c r="A29" s="1">
        <v>43913</v>
      </c>
      <c r="B29">
        <v>28</v>
      </c>
      <c r="C29">
        <v>3526</v>
      </c>
      <c r="D29">
        <f t="shared" si="0"/>
        <v>2913.083245441147</v>
      </c>
      <c r="E29">
        <f t="shared" si="2"/>
        <v>612.91675455885297</v>
      </c>
      <c r="F29">
        <f t="shared" si="3"/>
        <v>612.91675455885297</v>
      </c>
      <c r="G29">
        <f t="shared" si="24"/>
        <v>9275.4764937831878</v>
      </c>
      <c r="H29">
        <f t="shared" si="24"/>
        <v>9929.2866142682287</v>
      </c>
      <c r="I29">
        <f t="shared" si="5"/>
        <v>431.70811366383606</v>
      </c>
      <c r="J29">
        <f t="shared" si="6"/>
        <v>21.485527374187477</v>
      </c>
      <c r="K29">
        <f t="shared" si="1"/>
        <v>2745.5578480010595</v>
      </c>
      <c r="L29">
        <f t="shared" si="7"/>
        <v>780.44215199894052</v>
      </c>
      <c r="M29">
        <f t="shared" si="8"/>
        <v>780.44215199894052</v>
      </c>
      <c r="N29">
        <f t="shared" si="25"/>
        <v>9979.3224114176228</v>
      </c>
      <c r="O29">
        <f t="shared" si="25"/>
        <v>10551.137455421886</v>
      </c>
      <c r="P29">
        <f t="shared" si="10"/>
        <v>458.74510675747331</v>
      </c>
      <c r="Q29">
        <f t="shared" si="11"/>
        <v>21.753523393315305</v>
      </c>
      <c r="R29">
        <f t="shared" si="12"/>
        <v>3146.4091894359226</v>
      </c>
      <c r="S29">
        <f t="shared" si="13"/>
        <v>379.5908105640774</v>
      </c>
      <c r="T29">
        <f t="shared" si="14"/>
        <v>379.5908105640774</v>
      </c>
      <c r="U29">
        <f t="shared" si="26"/>
        <v>7895.5069414619265</v>
      </c>
      <c r="V29">
        <f t="shared" si="26"/>
        <v>8718.4480414066238</v>
      </c>
      <c r="W29">
        <f t="shared" si="16"/>
        <v>484.35822452259021</v>
      </c>
      <c r="X29">
        <f t="shared" si="17"/>
        <v>16.300965982861481</v>
      </c>
      <c r="Y29">
        <f t="shared" si="18"/>
        <v>2959.3186517712779</v>
      </c>
      <c r="Z29">
        <f t="shared" si="19"/>
        <v>566.68134822872207</v>
      </c>
      <c r="AA29">
        <f t="shared" si="20"/>
        <v>566.68134822872207</v>
      </c>
      <c r="AB29">
        <f t="shared" ref="AB29:AC44" si="27">Z29+AB28</f>
        <v>8740.0335016265799</v>
      </c>
      <c r="AC29">
        <f t="shared" si="27"/>
        <v>9486.1378598865431</v>
      </c>
      <c r="AD29">
        <f t="shared" si="22"/>
        <v>527.0076588825857</v>
      </c>
      <c r="AE29">
        <f t="shared" si="23"/>
        <v>16.584262779326721</v>
      </c>
    </row>
    <row r="30" spans="1:31" x14ac:dyDescent="0.25">
      <c r="A30" s="1">
        <v>43914</v>
      </c>
      <c r="B30">
        <v>29</v>
      </c>
      <c r="C30">
        <v>4207</v>
      </c>
      <c r="D30">
        <f t="shared" si="0"/>
        <v>3103.3268480919119</v>
      </c>
      <c r="E30">
        <f t="shared" si="2"/>
        <v>1103.6731519080881</v>
      </c>
      <c r="F30">
        <f t="shared" si="3"/>
        <v>1103.6731519080881</v>
      </c>
      <c r="G30">
        <f t="shared" si="24"/>
        <v>10379.149645691276</v>
      </c>
      <c r="H30">
        <f t="shared" si="24"/>
        <v>11032.959766176316</v>
      </c>
      <c r="I30">
        <f t="shared" si="5"/>
        <v>459.7066569240132</v>
      </c>
      <c r="J30">
        <f t="shared" si="6"/>
        <v>22.577766689610691</v>
      </c>
      <c r="K30">
        <f t="shared" si="1"/>
        <v>2925.6158221474666</v>
      </c>
      <c r="L30">
        <f t="shared" si="7"/>
        <v>1281.3841778525334</v>
      </c>
      <c r="M30">
        <f t="shared" si="8"/>
        <v>1281.3841778525334</v>
      </c>
      <c r="N30">
        <f t="shared" si="25"/>
        <v>11260.706589270156</v>
      </c>
      <c r="O30">
        <f t="shared" si="25"/>
        <v>11832.521633274418</v>
      </c>
      <c r="P30">
        <f t="shared" si="10"/>
        <v>493.02173471976744</v>
      </c>
      <c r="Q30">
        <f t="shared" si="11"/>
        <v>22.840182889037781</v>
      </c>
      <c r="R30">
        <f t="shared" si="12"/>
        <v>3311.7389193903232</v>
      </c>
      <c r="S30">
        <f t="shared" si="13"/>
        <v>895.26108060967681</v>
      </c>
      <c r="T30">
        <f t="shared" si="14"/>
        <v>895.26108060967681</v>
      </c>
      <c r="U30">
        <f t="shared" si="26"/>
        <v>8790.7680220716029</v>
      </c>
      <c r="V30">
        <f t="shared" si="26"/>
        <v>9613.7091220163002</v>
      </c>
      <c r="W30">
        <f t="shared" si="16"/>
        <v>505.98469063243687</v>
      </c>
      <c r="X30">
        <f t="shared" si="17"/>
        <v>17.373584981561216</v>
      </c>
      <c r="Y30">
        <f t="shared" si="18"/>
        <v>3116.6209478613359</v>
      </c>
      <c r="Z30">
        <f t="shared" si="19"/>
        <v>1090.3790521386641</v>
      </c>
      <c r="AA30">
        <f t="shared" si="20"/>
        <v>1090.3790521386641</v>
      </c>
      <c r="AB30">
        <f t="shared" si="27"/>
        <v>9830.4125537652435</v>
      </c>
      <c r="AC30">
        <f t="shared" si="27"/>
        <v>10576.516912025207</v>
      </c>
      <c r="AD30">
        <f t="shared" si="22"/>
        <v>556.65878484343193</v>
      </c>
      <c r="AE30">
        <f t="shared" si="23"/>
        <v>17.659673791962494</v>
      </c>
    </row>
    <row r="31" spans="1:31" x14ac:dyDescent="0.25">
      <c r="A31" s="1">
        <v>43915</v>
      </c>
      <c r="B31">
        <v>30</v>
      </c>
      <c r="C31">
        <v>5322</v>
      </c>
      <c r="D31">
        <f t="shared" si="0"/>
        <v>3438.1802511620754</v>
      </c>
      <c r="E31">
        <f t="shared" si="2"/>
        <v>1883.8197488379246</v>
      </c>
      <c r="F31">
        <f t="shared" si="3"/>
        <v>1883.8197488379246</v>
      </c>
      <c r="G31">
        <f t="shared" si="24"/>
        <v>12262.9693945292</v>
      </c>
      <c r="H31">
        <f t="shared" si="24"/>
        <v>12916.779515014241</v>
      </c>
      <c r="I31">
        <f t="shared" si="5"/>
        <v>516.67118060056964</v>
      </c>
      <c r="J31">
        <f t="shared" si="6"/>
        <v>23.734572112721551</v>
      </c>
      <c r="K31">
        <f t="shared" si="1"/>
        <v>3236.0836187627187</v>
      </c>
      <c r="L31">
        <f t="shared" si="7"/>
        <v>2085.9163812372813</v>
      </c>
      <c r="M31">
        <f t="shared" si="8"/>
        <v>2085.9163812372813</v>
      </c>
      <c r="N31">
        <f t="shared" si="25"/>
        <v>13346.622970507437</v>
      </c>
      <c r="O31">
        <f t="shared" si="25"/>
        <v>13918.438014511699</v>
      </c>
      <c r="P31">
        <f t="shared" si="10"/>
        <v>556.73752058046796</v>
      </c>
      <c r="Q31">
        <f t="shared" si="11"/>
        <v>23.972918075634503</v>
      </c>
      <c r="R31">
        <f t="shared" si="12"/>
        <v>3426.7983420278892</v>
      </c>
      <c r="S31">
        <f t="shared" si="13"/>
        <v>1895.2016579721108</v>
      </c>
      <c r="T31">
        <f t="shared" si="14"/>
        <v>1895.2016579721108</v>
      </c>
      <c r="U31">
        <f t="shared" si="26"/>
        <v>10685.969680043714</v>
      </c>
      <c r="V31">
        <f t="shared" si="26"/>
        <v>11508.910779988411</v>
      </c>
      <c r="W31">
        <f t="shared" si="16"/>
        <v>575.44553899942059</v>
      </c>
      <c r="X31">
        <f t="shared" si="17"/>
        <v>18.569906195857179</v>
      </c>
      <c r="Y31">
        <f t="shared" si="18"/>
        <v>3201.8452421090274</v>
      </c>
      <c r="Z31">
        <f t="shared" si="19"/>
        <v>2120.1547578909726</v>
      </c>
      <c r="AA31">
        <f t="shared" si="20"/>
        <v>2120.1547578909726</v>
      </c>
      <c r="AB31">
        <f t="shared" si="27"/>
        <v>11950.567311656216</v>
      </c>
      <c r="AC31">
        <f t="shared" si="27"/>
        <v>12696.671669916179</v>
      </c>
      <c r="AD31">
        <f t="shared" si="22"/>
        <v>634.83358349580897</v>
      </c>
      <c r="AE31">
        <f t="shared" si="23"/>
        <v>18.824724498424573</v>
      </c>
    </row>
    <row r="32" spans="1:31" x14ac:dyDescent="0.25">
      <c r="A32" s="1">
        <v>43916</v>
      </c>
      <c r="B32">
        <v>31</v>
      </c>
      <c r="C32">
        <v>5986</v>
      </c>
      <c r="D32">
        <f t="shared" si="0"/>
        <v>4008.8612729704819</v>
      </c>
      <c r="E32">
        <f t="shared" si="2"/>
        <v>1977.1387270295181</v>
      </c>
      <c r="F32">
        <f t="shared" si="3"/>
        <v>1977.1387270295181</v>
      </c>
      <c r="G32">
        <f t="shared" si="24"/>
        <v>14240.108121558718</v>
      </c>
      <c r="H32">
        <f t="shared" si="24"/>
        <v>14893.918242043759</v>
      </c>
      <c r="I32">
        <f t="shared" si="5"/>
        <v>572.84300930937536</v>
      </c>
      <c r="J32">
        <f t="shared" si="6"/>
        <v>24.85865741597636</v>
      </c>
      <c r="K32">
        <f t="shared" si="1"/>
        <v>3777.7971836521588</v>
      </c>
      <c r="L32">
        <f t="shared" si="7"/>
        <v>2208.2028163478412</v>
      </c>
      <c r="M32">
        <f t="shared" si="8"/>
        <v>2208.2028163478412</v>
      </c>
      <c r="N32">
        <f t="shared" si="25"/>
        <v>15554.825786855277</v>
      </c>
      <c r="O32">
        <f t="shared" si="25"/>
        <v>16126.64083085954</v>
      </c>
      <c r="P32">
        <f t="shared" si="10"/>
        <v>620.25541657152075</v>
      </c>
      <c r="Q32">
        <f t="shared" si="11"/>
        <v>25.078097459970625</v>
      </c>
      <c r="R32">
        <f t="shared" si="12"/>
        <v>4209.8852281955924</v>
      </c>
      <c r="S32">
        <f t="shared" si="13"/>
        <v>1776.1147718044076</v>
      </c>
      <c r="T32">
        <f t="shared" si="14"/>
        <v>1776.1147718044076</v>
      </c>
      <c r="U32">
        <f t="shared" si="26"/>
        <v>12462.084451848121</v>
      </c>
      <c r="V32">
        <f t="shared" si="26"/>
        <v>13285.02555179282</v>
      </c>
      <c r="W32">
        <f t="shared" si="16"/>
        <v>632.62026437108671</v>
      </c>
      <c r="X32">
        <f t="shared" si="17"/>
        <v>19.699154696280843</v>
      </c>
      <c r="Y32">
        <f t="shared" si="18"/>
        <v>3941.37389769335</v>
      </c>
      <c r="Z32">
        <f t="shared" si="19"/>
        <v>2044.62610230665</v>
      </c>
      <c r="AA32">
        <f t="shared" si="20"/>
        <v>2044.62610230665</v>
      </c>
      <c r="AB32">
        <f t="shared" si="27"/>
        <v>13995.193413962865</v>
      </c>
      <c r="AC32">
        <f t="shared" si="27"/>
        <v>14741.297772222828</v>
      </c>
      <c r="AD32">
        <f t="shared" si="22"/>
        <v>701.96656058203939</v>
      </c>
      <c r="AE32">
        <f t="shared" si="23"/>
        <v>19.937122649202369</v>
      </c>
    </row>
    <row r="33" spans="1:31" x14ac:dyDescent="0.25">
      <c r="A33" s="1">
        <v>43917</v>
      </c>
      <c r="B33">
        <v>32</v>
      </c>
      <c r="C33">
        <v>6557</v>
      </c>
      <c r="D33">
        <f t="shared" si="0"/>
        <v>4561.6513592336323</v>
      </c>
      <c r="E33">
        <f t="shared" si="2"/>
        <v>1995.3486407663677</v>
      </c>
      <c r="F33">
        <f t="shared" si="3"/>
        <v>1995.3486407663677</v>
      </c>
      <c r="G33">
        <f t="shared" si="24"/>
        <v>16235.456762325086</v>
      </c>
      <c r="H33">
        <f t="shared" si="24"/>
        <v>16889.266882810127</v>
      </c>
      <c r="I33">
        <f t="shared" si="5"/>
        <v>625.52840306704172</v>
      </c>
      <c r="J33">
        <f t="shared" si="6"/>
        <v>25.954787476828663</v>
      </c>
      <c r="K33">
        <f t="shared" si="1"/>
        <v>4290.7989942906834</v>
      </c>
      <c r="L33">
        <f t="shared" si="7"/>
        <v>2266.2010057093166</v>
      </c>
      <c r="M33">
        <f t="shared" si="8"/>
        <v>2266.2010057093166</v>
      </c>
      <c r="N33">
        <f t="shared" si="25"/>
        <v>17821.026792564593</v>
      </c>
      <c r="O33">
        <f t="shared" si="25"/>
        <v>18392.841836568856</v>
      </c>
      <c r="P33">
        <f t="shared" si="10"/>
        <v>681.21636431736499</v>
      </c>
      <c r="Q33">
        <f t="shared" si="11"/>
        <v>26.160597023271354</v>
      </c>
      <c r="R33">
        <f t="shared" si="12"/>
        <v>4530.7355094969089</v>
      </c>
      <c r="S33">
        <f t="shared" si="13"/>
        <v>2026.2644905030911</v>
      </c>
      <c r="T33">
        <f t="shared" si="14"/>
        <v>2026.2644905030911</v>
      </c>
      <c r="U33">
        <f t="shared" si="26"/>
        <v>14488.348942351211</v>
      </c>
      <c r="V33">
        <f t="shared" si="26"/>
        <v>15311.29004229591</v>
      </c>
      <c r="W33">
        <f t="shared" si="16"/>
        <v>695.96772919526859</v>
      </c>
      <c r="X33">
        <f t="shared" si="17"/>
        <v>20.817558536950777</v>
      </c>
      <c r="Y33">
        <f t="shared" si="18"/>
        <v>4187.6263093333364</v>
      </c>
      <c r="Z33">
        <f t="shared" si="19"/>
        <v>2369.3736906666636</v>
      </c>
      <c r="AA33">
        <f t="shared" si="20"/>
        <v>2369.3736906666636</v>
      </c>
      <c r="AB33">
        <f t="shared" si="27"/>
        <v>16364.567104629528</v>
      </c>
      <c r="AC33">
        <f t="shared" si="27"/>
        <v>17110.671462889492</v>
      </c>
      <c r="AD33">
        <f t="shared" si="22"/>
        <v>777.75779376770413</v>
      </c>
      <c r="AE33">
        <f t="shared" si="23"/>
        <v>21.040698319915769</v>
      </c>
    </row>
    <row r="34" spans="1:31" x14ac:dyDescent="0.25">
      <c r="A34" s="1">
        <v>43918</v>
      </c>
      <c r="B34">
        <v>33</v>
      </c>
      <c r="C34">
        <v>5560</v>
      </c>
      <c r="D34">
        <f t="shared" si="0"/>
        <v>5218.1005742202287</v>
      </c>
      <c r="E34">
        <f t="shared" si="2"/>
        <v>341.89942577977126</v>
      </c>
      <c r="F34">
        <f t="shared" si="3"/>
        <v>341.89942577977126</v>
      </c>
      <c r="G34">
        <f t="shared" si="24"/>
        <v>16577.356188104859</v>
      </c>
      <c r="H34">
        <f t="shared" si="24"/>
        <v>17231.166308589898</v>
      </c>
      <c r="I34">
        <f t="shared" si="5"/>
        <v>615.39879673535347</v>
      </c>
      <c r="J34">
        <f t="shared" si="6"/>
        <v>26.937583037286629</v>
      </c>
      <c r="K34">
        <f t="shared" si="1"/>
        <v>4903.5480530459445</v>
      </c>
      <c r="L34">
        <f t="shared" si="7"/>
        <v>656.45194695405553</v>
      </c>
      <c r="M34">
        <f t="shared" si="8"/>
        <v>656.45194695405553</v>
      </c>
      <c r="N34">
        <f t="shared" si="25"/>
        <v>18477.47873951865</v>
      </c>
      <c r="O34">
        <f t="shared" si="25"/>
        <v>19049.29378352291</v>
      </c>
      <c r="P34">
        <f t="shared" si="10"/>
        <v>680.33192084010386</v>
      </c>
      <c r="Q34">
        <f t="shared" si="11"/>
        <v>27.159505784620315</v>
      </c>
      <c r="R34">
        <f t="shared" si="12"/>
        <v>5208.1635379303616</v>
      </c>
      <c r="S34">
        <f t="shared" si="13"/>
        <v>351.8364620696384</v>
      </c>
      <c r="T34">
        <f t="shared" si="14"/>
        <v>351.8364620696384</v>
      </c>
      <c r="U34">
        <f t="shared" si="26"/>
        <v>14840.185404420848</v>
      </c>
      <c r="V34">
        <f t="shared" si="26"/>
        <v>15663.126504365548</v>
      </c>
      <c r="W34">
        <f t="shared" si="16"/>
        <v>681.00550018980641</v>
      </c>
      <c r="X34">
        <f t="shared" si="17"/>
        <v>21.791579363580276</v>
      </c>
      <c r="Y34">
        <f t="shared" si="18"/>
        <v>4811.307218721664</v>
      </c>
      <c r="Z34">
        <f t="shared" si="19"/>
        <v>748.69278127833604</v>
      </c>
      <c r="AA34">
        <f t="shared" si="20"/>
        <v>748.69278127833604</v>
      </c>
      <c r="AB34">
        <f t="shared" si="27"/>
        <v>17113.259885907864</v>
      </c>
      <c r="AC34">
        <f t="shared" si="27"/>
        <v>17859.364244167828</v>
      </c>
      <c r="AD34">
        <f t="shared" si="22"/>
        <v>776.49409757251419</v>
      </c>
      <c r="AE34">
        <f t="shared" si="23"/>
        <v>22.039137115668435</v>
      </c>
    </row>
    <row r="35" spans="1:31" x14ac:dyDescent="0.25">
      <c r="A35" s="1">
        <v>43919</v>
      </c>
      <c r="B35">
        <v>34</v>
      </c>
      <c r="C35">
        <v>4789</v>
      </c>
      <c r="D35">
        <f t="shared" si="0"/>
        <v>5210.3143387997397</v>
      </c>
      <c r="E35">
        <f t="shared" si="2"/>
        <v>-421.31433879973974</v>
      </c>
      <c r="F35">
        <f t="shared" si="3"/>
        <v>421.31433879973974</v>
      </c>
      <c r="G35">
        <f t="shared" si="24"/>
        <v>16156.041849305118</v>
      </c>
      <c r="H35">
        <f t="shared" si="24"/>
        <v>17652.480647389639</v>
      </c>
      <c r="I35">
        <f t="shared" si="5"/>
        <v>608.70622922033238</v>
      </c>
      <c r="J35">
        <f t="shared" si="6"/>
        <v>26.541607550162169</v>
      </c>
      <c r="K35">
        <f t="shared" si="1"/>
        <v>4878.1172542590557</v>
      </c>
      <c r="L35">
        <f t="shared" si="7"/>
        <v>-89.117254259055699</v>
      </c>
      <c r="M35">
        <f t="shared" si="8"/>
        <v>89.117254259055699</v>
      </c>
      <c r="N35">
        <f t="shared" si="25"/>
        <v>18388.361485259593</v>
      </c>
      <c r="O35">
        <f t="shared" si="25"/>
        <v>19138.411037781967</v>
      </c>
      <c r="P35">
        <f t="shared" si="10"/>
        <v>659.94520819937816</v>
      </c>
      <c r="Q35">
        <f t="shared" si="11"/>
        <v>27.86346693149142</v>
      </c>
      <c r="R35">
        <f t="shared" si="12"/>
        <v>5464.5450613887915</v>
      </c>
      <c r="S35">
        <f t="shared" si="13"/>
        <v>-675.54506138879151</v>
      </c>
      <c r="T35">
        <f t="shared" si="14"/>
        <v>675.54506138879151</v>
      </c>
      <c r="U35">
        <f t="shared" si="26"/>
        <v>14164.640343032057</v>
      </c>
      <c r="V35">
        <f t="shared" si="26"/>
        <v>16338.671565754339</v>
      </c>
      <c r="W35">
        <f t="shared" si="16"/>
        <v>680.7779819064308</v>
      </c>
      <c r="X35">
        <f t="shared" si="17"/>
        <v>20.806548859535397</v>
      </c>
      <c r="Y35">
        <f t="shared" si="18"/>
        <v>5069.3887886995963</v>
      </c>
      <c r="Z35">
        <f t="shared" si="19"/>
        <v>-280.38878869959626</v>
      </c>
      <c r="AA35">
        <f t="shared" si="20"/>
        <v>280.38878869959626</v>
      </c>
      <c r="AB35">
        <f t="shared" si="27"/>
        <v>16832.87109720827</v>
      </c>
      <c r="AC35">
        <f t="shared" si="27"/>
        <v>18139.753032867426</v>
      </c>
      <c r="AD35">
        <f t="shared" si="22"/>
        <v>755.82304303614274</v>
      </c>
      <c r="AE35">
        <f t="shared" si="23"/>
        <v>22.270915464009395</v>
      </c>
    </row>
    <row r="36" spans="1:31" x14ac:dyDescent="0.25">
      <c r="A36" s="1">
        <v>43920</v>
      </c>
      <c r="B36">
        <v>35</v>
      </c>
      <c r="C36">
        <v>5249</v>
      </c>
      <c r="D36">
        <f t="shared" si="0"/>
        <v>5143.9063026905378</v>
      </c>
      <c r="E36">
        <f t="shared" si="2"/>
        <v>105.09369730946219</v>
      </c>
      <c r="F36">
        <f t="shared" si="3"/>
        <v>105.09369730946219</v>
      </c>
      <c r="G36">
        <f t="shared" si="24"/>
        <v>16261.13554661458</v>
      </c>
      <c r="H36">
        <f t="shared" si="24"/>
        <v>17757.5743446991</v>
      </c>
      <c r="I36">
        <f t="shared" si="5"/>
        <v>591.91914482330333</v>
      </c>
      <c r="J36">
        <f t="shared" si="6"/>
        <v>27.471886471029368</v>
      </c>
      <c r="K36">
        <f t="shared" si="1"/>
        <v>4810.535254292553</v>
      </c>
      <c r="L36">
        <f t="shared" si="7"/>
        <v>438.46474570744704</v>
      </c>
      <c r="M36">
        <f t="shared" si="8"/>
        <v>438.46474570744704</v>
      </c>
      <c r="N36">
        <f t="shared" si="25"/>
        <v>18826.826230967039</v>
      </c>
      <c r="O36">
        <f t="shared" si="25"/>
        <v>19576.875783489413</v>
      </c>
      <c r="P36">
        <f t="shared" si="10"/>
        <v>652.56252611631373</v>
      </c>
      <c r="Q36">
        <f t="shared" si="11"/>
        <v>28.850608911016931</v>
      </c>
      <c r="R36">
        <f t="shared" si="12"/>
        <v>5393.9591146710982</v>
      </c>
      <c r="S36">
        <f t="shared" si="13"/>
        <v>-144.95911467109818</v>
      </c>
      <c r="T36">
        <f t="shared" si="14"/>
        <v>144.95911467109818</v>
      </c>
      <c r="U36">
        <f t="shared" si="26"/>
        <v>14019.681228360958</v>
      </c>
      <c r="V36">
        <f t="shared" si="26"/>
        <v>16483.630680425438</v>
      </c>
      <c r="W36">
        <f t="shared" si="16"/>
        <v>659.34522721701751</v>
      </c>
      <c r="X36">
        <f t="shared" si="17"/>
        <v>21.263035887187073</v>
      </c>
      <c r="Y36">
        <f t="shared" si="18"/>
        <v>5013.1850165865126</v>
      </c>
      <c r="Z36">
        <f t="shared" si="19"/>
        <v>235.81498341348743</v>
      </c>
      <c r="AA36">
        <f t="shared" si="20"/>
        <v>235.81498341348743</v>
      </c>
      <c r="AB36">
        <f t="shared" si="27"/>
        <v>17068.686080621759</v>
      </c>
      <c r="AC36">
        <f t="shared" si="27"/>
        <v>18375.568016280915</v>
      </c>
      <c r="AD36">
        <f t="shared" si="22"/>
        <v>735.02272065123657</v>
      </c>
      <c r="AE36">
        <f t="shared" si="23"/>
        <v>23.221984302061784</v>
      </c>
    </row>
    <row r="37" spans="1:31" x14ac:dyDescent="0.25">
      <c r="A37" s="1">
        <v>43921</v>
      </c>
      <c r="B37">
        <v>36</v>
      </c>
      <c r="C37">
        <v>5210</v>
      </c>
      <c r="D37">
        <f t="shared" si="0"/>
        <v>5219.8085202816383</v>
      </c>
      <c r="E37">
        <f t="shared" si="2"/>
        <v>-9.8085202816382662</v>
      </c>
      <c r="F37">
        <f t="shared" si="3"/>
        <v>9.8085202816382662</v>
      </c>
      <c r="G37">
        <f t="shared" si="24"/>
        <v>16251.327026332941</v>
      </c>
      <c r="H37">
        <f t="shared" si="24"/>
        <v>17767.38286498074</v>
      </c>
      <c r="I37">
        <f t="shared" si="5"/>
        <v>573.14138274131415</v>
      </c>
      <c r="J37">
        <f t="shared" si="6"/>
        <v>28.354830964400865</v>
      </c>
      <c r="K37">
        <f t="shared" si="1"/>
        <v>4887.6587539114662</v>
      </c>
      <c r="L37">
        <f t="shared" si="7"/>
        <v>322.34124608853381</v>
      </c>
      <c r="M37">
        <f t="shared" si="8"/>
        <v>322.34124608853381</v>
      </c>
      <c r="N37">
        <f t="shared" si="25"/>
        <v>19149.167477055573</v>
      </c>
      <c r="O37">
        <f t="shared" si="25"/>
        <v>19899.217029577947</v>
      </c>
      <c r="P37">
        <f t="shared" si="10"/>
        <v>641.91022676057889</v>
      </c>
      <c r="Q37">
        <f t="shared" si="11"/>
        <v>29.831535125546257</v>
      </c>
      <c r="R37">
        <f t="shared" si="12"/>
        <v>5556.1183372626065</v>
      </c>
      <c r="S37">
        <f t="shared" si="13"/>
        <v>-346.11833726260647</v>
      </c>
      <c r="T37">
        <f t="shared" si="14"/>
        <v>346.11833726260647</v>
      </c>
      <c r="U37">
        <f t="shared" si="26"/>
        <v>13673.562891098351</v>
      </c>
      <c r="V37">
        <f t="shared" si="26"/>
        <v>16829.749017688046</v>
      </c>
      <c r="W37">
        <f t="shared" si="16"/>
        <v>647.29803914184788</v>
      </c>
      <c r="X37">
        <f t="shared" si="17"/>
        <v>21.124060423890683</v>
      </c>
      <c r="Y37">
        <f t="shared" si="18"/>
        <v>5194.5469299031993</v>
      </c>
      <c r="Z37">
        <f t="shared" si="19"/>
        <v>15.45307009680073</v>
      </c>
      <c r="AA37">
        <f t="shared" si="20"/>
        <v>15.45307009680073</v>
      </c>
      <c r="AB37">
        <f t="shared" si="27"/>
        <v>17084.139150718562</v>
      </c>
      <c r="AC37">
        <f t="shared" si="27"/>
        <v>18391.021086377717</v>
      </c>
      <c r="AD37">
        <f t="shared" si="22"/>
        <v>707.3469648606814</v>
      </c>
      <c r="AE37">
        <f t="shared" si="23"/>
        <v>24.152417412412934</v>
      </c>
    </row>
    <row r="38" spans="1:31" x14ac:dyDescent="0.25">
      <c r="A38" s="1">
        <v>43922</v>
      </c>
      <c r="B38">
        <v>37</v>
      </c>
      <c r="C38">
        <v>6153</v>
      </c>
      <c r="D38">
        <f t="shared" si="0"/>
        <v>4933.757268797347</v>
      </c>
      <c r="E38">
        <f t="shared" si="2"/>
        <v>1219.242731202653</v>
      </c>
      <c r="F38">
        <f t="shared" si="3"/>
        <v>1219.242731202653</v>
      </c>
      <c r="G38">
        <f t="shared" si="24"/>
        <v>17470.569757535595</v>
      </c>
      <c r="H38">
        <f t="shared" si="24"/>
        <v>18986.625596183392</v>
      </c>
      <c r="I38">
        <f t="shared" si="5"/>
        <v>593.33204988073101</v>
      </c>
      <c r="J38">
        <f t="shared" si="6"/>
        <v>29.444844183029474</v>
      </c>
      <c r="K38">
        <f t="shared" si="1"/>
        <v>4610.6661849385746</v>
      </c>
      <c r="L38">
        <f t="shared" si="7"/>
        <v>1542.3338150614254</v>
      </c>
      <c r="M38">
        <f t="shared" si="8"/>
        <v>1542.3338150614254</v>
      </c>
      <c r="N38">
        <f t="shared" si="25"/>
        <v>20691.501292116998</v>
      </c>
      <c r="O38">
        <f t="shared" si="25"/>
        <v>21441.550844639372</v>
      </c>
      <c r="P38">
        <f t="shared" si="10"/>
        <v>670.04846389498039</v>
      </c>
      <c r="Q38">
        <f t="shared" si="11"/>
        <v>30.880604026517204</v>
      </c>
      <c r="R38">
        <f t="shared" si="12"/>
        <v>5096.9054558056414</v>
      </c>
      <c r="S38">
        <f t="shared" si="13"/>
        <v>1056.0945441943586</v>
      </c>
      <c r="T38">
        <f t="shared" si="14"/>
        <v>1056.0945441943586</v>
      </c>
      <c r="U38">
        <f t="shared" si="26"/>
        <v>14729.657435292709</v>
      </c>
      <c r="V38">
        <f t="shared" si="26"/>
        <v>17885.843561882404</v>
      </c>
      <c r="W38">
        <f t="shared" si="16"/>
        <v>662.43865044008908</v>
      </c>
      <c r="X38">
        <f t="shared" si="17"/>
        <v>22.235504262179006</v>
      </c>
      <c r="Y38">
        <f t="shared" si="18"/>
        <v>4730.609541179997</v>
      </c>
      <c r="Z38">
        <f t="shared" si="19"/>
        <v>1422.390458820003</v>
      </c>
      <c r="AA38">
        <f t="shared" si="20"/>
        <v>1422.390458820003</v>
      </c>
      <c r="AB38">
        <f t="shared" si="27"/>
        <v>18506.529609538564</v>
      </c>
      <c r="AC38">
        <f t="shared" si="27"/>
        <v>19813.41154519772</v>
      </c>
      <c r="AD38">
        <f t="shared" si="22"/>
        <v>733.83005722954522</v>
      </c>
      <c r="AE38">
        <f t="shared" si="23"/>
        <v>25.219094567217546</v>
      </c>
    </row>
    <row r="39" spans="1:31" x14ac:dyDescent="0.25">
      <c r="A39" s="1">
        <v>43923</v>
      </c>
      <c r="B39">
        <v>38</v>
      </c>
      <c r="C39">
        <v>5959</v>
      </c>
      <c r="D39">
        <f t="shared" ref="D39:D70" si="28">$C38*$H$126+$C37*$I$126+$C36*$J$126+$C35*$K$126+$C34*$L$126</f>
        <v>5229.4322764846675</v>
      </c>
      <c r="E39">
        <f t="shared" si="2"/>
        <v>729.56772351533255</v>
      </c>
      <c r="F39">
        <f t="shared" si="3"/>
        <v>729.56772351533255</v>
      </c>
      <c r="G39">
        <f t="shared" si="24"/>
        <v>18200.13748105093</v>
      </c>
      <c r="H39">
        <f t="shared" si="24"/>
        <v>19716.193319698723</v>
      </c>
      <c r="I39">
        <f t="shared" si="5"/>
        <v>597.46040362723397</v>
      </c>
      <c r="J39">
        <f t="shared" si="6"/>
        <v>30.462499892137313</v>
      </c>
      <c r="K39">
        <f t="shared" ref="K39:K70" si="29">$G$133+$C38*$H$133+$C37*$I$133+$C36*$J$133+$C35*$K$133+$C34*$L$133</f>
        <v>4903.3665976011071</v>
      </c>
      <c r="L39">
        <f t="shared" si="7"/>
        <v>1055.6334023988929</v>
      </c>
      <c r="M39">
        <f t="shared" si="8"/>
        <v>1055.6334023988929</v>
      </c>
      <c r="N39">
        <f t="shared" si="25"/>
        <v>21747.134694515891</v>
      </c>
      <c r="O39">
        <f t="shared" si="25"/>
        <v>22497.184247038265</v>
      </c>
      <c r="P39">
        <f t="shared" si="10"/>
        <v>681.73285597085658</v>
      </c>
      <c r="Q39">
        <f t="shared" si="11"/>
        <v>31.899789637607785</v>
      </c>
      <c r="R39">
        <f t="shared" si="12"/>
        <v>5158.9519968642362</v>
      </c>
      <c r="S39">
        <f t="shared" si="13"/>
        <v>800.04800313576379</v>
      </c>
      <c r="T39">
        <f t="shared" si="14"/>
        <v>800.04800313576379</v>
      </c>
      <c r="U39">
        <f t="shared" si="26"/>
        <v>15529.705438428473</v>
      </c>
      <c r="V39">
        <f t="shared" si="26"/>
        <v>18685.891565018166</v>
      </c>
      <c r="W39">
        <f t="shared" si="16"/>
        <v>667.3532701792202</v>
      </c>
      <c r="X39">
        <f t="shared" si="17"/>
        <v>23.270591652690804</v>
      </c>
      <c r="Y39">
        <f t="shared" si="18"/>
        <v>4741.3695426506056</v>
      </c>
      <c r="Z39">
        <f t="shared" si="19"/>
        <v>1217.6304573493944</v>
      </c>
      <c r="AA39">
        <f t="shared" si="20"/>
        <v>1217.6304573493944</v>
      </c>
      <c r="AB39">
        <f t="shared" si="27"/>
        <v>19724.160066887958</v>
      </c>
      <c r="AC39">
        <f t="shared" si="27"/>
        <v>21031.042002547114</v>
      </c>
      <c r="AD39">
        <f t="shared" si="22"/>
        <v>751.1086429481112</v>
      </c>
      <c r="AE39">
        <f t="shared" si="23"/>
        <v>26.260062711394685</v>
      </c>
    </row>
    <row r="40" spans="1:31" x14ac:dyDescent="0.25">
      <c r="A40" s="1">
        <v>43924</v>
      </c>
      <c r="B40">
        <v>39</v>
      </c>
      <c r="C40">
        <v>5974</v>
      </c>
      <c r="D40">
        <f t="shared" si="28"/>
        <v>5215.2898096911522</v>
      </c>
      <c r="E40">
        <f t="shared" si="2"/>
        <v>758.71019030884781</v>
      </c>
      <c r="F40">
        <f t="shared" si="3"/>
        <v>758.71019030884781</v>
      </c>
      <c r="G40">
        <f t="shared" ref="G40:H55" si="30">E40+G39</f>
        <v>18958.847671359777</v>
      </c>
      <c r="H40">
        <f t="shared" si="30"/>
        <v>20474.903510007571</v>
      </c>
      <c r="I40">
        <f t="shared" si="5"/>
        <v>602.20304441198732</v>
      </c>
      <c r="J40">
        <f t="shared" si="6"/>
        <v>31.482483935085178</v>
      </c>
      <c r="K40">
        <f t="shared" si="29"/>
        <v>4885.4957057807096</v>
      </c>
      <c r="L40">
        <f t="shared" si="7"/>
        <v>1088.5042942192904</v>
      </c>
      <c r="M40">
        <f t="shared" si="8"/>
        <v>1088.5042942192904</v>
      </c>
      <c r="N40">
        <f t="shared" ref="N40:O55" si="31">L40+N39</f>
        <v>22835.638988735183</v>
      </c>
      <c r="O40">
        <f t="shared" si="31"/>
        <v>23585.688541257558</v>
      </c>
      <c r="P40">
        <f t="shared" si="10"/>
        <v>693.69672180169289</v>
      </c>
      <c r="Q40">
        <f t="shared" si="11"/>
        <v>32.918764455777847</v>
      </c>
      <c r="R40">
        <f t="shared" si="12"/>
        <v>4924.8943858362782</v>
      </c>
      <c r="S40">
        <f t="shared" si="13"/>
        <v>1049.1056141637218</v>
      </c>
      <c r="T40">
        <f t="shared" si="14"/>
        <v>1049.1056141637218</v>
      </c>
      <c r="U40">
        <f t="shared" si="26"/>
        <v>16578.811052592195</v>
      </c>
      <c r="V40">
        <f t="shared" si="26"/>
        <v>19734.99717918189</v>
      </c>
      <c r="W40">
        <f t="shared" si="16"/>
        <v>680.51714410972033</v>
      </c>
      <c r="X40">
        <f t="shared" si="17"/>
        <v>24.36207698232387</v>
      </c>
      <c r="Y40">
        <f t="shared" si="18"/>
        <v>4458.8905285106121</v>
      </c>
      <c r="Z40">
        <f t="shared" si="19"/>
        <v>1515.1094714893879</v>
      </c>
      <c r="AA40">
        <f t="shared" si="20"/>
        <v>1515.1094714893879</v>
      </c>
      <c r="AB40">
        <f t="shared" si="27"/>
        <v>21239.269538377346</v>
      </c>
      <c r="AC40">
        <f t="shared" si="27"/>
        <v>22546.151474036502</v>
      </c>
      <c r="AD40">
        <f t="shared" si="22"/>
        <v>777.45349910470691</v>
      </c>
      <c r="AE40">
        <f t="shared" si="23"/>
        <v>27.319022376046771</v>
      </c>
    </row>
    <row r="41" spans="1:31" x14ac:dyDescent="0.25">
      <c r="A41" s="1">
        <v>43925</v>
      </c>
      <c r="B41">
        <v>40</v>
      </c>
      <c r="C41">
        <v>5217</v>
      </c>
      <c r="D41">
        <f t="shared" si="28"/>
        <v>5442.1851016948967</v>
      </c>
      <c r="E41">
        <f t="shared" si="2"/>
        <v>-225.18510169489673</v>
      </c>
      <c r="F41">
        <f t="shared" si="3"/>
        <v>225.18510169489673</v>
      </c>
      <c r="G41">
        <f t="shared" si="30"/>
        <v>18733.662569664881</v>
      </c>
      <c r="H41">
        <f t="shared" si="30"/>
        <v>20700.088611702467</v>
      </c>
      <c r="I41">
        <f t="shared" si="5"/>
        <v>591.43110319149912</v>
      </c>
      <c r="J41">
        <f t="shared" si="6"/>
        <v>31.675139282620918</v>
      </c>
      <c r="K41">
        <f t="shared" si="29"/>
        <v>5097.0955010263251</v>
      </c>
      <c r="L41">
        <f t="shared" si="7"/>
        <v>119.90449897367489</v>
      </c>
      <c r="M41">
        <f t="shared" si="8"/>
        <v>119.90449897367489</v>
      </c>
      <c r="N41">
        <f t="shared" si="31"/>
        <v>22955.543487708859</v>
      </c>
      <c r="O41">
        <f t="shared" si="31"/>
        <v>23705.593040231233</v>
      </c>
      <c r="P41">
        <f t="shared" si="10"/>
        <v>677.30265829232098</v>
      </c>
      <c r="Q41">
        <f t="shared" si="11"/>
        <v>33.892593224994172</v>
      </c>
      <c r="R41">
        <f t="shared" si="12"/>
        <v>5097.1185782695957</v>
      </c>
      <c r="S41">
        <f t="shared" si="13"/>
        <v>119.88142173040433</v>
      </c>
      <c r="T41">
        <f t="shared" si="14"/>
        <v>119.88142173040433</v>
      </c>
      <c r="U41">
        <f t="shared" si="26"/>
        <v>16698.692474322597</v>
      </c>
      <c r="V41">
        <f t="shared" si="26"/>
        <v>19854.878600912292</v>
      </c>
      <c r="W41">
        <f t="shared" si="16"/>
        <v>661.82928669707644</v>
      </c>
      <c r="X41">
        <f t="shared" si="17"/>
        <v>25.231117464836061</v>
      </c>
      <c r="Y41">
        <f t="shared" si="18"/>
        <v>4585.3877168501513</v>
      </c>
      <c r="Z41">
        <f t="shared" si="19"/>
        <v>631.61228314984874</v>
      </c>
      <c r="AA41">
        <f t="shared" si="20"/>
        <v>631.61228314984874</v>
      </c>
      <c r="AB41">
        <f t="shared" si="27"/>
        <v>21870.881821527197</v>
      </c>
      <c r="AC41">
        <f t="shared" si="27"/>
        <v>23177.763757186352</v>
      </c>
      <c r="AD41">
        <f t="shared" si="22"/>
        <v>772.59212523954511</v>
      </c>
      <c r="AE41">
        <f t="shared" si="23"/>
        <v>28.308445177002092</v>
      </c>
    </row>
    <row r="42" spans="1:31" x14ac:dyDescent="0.25">
      <c r="A42" s="1">
        <v>43926</v>
      </c>
      <c r="B42">
        <v>41</v>
      </c>
      <c r="C42">
        <v>4050</v>
      </c>
      <c r="D42">
        <f t="shared" si="28"/>
        <v>5237.4506028150618</v>
      </c>
      <c r="E42">
        <f t="shared" si="2"/>
        <v>-1187.4506028150618</v>
      </c>
      <c r="F42">
        <f t="shared" si="3"/>
        <v>1187.4506028150618</v>
      </c>
      <c r="G42">
        <f t="shared" si="30"/>
        <v>17546.21196684982</v>
      </c>
      <c r="H42">
        <f t="shared" si="30"/>
        <v>21887.539214517528</v>
      </c>
      <c r="I42">
        <f t="shared" si="5"/>
        <v>607.98720040326464</v>
      </c>
      <c r="J42">
        <f t="shared" si="6"/>
        <v>28.859508810731214</v>
      </c>
      <c r="K42">
        <f t="shared" si="29"/>
        <v>4898.8590148473631</v>
      </c>
      <c r="L42">
        <f t="shared" si="7"/>
        <v>-848.85901484736314</v>
      </c>
      <c r="M42">
        <f t="shared" si="8"/>
        <v>848.85901484736314</v>
      </c>
      <c r="N42">
        <f t="shared" si="31"/>
        <v>22106.684472861496</v>
      </c>
      <c r="O42">
        <f t="shared" si="31"/>
        <v>24554.452055078596</v>
      </c>
      <c r="P42">
        <f t="shared" si="10"/>
        <v>682.06811264107216</v>
      </c>
      <c r="Q42">
        <f t="shared" si="11"/>
        <v>32.411256387959597</v>
      </c>
      <c r="R42">
        <f t="shared" si="12"/>
        <v>5119.4433049666277</v>
      </c>
      <c r="S42">
        <f t="shared" si="13"/>
        <v>-1069.4433049666277</v>
      </c>
      <c r="T42">
        <f t="shared" si="14"/>
        <v>1069.4433049666277</v>
      </c>
      <c r="U42">
        <f t="shared" si="26"/>
        <v>15629.24916935597</v>
      </c>
      <c r="V42">
        <f t="shared" si="26"/>
        <v>20924.321905878918</v>
      </c>
      <c r="W42">
        <f t="shared" si="16"/>
        <v>674.97812599609415</v>
      </c>
      <c r="X42">
        <f t="shared" si="17"/>
        <v>23.155193579482621</v>
      </c>
      <c r="Y42">
        <f t="shared" si="18"/>
        <v>4615.8919746143274</v>
      </c>
      <c r="Z42">
        <f t="shared" si="19"/>
        <v>-565.89197461432741</v>
      </c>
      <c r="AA42">
        <f t="shared" si="20"/>
        <v>565.89197461432741</v>
      </c>
      <c r="AB42">
        <f t="shared" si="27"/>
        <v>21304.989846912868</v>
      </c>
      <c r="AC42">
        <f t="shared" si="27"/>
        <v>23743.655731800682</v>
      </c>
      <c r="AD42">
        <f t="shared" si="22"/>
        <v>765.92437844518327</v>
      </c>
      <c r="AE42">
        <f t="shared" si="23"/>
        <v>27.816048746433331</v>
      </c>
    </row>
    <row r="43" spans="1:31" x14ac:dyDescent="0.25">
      <c r="A43" s="1">
        <v>43927</v>
      </c>
      <c r="B43">
        <v>42</v>
      </c>
      <c r="C43">
        <v>4053</v>
      </c>
      <c r="D43">
        <f t="shared" si="28"/>
        <v>4739.9709859000104</v>
      </c>
      <c r="E43">
        <f t="shared" si="2"/>
        <v>-686.97098590001042</v>
      </c>
      <c r="F43">
        <f t="shared" si="3"/>
        <v>686.97098590001042</v>
      </c>
      <c r="G43">
        <f t="shared" si="30"/>
        <v>16859.240980949809</v>
      </c>
      <c r="H43">
        <f t="shared" si="30"/>
        <v>22574.510200417539</v>
      </c>
      <c r="I43">
        <f t="shared" si="5"/>
        <v>610.12189730858211</v>
      </c>
      <c r="J43">
        <f t="shared" si="6"/>
        <v>27.632578104999386</v>
      </c>
      <c r="K43">
        <f t="shared" si="29"/>
        <v>4422.5325443975662</v>
      </c>
      <c r="L43">
        <f t="shared" si="7"/>
        <v>-369.5325443975662</v>
      </c>
      <c r="M43">
        <f t="shared" si="8"/>
        <v>369.5325443975662</v>
      </c>
      <c r="N43">
        <f t="shared" si="31"/>
        <v>21737.151928463929</v>
      </c>
      <c r="O43">
        <f t="shared" si="31"/>
        <v>24923.984599476164</v>
      </c>
      <c r="P43">
        <f t="shared" si="10"/>
        <v>673.62120539124771</v>
      </c>
      <c r="Q43">
        <f t="shared" si="11"/>
        <v>32.269102805097589</v>
      </c>
      <c r="R43">
        <f t="shared" si="12"/>
        <v>4565.7577069668241</v>
      </c>
      <c r="S43">
        <f t="shared" si="13"/>
        <v>-512.75770696682412</v>
      </c>
      <c r="T43">
        <f t="shared" si="14"/>
        <v>512.75770696682412</v>
      </c>
      <c r="U43">
        <f t="shared" si="26"/>
        <v>15116.491462389145</v>
      </c>
      <c r="V43">
        <f t="shared" si="26"/>
        <v>21437.079612845744</v>
      </c>
      <c r="W43">
        <f t="shared" si="16"/>
        <v>669.9087379014295</v>
      </c>
      <c r="X43">
        <f t="shared" si="17"/>
        <v>22.565001181718262</v>
      </c>
      <c r="Y43">
        <f t="shared" si="18"/>
        <v>4113.0281336108783</v>
      </c>
      <c r="Z43">
        <f t="shared" si="19"/>
        <v>-60.028133610878285</v>
      </c>
      <c r="AA43">
        <f t="shared" si="20"/>
        <v>60.028133610878285</v>
      </c>
      <c r="AB43">
        <f t="shared" si="27"/>
        <v>21244.961713301989</v>
      </c>
      <c r="AC43">
        <f t="shared" si="27"/>
        <v>23803.68386541156</v>
      </c>
      <c r="AD43">
        <f t="shared" si="22"/>
        <v>743.86512079411125</v>
      </c>
      <c r="AE43">
        <f t="shared" si="23"/>
        <v>28.56023372976809</v>
      </c>
    </row>
    <row r="44" spans="1:31" x14ac:dyDescent="0.25">
      <c r="A44" s="1">
        <v>43928</v>
      </c>
      <c r="B44">
        <v>43</v>
      </c>
      <c r="C44">
        <v>4782</v>
      </c>
      <c r="D44">
        <f t="shared" si="28"/>
        <v>4499.2407865498963</v>
      </c>
      <c r="E44">
        <f t="shared" si="2"/>
        <v>282.75921345010374</v>
      </c>
      <c r="F44">
        <f t="shared" si="3"/>
        <v>282.75921345010374</v>
      </c>
      <c r="G44">
        <f t="shared" si="30"/>
        <v>17142.000194399912</v>
      </c>
      <c r="H44">
        <f t="shared" si="30"/>
        <v>22857.269413867642</v>
      </c>
      <c r="I44">
        <f t="shared" si="5"/>
        <v>601.50708983862216</v>
      </c>
      <c r="J44">
        <f t="shared" si="6"/>
        <v>28.498417531535537</v>
      </c>
      <c r="K44">
        <f t="shared" si="29"/>
        <v>4208.451126188429</v>
      </c>
      <c r="L44">
        <f t="shared" si="7"/>
        <v>573.54887381157096</v>
      </c>
      <c r="M44">
        <f t="shared" si="8"/>
        <v>573.54887381157096</v>
      </c>
      <c r="N44">
        <f t="shared" si="31"/>
        <v>22310.7008022755</v>
      </c>
      <c r="O44">
        <f t="shared" si="31"/>
        <v>25497.533473287735</v>
      </c>
      <c r="P44">
        <f t="shared" si="10"/>
        <v>670.98772298125618</v>
      </c>
      <c r="Q44">
        <f t="shared" si="11"/>
        <v>33.250535051740044</v>
      </c>
      <c r="R44">
        <f t="shared" ref="R44:R75" si="32">$C43*$V$126+$C42*$W$126+$C41*$X$126+$C40*$Y$126+$C39*$Z$126+$C38*$AA$126+$C37*$AB$126+$C36*$AC$126+$C35*$AD$126+$C34*$AE$126</f>
        <v>4404.2526976957597</v>
      </c>
      <c r="S44">
        <f t="shared" si="13"/>
        <v>377.74730230424029</v>
      </c>
      <c r="T44">
        <f t="shared" si="14"/>
        <v>377.74730230424029</v>
      </c>
      <c r="U44">
        <f t="shared" ref="U44:V59" si="33">S44+U43</f>
        <v>15494.238764693386</v>
      </c>
      <c r="V44">
        <f t="shared" si="33"/>
        <v>21814.826915149984</v>
      </c>
      <c r="W44">
        <f t="shared" si="16"/>
        <v>661.05536106515103</v>
      </c>
      <c r="X44">
        <f t="shared" si="17"/>
        <v>23.438640206665436</v>
      </c>
      <c r="Y44">
        <f t="shared" ref="Y44:Y75" si="34">$U$133+$C43*$V$133+$C42*$W$133+$C41*$X$133+$C40*$Y$133+$C39*$Z$133+$C38*$AA$133+$C37*$AB$133+$C36*$AC$133+$C35*$AD$133+$C34*$AE$133</f>
        <v>4006.3693498603916</v>
      </c>
      <c r="Z44">
        <f t="shared" si="19"/>
        <v>775.63065013960841</v>
      </c>
      <c r="AA44">
        <f t="shared" si="20"/>
        <v>775.63065013960841</v>
      </c>
      <c r="AB44">
        <f t="shared" si="27"/>
        <v>22020.592363441596</v>
      </c>
      <c r="AC44">
        <f t="shared" si="27"/>
        <v>24579.314515551167</v>
      </c>
      <c r="AD44">
        <f t="shared" si="22"/>
        <v>744.82771259245965</v>
      </c>
      <c r="AE44">
        <f t="shared" si="23"/>
        <v>29.564679174995192</v>
      </c>
    </row>
    <row r="45" spans="1:31" x14ac:dyDescent="0.25">
      <c r="A45" s="1">
        <v>43929</v>
      </c>
      <c r="B45">
        <v>44</v>
      </c>
      <c r="C45">
        <v>4668</v>
      </c>
      <c r="D45">
        <f t="shared" si="28"/>
        <v>4425.99494218994</v>
      </c>
      <c r="E45">
        <f t="shared" si="2"/>
        <v>242.00505781005995</v>
      </c>
      <c r="F45">
        <f t="shared" si="3"/>
        <v>242.00505781005995</v>
      </c>
      <c r="G45">
        <f t="shared" si="30"/>
        <v>17384.005252209972</v>
      </c>
      <c r="H45">
        <f t="shared" si="30"/>
        <v>23099.274471677702</v>
      </c>
      <c r="I45">
        <f t="shared" si="5"/>
        <v>592.28908901737691</v>
      </c>
      <c r="J45">
        <f t="shared" si="6"/>
        <v>29.350541103248233</v>
      </c>
      <c r="K45">
        <f t="shared" si="29"/>
        <v>4145.487929359434</v>
      </c>
      <c r="L45">
        <f t="shared" si="7"/>
        <v>522.51207064056598</v>
      </c>
      <c r="M45">
        <f t="shared" si="8"/>
        <v>522.51207064056598</v>
      </c>
      <c r="N45">
        <f t="shared" si="31"/>
        <v>22833.212872916065</v>
      </c>
      <c r="O45">
        <f t="shared" si="31"/>
        <v>26020.0455439283</v>
      </c>
      <c r="P45">
        <f t="shared" si="10"/>
        <v>667.18065497252053</v>
      </c>
      <c r="Q45">
        <f t="shared" si="11"/>
        <v>34.223433642356589</v>
      </c>
      <c r="R45">
        <f t="shared" si="32"/>
        <v>4240.5412053296714</v>
      </c>
      <c r="S45">
        <f t="shared" si="13"/>
        <v>427.45879467032864</v>
      </c>
      <c r="T45">
        <f t="shared" si="14"/>
        <v>427.45879467032864</v>
      </c>
      <c r="U45">
        <f t="shared" si="33"/>
        <v>15921.697559363714</v>
      </c>
      <c r="V45">
        <f t="shared" si="33"/>
        <v>22242.285709820313</v>
      </c>
      <c r="W45">
        <f t="shared" si="16"/>
        <v>654.18487381824445</v>
      </c>
      <c r="X45">
        <f t="shared" si="17"/>
        <v>24.338223331937389</v>
      </c>
      <c r="Y45">
        <f t="shared" si="34"/>
        <v>3850.7424150983475</v>
      </c>
      <c r="Z45">
        <f t="shared" si="19"/>
        <v>817.25758490165254</v>
      </c>
      <c r="AA45">
        <f t="shared" si="20"/>
        <v>817.25758490165254</v>
      </c>
      <c r="AB45">
        <f t="shared" ref="AB45:AC60" si="35">Z45+AB44</f>
        <v>22837.84994834325</v>
      </c>
      <c r="AC45">
        <f t="shared" si="35"/>
        <v>25396.57210045282</v>
      </c>
      <c r="AD45">
        <f t="shared" si="22"/>
        <v>746.95800295449476</v>
      </c>
      <c r="AE45">
        <f t="shared" si="23"/>
        <v>30.574476554252204</v>
      </c>
    </row>
    <row r="46" spans="1:31" x14ac:dyDescent="0.25">
      <c r="A46" s="1">
        <v>43930</v>
      </c>
      <c r="B46">
        <v>45</v>
      </c>
      <c r="C46">
        <v>4585</v>
      </c>
      <c r="D46">
        <f t="shared" si="28"/>
        <v>4170.0420250819907</v>
      </c>
      <c r="E46">
        <f t="shared" si="2"/>
        <v>414.95797491800931</v>
      </c>
      <c r="F46">
        <f t="shared" si="3"/>
        <v>414.95797491800931</v>
      </c>
      <c r="G46">
        <f t="shared" si="30"/>
        <v>17798.963227127981</v>
      </c>
      <c r="H46">
        <f t="shared" si="30"/>
        <v>23514.23244659571</v>
      </c>
      <c r="I46">
        <f t="shared" si="5"/>
        <v>587.85581116489277</v>
      </c>
      <c r="J46">
        <f t="shared" si="6"/>
        <v>30.277770312175065</v>
      </c>
      <c r="K46">
        <f t="shared" si="29"/>
        <v>3903.2100584043715</v>
      </c>
      <c r="L46">
        <f t="shared" si="7"/>
        <v>681.78994159562853</v>
      </c>
      <c r="M46">
        <f t="shared" si="8"/>
        <v>681.78994159562853</v>
      </c>
      <c r="N46">
        <f t="shared" si="31"/>
        <v>23515.002814511692</v>
      </c>
      <c r="O46">
        <f t="shared" si="31"/>
        <v>26701.835485523927</v>
      </c>
      <c r="P46">
        <f t="shared" si="10"/>
        <v>667.54588713809812</v>
      </c>
      <c r="Q46">
        <f t="shared" si="11"/>
        <v>35.226047029253948</v>
      </c>
      <c r="R46">
        <f t="shared" si="32"/>
        <v>3763.9399205065315</v>
      </c>
      <c r="S46">
        <f t="shared" si="13"/>
        <v>821.06007949346849</v>
      </c>
      <c r="T46">
        <f t="shared" si="14"/>
        <v>821.06007949346849</v>
      </c>
      <c r="U46">
        <f t="shared" si="33"/>
        <v>16742.757638857183</v>
      </c>
      <c r="V46">
        <f t="shared" si="33"/>
        <v>23063.345789313782</v>
      </c>
      <c r="W46">
        <f t="shared" si="16"/>
        <v>658.95273683753658</v>
      </c>
      <c r="X46">
        <f t="shared" si="17"/>
        <v>25.408131270854824</v>
      </c>
      <c r="Y46">
        <f t="shared" si="34"/>
        <v>3349.6932636936067</v>
      </c>
      <c r="Z46">
        <f t="shared" si="19"/>
        <v>1235.3067363063933</v>
      </c>
      <c r="AA46">
        <f t="shared" si="20"/>
        <v>1235.3067363063933</v>
      </c>
      <c r="AB46">
        <f t="shared" si="35"/>
        <v>24073.156684649643</v>
      </c>
      <c r="AC46">
        <f t="shared" si="35"/>
        <v>26631.878836759213</v>
      </c>
      <c r="AD46">
        <f t="shared" si="22"/>
        <v>760.9108239074061</v>
      </c>
      <c r="AE46">
        <f t="shared" si="23"/>
        <v>31.637290373962486</v>
      </c>
    </row>
    <row r="47" spans="1:31" x14ac:dyDescent="0.25">
      <c r="A47" s="1">
        <v>43931</v>
      </c>
      <c r="B47">
        <v>46</v>
      </c>
      <c r="C47">
        <v>4805</v>
      </c>
      <c r="D47">
        <f t="shared" si="28"/>
        <v>4205.8167120176431</v>
      </c>
      <c r="E47">
        <f t="shared" si="2"/>
        <v>599.18328798235689</v>
      </c>
      <c r="F47">
        <f t="shared" si="3"/>
        <v>599.18328798235689</v>
      </c>
      <c r="G47">
        <f t="shared" si="30"/>
        <v>18398.146515110337</v>
      </c>
      <c r="H47">
        <f t="shared" si="30"/>
        <v>24113.415734578066</v>
      </c>
      <c r="I47">
        <f t="shared" si="5"/>
        <v>588.13209108726994</v>
      </c>
      <c r="J47">
        <f t="shared" si="6"/>
        <v>31.282337410118178</v>
      </c>
      <c r="K47">
        <f t="shared" si="29"/>
        <v>3945.4760793146233</v>
      </c>
      <c r="L47">
        <f t="shared" si="7"/>
        <v>859.52392068537665</v>
      </c>
      <c r="M47">
        <f t="shared" si="8"/>
        <v>859.52392068537665</v>
      </c>
      <c r="N47">
        <f t="shared" si="31"/>
        <v>24374.526735197069</v>
      </c>
      <c r="O47">
        <f t="shared" si="31"/>
        <v>27561.359406209303</v>
      </c>
      <c r="P47">
        <f t="shared" si="10"/>
        <v>672.2282782002269</v>
      </c>
      <c r="Q47">
        <f t="shared" si="11"/>
        <v>36.259299892077706</v>
      </c>
      <c r="R47">
        <f t="shared" si="32"/>
        <v>3760.6012208121479</v>
      </c>
      <c r="S47">
        <f t="shared" si="13"/>
        <v>1044.3987791878521</v>
      </c>
      <c r="T47">
        <f t="shared" si="14"/>
        <v>1044.3987791878521</v>
      </c>
      <c r="U47">
        <f t="shared" si="33"/>
        <v>17787.156418045037</v>
      </c>
      <c r="V47">
        <f t="shared" si="33"/>
        <v>24107.744568501636</v>
      </c>
      <c r="W47">
        <f t="shared" si="16"/>
        <v>669.65957134726762</v>
      </c>
      <c r="X47">
        <f t="shared" si="17"/>
        <v>26.561490612699824</v>
      </c>
      <c r="Y47">
        <f t="shared" si="34"/>
        <v>3328.6834456581164</v>
      </c>
      <c r="Z47">
        <f t="shared" si="19"/>
        <v>1476.3165543418836</v>
      </c>
      <c r="AA47">
        <f t="shared" si="20"/>
        <v>1476.3165543418836</v>
      </c>
      <c r="AB47">
        <f t="shared" si="35"/>
        <v>25549.473238991526</v>
      </c>
      <c r="AC47">
        <f t="shared" si="35"/>
        <v>28108.195391101097</v>
      </c>
      <c r="AD47">
        <f t="shared" si="22"/>
        <v>780.78320530836379</v>
      </c>
      <c r="AE47">
        <f t="shared" si="23"/>
        <v>32.722877573808695</v>
      </c>
    </row>
    <row r="48" spans="1:31" x14ac:dyDescent="0.25">
      <c r="A48" s="1">
        <v>43932</v>
      </c>
      <c r="B48">
        <v>47</v>
      </c>
      <c r="C48">
        <v>4316</v>
      </c>
      <c r="D48">
        <f t="shared" si="28"/>
        <v>4391.8325919515046</v>
      </c>
      <c r="E48">
        <f t="shared" si="2"/>
        <v>-75.832591951504583</v>
      </c>
      <c r="F48">
        <f t="shared" si="3"/>
        <v>75.832591951504583</v>
      </c>
      <c r="G48">
        <f t="shared" si="30"/>
        <v>18322.313923158832</v>
      </c>
      <c r="H48">
        <f t="shared" si="30"/>
        <v>24189.24832652957</v>
      </c>
      <c r="I48">
        <f t="shared" si="5"/>
        <v>575.93448396498979</v>
      </c>
      <c r="J48">
        <f t="shared" si="6"/>
        <v>31.813191314782635</v>
      </c>
      <c r="K48">
        <f t="shared" si="29"/>
        <v>4122.5464504151741</v>
      </c>
      <c r="L48">
        <f t="shared" si="7"/>
        <v>193.45354958482585</v>
      </c>
      <c r="M48">
        <f t="shared" si="8"/>
        <v>193.45354958482585</v>
      </c>
      <c r="N48">
        <f t="shared" si="31"/>
        <v>24567.980284781894</v>
      </c>
      <c r="O48">
        <f t="shared" si="31"/>
        <v>27754.812955794128</v>
      </c>
      <c r="P48">
        <f t="shared" si="10"/>
        <v>660.82887989986023</v>
      </c>
      <c r="Q48">
        <f t="shared" si="11"/>
        <v>37.177522096953211</v>
      </c>
      <c r="R48">
        <f t="shared" si="32"/>
        <v>3845.5465671660368</v>
      </c>
      <c r="S48">
        <f t="shared" si="13"/>
        <v>470.45343283396323</v>
      </c>
      <c r="T48">
        <f t="shared" si="14"/>
        <v>470.45343283396323</v>
      </c>
      <c r="U48">
        <f t="shared" si="33"/>
        <v>18257.609850879002</v>
      </c>
      <c r="V48">
        <f t="shared" si="33"/>
        <v>24578.198001335601</v>
      </c>
      <c r="W48">
        <f t="shared" si="16"/>
        <v>664.27562165771894</v>
      </c>
      <c r="X48">
        <f t="shared" si="17"/>
        <v>27.484991554133224</v>
      </c>
      <c r="Y48">
        <f t="shared" si="34"/>
        <v>3388.4576206119664</v>
      </c>
      <c r="Z48">
        <f t="shared" si="19"/>
        <v>927.54237938803362</v>
      </c>
      <c r="AA48">
        <f t="shared" si="20"/>
        <v>927.54237938803362</v>
      </c>
      <c r="AB48">
        <f t="shared" si="35"/>
        <v>26477.015618379559</v>
      </c>
      <c r="AC48">
        <f t="shared" si="35"/>
        <v>29035.73777048913</v>
      </c>
      <c r="AD48">
        <f t="shared" si="22"/>
        <v>784.74966947267922</v>
      </c>
      <c r="AE48">
        <f t="shared" si="23"/>
        <v>33.739441567616161</v>
      </c>
    </row>
    <row r="49" spans="1:31" x14ac:dyDescent="0.25">
      <c r="A49" s="1">
        <v>43933</v>
      </c>
      <c r="B49">
        <v>48</v>
      </c>
      <c r="C49">
        <v>3599</v>
      </c>
      <c r="D49">
        <f t="shared" si="28"/>
        <v>4212.2209004730312</v>
      </c>
      <c r="E49">
        <f t="shared" si="2"/>
        <v>-613.22090047303118</v>
      </c>
      <c r="F49">
        <f t="shared" si="3"/>
        <v>613.22090047303118</v>
      </c>
      <c r="G49">
        <f t="shared" si="30"/>
        <v>17709.0930226858</v>
      </c>
      <c r="H49">
        <f t="shared" si="30"/>
        <v>24802.469227002603</v>
      </c>
      <c r="I49">
        <f t="shared" si="5"/>
        <v>576.80160993029313</v>
      </c>
      <c r="J49">
        <f t="shared" si="6"/>
        <v>30.702225371433961</v>
      </c>
      <c r="K49">
        <f t="shared" si="29"/>
        <v>3942.8169459789865</v>
      </c>
      <c r="L49">
        <f t="shared" si="7"/>
        <v>-343.8169459789865</v>
      </c>
      <c r="M49">
        <f t="shared" si="8"/>
        <v>343.8169459789865</v>
      </c>
      <c r="N49">
        <f t="shared" si="31"/>
        <v>24224.163338802908</v>
      </c>
      <c r="O49">
        <f t="shared" si="31"/>
        <v>28098.629901773114</v>
      </c>
      <c r="P49">
        <f t="shared" si="10"/>
        <v>653.45650934356081</v>
      </c>
      <c r="Q49">
        <f t="shared" si="11"/>
        <v>37.070811894027408</v>
      </c>
      <c r="R49">
        <f t="shared" si="32"/>
        <v>3928.0349725063093</v>
      </c>
      <c r="S49">
        <f t="shared" si="13"/>
        <v>-329.03497250630926</v>
      </c>
      <c r="T49">
        <f t="shared" si="14"/>
        <v>329.03497250630926</v>
      </c>
      <c r="U49">
        <f t="shared" si="33"/>
        <v>17928.574878372692</v>
      </c>
      <c r="V49">
        <f t="shared" si="33"/>
        <v>24907.23297384191</v>
      </c>
      <c r="W49">
        <f t="shared" si="16"/>
        <v>655.45349931162923</v>
      </c>
      <c r="X49">
        <f t="shared" si="17"/>
        <v>27.352931820795298</v>
      </c>
      <c r="Y49">
        <f t="shared" si="34"/>
        <v>3493.2785667478074</v>
      </c>
      <c r="Z49">
        <f t="shared" si="19"/>
        <v>105.72143325219258</v>
      </c>
      <c r="AA49">
        <f t="shared" si="20"/>
        <v>105.72143325219258</v>
      </c>
      <c r="AB49">
        <f t="shared" si="35"/>
        <v>26582.737051631753</v>
      </c>
      <c r="AC49">
        <f t="shared" si="35"/>
        <v>29141.459203741324</v>
      </c>
      <c r="AD49">
        <f t="shared" si="22"/>
        <v>766.88050536161381</v>
      </c>
      <c r="AE49">
        <f t="shared" si="23"/>
        <v>34.663466949256929</v>
      </c>
    </row>
    <row r="50" spans="1:31" x14ac:dyDescent="0.25">
      <c r="A50" s="1">
        <v>43934</v>
      </c>
      <c r="B50">
        <v>49</v>
      </c>
      <c r="C50">
        <v>3039</v>
      </c>
      <c r="D50">
        <f t="shared" si="28"/>
        <v>3908.3866293241322</v>
      </c>
      <c r="E50">
        <f t="shared" si="2"/>
        <v>-869.38662932413217</v>
      </c>
      <c r="F50">
        <f t="shared" si="3"/>
        <v>869.38662932413217</v>
      </c>
      <c r="G50">
        <f t="shared" si="30"/>
        <v>16839.706393361666</v>
      </c>
      <c r="H50">
        <f t="shared" si="30"/>
        <v>25671.855856326736</v>
      </c>
      <c r="I50">
        <f t="shared" si="5"/>
        <v>583.45126946197126</v>
      </c>
      <c r="J50">
        <f t="shared" si="6"/>
        <v>28.86223284575313</v>
      </c>
      <c r="K50">
        <f t="shared" si="29"/>
        <v>3657.0253643596038</v>
      </c>
      <c r="L50">
        <f t="shared" si="7"/>
        <v>-618.02536435960383</v>
      </c>
      <c r="M50">
        <f t="shared" si="8"/>
        <v>618.02536435960383</v>
      </c>
      <c r="N50">
        <f t="shared" si="31"/>
        <v>23606.137974443303</v>
      </c>
      <c r="O50">
        <f t="shared" si="31"/>
        <v>28716.655266132719</v>
      </c>
      <c r="P50">
        <f t="shared" si="10"/>
        <v>652.65125604847083</v>
      </c>
      <c r="Q50">
        <f t="shared" si="11"/>
        <v>36.169604755483888</v>
      </c>
      <c r="R50">
        <f t="shared" si="32"/>
        <v>3739.4611653398711</v>
      </c>
      <c r="S50">
        <f t="shared" si="13"/>
        <v>-700.46116533987106</v>
      </c>
      <c r="T50">
        <f t="shared" si="14"/>
        <v>700.46116533987106</v>
      </c>
      <c r="U50">
        <f t="shared" si="33"/>
        <v>17228.113713032821</v>
      </c>
      <c r="V50">
        <f t="shared" si="33"/>
        <v>25607.694139181782</v>
      </c>
      <c r="W50">
        <f t="shared" si="16"/>
        <v>656.60754203030206</v>
      </c>
      <c r="X50">
        <f t="shared" si="17"/>
        <v>26.238068572532104</v>
      </c>
      <c r="Y50">
        <f t="shared" si="34"/>
        <v>3349.3060352289453</v>
      </c>
      <c r="Z50">
        <f t="shared" si="19"/>
        <v>-310.30603522894535</v>
      </c>
      <c r="AA50">
        <f t="shared" si="20"/>
        <v>310.30603522894535</v>
      </c>
      <c r="AB50">
        <f t="shared" si="35"/>
        <v>26272.431016402807</v>
      </c>
      <c r="AC50">
        <f t="shared" si="35"/>
        <v>29451.765238970271</v>
      </c>
      <c r="AD50">
        <f t="shared" si="22"/>
        <v>755.17346766590435</v>
      </c>
      <c r="AE50">
        <f t="shared" si="23"/>
        <v>34.7899285942948</v>
      </c>
    </row>
    <row r="51" spans="1:31" x14ac:dyDescent="0.25">
      <c r="A51" s="1">
        <v>43935</v>
      </c>
      <c r="B51">
        <v>50</v>
      </c>
      <c r="C51">
        <v>3836</v>
      </c>
      <c r="D51">
        <f t="shared" si="28"/>
        <v>3556.4249719906925</v>
      </c>
      <c r="E51">
        <f t="shared" si="2"/>
        <v>279.57502800930752</v>
      </c>
      <c r="F51">
        <f t="shared" si="3"/>
        <v>279.57502800930752</v>
      </c>
      <c r="G51">
        <f t="shared" si="30"/>
        <v>17119.281421370975</v>
      </c>
      <c r="H51">
        <f t="shared" si="30"/>
        <v>25951.430884336045</v>
      </c>
      <c r="I51">
        <f t="shared" si="5"/>
        <v>576.69846409635659</v>
      </c>
      <c r="J51">
        <f t="shared" si="6"/>
        <v>29.684978350333584</v>
      </c>
      <c r="K51">
        <f t="shared" si="29"/>
        <v>3329.1238757847095</v>
      </c>
      <c r="L51">
        <f t="shared" si="7"/>
        <v>506.87612421529047</v>
      </c>
      <c r="M51">
        <f t="shared" si="8"/>
        <v>506.87612421529047</v>
      </c>
      <c r="N51">
        <f t="shared" si="31"/>
        <v>24113.014098658594</v>
      </c>
      <c r="O51">
        <f t="shared" si="31"/>
        <v>29223.531390348009</v>
      </c>
      <c r="P51">
        <f t="shared" si="10"/>
        <v>649.41180867440016</v>
      </c>
      <c r="Q51">
        <f t="shared" si="11"/>
        <v>37.130544558280882</v>
      </c>
      <c r="R51">
        <f t="shared" si="32"/>
        <v>3326.0379266095756</v>
      </c>
      <c r="S51">
        <f t="shared" si="13"/>
        <v>509.96207339042439</v>
      </c>
      <c r="T51">
        <f t="shared" si="14"/>
        <v>509.96207339042439</v>
      </c>
      <c r="U51">
        <f t="shared" si="33"/>
        <v>17738.075786423244</v>
      </c>
      <c r="V51">
        <f t="shared" si="33"/>
        <v>26117.656212572205</v>
      </c>
      <c r="W51">
        <f t="shared" si="16"/>
        <v>652.94140531430514</v>
      </c>
      <c r="X51">
        <f t="shared" si="17"/>
        <v>27.166412854281617</v>
      </c>
      <c r="Y51">
        <f t="shared" si="34"/>
        <v>2995.5816740122891</v>
      </c>
      <c r="Z51">
        <f t="shared" si="19"/>
        <v>840.41832598771089</v>
      </c>
      <c r="AA51">
        <f t="shared" si="20"/>
        <v>840.41832598771089</v>
      </c>
      <c r="AB51">
        <f t="shared" si="35"/>
        <v>27112.849342390517</v>
      </c>
      <c r="AC51">
        <f t="shared" si="35"/>
        <v>30292.183564957981</v>
      </c>
      <c r="AD51">
        <f t="shared" si="22"/>
        <v>757.30458912394954</v>
      </c>
      <c r="AE51">
        <f t="shared" si="23"/>
        <v>35.801776104056991</v>
      </c>
    </row>
    <row r="52" spans="1:31" x14ac:dyDescent="0.25">
      <c r="A52" s="1">
        <v>43936</v>
      </c>
      <c r="B52">
        <v>51</v>
      </c>
      <c r="C52">
        <v>4204</v>
      </c>
      <c r="D52">
        <f t="shared" si="28"/>
        <v>3637.7679183417276</v>
      </c>
      <c r="E52">
        <f t="shared" si="2"/>
        <v>566.23208165827236</v>
      </c>
      <c r="F52">
        <f t="shared" si="3"/>
        <v>566.23208165827236</v>
      </c>
      <c r="G52">
        <f t="shared" si="30"/>
        <v>17685.513503029248</v>
      </c>
      <c r="H52">
        <f t="shared" si="30"/>
        <v>26517.662965994317</v>
      </c>
      <c r="I52">
        <f t="shared" si="5"/>
        <v>576.47093404335476</v>
      </c>
      <c r="J52">
        <f t="shared" si="6"/>
        <v>30.678933591644309</v>
      </c>
      <c r="K52">
        <f t="shared" si="29"/>
        <v>3415.4226717498404</v>
      </c>
      <c r="L52">
        <f t="shared" si="7"/>
        <v>788.57732825015955</v>
      </c>
      <c r="M52">
        <f t="shared" si="8"/>
        <v>788.57732825015955</v>
      </c>
      <c r="N52">
        <f t="shared" si="31"/>
        <v>24901.591426908752</v>
      </c>
      <c r="O52">
        <f t="shared" si="31"/>
        <v>30012.108718598167</v>
      </c>
      <c r="P52">
        <f t="shared" si="10"/>
        <v>652.43714605648188</v>
      </c>
      <c r="Q52">
        <f t="shared" si="11"/>
        <v>38.167035058351821</v>
      </c>
      <c r="R52">
        <f t="shared" si="32"/>
        <v>3433.9942589120501</v>
      </c>
      <c r="S52">
        <f t="shared" si="13"/>
        <v>770.0057410879499</v>
      </c>
      <c r="T52">
        <f t="shared" si="14"/>
        <v>770.0057410879499</v>
      </c>
      <c r="U52">
        <f t="shared" si="33"/>
        <v>18508.081527511193</v>
      </c>
      <c r="V52">
        <f t="shared" si="33"/>
        <v>26887.661953660154</v>
      </c>
      <c r="W52">
        <f t="shared" si="16"/>
        <v>655.79663301610128</v>
      </c>
      <c r="X52">
        <f t="shared" si="17"/>
        <v>28.222288123667109</v>
      </c>
      <c r="Y52">
        <f t="shared" si="34"/>
        <v>3119.7484375570643</v>
      </c>
      <c r="Z52">
        <f t="shared" si="19"/>
        <v>1084.2515624429357</v>
      </c>
      <c r="AA52">
        <f t="shared" si="20"/>
        <v>1084.2515624429357</v>
      </c>
      <c r="AB52">
        <f t="shared" si="35"/>
        <v>28197.100904833453</v>
      </c>
      <c r="AC52">
        <f t="shared" si="35"/>
        <v>31376.435127400917</v>
      </c>
      <c r="AD52">
        <f t="shared" si="22"/>
        <v>765.27890554636383</v>
      </c>
      <c r="AE52">
        <f t="shared" si="23"/>
        <v>36.845522201742114</v>
      </c>
    </row>
    <row r="53" spans="1:31" x14ac:dyDescent="0.25">
      <c r="A53" s="1">
        <v>43937</v>
      </c>
      <c r="B53">
        <v>52</v>
      </c>
      <c r="C53">
        <v>3951</v>
      </c>
      <c r="D53">
        <f t="shared" si="28"/>
        <v>3560.642183099872</v>
      </c>
      <c r="E53">
        <f t="shared" si="2"/>
        <v>390.357816900128</v>
      </c>
      <c r="F53">
        <f t="shared" si="3"/>
        <v>390.357816900128</v>
      </c>
      <c r="G53">
        <f t="shared" si="30"/>
        <v>18075.871319929374</v>
      </c>
      <c r="H53">
        <f t="shared" si="30"/>
        <v>26908.020782894444</v>
      </c>
      <c r="I53">
        <f t="shared" si="5"/>
        <v>572.51108048711581</v>
      </c>
      <c r="J53">
        <f t="shared" si="6"/>
        <v>31.572963277059518</v>
      </c>
      <c r="K53">
        <f t="shared" si="29"/>
        <v>3342.3498449612448</v>
      </c>
      <c r="L53">
        <f t="shared" si="7"/>
        <v>608.6501550387552</v>
      </c>
      <c r="M53">
        <f t="shared" si="8"/>
        <v>608.6501550387552</v>
      </c>
      <c r="N53">
        <f t="shared" si="31"/>
        <v>25510.241581947506</v>
      </c>
      <c r="O53">
        <f t="shared" si="31"/>
        <v>30620.758873636922</v>
      </c>
      <c r="P53">
        <f t="shared" si="10"/>
        <v>651.50550794972173</v>
      </c>
      <c r="Q53">
        <f t="shared" si="11"/>
        <v>39.155834096058314</v>
      </c>
      <c r="R53">
        <f t="shared" si="32"/>
        <v>3346.7854946450225</v>
      </c>
      <c r="S53">
        <f t="shared" si="13"/>
        <v>604.21450535497752</v>
      </c>
      <c r="T53">
        <f t="shared" si="14"/>
        <v>604.21450535497752</v>
      </c>
      <c r="U53">
        <f t="shared" si="33"/>
        <v>19112.296032866172</v>
      </c>
      <c r="V53">
        <f t="shared" si="33"/>
        <v>27491.876459015133</v>
      </c>
      <c r="W53">
        <f t="shared" si="16"/>
        <v>654.56848711940791</v>
      </c>
      <c r="X53">
        <f t="shared" si="17"/>
        <v>29.198313711945719</v>
      </c>
      <c r="Y53">
        <f t="shared" si="34"/>
        <v>3011.3614484680211</v>
      </c>
      <c r="Z53">
        <f t="shared" si="19"/>
        <v>939.63855153197892</v>
      </c>
      <c r="AA53">
        <f t="shared" si="20"/>
        <v>939.63855153197892</v>
      </c>
      <c r="AB53">
        <f t="shared" si="35"/>
        <v>29136.739456365431</v>
      </c>
      <c r="AC53">
        <f t="shared" si="35"/>
        <v>32316.073678932895</v>
      </c>
      <c r="AD53">
        <f t="shared" si="22"/>
        <v>769.4303256888785</v>
      </c>
      <c r="AE53">
        <f t="shared" si="23"/>
        <v>37.867937464355883</v>
      </c>
    </row>
    <row r="54" spans="1:31" x14ac:dyDescent="0.25">
      <c r="A54" s="1">
        <v>43938</v>
      </c>
      <c r="B54">
        <v>53</v>
      </c>
      <c r="C54">
        <v>4694</v>
      </c>
      <c r="D54">
        <f t="shared" si="28"/>
        <v>3503.7907776526176</v>
      </c>
      <c r="E54">
        <f t="shared" si="2"/>
        <v>1190.2092223473824</v>
      </c>
      <c r="F54">
        <f t="shared" si="3"/>
        <v>1190.2092223473824</v>
      </c>
      <c r="G54">
        <f t="shared" si="30"/>
        <v>19266.080542276755</v>
      </c>
      <c r="H54">
        <f t="shared" si="30"/>
        <v>28098.230005241825</v>
      </c>
      <c r="I54">
        <f t="shared" si="5"/>
        <v>585.37979177587135</v>
      </c>
      <c r="J54">
        <f t="shared" si="6"/>
        <v>32.912103924580471</v>
      </c>
      <c r="K54">
        <f t="shared" si="29"/>
        <v>3288.7850305437623</v>
      </c>
      <c r="L54">
        <f t="shared" si="7"/>
        <v>1405.2149694562377</v>
      </c>
      <c r="M54">
        <f t="shared" si="8"/>
        <v>1405.2149694562377</v>
      </c>
      <c r="N54">
        <f t="shared" si="31"/>
        <v>26915.456551403746</v>
      </c>
      <c r="O54">
        <f t="shared" si="31"/>
        <v>32025.973843093161</v>
      </c>
      <c r="P54">
        <f t="shared" si="10"/>
        <v>667.20778839777415</v>
      </c>
      <c r="Q54">
        <f t="shared" si="11"/>
        <v>40.340441193047589</v>
      </c>
      <c r="R54">
        <f t="shared" si="32"/>
        <v>3089.4652142681298</v>
      </c>
      <c r="S54">
        <f t="shared" si="13"/>
        <v>1604.5347857318702</v>
      </c>
      <c r="T54">
        <f t="shared" si="14"/>
        <v>1604.5347857318702</v>
      </c>
      <c r="U54">
        <f t="shared" si="33"/>
        <v>20716.830818598042</v>
      </c>
      <c r="V54">
        <f t="shared" si="33"/>
        <v>29096.411244747003</v>
      </c>
      <c r="W54">
        <f t="shared" si="16"/>
        <v>676.66072662202339</v>
      </c>
      <c r="X54">
        <f t="shared" si="17"/>
        <v>30.616274897494204</v>
      </c>
      <c r="Y54">
        <f t="shared" si="34"/>
        <v>2731.2526568825119</v>
      </c>
      <c r="Z54">
        <f t="shared" si="19"/>
        <v>1962.7473431174881</v>
      </c>
      <c r="AA54">
        <f t="shared" si="20"/>
        <v>1962.7473431174881</v>
      </c>
      <c r="AB54">
        <f t="shared" si="35"/>
        <v>31099.486799482918</v>
      </c>
      <c r="AC54">
        <f t="shared" si="35"/>
        <v>34278.821022050382</v>
      </c>
      <c r="AD54">
        <f t="shared" si="22"/>
        <v>797.18188423372987</v>
      </c>
      <c r="AE54">
        <f t="shared" si="23"/>
        <v>39.011783150813173</v>
      </c>
    </row>
    <row r="55" spans="1:31" x14ac:dyDescent="0.25">
      <c r="A55" s="1">
        <v>43939</v>
      </c>
      <c r="B55">
        <v>54</v>
      </c>
      <c r="C55">
        <v>4092</v>
      </c>
      <c r="D55">
        <f t="shared" si="28"/>
        <v>3977.5430449752344</v>
      </c>
      <c r="E55">
        <f t="shared" si="2"/>
        <v>114.45695502476565</v>
      </c>
      <c r="F55">
        <f t="shared" si="3"/>
        <v>114.45695502476565</v>
      </c>
      <c r="G55">
        <f t="shared" si="30"/>
        <v>19380.53749730152</v>
      </c>
      <c r="H55">
        <f t="shared" si="30"/>
        <v>28212.68696026659</v>
      </c>
      <c r="I55">
        <f t="shared" si="5"/>
        <v>575.76912163809368</v>
      </c>
      <c r="J55">
        <f t="shared" si="6"/>
        <v>33.660258546277824</v>
      </c>
      <c r="K55">
        <f t="shared" si="29"/>
        <v>3745.7358489102648</v>
      </c>
      <c r="L55">
        <f t="shared" si="7"/>
        <v>346.26415108973515</v>
      </c>
      <c r="M55">
        <f t="shared" si="8"/>
        <v>346.26415108973515</v>
      </c>
      <c r="N55">
        <f t="shared" si="31"/>
        <v>27261.72070249348</v>
      </c>
      <c r="O55">
        <f t="shared" si="31"/>
        <v>32372.237994182895</v>
      </c>
      <c r="P55">
        <f t="shared" si="10"/>
        <v>660.65791824863049</v>
      </c>
      <c r="Q55">
        <f t="shared" si="11"/>
        <v>41.264503080146035</v>
      </c>
      <c r="R55">
        <f t="shared" si="32"/>
        <v>3557.5876971215594</v>
      </c>
      <c r="S55">
        <f t="shared" si="13"/>
        <v>534.41230287844064</v>
      </c>
      <c r="T55">
        <f t="shared" si="14"/>
        <v>534.41230287844064</v>
      </c>
      <c r="U55">
        <f t="shared" si="33"/>
        <v>21251.243121476484</v>
      </c>
      <c r="V55">
        <f t="shared" si="33"/>
        <v>29630.823547625445</v>
      </c>
      <c r="W55">
        <f t="shared" si="16"/>
        <v>673.42780790057827</v>
      </c>
      <c r="X55">
        <f t="shared" si="17"/>
        <v>31.556824461596808</v>
      </c>
      <c r="Y55">
        <f t="shared" si="34"/>
        <v>3176.3298775910225</v>
      </c>
      <c r="Z55">
        <f t="shared" si="19"/>
        <v>915.67012240897748</v>
      </c>
      <c r="AA55">
        <f t="shared" si="20"/>
        <v>915.67012240897748</v>
      </c>
      <c r="AB55">
        <f t="shared" si="35"/>
        <v>32015.156921891896</v>
      </c>
      <c r="AC55">
        <f t="shared" si="35"/>
        <v>35194.49114445936</v>
      </c>
      <c r="AD55">
        <f t="shared" si="22"/>
        <v>799.87479873771269</v>
      </c>
      <c r="AE55">
        <f t="shared" si="23"/>
        <v>40.025210160909197</v>
      </c>
    </row>
    <row r="56" spans="1:31" x14ac:dyDescent="0.25">
      <c r="A56" s="1">
        <v>43940</v>
      </c>
      <c r="B56">
        <v>55</v>
      </c>
      <c r="C56">
        <v>3153</v>
      </c>
      <c r="D56">
        <f t="shared" si="28"/>
        <v>3828.5546882595645</v>
      </c>
      <c r="E56">
        <f t="shared" si="2"/>
        <v>-675.5546882595645</v>
      </c>
      <c r="F56">
        <f t="shared" si="3"/>
        <v>675.5546882595645</v>
      </c>
      <c r="G56">
        <f t="shared" ref="G56:H71" si="36">E56+G55</f>
        <v>18704.982809041954</v>
      </c>
      <c r="H56">
        <f t="shared" si="36"/>
        <v>28888.241648526156</v>
      </c>
      <c r="I56">
        <f t="shared" si="5"/>
        <v>577.76483297052312</v>
      </c>
      <c r="J56">
        <f t="shared" si="6"/>
        <v>32.3747340468475</v>
      </c>
      <c r="K56">
        <f t="shared" si="29"/>
        <v>3588.6109927515404</v>
      </c>
      <c r="L56">
        <f t="shared" si="7"/>
        <v>-435.61099275154038</v>
      </c>
      <c r="M56">
        <f t="shared" si="8"/>
        <v>435.61099275154038</v>
      </c>
      <c r="N56">
        <f t="shared" ref="N56:O71" si="37">L56+N55</f>
        <v>26826.109709741941</v>
      </c>
      <c r="O56">
        <f t="shared" si="37"/>
        <v>32807.848986934434</v>
      </c>
      <c r="P56">
        <f t="shared" si="10"/>
        <v>656.15697973868873</v>
      </c>
      <c r="Q56">
        <f t="shared" si="11"/>
        <v>40.883676525738252</v>
      </c>
      <c r="R56">
        <f t="shared" si="32"/>
        <v>3590.5929742414091</v>
      </c>
      <c r="S56">
        <f t="shared" si="13"/>
        <v>-437.59297424140914</v>
      </c>
      <c r="T56">
        <f t="shared" si="14"/>
        <v>437.59297424140914</v>
      </c>
      <c r="U56">
        <f t="shared" si="33"/>
        <v>20813.650147235076</v>
      </c>
      <c r="V56">
        <f t="shared" si="33"/>
        <v>30068.416521866853</v>
      </c>
      <c r="W56">
        <f t="shared" si="16"/>
        <v>668.18703381926343</v>
      </c>
      <c r="X56">
        <f t="shared" si="17"/>
        <v>31.149437348802127</v>
      </c>
      <c r="Y56">
        <f t="shared" si="34"/>
        <v>3218.3441405399117</v>
      </c>
      <c r="Z56">
        <f t="shared" si="19"/>
        <v>-65.344140539911677</v>
      </c>
      <c r="AA56">
        <f t="shared" si="20"/>
        <v>65.344140539911677</v>
      </c>
      <c r="AB56">
        <f t="shared" si="35"/>
        <v>31949.812781351982</v>
      </c>
      <c r="AC56">
        <f t="shared" si="35"/>
        <v>35259.835284999273</v>
      </c>
      <c r="AD56">
        <f t="shared" si="22"/>
        <v>783.5518952222061</v>
      </c>
      <c r="AE56">
        <f t="shared" si="23"/>
        <v>40.775618023732036</v>
      </c>
    </row>
    <row r="57" spans="1:31" x14ac:dyDescent="0.25">
      <c r="A57" s="1">
        <v>43941</v>
      </c>
      <c r="B57">
        <v>56</v>
      </c>
      <c r="C57">
        <v>2972</v>
      </c>
      <c r="D57">
        <f t="shared" si="28"/>
        <v>3544.2077955955237</v>
      </c>
      <c r="E57">
        <f t="shared" si="2"/>
        <v>-572.20779559552375</v>
      </c>
      <c r="F57">
        <f t="shared" si="3"/>
        <v>572.20779559552375</v>
      </c>
      <c r="G57">
        <f t="shared" si="36"/>
        <v>18132.77501344643</v>
      </c>
      <c r="H57">
        <f t="shared" si="36"/>
        <v>29460.449444121681</v>
      </c>
      <c r="I57">
        <f t="shared" si="5"/>
        <v>577.65587145336633</v>
      </c>
      <c r="J57">
        <f t="shared" si="6"/>
        <v>31.390272149099541</v>
      </c>
      <c r="K57">
        <f t="shared" si="29"/>
        <v>3316.9199024917834</v>
      </c>
      <c r="L57">
        <f t="shared" si="7"/>
        <v>-344.91990249178343</v>
      </c>
      <c r="M57">
        <f t="shared" si="8"/>
        <v>344.91990249178343</v>
      </c>
      <c r="N57">
        <f t="shared" si="37"/>
        <v>26481.189807250157</v>
      </c>
      <c r="O57">
        <f t="shared" si="37"/>
        <v>33152.768889426217</v>
      </c>
      <c r="P57">
        <f t="shared" si="10"/>
        <v>650.05429194953365</v>
      </c>
      <c r="Q57">
        <f t="shared" si="11"/>
        <v>40.736889418624131</v>
      </c>
      <c r="R57">
        <f t="shared" si="32"/>
        <v>3475.5647240085577</v>
      </c>
      <c r="S57">
        <f t="shared" si="13"/>
        <v>-503.56472400855773</v>
      </c>
      <c r="T57">
        <f t="shared" si="14"/>
        <v>503.56472400855773</v>
      </c>
      <c r="U57">
        <f t="shared" si="33"/>
        <v>20310.085423226519</v>
      </c>
      <c r="V57">
        <f t="shared" si="33"/>
        <v>30571.98124587541</v>
      </c>
      <c r="W57">
        <f t="shared" si="16"/>
        <v>664.60828795381326</v>
      </c>
      <c r="X57">
        <f t="shared" si="17"/>
        <v>30.559482617583551</v>
      </c>
      <c r="Y57">
        <f t="shared" si="34"/>
        <v>3139.0108261872961</v>
      </c>
      <c r="Z57">
        <f t="shared" si="19"/>
        <v>-167.01082618729606</v>
      </c>
      <c r="AA57">
        <f t="shared" si="20"/>
        <v>167.01082618729606</v>
      </c>
      <c r="AB57">
        <f t="shared" si="35"/>
        <v>31782.801955164687</v>
      </c>
      <c r="AC57">
        <f t="shared" si="35"/>
        <v>35426.846111186569</v>
      </c>
      <c r="AD57">
        <f t="shared" si="22"/>
        <v>770.14882850405581</v>
      </c>
      <c r="AE57">
        <f t="shared" si="23"/>
        <v>41.268389665540226</v>
      </c>
    </row>
    <row r="58" spans="1:31" x14ac:dyDescent="0.25">
      <c r="A58" s="1">
        <v>43942</v>
      </c>
      <c r="B58">
        <v>57</v>
      </c>
      <c r="C58">
        <v>2667</v>
      </c>
      <c r="D58">
        <f t="shared" si="28"/>
        <v>3390.8316387233508</v>
      </c>
      <c r="E58">
        <f t="shared" si="2"/>
        <v>-723.83163872335081</v>
      </c>
      <c r="F58">
        <f t="shared" si="3"/>
        <v>723.83163872335081</v>
      </c>
      <c r="G58">
        <f t="shared" si="36"/>
        <v>17408.94337472308</v>
      </c>
      <c r="H58">
        <f t="shared" si="36"/>
        <v>30184.281082845031</v>
      </c>
      <c r="I58">
        <f t="shared" si="5"/>
        <v>580.466943900866</v>
      </c>
      <c r="J58">
        <f t="shared" si="6"/>
        <v>29.991274365653172</v>
      </c>
      <c r="K58">
        <f t="shared" si="29"/>
        <v>3181.6723427837542</v>
      </c>
      <c r="L58">
        <f t="shared" si="7"/>
        <v>-514.67234278375417</v>
      </c>
      <c r="M58">
        <f t="shared" si="8"/>
        <v>514.67234278375417</v>
      </c>
      <c r="N58">
        <f t="shared" si="37"/>
        <v>25966.517464466404</v>
      </c>
      <c r="O58">
        <f t="shared" si="37"/>
        <v>33667.441232209974</v>
      </c>
      <c r="P58">
        <f t="shared" si="10"/>
        <v>647.45079292711489</v>
      </c>
      <c r="Q58">
        <f t="shared" si="11"/>
        <v>40.105777532640261</v>
      </c>
      <c r="R58">
        <f t="shared" si="32"/>
        <v>3341.3903951988132</v>
      </c>
      <c r="S58">
        <f t="shared" si="13"/>
        <v>-674.39039519881317</v>
      </c>
      <c r="T58">
        <f t="shared" si="14"/>
        <v>674.39039519881317</v>
      </c>
      <c r="U58">
        <f t="shared" si="33"/>
        <v>19635.695028027705</v>
      </c>
      <c r="V58">
        <f t="shared" si="33"/>
        <v>31246.371641074224</v>
      </c>
      <c r="W58">
        <f t="shared" si="16"/>
        <v>664.8164178951962</v>
      </c>
      <c r="X58">
        <f t="shared" si="17"/>
        <v>29.535514616492428</v>
      </c>
      <c r="Y58">
        <f t="shared" si="34"/>
        <v>3053.5705582001492</v>
      </c>
      <c r="Z58">
        <f t="shared" si="19"/>
        <v>-386.57055820014921</v>
      </c>
      <c r="AA58">
        <f t="shared" si="20"/>
        <v>386.57055820014921</v>
      </c>
      <c r="AB58">
        <f t="shared" si="35"/>
        <v>31396.231396964537</v>
      </c>
      <c r="AC58">
        <f t="shared" si="35"/>
        <v>35813.416669386716</v>
      </c>
      <c r="AD58">
        <f t="shared" si="22"/>
        <v>761.98758871035568</v>
      </c>
      <c r="AE58">
        <f t="shared" si="23"/>
        <v>41.20307451477241</v>
      </c>
    </row>
    <row r="59" spans="1:31" x14ac:dyDescent="0.25">
      <c r="A59" s="1">
        <v>43943</v>
      </c>
      <c r="B59">
        <v>58</v>
      </c>
      <c r="C59">
        <v>3786</v>
      </c>
      <c r="D59">
        <f t="shared" si="28"/>
        <v>2998.4453289078542</v>
      </c>
      <c r="E59">
        <f t="shared" si="2"/>
        <v>787.55467109214578</v>
      </c>
      <c r="F59">
        <f t="shared" si="3"/>
        <v>787.55467109214578</v>
      </c>
      <c r="G59">
        <f t="shared" si="36"/>
        <v>18196.498045815224</v>
      </c>
      <c r="H59">
        <f t="shared" si="36"/>
        <v>30971.835753937175</v>
      </c>
      <c r="I59">
        <f t="shared" si="5"/>
        <v>584.37425950824854</v>
      </c>
      <c r="J59">
        <f t="shared" si="6"/>
        <v>31.138431834981223</v>
      </c>
      <c r="K59">
        <f t="shared" si="29"/>
        <v>2807.2234213069883</v>
      </c>
      <c r="L59">
        <f t="shared" si="7"/>
        <v>978.77657869301174</v>
      </c>
      <c r="M59">
        <f t="shared" si="8"/>
        <v>978.77657869301174</v>
      </c>
      <c r="N59">
        <f t="shared" si="37"/>
        <v>26945.294043159414</v>
      </c>
      <c r="O59">
        <f t="shared" si="37"/>
        <v>34646.217810902985</v>
      </c>
      <c r="P59">
        <f t="shared" si="10"/>
        <v>653.70222284722615</v>
      </c>
      <c r="Q59">
        <f t="shared" si="11"/>
        <v>41.219523356977597</v>
      </c>
      <c r="R59">
        <f t="shared" si="32"/>
        <v>2863.8378653335858</v>
      </c>
      <c r="S59">
        <f t="shared" si="13"/>
        <v>922.1621346664142</v>
      </c>
      <c r="T59">
        <f t="shared" si="14"/>
        <v>922.1621346664142</v>
      </c>
      <c r="U59">
        <f t="shared" si="33"/>
        <v>20557.857162694119</v>
      </c>
      <c r="V59">
        <f t="shared" si="33"/>
        <v>32168.533775740638</v>
      </c>
      <c r="W59">
        <f t="shared" si="16"/>
        <v>670.17778699459666</v>
      </c>
      <c r="X59">
        <f t="shared" si="17"/>
        <v>30.675229113285827</v>
      </c>
      <c r="Y59">
        <f t="shared" si="34"/>
        <v>2614.379330073567</v>
      </c>
      <c r="Z59">
        <f t="shared" si="19"/>
        <v>1171.620669926433</v>
      </c>
      <c r="AA59">
        <f t="shared" si="20"/>
        <v>1171.620669926433</v>
      </c>
      <c r="AB59">
        <f t="shared" si="35"/>
        <v>32567.85206689097</v>
      </c>
      <c r="AC59">
        <f t="shared" si="35"/>
        <v>36985.037339313145</v>
      </c>
      <c r="AD59">
        <f t="shared" si="22"/>
        <v>770.52161123569056</v>
      </c>
      <c r="AE59">
        <f t="shared" si="23"/>
        <v>42.267279193716178</v>
      </c>
    </row>
    <row r="60" spans="1:31" x14ac:dyDescent="0.25">
      <c r="A60" s="1">
        <v>43944</v>
      </c>
      <c r="B60">
        <v>59</v>
      </c>
      <c r="C60">
        <v>3493</v>
      </c>
      <c r="D60">
        <f t="shared" si="28"/>
        <v>3213.143442466665</v>
      </c>
      <c r="E60">
        <f t="shared" si="2"/>
        <v>279.85655753333504</v>
      </c>
      <c r="F60">
        <f t="shared" si="3"/>
        <v>279.85655753333504</v>
      </c>
      <c r="G60">
        <f t="shared" si="36"/>
        <v>18476.354603348558</v>
      </c>
      <c r="H60">
        <f t="shared" si="36"/>
        <v>31251.69231147051</v>
      </c>
      <c r="I60">
        <f t="shared" si="5"/>
        <v>578.73504280500947</v>
      </c>
      <c r="J60">
        <f t="shared" si="6"/>
        <v>31.92541186688381</v>
      </c>
      <c r="K60">
        <f t="shared" si="29"/>
        <v>3024.9125459477445</v>
      </c>
      <c r="L60">
        <f t="shared" si="7"/>
        <v>468.08745405225545</v>
      </c>
      <c r="M60">
        <f t="shared" si="8"/>
        <v>468.08745405225545</v>
      </c>
      <c r="N60">
        <f t="shared" si="37"/>
        <v>27413.381497211671</v>
      </c>
      <c r="O60">
        <f t="shared" si="37"/>
        <v>35114.305264955241</v>
      </c>
      <c r="P60">
        <f t="shared" si="10"/>
        <v>650.26491231398597</v>
      </c>
      <c r="Q60">
        <f t="shared" si="11"/>
        <v>42.157251572532772</v>
      </c>
      <c r="R60">
        <f t="shared" si="32"/>
        <v>3120.8294326228061</v>
      </c>
      <c r="S60">
        <f t="shared" si="13"/>
        <v>372.17056737719395</v>
      </c>
      <c r="T60">
        <f t="shared" si="14"/>
        <v>372.17056737719395</v>
      </c>
      <c r="U60">
        <f t="shared" ref="U60:V75" si="38">S60+U59</f>
        <v>20930.027730071313</v>
      </c>
      <c r="V60">
        <f t="shared" si="38"/>
        <v>32540.704343117832</v>
      </c>
      <c r="W60">
        <f t="shared" si="16"/>
        <v>664.09600700240469</v>
      </c>
      <c r="X60">
        <f t="shared" si="17"/>
        <v>31.51656915472995</v>
      </c>
      <c r="Y60">
        <f t="shared" si="34"/>
        <v>2852.2545620609126</v>
      </c>
      <c r="Z60">
        <f t="shared" si="19"/>
        <v>640.74543793908742</v>
      </c>
      <c r="AA60">
        <f t="shared" si="20"/>
        <v>640.74543793908742</v>
      </c>
      <c r="AB60">
        <f t="shared" si="35"/>
        <v>33208.597504830061</v>
      </c>
      <c r="AC60">
        <f t="shared" si="35"/>
        <v>37625.782777252229</v>
      </c>
      <c r="AD60">
        <f t="shared" si="22"/>
        <v>767.87311790310673</v>
      </c>
      <c r="AE60">
        <f t="shared" si="23"/>
        <v>43.247506300930894</v>
      </c>
    </row>
    <row r="61" spans="1:31" x14ac:dyDescent="0.25">
      <c r="A61" s="1">
        <v>43945</v>
      </c>
      <c r="B61">
        <v>60</v>
      </c>
      <c r="C61">
        <v>3491</v>
      </c>
      <c r="D61">
        <f t="shared" si="28"/>
        <v>2989.5369096424365</v>
      </c>
      <c r="E61">
        <f t="shared" si="2"/>
        <v>501.46309035756349</v>
      </c>
      <c r="F61">
        <f t="shared" si="3"/>
        <v>501.46309035756349</v>
      </c>
      <c r="G61">
        <f t="shared" si="36"/>
        <v>18977.817693706122</v>
      </c>
      <c r="H61">
        <f t="shared" si="36"/>
        <v>31753.155401828073</v>
      </c>
      <c r="I61">
        <f t="shared" si="5"/>
        <v>577.33009821505584</v>
      </c>
      <c r="J61">
        <f t="shared" si="6"/>
        <v>32.871692905636237</v>
      </c>
      <c r="K61">
        <f t="shared" si="29"/>
        <v>2809.2648283450017</v>
      </c>
      <c r="L61">
        <f t="shared" si="7"/>
        <v>681.73517165499834</v>
      </c>
      <c r="M61">
        <f t="shared" si="8"/>
        <v>681.73517165499834</v>
      </c>
      <c r="N61">
        <f t="shared" si="37"/>
        <v>28095.116668866671</v>
      </c>
      <c r="O61">
        <f t="shared" si="37"/>
        <v>35796.040436610238</v>
      </c>
      <c r="P61">
        <f t="shared" si="10"/>
        <v>650.83709884745883</v>
      </c>
      <c r="Q61">
        <f t="shared" si="11"/>
        <v>43.167663181184935</v>
      </c>
      <c r="R61">
        <f t="shared" si="32"/>
        <v>2657.0231199426989</v>
      </c>
      <c r="S61">
        <f t="shared" si="13"/>
        <v>833.97688005730106</v>
      </c>
      <c r="T61">
        <f t="shared" si="14"/>
        <v>833.97688005730106</v>
      </c>
      <c r="U61">
        <f t="shared" si="38"/>
        <v>21764.004610128613</v>
      </c>
      <c r="V61">
        <f t="shared" si="38"/>
        <v>33374.681223175132</v>
      </c>
      <c r="W61">
        <f t="shared" si="16"/>
        <v>667.49362446350267</v>
      </c>
      <c r="X61">
        <f t="shared" si="17"/>
        <v>32.605561779891772</v>
      </c>
      <c r="Y61">
        <f t="shared" si="34"/>
        <v>2360.5576271674959</v>
      </c>
      <c r="Z61">
        <f t="shared" si="19"/>
        <v>1130.4423728325041</v>
      </c>
      <c r="AA61">
        <f t="shared" si="20"/>
        <v>1130.4423728325041</v>
      </c>
      <c r="AB61">
        <f t="shared" ref="AB61:AC76" si="39">Z61+AB60</f>
        <v>34339.039877662566</v>
      </c>
      <c r="AC61">
        <f t="shared" si="39"/>
        <v>38756.225150084734</v>
      </c>
      <c r="AD61">
        <f t="shared" si="22"/>
        <v>775.12450300169473</v>
      </c>
      <c r="AE61">
        <f t="shared" si="23"/>
        <v>44.301321587285038</v>
      </c>
    </row>
    <row r="62" spans="1:31" x14ac:dyDescent="0.25">
      <c r="A62" s="1">
        <v>43946</v>
      </c>
      <c r="B62">
        <v>61</v>
      </c>
      <c r="C62">
        <v>3047</v>
      </c>
      <c r="D62">
        <f t="shared" si="28"/>
        <v>3152.1354443480154</v>
      </c>
      <c r="E62">
        <f t="shared" si="2"/>
        <v>-105.13544434801543</v>
      </c>
      <c r="F62">
        <f t="shared" si="3"/>
        <v>105.13544434801543</v>
      </c>
      <c r="G62">
        <f t="shared" si="36"/>
        <v>18872.682249358106</v>
      </c>
      <c r="H62">
        <f t="shared" si="36"/>
        <v>31858.290846176089</v>
      </c>
      <c r="I62">
        <f t="shared" si="5"/>
        <v>568.89805082457303</v>
      </c>
      <c r="J62">
        <f t="shared" si="6"/>
        <v>33.17410249868783</v>
      </c>
      <c r="K62">
        <f t="shared" si="29"/>
        <v>2965.8507123961926</v>
      </c>
      <c r="L62">
        <f t="shared" si="7"/>
        <v>81.149287603807352</v>
      </c>
      <c r="M62">
        <f t="shared" si="8"/>
        <v>81.149287603807352</v>
      </c>
      <c r="N62">
        <f t="shared" si="37"/>
        <v>28176.265956470477</v>
      </c>
      <c r="O62">
        <f t="shared" si="37"/>
        <v>35877.189724214048</v>
      </c>
      <c r="P62">
        <f t="shared" si="10"/>
        <v>640.66410221810804</v>
      </c>
      <c r="Q62">
        <f t="shared" si="11"/>
        <v>43.979779511476565</v>
      </c>
      <c r="R62">
        <f t="shared" si="32"/>
        <v>2682.676118037095</v>
      </c>
      <c r="S62">
        <f t="shared" si="13"/>
        <v>364.32388196290503</v>
      </c>
      <c r="T62">
        <f t="shared" si="14"/>
        <v>364.32388196290503</v>
      </c>
      <c r="U62">
        <f t="shared" si="38"/>
        <v>22128.328492091518</v>
      </c>
      <c r="V62">
        <f t="shared" si="38"/>
        <v>33739.005105138036</v>
      </c>
      <c r="W62">
        <f t="shared" si="16"/>
        <v>661.54911970858893</v>
      </c>
      <c r="X62">
        <f t="shared" si="17"/>
        <v>33.449259976098226</v>
      </c>
      <c r="Y62">
        <f t="shared" si="34"/>
        <v>2364.2346644925879</v>
      </c>
      <c r="Z62">
        <f t="shared" si="19"/>
        <v>682.76533550741215</v>
      </c>
      <c r="AA62">
        <f t="shared" si="20"/>
        <v>682.76533550741215</v>
      </c>
      <c r="AB62">
        <f t="shared" si="39"/>
        <v>35021.805213169981</v>
      </c>
      <c r="AC62">
        <f t="shared" si="39"/>
        <v>39438.990485592149</v>
      </c>
      <c r="AD62">
        <f t="shared" si="22"/>
        <v>773.31353893317942</v>
      </c>
      <c r="AE62">
        <f t="shared" si="23"/>
        <v>45.287976286415635</v>
      </c>
    </row>
    <row r="63" spans="1:31" x14ac:dyDescent="0.25">
      <c r="A63" s="1">
        <v>43947</v>
      </c>
      <c r="B63">
        <v>62</v>
      </c>
      <c r="C63">
        <v>2256</v>
      </c>
      <c r="D63">
        <f t="shared" si="28"/>
        <v>3067.6445719507306</v>
      </c>
      <c r="E63">
        <f t="shared" si="2"/>
        <v>-811.64457195073055</v>
      </c>
      <c r="F63">
        <f t="shared" si="3"/>
        <v>811.64457195073055</v>
      </c>
      <c r="G63">
        <f t="shared" si="36"/>
        <v>18061.037677407374</v>
      </c>
      <c r="H63">
        <f t="shared" si="36"/>
        <v>32669.935418126821</v>
      </c>
      <c r="I63">
        <f t="shared" si="5"/>
        <v>573.15676172152314</v>
      </c>
      <c r="J63">
        <f t="shared" si="6"/>
        <v>31.511514621513967</v>
      </c>
      <c r="K63">
        <f t="shared" si="29"/>
        <v>2885.0560046382211</v>
      </c>
      <c r="L63">
        <f t="shared" si="7"/>
        <v>-629.05600463822111</v>
      </c>
      <c r="M63">
        <f t="shared" si="8"/>
        <v>629.05600463822111</v>
      </c>
      <c r="N63">
        <f t="shared" si="37"/>
        <v>27547.209951832258</v>
      </c>
      <c r="O63">
        <f t="shared" si="37"/>
        <v>36506.245728852271</v>
      </c>
      <c r="P63">
        <f t="shared" si="10"/>
        <v>640.4604513833732</v>
      </c>
      <c r="Q63">
        <f t="shared" si="11"/>
        <v>43.011570647853752</v>
      </c>
      <c r="R63">
        <f t="shared" si="32"/>
        <v>2866.272298385627</v>
      </c>
      <c r="S63">
        <f t="shared" si="13"/>
        <v>-610.27229838562698</v>
      </c>
      <c r="T63">
        <f t="shared" si="14"/>
        <v>610.27229838562698</v>
      </c>
      <c r="U63">
        <f t="shared" si="38"/>
        <v>21518.056193705892</v>
      </c>
      <c r="V63">
        <f t="shared" si="38"/>
        <v>34349.277403523665</v>
      </c>
      <c r="W63">
        <f t="shared" si="16"/>
        <v>660.56302699083972</v>
      </c>
      <c r="X63">
        <f t="shared" si="17"/>
        <v>32.57532637230738</v>
      </c>
      <c r="Y63">
        <f t="shared" si="34"/>
        <v>2560.0402072019692</v>
      </c>
      <c r="Z63">
        <f t="shared" si="19"/>
        <v>-304.04020720196922</v>
      </c>
      <c r="AA63">
        <f t="shared" si="20"/>
        <v>304.04020720196922</v>
      </c>
      <c r="AB63">
        <f t="shared" si="39"/>
        <v>34717.765005968009</v>
      </c>
      <c r="AC63">
        <f t="shared" si="39"/>
        <v>39743.03069279412</v>
      </c>
      <c r="AD63">
        <f t="shared" si="22"/>
        <v>764.28905178450236</v>
      </c>
      <c r="AE63">
        <f t="shared" si="23"/>
        <v>45.424914729456269</v>
      </c>
    </row>
    <row r="64" spans="1:31" x14ac:dyDescent="0.25">
      <c r="A64" s="1">
        <v>43948</v>
      </c>
      <c r="B64">
        <v>63</v>
      </c>
      <c r="C64">
        <v>2729</v>
      </c>
      <c r="D64">
        <f t="shared" si="28"/>
        <v>2738.361077645563</v>
      </c>
      <c r="E64">
        <f t="shared" si="2"/>
        <v>-9.3610776455630003</v>
      </c>
      <c r="F64">
        <f t="shared" si="3"/>
        <v>9.3610776455630003</v>
      </c>
      <c r="G64">
        <f t="shared" si="36"/>
        <v>18051.676599761809</v>
      </c>
      <c r="H64">
        <f t="shared" si="36"/>
        <v>32679.296495772385</v>
      </c>
      <c r="I64">
        <f t="shared" si="5"/>
        <v>563.43614647883419</v>
      </c>
      <c r="J64">
        <f t="shared" si="6"/>
        <v>32.038549022058405</v>
      </c>
      <c r="K64">
        <f t="shared" si="29"/>
        <v>2565.5949036202655</v>
      </c>
      <c r="L64">
        <f t="shared" si="7"/>
        <v>163.40509637973446</v>
      </c>
      <c r="M64">
        <f t="shared" si="8"/>
        <v>163.40509637973446</v>
      </c>
      <c r="N64">
        <f t="shared" si="37"/>
        <v>27710.615048211992</v>
      </c>
      <c r="O64">
        <f t="shared" si="37"/>
        <v>36669.650825232005</v>
      </c>
      <c r="P64">
        <f t="shared" si="10"/>
        <v>632.23535905572419</v>
      </c>
      <c r="Q64">
        <f t="shared" si="11"/>
        <v>43.829587591556425</v>
      </c>
      <c r="R64">
        <f t="shared" si="32"/>
        <v>2543.048278543034</v>
      </c>
      <c r="S64">
        <f t="shared" si="13"/>
        <v>185.95172145696597</v>
      </c>
      <c r="T64">
        <f t="shared" si="14"/>
        <v>185.95172145696597</v>
      </c>
      <c r="U64">
        <f t="shared" si="38"/>
        <v>21704.00791516286</v>
      </c>
      <c r="V64">
        <f t="shared" si="38"/>
        <v>34535.229124980629</v>
      </c>
      <c r="W64">
        <f t="shared" si="16"/>
        <v>651.60809669774767</v>
      </c>
      <c r="X64">
        <f t="shared" si="17"/>
        <v>33.308376653322028</v>
      </c>
      <c r="Y64">
        <f t="shared" si="34"/>
        <v>2266.6617161213962</v>
      </c>
      <c r="Z64">
        <f t="shared" si="19"/>
        <v>462.33828387860376</v>
      </c>
      <c r="AA64">
        <f t="shared" si="20"/>
        <v>462.33828387860376</v>
      </c>
      <c r="AB64">
        <f t="shared" si="39"/>
        <v>35180.103289846615</v>
      </c>
      <c r="AC64">
        <f t="shared" si="39"/>
        <v>40205.368976672726</v>
      </c>
      <c r="AD64">
        <f t="shared" si="22"/>
        <v>758.59186748439106</v>
      </c>
      <c r="AE64">
        <f t="shared" si="23"/>
        <v>46.375534457691096</v>
      </c>
    </row>
    <row r="65" spans="1:31" x14ac:dyDescent="0.25">
      <c r="A65" s="1">
        <v>43949</v>
      </c>
      <c r="B65">
        <v>64</v>
      </c>
      <c r="C65">
        <v>3370</v>
      </c>
      <c r="D65">
        <f t="shared" si="28"/>
        <v>2775.3639221567146</v>
      </c>
      <c r="E65">
        <f t="shared" si="2"/>
        <v>594.63607784328542</v>
      </c>
      <c r="F65">
        <f t="shared" si="3"/>
        <v>594.63607784328542</v>
      </c>
      <c r="G65">
        <f t="shared" si="36"/>
        <v>18646.312677605096</v>
      </c>
      <c r="H65">
        <f t="shared" si="36"/>
        <v>33273.932573615668</v>
      </c>
      <c r="I65">
        <f t="shared" si="5"/>
        <v>563.96495887484184</v>
      </c>
      <c r="J65">
        <f t="shared" si="6"/>
        <v>33.062892266934597</v>
      </c>
      <c r="K65">
        <f t="shared" si="29"/>
        <v>2613.3565274105795</v>
      </c>
      <c r="L65">
        <f t="shared" si="7"/>
        <v>756.64347258942053</v>
      </c>
      <c r="M65">
        <f t="shared" si="8"/>
        <v>756.64347258942053</v>
      </c>
      <c r="N65">
        <f t="shared" si="37"/>
        <v>28467.258520801413</v>
      </c>
      <c r="O65">
        <f t="shared" si="37"/>
        <v>37426.294297821427</v>
      </c>
      <c r="P65">
        <f t="shared" si="10"/>
        <v>634.34397114951571</v>
      </c>
      <c r="Q65">
        <f t="shared" si="11"/>
        <v>44.876691220403579</v>
      </c>
      <c r="R65">
        <f t="shared" si="32"/>
        <v>2692.9544876028094</v>
      </c>
      <c r="S65">
        <f t="shared" si="13"/>
        <v>677.04551239719058</v>
      </c>
      <c r="T65">
        <f t="shared" si="14"/>
        <v>677.04551239719058</v>
      </c>
      <c r="U65">
        <f t="shared" si="38"/>
        <v>22381.053427560051</v>
      </c>
      <c r="V65">
        <f t="shared" si="38"/>
        <v>35212.274637377821</v>
      </c>
      <c r="W65">
        <f t="shared" si="16"/>
        <v>652.07915995144117</v>
      </c>
      <c r="X65">
        <f t="shared" si="17"/>
        <v>34.322601920335437</v>
      </c>
      <c r="Y65">
        <f t="shared" si="34"/>
        <v>2450.0485414098771</v>
      </c>
      <c r="Z65">
        <f t="shared" si="19"/>
        <v>919.95145859012291</v>
      </c>
      <c r="AA65">
        <f t="shared" si="20"/>
        <v>919.95145859012291</v>
      </c>
      <c r="AB65">
        <f t="shared" si="39"/>
        <v>36100.054748436734</v>
      </c>
      <c r="AC65">
        <f t="shared" si="39"/>
        <v>41125.320435262845</v>
      </c>
      <c r="AD65">
        <f t="shared" si="22"/>
        <v>761.5800080604231</v>
      </c>
      <c r="AE65">
        <f t="shared" si="23"/>
        <v>47.40152625641479</v>
      </c>
    </row>
    <row r="66" spans="1:31" x14ac:dyDescent="0.25">
      <c r="A66" s="1">
        <v>43950</v>
      </c>
      <c r="B66">
        <v>65</v>
      </c>
      <c r="C66">
        <v>2646</v>
      </c>
      <c r="D66">
        <f t="shared" si="28"/>
        <v>2824.9394422212245</v>
      </c>
      <c r="E66">
        <f t="shared" si="2"/>
        <v>-178.93944222122445</v>
      </c>
      <c r="F66">
        <f t="shared" si="3"/>
        <v>178.93944222122445</v>
      </c>
      <c r="G66">
        <f t="shared" si="36"/>
        <v>18467.373235383871</v>
      </c>
      <c r="H66">
        <f t="shared" si="36"/>
        <v>33452.872015836896</v>
      </c>
      <c r="I66">
        <f t="shared" si="5"/>
        <v>557.54786693061499</v>
      </c>
      <c r="J66">
        <f t="shared" si="6"/>
        <v>33.122489261862917</v>
      </c>
      <c r="K66">
        <f t="shared" si="29"/>
        <v>2660.8522060002429</v>
      </c>
      <c r="L66">
        <f t="shared" si="7"/>
        <v>-14.852206000242859</v>
      </c>
      <c r="M66">
        <f t="shared" si="8"/>
        <v>14.852206000242859</v>
      </c>
      <c r="N66">
        <f t="shared" si="37"/>
        <v>28452.40631480117</v>
      </c>
      <c r="O66">
        <f t="shared" si="37"/>
        <v>37441.14650382167</v>
      </c>
      <c r="P66">
        <f t="shared" si="10"/>
        <v>624.01910839702782</v>
      </c>
      <c r="Q66">
        <f t="shared" si="11"/>
        <v>45.595408749404072</v>
      </c>
      <c r="R66">
        <f t="shared" si="32"/>
        <v>2667.3563881715977</v>
      </c>
      <c r="S66">
        <f t="shared" si="13"/>
        <v>-21.3563881715977</v>
      </c>
      <c r="T66">
        <f t="shared" si="14"/>
        <v>21.3563881715977</v>
      </c>
      <c r="U66">
        <f t="shared" si="38"/>
        <v>22359.697039388455</v>
      </c>
      <c r="V66">
        <f t="shared" si="38"/>
        <v>35233.631025549417</v>
      </c>
      <c r="W66">
        <f t="shared" si="16"/>
        <v>640.61147319180759</v>
      </c>
      <c r="X66">
        <f t="shared" si="17"/>
        <v>34.903678711813619</v>
      </c>
      <c r="Y66">
        <f t="shared" si="34"/>
        <v>2435.2050569839889</v>
      </c>
      <c r="Z66">
        <f t="shared" si="19"/>
        <v>210.79494301601108</v>
      </c>
      <c r="AA66">
        <f t="shared" si="20"/>
        <v>210.79494301601108</v>
      </c>
      <c r="AB66">
        <f t="shared" si="39"/>
        <v>36310.849691452742</v>
      </c>
      <c r="AC66">
        <f t="shared" si="39"/>
        <v>41336.115378278853</v>
      </c>
      <c r="AD66">
        <f t="shared" si="22"/>
        <v>751.56573415052458</v>
      </c>
      <c r="AE66">
        <f t="shared" si="23"/>
        <v>48.313604574447453</v>
      </c>
    </row>
    <row r="67" spans="1:31" x14ac:dyDescent="0.25">
      <c r="A67" s="1">
        <v>43951</v>
      </c>
      <c r="B67">
        <v>66</v>
      </c>
      <c r="C67">
        <v>3021</v>
      </c>
      <c r="D67">
        <f t="shared" si="28"/>
        <v>2494.6709330447907</v>
      </c>
      <c r="E67">
        <f t="shared" si="2"/>
        <v>526.32906695520933</v>
      </c>
      <c r="F67">
        <f t="shared" si="3"/>
        <v>526.32906695520933</v>
      </c>
      <c r="G67">
        <f t="shared" si="36"/>
        <v>18993.702302339079</v>
      </c>
      <c r="H67">
        <f t="shared" si="36"/>
        <v>33979.201082792104</v>
      </c>
      <c r="I67">
        <f t="shared" si="5"/>
        <v>557.03608332446072</v>
      </c>
      <c r="J67">
        <f t="shared" si="6"/>
        <v>34.097795225369062</v>
      </c>
      <c r="K67">
        <f t="shared" si="29"/>
        <v>2342.4227364424337</v>
      </c>
      <c r="L67">
        <f t="shared" si="7"/>
        <v>678.57726355756631</v>
      </c>
      <c r="M67">
        <f t="shared" si="8"/>
        <v>678.57726355756631</v>
      </c>
      <c r="N67">
        <f t="shared" si="37"/>
        <v>29130.983578358737</v>
      </c>
      <c r="O67">
        <f t="shared" si="37"/>
        <v>38119.723767379233</v>
      </c>
      <c r="P67">
        <f t="shared" si="10"/>
        <v>624.91350438326617</v>
      </c>
      <c r="Q67">
        <f t="shared" si="11"/>
        <v>46.616025056313056</v>
      </c>
      <c r="R67">
        <f t="shared" si="32"/>
        <v>2241.6201570799672</v>
      </c>
      <c r="S67">
        <f t="shared" si="13"/>
        <v>779.37984292003284</v>
      </c>
      <c r="T67">
        <f t="shared" si="14"/>
        <v>779.37984292003284</v>
      </c>
      <c r="U67">
        <f t="shared" si="38"/>
        <v>23139.076882308487</v>
      </c>
      <c r="V67">
        <f t="shared" si="38"/>
        <v>36013.01086846945</v>
      </c>
      <c r="W67">
        <f t="shared" si="16"/>
        <v>643.08947979409731</v>
      </c>
      <c r="X67">
        <f t="shared" si="17"/>
        <v>35.98111555131814</v>
      </c>
      <c r="Y67">
        <f t="shared" si="34"/>
        <v>2010.2910320627425</v>
      </c>
      <c r="Z67">
        <f t="shared" si="19"/>
        <v>1010.7089679372575</v>
      </c>
      <c r="AA67">
        <f t="shared" si="20"/>
        <v>1010.7089679372575</v>
      </c>
      <c r="AB67">
        <f t="shared" si="39"/>
        <v>37321.558659390001</v>
      </c>
      <c r="AC67">
        <f t="shared" si="39"/>
        <v>42346.824346216112</v>
      </c>
      <c r="AD67">
        <f t="shared" si="22"/>
        <v>756.19329189671623</v>
      </c>
      <c r="AE67">
        <f t="shared" si="23"/>
        <v>49.354522262130196</v>
      </c>
    </row>
    <row r="68" spans="1:31" x14ac:dyDescent="0.25">
      <c r="A68" s="1">
        <v>43952</v>
      </c>
      <c r="B68">
        <v>67</v>
      </c>
      <c r="C68">
        <v>2357</v>
      </c>
      <c r="D68">
        <f t="shared" si="28"/>
        <v>2775.5028158736072</v>
      </c>
      <c r="E68">
        <f t="shared" si="2"/>
        <v>-418.50281587360723</v>
      </c>
      <c r="F68">
        <f t="shared" si="3"/>
        <v>418.50281587360723</v>
      </c>
      <c r="G68">
        <f t="shared" si="36"/>
        <v>18575.199486465473</v>
      </c>
      <c r="H68">
        <f t="shared" si="36"/>
        <v>34397.703898665713</v>
      </c>
      <c r="I68">
        <f t="shared" si="5"/>
        <v>554.80167578493081</v>
      </c>
      <c r="J68">
        <f t="shared" si="6"/>
        <v>33.48079196081261</v>
      </c>
      <c r="K68">
        <f t="shared" si="29"/>
        <v>2621.211198507297</v>
      </c>
      <c r="L68">
        <f t="shared" si="7"/>
        <v>-264.21119850729701</v>
      </c>
      <c r="M68">
        <f t="shared" si="8"/>
        <v>264.21119850729701</v>
      </c>
      <c r="N68">
        <f t="shared" si="37"/>
        <v>28866.772379851442</v>
      </c>
      <c r="O68">
        <f t="shared" si="37"/>
        <v>38383.934965886532</v>
      </c>
      <c r="P68">
        <f t="shared" si="10"/>
        <v>619.09572525623435</v>
      </c>
      <c r="Q68">
        <f t="shared" si="11"/>
        <v>46.627316588083247</v>
      </c>
      <c r="R68">
        <f t="shared" si="32"/>
        <v>2593.2945046583427</v>
      </c>
      <c r="S68">
        <f t="shared" si="13"/>
        <v>-236.2945046583427</v>
      </c>
      <c r="T68">
        <f t="shared" si="14"/>
        <v>236.2945046583427</v>
      </c>
      <c r="U68">
        <f t="shared" si="38"/>
        <v>22902.782377650146</v>
      </c>
      <c r="V68">
        <f t="shared" si="38"/>
        <v>36249.305373127791</v>
      </c>
      <c r="W68">
        <f t="shared" si="16"/>
        <v>635.95272584434724</v>
      </c>
      <c r="X68">
        <f t="shared" si="17"/>
        <v>36.013341003047643</v>
      </c>
      <c r="Y68">
        <f t="shared" si="34"/>
        <v>2347.8989057956069</v>
      </c>
      <c r="Z68">
        <f t="shared" si="19"/>
        <v>9.1010942043931209</v>
      </c>
      <c r="AA68">
        <f t="shared" si="20"/>
        <v>9.1010942043931209</v>
      </c>
      <c r="AB68">
        <f t="shared" si="39"/>
        <v>37330.659753594395</v>
      </c>
      <c r="AC68">
        <f t="shared" si="39"/>
        <v>42355.925440420506</v>
      </c>
      <c r="AD68">
        <f t="shared" si="22"/>
        <v>743.08641123544749</v>
      </c>
      <c r="AE68">
        <f t="shared" si="23"/>
        <v>50.237306441291047</v>
      </c>
    </row>
    <row r="69" spans="1:31" x14ac:dyDescent="0.25">
      <c r="A69" s="1">
        <v>43953</v>
      </c>
      <c r="B69">
        <v>68</v>
      </c>
      <c r="C69">
        <v>2324</v>
      </c>
      <c r="D69">
        <f t="shared" si="28"/>
        <v>2500.000181640713</v>
      </c>
      <c r="E69">
        <f t="shared" si="2"/>
        <v>-176.00018164071298</v>
      </c>
      <c r="F69">
        <f t="shared" si="3"/>
        <v>176.00018164071298</v>
      </c>
      <c r="G69">
        <f t="shared" si="36"/>
        <v>18399.19930482476</v>
      </c>
      <c r="H69">
        <f t="shared" si="36"/>
        <v>34573.70408030643</v>
      </c>
      <c r="I69">
        <f t="shared" si="5"/>
        <v>548.78895365565756</v>
      </c>
      <c r="J69">
        <f t="shared" si="6"/>
        <v>33.526912636017634</v>
      </c>
      <c r="K69">
        <f t="shared" si="29"/>
        <v>2350.4178061869166</v>
      </c>
      <c r="L69">
        <f t="shared" si="7"/>
        <v>-26.41780618691655</v>
      </c>
      <c r="M69">
        <f t="shared" si="8"/>
        <v>26.41780618691655</v>
      </c>
      <c r="N69">
        <f t="shared" si="37"/>
        <v>28840.354573664525</v>
      </c>
      <c r="O69">
        <f t="shared" si="37"/>
        <v>38410.352772073449</v>
      </c>
      <c r="P69">
        <f t="shared" si="10"/>
        <v>609.68813923926109</v>
      </c>
      <c r="Q69">
        <f t="shared" si="11"/>
        <v>47.303453548645543</v>
      </c>
      <c r="R69">
        <f t="shared" si="32"/>
        <v>2219.7142369470007</v>
      </c>
      <c r="S69">
        <f t="shared" si="13"/>
        <v>104.2857630529993</v>
      </c>
      <c r="T69">
        <f t="shared" si="14"/>
        <v>104.2857630529993</v>
      </c>
      <c r="U69">
        <f t="shared" si="38"/>
        <v>23007.068140703144</v>
      </c>
      <c r="V69">
        <f t="shared" si="38"/>
        <v>36353.591136180788</v>
      </c>
      <c r="W69">
        <f t="shared" si="16"/>
        <v>626.78605407208261</v>
      </c>
      <c r="X69">
        <f t="shared" si="17"/>
        <v>36.70641360194854</v>
      </c>
      <c r="Y69">
        <f t="shared" si="34"/>
        <v>1971.2682669139572</v>
      </c>
      <c r="Z69">
        <f t="shared" si="19"/>
        <v>352.73173308604282</v>
      </c>
      <c r="AA69">
        <f t="shared" si="20"/>
        <v>352.73173308604282</v>
      </c>
      <c r="AB69">
        <f t="shared" si="39"/>
        <v>37683.391486680441</v>
      </c>
      <c r="AC69">
        <f t="shared" si="39"/>
        <v>42708.657173506552</v>
      </c>
      <c r="AD69">
        <f t="shared" si="22"/>
        <v>736.35615816390612</v>
      </c>
      <c r="AE69">
        <f t="shared" si="23"/>
        <v>51.175495809858447</v>
      </c>
    </row>
    <row r="70" spans="1:31" x14ac:dyDescent="0.25">
      <c r="A70" s="1">
        <v>43954</v>
      </c>
      <c r="B70">
        <v>69</v>
      </c>
      <c r="C70">
        <v>1739</v>
      </c>
      <c r="D70">
        <f t="shared" si="28"/>
        <v>2453.8777627930963</v>
      </c>
      <c r="E70">
        <f t="shared" si="2"/>
        <v>-714.87776279309628</v>
      </c>
      <c r="F70">
        <f t="shared" si="3"/>
        <v>714.87776279309628</v>
      </c>
      <c r="G70">
        <f t="shared" si="36"/>
        <v>17684.321542031663</v>
      </c>
      <c r="H70">
        <f t="shared" si="36"/>
        <v>35288.581843099528</v>
      </c>
      <c r="I70">
        <f t="shared" si="5"/>
        <v>551.38409129843012</v>
      </c>
      <c r="J70">
        <f t="shared" si="6"/>
        <v>32.072600245661121</v>
      </c>
      <c r="K70">
        <f t="shared" si="29"/>
        <v>2308.3196418181651</v>
      </c>
      <c r="L70">
        <f t="shared" si="7"/>
        <v>-569.31964181816511</v>
      </c>
      <c r="M70">
        <f t="shared" si="8"/>
        <v>569.31964181816511</v>
      </c>
      <c r="N70">
        <f t="shared" si="37"/>
        <v>28271.03493184636</v>
      </c>
      <c r="O70">
        <f t="shared" si="37"/>
        <v>38979.672413891618</v>
      </c>
      <c r="P70">
        <f t="shared" si="10"/>
        <v>609.05738146705653</v>
      </c>
      <c r="Q70">
        <f t="shared" si="11"/>
        <v>46.417687055608766</v>
      </c>
      <c r="R70">
        <f t="shared" si="32"/>
        <v>2363.8211046317888</v>
      </c>
      <c r="S70">
        <f t="shared" si="13"/>
        <v>-624.82110463178878</v>
      </c>
      <c r="T70">
        <f t="shared" si="14"/>
        <v>624.82110463178878</v>
      </c>
      <c r="U70">
        <f t="shared" si="38"/>
        <v>22382.247036071356</v>
      </c>
      <c r="V70">
        <f t="shared" si="38"/>
        <v>36978.412240812577</v>
      </c>
      <c r="W70">
        <f t="shared" si="16"/>
        <v>626.75274984428097</v>
      </c>
      <c r="X70">
        <f t="shared" si="17"/>
        <v>35.711446087204735</v>
      </c>
      <c r="Y70">
        <f t="shared" si="34"/>
        <v>2136.930305490534</v>
      </c>
      <c r="Z70">
        <f t="shared" si="19"/>
        <v>-397.93030549053401</v>
      </c>
      <c r="AA70">
        <f t="shared" si="20"/>
        <v>397.93030549053401</v>
      </c>
      <c r="AB70">
        <f t="shared" si="39"/>
        <v>37285.461181189909</v>
      </c>
      <c r="AC70">
        <f t="shared" si="39"/>
        <v>43106.587478997084</v>
      </c>
      <c r="AD70">
        <f t="shared" si="22"/>
        <v>730.62012676266249</v>
      </c>
      <c r="AE70">
        <f t="shared" si="23"/>
        <v>51.032622583776515</v>
      </c>
    </row>
    <row r="71" spans="1:31" x14ac:dyDescent="0.25">
      <c r="A71" s="1">
        <v>43955</v>
      </c>
      <c r="B71">
        <v>70</v>
      </c>
      <c r="C71">
        <v>2091</v>
      </c>
      <c r="D71">
        <f t="shared" ref="D71:D102" si="40">$C70*$H$126+$C69*$I$126+$C68*$J$126+$C67*$K$126+$C66*$L$126</f>
        <v>2072.6362762840431</v>
      </c>
      <c r="E71">
        <f t="shared" si="2"/>
        <v>18.363723715956894</v>
      </c>
      <c r="F71">
        <f t="shared" si="3"/>
        <v>18.363723715956894</v>
      </c>
      <c r="G71">
        <f t="shared" si="36"/>
        <v>17702.685265747619</v>
      </c>
      <c r="H71">
        <f t="shared" si="36"/>
        <v>35306.945566815484</v>
      </c>
      <c r="I71">
        <f t="shared" si="5"/>
        <v>543.18377795100741</v>
      </c>
      <c r="J71">
        <f t="shared" si="6"/>
        <v>32.59060005901781</v>
      </c>
      <c r="K71">
        <f t="shared" ref="K71:K102" si="41">$G$133+$C70*$H$133+$C69*$I$133+$C68*$J$133+$C67*$K$133+$C66*$L$133</f>
        <v>1951.1278583049434</v>
      </c>
      <c r="L71">
        <f t="shared" si="7"/>
        <v>139.8721416950566</v>
      </c>
      <c r="M71">
        <f t="shared" si="8"/>
        <v>139.8721416950566</v>
      </c>
      <c r="N71">
        <f t="shared" si="37"/>
        <v>28410.907073541417</v>
      </c>
      <c r="O71">
        <f t="shared" si="37"/>
        <v>39119.544555586675</v>
      </c>
      <c r="P71">
        <f t="shared" si="10"/>
        <v>601.83914700902574</v>
      </c>
      <c r="Q71">
        <f t="shared" si="11"/>
        <v>47.206811346081047</v>
      </c>
      <c r="R71">
        <f t="shared" si="32"/>
        <v>2002.616059551601</v>
      </c>
      <c r="S71">
        <f t="shared" si="13"/>
        <v>88.383940448399017</v>
      </c>
      <c r="T71">
        <f t="shared" si="14"/>
        <v>88.383940448399017</v>
      </c>
      <c r="U71">
        <f t="shared" si="38"/>
        <v>22470.630976519755</v>
      </c>
      <c r="V71">
        <f t="shared" si="38"/>
        <v>37066.796181260979</v>
      </c>
      <c r="W71">
        <f t="shared" si="16"/>
        <v>617.77993635434962</v>
      </c>
      <c r="X71">
        <f t="shared" si="17"/>
        <v>36.373196431602672</v>
      </c>
      <c r="Y71">
        <f t="shared" si="34"/>
        <v>1810.7406720003016</v>
      </c>
      <c r="Z71">
        <f t="shared" si="19"/>
        <v>280.25932799969837</v>
      </c>
      <c r="AA71">
        <f t="shared" si="20"/>
        <v>280.25932799969837</v>
      </c>
      <c r="AB71">
        <f t="shared" si="39"/>
        <v>37565.72050918961</v>
      </c>
      <c r="AC71">
        <f t="shared" si="39"/>
        <v>43386.846806996786</v>
      </c>
      <c r="AD71">
        <f t="shared" si="22"/>
        <v>723.11411344994644</v>
      </c>
      <c r="AE71">
        <f t="shared" si="23"/>
        <v>51.94992022761825</v>
      </c>
    </row>
    <row r="72" spans="1:31" x14ac:dyDescent="0.25">
      <c r="A72" s="1">
        <v>43956</v>
      </c>
      <c r="B72">
        <v>71</v>
      </c>
      <c r="C72">
        <v>2086</v>
      </c>
      <c r="D72">
        <f t="shared" si="40"/>
        <v>2095.6306656244215</v>
      </c>
      <c r="E72">
        <f t="shared" ref="E72:E123" si="42">$C72-D72</f>
        <v>-9.6306656244214537</v>
      </c>
      <c r="F72">
        <f t="shared" ref="F72:F123" si="43">ABS(E72)</f>
        <v>9.6306656244214537</v>
      </c>
      <c r="G72">
        <f t="shared" ref="G72:H87" si="44">E72+G71</f>
        <v>17693.0546001232</v>
      </c>
      <c r="H72">
        <f t="shared" si="44"/>
        <v>35316.576232439904</v>
      </c>
      <c r="I72">
        <f t="shared" ref="I72:I123" si="45">H72/$B67</f>
        <v>535.09963988545314</v>
      </c>
      <c r="J72">
        <f t="shared" ref="J72:J123" si="46">G72/I72</f>
        <v>33.064971981499909</v>
      </c>
      <c r="K72">
        <f t="shared" si="41"/>
        <v>1978.198504807089</v>
      </c>
      <c r="L72">
        <f t="shared" ref="L72:L123" si="47">$C72-K72</f>
        <v>107.80149519291103</v>
      </c>
      <c r="M72">
        <f t="shared" ref="M72:M123" si="48">ABS(L72)</f>
        <v>107.80149519291103</v>
      </c>
      <c r="N72">
        <f t="shared" ref="N72:O87" si="49">L72+N71</f>
        <v>28518.708568734328</v>
      </c>
      <c r="O72">
        <f t="shared" si="49"/>
        <v>39227.34605077959</v>
      </c>
      <c r="P72">
        <f t="shared" ref="P72:P123" si="50">O72/$B67</f>
        <v>594.35372804211499</v>
      </c>
      <c r="Q72">
        <f t="shared" ref="Q72:Q123" si="51">N72/P72</f>
        <v>47.982720092761895</v>
      </c>
      <c r="R72">
        <f t="shared" si="32"/>
        <v>1829.2399779222437</v>
      </c>
      <c r="S72">
        <f t="shared" si="13"/>
        <v>256.76002207775628</v>
      </c>
      <c r="T72">
        <f t="shared" si="14"/>
        <v>256.76002207775628</v>
      </c>
      <c r="U72">
        <f t="shared" si="38"/>
        <v>22727.390998597511</v>
      </c>
      <c r="V72">
        <f t="shared" si="38"/>
        <v>37323.556203338732</v>
      </c>
      <c r="W72">
        <f t="shared" si="16"/>
        <v>611.86157710391365</v>
      </c>
      <c r="X72">
        <f t="shared" si="17"/>
        <v>37.14466122578191</v>
      </c>
      <c r="Y72">
        <f t="shared" si="34"/>
        <v>1653.2396204894339</v>
      </c>
      <c r="Z72">
        <f t="shared" si="19"/>
        <v>432.76037951056605</v>
      </c>
      <c r="AA72">
        <f t="shared" si="20"/>
        <v>432.76037951056605</v>
      </c>
      <c r="AB72">
        <f t="shared" si="39"/>
        <v>37998.480888700178</v>
      </c>
      <c r="AC72">
        <f t="shared" si="39"/>
        <v>43819.607186507354</v>
      </c>
      <c r="AD72">
        <f t="shared" si="22"/>
        <v>718.35421617225165</v>
      </c>
      <c r="AE72">
        <f t="shared" si="23"/>
        <v>52.896579477426847</v>
      </c>
    </row>
    <row r="73" spans="1:31" x14ac:dyDescent="0.25">
      <c r="A73" s="1">
        <v>43957</v>
      </c>
      <c r="B73">
        <v>72</v>
      </c>
      <c r="C73">
        <v>1872</v>
      </c>
      <c r="D73">
        <f t="shared" si="40"/>
        <v>1933.4285617826613</v>
      </c>
      <c r="E73">
        <f t="shared" si="42"/>
        <v>-61.428561782661291</v>
      </c>
      <c r="F73">
        <f t="shared" si="43"/>
        <v>61.428561782661291</v>
      </c>
      <c r="G73">
        <f t="shared" si="44"/>
        <v>17631.626038340539</v>
      </c>
      <c r="H73">
        <f t="shared" si="44"/>
        <v>35378.004794222565</v>
      </c>
      <c r="I73">
        <f t="shared" si="45"/>
        <v>528.02992230182929</v>
      </c>
      <c r="J73">
        <f t="shared" si="46"/>
        <v>33.391338811784337</v>
      </c>
      <c r="K73">
        <f t="shared" si="41"/>
        <v>1827.451130543694</v>
      </c>
      <c r="L73">
        <f t="shared" si="47"/>
        <v>44.548869456305965</v>
      </c>
      <c r="M73">
        <f t="shared" si="48"/>
        <v>44.548869456305965</v>
      </c>
      <c r="N73">
        <f t="shared" si="49"/>
        <v>28563.257438190634</v>
      </c>
      <c r="O73">
        <f t="shared" si="49"/>
        <v>39271.894920235893</v>
      </c>
      <c r="P73">
        <f t="shared" si="50"/>
        <v>586.14768537665509</v>
      </c>
      <c r="Q73">
        <f t="shared" si="51"/>
        <v>48.730478940364748</v>
      </c>
      <c r="R73">
        <f t="shared" si="32"/>
        <v>1797.3926049189035</v>
      </c>
      <c r="S73">
        <f t="shared" si="13"/>
        <v>74.607395081096456</v>
      </c>
      <c r="T73">
        <f t="shared" si="14"/>
        <v>74.607395081096456</v>
      </c>
      <c r="U73">
        <f t="shared" si="38"/>
        <v>22801.998393678608</v>
      </c>
      <c r="V73">
        <f t="shared" si="38"/>
        <v>37398.163598419829</v>
      </c>
      <c r="W73">
        <f t="shared" si="16"/>
        <v>603.19618707128757</v>
      </c>
      <c r="X73">
        <f t="shared" si="17"/>
        <v>37.801960427484929</v>
      </c>
      <c r="Y73">
        <f t="shared" si="34"/>
        <v>1627.3003721353409</v>
      </c>
      <c r="Z73">
        <f t="shared" si="19"/>
        <v>244.69962786465908</v>
      </c>
      <c r="AA73">
        <f t="shared" si="20"/>
        <v>244.69962786465908</v>
      </c>
      <c r="AB73">
        <f t="shared" si="39"/>
        <v>38243.18051656484</v>
      </c>
      <c r="AC73">
        <f t="shared" si="39"/>
        <v>44064.306814372016</v>
      </c>
      <c r="AD73">
        <f t="shared" si="22"/>
        <v>710.7146260382583</v>
      </c>
      <c r="AE73">
        <f t="shared" si="23"/>
        <v>53.809474457763841</v>
      </c>
    </row>
    <row r="74" spans="1:31" x14ac:dyDescent="0.25">
      <c r="A74" s="1">
        <v>43958</v>
      </c>
      <c r="B74">
        <v>73</v>
      </c>
      <c r="C74">
        <v>1965</v>
      </c>
      <c r="D74">
        <f t="shared" si="40"/>
        <v>1818.9828352192112</v>
      </c>
      <c r="E74">
        <f t="shared" si="42"/>
        <v>146.01716478078879</v>
      </c>
      <c r="F74">
        <f t="shared" si="43"/>
        <v>146.01716478078879</v>
      </c>
      <c r="G74">
        <f t="shared" si="44"/>
        <v>17777.643203121326</v>
      </c>
      <c r="H74">
        <f t="shared" si="44"/>
        <v>35524.021959003352</v>
      </c>
      <c r="I74">
        <f t="shared" si="45"/>
        <v>522.41208763240229</v>
      </c>
      <c r="J74">
        <f t="shared" si="46"/>
        <v>34.02992316600195</v>
      </c>
      <c r="K74">
        <f t="shared" si="41"/>
        <v>1718.6138538386899</v>
      </c>
      <c r="L74">
        <f t="shared" si="47"/>
        <v>246.38614616131008</v>
      </c>
      <c r="M74">
        <f t="shared" si="48"/>
        <v>246.38614616131008</v>
      </c>
      <c r="N74">
        <f t="shared" si="49"/>
        <v>28809.643584351943</v>
      </c>
      <c r="O74">
        <f t="shared" si="49"/>
        <v>39518.281066397205</v>
      </c>
      <c r="P74">
        <f t="shared" si="50"/>
        <v>581.15119215290008</v>
      </c>
      <c r="Q74">
        <f t="shared" si="51"/>
        <v>49.573405291702755</v>
      </c>
      <c r="R74">
        <f t="shared" si="32"/>
        <v>1598.4932510228739</v>
      </c>
      <c r="S74">
        <f t="shared" si="13"/>
        <v>366.50674897712611</v>
      </c>
      <c r="T74">
        <f t="shared" si="14"/>
        <v>366.50674897712611</v>
      </c>
      <c r="U74">
        <f t="shared" si="38"/>
        <v>23168.505142655733</v>
      </c>
      <c r="V74">
        <f t="shared" si="38"/>
        <v>37764.670347396954</v>
      </c>
      <c r="W74">
        <f t="shared" si="16"/>
        <v>599.43921186344369</v>
      </c>
      <c r="X74">
        <f t="shared" si="17"/>
        <v>38.650299620261869</v>
      </c>
      <c r="Y74">
        <f t="shared" si="34"/>
        <v>1418.9946759075344</v>
      </c>
      <c r="Z74">
        <f t="shared" si="19"/>
        <v>546.00532409246557</v>
      </c>
      <c r="AA74">
        <f t="shared" si="20"/>
        <v>546.00532409246557</v>
      </c>
      <c r="AB74">
        <f t="shared" si="39"/>
        <v>38789.185840657308</v>
      </c>
      <c r="AC74">
        <f t="shared" si="39"/>
        <v>44610.312138464484</v>
      </c>
      <c r="AD74">
        <f t="shared" si="22"/>
        <v>708.10019267403948</v>
      </c>
      <c r="AE74">
        <f t="shared" si="23"/>
        <v>54.779233563227081</v>
      </c>
    </row>
    <row r="75" spans="1:31" x14ac:dyDescent="0.25">
      <c r="A75" s="1">
        <v>43959</v>
      </c>
      <c r="B75">
        <v>74</v>
      </c>
      <c r="C75">
        <v>1900</v>
      </c>
      <c r="D75">
        <f t="shared" si="40"/>
        <v>1862.9873102927395</v>
      </c>
      <c r="E75">
        <f t="shared" si="42"/>
        <v>37.012689707260506</v>
      </c>
      <c r="F75">
        <f t="shared" si="43"/>
        <v>37.012689707260506</v>
      </c>
      <c r="G75">
        <f t="shared" si="44"/>
        <v>17814.655892828589</v>
      </c>
      <c r="H75">
        <f t="shared" si="44"/>
        <v>35561.034648710614</v>
      </c>
      <c r="I75">
        <f t="shared" si="45"/>
        <v>515.37731374942916</v>
      </c>
      <c r="J75">
        <f t="shared" si="46"/>
        <v>34.566239951900329</v>
      </c>
      <c r="K75">
        <f t="shared" si="41"/>
        <v>1766.7449890696255</v>
      </c>
      <c r="L75">
        <f t="shared" si="47"/>
        <v>133.25501093037451</v>
      </c>
      <c r="M75">
        <f t="shared" si="48"/>
        <v>133.25501093037451</v>
      </c>
      <c r="N75">
        <f t="shared" si="49"/>
        <v>28942.898595282317</v>
      </c>
      <c r="O75">
        <f t="shared" si="49"/>
        <v>39651.536077327582</v>
      </c>
      <c r="P75">
        <f t="shared" si="50"/>
        <v>574.65994314967509</v>
      </c>
      <c r="Q75">
        <f t="shared" si="51"/>
        <v>50.365261995899878</v>
      </c>
      <c r="R75">
        <f t="shared" si="32"/>
        <v>1547.686757215514</v>
      </c>
      <c r="S75">
        <f t="shared" si="13"/>
        <v>352.31324278448596</v>
      </c>
      <c r="T75">
        <f t="shared" si="14"/>
        <v>352.31324278448596</v>
      </c>
      <c r="U75">
        <f t="shared" si="38"/>
        <v>23520.81838544022</v>
      </c>
      <c r="V75">
        <f t="shared" si="38"/>
        <v>38116.983590181437</v>
      </c>
      <c r="W75">
        <f t="shared" si="16"/>
        <v>595.57786859658495</v>
      </c>
      <c r="X75">
        <f t="shared" si="17"/>
        <v>39.49243184751726</v>
      </c>
      <c r="Y75">
        <f t="shared" si="34"/>
        <v>1359.0315121456142</v>
      </c>
      <c r="Z75">
        <f t="shared" si="19"/>
        <v>540.96848785438578</v>
      </c>
      <c r="AA75">
        <f t="shared" si="20"/>
        <v>540.96848785438578</v>
      </c>
      <c r="AB75">
        <f t="shared" si="39"/>
        <v>39330.154328511693</v>
      </c>
      <c r="AC75">
        <f t="shared" si="39"/>
        <v>45151.280626318869</v>
      </c>
      <c r="AD75">
        <f t="shared" si="22"/>
        <v>705.48875978623232</v>
      </c>
      <c r="AE75">
        <f t="shared" si="23"/>
        <v>55.748803624353968</v>
      </c>
    </row>
    <row r="76" spans="1:31" x14ac:dyDescent="0.25">
      <c r="A76" s="1">
        <v>43960</v>
      </c>
      <c r="B76">
        <v>75</v>
      </c>
      <c r="C76">
        <v>1389</v>
      </c>
      <c r="D76">
        <f t="shared" si="40"/>
        <v>1818.1404315135876</v>
      </c>
      <c r="E76">
        <f t="shared" si="42"/>
        <v>-429.1404315135876</v>
      </c>
      <c r="F76">
        <f t="shared" si="43"/>
        <v>429.1404315135876</v>
      </c>
      <c r="G76">
        <f t="shared" si="44"/>
        <v>17385.515461315001</v>
      </c>
      <c r="H76">
        <f t="shared" si="44"/>
        <v>35990.175080224202</v>
      </c>
      <c r="I76">
        <f t="shared" si="45"/>
        <v>514.14535828891712</v>
      </c>
      <c r="J76">
        <f t="shared" si="46"/>
        <v>33.814397389824229</v>
      </c>
      <c r="K76">
        <f t="shared" si="41"/>
        <v>1720.7716076576694</v>
      </c>
      <c r="L76">
        <f t="shared" si="47"/>
        <v>-331.77160765766939</v>
      </c>
      <c r="M76">
        <f t="shared" si="48"/>
        <v>331.77160765766939</v>
      </c>
      <c r="N76">
        <f t="shared" si="49"/>
        <v>28611.126987624648</v>
      </c>
      <c r="O76">
        <f t="shared" si="49"/>
        <v>39983.307684985251</v>
      </c>
      <c r="P76">
        <f t="shared" si="50"/>
        <v>571.19010978550364</v>
      </c>
      <c r="Q76">
        <f t="shared" si="51"/>
        <v>50.090375336451203</v>
      </c>
      <c r="R76">
        <f t="shared" ref="R76:R107" si="52">$C75*$V$126+$C74*$W$126+$C73*$X$126+$C72*$Y$126+$C71*$Z$126+$C70*$AA$126+$C69*$AB$126+$C68*$AC$126+$C67*$AD$126+$C66*$AE$126</f>
        <v>1639.5340437381797</v>
      </c>
      <c r="S76">
        <f t="shared" ref="S76:S123" si="53">$C76-R76</f>
        <v>-250.53404373817966</v>
      </c>
      <c r="T76">
        <f t="shared" ref="T76:T123" si="54">ABS(S76)</f>
        <v>250.53404373817966</v>
      </c>
      <c r="U76">
        <f t="shared" ref="U76:V91" si="55">S76+U75</f>
        <v>23270.284341702041</v>
      </c>
      <c r="V76">
        <f t="shared" si="55"/>
        <v>38367.517633919619</v>
      </c>
      <c r="W76">
        <f t="shared" ref="W76:W123" si="56">V76/$B66</f>
        <v>590.26950206030187</v>
      </c>
      <c r="X76">
        <f t="shared" ref="X76:X123" si="57">U76/W76</f>
        <v>39.423152069484274</v>
      </c>
      <c r="Y76">
        <f t="shared" ref="Y76:Y107" si="58">$U$133+$C75*$V$133+$C74*$W$133+$C73*$X$133+$C72*$Y$133+$C71*$Z$133+$C70*$AA$133+$C69*$AB$133+$C68*$AC$133+$C67*$AD$133+$C66*$AE$133</f>
        <v>1469.3636507450296</v>
      </c>
      <c r="Z76">
        <f t="shared" si="19"/>
        <v>-80.363650745029645</v>
      </c>
      <c r="AA76">
        <f t="shared" si="20"/>
        <v>80.363650745029645</v>
      </c>
      <c r="AB76">
        <f t="shared" si="39"/>
        <v>39249.790677766665</v>
      </c>
      <c r="AC76">
        <f t="shared" si="39"/>
        <v>45231.644277063897</v>
      </c>
      <c r="AD76">
        <f t="shared" si="22"/>
        <v>695.87145041636768</v>
      </c>
      <c r="AE76">
        <f t="shared" si="23"/>
        <v>56.40379506054164</v>
      </c>
    </row>
    <row r="77" spans="1:31" x14ac:dyDescent="0.25">
      <c r="A77" s="1">
        <v>43961</v>
      </c>
      <c r="B77">
        <v>76</v>
      </c>
      <c r="C77">
        <v>1221</v>
      </c>
      <c r="D77">
        <f t="shared" si="40"/>
        <v>1583.0017649836043</v>
      </c>
      <c r="E77">
        <f t="shared" si="42"/>
        <v>-362.00176498360429</v>
      </c>
      <c r="F77">
        <f t="shared" si="43"/>
        <v>362.00176498360429</v>
      </c>
      <c r="G77">
        <f t="shared" si="44"/>
        <v>17023.513696331396</v>
      </c>
      <c r="H77">
        <f t="shared" si="44"/>
        <v>36352.176845207803</v>
      </c>
      <c r="I77">
        <f t="shared" si="45"/>
        <v>512.00249077757474</v>
      </c>
      <c r="J77">
        <f t="shared" si="46"/>
        <v>33.248888438956421</v>
      </c>
      <c r="K77">
        <f t="shared" si="41"/>
        <v>1496.5457455943774</v>
      </c>
      <c r="L77">
        <f t="shared" si="47"/>
        <v>-275.54574559437742</v>
      </c>
      <c r="M77">
        <f t="shared" si="48"/>
        <v>275.54574559437742</v>
      </c>
      <c r="N77">
        <f t="shared" si="49"/>
        <v>28335.581242030272</v>
      </c>
      <c r="O77">
        <f t="shared" si="49"/>
        <v>40258.853430579627</v>
      </c>
      <c r="P77">
        <f t="shared" si="50"/>
        <v>567.02610465605107</v>
      </c>
      <c r="Q77">
        <f t="shared" si="51"/>
        <v>49.972269370593054</v>
      </c>
      <c r="R77">
        <f t="shared" si="52"/>
        <v>1416.7597969337785</v>
      </c>
      <c r="S77">
        <f t="shared" si="53"/>
        <v>-195.75979693377849</v>
      </c>
      <c r="T77">
        <f t="shared" si="54"/>
        <v>195.75979693377849</v>
      </c>
      <c r="U77">
        <f t="shared" si="55"/>
        <v>23074.524544768261</v>
      </c>
      <c r="V77">
        <f t="shared" si="55"/>
        <v>38563.277430853399</v>
      </c>
      <c r="W77">
        <f t="shared" si="56"/>
        <v>584.29208228565756</v>
      </c>
      <c r="X77">
        <f t="shared" si="57"/>
        <v>39.491420890908529</v>
      </c>
      <c r="Y77">
        <f t="shared" si="58"/>
        <v>1261.385444330509</v>
      </c>
      <c r="Z77">
        <f t="shared" ref="Z77:Z123" si="59">$C77-Y77</f>
        <v>-40.385444330509017</v>
      </c>
      <c r="AA77">
        <f t="shared" ref="AA77:AA123" si="60">ABS(Z77)</f>
        <v>40.385444330509017</v>
      </c>
      <c r="AB77">
        <f t="shared" ref="AB77:AC92" si="61">Z77+AB76</f>
        <v>39209.405233436155</v>
      </c>
      <c r="AC77">
        <f t="shared" si="61"/>
        <v>45272.029721394407</v>
      </c>
      <c r="AD77">
        <f t="shared" ref="AD77:AD123" si="62">AC77/$B67</f>
        <v>685.93984426355166</v>
      </c>
      <c r="AE77">
        <f t="shared" ref="AE77:AE123" si="63">AB77/AD77</f>
        <v>57.161579927657804</v>
      </c>
    </row>
    <row r="78" spans="1:31" x14ac:dyDescent="0.25">
      <c r="A78" s="1">
        <v>43962</v>
      </c>
      <c r="B78">
        <v>77</v>
      </c>
      <c r="C78">
        <v>1075</v>
      </c>
      <c r="D78">
        <f t="shared" si="40"/>
        <v>1469.7607408697527</v>
      </c>
      <c r="E78">
        <f t="shared" si="42"/>
        <v>-394.76074086975268</v>
      </c>
      <c r="F78">
        <f t="shared" si="43"/>
        <v>394.76074086975268</v>
      </c>
      <c r="G78">
        <f t="shared" si="44"/>
        <v>16628.752955461645</v>
      </c>
      <c r="H78">
        <f t="shared" si="44"/>
        <v>36746.937586077554</v>
      </c>
      <c r="I78">
        <f t="shared" si="45"/>
        <v>510.37413313996603</v>
      </c>
      <c r="J78">
        <f t="shared" si="46"/>
        <v>32.581496348878133</v>
      </c>
      <c r="K78">
        <f t="shared" si="41"/>
        <v>1395.0023162416176</v>
      </c>
      <c r="L78">
        <f t="shared" si="47"/>
        <v>-320.00231624161756</v>
      </c>
      <c r="M78">
        <f t="shared" si="48"/>
        <v>320.00231624161756</v>
      </c>
      <c r="N78">
        <f t="shared" si="49"/>
        <v>28015.578925788654</v>
      </c>
      <c r="O78">
        <f t="shared" si="49"/>
        <v>40578.855746821246</v>
      </c>
      <c r="P78">
        <f t="shared" si="50"/>
        <v>563.59521870585058</v>
      </c>
      <c r="Q78">
        <f t="shared" si="51"/>
        <v>49.708688072477131</v>
      </c>
      <c r="R78">
        <f t="shared" si="52"/>
        <v>1381.1561321572528</v>
      </c>
      <c r="S78">
        <f t="shared" si="53"/>
        <v>-306.15613215725284</v>
      </c>
      <c r="T78">
        <f t="shared" si="54"/>
        <v>306.15613215725284</v>
      </c>
      <c r="U78">
        <f t="shared" si="55"/>
        <v>22768.368412611009</v>
      </c>
      <c r="V78">
        <f t="shared" si="55"/>
        <v>38869.433563010651</v>
      </c>
      <c r="W78">
        <f t="shared" si="56"/>
        <v>580.14079944792013</v>
      </c>
      <c r="X78">
        <f t="shared" si="57"/>
        <v>39.246280272440913</v>
      </c>
      <c r="Y78">
        <f t="shared" si="58"/>
        <v>1257.6611661382226</v>
      </c>
      <c r="Z78">
        <f t="shared" si="59"/>
        <v>-182.6611661382226</v>
      </c>
      <c r="AA78">
        <f t="shared" si="60"/>
        <v>182.6611661382226</v>
      </c>
      <c r="AB78">
        <f t="shared" si="61"/>
        <v>39026.744067297936</v>
      </c>
      <c r="AC78">
        <f t="shared" si="61"/>
        <v>45454.690887532626</v>
      </c>
      <c r="AD78">
        <f t="shared" si="62"/>
        <v>678.42822220197945</v>
      </c>
      <c r="AE78">
        <f t="shared" si="63"/>
        <v>57.52523670172291</v>
      </c>
    </row>
    <row r="79" spans="1:31" x14ac:dyDescent="0.25">
      <c r="A79" s="1">
        <v>43963</v>
      </c>
      <c r="B79">
        <v>78</v>
      </c>
      <c r="C79">
        <v>1444</v>
      </c>
      <c r="D79">
        <f t="shared" si="40"/>
        <v>1282.9434808710894</v>
      </c>
      <c r="E79">
        <f t="shared" si="42"/>
        <v>161.05651912891062</v>
      </c>
      <c r="F79">
        <f t="shared" si="43"/>
        <v>161.05651912891062</v>
      </c>
      <c r="G79">
        <f t="shared" si="44"/>
        <v>16789.809474590555</v>
      </c>
      <c r="H79">
        <f t="shared" si="44"/>
        <v>36907.994105206468</v>
      </c>
      <c r="I79">
        <f t="shared" si="45"/>
        <v>505.58896034529408</v>
      </c>
      <c r="J79">
        <f t="shared" si="46"/>
        <v>33.208417887771688</v>
      </c>
      <c r="K79">
        <f t="shared" si="41"/>
        <v>1219.2971901707174</v>
      </c>
      <c r="L79">
        <f t="shared" si="47"/>
        <v>224.70280982928261</v>
      </c>
      <c r="M79">
        <f t="shared" si="48"/>
        <v>224.70280982928261</v>
      </c>
      <c r="N79">
        <f t="shared" si="49"/>
        <v>28240.281735617937</v>
      </c>
      <c r="O79">
        <f t="shared" si="49"/>
        <v>40803.558556650525</v>
      </c>
      <c r="P79">
        <f t="shared" si="50"/>
        <v>558.9528569404182</v>
      </c>
      <c r="Q79">
        <f t="shared" si="51"/>
        <v>50.523548426246293</v>
      </c>
      <c r="R79">
        <f t="shared" si="52"/>
        <v>1109.5582165995793</v>
      </c>
      <c r="S79">
        <f t="shared" si="53"/>
        <v>334.44178340042072</v>
      </c>
      <c r="T79">
        <f t="shared" si="54"/>
        <v>334.44178340042072</v>
      </c>
      <c r="U79">
        <f t="shared" si="55"/>
        <v>23102.810196011429</v>
      </c>
      <c r="V79">
        <f t="shared" si="55"/>
        <v>39203.87534641107</v>
      </c>
      <c r="W79">
        <f t="shared" si="56"/>
        <v>576.52757862369219</v>
      </c>
      <c r="X79">
        <f t="shared" si="57"/>
        <v>40.07234181435571</v>
      </c>
      <c r="Y79">
        <f t="shared" si="58"/>
        <v>1002.7374543523241</v>
      </c>
      <c r="Z79">
        <f t="shared" si="59"/>
        <v>441.26254564767589</v>
      </c>
      <c r="AA79">
        <f t="shared" si="60"/>
        <v>441.26254564767589</v>
      </c>
      <c r="AB79">
        <f t="shared" si="61"/>
        <v>39468.00661294561</v>
      </c>
      <c r="AC79">
        <f t="shared" si="61"/>
        <v>45895.953433180301</v>
      </c>
      <c r="AD79">
        <f t="shared" si="62"/>
        <v>674.94049166441619</v>
      </c>
      <c r="AE79">
        <f t="shared" si="63"/>
        <v>58.476276205649995</v>
      </c>
    </row>
    <row r="80" spans="1:31" x14ac:dyDescent="0.25">
      <c r="A80" s="1">
        <v>43964</v>
      </c>
      <c r="B80">
        <v>79</v>
      </c>
      <c r="C80">
        <v>1401</v>
      </c>
      <c r="D80">
        <f t="shared" si="40"/>
        <v>1303.1139990865063</v>
      </c>
      <c r="E80">
        <f t="shared" si="42"/>
        <v>97.886000913493717</v>
      </c>
      <c r="F80">
        <f t="shared" si="43"/>
        <v>97.886000913493717</v>
      </c>
      <c r="G80">
        <f t="shared" si="44"/>
        <v>16887.69547550405</v>
      </c>
      <c r="H80">
        <f t="shared" si="44"/>
        <v>37005.880106119963</v>
      </c>
      <c r="I80">
        <f t="shared" si="45"/>
        <v>500.07946089351299</v>
      </c>
      <c r="J80">
        <f t="shared" si="46"/>
        <v>33.770024158420931</v>
      </c>
      <c r="K80">
        <f t="shared" si="41"/>
        <v>1243.0257587013566</v>
      </c>
      <c r="L80">
        <f t="shared" si="47"/>
        <v>157.97424129864339</v>
      </c>
      <c r="M80">
        <f t="shared" si="48"/>
        <v>157.97424129864339</v>
      </c>
      <c r="N80">
        <f t="shared" si="49"/>
        <v>28398.255976916582</v>
      </c>
      <c r="O80">
        <f t="shared" si="49"/>
        <v>40961.53279794917</v>
      </c>
      <c r="P80">
        <f t="shared" si="50"/>
        <v>553.53422699931309</v>
      </c>
      <c r="Q80">
        <f t="shared" si="51"/>
        <v>51.303523055588435</v>
      </c>
      <c r="R80">
        <f t="shared" si="52"/>
        <v>1201.2169709010955</v>
      </c>
      <c r="S80">
        <f t="shared" si="53"/>
        <v>199.78302909890454</v>
      </c>
      <c r="T80">
        <f t="shared" si="54"/>
        <v>199.78302909890454</v>
      </c>
      <c r="U80">
        <f t="shared" si="55"/>
        <v>23302.593225110333</v>
      </c>
      <c r="V80">
        <f t="shared" si="55"/>
        <v>39403.658375509978</v>
      </c>
      <c r="W80">
        <f t="shared" si="56"/>
        <v>571.06751268855044</v>
      </c>
      <c r="X80">
        <f t="shared" si="57"/>
        <v>40.805321100132574</v>
      </c>
      <c r="Y80">
        <f t="shared" si="58"/>
        <v>1098.89586765126</v>
      </c>
      <c r="Z80">
        <f t="shared" si="59"/>
        <v>302.10413234873999</v>
      </c>
      <c r="AA80">
        <f t="shared" si="60"/>
        <v>302.10413234873999</v>
      </c>
      <c r="AB80">
        <f t="shared" si="61"/>
        <v>39770.110745294347</v>
      </c>
      <c r="AC80">
        <f t="shared" si="61"/>
        <v>46198.057565529038</v>
      </c>
      <c r="AD80">
        <f t="shared" si="62"/>
        <v>669.53706616708746</v>
      </c>
      <c r="AE80">
        <f t="shared" si="63"/>
        <v>59.399416036765693</v>
      </c>
    </row>
    <row r="81" spans="1:31" x14ac:dyDescent="0.25">
      <c r="A81" s="1">
        <v>43965</v>
      </c>
      <c r="B81">
        <v>80</v>
      </c>
      <c r="C81">
        <v>1327</v>
      </c>
      <c r="D81">
        <f t="shared" si="40"/>
        <v>1209.6633410570848</v>
      </c>
      <c r="E81">
        <f t="shared" si="42"/>
        <v>117.33665894291516</v>
      </c>
      <c r="F81">
        <f t="shared" si="43"/>
        <v>117.33665894291516</v>
      </c>
      <c r="G81">
        <f t="shared" si="44"/>
        <v>17005.032134446963</v>
      </c>
      <c r="H81">
        <f t="shared" si="44"/>
        <v>37123.216765062876</v>
      </c>
      <c r="I81">
        <f t="shared" si="45"/>
        <v>494.97622353417171</v>
      </c>
      <c r="J81">
        <f t="shared" si="46"/>
        <v>34.355250466435756</v>
      </c>
      <c r="K81">
        <f t="shared" si="41"/>
        <v>1155.2829200194822</v>
      </c>
      <c r="L81">
        <f t="shared" si="47"/>
        <v>171.71707998051784</v>
      </c>
      <c r="M81">
        <f t="shared" si="48"/>
        <v>171.71707998051784</v>
      </c>
      <c r="N81">
        <f t="shared" si="49"/>
        <v>28569.973056897099</v>
      </c>
      <c r="O81">
        <f t="shared" si="49"/>
        <v>41133.249877929688</v>
      </c>
      <c r="P81">
        <f t="shared" si="50"/>
        <v>548.44333170572918</v>
      </c>
      <c r="Q81">
        <f t="shared" si="51"/>
        <v>52.092844247081672</v>
      </c>
      <c r="R81">
        <f t="shared" si="52"/>
        <v>1028.1183303059804</v>
      </c>
      <c r="S81">
        <f t="shared" si="53"/>
        <v>298.88166969401959</v>
      </c>
      <c r="T81">
        <f t="shared" si="54"/>
        <v>298.88166969401959</v>
      </c>
      <c r="U81">
        <f t="shared" si="55"/>
        <v>23601.474894804353</v>
      </c>
      <c r="V81">
        <f t="shared" si="55"/>
        <v>39702.540045203998</v>
      </c>
      <c r="W81">
        <f t="shared" si="56"/>
        <v>567.17914350291426</v>
      </c>
      <c r="X81">
        <f t="shared" si="57"/>
        <v>41.612028871585409</v>
      </c>
      <c r="Y81">
        <f t="shared" si="58"/>
        <v>916.95030504356259</v>
      </c>
      <c r="Z81">
        <f t="shared" si="59"/>
        <v>410.04969495643741</v>
      </c>
      <c r="AA81">
        <f t="shared" si="60"/>
        <v>410.04969495643741</v>
      </c>
      <c r="AB81">
        <f t="shared" si="61"/>
        <v>40180.160440250787</v>
      </c>
      <c r="AC81">
        <f t="shared" si="61"/>
        <v>46608.107260485478</v>
      </c>
      <c r="AD81">
        <f t="shared" si="62"/>
        <v>665.83010372122112</v>
      </c>
      <c r="AE81">
        <f t="shared" si="63"/>
        <v>60.345965458290493</v>
      </c>
    </row>
    <row r="82" spans="1:31" x14ac:dyDescent="0.25">
      <c r="A82" s="1">
        <v>43966</v>
      </c>
      <c r="B82">
        <v>81</v>
      </c>
      <c r="C82">
        <v>1083</v>
      </c>
      <c r="D82">
        <f t="shared" si="40"/>
        <v>1220.1105543363201</v>
      </c>
      <c r="E82">
        <f t="shared" si="42"/>
        <v>-137.11055433632009</v>
      </c>
      <c r="F82">
        <f t="shared" si="43"/>
        <v>137.11055433632009</v>
      </c>
      <c r="G82">
        <f t="shared" si="44"/>
        <v>16867.921580110644</v>
      </c>
      <c r="H82">
        <f t="shared" si="44"/>
        <v>37260.327319399199</v>
      </c>
      <c r="I82">
        <f t="shared" si="45"/>
        <v>490.26746472893683</v>
      </c>
      <c r="J82">
        <f t="shared" si="46"/>
        <v>34.405549610428913</v>
      </c>
      <c r="K82">
        <f t="shared" si="41"/>
        <v>1166.0920204645549</v>
      </c>
      <c r="L82">
        <f t="shared" si="47"/>
        <v>-83.092020464554935</v>
      </c>
      <c r="M82">
        <f t="shared" si="48"/>
        <v>83.092020464554935</v>
      </c>
      <c r="N82">
        <f t="shared" si="49"/>
        <v>28486.881036432544</v>
      </c>
      <c r="O82">
        <f t="shared" si="49"/>
        <v>41216.341898394239</v>
      </c>
      <c r="P82">
        <f t="shared" si="50"/>
        <v>542.32028813676629</v>
      </c>
      <c r="Q82">
        <f t="shared" si="51"/>
        <v>52.527780464020765</v>
      </c>
      <c r="R82">
        <f t="shared" si="52"/>
        <v>975.89797894618528</v>
      </c>
      <c r="S82">
        <f t="shared" si="53"/>
        <v>107.10202105381472</v>
      </c>
      <c r="T82">
        <f t="shared" si="54"/>
        <v>107.10202105381472</v>
      </c>
      <c r="U82">
        <f t="shared" si="55"/>
        <v>23708.576915858168</v>
      </c>
      <c r="V82">
        <f t="shared" si="55"/>
        <v>39809.642066257809</v>
      </c>
      <c r="W82">
        <f t="shared" si="56"/>
        <v>560.69918403180009</v>
      </c>
      <c r="X82">
        <f t="shared" si="57"/>
        <v>42.283951165003899</v>
      </c>
      <c r="Y82">
        <f t="shared" si="58"/>
        <v>863.47031265867668</v>
      </c>
      <c r="Z82">
        <f t="shared" si="59"/>
        <v>219.52968734132332</v>
      </c>
      <c r="AA82">
        <f t="shared" si="60"/>
        <v>219.52968734132332</v>
      </c>
      <c r="AB82">
        <f t="shared" si="61"/>
        <v>40399.690127592112</v>
      </c>
      <c r="AC82">
        <f t="shared" si="61"/>
        <v>46827.636947826802</v>
      </c>
      <c r="AD82">
        <f t="shared" si="62"/>
        <v>659.54418236375773</v>
      </c>
      <c r="AE82">
        <f t="shared" si="63"/>
        <v>61.25395569831668</v>
      </c>
    </row>
    <row r="83" spans="1:31" x14ac:dyDescent="0.25">
      <c r="A83" s="1">
        <v>43967</v>
      </c>
      <c r="B83">
        <v>82</v>
      </c>
      <c r="C83">
        <v>802</v>
      </c>
      <c r="D83">
        <f t="shared" si="40"/>
        <v>1155.4672138422156</v>
      </c>
      <c r="E83">
        <f t="shared" si="42"/>
        <v>-353.46721384221564</v>
      </c>
      <c r="F83">
        <f t="shared" si="43"/>
        <v>353.46721384221564</v>
      </c>
      <c r="G83">
        <f t="shared" si="44"/>
        <v>16514.45436626843</v>
      </c>
      <c r="H83">
        <f t="shared" si="44"/>
        <v>37613.794533241417</v>
      </c>
      <c r="I83">
        <f t="shared" si="45"/>
        <v>488.49083809404436</v>
      </c>
      <c r="J83">
        <f t="shared" si="46"/>
        <v>33.807091307389193</v>
      </c>
      <c r="K83">
        <f t="shared" si="41"/>
        <v>1105.1169208094841</v>
      </c>
      <c r="L83">
        <f t="shared" si="47"/>
        <v>-303.1169208094841</v>
      </c>
      <c r="M83">
        <f t="shared" si="48"/>
        <v>303.1169208094841</v>
      </c>
      <c r="N83">
        <f t="shared" si="49"/>
        <v>28183.76411562306</v>
      </c>
      <c r="O83">
        <f t="shared" si="49"/>
        <v>41519.458819203726</v>
      </c>
      <c r="P83">
        <f t="shared" si="50"/>
        <v>539.21375089874971</v>
      </c>
      <c r="Q83">
        <f t="shared" si="51"/>
        <v>52.268259236058014</v>
      </c>
      <c r="R83">
        <f t="shared" si="52"/>
        <v>1009.4468891606122</v>
      </c>
      <c r="S83">
        <f t="shared" si="53"/>
        <v>-207.44688916061216</v>
      </c>
      <c r="T83">
        <f t="shared" si="54"/>
        <v>207.44688916061216</v>
      </c>
      <c r="U83">
        <f t="shared" si="55"/>
        <v>23501.130026697556</v>
      </c>
      <c r="V83">
        <f t="shared" si="55"/>
        <v>40017.088955418425</v>
      </c>
      <c r="W83">
        <f t="shared" si="56"/>
        <v>555.79290215858919</v>
      </c>
      <c r="X83">
        <f t="shared" si="57"/>
        <v>42.283969326387286</v>
      </c>
      <c r="Y83">
        <f t="shared" si="58"/>
        <v>906.90785128855737</v>
      </c>
      <c r="Z83">
        <f t="shared" si="59"/>
        <v>-104.90785128855737</v>
      </c>
      <c r="AA83">
        <f t="shared" si="60"/>
        <v>104.90785128855737</v>
      </c>
      <c r="AB83">
        <f t="shared" si="61"/>
        <v>40294.782276303551</v>
      </c>
      <c r="AC83">
        <f t="shared" si="61"/>
        <v>46932.544799115363</v>
      </c>
      <c r="AD83">
        <f t="shared" si="62"/>
        <v>651.84089998771333</v>
      </c>
      <c r="AE83">
        <f t="shared" si="63"/>
        <v>61.816897769168939</v>
      </c>
    </row>
    <row r="84" spans="1:31" x14ac:dyDescent="0.25">
      <c r="A84" s="1">
        <v>43968</v>
      </c>
      <c r="B84">
        <v>83</v>
      </c>
      <c r="C84">
        <v>744</v>
      </c>
      <c r="D84">
        <f t="shared" si="40"/>
        <v>1025.9094009863395</v>
      </c>
      <c r="E84">
        <f t="shared" si="42"/>
        <v>-281.90940098633951</v>
      </c>
      <c r="F84">
        <f t="shared" si="43"/>
        <v>281.90940098633951</v>
      </c>
      <c r="G84">
        <f t="shared" si="44"/>
        <v>16232.54496528209</v>
      </c>
      <c r="H84">
        <f t="shared" si="44"/>
        <v>37895.703934227757</v>
      </c>
      <c r="I84">
        <f t="shared" si="45"/>
        <v>485.84235813112508</v>
      </c>
      <c r="J84">
        <f t="shared" si="46"/>
        <v>33.41113571843205</v>
      </c>
      <c r="K84">
        <f t="shared" si="41"/>
        <v>980.79377328764099</v>
      </c>
      <c r="L84">
        <f t="shared" si="47"/>
        <v>-236.79377328764099</v>
      </c>
      <c r="M84">
        <f t="shared" si="48"/>
        <v>236.79377328764099</v>
      </c>
      <c r="N84">
        <f t="shared" si="49"/>
        <v>27946.970342335419</v>
      </c>
      <c r="O84">
        <f t="shared" si="49"/>
        <v>41756.252592491364</v>
      </c>
      <c r="P84">
        <f t="shared" si="50"/>
        <v>535.33657169860726</v>
      </c>
      <c r="Q84">
        <f t="shared" si="51"/>
        <v>52.204485588683958</v>
      </c>
      <c r="R84">
        <f t="shared" si="52"/>
        <v>933.55858892052584</v>
      </c>
      <c r="S84">
        <f t="shared" si="53"/>
        <v>-189.55858892052584</v>
      </c>
      <c r="T84">
        <f t="shared" si="54"/>
        <v>189.55858892052584</v>
      </c>
      <c r="U84">
        <f t="shared" si="55"/>
        <v>23311.571437777031</v>
      </c>
      <c r="V84">
        <f t="shared" si="55"/>
        <v>40206.64754433895</v>
      </c>
      <c r="W84">
        <f t="shared" si="56"/>
        <v>550.77599375806778</v>
      </c>
      <c r="X84">
        <f t="shared" si="57"/>
        <v>42.324959152117302</v>
      </c>
      <c r="Y84">
        <f t="shared" si="58"/>
        <v>846.9079591419395</v>
      </c>
      <c r="Z84">
        <f t="shared" si="59"/>
        <v>-102.9079591419395</v>
      </c>
      <c r="AA84">
        <f t="shared" si="60"/>
        <v>102.9079591419395</v>
      </c>
      <c r="AB84">
        <f t="shared" si="61"/>
        <v>40191.874317161608</v>
      </c>
      <c r="AC84">
        <f t="shared" si="61"/>
        <v>47035.452758257306</v>
      </c>
      <c r="AD84">
        <f t="shared" si="62"/>
        <v>644.32127066105897</v>
      </c>
      <c r="AE84">
        <f t="shared" si="63"/>
        <v>62.378624061139028</v>
      </c>
    </row>
    <row r="85" spans="1:31" x14ac:dyDescent="0.25">
      <c r="A85" s="1">
        <v>43969</v>
      </c>
      <c r="B85">
        <v>84</v>
      </c>
      <c r="C85">
        <v>1402</v>
      </c>
      <c r="D85">
        <f t="shared" si="40"/>
        <v>916.93992168734735</v>
      </c>
      <c r="E85">
        <f t="shared" si="42"/>
        <v>485.06007831265265</v>
      </c>
      <c r="F85">
        <f t="shared" si="43"/>
        <v>485.06007831265265</v>
      </c>
      <c r="G85">
        <f t="shared" si="44"/>
        <v>16717.605043594744</v>
      </c>
      <c r="H85">
        <f t="shared" si="44"/>
        <v>38380.764012540407</v>
      </c>
      <c r="I85">
        <f t="shared" si="45"/>
        <v>485.83245585494188</v>
      </c>
      <c r="J85">
        <f t="shared" si="46"/>
        <v>34.410226904614674</v>
      </c>
      <c r="K85">
        <f t="shared" si="41"/>
        <v>880.86931989114998</v>
      </c>
      <c r="L85">
        <f t="shared" si="47"/>
        <v>521.13068010885002</v>
      </c>
      <c r="M85">
        <f t="shared" si="48"/>
        <v>521.13068010885002</v>
      </c>
      <c r="N85">
        <f t="shared" si="49"/>
        <v>28468.101022444269</v>
      </c>
      <c r="O85">
        <f t="shared" si="49"/>
        <v>42277.383272600215</v>
      </c>
      <c r="P85">
        <f t="shared" si="50"/>
        <v>535.1567502860787</v>
      </c>
      <c r="Q85">
        <f t="shared" si="51"/>
        <v>53.195817874344442</v>
      </c>
      <c r="R85">
        <f t="shared" si="52"/>
        <v>848.79145484789751</v>
      </c>
      <c r="S85">
        <f t="shared" si="53"/>
        <v>553.20854515210249</v>
      </c>
      <c r="T85">
        <f t="shared" si="54"/>
        <v>553.20854515210249</v>
      </c>
      <c r="U85">
        <f t="shared" si="55"/>
        <v>23864.779982929133</v>
      </c>
      <c r="V85">
        <f t="shared" si="55"/>
        <v>40759.856089491055</v>
      </c>
      <c r="W85">
        <f t="shared" si="56"/>
        <v>550.80886607420348</v>
      </c>
      <c r="X85">
        <f t="shared" si="57"/>
        <v>43.326789840950262</v>
      </c>
      <c r="Y85">
        <f t="shared" si="58"/>
        <v>781.03695301132575</v>
      </c>
      <c r="Z85">
        <f t="shared" si="59"/>
        <v>620.96304698867425</v>
      </c>
      <c r="AA85">
        <f t="shared" si="60"/>
        <v>620.96304698867425</v>
      </c>
      <c r="AB85">
        <f t="shared" si="61"/>
        <v>40812.837364150284</v>
      </c>
      <c r="AC85">
        <f t="shared" si="61"/>
        <v>47656.415805245982</v>
      </c>
      <c r="AD85">
        <f t="shared" si="62"/>
        <v>644.00561898981061</v>
      </c>
      <c r="AE85">
        <f t="shared" si="63"/>
        <v>63.373418120434167</v>
      </c>
    </row>
    <row r="86" spans="1:31" x14ac:dyDescent="0.25">
      <c r="A86" s="1">
        <v>43970</v>
      </c>
      <c r="B86">
        <v>85</v>
      </c>
      <c r="C86">
        <v>888</v>
      </c>
      <c r="D86">
        <f t="shared" si="40"/>
        <v>1083.5256517182158</v>
      </c>
      <c r="E86">
        <f t="shared" si="42"/>
        <v>-195.52565171821584</v>
      </c>
      <c r="F86">
        <f t="shared" si="43"/>
        <v>195.52565171821584</v>
      </c>
      <c r="G86">
        <f t="shared" si="44"/>
        <v>16522.079391876527</v>
      </c>
      <c r="H86">
        <f t="shared" si="44"/>
        <v>38576.28966425862</v>
      </c>
      <c r="I86">
        <f t="shared" si="45"/>
        <v>482.20362080323275</v>
      </c>
      <c r="J86">
        <f t="shared" si="46"/>
        <v>34.263698319715644</v>
      </c>
      <c r="K86">
        <f t="shared" si="41"/>
        <v>1043.6303092208095</v>
      </c>
      <c r="L86">
        <f t="shared" si="47"/>
        <v>-155.63030922080952</v>
      </c>
      <c r="M86">
        <f t="shared" si="48"/>
        <v>155.63030922080952</v>
      </c>
      <c r="N86">
        <f t="shared" si="49"/>
        <v>28312.470713223458</v>
      </c>
      <c r="O86">
        <f t="shared" si="49"/>
        <v>42433.013581821026</v>
      </c>
      <c r="P86">
        <f t="shared" si="50"/>
        <v>530.4126697727628</v>
      </c>
      <c r="Q86">
        <f t="shared" si="51"/>
        <v>53.378194614681753</v>
      </c>
      <c r="R86">
        <f t="shared" si="52"/>
        <v>993.3607412396284</v>
      </c>
      <c r="S86">
        <f t="shared" si="53"/>
        <v>-105.3607412396284</v>
      </c>
      <c r="T86">
        <f t="shared" si="54"/>
        <v>105.3607412396284</v>
      </c>
      <c r="U86">
        <f t="shared" si="55"/>
        <v>23759.419241689506</v>
      </c>
      <c r="V86">
        <f t="shared" si="55"/>
        <v>40865.216830730686</v>
      </c>
      <c r="W86">
        <f t="shared" si="56"/>
        <v>544.8695577430758</v>
      </c>
      <c r="X86">
        <f t="shared" si="57"/>
        <v>43.605701408800059</v>
      </c>
      <c r="Y86">
        <f t="shared" si="58"/>
        <v>927.68969667275496</v>
      </c>
      <c r="Z86">
        <f t="shared" si="59"/>
        <v>-39.689696672754962</v>
      </c>
      <c r="AA86">
        <f t="shared" si="60"/>
        <v>39.689696672754962</v>
      </c>
      <c r="AB86">
        <f t="shared" si="61"/>
        <v>40773.147667477526</v>
      </c>
      <c r="AC86">
        <f t="shared" si="61"/>
        <v>47696.105501918741</v>
      </c>
      <c r="AD86">
        <f t="shared" si="62"/>
        <v>635.94807335891653</v>
      </c>
      <c r="AE86">
        <f t="shared" si="63"/>
        <v>64.113957374104615</v>
      </c>
    </row>
    <row r="87" spans="1:31" x14ac:dyDescent="0.25">
      <c r="A87" s="1">
        <v>43971</v>
      </c>
      <c r="B87">
        <v>86</v>
      </c>
      <c r="C87">
        <v>992</v>
      </c>
      <c r="D87">
        <f t="shared" si="40"/>
        <v>826.82184145426527</v>
      </c>
      <c r="E87">
        <f t="shared" si="42"/>
        <v>165.17815854573473</v>
      </c>
      <c r="F87">
        <f t="shared" si="43"/>
        <v>165.17815854573473</v>
      </c>
      <c r="G87">
        <f t="shared" si="44"/>
        <v>16687.257550422262</v>
      </c>
      <c r="H87">
        <f t="shared" si="44"/>
        <v>38741.467822804356</v>
      </c>
      <c r="I87">
        <f t="shared" si="45"/>
        <v>478.28972620746117</v>
      </c>
      <c r="J87">
        <f t="shared" si="46"/>
        <v>34.889433404187443</v>
      </c>
      <c r="K87">
        <f t="shared" si="41"/>
        <v>794.33381464178967</v>
      </c>
      <c r="L87">
        <f t="shared" si="47"/>
        <v>197.66618535821033</v>
      </c>
      <c r="M87">
        <f t="shared" si="48"/>
        <v>197.66618535821033</v>
      </c>
      <c r="N87">
        <f t="shared" si="49"/>
        <v>28510.13689858167</v>
      </c>
      <c r="O87">
        <f t="shared" si="49"/>
        <v>42630.679767179237</v>
      </c>
      <c r="P87">
        <f t="shared" si="50"/>
        <v>526.30468848369424</v>
      </c>
      <c r="Q87">
        <f t="shared" si="51"/>
        <v>54.170402662990831</v>
      </c>
      <c r="R87">
        <f t="shared" si="52"/>
        <v>703.45368105057025</v>
      </c>
      <c r="S87">
        <f t="shared" si="53"/>
        <v>288.54631894942975</v>
      </c>
      <c r="T87">
        <f t="shared" si="54"/>
        <v>288.54631894942975</v>
      </c>
      <c r="U87">
        <f t="shared" si="55"/>
        <v>24047.965560638935</v>
      </c>
      <c r="V87">
        <f t="shared" si="55"/>
        <v>41153.763149680119</v>
      </c>
      <c r="W87">
        <f t="shared" si="56"/>
        <v>541.4968835484226</v>
      </c>
      <c r="X87">
        <f t="shared" si="57"/>
        <v>44.410164289502283</v>
      </c>
      <c r="Y87">
        <f t="shared" si="58"/>
        <v>642.91595702820928</v>
      </c>
      <c r="Z87">
        <f t="shared" si="59"/>
        <v>349.08404297179072</v>
      </c>
      <c r="AA87">
        <f t="shared" si="60"/>
        <v>349.08404297179072</v>
      </c>
      <c r="AB87">
        <f t="shared" si="61"/>
        <v>41122.23171044932</v>
      </c>
      <c r="AC87">
        <f t="shared" si="61"/>
        <v>48045.189544890534</v>
      </c>
      <c r="AD87">
        <f t="shared" si="62"/>
        <v>632.1735466432965</v>
      </c>
      <c r="AE87">
        <f t="shared" si="63"/>
        <v>65.048959939559936</v>
      </c>
    </row>
    <row r="88" spans="1:31" x14ac:dyDescent="0.25">
      <c r="A88" s="1">
        <v>43972</v>
      </c>
      <c r="B88">
        <v>87</v>
      </c>
      <c r="C88">
        <v>789</v>
      </c>
      <c r="D88">
        <f t="shared" si="40"/>
        <v>955.61294454479992</v>
      </c>
      <c r="E88">
        <f t="shared" si="42"/>
        <v>-166.61294454479992</v>
      </c>
      <c r="F88">
        <f t="shared" si="43"/>
        <v>166.61294454479992</v>
      </c>
      <c r="G88">
        <f t="shared" ref="G88:H103" si="64">E88+G87</f>
        <v>16520.644605877464</v>
      </c>
      <c r="H88">
        <f t="shared" si="64"/>
        <v>38908.080767349158</v>
      </c>
      <c r="I88">
        <f t="shared" si="45"/>
        <v>474.48878984572144</v>
      </c>
      <c r="J88">
        <f t="shared" si="46"/>
        <v>34.817776435243289</v>
      </c>
      <c r="K88">
        <f t="shared" si="41"/>
        <v>922.71837189027394</v>
      </c>
      <c r="L88">
        <f t="shared" si="47"/>
        <v>-133.71837189027394</v>
      </c>
      <c r="M88">
        <f t="shared" si="48"/>
        <v>133.71837189027394</v>
      </c>
      <c r="N88">
        <f t="shared" ref="N88:O103" si="65">L88+N87</f>
        <v>28376.418526691396</v>
      </c>
      <c r="O88">
        <f t="shared" si="65"/>
        <v>42764.398139069512</v>
      </c>
      <c r="P88">
        <f t="shared" si="50"/>
        <v>521.51705047645748</v>
      </c>
      <c r="Q88">
        <f t="shared" si="51"/>
        <v>54.411295854597135</v>
      </c>
      <c r="R88">
        <f t="shared" si="52"/>
        <v>849.91409884658697</v>
      </c>
      <c r="S88">
        <f t="shared" si="53"/>
        <v>-60.914098846586967</v>
      </c>
      <c r="T88">
        <f t="shared" si="54"/>
        <v>60.914098846586967</v>
      </c>
      <c r="U88">
        <f t="shared" si="55"/>
        <v>23987.051461792347</v>
      </c>
      <c r="V88">
        <f t="shared" si="55"/>
        <v>41214.677248526707</v>
      </c>
      <c r="W88">
        <f t="shared" si="56"/>
        <v>535.255548682165</v>
      </c>
      <c r="X88">
        <f t="shared" si="57"/>
        <v>44.814204207410974</v>
      </c>
      <c r="Y88">
        <f t="shared" si="58"/>
        <v>785.02789842126822</v>
      </c>
      <c r="Z88">
        <f t="shared" si="59"/>
        <v>3.972101578731781</v>
      </c>
      <c r="AA88">
        <f t="shared" si="60"/>
        <v>3.972101578731781</v>
      </c>
      <c r="AB88">
        <f t="shared" si="61"/>
        <v>41126.203812028049</v>
      </c>
      <c r="AC88">
        <f t="shared" si="61"/>
        <v>48049.161646469263</v>
      </c>
      <c r="AD88">
        <f t="shared" si="62"/>
        <v>624.01508631778267</v>
      </c>
      <c r="AE88">
        <f t="shared" si="63"/>
        <v>65.90578451349225</v>
      </c>
    </row>
    <row r="89" spans="1:31" x14ac:dyDescent="0.25">
      <c r="A89" s="1">
        <v>43973</v>
      </c>
      <c r="B89">
        <v>88</v>
      </c>
      <c r="C89">
        <v>875</v>
      </c>
      <c r="D89">
        <f t="shared" si="40"/>
        <v>870.38551174281952</v>
      </c>
      <c r="E89">
        <f t="shared" si="42"/>
        <v>4.6144882571804828</v>
      </c>
      <c r="F89">
        <f t="shared" si="43"/>
        <v>4.6144882571804828</v>
      </c>
      <c r="G89">
        <f t="shared" si="64"/>
        <v>16525.259094134643</v>
      </c>
      <c r="H89">
        <f t="shared" si="64"/>
        <v>38912.695255606341</v>
      </c>
      <c r="I89">
        <f t="shared" si="45"/>
        <v>468.8276536820041</v>
      </c>
      <c r="J89">
        <f t="shared" si="46"/>
        <v>35.248046834164299</v>
      </c>
      <c r="K89">
        <f t="shared" si="41"/>
        <v>840.49494975210848</v>
      </c>
      <c r="L89">
        <f t="shared" si="47"/>
        <v>34.505050247891518</v>
      </c>
      <c r="M89">
        <f t="shared" si="48"/>
        <v>34.505050247891518</v>
      </c>
      <c r="N89">
        <f t="shared" si="65"/>
        <v>28410.923576939287</v>
      </c>
      <c r="O89">
        <f t="shared" si="65"/>
        <v>42798.903189317403</v>
      </c>
      <c r="P89">
        <f t="shared" si="50"/>
        <v>515.64943601587231</v>
      </c>
      <c r="Q89">
        <f t="shared" si="51"/>
        <v>55.097361875258144</v>
      </c>
      <c r="R89">
        <f t="shared" si="52"/>
        <v>759.59153786181355</v>
      </c>
      <c r="S89">
        <f t="shared" si="53"/>
        <v>115.40846213818645</v>
      </c>
      <c r="T89">
        <f t="shared" si="54"/>
        <v>115.40846213818645</v>
      </c>
      <c r="U89">
        <f t="shared" si="55"/>
        <v>24102.459923930535</v>
      </c>
      <c r="V89">
        <f t="shared" si="55"/>
        <v>41330.085710664891</v>
      </c>
      <c r="W89">
        <f t="shared" si="56"/>
        <v>529.87289372647297</v>
      </c>
      <c r="X89">
        <f t="shared" si="57"/>
        <v>45.48724837464988</v>
      </c>
      <c r="Y89">
        <f t="shared" si="58"/>
        <v>695.15606048718053</v>
      </c>
      <c r="Z89">
        <f t="shared" si="59"/>
        <v>179.84393951281947</v>
      </c>
      <c r="AA89">
        <f t="shared" si="60"/>
        <v>179.84393951281947</v>
      </c>
      <c r="AB89">
        <f t="shared" si="61"/>
        <v>41306.047751540871</v>
      </c>
      <c r="AC89">
        <f t="shared" si="61"/>
        <v>48229.005585982086</v>
      </c>
      <c r="AD89">
        <f t="shared" si="62"/>
        <v>618.3205844356678</v>
      </c>
      <c r="AE89">
        <f t="shared" si="63"/>
        <v>66.803610928205316</v>
      </c>
    </row>
    <row r="90" spans="1:31" x14ac:dyDescent="0.25">
      <c r="A90" s="1">
        <v>43974</v>
      </c>
      <c r="B90">
        <v>89</v>
      </c>
      <c r="C90">
        <v>675</v>
      </c>
      <c r="D90">
        <f t="shared" si="40"/>
        <v>877.8290504233878</v>
      </c>
      <c r="E90">
        <f t="shared" si="42"/>
        <v>-202.8290504233878</v>
      </c>
      <c r="F90">
        <f t="shared" si="43"/>
        <v>202.8290504233878</v>
      </c>
      <c r="G90">
        <f t="shared" si="64"/>
        <v>16322.430043711254</v>
      </c>
      <c r="H90">
        <f t="shared" si="64"/>
        <v>39115.524306029729</v>
      </c>
      <c r="I90">
        <f t="shared" si="45"/>
        <v>465.66100364321107</v>
      </c>
      <c r="J90">
        <f t="shared" si="46"/>
        <v>35.052172967048541</v>
      </c>
      <c r="K90">
        <f t="shared" si="41"/>
        <v>845.35305579062276</v>
      </c>
      <c r="L90">
        <f t="shared" si="47"/>
        <v>-170.35305579062276</v>
      </c>
      <c r="M90">
        <f t="shared" si="48"/>
        <v>170.35305579062276</v>
      </c>
      <c r="N90">
        <f t="shared" si="65"/>
        <v>28240.570521148664</v>
      </c>
      <c r="O90">
        <f t="shared" si="65"/>
        <v>42969.256245108023</v>
      </c>
      <c r="P90">
        <f t="shared" si="50"/>
        <v>511.53876482271454</v>
      </c>
      <c r="Q90">
        <f t="shared" si="51"/>
        <v>55.20709761055172</v>
      </c>
      <c r="R90">
        <f t="shared" si="52"/>
        <v>817.26042380426509</v>
      </c>
      <c r="S90">
        <f t="shared" si="53"/>
        <v>-142.26042380426509</v>
      </c>
      <c r="T90">
        <f t="shared" si="54"/>
        <v>142.26042380426509</v>
      </c>
      <c r="U90">
        <f t="shared" si="55"/>
        <v>23960.199500126269</v>
      </c>
      <c r="V90">
        <f t="shared" si="55"/>
        <v>41472.346134469153</v>
      </c>
      <c r="W90">
        <f t="shared" si="56"/>
        <v>524.96640676543234</v>
      </c>
      <c r="X90">
        <f t="shared" si="57"/>
        <v>45.641395699500947</v>
      </c>
      <c r="Y90">
        <f t="shared" si="58"/>
        <v>759.29154619477254</v>
      </c>
      <c r="Z90">
        <f t="shared" si="59"/>
        <v>-84.291546194772536</v>
      </c>
      <c r="AA90">
        <f t="shared" si="60"/>
        <v>84.291546194772536</v>
      </c>
      <c r="AB90">
        <f t="shared" si="61"/>
        <v>41221.756205346101</v>
      </c>
      <c r="AC90">
        <f t="shared" si="61"/>
        <v>48313.297132176856</v>
      </c>
      <c r="AD90">
        <f t="shared" si="62"/>
        <v>611.56072319211205</v>
      </c>
      <c r="AE90">
        <f t="shared" si="63"/>
        <v>67.404191672389246</v>
      </c>
    </row>
    <row r="91" spans="1:31" x14ac:dyDescent="0.25">
      <c r="A91" s="1">
        <v>43975</v>
      </c>
      <c r="B91">
        <v>90</v>
      </c>
      <c r="C91">
        <v>451</v>
      </c>
      <c r="D91">
        <f t="shared" si="40"/>
        <v>735.34843489103127</v>
      </c>
      <c r="E91">
        <f t="shared" si="42"/>
        <v>-284.34843489103127</v>
      </c>
      <c r="F91">
        <f t="shared" si="43"/>
        <v>284.34843489103127</v>
      </c>
      <c r="G91">
        <f t="shared" si="64"/>
        <v>16038.081608820223</v>
      </c>
      <c r="H91">
        <f t="shared" si="64"/>
        <v>39399.872740920757</v>
      </c>
      <c r="I91">
        <f t="shared" si="45"/>
        <v>463.52791459906774</v>
      </c>
      <c r="J91">
        <f t="shared" si="46"/>
        <v>34.600034008075852</v>
      </c>
      <c r="K91">
        <f t="shared" si="41"/>
        <v>712.8640092447273</v>
      </c>
      <c r="L91">
        <f t="shared" si="47"/>
        <v>-261.8640092447273</v>
      </c>
      <c r="M91">
        <f t="shared" si="48"/>
        <v>261.8640092447273</v>
      </c>
      <c r="N91">
        <f t="shared" si="65"/>
        <v>27978.706511903936</v>
      </c>
      <c r="O91">
        <f t="shared" si="65"/>
        <v>43231.120254352747</v>
      </c>
      <c r="P91">
        <f t="shared" si="50"/>
        <v>508.60141475709116</v>
      </c>
      <c r="Q91">
        <f t="shared" si="51"/>
        <v>55.01106701652926</v>
      </c>
      <c r="R91">
        <f t="shared" si="52"/>
        <v>731.40964929867323</v>
      </c>
      <c r="S91">
        <f t="shared" si="53"/>
        <v>-280.40964929867323</v>
      </c>
      <c r="T91">
        <f t="shared" si="54"/>
        <v>280.40964929867323</v>
      </c>
      <c r="U91">
        <f t="shared" si="55"/>
        <v>23679.789850827598</v>
      </c>
      <c r="V91">
        <f t="shared" si="55"/>
        <v>41752.755783767825</v>
      </c>
      <c r="W91">
        <f t="shared" si="56"/>
        <v>521.90944729709781</v>
      </c>
      <c r="X91">
        <f t="shared" si="57"/>
        <v>45.371452794085634</v>
      </c>
      <c r="Y91">
        <f t="shared" si="58"/>
        <v>686.94944673864143</v>
      </c>
      <c r="Z91">
        <f t="shared" si="59"/>
        <v>-235.94944673864143</v>
      </c>
      <c r="AA91">
        <f t="shared" si="60"/>
        <v>235.94944673864143</v>
      </c>
      <c r="AB91">
        <f t="shared" si="61"/>
        <v>40985.806758607461</v>
      </c>
      <c r="AC91">
        <f t="shared" si="61"/>
        <v>48549.246578915496</v>
      </c>
      <c r="AD91">
        <f t="shared" si="62"/>
        <v>606.86558223644374</v>
      </c>
      <c r="AE91">
        <f t="shared" si="63"/>
        <v>67.536877948433045</v>
      </c>
    </row>
    <row r="92" spans="1:31" x14ac:dyDescent="0.25">
      <c r="A92" s="1">
        <v>43976</v>
      </c>
      <c r="B92">
        <v>91</v>
      </c>
      <c r="C92">
        <v>813</v>
      </c>
      <c r="D92">
        <f t="shared" si="40"/>
        <v>621.5959797568795</v>
      </c>
      <c r="E92">
        <f t="shared" si="42"/>
        <v>191.4040202431205</v>
      </c>
      <c r="F92">
        <f t="shared" si="43"/>
        <v>191.4040202431205</v>
      </c>
      <c r="G92">
        <f t="shared" si="64"/>
        <v>16229.485629063343</v>
      </c>
      <c r="H92">
        <f t="shared" si="64"/>
        <v>39591.276761163877</v>
      </c>
      <c r="I92">
        <f t="shared" si="45"/>
        <v>460.3636832693474</v>
      </c>
      <c r="J92">
        <f t="shared" si="46"/>
        <v>35.253618430122501</v>
      </c>
      <c r="K92">
        <f t="shared" si="41"/>
        <v>605.34484831739053</v>
      </c>
      <c r="L92">
        <f t="shared" si="47"/>
        <v>207.65515168260947</v>
      </c>
      <c r="M92">
        <f t="shared" si="48"/>
        <v>207.65515168260947</v>
      </c>
      <c r="N92">
        <f t="shared" si="65"/>
        <v>28186.361663586547</v>
      </c>
      <c r="O92">
        <f t="shared" si="65"/>
        <v>43438.775406035355</v>
      </c>
      <c r="P92">
        <f t="shared" si="50"/>
        <v>505.10203960506226</v>
      </c>
      <c r="Q92">
        <f t="shared" si="51"/>
        <v>55.80330201324346</v>
      </c>
      <c r="R92">
        <f t="shared" si="52"/>
        <v>519.39164749306008</v>
      </c>
      <c r="S92">
        <f t="shared" si="53"/>
        <v>293.60835250693992</v>
      </c>
      <c r="T92">
        <f t="shared" si="54"/>
        <v>293.60835250693992</v>
      </c>
      <c r="U92">
        <f t="shared" ref="U92:V107" si="66">S92+U91</f>
        <v>23973.398203334538</v>
      </c>
      <c r="V92">
        <f t="shared" si="66"/>
        <v>42046.364136274766</v>
      </c>
      <c r="W92">
        <f t="shared" si="56"/>
        <v>519.09091526265138</v>
      </c>
      <c r="X92">
        <f t="shared" si="57"/>
        <v>46.183428564155079</v>
      </c>
      <c r="Y92">
        <f t="shared" si="58"/>
        <v>491.14429132013527</v>
      </c>
      <c r="Z92">
        <f t="shared" si="59"/>
        <v>321.85570867986473</v>
      </c>
      <c r="AA92">
        <f t="shared" si="60"/>
        <v>321.85570867986473</v>
      </c>
      <c r="AB92">
        <f t="shared" si="61"/>
        <v>41307.662467287329</v>
      </c>
      <c r="AC92">
        <f t="shared" si="61"/>
        <v>48871.102287595364</v>
      </c>
      <c r="AD92">
        <f t="shared" si="62"/>
        <v>603.34694182216504</v>
      </c>
      <c r="AE92">
        <f t="shared" si="63"/>
        <v>68.464194651479076</v>
      </c>
    </row>
    <row r="93" spans="1:31" x14ac:dyDescent="0.25">
      <c r="A93" s="1">
        <v>43977</v>
      </c>
      <c r="B93">
        <v>92</v>
      </c>
      <c r="C93">
        <v>665</v>
      </c>
      <c r="D93">
        <f t="shared" si="40"/>
        <v>718.11213400880445</v>
      </c>
      <c r="E93">
        <f t="shared" si="42"/>
        <v>-53.112134008804446</v>
      </c>
      <c r="F93">
        <f t="shared" si="43"/>
        <v>53.112134008804446</v>
      </c>
      <c r="G93">
        <f t="shared" si="64"/>
        <v>16176.373495054539</v>
      </c>
      <c r="H93">
        <f t="shared" si="64"/>
        <v>39644.388895172684</v>
      </c>
      <c r="I93">
        <f t="shared" si="45"/>
        <v>455.68263097899637</v>
      </c>
      <c r="J93">
        <f t="shared" si="46"/>
        <v>35.499210185608653</v>
      </c>
      <c r="K93">
        <f t="shared" si="41"/>
        <v>702.32818951138825</v>
      </c>
      <c r="L93">
        <f t="shared" si="47"/>
        <v>-37.328189511388246</v>
      </c>
      <c r="M93">
        <f t="shared" si="48"/>
        <v>37.328189511388246</v>
      </c>
      <c r="N93">
        <f t="shared" si="65"/>
        <v>28149.03347407516</v>
      </c>
      <c r="O93">
        <f t="shared" si="65"/>
        <v>43476.103595546745</v>
      </c>
      <c r="P93">
        <f t="shared" si="50"/>
        <v>499.72532868444534</v>
      </c>
      <c r="Q93">
        <f t="shared" si="51"/>
        <v>56.329010875192282</v>
      </c>
      <c r="R93">
        <f t="shared" si="52"/>
        <v>635.94920031235063</v>
      </c>
      <c r="S93">
        <f t="shared" si="53"/>
        <v>29.050799687649373</v>
      </c>
      <c r="T93">
        <f t="shared" si="54"/>
        <v>29.050799687649373</v>
      </c>
      <c r="U93">
        <f t="shared" si="66"/>
        <v>24002.449003022186</v>
      </c>
      <c r="V93">
        <f t="shared" si="66"/>
        <v>42075.414935962413</v>
      </c>
      <c r="W93">
        <f t="shared" si="56"/>
        <v>513.11481629222453</v>
      </c>
      <c r="X93">
        <f t="shared" si="57"/>
        <v>46.777930086806393</v>
      </c>
      <c r="Y93">
        <f t="shared" si="58"/>
        <v>604.48406545614284</v>
      </c>
      <c r="Z93">
        <f t="shared" si="59"/>
        <v>60.515934543857156</v>
      </c>
      <c r="AA93">
        <f t="shared" si="60"/>
        <v>60.515934543857156</v>
      </c>
      <c r="AB93">
        <f t="shared" ref="AB93:AC108" si="67">Z93+AB92</f>
        <v>41368.178401831188</v>
      </c>
      <c r="AC93">
        <f t="shared" si="67"/>
        <v>48931.618222139223</v>
      </c>
      <c r="AD93">
        <f t="shared" si="62"/>
        <v>596.72705148950274</v>
      </c>
      <c r="AE93">
        <f t="shared" si="63"/>
        <v>69.325126619567897</v>
      </c>
    </row>
    <row r="94" spans="1:31" x14ac:dyDescent="0.25">
      <c r="A94" s="1">
        <v>43978</v>
      </c>
      <c r="B94">
        <v>93</v>
      </c>
      <c r="C94">
        <v>642</v>
      </c>
      <c r="D94">
        <f t="shared" si="40"/>
        <v>599.70663289719494</v>
      </c>
      <c r="E94">
        <f t="shared" si="42"/>
        <v>42.293367102805064</v>
      </c>
      <c r="F94">
        <f t="shared" si="43"/>
        <v>42.293367102805064</v>
      </c>
      <c r="G94">
        <f t="shared" si="64"/>
        <v>16218.666862157344</v>
      </c>
      <c r="H94">
        <f t="shared" si="64"/>
        <v>39686.682262275492</v>
      </c>
      <c r="I94">
        <f t="shared" si="45"/>
        <v>450.98502570767602</v>
      </c>
      <c r="J94">
        <f t="shared" si="46"/>
        <v>35.96276137263618</v>
      </c>
      <c r="K94">
        <f t="shared" si="41"/>
        <v>586.11987551945526</v>
      </c>
      <c r="L94">
        <f t="shared" si="47"/>
        <v>55.880124480544737</v>
      </c>
      <c r="M94">
        <f t="shared" si="48"/>
        <v>55.880124480544737</v>
      </c>
      <c r="N94">
        <f t="shared" si="65"/>
        <v>28204.913598555704</v>
      </c>
      <c r="O94">
        <f t="shared" si="65"/>
        <v>43531.983720027289</v>
      </c>
      <c r="P94">
        <f t="shared" si="50"/>
        <v>494.68163318212828</v>
      </c>
      <c r="Q94">
        <f t="shared" si="51"/>
        <v>57.016294332826838</v>
      </c>
      <c r="R94">
        <f t="shared" si="52"/>
        <v>569.79320013101972</v>
      </c>
      <c r="S94">
        <f t="shared" si="53"/>
        <v>72.206799868980283</v>
      </c>
      <c r="T94">
        <f t="shared" si="54"/>
        <v>72.206799868980283</v>
      </c>
      <c r="U94">
        <f t="shared" si="66"/>
        <v>24074.655802891168</v>
      </c>
      <c r="V94">
        <f t="shared" si="66"/>
        <v>42147.621735831395</v>
      </c>
      <c r="W94">
        <f t="shared" si="56"/>
        <v>507.8026715160409</v>
      </c>
      <c r="X94">
        <f t="shared" si="57"/>
        <v>47.409470554805218</v>
      </c>
      <c r="Y94">
        <f t="shared" si="58"/>
        <v>537.33565884336349</v>
      </c>
      <c r="Z94">
        <f t="shared" si="59"/>
        <v>104.66434115663651</v>
      </c>
      <c r="AA94">
        <f t="shared" si="60"/>
        <v>104.66434115663651</v>
      </c>
      <c r="AB94">
        <f t="shared" si="67"/>
        <v>41472.842742987821</v>
      </c>
      <c r="AC94">
        <f t="shared" si="67"/>
        <v>49036.282563295856</v>
      </c>
      <c r="AD94">
        <f t="shared" si="62"/>
        <v>590.79858509995006</v>
      </c>
      <c r="AE94">
        <f t="shared" si="63"/>
        <v>70.197938500430794</v>
      </c>
    </row>
    <row r="95" spans="1:31" x14ac:dyDescent="0.25">
      <c r="A95" s="1">
        <v>43979</v>
      </c>
      <c r="B95">
        <v>94</v>
      </c>
      <c r="C95">
        <v>652</v>
      </c>
      <c r="D95">
        <f t="shared" si="40"/>
        <v>608.83533918084265</v>
      </c>
      <c r="E95">
        <f t="shared" si="42"/>
        <v>43.164660819157348</v>
      </c>
      <c r="F95">
        <f t="shared" si="43"/>
        <v>43.164660819157348</v>
      </c>
      <c r="G95">
        <f t="shared" si="64"/>
        <v>16261.831522976501</v>
      </c>
      <c r="H95">
        <f t="shared" si="64"/>
        <v>39729.84692309465</v>
      </c>
      <c r="I95">
        <f t="shared" si="45"/>
        <v>446.40277441679382</v>
      </c>
      <c r="J95">
        <f t="shared" si="46"/>
        <v>36.428607649721464</v>
      </c>
      <c r="K95">
        <f t="shared" si="41"/>
        <v>597.28216001333089</v>
      </c>
      <c r="L95">
        <f t="shared" si="47"/>
        <v>54.717839986669105</v>
      </c>
      <c r="M95">
        <f t="shared" si="48"/>
        <v>54.717839986669105</v>
      </c>
      <c r="N95">
        <f t="shared" si="65"/>
        <v>28259.631438542372</v>
      </c>
      <c r="O95">
        <f t="shared" si="65"/>
        <v>43586.701560013957</v>
      </c>
      <c r="P95">
        <f t="shared" si="50"/>
        <v>489.7382197754377</v>
      </c>
      <c r="Q95">
        <f t="shared" si="51"/>
        <v>57.703545072509172</v>
      </c>
      <c r="R95">
        <f t="shared" si="52"/>
        <v>472.50415037216999</v>
      </c>
      <c r="S95">
        <f t="shared" si="53"/>
        <v>179.49584962783001</v>
      </c>
      <c r="T95">
        <f t="shared" si="54"/>
        <v>179.49584962783001</v>
      </c>
      <c r="U95">
        <f t="shared" si="66"/>
        <v>24254.151652518998</v>
      </c>
      <c r="V95">
        <f t="shared" si="66"/>
        <v>42327.117585459222</v>
      </c>
      <c r="W95">
        <f t="shared" si="56"/>
        <v>503.89425696975263</v>
      </c>
      <c r="X95">
        <f t="shared" si="57"/>
        <v>48.133415527248026</v>
      </c>
      <c r="Y95">
        <f t="shared" si="58"/>
        <v>430.79236107892172</v>
      </c>
      <c r="Z95">
        <f t="shared" si="59"/>
        <v>221.20763892107828</v>
      </c>
      <c r="AA95">
        <f t="shared" si="60"/>
        <v>221.20763892107828</v>
      </c>
      <c r="AB95">
        <f t="shared" si="67"/>
        <v>41694.050381908899</v>
      </c>
      <c r="AC95">
        <f t="shared" si="67"/>
        <v>49257.490202216934</v>
      </c>
      <c r="AD95">
        <f t="shared" si="62"/>
        <v>586.39869288353498</v>
      </c>
      <c r="AE95">
        <f t="shared" si="63"/>
        <v>71.101881514919711</v>
      </c>
    </row>
    <row r="96" spans="1:31" x14ac:dyDescent="0.25">
      <c r="A96" s="1">
        <v>43980</v>
      </c>
      <c r="B96">
        <v>95</v>
      </c>
      <c r="C96">
        <v>669</v>
      </c>
      <c r="D96">
        <f t="shared" si="40"/>
        <v>624.56734219401562</v>
      </c>
      <c r="E96">
        <f t="shared" si="42"/>
        <v>44.432657805984377</v>
      </c>
      <c r="F96">
        <f t="shared" si="43"/>
        <v>44.432657805984377</v>
      </c>
      <c r="G96">
        <f t="shared" si="64"/>
        <v>16306.264180782486</v>
      </c>
      <c r="H96">
        <f t="shared" si="64"/>
        <v>39774.279580900635</v>
      </c>
      <c r="I96">
        <f t="shared" si="45"/>
        <v>441.93643978778482</v>
      </c>
      <c r="J96">
        <f t="shared" si="46"/>
        <v>36.897306292761591</v>
      </c>
      <c r="K96">
        <f t="shared" si="41"/>
        <v>613.90701038757447</v>
      </c>
      <c r="L96">
        <f t="shared" si="47"/>
        <v>55.092989612425527</v>
      </c>
      <c r="M96">
        <f t="shared" si="48"/>
        <v>55.092989612425527</v>
      </c>
      <c r="N96">
        <f t="shared" si="65"/>
        <v>28314.724428154797</v>
      </c>
      <c r="O96">
        <f t="shared" si="65"/>
        <v>43641.794549626386</v>
      </c>
      <c r="P96">
        <f t="shared" si="50"/>
        <v>484.90882832918209</v>
      </c>
      <c r="Q96">
        <f t="shared" si="51"/>
        <v>58.39185177493458</v>
      </c>
      <c r="R96">
        <f t="shared" si="52"/>
        <v>553.80134921097488</v>
      </c>
      <c r="S96">
        <f t="shared" si="53"/>
        <v>115.19865078902512</v>
      </c>
      <c r="T96">
        <f t="shared" si="54"/>
        <v>115.19865078902512</v>
      </c>
      <c r="U96">
        <f t="shared" si="66"/>
        <v>24369.350303308023</v>
      </c>
      <c r="V96">
        <f t="shared" si="66"/>
        <v>42442.316236248247</v>
      </c>
      <c r="W96">
        <f t="shared" si="56"/>
        <v>499.32136748527347</v>
      </c>
      <c r="X96">
        <f t="shared" si="57"/>
        <v>48.804941847450081</v>
      </c>
      <c r="Y96">
        <f t="shared" si="58"/>
        <v>523.17107147513002</v>
      </c>
      <c r="Z96">
        <f t="shared" si="59"/>
        <v>145.82892852486998</v>
      </c>
      <c r="AA96">
        <f t="shared" si="60"/>
        <v>145.82892852486998</v>
      </c>
      <c r="AB96">
        <f t="shared" si="67"/>
        <v>41839.879310433767</v>
      </c>
      <c r="AC96">
        <f t="shared" si="67"/>
        <v>49403.319130741802</v>
      </c>
      <c r="AD96">
        <f t="shared" si="62"/>
        <v>581.21551918519765</v>
      </c>
      <c r="AE96">
        <f t="shared" si="63"/>
        <v>71.986858453278799</v>
      </c>
    </row>
    <row r="97" spans="1:31" x14ac:dyDescent="0.25">
      <c r="A97" s="1">
        <v>43981</v>
      </c>
      <c r="B97">
        <v>96</v>
      </c>
      <c r="C97">
        <v>531</v>
      </c>
      <c r="D97">
        <f t="shared" si="40"/>
        <v>627.91574328515196</v>
      </c>
      <c r="E97">
        <f t="shared" si="42"/>
        <v>-96.915743285151962</v>
      </c>
      <c r="F97">
        <f t="shared" si="43"/>
        <v>96.915743285151962</v>
      </c>
      <c r="G97">
        <f t="shared" si="64"/>
        <v>16209.348437497334</v>
      </c>
      <c r="H97">
        <f t="shared" si="64"/>
        <v>39871.195324185785</v>
      </c>
      <c r="I97">
        <f t="shared" si="45"/>
        <v>438.14500356248112</v>
      </c>
      <c r="J97">
        <f t="shared" si="46"/>
        <v>36.995397198876923</v>
      </c>
      <c r="K97">
        <f t="shared" si="41"/>
        <v>614.52772169570244</v>
      </c>
      <c r="L97">
        <f t="shared" si="47"/>
        <v>-83.527721695702439</v>
      </c>
      <c r="M97">
        <f t="shared" si="48"/>
        <v>83.527721695702439</v>
      </c>
      <c r="N97">
        <f t="shared" si="65"/>
        <v>28231.196706459094</v>
      </c>
      <c r="O97">
        <f t="shared" si="65"/>
        <v>43725.322271322089</v>
      </c>
      <c r="P97">
        <f t="shared" si="50"/>
        <v>480.49804693760535</v>
      </c>
      <c r="Q97">
        <f t="shared" si="51"/>
        <v>58.754030086879894</v>
      </c>
      <c r="R97">
        <f t="shared" si="52"/>
        <v>540.18472234045521</v>
      </c>
      <c r="S97">
        <f t="shared" si="53"/>
        <v>-9.1847223404552096</v>
      </c>
      <c r="T97">
        <f t="shared" si="54"/>
        <v>9.1847223404552096</v>
      </c>
      <c r="U97">
        <f t="shared" si="66"/>
        <v>24360.165580967569</v>
      </c>
      <c r="V97">
        <f t="shared" si="66"/>
        <v>42451.500958588702</v>
      </c>
      <c r="W97">
        <f t="shared" si="56"/>
        <v>493.62210416963609</v>
      </c>
      <c r="X97">
        <f t="shared" si="57"/>
        <v>49.349827277175692</v>
      </c>
      <c r="Y97">
        <f t="shared" si="58"/>
        <v>509.29415135774696</v>
      </c>
      <c r="Z97">
        <f t="shared" si="59"/>
        <v>21.705848642253045</v>
      </c>
      <c r="AA97">
        <f t="shared" si="60"/>
        <v>21.705848642253045</v>
      </c>
      <c r="AB97">
        <f t="shared" si="67"/>
        <v>41861.585159076021</v>
      </c>
      <c r="AC97">
        <f t="shared" si="67"/>
        <v>49425.024979384056</v>
      </c>
      <c r="AD97">
        <f t="shared" si="62"/>
        <v>574.70959278353553</v>
      </c>
      <c r="AE97">
        <f t="shared" si="63"/>
        <v>72.839544849642337</v>
      </c>
    </row>
    <row r="98" spans="1:31" x14ac:dyDescent="0.25">
      <c r="A98" s="1">
        <v>43982</v>
      </c>
      <c r="B98">
        <v>97</v>
      </c>
      <c r="C98">
        <v>300</v>
      </c>
      <c r="D98">
        <f t="shared" si="40"/>
        <v>558.57708354561146</v>
      </c>
      <c r="E98">
        <f t="shared" si="42"/>
        <v>-258.57708354561146</v>
      </c>
      <c r="F98">
        <f t="shared" si="43"/>
        <v>258.57708354561146</v>
      </c>
      <c r="G98">
        <f t="shared" si="64"/>
        <v>15950.771353951723</v>
      </c>
      <c r="H98">
        <f t="shared" si="64"/>
        <v>40129.772407731398</v>
      </c>
      <c r="I98">
        <f t="shared" si="45"/>
        <v>436.19317834490647</v>
      </c>
      <c r="J98">
        <f t="shared" si="46"/>
        <v>36.568135738562916</v>
      </c>
      <c r="K98">
        <f t="shared" si="41"/>
        <v>549.22527361516939</v>
      </c>
      <c r="L98">
        <f t="shared" si="47"/>
        <v>-249.22527361516939</v>
      </c>
      <c r="M98">
        <f t="shared" si="48"/>
        <v>249.22527361516939</v>
      </c>
      <c r="N98">
        <f t="shared" si="65"/>
        <v>27981.971432843926</v>
      </c>
      <c r="O98">
        <f t="shared" si="65"/>
        <v>43974.547544937261</v>
      </c>
      <c r="P98">
        <f t="shared" si="50"/>
        <v>477.98421244497024</v>
      </c>
      <c r="Q98">
        <f t="shared" si="51"/>
        <v>58.541622723711733</v>
      </c>
      <c r="R98">
        <f t="shared" si="52"/>
        <v>564.86042621358217</v>
      </c>
      <c r="S98">
        <f t="shared" si="53"/>
        <v>-264.86042621358217</v>
      </c>
      <c r="T98">
        <f t="shared" si="54"/>
        <v>264.86042621358217</v>
      </c>
      <c r="U98">
        <f t="shared" si="66"/>
        <v>24095.305154753987</v>
      </c>
      <c r="V98">
        <f t="shared" si="66"/>
        <v>42716.361384802287</v>
      </c>
      <c r="W98">
        <f t="shared" si="56"/>
        <v>490.99265959542856</v>
      </c>
      <c r="X98">
        <f t="shared" si="57"/>
        <v>49.074674913894228</v>
      </c>
      <c r="Y98">
        <f t="shared" si="58"/>
        <v>542.73713851744185</v>
      </c>
      <c r="Z98">
        <f t="shared" si="59"/>
        <v>-242.73713851744185</v>
      </c>
      <c r="AA98">
        <f t="shared" si="60"/>
        <v>242.73713851744185</v>
      </c>
      <c r="AB98">
        <f t="shared" si="67"/>
        <v>41618.84802055858</v>
      </c>
      <c r="AC98">
        <f t="shared" si="67"/>
        <v>49667.762117901497</v>
      </c>
      <c r="AD98">
        <f t="shared" si="62"/>
        <v>570.89381744714365</v>
      </c>
      <c r="AE98">
        <f t="shared" si="63"/>
        <v>72.901206404134641</v>
      </c>
    </row>
    <row r="99" spans="1:31" x14ac:dyDescent="0.25">
      <c r="A99" s="1">
        <v>43983</v>
      </c>
      <c r="B99">
        <v>98</v>
      </c>
      <c r="C99">
        <v>397</v>
      </c>
      <c r="D99">
        <f t="shared" si="40"/>
        <v>457.18845810709644</v>
      </c>
      <c r="E99">
        <f t="shared" si="42"/>
        <v>-60.188458107096437</v>
      </c>
      <c r="F99">
        <f t="shared" si="43"/>
        <v>60.188458107096437</v>
      </c>
      <c r="G99">
        <f t="shared" si="64"/>
        <v>15890.582895844625</v>
      </c>
      <c r="H99">
        <f t="shared" si="64"/>
        <v>40189.960865838497</v>
      </c>
      <c r="I99">
        <f t="shared" si="45"/>
        <v>432.1501168369731</v>
      </c>
      <c r="J99">
        <f t="shared" si="46"/>
        <v>36.770979057352157</v>
      </c>
      <c r="K99">
        <f t="shared" si="41"/>
        <v>453.58688546375026</v>
      </c>
      <c r="L99">
        <f t="shared" si="47"/>
        <v>-56.586885463750264</v>
      </c>
      <c r="M99">
        <f t="shared" si="48"/>
        <v>56.586885463750264</v>
      </c>
      <c r="N99">
        <f t="shared" si="65"/>
        <v>27925.384547380174</v>
      </c>
      <c r="O99">
        <f t="shared" si="65"/>
        <v>44031.134430401013</v>
      </c>
      <c r="P99">
        <f t="shared" si="50"/>
        <v>473.45305839140872</v>
      </c>
      <c r="Q99">
        <f t="shared" si="51"/>
        <v>58.982372280493244</v>
      </c>
      <c r="R99">
        <f t="shared" si="52"/>
        <v>411.49213714782178</v>
      </c>
      <c r="S99">
        <f t="shared" si="53"/>
        <v>-14.492137147821779</v>
      </c>
      <c r="T99">
        <f t="shared" si="54"/>
        <v>14.492137147821779</v>
      </c>
      <c r="U99">
        <f t="shared" si="66"/>
        <v>24080.813017606164</v>
      </c>
      <c r="V99">
        <f t="shared" si="66"/>
        <v>42730.853521950106</v>
      </c>
      <c r="W99">
        <f t="shared" si="56"/>
        <v>485.57788093125123</v>
      </c>
      <c r="X99">
        <f t="shared" si="57"/>
        <v>49.592071556932304</v>
      </c>
      <c r="Y99">
        <f t="shared" si="58"/>
        <v>399.43548990838394</v>
      </c>
      <c r="Z99">
        <f t="shared" si="59"/>
        <v>-2.4354899083839427</v>
      </c>
      <c r="AA99">
        <f t="shared" si="60"/>
        <v>2.4354899083839427</v>
      </c>
      <c r="AB99">
        <f t="shared" si="67"/>
        <v>41616.412530650196</v>
      </c>
      <c r="AC99">
        <f t="shared" si="67"/>
        <v>49670.197607809881</v>
      </c>
      <c r="AD99">
        <f t="shared" si="62"/>
        <v>564.43406372511231</v>
      </c>
      <c r="AE99">
        <f t="shared" si="63"/>
        <v>73.731220713351561</v>
      </c>
    </row>
    <row r="100" spans="1:31" x14ac:dyDescent="0.25">
      <c r="A100" s="1">
        <v>43984</v>
      </c>
      <c r="B100">
        <v>99</v>
      </c>
      <c r="C100">
        <v>584</v>
      </c>
      <c r="D100">
        <f t="shared" si="40"/>
        <v>458.5325156822488</v>
      </c>
      <c r="E100">
        <f t="shared" si="42"/>
        <v>125.4674843177512</v>
      </c>
      <c r="F100">
        <f t="shared" si="43"/>
        <v>125.4674843177512</v>
      </c>
      <c r="G100">
        <f t="shared" si="64"/>
        <v>16016.050380162376</v>
      </c>
      <c r="H100">
        <f t="shared" si="64"/>
        <v>40315.428350156246</v>
      </c>
      <c r="I100">
        <f t="shared" si="45"/>
        <v>428.88753563996005</v>
      </c>
      <c r="J100">
        <f t="shared" si="46"/>
        <v>37.343240475068121</v>
      </c>
      <c r="K100">
        <f t="shared" si="41"/>
        <v>457.63763220094353</v>
      </c>
      <c r="L100">
        <f t="shared" si="47"/>
        <v>126.36236779905647</v>
      </c>
      <c r="M100">
        <f t="shared" si="48"/>
        <v>126.36236779905647</v>
      </c>
      <c r="N100">
        <f t="shared" si="65"/>
        <v>28051.746915179232</v>
      </c>
      <c r="O100">
        <f t="shared" si="65"/>
        <v>44157.496798200067</v>
      </c>
      <c r="P100">
        <f t="shared" si="50"/>
        <v>469.76060423617093</v>
      </c>
      <c r="Q100">
        <f t="shared" si="51"/>
        <v>59.71498389225566</v>
      </c>
      <c r="R100">
        <f t="shared" si="52"/>
        <v>402.60845858390798</v>
      </c>
      <c r="S100">
        <f t="shared" si="53"/>
        <v>181.39154141609202</v>
      </c>
      <c r="T100">
        <f t="shared" si="54"/>
        <v>181.39154141609202</v>
      </c>
      <c r="U100">
        <f t="shared" si="66"/>
        <v>24262.204559022255</v>
      </c>
      <c r="V100">
        <f t="shared" si="66"/>
        <v>42912.245063366201</v>
      </c>
      <c r="W100">
        <f t="shared" si="56"/>
        <v>482.16005689175506</v>
      </c>
      <c r="X100">
        <f t="shared" si="57"/>
        <v>50.319814369171439</v>
      </c>
      <c r="Y100">
        <f t="shared" si="58"/>
        <v>396.74860948176132</v>
      </c>
      <c r="Z100">
        <f t="shared" si="59"/>
        <v>187.25139051823868</v>
      </c>
      <c r="AA100">
        <f t="shared" si="60"/>
        <v>187.25139051823868</v>
      </c>
      <c r="AB100">
        <f t="shared" si="67"/>
        <v>41803.663921168438</v>
      </c>
      <c r="AC100">
        <f t="shared" si="67"/>
        <v>49857.448998328124</v>
      </c>
      <c r="AD100">
        <f t="shared" si="62"/>
        <v>560.19605616099011</v>
      </c>
      <c r="AE100">
        <f t="shared" si="63"/>
        <v>74.623274229468748</v>
      </c>
    </row>
    <row r="101" spans="1:31" x14ac:dyDescent="0.25">
      <c r="A101" s="1">
        <v>43985</v>
      </c>
      <c r="B101">
        <v>100</v>
      </c>
      <c r="C101">
        <v>593</v>
      </c>
      <c r="D101">
        <f t="shared" si="40"/>
        <v>470.44802150100065</v>
      </c>
      <c r="E101">
        <f t="shared" si="42"/>
        <v>122.55197849899935</v>
      </c>
      <c r="F101">
        <f t="shared" si="43"/>
        <v>122.55197849899935</v>
      </c>
      <c r="G101">
        <f t="shared" si="64"/>
        <v>16138.602358661376</v>
      </c>
      <c r="H101">
        <f t="shared" si="64"/>
        <v>40437.980328655249</v>
      </c>
      <c r="I101">
        <f t="shared" si="45"/>
        <v>425.66295082795</v>
      </c>
      <c r="J101">
        <f t="shared" si="46"/>
        <v>37.91404050380811</v>
      </c>
      <c r="K101">
        <f t="shared" si="41"/>
        <v>469.3466963538969</v>
      </c>
      <c r="L101">
        <f t="shared" si="47"/>
        <v>123.6533036461031</v>
      </c>
      <c r="M101">
        <f t="shared" si="48"/>
        <v>123.6533036461031</v>
      </c>
      <c r="N101">
        <f t="shared" si="65"/>
        <v>28175.400218825336</v>
      </c>
      <c r="O101">
        <f t="shared" si="65"/>
        <v>44281.150101846171</v>
      </c>
      <c r="P101">
        <f t="shared" si="50"/>
        <v>466.11736949311756</v>
      </c>
      <c r="Q101">
        <f t="shared" si="51"/>
        <v>60.447007691356497</v>
      </c>
      <c r="R101">
        <f t="shared" si="52"/>
        <v>460.85097177184093</v>
      </c>
      <c r="S101">
        <f t="shared" si="53"/>
        <v>132.14902822815907</v>
      </c>
      <c r="T101">
        <f t="shared" si="54"/>
        <v>132.14902822815907</v>
      </c>
      <c r="U101">
        <f t="shared" si="66"/>
        <v>24394.353587250414</v>
      </c>
      <c r="V101">
        <f t="shared" si="66"/>
        <v>43044.39409159436</v>
      </c>
      <c r="W101">
        <f t="shared" si="56"/>
        <v>478.27104546215958</v>
      </c>
      <c r="X101">
        <f t="shared" si="57"/>
        <v>51.005290449221803</v>
      </c>
      <c r="Y101">
        <f t="shared" si="58"/>
        <v>453.62387472388093</v>
      </c>
      <c r="Z101">
        <f t="shared" si="59"/>
        <v>139.37612527611907</v>
      </c>
      <c r="AA101">
        <f t="shared" si="60"/>
        <v>139.37612527611907</v>
      </c>
      <c r="AB101">
        <f t="shared" si="67"/>
        <v>41943.040046444556</v>
      </c>
      <c r="AC101">
        <f t="shared" si="67"/>
        <v>49996.825123604242</v>
      </c>
      <c r="AD101">
        <f t="shared" si="62"/>
        <v>555.52027915115821</v>
      </c>
      <c r="AE101">
        <f t="shared" si="63"/>
        <v>75.50226629086167</v>
      </c>
    </row>
    <row r="102" spans="1:31" x14ac:dyDescent="0.25">
      <c r="A102" s="1">
        <v>43986</v>
      </c>
      <c r="B102">
        <v>101</v>
      </c>
      <c r="C102">
        <v>516</v>
      </c>
      <c r="D102">
        <f t="shared" si="40"/>
        <v>457.35407047502133</v>
      </c>
      <c r="E102">
        <f t="shared" si="42"/>
        <v>58.645929524978669</v>
      </c>
      <c r="F102">
        <f t="shared" si="43"/>
        <v>58.645929524978669</v>
      </c>
      <c r="G102">
        <f t="shared" si="64"/>
        <v>16197.248288186354</v>
      </c>
      <c r="H102">
        <f t="shared" si="64"/>
        <v>40496.626258180229</v>
      </c>
      <c r="I102">
        <f t="shared" si="45"/>
        <v>421.83985685604404</v>
      </c>
      <c r="J102">
        <f t="shared" si="46"/>
        <v>38.396675954007314</v>
      </c>
      <c r="K102">
        <f t="shared" si="41"/>
        <v>456.44560330408211</v>
      </c>
      <c r="L102">
        <f t="shared" si="47"/>
        <v>59.554396695917887</v>
      </c>
      <c r="M102">
        <f t="shared" si="48"/>
        <v>59.554396695917887</v>
      </c>
      <c r="N102">
        <f t="shared" si="65"/>
        <v>28234.954615521256</v>
      </c>
      <c r="O102">
        <f t="shared" si="65"/>
        <v>44340.704498542087</v>
      </c>
      <c r="P102">
        <f t="shared" si="50"/>
        <v>461.88233852648005</v>
      </c>
      <c r="Q102">
        <f t="shared" si="51"/>
        <v>61.130188925599121</v>
      </c>
      <c r="R102">
        <f t="shared" si="52"/>
        <v>379.11849384447879</v>
      </c>
      <c r="S102">
        <f t="shared" si="53"/>
        <v>136.88150615552121</v>
      </c>
      <c r="T102">
        <f t="shared" si="54"/>
        <v>136.88150615552121</v>
      </c>
      <c r="U102">
        <f t="shared" si="66"/>
        <v>24531.235093405936</v>
      </c>
      <c r="V102">
        <f t="shared" si="66"/>
        <v>43181.275597749882</v>
      </c>
      <c r="W102">
        <f t="shared" si="56"/>
        <v>474.51951206318552</v>
      </c>
      <c r="X102">
        <f t="shared" si="57"/>
        <v>51.696999743478273</v>
      </c>
      <c r="Y102">
        <f t="shared" si="58"/>
        <v>362.55225836673321</v>
      </c>
      <c r="Z102">
        <f t="shared" si="59"/>
        <v>153.44774163326679</v>
      </c>
      <c r="AA102">
        <f t="shared" si="60"/>
        <v>153.44774163326679</v>
      </c>
      <c r="AB102">
        <f t="shared" si="67"/>
        <v>42096.487788077822</v>
      </c>
      <c r="AC102">
        <f t="shared" si="67"/>
        <v>50150.272865237508</v>
      </c>
      <c r="AD102">
        <f t="shared" si="62"/>
        <v>551.1018996179946</v>
      </c>
      <c r="AE102">
        <f t="shared" si="63"/>
        <v>76.386032813999918</v>
      </c>
    </row>
    <row r="103" spans="1:31" x14ac:dyDescent="0.25">
      <c r="A103" s="1">
        <v>43987</v>
      </c>
      <c r="B103">
        <v>102</v>
      </c>
      <c r="C103">
        <v>416</v>
      </c>
      <c r="D103">
        <f t="shared" ref="D103:D123" si="68">$C102*$H$126+$C101*$I$126+$C100*$J$126+$C99*$K$126+$C98*$L$126</f>
        <v>466.20469530386436</v>
      </c>
      <c r="E103">
        <f t="shared" si="42"/>
        <v>-50.204695303864355</v>
      </c>
      <c r="F103">
        <f t="shared" si="43"/>
        <v>50.204695303864355</v>
      </c>
      <c r="G103">
        <f t="shared" si="64"/>
        <v>16147.04359288249</v>
      </c>
      <c r="H103">
        <f t="shared" si="64"/>
        <v>40546.830953484096</v>
      </c>
      <c r="I103">
        <f t="shared" si="45"/>
        <v>418.00856653076386</v>
      </c>
      <c r="J103">
        <f t="shared" si="46"/>
        <v>38.62849923601776</v>
      </c>
      <c r="K103">
        <f t="shared" ref="K103:K123" si="69">$G$133+$C102*$H$133+$C101*$I$133+$C100*$J$133+$C99*$K$133+$C98*$L$133</f>
        <v>465.69281812214734</v>
      </c>
      <c r="L103">
        <f t="shared" si="47"/>
        <v>-49.692818122147344</v>
      </c>
      <c r="M103">
        <f t="shared" si="48"/>
        <v>49.692818122147344</v>
      </c>
      <c r="N103">
        <f t="shared" si="65"/>
        <v>28185.261797399107</v>
      </c>
      <c r="O103">
        <f t="shared" si="65"/>
        <v>44390.397316664232</v>
      </c>
      <c r="P103">
        <f t="shared" si="50"/>
        <v>457.63296202746631</v>
      </c>
      <c r="Q103">
        <f t="shared" si="51"/>
        <v>61.589230095072303</v>
      </c>
      <c r="R103">
        <f t="shared" si="52"/>
        <v>390.12383830208609</v>
      </c>
      <c r="S103">
        <f t="shared" si="53"/>
        <v>25.876161697913915</v>
      </c>
      <c r="T103">
        <f t="shared" si="54"/>
        <v>25.876161697913915</v>
      </c>
      <c r="U103">
        <f t="shared" si="66"/>
        <v>24557.11125510385</v>
      </c>
      <c r="V103">
        <f t="shared" si="66"/>
        <v>43207.151759447799</v>
      </c>
      <c r="W103">
        <f t="shared" si="56"/>
        <v>469.64295390704132</v>
      </c>
      <c r="X103">
        <f t="shared" si="57"/>
        <v>52.288895321028399</v>
      </c>
      <c r="Y103">
        <f t="shared" si="58"/>
        <v>375.25873784144062</v>
      </c>
      <c r="Z103">
        <f t="shared" si="59"/>
        <v>40.74126215855938</v>
      </c>
      <c r="AA103">
        <f t="shared" si="60"/>
        <v>40.74126215855938</v>
      </c>
      <c r="AB103">
        <f t="shared" si="67"/>
        <v>42137.229050236383</v>
      </c>
      <c r="AC103">
        <f t="shared" si="67"/>
        <v>50191.014127396069</v>
      </c>
      <c r="AD103">
        <f t="shared" si="62"/>
        <v>545.55450138473986</v>
      </c>
      <c r="AE103">
        <f t="shared" si="63"/>
        <v>77.237432636487526</v>
      </c>
    </row>
    <row r="104" spans="1:31" x14ac:dyDescent="0.25">
      <c r="A104" s="1">
        <v>43988</v>
      </c>
      <c r="B104">
        <v>103</v>
      </c>
      <c r="C104">
        <v>355</v>
      </c>
      <c r="D104">
        <f t="shared" si="68"/>
        <v>459.96044387956988</v>
      </c>
      <c r="E104">
        <f t="shared" si="42"/>
        <v>-104.96044387956988</v>
      </c>
      <c r="F104">
        <f t="shared" si="43"/>
        <v>104.96044387956988</v>
      </c>
      <c r="G104">
        <f t="shared" ref="G104:H119" si="70">E104+G103</f>
        <v>16042.08314900292</v>
      </c>
      <c r="H104">
        <f t="shared" si="70"/>
        <v>40651.791397363668</v>
      </c>
      <c r="I104">
        <f t="shared" si="45"/>
        <v>414.8141979322823</v>
      </c>
      <c r="J104">
        <f t="shared" si="46"/>
        <v>38.67293653150648</v>
      </c>
      <c r="K104">
        <f t="shared" si="69"/>
        <v>459.01156885825736</v>
      </c>
      <c r="L104">
        <f t="shared" si="47"/>
        <v>-104.01156885825736</v>
      </c>
      <c r="M104">
        <f t="shared" si="48"/>
        <v>104.01156885825736</v>
      </c>
      <c r="N104">
        <f t="shared" ref="N104:O119" si="71">L104+N103</f>
        <v>28081.250228540848</v>
      </c>
      <c r="O104">
        <f t="shared" si="71"/>
        <v>44494.408885522491</v>
      </c>
      <c r="P104">
        <f t="shared" si="50"/>
        <v>454.02458046451522</v>
      </c>
      <c r="Q104">
        <f t="shared" si="51"/>
        <v>61.849625409731686</v>
      </c>
      <c r="R104">
        <f t="shared" si="52"/>
        <v>401.32527258518684</v>
      </c>
      <c r="S104">
        <f t="shared" si="53"/>
        <v>-46.325272585186838</v>
      </c>
      <c r="T104">
        <f t="shared" si="54"/>
        <v>46.325272585186838</v>
      </c>
      <c r="U104">
        <f t="shared" si="66"/>
        <v>24510.785982518664</v>
      </c>
      <c r="V104">
        <f t="shared" si="66"/>
        <v>43253.477032032984</v>
      </c>
      <c r="W104">
        <f t="shared" si="56"/>
        <v>465.09115088207511</v>
      </c>
      <c r="X104">
        <f t="shared" si="57"/>
        <v>52.701037067749816</v>
      </c>
      <c r="Y104">
        <f t="shared" si="58"/>
        <v>389.32541095862058</v>
      </c>
      <c r="Z104">
        <f t="shared" si="59"/>
        <v>-34.32541095862058</v>
      </c>
      <c r="AA104">
        <f t="shared" si="60"/>
        <v>34.32541095862058</v>
      </c>
      <c r="AB104">
        <f t="shared" si="67"/>
        <v>42102.903639277763</v>
      </c>
      <c r="AC104">
        <f t="shared" si="67"/>
        <v>50225.339538354689</v>
      </c>
      <c r="AD104">
        <f t="shared" si="62"/>
        <v>540.05741439091059</v>
      </c>
      <c r="AE104">
        <f t="shared" si="63"/>
        <v>77.960051130419913</v>
      </c>
    </row>
    <row r="105" spans="1:31" x14ac:dyDescent="0.25">
      <c r="A105" s="1">
        <v>43989</v>
      </c>
      <c r="B105">
        <v>104</v>
      </c>
      <c r="C105">
        <v>178</v>
      </c>
      <c r="D105">
        <f t="shared" si="68"/>
        <v>426.51797158072122</v>
      </c>
      <c r="E105">
        <f t="shared" si="42"/>
        <v>-248.51797158072122</v>
      </c>
      <c r="F105">
        <f t="shared" si="43"/>
        <v>248.51797158072122</v>
      </c>
      <c r="G105">
        <f t="shared" si="70"/>
        <v>15793.565177422199</v>
      </c>
      <c r="H105">
        <f t="shared" si="70"/>
        <v>40900.309368944392</v>
      </c>
      <c r="I105">
        <f t="shared" si="45"/>
        <v>413.13443807014539</v>
      </c>
      <c r="J105">
        <f t="shared" si="46"/>
        <v>38.228633882950803</v>
      </c>
      <c r="K105">
        <f t="shared" si="69"/>
        <v>426.69057836741615</v>
      </c>
      <c r="L105">
        <f t="shared" si="47"/>
        <v>-248.69057836741615</v>
      </c>
      <c r="M105">
        <f t="shared" si="48"/>
        <v>248.69057836741615</v>
      </c>
      <c r="N105">
        <f t="shared" si="71"/>
        <v>27832.559650173433</v>
      </c>
      <c r="O105">
        <f t="shared" si="71"/>
        <v>44743.099463889906</v>
      </c>
      <c r="P105">
        <f t="shared" si="50"/>
        <v>451.95049963525156</v>
      </c>
      <c r="Q105">
        <f t="shared" si="51"/>
        <v>61.583203631007841</v>
      </c>
      <c r="R105">
        <f t="shared" si="52"/>
        <v>422.0282374384181</v>
      </c>
      <c r="S105">
        <f t="shared" si="53"/>
        <v>-244.0282374384181</v>
      </c>
      <c r="T105">
        <f t="shared" si="54"/>
        <v>244.0282374384181</v>
      </c>
      <c r="U105">
        <f t="shared" si="66"/>
        <v>24266.757745080246</v>
      </c>
      <c r="V105">
        <f t="shared" si="66"/>
        <v>43497.505269471403</v>
      </c>
      <c r="W105">
        <f t="shared" si="56"/>
        <v>462.73941776033405</v>
      </c>
      <c r="X105">
        <f t="shared" si="57"/>
        <v>52.441518517120777</v>
      </c>
      <c r="Y105">
        <f t="shared" si="58"/>
        <v>415.50717365204815</v>
      </c>
      <c r="Z105">
        <f t="shared" si="59"/>
        <v>-237.50717365204815</v>
      </c>
      <c r="AA105">
        <f t="shared" si="60"/>
        <v>237.50717365204815</v>
      </c>
      <c r="AB105">
        <f t="shared" si="67"/>
        <v>41865.396465625716</v>
      </c>
      <c r="AC105">
        <f t="shared" si="67"/>
        <v>50462.846712006736</v>
      </c>
      <c r="AD105">
        <f t="shared" si="62"/>
        <v>536.83879480858229</v>
      </c>
      <c r="AE105">
        <f t="shared" si="63"/>
        <v>77.985042941155982</v>
      </c>
    </row>
    <row r="106" spans="1:31" x14ac:dyDescent="0.25">
      <c r="A106" s="1">
        <v>43990</v>
      </c>
      <c r="B106">
        <v>105</v>
      </c>
      <c r="C106">
        <v>318</v>
      </c>
      <c r="D106">
        <f t="shared" si="68"/>
        <v>314.34462774566725</v>
      </c>
      <c r="E106">
        <f t="shared" si="42"/>
        <v>3.6553722543327467</v>
      </c>
      <c r="F106">
        <f t="shared" si="43"/>
        <v>3.6553722543327467</v>
      </c>
      <c r="G106">
        <f t="shared" si="70"/>
        <v>15797.220549676531</v>
      </c>
      <c r="H106">
        <f t="shared" si="70"/>
        <v>40903.964741198724</v>
      </c>
      <c r="I106">
        <f t="shared" si="45"/>
        <v>409.03964741198723</v>
      </c>
      <c r="J106">
        <f t="shared" si="46"/>
        <v>38.620267374143985</v>
      </c>
      <c r="K106">
        <f t="shared" si="69"/>
        <v>320.44792088954262</v>
      </c>
      <c r="L106">
        <f t="shared" si="47"/>
        <v>-2.4479208895426154</v>
      </c>
      <c r="M106">
        <f t="shared" si="48"/>
        <v>2.4479208895426154</v>
      </c>
      <c r="N106">
        <f t="shared" si="71"/>
        <v>27830.11172928389</v>
      </c>
      <c r="O106">
        <f t="shared" si="71"/>
        <v>44745.547384779449</v>
      </c>
      <c r="P106">
        <f t="shared" si="50"/>
        <v>447.45547384779451</v>
      </c>
      <c r="Q106">
        <f t="shared" si="51"/>
        <v>62.196382334905842</v>
      </c>
      <c r="R106">
        <f t="shared" si="52"/>
        <v>320.10653925293292</v>
      </c>
      <c r="S106">
        <f t="shared" si="53"/>
        <v>-2.1065392529329188</v>
      </c>
      <c r="T106">
        <f t="shared" si="54"/>
        <v>2.1065392529329188</v>
      </c>
      <c r="U106">
        <f t="shared" si="66"/>
        <v>24264.651205827311</v>
      </c>
      <c r="V106">
        <f t="shared" si="66"/>
        <v>43499.611808724338</v>
      </c>
      <c r="W106">
        <f t="shared" si="56"/>
        <v>457.89065061815091</v>
      </c>
      <c r="X106">
        <f t="shared" si="57"/>
        <v>52.992239900662113</v>
      </c>
      <c r="Y106">
        <f t="shared" si="58"/>
        <v>324.36692608713088</v>
      </c>
      <c r="Z106">
        <f t="shared" si="59"/>
        <v>-6.3669260871308779</v>
      </c>
      <c r="AA106">
        <f t="shared" si="60"/>
        <v>6.3669260871308779</v>
      </c>
      <c r="AB106">
        <f t="shared" si="67"/>
        <v>41859.029539538584</v>
      </c>
      <c r="AC106">
        <f t="shared" si="67"/>
        <v>50469.213638093868</v>
      </c>
      <c r="AD106">
        <f t="shared" si="62"/>
        <v>531.2548804009881</v>
      </c>
      <c r="AE106">
        <f t="shared" si="63"/>
        <v>78.792743528198045</v>
      </c>
    </row>
    <row r="107" spans="1:31" x14ac:dyDescent="0.25">
      <c r="A107" s="1">
        <v>43991</v>
      </c>
      <c r="B107">
        <v>106</v>
      </c>
      <c r="C107">
        <v>321</v>
      </c>
      <c r="D107">
        <f t="shared" si="68"/>
        <v>327.83871574186918</v>
      </c>
      <c r="E107">
        <f t="shared" si="42"/>
        <v>-6.83871574186918</v>
      </c>
      <c r="F107">
        <f t="shared" si="43"/>
        <v>6.83871574186918</v>
      </c>
      <c r="G107">
        <f t="shared" si="70"/>
        <v>15790.381833934662</v>
      </c>
      <c r="H107">
        <f t="shared" si="70"/>
        <v>40910.803456940594</v>
      </c>
      <c r="I107">
        <f t="shared" si="45"/>
        <v>405.05745996970887</v>
      </c>
      <c r="J107">
        <f t="shared" si="46"/>
        <v>38.983066341045792</v>
      </c>
      <c r="K107">
        <f t="shared" si="69"/>
        <v>336.39521540029028</v>
      </c>
      <c r="L107">
        <f t="shared" si="47"/>
        <v>-15.395215400290283</v>
      </c>
      <c r="M107">
        <f t="shared" si="48"/>
        <v>15.395215400290283</v>
      </c>
      <c r="N107">
        <f t="shared" si="71"/>
        <v>27814.716513883599</v>
      </c>
      <c r="O107">
        <f t="shared" si="71"/>
        <v>44760.94260017974</v>
      </c>
      <c r="P107">
        <f t="shared" si="50"/>
        <v>443.17764950673012</v>
      </c>
      <c r="Q107">
        <f t="shared" si="51"/>
        <v>62.762001975600988</v>
      </c>
      <c r="R107">
        <f t="shared" si="52"/>
        <v>291.9003633586745</v>
      </c>
      <c r="S107">
        <f t="shared" si="53"/>
        <v>29.099636641325503</v>
      </c>
      <c r="T107">
        <f t="shared" si="54"/>
        <v>29.099636641325503</v>
      </c>
      <c r="U107">
        <f t="shared" si="66"/>
        <v>24293.750842468635</v>
      </c>
      <c r="V107">
        <f t="shared" si="66"/>
        <v>43528.711445365661</v>
      </c>
      <c r="W107">
        <f t="shared" si="56"/>
        <v>453.42407755589232</v>
      </c>
      <c r="X107">
        <f t="shared" si="57"/>
        <v>53.57843141771405</v>
      </c>
      <c r="Y107">
        <f t="shared" si="58"/>
        <v>301.0481929706242</v>
      </c>
      <c r="Z107">
        <f t="shared" si="59"/>
        <v>19.9518070293758</v>
      </c>
      <c r="AA107">
        <f t="shared" si="60"/>
        <v>19.9518070293758</v>
      </c>
      <c r="AB107">
        <f t="shared" si="67"/>
        <v>41878.981346567962</v>
      </c>
      <c r="AC107">
        <f t="shared" si="67"/>
        <v>50489.165445123246</v>
      </c>
      <c r="AD107">
        <f t="shared" si="62"/>
        <v>525.92880672003378</v>
      </c>
      <c r="AE107">
        <f t="shared" si="63"/>
        <v>79.628612868245654</v>
      </c>
    </row>
    <row r="108" spans="1:31" x14ac:dyDescent="0.25">
      <c r="A108" s="1">
        <v>43992</v>
      </c>
      <c r="B108">
        <v>107</v>
      </c>
      <c r="C108">
        <v>177</v>
      </c>
      <c r="D108">
        <f t="shared" si="68"/>
        <v>281.08724260506011</v>
      </c>
      <c r="E108">
        <f t="shared" si="42"/>
        <v>-104.08724260506011</v>
      </c>
      <c r="F108">
        <f t="shared" si="43"/>
        <v>104.08724260506011</v>
      </c>
      <c r="G108">
        <f t="shared" si="70"/>
        <v>15686.294591329601</v>
      </c>
      <c r="H108">
        <f t="shared" si="70"/>
        <v>41014.890699545656</v>
      </c>
      <c r="I108">
        <f t="shared" si="45"/>
        <v>402.10677156417313</v>
      </c>
      <c r="J108">
        <f t="shared" si="46"/>
        <v>39.010272148143095</v>
      </c>
      <c r="K108">
        <f t="shared" si="69"/>
        <v>291.98646660958997</v>
      </c>
      <c r="L108">
        <f t="shared" si="47"/>
        <v>-114.98646660958997</v>
      </c>
      <c r="M108">
        <f t="shared" si="48"/>
        <v>114.98646660958997</v>
      </c>
      <c r="N108">
        <f t="shared" si="71"/>
        <v>27699.73004727401</v>
      </c>
      <c r="O108">
        <f t="shared" si="71"/>
        <v>44875.929066789329</v>
      </c>
      <c r="P108">
        <f t="shared" si="50"/>
        <v>439.96008889009147</v>
      </c>
      <c r="Q108">
        <f t="shared" si="51"/>
        <v>62.959642810222753</v>
      </c>
      <c r="R108">
        <f t="shared" ref="R108:R123" si="72">$C107*$V$126+$C106*$W$126+$C105*$X$126+$C104*$Y$126+$C103*$Z$126+$C102*$AA$126+$C101*$AB$126+$C100*$AC$126+$C99*$AD$126+$C98*$AE$126</f>
        <v>243.61153267158261</v>
      </c>
      <c r="S108">
        <f t="shared" si="53"/>
        <v>-66.611532671582609</v>
      </c>
      <c r="T108">
        <f t="shared" si="54"/>
        <v>66.611532671582609</v>
      </c>
      <c r="U108">
        <f t="shared" ref="U108:V123" si="73">S108+U107</f>
        <v>24227.13930979705</v>
      </c>
      <c r="V108">
        <f t="shared" si="73"/>
        <v>43595.322978037242</v>
      </c>
      <c r="W108">
        <f t="shared" si="56"/>
        <v>449.43631936120869</v>
      </c>
      <c r="X108">
        <f t="shared" si="57"/>
        <v>53.905610797613079</v>
      </c>
      <c r="Y108">
        <f t="shared" ref="Y108:Y123" si="74">$U$133+$C107*$V$133+$C106*$W$133+$C105*$X$133+$C104*$Y$133+$C103*$Z$133+$C102*$AA$133+$C101*$AB$133+$C100*$AC$133+$C99*$AD$133+$C98*$AE$133</f>
        <v>254.22209153447517</v>
      </c>
      <c r="Z108">
        <f t="shared" si="59"/>
        <v>-77.222091534475169</v>
      </c>
      <c r="AA108">
        <f t="shared" si="60"/>
        <v>77.222091534475169</v>
      </c>
      <c r="AB108">
        <f t="shared" si="67"/>
        <v>41801.759255033488</v>
      </c>
      <c r="AC108">
        <f t="shared" si="67"/>
        <v>50566.387536657719</v>
      </c>
      <c r="AD108">
        <f t="shared" si="62"/>
        <v>521.30296429544046</v>
      </c>
      <c r="AE108">
        <f t="shared" si="63"/>
        <v>80.187073771065272</v>
      </c>
    </row>
    <row r="109" spans="1:31" x14ac:dyDescent="0.25">
      <c r="A109" s="1">
        <v>43993</v>
      </c>
      <c r="B109">
        <v>108</v>
      </c>
      <c r="C109">
        <v>518</v>
      </c>
      <c r="D109">
        <f t="shared" si="68"/>
        <v>217.01333261064985</v>
      </c>
      <c r="E109">
        <f t="shared" si="42"/>
        <v>300.98666738935015</v>
      </c>
      <c r="F109">
        <f t="shared" si="43"/>
        <v>300.98666738935015</v>
      </c>
      <c r="G109">
        <f t="shared" si="70"/>
        <v>15987.281258718951</v>
      </c>
      <c r="H109">
        <f t="shared" si="70"/>
        <v>41315.877366935005</v>
      </c>
      <c r="I109">
        <f t="shared" si="45"/>
        <v>401.1250229799515</v>
      </c>
      <c r="J109">
        <f t="shared" si="46"/>
        <v>39.856105560180936</v>
      </c>
      <c r="K109">
        <f t="shared" si="69"/>
        <v>231.09642574030474</v>
      </c>
      <c r="L109">
        <f t="shared" si="47"/>
        <v>286.90357425969523</v>
      </c>
      <c r="M109">
        <f t="shared" si="48"/>
        <v>286.90357425969523</v>
      </c>
      <c r="N109">
        <f t="shared" si="71"/>
        <v>27986.633621533707</v>
      </c>
      <c r="O109">
        <f t="shared" si="71"/>
        <v>45162.832641049026</v>
      </c>
      <c r="P109">
        <f t="shared" si="50"/>
        <v>438.4741033111556</v>
      </c>
      <c r="Q109">
        <f t="shared" si="51"/>
        <v>63.827335320812487</v>
      </c>
      <c r="R109">
        <f t="shared" si="72"/>
        <v>169.51328443822314</v>
      </c>
      <c r="S109">
        <f t="shared" si="53"/>
        <v>348.48671556177686</v>
      </c>
      <c r="T109">
        <f t="shared" si="54"/>
        <v>348.48671556177686</v>
      </c>
      <c r="U109">
        <f t="shared" si="73"/>
        <v>24575.626025358826</v>
      </c>
      <c r="V109">
        <f t="shared" si="73"/>
        <v>43943.809693599018</v>
      </c>
      <c r="W109">
        <f t="shared" si="56"/>
        <v>448.40622136325527</v>
      </c>
      <c r="X109">
        <f t="shared" si="57"/>
        <v>54.806612518986519</v>
      </c>
      <c r="Y109">
        <f t="shared" si="74"/>
        <v>177.85709269815061</v>
      </c>
      <c r="Z109">
        <f t="shared" si="59"/>
        <v>340.14290730184939</v>
      </c>
      <c r="AA109">
        <f t="shared" si="60"/>
        <v>340.14290730184939</v>
      </c>
      <c r="AB109">
        <f t="shared" ref="AB109:AC123" si="75">Z109+AB108</f>
        <v>42141.90216233534</v>
      </c>
      <c r="AC109">
        <f t="shared" si="75"/>
        <v>50906.530443959571</v>
      </c>
      <c r="AD109">
        <f t="shared" si="62"/>
        <v>519.45439228530176</v>
      </c>
      <c r="AE109">
        <f t="shared" si="63"/>
        <v>81.127241945024494</v>
      </c>
    </row>
    <row r="110" spans="1:31" x14ac:dyDescent="0.25">
      <c r="A110" s="1">
        <v>43994</v>
      </c>
      <c r="B110">
        <v>109</v>
      </c>
      <c r="C110">
        <v>270</v>
      </c>
      <c r="D110">
        <f t="shared" si="68"/>
        <v>364.36617177550482</v>
      </c>
      <c r="E110">
        <f t="shared" si="42"/>
        <v>-94.366171775504824</v>
      </c>
      <c r="F110">
        <f t="shared" si="43"/>
        <v>94.366171775504824</v>
      </c>
      <c r="G110">
        <f t="shared" si="70"/>
        <v>15892.915086943447</v>
      </c>
      <c r="H110">
        <f t="shared" si="70"/>
        <v>41410.243538710507</v>
      </c>
      <c r="I110">
        <f t="shared" si="45"/>
        <v>398.17541864144721</v>
      </c>
      <c r="J110">
        <f t="shared" si="46"/>
        <v>39.914355188397131</v>
      </c>
      <c r="K110">
        <f t="shared" si="69"/>
        <v>374.7258054837518</v>
      </c>
      <c r="L110">
        <f t="shared" si="47"/>
        <v>-104.7258054837518</v>
      </c>
      <c r="M110">
        <f t="shared" si="48"/>
        <v>104.7258054837518</v>
      </c>
      <c r="N110">
        <f t="shared" si="71"/>
        <v>27881.907816049956</v>
      </c>
      <c r="O110">
        <f t="shared" si="71"/>
        <v>45267.558446532777</v>
      </c>
      <c r="P110">
        <f t="shared" si="50"/>
        <v>435.26498506281519</v>
      </c>
      <c r="Q110">
        <f t="shared" si="51"/>
        <v>64.057318582670234</v>
      </c>
      <c r="R110">
        <f t="shared" si="72"/>
        <v>296.2576332511332</v>
      </c>
      <c r="S110">
        <f t="shared" si="53"/>
        <v>-26.2576332511332</v>
      </c>
      <c r="T110">
        <f t="shared" si="54"/>
        <v>26.2576332511332</v>
      </c>
      <c r="U110">
        <f t="shared" si="73"/>
        <v>24549.368392107692</v>
      </c>
      <c r="V110">
        <f t="shared" si="73"/>
        <v>43970.067326850149</v>
      </c>
      <c r="W110">
        <f t="shared" si="56"/>
        <v>444.14209421060758</v>
      </c>
      <c r="X110">
        <f t="shared" si="57"/>
        <v>55.273680905522625</v>
      </c>
      <c r="Y110">
        <f t="shared" si="74"/>
        <v>294.12770919529765</v>
      </c>
      <c r="Z110">
        <f t="shared" si="59"/>
        <v>-24.127709195297655</v>
      </c>
      <c r="AA110">
        <f t="shared" si="60"/>
        <v>24.127709195297655</v>
      </c>
      <c r="AB110">
        <f t="shared" si="75"/>
        <v>42117.774453140046</v>
      </c>
      <c r="AC110">
        <f t="shared" si="75"/>
        <v>50930.658153154865</v>
      </c>
      <c r="AD110">
        <f t="shared" si="62"/>
        <v>514.45109245610979</v>
      </c>
      <c r="AE110">
        <f t="shared" si="63"/>
        <v>81.869345931524691</v>
      </c>
    </row>
    <row r="111" spans="1:31" x14ac:dyDescent="0.25">
      <c r="A111" s="1">
        <v>43995</v>
      </c>
      <c r="B111">
        <v>110</v>
      </c>
      <c r="C111">
        <v>197</v>
      </c>
      <c r="D111">
        <f t="shared" si="68"/>
        <v>258.01359807641575</v>
      </c>
      <c r="E111">
        <f t="shared" si="42"/>
        <v>-61.013598076415747</v>
      </c>
      <c r="F111">
        <f t="shared" si="43"/>
        <v>61.013598076415747</v>
      </c>
      <c r="G111">
        <f t="shared" si="70"/>
        <v>15831.901488867032</v>
      </c>
      <c r="H111">
        <f t="shared" si="70"/>
        <v>41471.257136786924</v>
      </c>
      <c r="I111">
        <f t="shared" si="45"/>
        <v>394.96435368368498</v>
      </c>
      <c r="J111">
        <f t="shared" si="46"/>
        <v>40.084380631337488</v>
      </c>
      <c r="K111">
        <f t="shared" si="69"/>
        <v>268.81468351983193</v>
      </c>
      <c r="L111">
        <f t="shared" si="47"/>
        <v>-71.814683519831931</v>
      </c>
      <c r="M111">
        <f t="shared" si="48"/>
        <v>71.814683519831931</v>
      </c>
      <c r="N111">
        <f t="shared" si="71"/>
        <v>27810.093132530124</v>
      </c>
      <c r="O111">
        <f t="shared" si="71"/>
        <v>45339.373130052612</v>
      </c>
      <c r="P111">
        <f t="shared" si="50"/>
        <v>431.80355361954867</v>
      </c>
      <c r="Q111">
        <f t="shared" si="51"/>
        <v>64.40450269437315</v>
      </c>
      <c r="R111">
        <f t="shared" si="72"/>
        <v>199.46458219295255</v>
      </c>
      <c r="S111">
        <f t="shared" si="53"/>
        <v>-2.4645821929525482</v>
      </c>
      <c r="T111">
        <f t="shared" si="54"/>
        <v>2.4645821929525482</v>
      </c>
      <c r="U111">
        <f t="shared" si="73"/>
        <v>24546.90380991474</v>
      </c>
      <c r="V111">
        <f t="shared" si="73"/>
        <v>43972.5319090431</v>
      </c>
      <c r="W111">
        <f t="shared" si="56"/>
        <v>439.72531909043101</v>
      </c>
      <c r="X111">
        <f t="shared" si="57"/>
        <v>55.823266808219849</v>
      </c>
      <c r="Y111">
        <f t="shared" si="74"/>
        <v>201.36675055619878</v>
      </c>
      <c r="Z111">
        <f t="shared" si="59"/>
        <v>-4.3667505561987809</v>
      </c>
      <c r="AA111">
        <f t="shared" si="60"/>
        <v>4.3667505561987809</v>
      </c>
      <c r="AB111">
        <f t="shared" si="75"/>
        <v>42113.407702583849</v>
      </c>
      <c r="AC111">
        <f t="shared" si="75"/>
        <v>50935.024903711063</v>
      </c>
      <c r="AD111">
        <f t="shared" si="62"/>
        <v>509.35024903711064</v>
      </c>
      <c r="AE111">
        <f t="shared" si="63"/>
        <v>82.68064614122828</v>
      </c>
    </row>
    <row r="112" spans="1:31" x14ac:dyDescent="0.25">
      <c r="A112" s="1">
        <v>43996</v>
      </c>
      <c r="B112">
        <v>111</v>
      </c>
      <c r="C112">
        <v>280</v>
      </c>
      <c r="D112">
        <f t="shared" si="68"/>
        <v>263.61677600602172</v>
      </c>
      <c r="E112">
        <f t="shared" si="42"/>
        <v>16.383223993978277</v>
      </c>
      <c r="F112">
        <f t="shared" si="43"/>
        <v>16.383223993978277</v>
      </c>
      <c r="G112">
        <f t="shared" si="70"/>
        <v>15848.28471286101</v>
      </c>
      <c r="H112">
        <f t="shared" si="70"/>
        <v>41487.640360780904</v>
      </c>
      <c r="I112">
        <f t="shared" si="45"/>
        <v>391.39283359227267</v>
      </c>
      <c r="J112">
        <f t="shared" si="46"/>
        <v>40.49201557269879</v>
      </c>
      <c r="K112">
        <f t="shared" si="69"/>
        <v>275.71070490083383</v>
      </c>
      <c r="L112">
        <f t="shared" si="47"/>
        <v>4.2892950991661678</v>
      </c>
      <c r="M112">
        <f t="shared" si="48"/>
        <v>4.2892950991661678</v>
      </c>
      <c r="N112">
        <f t="shared" si="71"/>
        <v>27814.382427629291</v>
      </c>
      <c r="O112">
        <f t="shared" si="71"/>
        <v>45343.662425151779</v>
      </c>
      <c r="P112">
        <f t="shared" si="50"/>
        <v>427.77040023728091</v>
      </c>
      <c r="Q112">
        <f t="shared" si="51"/>
        <v>65.021755624514626</v>
      </c>
      <c r="R112">
        <f t="shared" si="72"/>
        <v>242.81320499746013</v>
      </c>
      <c r="S112">
        <f t="shared" si="53"/>
        <v>37.186795002539867</v>
      </c>
      <c r="T112">
        <f t="shared" si="54"/>
        <v>37.186795002539867</v>
      </c>
      <c r="U112">
        <f t="shared" si="73"/>
        <v>24584.090604917281</v>
      </c>
      <c r="V112">
        <f t="shared" si="73"/>
        <v>44009.718704045641</v>
      </c>
      <c r="W112">
        <f t="shared" si="56"/>
        <v>435.73978914896674</v>
      </c>
      <c r="X112">
        <f t="shared" si="57"/>
        <v>56.4192006723368</v>
      </c>
      <c r="Y112">
        <f t="shared" si="74"/>
        <v>250.52192191990216</v>
      </c>
      <c r="Z112">
        <f t="shared" si="59"/>
        <v>29.478078080097845</v>
      </c>
      <c r="AA112">
        <f t="shared" si="60"/>
        <v>29.478078080097845</v>
      </c>
      <c r="AB112">
        <f t="shared" si="75"/>
        <v>42142.88578066395</v>
      </c>
      <c r="AC112">
        <f t="shared" si="75"/>
        <v>50964.502981791164</v>
      </c>
      <c r="AD112">
        <f t="shared" si="62"/>
        <v>504.59903942367487</v>
      </c>
      <c r="AE112">
        <f t="shared" si="63"/>
        <v>83.517570363980923</v>
      </c>
    </row>
    <row r="113" spans="1:31" x14ac:dyDescent="0.25">
      <c r="A113" s="1">
        <v>43997</v>
      </c>
      <c r="B113">
        <v>112</v>
      </c>
      <c r="C113">
        <v>283</v>
      </c>
      <c r="D113">
        <f t="shared" si="68"/>
        <v>287.60721205082399</v>
      </c>
      <c r="E113">
        <f t="shared" si="42"/>
        <v>-4.6072120508239891</v>
      </c>
      <c r="F113">
        <f t="shared" si="43"/>
        <v>4.6072120508239891</v>
      </c>
      <c r="G113">
        <f t="shared" si="70"/>
        <v>15843.677500810187</v>
      </c>
      <c r="H113">
        <f t="shared" si="70"/>
        <v>41492.247572831729</v>
      </c>
      <c r="I113">
        <f t="shared" si="45"/>
        <v>387.77801469936196</v>
      </c>
      <c r="J113">
        <f t="shared" si="46"/>
        <v>40.857596099390868</v>
      </c>
      <c r="K113">
        <f t="shared" si="69"/>
        <v>300.55804389645101</v>
      </c>
      <c r="L113">
        <f t="shared" si="47"/>
        <v>-17.558043896451011</v>
      </c>
      <c r="M113">
        <f t="shared" si="48"/>
        <v>17.558043896451011</v>
      </c>
      <c r="N113">
        <f t="shared" si="71"/>
        <v>27796.824383732841</v>
      </c>
      <c r="O113">
        <f t="shared" si="71"/>
        <v>45361.220469048232</v>
      </c>
      <c r="P113">
        <f t="shared" si="50"/>
        <v>423.93663989764701</v>
      </c>
      <c r="Q113">
        <f t="shared" si="51"/>
        <v>65.568346228445733</v>
      </c>
      <c r="R113">
        <f t="shared" si="72"/>
        <v>279.77141904408535</v>
      </c>
      <c r="S113">
        <f t="shared" si="53"/>
        <v>3.2285809559146514</v>
      </c>
      <c r="T113">
        <f t="shared" si="54"/>
        <v>3.2285809559146514</v>
      </c>
      <c r="U113">
        <f t="shared" si="73"/>
        <v>24587.319185873195</v>
      </c>
      <c r="V113">
        <f t="shared" si="73"/>
        <v>44012.947285001559</v>
      </c>
      <c r="W113">
        <f t="shared" si="56"/>
        <v>431.49948318628981</v>
      </c>
      <c r="X113">
        <f t="shared" si="57"/>
        <v>56.981109234047899</v>
      </c>
      <c r="Y113">
        <f t="shared" si="74"/>
        <v>292.67478730661588</v>
      </c>
      <c r="Z113">
        <f t="shared" si="59"/>
        <v>-9.6747873066158832</v>
      </c>
      <c r="AA113">
        <f t="shared" si="60"/>
        <v>9.6747873066158832</v>
      </c>
      <c r="AB113">
        <f t="shared" si="75"/>
        <v>42133.210993357337</v>
      </c>
      <c r="AC113">
        <f t="shared" si="75"/>
        <v>50974.177769097776</v>
      </c>
      <c r="AD113">
        <f t="shared" si="62"/>
        <v>499.74684087350761</v>
      </c>
      <c r="AE113">
        <f t="shared" si="63"/>
        <v>84.309109227609497</v>
      </c>
    </row>
    <row r="114" spans="1:31" x14ac:dyDescent="0.25">
      <c r="A114" s="1">
        <v>43998</v>
      </c>
      <c r="B114">
        <v>113</v>
      </c>
      <c r="C114">
        <v>202</v>
      </c>
      <c r="D114">
        <f t="shared" si="68"/>
        <v>259.96677422916036</v>
      </c>
      <c r="E114">
        <f t="shared" si="42"/>
        <v>-57.966774229160364</v>
      </c>
      <c r="F114">
        <f t="shared" si="43"/>
        <v>57.966774229160364</v>
      </c>
      <c r="G114">
        <f t="shared" si="70"/>
        <v>15785.710726581026</v>
      </c>
      <c r="H114">
        <f t="shared" si="70"/>
        <v>41550.214347060886</v>
      </c>
      <c r="I114">
        <f t="shared" si="45"/>
        <v>384.72420691723045</v>
      </c>
      <c r="J114">
        <f t="shared" si="46"/>
        <v>41.031238593149311</v>
      </c>
      <c r="K114">
        <f t="shared" si="69"/>
        <v>271.47418244072122</v>
      </c>
      <c r="L114">
        <f t="shared" si="47"/>
        <v>-69.474182440721222</v>
      </c>
      <c r="M114">
        <f t="shared" si="48"/>
        <v>69.474182440721222</v>
      </c>
      <c r="N114">
        <f t="shared" si="71"/>
        <v>27727.35020129212</v>
      </c>
      <c r="O114">
        <f t="shared" si="71"/>
        <v>45430.694651488957</v>
      </c>
      <c r="P114">
        <f t="shared" si="50"/>
        <v>420.65458010637923</v>
      </c>
      <c r="Q114">
        <f t="shared" si="51"/>
        <v>65.9147707230007</v>
      </c>
      <c r="R114">
        <f t="shared" si="72"/>
        <v>228.8014606682525</v>
      </c>
      <c r="S114">
        <f t="shared" si="53"/>
        <v>-26.801460668252503</v>
      </c>
      <c r="T114">
        <f t="shared" si="54"/>
        <v>26.801460668252503</v>
      </c>
      <c r="U114">
        <f t="shared" si="73"/>
        <v>24560.517725204943</v>
      </c>
      <c r="V114">
        <f t="shared" si="73"/>
        <v>44039.748745669815</v>
      </c>
      <c r="W114">
        <f t="shared" si="56"/>
        <v>427.57037617155157</v>
      </c>
      <c r="X114">
        <f t="shared" si="57"/>
        <v>57.442047190263409</v>
      </c>
      <c r="Y114">
        <f t="shared" si="74"/>
        <v>244.2807084972622</v>
      </c>
      <c r="Z114">
        <f t="shared" si="59"/>
        <v>-42.280708497262196</v>
      </c>
      <c r="AA114">
        <f t="shared" si="60"/>
        <v>42.280708497262196</v>
      </c>
      <c r="AB114">
        <f t="shared" si="75"/>
        <v>42090.930284860078</v>
      </c>
      <c r="AC114">
        <f t="shared" si="75"/>
        <v>51016.458477595035</v>
      </c>
      <c r="AD114">
        <f t="shared" si="62"/>
        <v>495.30542211257318</v>
      </c>
      <c r="AE114">
        <f t="shared" si="63"/>
        <v>84.979748667668815</v>
      </c>
    </row>
    <row r="115" spans="1:31" x14ac:dyDescent="0.25">
      <c r="A115" s="1">
        <v>43999</v>
      </c>
      <c r="B115">
        <v>114</v>
      </c>
      <c r="C115">
        <v>379</v>
      </c>
      <c r="D115">
        <f t="shared" si="68"/>
        <v>214.32651643671628</v>
      </c>
      <c r="E115">
        <f t="shared" si="42"/>
        <v>164.67348356328372</v>
      </c>
      <c r="F115">
        <f t="shared" si="43"/>
        <v>164.67348356328372</v>
      </c>
      <c r="G115">
        <f t="shared" si="70"/>
        <v>15950.38421014431</v>
      </c>
      <c r="H115">
        <f t="shared" si="70"/>
        <v>41714.887830624168</v>
      </c>
      <c r="I115">
        <f t="shared" si="45"/>
        <v>382.70539294150615</v>
      </c>
      <c r="J115">
        <f t="shared" si="46"/>
        <v>41.677970847361991</v>
      </c>
      <c r="K115">
        <f t="shared" si="69"/>
        <v>229.72229223775031</v>
      </c>
      <c r="L115">
        <f t="shared" si="47"/>
        <v>149.27770776224969</v>
      </c>
      <c r="M115">
        <f t="shared" si="48"/>
        <v>149.27770776224969</v>
      </c>
      <c r="N115">
        <f t="shared" si="71"/>
        <v>27876.627909054369</v>
      </c>
      <c r="O115">
        <f t="shared" si="71"/>
        <v>45579.972359251209</v>
      </c>
      <c r="P115">
        <f t="shared" si="50"/>
        <v>418.16488402982759</v>
      </c>
      <c r="Q115">
        <f t="shared" si="51"/>
        <v>66.664201069226891</v>
      </c>
      <c r="R115">
        <f t="shared" si="72"/>
        <v>241.12125262937565</v>
      </c>
      <c r="S115">
        <f t="shared" si="53"/>
        <v>137.87874737062435</v>
      </c>
      <c r="T115">
        <f t="shared" si="54"/>
        <v>137.87874737062435</v>
      </c>
      <c r="U115">
        <f t="shared" si="73"/>
        <v>24698.396472575569</v>
      </c>
      <c r="V115">
        <f t="shared" si="73"/>
        <v>44177.62749304044</v>
      </c>
      <c r="W115">
        <f t="shared" si="56"/>
        <v>424.78487974077348</v>
      </c>
      <c r="X115">
        <f t="shared" si="57"/>
        <v>58.143304177040989</v>
      </c>
      <c r="Y115">
        <f t="shared" si="74"/>
        <v>260.1228990098063</v>
      </c>
      <c r="Z115">
        <f t="shared" si="59"/>
        <v>118.8771009901937</v>
      </c>
      <c r="AA115">
        <f t="shared" si="60"/>
        <v>118.8771009901937</v>
      </c>
      <c r="AB115">
        <f t="shared" si="75"/>
        <v>42209.807385850268</v>
      </c>
      <c r="AC115">
        <f t="shared" si="75"/>
        <v>51135.335578585225</v>
      </c>
      <c r="AD115">
        <f t="shared" si="62"/>
        <v>491.68591902485792</v>
      </c>
      <c r="AE115">
        <f t="shared" si="63"/>
        <v>85.84709415629267</v>
      </c>
    </row>
    <row r="116" spans="1:31" x14ac:dyDescent="0.25">
      <c r="A116" s="1">
        <v>44000</v>
      </c>
      <c r="B116">
        <v>115</v>
      </c>
      <c r="C116">
        <v>163</v>
      </c>
      <c r="D116">
        <f t="shared" si="68"/>
        <v>293.8420434247127</v>
      </c>
      <c r="E116">
        <f t="shared" si="42"/>
        <v>-130.8420434247127</v>
      </c>
      <c r="F116">
        <f t="shared" si="43"/>
        <v>130.8420434247127</v>
      </c>
      <c r="G116">
        <f t="shared" si="70"/>
        <v>15819.542166719597</v>
      </c>
      <c r="H116">
        <f t="shared" si="70"/>
        <v>41845.729874048877</v>
      </c>
      <c r="I116">
        <f t="shared" si="45"/>
        <v>380.41572612771705</v>
      </c>
      <c r="J116">
        <f t="shared" si="46"/>
        <v>41.584879594090438</v>
      </c>
      <c r="K116">
        <f t="shared" si="69"/>
        <v>307.04053998603098</v>
      </c>
      <c r="L116">
        <f t="shared" si="47"/>
        <v>-144.04053998603098</v>
      </c>
      <c r="M116">
        <f t="shared" si="48"/>
        <v>144.04053998603098</v>
      </c>
      <c r="N116">
        <f t="shared" si="71"/>
        <v>27732.587369068337</v>
      </c>
      <c r="O116">
        <f t="shared" si="71"/>
        <v>45724.012899237241</v>
      </c>
      <c r="P116">
        <f t="shared" si="50"/>
        <v>415.67284453852039</v>
      </c>
      <c r="Q116">
        <f t="shared" si="51"/>
        <v>66.71734209593852</v>
      </c>
      <c r="R116">
        <f t="shared" si="72"/>
        <v>253.79188626407779</v>
      </c>
      <c r="S116">
        <f t="shared" si="53"/>
        <v>-90.791886264077789</v>
      </c>
      <c r="T116">
        <f t="shared" si="54"/>
        <v>90.791886264077789</v>
      </c>
      <c r="U116">
        <f t="shared" si="73"/>
        <v>24607.604586311492</v>
      </c>
      <c r="V116">
        <f t="shared" si="73"/>
        <v>44268.41937930452</v>
      </c>
      <c r="W116">
        <f t="shared" si="56"/>
        <v>421.60399408861446</v>
      </c>
      <c r="X116">
        <f t="shared" si="57"/>
        <v>58.366630609147798</v>
      </c>
      <c r="Y116">
        <f t="shared" si="74"/>
        <v>267.02127412534583</v>
      </c>
      <c r="Z116">
        <f t="shared" si="59"/>
        <v>-104.02127412534583</v>
      </c>
      <c r="AA116">
        <f t="shared" si="60"/>
        <v>104.02127412534583</v>
      </c>
      <c r="AB116">
        <f t="shared" si="75"/>
        <v>42105.786111724919</v>
      </c>
      <c r="AC116">
        <f t="shared" si="75"/>
        <v>51239.356852710574</v>
      </c>
      <c r="AD116">
        <f t="shared" si="62"/>
        <v>487.99387478771973</v>
      </c>
      <c r="AE116">
        <f t="shared" si="63"/>
        <v>86.283431590286227</v>
      </c>
    </row>
    <row r="117" spans="1:31" x14ac:dyDescent="0.25">
      <c r="A117" s="1">
        <v>44001</v>
      </c>
      <c r="B117">
        <v>116</v>
      </c>
      <c r="C117">
        <v>346</v>
      </c>
      <c r="D117">
        <f t="shared" si="68"/>
        <v>201.45558383608744</v>
      </c>
      <c r="E117">
        <f t="shared" si="42"/>
        <v>144.54441616391256</v>
      </c>
      <c r="F117">
        <f t="shared" si="43"/>
        <v>144.54441616391256</v>
      </c>
      <c r="G117">
        <f t="shared" si="70"/>
        <v>15964.08658288351</v>
      </c>
      <c r="H117">
        <f t="shared" si="70"/>
        <v>41990.274290212787</v>
      </c>
      <c r="I117">
        <f t="shared" si="45"/>
        <v>378.29075937128636</v>
      </c>
      <c r="J117">
        <f t="shared" si="46"/>
        <v>42.200572410004376</v>
      </c>
      <c r="K117">
        <f t="shared" si="69"/>
        <v>216.38201904869447</v>
      </c>
      <c r="L117">
        <f t="shared" si="47"/>
        <v>129.61798095130553</v>
      </c>
      <c r="M117">
        <f t="shared" si="48"/>
        <v>129.61798095130553</v>
      </c>
      <c r="N117">
        <f t="shared" si="71"/>
        <v>27862.205350019642</v>
      </c>
      <c r="O117">
        <f t="shared" si="71"/>
        <v>45853.630880188546</v>
      </c>
      <c r="P117">
        <f t="shared" si="50"/>
        <v>413.09577369539232</v>
      </c>
      <c r="Q117">
        <f t="shared" si="51"/>
        <v>67.447326078345739</v>
      </c>
      <c r="R117">
        <f t="shared" si="72"/>
        <v>156.39696081161983</v>
      </c>
      <c r="S117">
        <f t="shared" si="53"/>
        <v>189.60303918838017</v>
      </c>
      <c r="T117">
        <f t="shared" si="54"/>
        <v>189.60303918838017</v>
      </c>
      <c r="U117">
        <f t="shared" si="73"/>
        <v>24797.207625499872</v>
      </c>
      <c r="V117">
        <f t="shared" si="73"/>
        <v>44458.022418492903</v>
      </c>
      <c r="W117">
        <f t="shared" si="56"/>
        <v>419.4153058348387</v>
      </c>
      <c r="X117">
        <f t="shared" si="57"/>
        <v>59.123277764366449</v>
      </c>
      <c r="Y117">
        <f t="shared" si="74"/>
        <v>171.66892093901174</v>
      </c>
      <c r="Z117">
        <f t="shared" si="59"/>
        <v>174.33107906098826</v>
      </c>
      <c r="AA117">
        <f t="shared" si="60"/>
        <v>174.33107906098826</v>
      </c>
      <c r="AB117">
        <f t="shared" si="75"/>
        <v>42280.11719078591</v>
      </c>
      <c r="AC117">
        <f t="shared" si="75"/>
        <v>51413.687931771565</v>
      </c>
      <c r="AD117">
        <f t="shared" si="62"/>
        <v>485.03479180916571</v>
      </c>
      <c r="AE117">
        <f t="shared" si="63"/>
        <v>87.1692462165081</v>
      </c>
    </row>
    <row r="118" spans="1:31" x14ac:dyDescent="0.25">
      <c r="A118" s="1">
        <v>44002</v>
      </c>
      <c r="B118">
        <v>117</v>
      </c>
      <c r="C118">
        <v>338</v>
      </c>
      <c r="D118">
        <f t="shared" si="68"/>
        <v>291.61269997791356</v>
      </c>
      <c r="E118">
        <f t="shared" si="42"/>
        <v>46.387300022086436</v>
      </c>
      <c r="F118">
        <f t="shared" si="43"/>
        <v>46.387300022086436</v>
      </c>
      <c r="G118">
        <f t="shared" si="70"/>
        <v>16010.473882905597</v>
      </c>
      <c r="H118">
        <f t="shared" si="70"/>
        <v>42036.661590234871</v>
      </c>
      <c r="I118">
        <f t="shared" si="45"/>
        <v>375.32733562709706</v>
      </c>
      <c r="J118">
        <f t="shared" si="46"/>
        <v>42.657361623168988</v>
      </c>
      <c r="K118">
        <f t="shared" si="69"/>
        <v>304.42606710990617</v>
      </c>
      <c r="L118">
        <f t="shared" si="47"/>
        <v>33.573932890093829</v>
      </c>
      <c r="M118">
        <f t="shared" si="48"/>
        <v>33.573932890093829</v>
      </c>
      <c r="N118">
        <f t="shared" si="71"/>
        <v>27895.779282909734</v>
      </c>
      <c r="O118">
        <f t="shared" si="71"/>
        <v>45887.204813078642</v>
      </c>
      <c r="P118">
        <f t="shared" si="50"/>
        <v>409.70718583105929</v>
      </c>
      <c r="Q118">
        <f t="shared" si="51"/>
        <v>68.087112571202056</v>
      </c>
      <c r="R118">
        <f t="shared" si="72"/>
        <v>310.88828009896514</v>
      </c>
      <c r="S118">
        <f t="shared" si="53"/>
        <v>27.11171990103486</v>
      </c>
      <c r="T118">
        <f t="shared" si="54"/>
        <v>27.11171990103486</v>
      </c>
      <c r="U118">
        <f t="shared" si="73"/>
        <v>24824.319345400905</v>
      </c>
      <c r="V118">
        <f t="shared" si="73"/>
        <v>44485.134138393936</v>
      </c>
      <c r="W118">
        <f t="shared" si="56"/>
        <v>415.74891718125173</v>
      </c>
      <c r="X118">
        <f t="shared" si="57"/>
        <v>59.709883344274317</v>
      </c>
      <c r="Y118">
        <f t="shared" si="74"/>
        <v>324.49737844271664</v>
      </c>
      <c r="Z118">
        <f t="shared" si="59"/>
        <v>13.502621557283362</v>
      </c>
      <c r="AA118">
        <f t="shared" si="60"/>
        <v>13.502621557283362</v>
      </c>
      <c r="AB118">
        <f t="shared" si="75"/>
        <v>42293.61981234319</v>
      </c>
      <c r="AC118">
        <f t="shared" si="75"/>
        <v>51427.190553328845</v>
      </c>
      <c r="AD118">
        <f t="shared" si="62"/>
        <v>480.62794909653127</v>
      </c>
      <c r="AE118">
        <f t="shared" si="63"/>
        <v>87.996588404493238</v>
      </c>
    </row>
    <row r="119" spans="1:31" x14ac:dyDescent="0.25">
      <c r="A119" s="1">
        <v>44003</v>
      </c>
      <c r="B119">
        <v>118</v>
      </c>
      <c r="C119">
        <v>303</v>
      </c>
      <c r="D119">
        <f t="shared" si="68"/>
        <v>275.50831809760228</v>
      </c>
      <c r="E119">
        <f t="shared" si="42"/>
        <v>27.491681902397715</v>
      </c>
      <c r="F119">
        <f t="shared" si="43"/>
        <v>27.491681902397715</v>
      </c>
      <c r="G119">
        <f t="shared" si="70"/>
        <v>16037.965564807995</v>
      </c>
      <c r="H119">
        <f t="shared" si="70"/>
        <v>42064.153272137271</v>
      </c>
      <c r="I119">
        <f t="shared" si="45"/>
        <v>372.2491440012148</v>
      </c>
      <c r="J119">
        <f t="shared" si="46"/>
        <v>43.083955526182905</v>
      </c>
      <c r="K119">
        <f t="shared" si="69"/>
        <v>288.15801055412908</v>
      </c>
      <c r="L119">
        <f t="shared" si="47"/>
        <v>14.841989445870922</v>
      </c>
      <c r="M119">
        <f t="shared" si="48"/>
        <v>14.841989445870922</v>
      </c>
      <c r="N119">
        <f t="shared" si="71"/>
        <v>27910.621272355605</v>
      </c>
      <c r="O119">
        <f t="shared" si="71"/>
        <v>45902.046802524514</v>
      </c>
      <c r="P119">
        <f t="shared" si="50"/>
        <v>406.21280356216386</v>
      </c>
      <c r="Q119">
        <f t="shared" si="51"/>
        <v>68.7093588079982</v>
      </c>
      <c r="R119">
        <f t="shared" si="72"/>
        <v>240.30602299616098</v>
      </c>
      <c r="S119">
        <f t="shared" si="53"/>
        <v>62.693977003839024</v>
      </c>
      <c r="T119">
        <f t="shared" si="54"/>
        <v>62.693977003839024</v>
      </c>
      <c r="U119">
        <f t="shared" si="73"/>
        <v>24887.013322404746</v>
      </c>
      <c r="V119">
        <f t="shared" si="73"/>
        <v>44547.828115397773</v>
      </c>
      <c r="W119">
        <f t="shared" si="56"/>
        <v>412.47988995738677</v>
      </c>
      <c r="X119">
        <f t="shared" si="57"/>
        <v>60.335094942388146</v>
      </c>
      <c r="Y119">
        <f t="shared" si="74"/>
        <v>249.77618418832432</v>
      </c>
      <c r="Z119">
        <f t="shared" si="59"/>
        <v>53.223815811675678</v>
      </c>
      <c r="AA119">
        <f t="shared" si="60"/>
        <v>53.223815811675678</v>
      </c>
      <c r="AB119">
        <f t="shared" si="75"/>
        <v>42346.843628154864</v>
      </c>
      <c r="AC119">
        <f t="shared" si="75"/>
        <v>51480.414369140519</v>
      </c>
      <c r="AD119">
        <f t="shared" si="62"/>
        <v>476.67050341796778</v>
      </c>
      <c r="AE119">
        <f t="shared" si="63"/>
        <v>88.838817011975038</v>
      </c>
    </row>
    <row r="120" spans="1:31" x14ac:dyDescent="0.25">
      <c r="A120" s="1">
        <v>44004</v>
      </c>
      <c r="B120">
        <v>119</v>
      </c>
      <c r="C120">
        <v>210</v>
      </c>
      <c r="D120">
        <f t="shared" si="68"/>
        <v>276.36220661301411</v>
      </c>
      <c r="E120">
        <f t="shared" si="42"/>
        <v>-66.362206613014109</v>
      </c>
      <c r="F120">
        <f t="shared" si="43"/>
        <v>66.362206613014109</v>
      </c>
      <c r="G120">
        <f t="shared" ref="G120:H123" si="76">E120+G119</f>
        <v>15971.603358194981</v>
      </c>
      <c r="H120">
        <f t="shared" si="76"/>
        <v>42130.515478750283</v>
      </c>
      <c r="I120">
        <f t="shared" si="45"/>
        <v>369.56592525219548</v>
      </c>
      <c r="J120">
        <f t="shared" si="46"/>
        <v>43.217196897402808</v>
      </c>
      <c r="K120">
        <f t="shared" si="69"/>
        <v>287.5050656761324</v>
      </c>
      <c r="L120">
        <f t="shared" si="47"/>
        <v>-77.505065676132403</v>
      </c>
      <c r="M120">
        <f t="shared" si="48"/>
        <v>77.505065676132403</v>
      </c>
      <c r="N120">
        <f t="shared" ref="N120:O123" si="77">L120+N119</f>
        <v>27833.116206679471</v>
      </c>
      <c r="O120">
        <f t="shared" si="77"/>
        <v>45979.551868200644</v>
      </c>
      <c r="P120">
        <f t="shared" si="50"/>
        <v>403.3294023526372</v>
      </c>
      <c r="Q120">
        <f t="shared" si="51"/>
        <v>69.008398704204907</v>
      </c>
      <c r="R120">
        <f t="shared" si="72"/>
        <v>254.98274707954641</v>
      </c>
      <c r="S120">
        <f t="shared" si="53"/>
        <v>-44.982747079546414</v>
      </c>
      <c r="T120">
        <f t="shared" si="54"/>
        <v>44.982747079546414</v>
      </c>
      <c r="U120">
        <f t="shared" si="73"/>
        <v>24842.0305753252</v>
      </c>
      <c r="V120">
        <f t="shared" si="73"/>
        <v>44592.810862477323</v>
      </c>
      <c r="W120">
        <f t="shared" si="56"/>
        <v>409.10835653648923</v>
      </c>
      <c r="X120">
        <f t="shared" si="57"/>
        <v>60.722373861139857</v>
      </c>
      <c r="Y120">
        <f t="shared" si="74"/>
        <v>269.2404017807537</v>
      </c>
      <c r="Z120">
        <f t="shared" si="59"/>
        <v>-59.2404017807537</v>
      </c>
      <c r="AA120">
        <f t="shared" si="60"/>
        <v>59.2404017807537</v>
      </c>
      <c r="AB120">
        <f t="shared" si="75"/>
        <v>42287.603226374107</v>
      </c>
      <c r="AC120">
        <f t="shared" si="75"/>
        <v>51539.654770921275</v>
      </c>
      <c r="AD120">
        <f t="shared" si="62"/>
        <v>472.84086945799334</v>
      </c>
      <c r="AE120">
        <f t="shared" si="63"/>
        <v>89.433054454128339</v>
      </c>
    </row>
    <row r="121" spans="1:31" x14ac:dyDescent="0.25">
      <c r="A121" s="1">
        <v>44005</v>
      </c>
      <c r="B121">
        <v>120</v>
      </c>
      <c r="C121">
        <v>329</v>
      </c>
      <c r="D121">
        <f t="shared" si="68"/>
        <v>248.98725778357806</v>
      </c>
      <c r="E121">
        <f t="shared" si="42"/>
        <v>80.012742216421941</v>
      </c>
      <c r="F121">
        <f t="shared" si="43"/>
        <v>80.012742216421941</v>
      </c>
      <c r="G121">
        <f t="shared" si="76"/>
        <v>16051.616100411404</v>
      </c>
      <c r="H121">
        <f t="shared" si="76"/>
        <v>42210.528220966706</v>
      </c>
      <c r="I121">
        <f t="shared" si="45"/>
        <v>367.04807148666703</v>
      </c>
      <c r="J121">
        <f t="shared" si="46"/>
        <v>43.731645382025867</v>
      </c>
      <c r="K121">
        <f t="shared" si="69"/>
        <v>262.89706687077307</v>
      </c>
      <c r="L121">
        <f t="shared" si="47"/>
        <v>66.102933129226926</v>
      </c>
      <c r="M121">
        <f t="shared" si="48"/>
        <v>66.102933129226926</v>
      </c>
      <c r="N121">
        <f t="shared" si="77"/>
        <v>27899.219139808698</v>
      </c>
      <c r="O121">
        <f t="shared" si="77"/>
        <v>46045.654801329874</v>
      </c>
      <c r="P121">
        <f t="shared" si="50"/>
        <v>400.39699827243368</v>
      </c>
      <c r="Q121">
        <f t="shared" si="51"/>
        <v>69.678891850297589</v>
      </c>
      <c r="R121">
        <f t="shared" si="72"/>
        <v>265.23876804648637</v>
      </c>
      <c r="S121">
        <f t="shared" si="53"/>
        <v>63.761231953513629</v>
      </c>
      <c r="T121">
        <f t="shared" si="54"/>
        <v>63.761231953513629</v>
      </c>
      <c r="U121">
        <f t="shared" si="73"/>
        <v>24905.791807278714</v>
      </c>
      <c r="V121">
        <f t="shared" si="73"/>
        <v>44656.572094430834</v>
      </c>
      <c r="W121">
        <f t="shared" si="56"/>
        <v>405.9688372220985</v>
      </c>
      <c r="X121">
        <f t="shared" si="57"/>
        <v>61.349023678024793</v>
      </c>
      <c r="Y121">
        <f t="shared" si="74"/>
        <v>282.45133943295116</v>
      </c>
      <c r="Z121">
        <f t="shared" si="59"/>
        <v>46.548660567048842</v>
      </c>
      <c r="AA121">
        <f t="shared" si="60"/>
        <v>46.548660567048842</v>
      </c>
      <c r="AB121">
        <f t="shared" si="75"/>
        <v>42334.151886941159</v>
      </c>
      <c r="AC121">
        <f t="shared" si="75"/>
        <v>51586.203431488328</v>
      </c>
      <c r="AD121">
        <f t="shared" si="62"/>
        <v>468.96548574080299</v>
      </c>
      <c r="AE121">
        <f t="shared" si="63"/>
        <v>90.271359351888904</v>
      </c>
    </row>
    <row r="122" spans="1:31" x14ac:dyDescent="0.25">
      <c r="A122" s="1">
        <v>44006</v>
      </c>
      <c r="B122">
        <v>121</v>
      </c>
      <c r="C122">
        <v>333</v>
      </c>
      <c r="D122">
        <f t="shared" si="68"/>
        <v>297.83620242951827</v>
      </c>
      <c r="E122">
        <f t="shared" si="42"/>
        <v>35.163797570481734</v>
      </c>
      <c r="F122">
        <f t="shared" si="43"/>
        <v>35.163797570481734</v>
      </c>
      <c r="G122">
        <f t="shared" si="76"/>
        <v>16086.779897981885</v>
      </c>
      <c r="H122">
        <f t="shared" si="76"/>
        <v>42245.692018537186</v>
      </c>
      <c r="I122">
        <f t="shared" si="45"/>
        <v>364.18700015980335</v>
      </c>
      <c r="J122">
        <f t="shared" si="46"/>
        <v>44.171757616068369</v>
      </c>
      <c r="K122">
        <f t="shared" si="69"/>
        <v>309.24806780379265</v>
      </c>
      <c r="L122">
        <f t="shared" si="47"/>
        <v>23.751932196207349</v>
      </c>
      <c r="M122">
        <f t="shared" si="48"/>
        <v>23.751932196207349</v>
      </c>
      <c r="N122">
        <f t="shared" si="77"/>
        <v>27922.971072004904</v>
      </c>
      <c r="O122">
        <f t="shared" si="77"/>
        <v>46069.406733526084</v>
      </c>
      <c r="P122">
        <f t="shared" si="50"/>
        <v>397.15005804763865</v>
      </c>
      <c r="Q122">
        <f t="shared" si="51"/>
        <v>70.308364574519359</v>
      </c>
      <c r="R122">
        <f t="shared" si="72"/>
        <v>278.85102557782284</v>
      </c>
      <c r="S122">
        <f t="shared" si="53"/>
        <v>54.148974422177162</v>
      </c>
      <c r="T122">
        <f t="shared" si="54"/>
        <v>54.148974422177162</v>
      </c>
      <c r="U122">
        <f t="shared" si="73"/>
        <v>24959.940781700891</v>
      </c>
      <c r="V122">
        <f t="shared" si="73"/>
        <v>44710.72106885301</v>
      </c>
      <c r="W122">
        <f t="shared" si="56"/>
        <v>402.79928890858565</v>
      </c>
      <c r="X122">
        <f t="shared" si="57"/>
        <v>61.966198722276019</v>
      </c>
      <c r="Y122">
        <f t="shared" si="74"/>
        <v>293.81312329061473</v>
      </c>
      <c r="Z122">
        <f t="shared" si="59"/>
        <v>39.186876709385274</v>
      </c>
      <c r="AA122">
        <f t="shared" si="60"/>
        <v>39.186876709385274</v>
      </c>
      <c r="AB122">
        <f t="shared" si="75"/>
        <v>42373.338763650543</v>
      </c>
      <c r="AC122">
        <f t="shared" si="75"/>
        <v>51625.390308197711</v>
      </c>
      <c r="AD122">
        <f t="shared" si="62"/>
        <v>465.09360638015954</v>
      </c>
      <c r="AE122">
        <f t="shared" si="63"/>
        <v>91.107119475246677</v>
      </c>
    </row>
    <row r="123" spans="1:31" x14ac:dyDescent="0.25">
      <c r="A123" s="1">
        <v>44007</v>
      </c>
      <c r="B123">
        <v>122</v>
      </c>
      <c r="C123">
        <v>251</v>
      </c>
      <c r="D123">
        <f t="shared" si="68"/>
        <v>279.49905353760596</v>
      </c>
      <c r="E123">
        <f t="shared" si="42"/>
        <v>-28.49905353760596</v>
      </c>
      <c r="F123">
        <f t="shared" si="43"/>
        <v>28.49905353760596</v>
      </c>
      <c r="G123">
        <f t="shared" si="76"/>
        <v>16058.28084444428</v>
      </c>
      <c r="H123">
        <f t="shared" si="76"/>
        <v>42274.191072074791</v>
      </c>
      <c r="I123">
        <f t="shared" si="45"/>
        <v>361.31787241089563</v>
      </c>
      <c r="J123">
        <f t="shared" si="46"/>
        <v>44.443638332350702</v>
      </c>
      <c r="K123">
        <f t="shared" si="69"/>
        <v>291.05360899374898</v>
      </c>
      <c r="L123">
        <f t="shared" si="47"/>
        <v>-40.053608993748981</v>
      </c>
      <c r="M123">
        <f t="shared" si="48"/>
        <v>40.053608993748981</v>
      </c>
      <c r="N123">
        <f t="shared" si="77"/>
        <v>27882.917463011156</v>
      </c>
      <c r="O123">
        <f t="shared" si="77"/>
        <v>46109.460342519837</v>
      </c>
      <c r="P123">
        <f t="shared" si="50"/>
        <v>394.0979516454687</v>
      </c>
      <c r="Q123">
        <f t="shared" si="51"/>
        <v>70.751236708011831</v>
      </c>
      <c r="R123">
        <f t="shared" si="72"/>
        <v>276.2679631669003</v>
      </c>
      <c r="S123">
        <f t="shared" si="53"/>
        <v>-25.267963166900302</v>
      </c>
      <c r="T123">
        <f t="shared" si="54"/>
        <v>25.267963166900302</v>
      </c>
      <c r="U123">
        <f t="shared" si="73"/>
        <v>24934.672818533989</v>
      </c>
      <c r="V123">
        <f t="shared" si="73"/>
        <v>44735.989032019912</v>
      </c>
      <c r="W123">
        <f t="shared" si="56"/>
        <v>399.4284735001778</v>
      </c>
      <c r="X123">
        <f t="shared" si="57"/>
        <v>62.42587715400537</v>
      </c>
      <c r="Y123">
        <f t="shared" si="74"/>
        <v>290.15980949434231</v>
      </c>
      <c r="Z123">
        <f t="shared" si="59"/>
        <v>-39.159809494342312</v>
      </c>
      <c r="AA123">
        <f t="shared" si="60"/>
        <v>39.159809494342312</v>
      </c>
      <c r="AB123">
        <f t="shared" si="75"/>
        <v>42334.178954156203</v>
      </c>
      <c r="AC123">
        <f t="shared" si="75"/>
        <v>51664.550117692052</v>
      </c>
      <c r="AD123">
        <f t="shared" si="62"/>
        <v>461.29062605082191</v>
      </c>
      <c r="AE123">
        <f t="shared" si="63"/>
        <v>91.773334560438485</v>
      </c>
    </row>
    <row r="124" spans="1:31" ht="15.75" thickBot="1" x14ac:dyDescent="0.3"/>
    <row r="125" spans="1:31" ht="15.75" thickBot="1" x14ac:dyDescent="0.3">
      <c r="F125" s="23"/>
      <c r="G125" s="24" t="s">
        <v>38</v>
      </c>
      <c r="H125" s="24" t="s">
        <v>40</v>
      </c>
      <c r="I125" s="24" t="s">
        <v>41</v>
      </c>
      <c r="J125" s="24" t="s">
        <v>42</v>
      </c>
      <c r="K125" s="24" t="s">
        <v>43</v>
      </c>
      <c r="L125" s="25" t="s">
        <v>44</v>
      </c>
      <c r="T125" s="23"/>
      <c r="U125" s="24" t="s">
        <v>38</v>
      </c>
      <c r="V125" s="24" t="s">
        <v>40</v>
      </c>
      <c r="W125" s="24" t="s">
        <v>41</v>
      </c>
      <c r="X125" s="24" t="s">
        <v>42</v>
      </c>
      <c r="Y125" s="24" t="s">
        <v>43</v>
      </c>
      <c r="Z125" s="24" t="s">
        <v>44</v>
      </c>
      <c r="AA125" s="24" t="s">
        <v>46</v>
      </c>
      <c r="AB125" s="24" t="s">
        <v>47</v>
      </c>
      <c r="AC125" s="24" t="s">
        <v>48</v>
      </c>
      <c r="AD125" s="24" t="s">
        <v>49</v>
      </c>
      <c r="AE125" s="25" t="s">
        <v>50</v>
      </c>
    </row>
    <row r="126" spans="1:31" ht="15.75" thickBot="1" x14ac:dyDescent="0.3">
      <c r="F126" s="23" t="s">
        <v>39</v>
      </c>
      <c r="G126" s="24">
        <v>0</v>
      </c>
      <c r="H126" s="24">
        <v>0.42155223960103122</v>
      </c>
      <c r="I126" s="24">
        <v>5.6356184447001433E-2</v>
      </c>
      <c r="J126" s="24">
        <v>0.21805994508234985</v>
      </c>
      <c r="K126" s="24">
        <v>0.16817457088186316</v>
      </c>
      <c r="L126" s="25">
        <v>7.0507365748228121E-2</v>
      </c>
      <c r="T126" s="23" t="s">
        <v>39</v>
      </c>
      <c r="U126" s="24">
        <v>0</v>
      </c>
      <c r="V126" s="24">
        <v>0.39868411337572557</v>
      </c>
      <c r="W126" s="24">
        <v>6.8590002658467014E-2</v>
      </c>
      <c r="X126" s="24">
        <v>0.2427374635559349</v>
      </c>
      <c r="Y126" s="24">
        <v>0.23280718731963304</v>
      </c>
      <c r="Z126" s="24">
        <v>0.12819820864034379</v>
      </c>
      <c r="AA126" s="24">
        <v>8.2167741584885073E-2</v>
      </c>
      <c r="AB126" s="24">
        <v>-0.11022633219583415</v>
      </c>
      <c r="AC126" s="24">
        <v>-8.2182798914505917E-2</v>
      </c>
      <c r="AD126" s="24">
        <v>5.5864439408137553E-2</v>
      </c>
      <c r="AE126" s="25">
        <v>-0.12193243639285713</v>
      </c>
    </row>
    <row r="129" spans="6:31" x14ac:dyDescent="0.25">
      <c r="T129" s="7"/>
    </row>
    <row r="131" spans="6:31" ht="15.75" thickBot="1" x14ac:dyDescent="0.3"/>
    <row r="132" spans="6:31" ht="15.75" thickBot="1" x14ac:dyDescent="0.3">
      <c r="F132" s="23"/>
      <c r="G132" s="24" t="s">
        <v>38</v>
      </c>
      <c r="H132" s="24" t="s">
        <v>40</v>
      </c>
      <c r="I132" s="24" t="s">
        <v>41</v>
      </c>
      <c r="J132" s="24" t="s">
        <v>42</v>
      </c>
      <c r="K132" s="24" t="s">
        <v>43</v>
      </c>
      <c r="L132" s="25" t="s">
        <v>44</v>
      </c>
      <c r="T132" s="23"/>
      <c r="U132" s="24" t="s">
        <v>38</v>
      </c>
      <c r="V132" s="24" t="s">
        <v>40</v>
      </c>
      <c r="W132" s="24" t="s">
        <v>41</v>
      </c>
      <c r="X132" s="24" t="s">
        <v>42</v>
      </c>
      <c r="Y132" s="24" t="s">
        <v>43</v>
      </c>
      <c r="Z132" s="24" t="s">
        <v>44</v>
      </c>
      <c r="AA132" s="24" t="s">
        <v>46</v>
      </c>
      <c r="AB132" s="24" t="s">
        <v>47</v>
      </c>
      <c r="AC132" s="24" t="s">
        <v>48</v>
      </c>
      <c r="AD132" s="24" t="s">
        <v>49</v>
      </c>
      <c r="AE132" s="25" t="s">
        <v>50</v>
      </c>
    </row>
    <row r="133" spans="6:31" ht="15.75" thickBot="1" x14ac:dyDescent="0.3">
      <c r="F133" s="23" t="s">
        <v>39</v>
      </c>
      <c r="G133" s="24">
        <v>31.375697889246212</v>
      </c>
      <c r="H133" s="24">
        <v>0.40380841404707041</v>
      </c>
      <c r="I133" s="24">
        <v>4.3901526101279786E-2</v>
      </c>
      <c r="J133" s="24">
        <v>0.20471472253668171</v>
      </c>
      <c r="K133" s="24">
        <v>0.15780060864975556</v>
      </c>
      <c r="L133" s="25">
        <v>5.906044670392941E-2</v>
      </c>
      <c r="T133" s="23" t="s">
        <v>39</v>
      </c>
      <c r="U133" s="24">
        <v>41.093835266428307</v>
      </c>
      <c r="V133" s="24">
        <v>0.37354444930787994</v>
      </c>
      <c r="W133" s="24">
        <v>5.2755215846492932E-2</v>
      </c>
      <c r="X133" s="24">
        <v>0.23078367713990536</v>
      </c>
      <c r="Y133" s="24">
        <v>0.22986034475771333</v>
      </c>
      <c r="Z133" s="24">
        <v>0.13012357793767199</v>
      </c>
      <c r="AA133" s="24">
        <v>8.4697075585393675E-2</v>
      </c>
      <c r="AB133" s="24">
        <v>-0.11017827613477574</v>
      </c>
      <c r="AC133" s="24">
        <v>-9.1475433107724935E-2</v>
      </c>
      <c r="AD133" s="24">
        <v>4.3899814873175111E-2</v>
      </c>
      <c r="AE133" s="25">
        <v>-0.14247180921603522</v>
      </c>
    </row>
    <row r="135" spans="6:31" x14ac:dyDescent="0.25">
      <c r="T135" s="7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2541-ADBD-4A4E-AD98-1A0FC695E1A2}">
  <sheetPr codeName="Hoja33">
    <tabColor rgb="FFFF0000"/>
  </sheetPr>
  <dimension ref="A1:X158"/>
  <sheetViews>
    <sheetView zoomScale="55" zoomScaleNormal="55" workbookViewId="0">
      <pane ySplit="1" topLeftCell="A125" activePane="bottomLeft" state="frozen"/>
      <selection activeCell="G170" sqref="G170"/>
      <selection pane="bottomLeft" activeCell="I158" sqref="I158:J158"/>
    </sheetView>
  </sheetViews>
  <sheetFormatPr baseColWidth="10" defaultRowHeight="15" x14ac:dyDescent="0.25"/>
  <cols>
    <col min="11" max="11" width="11.85546875" bestFit="1" customWidth="1"/>
  </cols>
  <sheetData>
    <row r="1" spans="1:24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10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11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43848</v>
      </c>
      <c r="B2" s="2">
        <v>1</v>
      </c>
      <c r="C2">
        <v>59</v>
      </c>
    </row>
    <row r="3" spans="1:24" x14ac:dyDescent="0.25">
      <c r="A3" s="1">
        <v>43849</v>
      </c>
      <c r="B3" s="2">
        <v>2</v>
      </c>
      <c r="C3">
        <v>77</v>
      </c>
    </row>
    <row r="4" spans="1:24" x14ac:dyDescent="0.25">
      <c r="A4" s="1">
        <v>43850</v>
      </c>
      <c r="B4" s="2">
        <v>3</v>
      </c>
      <c r="C4">
        <v>93</v>
      </c>
    </row>
    <row r="5" spans="1:24" x14ac:dyDescent="0.25">
      <c r="A5" s="1">
        <v>43851</v>
      </c>
      <c r="B5" s="2">
        <v>4</v>
      </c>
      <c r="C5">
        <v>149</v>
      </c>
    </row>
    <row r="6" spans="1:24" x14ac:dyDescent="0.25">
      <c r="A6" s="1">
        <v>43852</v>
      </c>
      <c r="B6" s="2">
        <v>5</v>
      </c>
      <c r="C6">
        <v>131</v>
      </c>
    </row>
    <row r="7" spans="1:24" x14ac:dyDescent="0.25">
      <c r="A7" s="1">
        <v>43853</v>
      </c>
      <c r="B7" s="2">
        <v>6</v>
      </c>
      <c r="C7">
        <v>259</v>
      </c>
      <c r="D7">
        <f>SUM(C2:C6)/5</f>
        <v>101.8</v>
      </c>
      <c r="E7">
        <f>C7-D7</f>
        <v>157.19999999999999</v>
      </c>
      <c r="F7">
        <f>ABS(E7)</f>
        <v>157.19999999999999</v>
      </c>
      <c r="G7">
        <f>E7+G6</f>
        <v>157.19999999999999</v>
      </c>
      <c r="H7">
        <f t="shared" ref="H7:H71" si="0">F7+H6</f>
        <v>157.19999999999999</v>
      </c>
      <c r="I7">
        <f>H7/B2</f>
        <v>157.19999999999999</v>
      </c>
      <c r="J7">
        <f>G7/I7</f>
        <v>1</v>
      </c>
    </row>
    <row r="8" spans="1:24" x14ac:dyDescent="0.25">
      <c r="A8" s="1">
        <v>43854</v>
      </c>
      <c r="B8" s="2">
        <v>7</v>
      </c>
      <c r="C8">
        <v>459</v>
      </c>
      <c r="D8">
        <f t="shared" ref="D8:D71" si="1">SUM(C3:C7)/5</f>
        <v>141.80000000000001</v>
      </c>
      <c r="E8">
        <f t="shared" ref="E8:E71" si="2">C8-D8</f>
        <v>317.2</v>
      </c>
      <c r="F8">
        <f t="shared" ref="F8:F71" si="3">ABS(E8)</f>
        <v>317.2</v>
      </c>
      <c r="G8">
        <f t="shared" ref="G8:G71" si="4">E8+G7</f>
        <v>474.4</v>
      </c>
      <c r="H8">
        <f t="shared" si="0"/>
        <v>474.4</v>
      </c>
      <c r="I8">
        <f t="shared" ref="I8:I71" si="5">H8/B3</f>
        <v>237.2</v>
      </c>
      <c r="J8">
        <f t="shared" ref="J8:J71" si="6">G8/I8</f>
        <v>2</v>
      </c>
    </row>
    <row r="9" spans="1:24" x14ac:dyDescent="0.25">
      <c r="A9" s="1">
        <v>43855</v>
      </c>
      <c r="B9" s="2">
        <v>8</v>
      </c>
      <c r="C9">
        <v>688</v>
      </c>
      <c r="D9">
        <f t="shared" si="1"/>
        <v>218.2</v>
      </c>
      <c r="E9">
        <f t="shared" si="2"/>
        <v>469.8</v>
      </c>
      <c r="F9">
        <f t="shared" si="3"/>
        <v>469.8</v>
      </c>
      <c r="G9">
        <f t="shared" si="4"/>
        <v>944.2</v>
      </c>
      <c r="H9">
        <f t="shared" si="0"/>
        <v>944.2</v>
      </c>
      <c r="I9">
        <f t="shared" si="5"/>
        <v>314.73333333333335</v>
      </c>
      <c r="J9">
        <f t="shared" si="6"/>
        <v>3</v>
      </c>
    </row>
    <row r="10" spans="1:24" x14ac:dyDescent="0.25">
      <c r="A10" s="1">
        <v>43856</v>
      </c>
      <c r="B10" s="2">
        <v>9</v>
      </c>
      <c r="C10">
        <v>769</v>
      </c>
      <c r="D10">
        <f t="shared" si="1"/>
        <v>337.2</v>
      </c>
      <c r="E10">
        <f t="shared" si="2"/>
        <v>431.8</v>
      </c>
      <c r="F10">
        <f t="shared" si="3"/>
        <v>431.8</v>
      </c>
      <c r="G10">
        <f t="shared" si="4"/>
        <v>1376</v>
      </c>
      <c r="H10">
        <f t="shared" si="0"/>
        <v>1376</v>
      </c>
      <c r="I10">
        <f t="shared" si="5"/>
        <v>344</v>
      </c>
      <c r="J10">
        <f t="shared" si="6"/>
        <v>4</v>
      </c>
    </row>
    <row r="11" spans="1:24" x14ac:dyDescent="0.25">
      <c r="A11" s="1">
        <v>43857</v>
      </c>
      <c r="B11" s="2">
        <v>10</v>
      </c>
      <c r="C11">
        <v>1771</v>
      </c>
      <c r="D11">
        <f t="shared" si="1"/>
        <v>461.2</v>
      </c>
      <c r="E11">
        <f t="shared" si="2"/>
        <v>1309.8</v>
      </c>
      <c r="F11">
        <f t="shared" si="3"/>
        <v>1309.8</v>
      </c>
      <c r="G11">
        <f t="shared" si="4"/>
        <v>2685.8</v>
      </c>
      <c r="H11">
        <f t="shared" si="0"/>
        <v>2685.8</v>
      </c>
      <c r="I11">
        <f t="shared" si="5"/>
        <v>537.16000000000008</v>
      </c>
      <c r="J11">
        <f t="shared" si="6"/>
        <v>5</v>
      </c>
    </row>
    <row r="12" spans="1:24" x14ac:dyDescent="0.25">
      <c r="A12" s="1">
        <v>43858</v>
      </c>
      <c r="B12" s="2">
        <v>11</v>
      </c>
      <c r="C12">
        <v>1459</v>
      </c>
      <c r="D12">
        <f t="shared" si="1"/>
        <v>789.2</v>
      </c>
      <c r="E12">
        <f t="shared" si="2"/>
        <v>669.8</v>
      </c>
      <c r="F12">
        <f t="shared" si="3"/>
        <v>669.8</v>
      </c>
      <c r="G12">
        <f t="shared" si="4"/>
        <v>3355.6000000000004</v>
      </c>
      <c r="H12">
        <f t="shared" si="0"/>
        <v>3355.6000000000004</v>
      </c>
      <c r="I12">
        <f t="shared" si="5"/>
        <v>559.26666666666677</v>
      </c>
      <c r="J12">
        <f t="shared" si="6"/>
        <v>6</v>
      </c>
      <c r="K12">
        <f>SUM(C2:C11)/10</f>
        <v>445.5</v>
      </c>
      <c r="L12">
        <f>C12-K12</f>
        <v>1013.5</v>
      </c>
      <c r="M12">
        <f>ABS(L12)</f>
        <v>1013.5</v>
      </c>
      <c r="N12">
        <f>L12+N11</f>
        <v>1013.5</v>
      </c>
      <c r="O12">
        <f>M12+O11</f>
        <v>1013.5</v>
      </c>
      <c r="P12">
        <f>O12/B2</f>
        <v>1013.5</v>
      </c>
      <c r="Q12">
        <f>N12/P12</f>
        <v>1</v>
      </c>
    </row>
    <row r="13" spans="1:24" x14ac:dyDescent="0.25">
      <c r="A13" s="1">
        <v>43859</v>
      </c>
      <c r="B13" s="2">
        <v>12</v>
      </c>
      <c r="C13">
        <v>1737</v>
      </c>
      <c r="D13">
        <f t="shared" si="1"/>
        <v>1029.2</v>
      </c>
      <c r="E13">
        <f t="shared" si="2"/>
        <v>707.8</v>
      </c>
      <c r="F13">
        <f t="shared" si="3"/>
        <v>707.8</v>
      </c>
      <c r="G13">
        <f t="shared" si="4"/>
        <v>4063.4000000000005</v>
      </c>
      <c r="H13">
        <f t="shared" si="0"/>
        <v>4063.4000000000005</v>
      </c>
      <c r="I13">
        <f t="shared" si="5"/>
        <v>580.48571428571438</v>
      </c>
      <c r="J13">
        <f t="shared" si="6"/>
        <v>7</v>
      </c>
      <c r="K13">
        <f>SUM(C3:C12)/15</f>
        <v>390.33333333333331</v>
      </c>
      <c r="L13">
        <f t="shared" ref="L13:L76" si="7">C13-K13</f>
        <v>1346.6666666666667</v>
      </c>
      <c r="M13">
        <f t="shared" ref="M13:M76" si="8">ABS(L13)</f>
        <v>1346.6666666666667</v>
      </c>
      <c r="N13">
        <f t="shared" ref="N13:O28" si="9">L13+N12</f>
        <v>2360.166666666667</v>
      </c>
      <c r="O13">
        <f t="shared" si="9"/>
        <v>2360.166666666667</v>
      </c>
      <c r="P13">
        <f t="shared" ref="P13:P76" si="10">O13/B3</f>
        <v>1180.0833333333335</v>
      </c>
      <c r="Q13">
        <f t="shared" ref="Q13:Q76" si="11">N13/P13</f>
        <v>2</v>
      </c>
    </row>
    <row r="14" spans="1:24" x14ac:dyDescent="0.25">
      <c r="A14" s="1">
        <v>43860</v>
      </c>
      <c r="B14" s="2">
        <v>13</v>
      </c>
      <c r="C14">
        <v>1981</v>
      </c>
      <c r="D14">
        <f t="shared" si="1"/>
        <v>1284.8</v>
      </c>
      <c r="E14">
        <f t="shared" si="2"/>
        <v>696.2</v>
      </c>
      <c r="F14">
        <f t="shared" si="3"/>
        <v>696.2</v>
      </c>
      <c r="G14">
        <f t="shared" si="4"/>
        <v>4759.6000000000004</v>
      </c>
      <c r="H14">
        <f t="shared" si="0"/>
        <v>4759.6000000000004</v>
      </c>
      <c r="I14">
        <f t="shared" si="5"/>
        <v>594.95000000000005</v>
      </c>
      <c r="J14">
        <f t="shared" si="6"/>
        <v>8</v>
      </c>
      <c r="K14">
        <f t="shared" ref="K14:K76" si="12">SUM(C4:C13)/10</f>
        <v>751.5</v>
      </c>
      <c r="L14">
        <f t="shared" si="7"/>
        <v>1229.5</v>
      </c>
      <c r="M14">
        <f t="shared" si="8"/>
        <v>1229.5</v>
      </c>
      <c r="N14">
        <f t="shared" si="9"/>
        <v>3589.666666666667</v>
      </c>
      <c r="O14">
        <f t="shared" si="9"/>
        <v>3589.666666666667</v>
      </c>
      <c r="P14">
        <f t="shared" si="10"/>
        <v>1196.5555555555557</v>
      </c>
      <c r="Q14">
        <f t="shared" si="11"/>
        <v>3</v>
      </c>
    </row>
    <row r="15" spans="1:24" x14ac:dyDescent="0.25">
      <c r="A15" s="1">
        <v>43861</v>
      </c>
      <c r="B15" s="2">
        <v>14</v>
      </c>
      <c r="C15">
        <v>2099</v>
      </c>
      <c r="D15">
        <f t="shared" si="1"/>
        <v>1543.4</v>
      </c>
      <c r="E15">
        <f t="shared" si="2"/>
        <v>555.59999999999991</v>
      </c>
      <c r="F15">
        <f t="shared" si="3"/>
        <v>555.59999999999991</v>
      </c>
      <c r="G15">
        <f t="shared" si="4"/>
        <v>5315.2000000000007</v>
      </c>
      <c r="H15">
        <f t="shared" si="0"/>
        <v>5315.2000000000007</v>
      </c>
      <c r="I15">
        <f t="shared" si="5"/>
        <v>590.5777777777779</v>
      </c>
      <c r="J15">
        <f t="shared" si="6"/>
        <v>9</v>
      </c>
      <c r="K15">
        <f t="shared" si="12"/>
        <v>940.3</v>
      </c>
      <c r="L15">
        <f t="shared" si="7"/>
        <v>1158.7</v>
      </c>
      <c r="M15">
        <f t="shared" si="8"/>
        <v>1158.7</v>
      </c>
      <c r="N15">
        <f t="shared" si="9"/>
        <v>4748.3666666666668</v>
      </c>
      <c r="O15">
        <f t="shared" si="9"/>
        <v>4748.3666666666668</v>
      </c>
      <c r="P15">
        <f t="shared" si="10"/>
        <v>1187.0916666666667</v>
      </c>
      <c r="Q15">
        <f t="shared" si="11"/>
        <v>4</v>
      </c>
    </row>
    <row r="16" spans="1:24" x14ac:dyDescent="0.25">
      <c r="A16" s="1">
        <v>43862</v>
      </c>
      <c r="B16" s="2">
        <v>15</v>
      </c>
      <c r="C16">
        <v>2589</v>
      </c>
      <c r="D16">
        <f t="shared" si="1"/>
        <v>1809.4</v>
      </c>
      <c r="E16">
        <f t="shared" si="2"/>
        <v>779.59999999999991</v>
      </c>
      <c r="F16">
        <f t="shared" si="3"/>
        <v>779.59999999999991</v>
      </c>
      <c r="G16">
        <f t="shared" si="4"/>
        <v>6094.8000000000011</v>
      </c>
      <c r="H16">
        <f t="shared" si="0"/>
        <v>6094.8000000000011</v>
      </c>
      <c r="I16">
        <f t="shared" si="5"/>
        <v>609.48000000000013</v>
      </c>
      <c r="J16">
        <f t="shared" si="6"/>
        <v>10</v>
      </c>
      <c r="K16">
        <f t="shared" si="12"/>
        <v>1135.3</v>
      </c>
      <c r="L16">
        <f t="shared" si="7"/>
        <v>1453.7</v>
      </c>
      <c r="M16">
        <f t="shared" si="8"/>
        <v>1453.7</v>
      </c>
      <c r="N16">
        <f t="shared" si="9"/>
        <v>6202.0666666666666</v>
      </c>
      <c r="O16">
        <f t="shared" si="9"/>
        <v>6202.0666666666666</v>
      </c>
      <c r="P16">
        <f t="shared" si="10"/>
        <v>1240.4133333333334</v>
      </c>
      <c r="Q16">
        <f t="shared" si="11"/>
        <v>5</v>
      </c>
    </row>
    <row r="17" spans="1:24" x14ac:dyDescent="0.25">
      <c r="A17" s="1">
        <v>43863</v>
      </c>
      <c r="B17" s="2">
        <v>16</v>
      </c>
      <c r="C17">
        <v>2825</v>
      </c>
      <c r="D17">
        <f t="shared" si="1"/>
        <v>1973</v>
      </c>
      <c r="E17">
        <f t="shared" si="2"/>
        <v>852</v>
      </c>
      <c r="F17">
        <f t="shared" si="3"/>
        <v>852</v>
      </c>
      <c r="G17">
        <f t="shared" si="4"/>
        <v>6946.8000000000011</v>
      </c>
      <c r="H17">
        <f t="shared" si="0"/>
        <v>6946.8000000000011</v>
      </c>
      <c r="I17">
        <f t="shared" si="5"/>
        <v>631.52727272727282</v>
      </c>
      <c r="J17">
        <f t="shared" si="6"/>
        <v>11</v>
      </c>
      <c r="K17">
        <f t="shared" si="12"/>
        <v>1381.1</v>
      </c>
      <c r="L17">
        <f t="shared" si="7"/>
        <v>1443.9</v>
      </c>
      <c r="M17">
        <f t="shared" si="8"/>
        <v>1443.9</v>
      </c>
      <c r="N17">
        <f t="shared" si="9"/>
        <v>7645.9666666666672</v>
      </c>
      <c r="O17">
        <f t="shared" si="9"/>
        <v>7645.9666666666672</v>
      </c>
      <c r="P17">
        <f t="shared" si="10"/>
        <v>1274.3277777777778</v>
      </c>
      <c r="Q17">
        <f t="shared" si="11"/>
        <v>6</v>
      </c>
      <c r="R17">
        <f>SUM(C2:C16)/15</f>
        <v>954.66666666666663</v>
      </c>
      <c r="S17">
        <f>C17-R17</f>
        <v>1870.3333333333335</v>
      </c>
      <c r="T17">
        <f>ABS(S17)</f>
        <v>1870.3333333333335</v>
      </c>
      <c r="U17">
        <f>S17+U16</f>
        <v>1870.3333333333335</v>
      </c>
      <c r="V17">
        <f>T17+V16</f>
        <v>1870.3333333333335</v>
      </c>
      <c r="W17">
        <f>V17/B2</f>
        <v>1870.3333333333335</v>
      </c>
      <c r="X17">
        <f>U17/W17</f>
        <v>1</v>
      </c>
    </row>
    <row r="18" spans="1:24" x14ac:dyDescent="0.25">
      <c r="A18" s="1">
        <v>43864</v>
      </c>
      <c r="B18" s="2">
        <v>17</v>
      </c>
      <c r="C18">
        <v>3233</v>
      </c>
      <c r="D18">
        <f t="shared" si="1"/>
        <v>2246.1999999999998</v>
      </c>
      <c r="E18">
        <f t="shared" si="2"/>
        <v>986.80000000000018</v>
      </c>
      <c r="F18">
        <f t="shared" si="3"/>
        <v>986.80000000000018</v>
      </c>
      <c r="G18">
        <f t="shared" si="4"/>
        <v>7933.6000000000013</v>
      </c>
      <c r="H18">
        <f t="shared" si="0"/>
        <v>7933.6000000000013</v>
      </c>
      <c r="I18">
        <f t="shared" si="5"/>
        <v>661.13333333333344</v>
      </c>
      <c r="J18">
        <f t="shared" si="6"/>
        <v>12</v>
      </c>
      <c r="K18">
        <f t="shared" si="12"/>
        <v>1637.7</v>
      </c>
      <c r="L18">
        <f t="shared" si="7"/>
        <v>1595.3</v>
      </c>
      <c r="M18">
        <f t="shared" si="8"/>
        <v>1595.3</v>
      </c>
      <c r="N18">
        <f t="shared" si="9"/>
        <v>9241.2666666666664</v>
      </c>
      <c r="O18">
        <f t="shared" si="9"/>
        <v>9241.2666666666664</v>
      </c>
      <c r="P18">
        <f t="shared" si="10"/>
        <v>1320.1809523809522</v>
      </c>
      <c r="Q18">
        <f t="shared" si="11"/>
        <v>7.0000000000000009</v>
      </c>
      <c r="R18">
        <f t="shared" ref="R18:R81" si="13">SUM(C3:C17)/15</f>
        <v>1139.0666666666666</v>
      </c>
      <c r="S18">
        <f t="shared" ref="S18:S81" si="14">C18-R18</f>
        <v>2093.9333333333334</v>
      </c>
      <c r="T18">
        <f t="shared" ref="T18:T81" si="15">ABS(S18)</f>
        <v>2093.9333333333334</v>
      </c>
      <c r="U18">
        <f t="shared" ref="U18:V33" si="16">S18+U17</f>
        <v>3964.2666666666669</v>
      </c>
      <c r="V18">
        <f t="shared" si="16"/>
        <v>3964.2666666666669</v>
      </c>
      <c r="W18">
        <f t="shared" ref="W18:W81" si="17">V18/B3</f>
        <v>1982.1333333333334</v>
      </c>
      <c r="X18">
        <f t="shared" ref="X18:X81" si="18">U18/W18</f>
        <v>2</v>
      </c>
    </row>
    <row r="19" spans="1:24" x14ac:dyDescent="0.25">
      <c r="A19" s="1">
        <v>43865</v>
      </c>
      <c r="B19" s="2">
        <v>18</v>
      </c>
      <c r="C19">
        <v>3886</v>
      </c>
      <c r="D19">
        <f t="shared" si="1"/>
        <v>2545.4</v>
      </c>
      <c r="E19">
        <f t="shared" si="2"/>
        <v>1340.6</v>
      </c>
      <c r="F19">
        <f t="shared" si="3"/>
        <v>1340.6</v>
      </c>
      <c r="G19">
        <f t="shared" si="4"/>
        <v>9274.2000000000007</v>
      </c>
      <c r="H19">
        <f t="shared" si="0"/>
        <v>9274.2000000000007</v>
      </c>
      <c r="I19">
        <f t="shared" si="5"/>
        <v>713.40000000000009</v>
      </c>
      <c r="J19">
        <f t="shared" si="6"/>
        <v>13</v>
      </c>
      <c r="K19">
        <f t="shared" si="12"/>
        <v>1915.1</v>
      </c>
      <c r="L19">
        <f t="shared" si="7"/>
        <v>1970.9</v>
      </c>
      <c r="M19">
        <f t="shared" si="8"/>
        <v>1970.9</v>
      </c>
      <c r="N19">
        <f t="shared" si="9"/>
        <v>11212.166666666666</v>
      </c>
      <c r="O19">
        <f t="shared" si="9"/>
        <v>11212.166666666666</v>
      </c>
      <c r="P19">
        <f t="shared" si="10"/>
        <v>1401.5208333333333</v>
      </c>
      <c r="Q19">
        <f t="shared" si="11"/>
        <v>8</v>
      </c>
      <c r="R19">
        <f t="shared" si="13"/>
        <v>1349.4666666666667</v>
      </c>
      <c r="S19">
        <f t="shared" si="14"/>
        <v>2536.5333333333333</v>
      </c>
      <c r="T19">
        <f t="shared" si="15"/>
        <v>2536.5333333333333</v>
      </c>
      <c r="U19">
        <f t="shared" si="16"/>
        <v>6500.8</v>
      </c>
      <c r="V19">
        <f t="shared" si="16"/>
        <v>6500.8</v>
      </c>
      <c r="W19">
        <f t="shared" si="17"/>
        <v>2166.9333333333334</v>
      </c>
      <c r="X19">
        <f t="shared" si="18"/>
        <v>3</v>
      </c>
    </row>
    <row r="20" spans="1:24" x14ac:dyDescent="0.25">
      <c r="A20" s="1">
        <v>43866</v>
      </c>
      <c r="B20" s="2">
        <v>19</v>
      </c>
      <c r="C20">
        <v>3694</v>
      </c>
      <c r="D20">
        <f t="shared" si="1"/>
        <v>2926.4</v>
      </c>
      <c r="E20">
        <f t="shared" si="2"/>
        <v>767.59999999999991</v>
      </c>
      <c r="F20">
        <f t="shared" si="3"/>
        <v>767.59999999999991</v>
      </c>
      <c r="G20">
        <f t="shared" si="4"/>
        <v>10041.800000000001</v>
      </c>
      <c r="H20">
        <f t="shared" si="0"/>
        <v>10041.800000000001</v>
      </c>
      <c r="I20">
        <f t="shared" si="5"/>
        <v>717.2714285714286</v>
      </c>
      <c r="J20">
        <f t="shared" si="6"/>
        <v>14.000000000000002</v>
      </c>
      <c r="K20">
        <f t="shared" si="12"/>
        <v>2234.9</v>
      </c>
      <c r="L20">
        <f t="shared" si="7"/>
        <v>1459.1</v>
      </c>
      <c r="M20">
        <f t="shared" si="8"/>
        <v>1459.1</v>
      </c>
      <c r="N20">
        <f t="shared" si="9"/>
        <v>12671.266666666666</v>
      </c>
      <c r="O20">
        <f t="shared" si="9"/>
        <v>12671.266666666666</v>
      </c>
      <c r="P20">
        <f t="shared" si="10"/>
        <v>1407.9185185185186</v>
      </c>
      <c r="Q20">
        <f t="shared" si="11"/>
        <v>9</v>
      </c>
      <c r="R20">
        <f t="shared" si="13"/>
        <v>1602.3333333333333</v>
      </c>
      <c r="S20">
        <f t="shared" si="14"/>
        <v>2091.666666666667</v>
      </c>
      <c r="T20">
        <f t="shared" si="15"/>
        <v>2091.666666666667</v>
      </c>
      <c r="U20">
        <f t="shared" si="16"/>
        <v>8592.4666666666672</v>
      </c>
      <c r="V20">
        <f t="shared" si="16"/>
        <v>8592.4666666666672</v>
      </c>
      <c r="W20">
        <f t="shared" si="17"/>
        <v>2148.1166666666668</v>
      </c>
      <c r="X20">
        <f t="shared" si="18"/>
        <v>4</v>
      </c>
    </row>
    <row r="21" spans="1:24" x14ac:dyDescent="0.25">
      <c r="A21" s="1">
        <v>43867</v>
      </c>
      <c r="B21" s="2">
        <v>20</v>
      </c>
      <c r="C21">
        <v>3143</v>
      </c>
      <c r="D21">
        <f t="shared" si="1"/>
        <v>3245.4</v>
      </c>
      <c r="E21">
        <f t="shared" si="2"/>
        <v>-102.40000000000009</v>
      </c>
      <c r="F21">
        <f t="shared" si="3"/>
        <v>102.40000000000009</v>
      </c>
      <c r="G21">
        <f t="shared" si="4"/>
        <v>9939.4000000000015</v>
      </c>
      <c r="H21">
        <f t="shared" si="0"/>
        <v>10144.200000000001</v>
      </c>
      <c r="I21">
        <f t="shared" si="5"/>
        <v>676.28000000000009</v>
      </c>
      <c r="J21">
        <f t="shared" si="6"/>
        <v>14.697166853965813</v>
      </c>
      <c r="K21">
        <f t="shared" si="12"/>
        <v>2527.4</v>
      </c>
      <c r="L21">
        <f t="shared" si="7"/>
        <v>615.59999999999991</v>
      </c>
      <c r="M21">
        <f t="shared" si="8"/>
        <v>615.59999999999991</v>
      </c>
      <c r="N21">
        <f t="shared" si="9"/>
        <v>13286.866666666667</v>
      </c>
      <c r="O21">
        <f t="shared" si="9"/>
        <v>13286.866666666667</v>
      </c>
      <c r="P21">
        <f t="shared" si="10"/>
        <v>1328.6866666666667</v>
      </c>
      <c r="Q21">
        <f t="shared" si="11"/>
        <v>10</v>
      </c>
      <c r="R21">
        <f t="shared" si="13"/>
        <v>1838.6666666666667</v>
      </c>
      <c r="S21">
        <f t="shared" si="14"/>
        <v>1304.3333333333333</v>
      </c>
      <c r="T21">
        <f t="shared" si="15"/>
        <v>1304.3333333333333</v>
      </c>
      <c r="U21">
        <f t="shared" si="16"/>
        <v>9896.8000000000011</v>
      </c>
      <c r="V21">
        <f t="shared" si="16"/>
        <v>9896.8000000000011</v>
      </c>
      <c r="W21">
        <f t="shared" si="17"/>
        <v>1979.3600000000001</v>
      </c>
      <c r="X21">
        <f t="shared" si="18"/>
        <v>5</v>
      </c>
    </row>
    <row r="22" spans="1:24" x14ac:dyDescent="0.25">
      <c r="A22" s="1">
        <v>43868</v>
      </c>
      <c r="B22" s="2">
        <v>21</v>
      </c>
      <c r="C22">
        <v>3385</v>
      </c>
      <c r="D22">
        <f t="shared" si="1"/>
        <v>3356.2</v>
      </c>
      <c r="E22">
        <f t="shared" si="2"/>
        <v>28.800000000000182</v>
      </c>
      <c r="F22">
        <f t="shared" si="3"/>
        <v>28.800000000000182</v>
      </c>
      <c r="G22">
        <f t="shared" si="4"/>
        <v>9968.2000000000007</v>
      </c>
      <c r="H22">
        <f t="shared" si="0"/>
        <v>10173</v>
      </c>
      <c r="I22">
        <f t="shared" si="5"/>
        <v>635.8125</v>
      </c>
      <c r="J22">
        <f t="shared" si="6"/>
        <v>15.677892460434485</v>
      </c>
      <c r="K22">
        <f t="shared" si="12"/>
        <v>2664.6</v>
      </c>
      <c r="L22">
        <f t="shared" si="7"/>
        <v>720.40000000000009</v>
      </c>
      <c r="M22">
        <f t="shared" si="8"/>
        <v>720.40000000000009</v>
      </c>
      <c r="N22">
        <f t="shared" si="9"/>
        <v>14007.266666666666</v>
      </c>
      <c r="O22">
        <f t="shared" si="9"/>
        <v>14007.266666666666</v>
      </c>
      <c r="P22">
        <f t="shared" si="10"/>
        <v>1273.3878787878787</v>
      </c>
      <c r="Q22">
        <f t="shared" si="11"/>
        <v>11.000000000000002</v>
      </c>
      <c r="R22">
        <f t="shared" si="13"/>
        <v>2039.4666666666667</v>
      </c>
      <c r="S22">
        <f t="shared" si="14"/>
        <v>1345.5333333333333</v>
      </c>
      <c r="T22">
        <f t="shared" si="15"/>
        <v>1345.5333333333333</v>
      </c>
      <c r="U22">
        <f t="shared" si="16"/>
        <v>11242.333333333334</v>
      </c>
      <c r="V22">
        <f t="shared" si="16"/>
        <v>11242.333333333334</v>
      </c>
      <c r="W22">
        <f t="shared" si="17"/>
        <v>1873.7222222222224</v>
      </c>
      <c r="X22">
        <f t="shared" si="18"/>
        <v>6</v>
      </c>
    </row>
    <row r="23" spans="1:24" x14ac:dyDescent="0.25">
      <c r="A23" s="1">
        <v>43869</v>
      </c>
      <c r="B23" s="2">
        <v>22</v>
      </c>
      <c r="C23">
        <v>2652</v>
      </c>
      <c r="D23">
        <f t="shared" si="1"/>
        <v>3468.2</v>
      </c>
      <c r="E23">
        <f t="shared" si="2"/>
        <v>-816.19999999999982</v>
      </c>
      <c r="F23">
        <f t="shared" si="3"/>
        <v>816.19999999999982</v>
      </c>
      <c r="G23">
        <f t="shared" si="4"/>
        <v>9152</v>
      </c>
      <c r="H23">
        <f t="shared" si="0"/>
        <v>10989.2</v>
      </c>
      <c r="I23">
        <f t="shared" si="5"/>
        <v>646.42352941176478</v>
      </c>
      <c r="J23">
        <f t="shared" si="6"/>
        <v>14.157900484111671</v>
      </c>
      <c r="K23">
        <f t="shared" si="12"/>
        <v>2857.2</v>
      </c>
      <c r="L23">
        <f t="shared" si="7"/>
        <v>-205.19999999999982</v>
      </c>
      <c r="M23">
        <f t="shared" si="8"/>
        <v>205.19999999999982</v>
      </c>
      <c r="N23">
        <f t="shared" si="9"/>
        <v>13802.066666666666</v>
      </c>
      <c r="O23">
        <f t="shared" si="9"/>
        <v>14212.466666666667</v>
      </c>
      <c r="P23">
        <f t="shared" si="10"/>
        <v>1184.3722222222223</v>
      </c>
      <c r="Q23">
        <f t="shared" si="11"/>
        <v>11.653487313954415</v>
      </c>
      <c r="R23">
        <f t="shared" si="13"/>
        <v>2247.8666666666668</v>
      </c>
      <c r="S23">
        <f t="shared" si="14"/>
        <v>404.13333333333321</v>
      </c>
      <c r="T23">
        <f t="shared" si="15"/>
        <v>404.13333333333321</v>
      </c>
      <c r="U23">
        <f t="shared" si="16"/>
        <v>11646.466666666667</v>
      </c>
      <c r="V23">
        <f t="shared" si="16"/>
        <v>11646.466666666667</v>
      </c>
      <c r="W23">
        <f t="shared" si="17"/>
        <v>1663.7809523809524</v>
      </c>
      <c r="X23">
        <f t="shared" si="18"/>
        <v>7</v>
      </c>
    </row>
    <row r="24" spans="1:24" x14ac:dyDescent="0.25">
      <c r="A24" s="1">
        <v>43870</v>
      </c>
      <c r="B24" s="2">
        <v>23</v>
      </c>
      <c r="C24">
        <v>2973</v>
      </c>
      <c r="D24">
        <f t="shared" si="1"/>
        <v>3352</v>
      </c>
      <c r="E24">
        <f t="shared" si="2"/>
        <v>-379</v>
      </c>
      <c r="F24">
        <f t="shared" si="3"/>
        <v>379</v>
      </c>
      <c r="G24">
        <f t="shared" si="4"/>
        <v>8773</v>
      </c>
      <c r="H24">
        <f t="shared" si="0"/>
        <v>11368.2</v>
      </c>
      <c r="I24">
        <f t="shared" si="5"/>
        <v>631.56666666666672</v>
      </c>
      <c r="J24">
        <f t="shared" si="6"/>
        <v>13.890853433261201</v>
      </c>
      <c r="K24">
        <f t="shared" si="12"/>
        <v>2948.7</v>
      </c>
      <c r="L24">
        <f t="shared" si="7"/>
        <v>24.300000000000182</v>
      </c>
      <c r="M24">
        <f t="shared" si="8"/>
        <v>24.300000000000182</v>
      </c>
      <c r="N24">
        <f t="shared" si="9"/>
        <v>13826.366666666665</v>
      </c>
      <c r="O24">
        <f t="shared" si="9"/>
        <v>14236.766666666666</v>
      </c>
      <c r="P24">
        <f t="shared" si="10"/>
        <v>1095.1358974358975</v>
      </c>
      <c r="Q24">
        <f t="shared" si="11"/>
        <v>12.62525198839624</v>
      </c>
      <c r="R24">
        <f t="shared" si="13"/>
        <v>2394.0666666666666</v>
      </c>
      <c r="S24">
        <f t="shared" si="14"/>
        <v>578.93333333333339</v>
      </c>
      <c r="T24">
        <f t="shared" si="15"/>
        <v>578.93333333333339</v>
      </c>
      <c r="U24">
        <f t="shared" si="16"/>
        <v>12225.400000000001</v>
      </c>
      <c r="V24">
        <f t="shared" si="16"/>
        <v>12225.400000000001</v>
      </c>
      <c r="W24">
        <f t="shared" si="17"/>
        <v>1528.1750000000002</v>
      </c>
      <c r="X24">
        <f t="shared" si="18"/>
        <v>8</v>
      </c>
    </row>
    <row r="25" spans="1:24" x14ac:dyDescent="0.25">
      <c r="A25" s="1">
        <v>43871</v>
      </c>
      <c r="B25" s="2">
        <v>24</v>
      </c>
      <c r="C25">
        <v>2467</v>
      </c>
      <c r="D25">
        <f t="shared" si="1"/>
        <v>3169.4</v>
      </c>
      <c r="E25">
        <f t="shared" si="2"/>
        <v>-702.40000000000009</v>
      </c>
      <c r="F25">
        <f t="shared" si="3"/>
        <v>702.40000000000009</v>
      </c>
      <c r="G25">
        <f t="shared" si="4"/>
        <v>8070.6</v>
      </c>
      <c r="H25">
        <f t="shared" si="0"/>
        <v>12070.6</v>
      </c>
      <c r="I25">
        <f t="shared" si="5"/>
        <v>635.29473684210529</v>
      </c>
      <c r="J25">
        <f t="shared" si="6"/>
        <v>12.703709840438751</v>
      </c>
      <c r="K25">
        <f t="shared" si="12"/>
        <v>3047.9</v>
      </c>
      <c r="L25">
        <f t="shared" si="7"/>
        <v>-580.90000000000009</v>
      </c>
      <c r="M25">
        <f t="shared" si="8"/>
        <v>580.90000000000009</v>
      </c>
      <c r="N25">
        <f t="shared" si="9"/>
        <v>13245.466666666665</v>
      </c>
      <c r="O25">
        <f t="shared" si="9"/>
        <v>14817.666666666666</v>
      </c>
      <c r="P25">
        <f t="shared" si="10"/>
        <v>1058.4047619047619</v>
      </c>
      <c r="Q25">
        <f t="shared" si="11"/>
        <v>12.514556947787549</v>
      </c>
      <c r="R25">
        <f t="shared" si="13"/>
        <v>2546.4</v>
      </c>
      <c r="S25">
        <f t="shared" si="14"/>
        <v>-79.400000000000091</v>
      </c>
      <c r="T25">
        <f t="shared" si="15"/>
        <v>79.400000000000091</v>
      </c>
      <c r="U25">
        <f t="shared" si="16"/>
        <v>12146.000000000002</v>
      </c>
      <c r="V25">
        <f t="shared" si="16"/>
        <v>12304.800000000001</v>
      </c>
      <c r="W25">
        <f t="shared" si="17"/>
        <v>1367.2</v>
      </c>
      <c r="X25">
        <f t="shared" si="18"/>
        <v>8.8838502047981294</v>
      </c>
    </row>
    <row r="26" spans="1:24" x14ac:dyDescent="0.25">
      <c r="A26" s="1">
        <v>43872</v>
      </c>
      <c r="B26" s="2">
        <v>25</v>
      </c>
      <c r="C26">
        <v>2015</v>
      </c>
      <c r="D26">
        <f t="shared" si="1"/>
        <v>2924</v>
      </c>
      <c r="E26">
        <f t="shared" si="2"/>
        <v>-909</v>
      </c>
      <c r="F26">
        <f t="shared" si="3"/>
        <v>909</v>
      </c>
      <c r="G26">
        <f t="shared" si="4"/>
        <v>7161.6</v>
      </c>
      <c r="H26">
        <f t="shared" si="0"/>
        <v>12979.6</v>
      </c>
      <c r="I26">
        <f t="shared" si="5"/>
        <v>648.98</v>
      </c>
      <c r="J26">
        <f t="shared" si="6"/>
        <v>11.035162870966747</v>
      </c>
      <c r="K26">
        <f t="shared" si="12"/>
        <v>3084.7</v>
      </c>
      <c r="L26">
        <f t="shared" si="7"/>
        <v>-1069.6999999999998</v>
      </c>
      <c r="M26">
        <f t="shared" si="8"/>
        <v>1069.6999999999998</v>
      </c>
      <c r="N26">
        <f t="shared" si="9"/>
        <v>12175.766666666666</v>
      </c>
      <c r="O26">
        <f t="shared" si="9"/>
        <v>15887.366666666665</v>
      </c>
      <c r="P26">
        <f t="shared" si="10"/>
        <v>1059.1577777777777</v>
      </c>
      <c r="Q26">
        <f t="shared" si="11"/>
        <v>11.495706231995653</v>
      </c>
      <c r="R26">
        <f t="shared" si="13"/>
        <v>2659.6</v>
      </c>
      <c r="S26">
        <f t="shared" si="14"/>
        <v>-644.59999999999991</v>
      </c>
      <c r="T26">
        <f t="shared" si="15"/>
        <v>644.59999999999991</v>
      </c>
      <c r="U26">
        <f t="shared" si="16"/>
        <v>11501.400000000001</v>
      </c>
      <c r="V26">
        <f t="shared" si="16"/>
        <v>12949.400000000001</v>
      </c>
      <c r="W26">
        <f t="shared" si="17"/>
        <v>1294.94</v>
      </c>
      <c r="X26">
        <f t="shared" si="18"/>
        <v>8.8818014734273412</v>
      </c>
    </row>
    <row r="27" spans="1:24" x14ac:dyDescent="0.25">
      <c r="A27" s="1">
        <v>43873</v>
      </c>
      <c r="B27" s="2">
        <v>26</v>
      </c>
      <c r="C27">
        <v>1819</v>
      </c>
      <c r="D27">
        <f t="shared" si="1"/>
        <v>2698.4</v>
      </c>
      <c r="E27">
        <f t="shared" si="2"/>
        <v>-879.40000000000009</v>
      </c>
      <c r="F27">
        <f t="shared" si="3"/>
        <v>879.40000000000009</v>
      </c>
      <c r="G27">
        <f t="shared" si="4"/>
        <v>6282.2000000000007</v>
      </c>
      <c r="H27">
        <f t="shared" si="0"/>
        <v>13859</v>
      </c>
      <c r="I27">
        <f t="shared" si="5"/>
        <v>659.95238095238096</v>
      </c>
      <c r="J27">
        <f t="shared" si="6"/>
        <v>9.5191716574067406</v>
      </c>
      <c r="K27">
        <f t="shared" si="12"/>
        <v>3027.3</v>
      </c>
      <c r="L27">
        <f t="shared" si="7"/>
        <v>-1208.3000000000002</v>
      </c>
      <c r="M27">
        <f t="shared" si="8"/>
        <v>1208.3000000000002</v>
      </c>
      <c r="N27">
        <f t="shared" si="9"/>
        <v>10967.466666666667</v>
      </c>
      <c r="O27">
        <f t="shared" si="9"/>
        <v>17095.666666666664</v>
      </c>
      <c r="P27">
        <f t="shared" si="10"/>
        <v>1068.4791666666665</v>
      </c>
      <c r="Q27">
        <f t="shared" si="11"/>
        <v>10.264558270126935</v>
      </c>
      <c r="R27">
        <f t="shared" si="13"/>
        <v>2675.8666666666668</v>
      </c>
      <c r="S27">
        <f t="shared" si="14"/>
        <v>-856.86666666666679</v>
      </c>
      <c r="T27">
        <f t="shared" si="15"/>
        <v>856.86666666666679</v>
      </c>
      <c r="U27">
        <f t="shared" si="16"/>
        <v>10644.533333333335</v>
      </c>
      <c r="V27">
        <f t="shared" si="16"/>
        <v>13806.266666666668</v>
      </c>
      <c r="W27">
        <f t="shared" si="17"/>
        <v>1255.1151515151516</v>
      </c>
      <c r="X27">
        <f t="shared" si="18"/>
        <v>8.4809217070509053</v>
      </c>
    </row>
    <row r="28" spans="1:24" x14ac:dyDescent="0.25">
      <c r="A28" s="1">
        <v>43874</v>
      </c>
      <c r="B28" s="2">
        <v>27</v>
      </c>
      <c r="C28">
        <v>1995</v>
      </c>
      <c r="D28">
        <f t="shared" si="1"/>
        <v>2385.1999999999998</v>
      </c>
      <c r="E28">
        <f t="shared" si="2"/>
        <v>-390.19999999999982</v>
      </c>
      <c r="F28">
        <f t="shared" si="3"/>
        <v>390.19999999999982</v>
      </c>
      <c r="G28">
        <f t="shared" si="4"/>
        <v>5892.0000000000009</v>
      </c>
      <c r="H28">
        <f t="shared" si="0"/>
        <v>14249.2</v>
      </c>
      <c r="I28">
        <f t="shared" si="5"/>
        <v>647.69090909090914</v>
      </c>
      <c r="J28">
        <f t="shared" si="6"/>
        <v>9.0969317575723547</v>
      </c>
      <c r="K28">
        <f t="shared" si="12"/>
        <v>2926.7</v>
      </c>
      <c r="L28">
        <f t="shared" si="7"/>
        <v>-931.69999999999982</v>
      </c>
      <c r="M28">
        <f t="shared" si="8"/>
        <v>931.69999999999982</v>
      </c>
      <c r="N28">
        <f t="shared" si="9"/>
        <v>10035.766666666666</v>
      </c>
      <c r="O28">
        <f t="shared" si="9"/>
        <v>18027.366666666665</v>
      </c>
      <c r="P28">
        <f t="shared" si="10"/>
        <v>1060.4333333333332</v>
      </c>
      <c r="Q28">
        <f t="shared" si="11"/>
        <v>9.4638355389306277</v>
      </c>
      <c r="R28">
        <f t="shared" si="13"/>
        <v>2699.8666666666668</v>
      </c>
      <c r="S28">
        <f t="shared" si="14"/>
        <v>-704.86666666666679</v>
      </c>
      <c r="T28">
        <f t="shared" si="15"/>
        <v>704.86666666666679</v>
      </c>
      <c r="U28">
        <f t="shared" si="16"/>
        <v>9939.6666666666679</v>
      </c>
      <c r="V28">
        <f t="shared" si="16"/>
        <v>14511.133333333335</v>
      </c>
      <c r="W28">
        <f t="shared" si="17"/>
        <v>1209.2611111111112</v>
      </c>
      <c r="X28">
        <f t="shared" si="18"/>
        <v>8.2196198780706311</v>
      </c>
    </row>
    <row r="29" spans="1:24" x14ac:dyDescent="0.25">
      <c r="A29" s="1">
        <v>43875</v>
      </c>
      <c r="B29" s="2">
        <v>28</v>
      </c>
      <c r="C29">
        <v>1503</v>
      </c>
      <c r="D29">
        <f t="shared" si="1"/>
        <v>2253.8000000000002</v>
      </c>
      <c r="E29">
        <f t="shared" si="2"/>
        <v>-750.80000000000018</v>
      </c>
      <c r="F29">
        <f t="shared" si="3"/>
        <v>750.80000000000018</v>
      </c>
      <c r="G29">
        <f t="shared" si="4"/>
        <v>5141.2000000000007</v>
      </c>
      <c r="H29">
        <f t="shared" si="0"/>
        <v>15000</v>
      </c>
      <c r="I29">
        <f t="shared" si="5"/>
        <v>652.17391304347825</v>
      </c>
      <c r="J29">
        <f t="shared" si="6"/>
        <v>7.8831733333333345</v>
      </c>
      <c r="K29">
        <f t="shared" si="12"/>
        <v>2802.9</v>
      </c>
      <c r="L29">
        <f t="shared" si="7"/>
        <v>-1299.9000000000001</v>
      </c>
      <c r="M29">
        <f t="shared" si="8"/>
        <v>1299.9000000000001</v>
      </c>
      <c r="N29">
        <f t="shared" ref="N29:O44" si="19">L29+N28</f>
        <v>8735.8666666666668</v>
      </c>
      <c r="O29">
        <f t="shared" si="19"/>
        <v>19327.266666666666</v>
      </c>
      <c r="P29">
        <f t="shared" si="10"/>
        <v>1073.737037037037</v>
      </c>
      <c r="Q29">
        <f t="shared" si="11"/>
        <v>8.1359461072267507</v>
      </c>
      <c r="R29">
        <f t="shared" si="13"/>
        <v>2717.0666666666666</v>
      </c>
      <c r="S29">
        <f t="shared" si="14"/>
        <v>-1214.0666666666666</v>
      </c>
      <c r="T29">
        <f t="shared" si="15"/>
        <v>1214.0666666666666</v>
      </c>
      <c r="U29">
        <f t="shared" si="16"/>
        <v>8725.6000000000022</v>
      </c>
      <c r="V29">
        <f t="shared" si="16"/>
        <v>15725.2</v>
      </c>
      <c r="W29">
        <f t="shared" si="17"/>
        <v>1209.6307692307694</v>
      </c>
      <c r="X29">
        <f t="shared" si="18"/>
        <v>7.2134408465393136</v>
      </c>
    </row>
    <row r="30" spans="1:24" x14ac:dyDescent="0.25">
      <c r="A30" s="1">
        <v>43876</v>
      </c>
      <c r="B30" s="2">
        <v>29</v>
      </c>
      <c r="C30">
        <v>1121</v>
      </c>
      <c r="D30">
        <f t="shared" si="1"/>
        <v>1959.8</v>
      </c>
      <c r="E30">
        <f t="shared" si="2"/>
        <v>-838.8</v>
      </c>
      <c r="F30">
        <f t="shared" si="3"/>
        <v>838.8</v>
      </c>
      <c r="G30">
        <f t="shared" si="4"/>
        <v>4302.4000000000005</v>
      </c>
      <c r="H30">
        <f t="shared" si="0"/>
        <v>15838.8</v>
      </c>
      <c r="I30">
        <f t="shared" si="5"/>
        <v>659.94999999999993</v>
      </c>
      <c r="J30">
        <f t="shared" si="6"/>
        <v>6.5192817637699845</v>
      </c>
      <c r="K30">
        <f t="shared" si="12"/>
        <v>2564.6</v>
      </c>
      <c r="L30">
        <f t="shared" si="7"/>
        <v>-1443.6</v>
      </c>
      <c r="M30">
        <f t="shared" si="8"/>
        <v>1443.6</v>
      </c>
      <c r="N30">
        <f t="shared" si="19"/>
        <v>7292.2666666666664</v>
      </c>
      <c r="O30">
        <f t="shared" si="19"/>
        <v>20770.866666666665</v>
      </c>
      <c r="P30">
        <f t="shared" si="10"/>
        <v>1093.2035087719298</v>
      </c>
      <c r="Q30">
        <f t="shared" si="11"/>
        <v>6.6705481716378383</v>
      </c>
      <c r="R30">
        <f t="shared" si="13"/>
        <v>2685.2</v>
      </c>
      <c r="S30">
        <f t="shared" si="14"/>
        <v>-1564.1999999999998</v>
      </c>
      <c r="T30">
        <f t="shared" si="15"/>
        <v>1564.1999999999998</v>
      </c>
      <c r="U30">
        <f t="shared" si="16"/>
        <v>7161.4000000000024</v>
      </c>
      <c r="V30">
        <f t="shared" si="16"/>
        <v>17289.400000000001</v>
      </c>
      <c r="W30">
        <f t="shared" si="17"/>
        <v>1234.957142857143</v>
      </c>
      <c r="X30">
        <f t="shared" si="18"/>
        <v>5.7989056878781229</v>
      </c>
    </row>
    <row r="31" spans="1:24" x14ac:dyDescent="0.25">
      <c r="A31" s="1">
        <v>43877</v>
      </c>
      <c r="B31" s="2">
        <v>30</v>
      </c>
      <c r="C31">
        <v>1888</v>
      </c>
      <c r="D31">
        <f t="shared" si="1"/>
        <v>1690.6</v>
      </c>
      <c r="E31">
        <f t="shared" si="2"/>
        <v>197.40000000000009</v>
      </c>
      <c r="F31">
        <f t="shared" si="3"/>
        <v>197.40000000000009</v>
      </c>
      <c r="G31">
        <f t="shared" si="4"/>
        <v>4499.8000000000011</v>
      </c>
      <c r="H31">
        <f t="shared" si="0"/>
        <v>16036.199999999999</v>
      </c>
      <c r="I31">
        <f t="shared" si="5"/>
        <v>641.44799999999998</v>
      </c>
      <c r="J31">
        <f t="shared" si="6"/>
        <v>7.0150659133710001</v>
      </c>
      <c r="K31">
        <f t="shared" si="12"/>
        <v>2307.3000000000002</v>
      </c>
      <c r="L31">
        <f t="shared" si="7"/>
        <v>-419.30000000000018</v>
      </c>
      <c r="M31">
        <f t="shared" si="8"/>
        <v>419.30000000000018</v>
      </c>
      <c r="N31">
        <f t="shared" si="19"/>
        <v>6872.9666666666662</v>
      </c>
      <c r="O31">
        <f t="shared" si="19"/>
        <v>21190.166666666664</v>
      </c>
      <c r="P31">
        <f t="shared" si="10"/>
        <v>1059.5083333333332</v>
      </c>
      <c r="Q31">
        <f t="shared" si="11"/>
        <v>6.4869396968719775</v>
      </c>
      <c r="R31">
        <f t="shared" si="13"/>
        <v>2620</v>
      </c>
      <c r="S31">
        <f t="shared" si="14"/>
        <v>-732</v>
      </c>
      <c r="T31">
        <f t="shared" si="15"/>
        <v>732</v>
      </c>
      <c r="U31">
        <f t="shared" si="16"/>
        <v>6429.4000000000024</v>
      </c>
      <c r="V31">
        <f t="shared" si="16"/>
        <v>18021.400000000001</v>
      </c>
      <c r="W31">
        <f t="shared" si="17"/>
        <v>1201.4266666666667</v>
      </c>
      <c r="X31">
        <f t="shared" si="18"/>
        <v>5.3514710288878797</v>
      </c>
    </row>
    <row r="32" spans="1:24" x14ac:dyDescent="0.25">
      <c r="A32" s="1">
        <v>43878</v>
      </c>
      <c r="B32" s="2">
        <v>31</v>
      </c>
      <c r="C32">
        <v>1749</v>
      </c>
      <c r="D32">
        <f t="shared" si="1"/>
        <v>1665.2</v>
      </c>
      <c r="E32">
        <f t="shared" si="2"/>
        <v>83.799999999999955</v>
      </c>
      <c r="F32">
        <f t="shared" si="3"/>
        <v>83.799999999999955</v>
      </c>
      <c r="G32">
        <f t="shared" si="4"/>
        <v>4583.6000000000013</v>
      </c>
      <c r="H32">
        <f t="shared" si="0"/>
        <v>16119.999999999998</v>
      </c>
      <c r="I32">
        <f t="shared" si="5"/>
        <v>619.99999999999989</v>
      </c>
      <c r="J32">
        <f t="shared" si="6"/>
        <v>7.3929032258064549</v>
      </c>
      <c r="K32">
        <f t="shared" si="12"/>
        <v>2181.8000000000002</v>
      </c>
      <c r="L32">
        <f t="shared" si="7"/>
        <v>-432.80000000000018</v>
      </c>
      <c r="M32">
        <f t="shared" si="8"/>
        <v>432.80000000000018</v>
      </c>
      <c r="N32">
        <f t="shared" si="19"/>
        <v>6440.1666666666661</v>
      </c>
      <c r="O32">
        <f t="shared" si="19"/>
        <v>21622.966666666664</v>
      </c>
      <c r="P32">
        <f t="shared" si="10"/>
        <v>1029.6650793650792</v>
      </c>
      <c r="Q32">
        <f t="shared" si="11"/>
        <v>6.2546227853408958</v>
      </c>
      <c r="R32">
        <f t="shared" si="13"/>
        <v>2573.2666666666669</v>
      </c>
      <c r="S32">
        <f t="shared" si="14"/>
        <v>-824.26666666666688</v>
      </c>
      <c r="T32">
        <f t="shared" si="15"/>
        <v>824.26666666666688</v>
      </c>
      <c r="U32">
        <f t="shared" si="16"/>
        <v>5605.133333333335</v>
      </c>
      <c r="V32">
        <f t="shared" si="16"/>
        <v>18845.666666666668</v>
      </c>
      <c r="W32">
        <f t="shared" si="17"/>
        <v>1177.8541666666667</v>
      </c>
      <c r="X32">
        <f t="shared" si="18"/>
        <v>4.758766825264872</v>
      </c>
    </row>
    <row r="33" spans="1:24" x14ac:dyDescent="0.25">
      <c r="A33" s="1">
        <v>43879</v>
      </c>
      <c r="B33" s="2">
        <v>32</v>
      </c>
      <c r="C33">
        <v>817</v>
      </c>
      <c r="D33">
        <f t="shared" si="1"/>
        <v>1651.2</v>
      </c>
      <c r="E33">
        <f t="shared" si="2"/>
        <v>-834.2</v>
      </c>
      <c r="F33">
        <f t="shared" si="3"/>
        <v>834.2</v>
      </c>
      <c r="G33">
        <f t="shared" si="4"/>
        <v>3749.4000000000015</v>
      </c>
      <c r="H33">
        <f t="shared" si="0"/>
        <v>16954.199999999997</v>
      </c>
      <c r="I33">
        <f t="shared" si="5"/>
        <v>627.93333333333328</v>
      </c>
      <c r="J33">
        <f t="shared" si="6"/>
        <v>5.9710160314258438</v>
      </c>
      <c r="K33">
        <f t="shared" si="12"/>
        <v>2018.2</v>
      </c>
      <c r="L33">
        <f t="shared" si="7"/>
        <v>-1201.2</v>
      </c>
      <c r="M33">
        <f t="shared" si="8"/>
        <v>1201.2</v>
      </c>
      <c r="N33">
        <f t="shared" si="19"/>
        <v>5238.9666666666662</v>
      </c>
      <c r="O33">
        <f t="shared" si="19"/>
        <v>22824.166666666664</v>
      </c>
      <c r="P33">
        <f t="shared" si="10"/>
        <v>1037.462121212121</v>
      </c>
      <c r="Q33">
        <f t="shared" si="11"/>
        <v>5.0497907919237655</v>
      </c>
      <c r="R33">
        <f t="shared" si="13"/>
        <v>2501.5333333333333</v>
      </c>
      <c r="S33">
        <f t="shared" si="14"/>
        <v>-1684.5333333333333</v>
      </c>
      <c r="T33">
        <f t="shared" si="15"/>
        <v>1684.5333333333333</v>
      </c>
      <c r="U33">
        <f t="shared" si="16"/>
        <v>3920.6000000000017</v>
      </c>
      <c r="V33">
        <f t="shared" si="16"/>
        <v>20530.2</v>
      </c>
      <c r="W33">
        <f t="shared" si="17"/>
        <v>1207.6588235294118</v>
      </c>
      <c r="X33">
        <f t="shared" si="18"/>
        <v>3.2464466980350908</v>
      </c>
    </row>
    <row r="34" spans="1:24" x14ac:dyDescent="0.25">
      <c r="A34" s="1">
        <v>43880</v>
      </c>
      <c r="B34" s="2">
        <v>33</v>
      </c>
      <c r="C34">
        <v>889</v>
      </c>
      <c r="D34">
        <f t="shared" si="1"/>
        <v>1415.6</v>
      </c>
      <c r="E34">
        <f t="shared" si="2"/>
        <v>-526.59999999999991</v>
      </c>
      <c r="F34">
        <f t="shared" si="3"/>
        <v>526.59999999999991</v>
      </c>
      <c r="G34">
        <f t="shared" si="4"/>
        <v>3222.8000000000015</v>
      </c>
      <c r="H34">
        <f t="shared" si="0"/>
        <v>17480.799999999996</v>
      </c>
      <c r="I34">
        <f t="shared" si="5"/>
        <v>624.31428571428557</v>
      </c>
      <c r="J34">
        <f t="shared" si="6"/>
        <v>5.1621436089881509</v>
      </c>
      <c r="K34">
        <f t="shared" si="12"/>
        <v>1834.7</v>
      </c>
      <c r="L34">
        <f t="shared" si="7"/>
        <v>-945.7</v>
      </c>
      <c r="M34">
        <f t="shared" si="8"/>
        <v>945.7</v>
      </c>
      <c r="N34">
        <f t="shared" si="19"/>
        <v>4293.2666666666664</v>
      </c>
      <c r="O34">
        <f t="shared" si="19"/>
        <v>23769.866666666665</v>
      </c>
      <c r="P34">
        <f t="shared" si="10"/>
        <v>1033.4724637681159</v>
      </c>
      <c r="Q34">
        <f t="shared" si="11"/>
        <v>4.1542148602712681</v>
      </c>
      <c r="R34">
        <f t="shared" si="13"/>
        <v>2340.4666666666667</v>
      </c>
      <c r="S34">
        <f t="shared" si="14"/>
        <v>-1451.4666666666667</v>
      </c>
      <c r="T34">
        <f t="shared" si="15"/>
        <v>1451.4666666666667</v>
      </c>
      <c r="U34">
        <f t="shared" ref="U34:V49" si="20">S34+U33</f>
        <v>2469.133333333335</v>
      </c>
      <c r="V34">
        <f t="shared" si="20"/>
        <v>21981.666666666668</v>
      </c>
      <c r="W34">
        <f t="shared" si="17"/>
        <v>1221.2037037037037</v>
      </c>
      <c r="X34">
        <f t="shared" si="18"/>
        <v>2.0218849040867402</v>
      </c>
    </row>
    <row r="35" spans="1:24" x14ac:dyDescent="0.25">
      <c r="A35" s="1">
        <v>43881</v>
      </c>
      <c r="B35" s="2">
        <v>34</v>
      </c>
      <c r="C35">
        <v>397</v>
      </c>
      <c r="D35">
        <f t="shared" si="1"/>
        <v>1292.8</v>
      </c>
      <c r="E35">
        <f t="shared" si="2"/>
        <v>-895.8</v>
      </c>
      <c r="F35">
        <f t="shared" si="3"/>
        <v>895.8</v>
      </c>
      <c r="G35">
        <f t="shared" si="4"/>
        <v>2327.0000000000018</v>
      </c>
      <c r="H35">
        <f t="shared" si="0"/>
        <v>18376.599999999995</v>
      </c>
      <c r="I35">
        <f t="shared" si="5"/>
        <v>633.67586206896533</v>
      </c>
      <c r="J35">
        <f t="shared" si="6"/>
        <v>3.6722244593668072</v>
      </c>
      <c r="K35">
        <f t="shared" si="12"/>
        <v>1626.3</v>
      </c>
      <c r="L35">
        <f t="shared" si="7"/>
        <v>-1229.3</v>
      </c>
      <c r="M35">
        <f t="shared" si="8"/>
        <v>1229.3</v>
      </c>
      <c r="N35">
        <f t="shared" si="19"/>
        <v>3063.9666666666662</v>
      </c>
      <c r="O35">
        <f t="shared" si="19"/>
        <v>24999.166666666664</v>
      </c>
      <c r="P35">
        <f t="shared" si="10"/>
        <v>1041.6319444444443</v>
      </c>
      <c r="Q35">
        <f t="shared" si="11"/>
        <v>2.9415060502016734</v>
      </c>
      <c r="R35">
        <f t="shared" si="13"/>
        <v>2140.6666666666665</v>
      </c>
      <c r="S35">
        <f t="shared" si="14"/>
        <v>-1743.6666666666665</v>
      </c>
      <c r="T35">
        <f t="shared" si="15"/>
        <v>1743.6666666666665</v>
      </c>
      <c r="U35">
        <f t="shared" si="20"/>
        <v>725.46666666666852</v>
      </c>
      <c r="V35">
        <f t="shared" si="20"/>
        <v>23725.333333333336</v>
      </c>
      <c r="W35">
        <f t="shared" si="17"/>
        <v>1248.7017543859649</v>
      </c>
      <c r="X35">
        <f t="shared" si="18"/>
        <v>0.58097673373047243</v>
      </c>
    </row>
    <row r="36" spans="1:24" x14ac:dyDescent="0.25">
      <c r="A36" s="1">
        <v>43882</v>
      </c>
      <c r="B36" s="2">
        <v>35</v>
      </c>
      <c r="C36">
        <v>648</v>
      </c>
      <c r="D36">
        <f t="shared" si="1"/>
        <v>1148</v>
      </c>
      <c r="E36">
        <f t="shared" si="2"/>
        <v>-500</v>
      </c>
      <c r="F36">
        <f t="shared" si="3"/>
        <v>500</v>
      </c>
      <c r="G36">
        <f t="shared" si="4"/>
        <v>1827.0000000000018</v>
      </c>
      <c r="H36">
        <f t="shared" si="0"/>
        <v>18876.599999999995</v>
      </c>
      <c r="I36">
        <f t="shared" si="5"/>
        <v>629.2199999999998</v>
      </c>
      <c r="J36">
        <f t="shared" si="6"/>
        <v>2.903594927052545</v>
      </c>
      <c r="K36">
        <f t="shared" si="12"/>
        <v>1419.3</v>
      </c>
      <c r="L36">
        <f t="shared" si="7"/>
        <v>-771.3</v>
      </c>
      <c r="M36">
        <f t="shared" si="8"/>
        <v>771.3</v>
      </c>
      <c r="N36">
        <f t="shared" si="19"/>
        <v>2292.6666666666661</v>
      </c>
      <c r="O36">
        <f t="shared" si="19"/>
        <v>25770.466666666664</v>
      </c>
      <c r="P36">
        <f t="shared" si="10"/>
        <v>1030.8186666666666</v>
      </c>
      <c r="Q36">
        <f t="shared" si="11"/>
        <v>2.2241221863787226</v>
      </c>
      <c r="R36">
        <f t="shared" si="13"/>
        <v>1920.8666666666666</v>
      </c>
      <c r="S36">
        <f t="shared" si="14"/>
        <v>-1272.8666666666666</v>
      </c>
      <c r="T36">
        <f t="shared" si="15"/>
        <v>1272.8666666666666</v>
      </c>
      <c r="U36">
        <f t="shared" si="20"/>
        <v>-547.39999999999804</v>
      </c>
      <c r="V36">
        <f t="shared" si="20"/>
        <v>24998.2</v>
      </c>
      <c r="W36">
        <f t="shared" si="17"/>
        <v>1249.9100000000001</v>
      </c>
      <c r="X36">
        <f t="shared" si="18"/>
        <v>-0.43795153251033914</v>
      </c>
    </row>
    <row r="37" spans="1:24" x14ac:dyDescent="0.25">
      <c r="A37" s="1">
        <v>43883</v>
      </c>
      <c r="B37" s="2">
        <v>36</v>
      </c>
      <c r="C37">
        <v>214</v>
      </c>
      <c r="D37">
        <f t="shared" si="1"/>
        <v>900</v>
      </c>
      <c r="E37">
        <f t="shared" si="2"/>
        <v>-686</v>
      </c>
      <c r="F37">
        <f t="shared" si="3"/>
        <v>686</v>
      </c>
      <c r="G37">
        <f t="shared" si="4"/>
        <v>1141.0000000000018</v>
      </c>
      <c r="H37">
        <f t="shared" si="0"/>
        <v>19562.599999999995</v>
      </c>
      <c r="I37">
        <f t="shared" si="5"/>
        <v>631.05161290322565</v>
      </c>
      <c r="J37">
        <f t="shared" si="6"/>
        <v>1.808092993773837</v>
      </c>
      <c r="K37">
        <f t="shared" si="12"/>
        <v>1282.5999999999999</v>
      </c>
      <c r="L37">
        <f t="shared" si="7"/>
        <v>-1068.5999999999999</v>
      </c>
      <c r="M37">
        <f t="shared" si="8"/>
        <v>1068.5999999999999</v>
      </c>
      <c r="N37">
        <f t="shared" si="19"/>
        <v>1224.0666666666662</v>
      </c>
      <c r="O37">
        <f t="shared" si="19"/>
        <v>26839.066666666662</v>
      </c>
      <c r="P37">
        <f t="shared" si="10"/>
        <v>1032.2717948717948</v>
      </c>
      <c r="Q37">
        <f t="shared" si="11"/>
        <v>1.1857988106888959</v>
      </c>
      <c r="R37">
        <f t="shared" si="13"/>
        <v>1754.5333333333333</v>
      </c>
      <c r="S37">
        <f t="shared" si="14"/>
        <v>-1540.5333333333333</v>
      </c>
      <c r="T37">
        <f t="shared" si="15"/>
        <v>1540.5333333333333</v>
      </c>
      <c r="U37">
        <f t="shared" si="20"/>
        <v>-2087.9333333333316</v>
      </c>
      <c r="V37">
        <f t="shared" si="20"/>
        <v>26538.733333333334</v>
      </c>
      <c r="W37">
        <f t="shared" si="17"/>
        <v>1263.7492063492064</v>
      </c>
      <c r="X37">
        <f t="shared" si="18"/>
        <v>-1.6521738038238434</v>
      </c>
    </row>
    <row r="38" spans="1:24" x14ac:dyDescent="0.25">
      <c r="A38" s="1">
        <v>43884</v>
      </c>
      <c r="B38" s="2">
        <v>37</v>
      </c>
      <c r="C38">
        <v>508</v>
      </c>
      <c r="D38">
        <f t="shared" si="1"/>
        <v>593</v>
      </c>
      <c r="E38">
        <f t="shared" si="2"/>
        <v>-85</v>
      </c>
      <c r="F38">
        <f t="shared" si="3"/>
        <v>85</v>
      </c>
      <c r="G38">
        <f t="shared" si="4"/>
        <v>1056.0000000000018</v>
      </c>
      <c r="H38">
        <f t="shared" si="0"/>
        <v>19647.599999999995</v>
      </c>
      <c r="I38">
        <f t="shared" si="5"/>
        <v>613.98749999999984</v>
      </c>
      <c r="J38">
        <f t="shared" si="6"/>
        <v>1.719904721187324</v>
      </c>
      <c r="K38">
        <f t="shared" si="12"/>
        <v>1122.0999999999999</v>
      </c>
      <c r="L38">
        <f t="shared" si="7"/>
        <v>-614.09999999999991</v>
      </c>
      <c r="M38">
        <f t="shared" si="8"/>
        <v>614.09999999999991</v>
      </c>
      <c r="N38">
        <f t="shared" si="19"/>
        <v>609.96666666666624</v>
      </c>
      <c r="O38">
        <f t="shared" si="19"/>
        <v>27453.166666666661</v>
      </c>
      <c r="P38">
        <f t="shared" si="10"/>
        <v>1016.7839506172837</v>
      </c>
      <c r="Q38">
        <f t="shared" si="11"/>
        <v>0.59989800812292426</v>
      </c>
      <c r="R38">
        <f t="shared" si="13"/>
        <v>1543.1333333333334</v>
      </c>
      <c r="S38">
        <f t="shared" si="14"/>
        <v>-1035.1333333333334</v>
      </c>
      <c r="T38">
        <f t="shared" si="15"/>
        <v>1035.1333333333334</v>
      </c>
      <c r="U38">
        <f t="shared" si="20"/>
        <v>-3123.0666666666648</v>
      </c>
      <c r="V38">
        <f t="shared" si="20"/>
        <v>27573.866666666669</v>
      </c>
      <c r="W38">
        <f t="shared" si="17"/>
        <v>1253.3575757575759</v>
      </c>
      <c r="X38">
        <f t="shared" si="18"/>
        <v>-2.4917603141138454</v>
      </c>
    </row>
    <row r="39" spans="1:24" x14ac:dyDescent="0.25">
      <c r="A39" s="1">
        <v>43885</v>
      </c>
      <c r="B39" s="2">
        <v>38</v>
      </c>
      <c r="C39">
        <v>406</v>
      </c>
      <c r="D39">
        <f t="shared" si="1"/>
        <v>531.20000000000005</v>
      </c>
      <c r="E39">
        <f t="shared" si="2"/>
        <v>-125.20000000000005</v>
      </c>
      <c r="F39">
        <f t="shared" si="3"/>
        <v>125.20000000000005</v>
      </c>
      <c r="G39">
        <f t="shared" si="4"/>
        <v>930.80000000000177</v>
      </c>
      <c r="H39">
        <f t="shared" si="0"/>
        <v>19772.799999999996</v>
      </c>
      <c r="I39">
        <f t="shared" si="5"/>
        <v>599.17575757575742</v>
      </c>
      <c r="J39">
        <f t="shared" si="6"/>
        <v>1.5534673895452373</v>
      </c>
      <c r="K39">
        <f t="shared" si="12"/>
        <v>973.4</v>
      </c>
      <c r="L39">
        <f t="shared" si="7"/>
        <v>-567.4</v>
      </c>
      <c r="M39">
        <f t="shared" si="8"/>
        <v>567.4</v>
      </c>
      <c r="N39">
        <f t="shared" si="19"/>
        <v>42.566666666666265</v>
      </c>
      <c r="O39">
        <f t="shared" si="19"/>
        <v>28020.566666666662</v>
      </c>
      <c r="P39">
        <f t="shared" si="10"/>
        <v>1000.7345238095237</v>
      </c>
      <c r="Q39">
        <f t="shared" si="11"/>
        <v>4.2535423385441487E-2</v>
      </c>
      <c r="R39">
        <f t="shared" si="13"/>
        <v>1400.2</v>
      </c>
      <c r="S39">
        <f t="shared" si="14"/>
        <v>-994.2</v>
      </c>
      <c r="T39">
        <f t="shared" si="15"/>
        <v>994.2</v>
      </c>
      <c r="U39">
        <f t="shared" si="20"/>
        <v>-4117.2666666666646</v>
      </c>
      <c r="V39">
        <f t="shared" si="20"/>
        <v>28568.066666666669</v>
      </c>
      <c r="W39">
        <f t="shared" si="17"/>
        <v>1242.0898550724639</v>
      </c>
      <c r="X39">
        <f t="shared" si="18"/>
        <v>-3.3147897069221792</v>
      </c>
    </row>
    <row r="40" spans="1:24" x14ac:dyDescent="0.25">
      <c r="A40" s="1">
        <v>43886</v>
      </c>
      <c r="B40" s="2">
        <v>39</v>
      </c>
      <c r="C40">
        <v>433</v>
      </c>
      <c r="D40">
        <f t="shared" si="1"/>
        <v>434.6</v>
      </c>
      <c r="E40">
        <f t="shared" si="2"/>
        <v>-1.6000000000000227</v>
      </c>
      <c r="F40">
        <f t="shared" si="3"/>
        <v>1.6000000000000227</v>
      </c>
      <c r="G40">
        <f t="shared" si="4"/>
        <v>929.20000000000175</v>
      </c>
      <c r="H40">
        <f t="shared" si="0"/>
        <v>19774.399999999994</v>
      </c>
      <c r="I40">
        <f t="shared" si="5"/>
        <v>581.5999999999998</v>
      </c>
      <c r="J40">
        <f t="shared" si="6"/>
        <v>1.5976616231086693</v>
      </c>
      <c r="K40">
        <f t="shared" si="12"/>
        <v>863.7</v>
      </c>
      <c r="L40">
        <f t="shared" si="7"/>
        <v>-430.70000000000005</v>
      </c>
      <c r="M40">
        <f t="shared" si="8"/>
        <v>430.70000000000005</v>
      </c>
      <c r="N40">
        <f t="shared" si="19"/>
        <v>-388.13333333333378</v>
      </c>
      <c r="O40">
        <f t="shared" si="19"/>
        <v>28451.266666666663</v>
      </c>
      <c r="P40">
        <f t="shared" si="10"/>
        <v>981.0781609195401</v>
      </c>
      <c r="Q40">
        <f t="shared" si="11"/>
        <v>-0.3956191757133255</v>
      </c>
      <c r="R40">
        <f t="shared" si="13"/>
        <v>1229.0666666666666</v>
      </c>
      <c r="S40">
        <f t="shared" si="14"/>
        <v>-796.06666666666661</v>
      </c>
      <c r="T40">
        <f t="shared" si="15"/>
        <v>796.06666666666661</v>
      </c>
      <c r="U40">
        <f t="shared" si="20"/>
        <v>-4913.3333333333312</v>
      </c>
      <c r="V40">
        <f t="shared" si="20"/>
        <v>29364.133333333335</v>
      </c>
      <c r="W40">
        <f t="shared" si="17"/>
        <v>1223.5055555555557</v>
      </c>
      <c r="X40">
        <f t="shared" si="18"/>
        <v>-4.0157834274012263</v>
      </c>
    </row>
    <row r="41" spans="1:24" x14ac:dyDescent="0.25">
      <c r="A41" s="1">
        <v>43887</v>
      </c>
      <c r="B41" s="2">
        <v>40</v>
      </c>
      <c r="C41">
        <v>327</v>
      </c>
      <c r="D41">
        <f t="shared" si="1"/>
        <v>441.8</v>
      </c>
      <c r="E41">
        <f t="shared" si="2"/>
        <v>-114.80000000000001</v>
      </c>
      <c r="F41">
        <f t="shared" si="3"/>
        <v>114.80000000000001</v>
      </c>
      <c r="G41">
        <f t="shared" si="4"/>
        <v>814.40000000000168</v>
      </c>
      <c r="H41">
        <f t="shared" si="0"/>
        <v>19889.199999999993</v>
      </c>
      <c r="I41">
        <f t="shared" si="5"/>
        <v>568.262857142857</v>
      </c>
      <c r="J41">
        <f t="shared" si="6"/>
        <v>1.4331395933471465</v>
      </c>
      <c r="K41">
        <f t="shared" si="12"/>
        <v>794.9</v>
      </c>
      <c r="L41">
        <f t="shared" si="7"/>
        <v>-467.9</v>
      </c>
      <c r="M41">
        <f t="shared" si="8"/>
        <v>467.9</v>
      </c>
      <c r="N41">
        <f t="shared" si="19"/>
        <v>-856.03333333333376</v>
      </c>
      <c r="O41">
        <f t="shared" si="19"/>
        <v>28919.166666666664</v>
      </c>
      <c r="P41">
        <f t="shared" si="10"/>
        <v>963.97222222222217</v>
      </c>
      <c r="Q41">
        <f t="shared" si="11"/>
        <v>-0.8880269717315511</v>
      </c>
      <c r="R41">
        <f t="shared" si="13"/>
        <v>1093.4666666666667</v>
      </c>
      <c r="S41">
        <f t="shared" si="14"/>
        <v>-766.4666666666667</v>
      </c>
      <c r="T41">
        <f t="shared" si="15"/>
        <v>766.4666666666667</v>
      </c>
      <c r="U41">
        <f t="shared" si="20"/>
        <v>-5679.7999999999975</v>
      </c>
      <c r="V41">
        <f t="shared" si="20"/>
        <v>30130.600000000002</v>
      </c>
      <c r="W41">
        <f t="shared" si="17"/>
        <v>1205.2240000000002</v>
      </c>
      <c r="X41">
        <f t="shared" si="18"/>
        <v>-4.7126509263008343</v>
      </c>
    </row>
    <row r="42" spans="1:24" x14ac:dyDescent="0.25">
      <c r="A42" s="1">
        <v>43888</v>
      </c>
      <c r="B42" s="2">
        <v>41</v>
      </c>
      <c r="C42">
        <v>427</v>
      </c>
      <c r="D42">
        <f t="shared" si="1"/>
        <v>377.6</v>
      </c>
      <c r="E42">
        <f t="shared" si="2"/>
        <v>49.399999999999977</v>
      </c>
      <c r="F42">
        <f t="shared" si="3"/>
        <v>49.399999999999977</v>
      </c>
      <c r="G42">
        <f t="shared" si="4"/>
        <v>863.80000000000166</v>
      </c>
      <c r="H42">
        <f t="shared" si="0"/>
        <v>19938.599999999995</v>
      </c>
      <c r="I42">
        <f t="shared" si="5"/>
        <v>553.84999999999991</v>
      </c>
      <c r="J42">
        <f t="shared" si="6"/>
        <v>1.5596280581384885</v>
      </c>
      <c r="K42">
        <f t="shared" si="12"/>
        <v>638.79999999999995</v>
      </c>
      <c r="L42">
        <f t="shared" si="7"/>
        <v>-211.79999999999995</v>
      </c>
      <c r="M42">
        <f t="shared" si="8"/>
        <v>211.79999999999995</v>
      </c>
      <c r="N42">
        <f t="shared" si="19"/>
        <v>-1067.8333333333337</v>
      </c>
      <c r="O42">
        <f t="shared" si="19"/>
        <v>29130.966666666664</v>
      </c>
      <c r="P42">
        <f t="shared" si="10"/>
        <v>939.70860215053756</v>
      </c>
      <c r="Q42">
        <f t="shared" si="11"/>
        <v>-1.1363451722050653</v>
      </c>
      <c r="R42">
        <f t="shared" si="13"/>
        <v>980.93333333333328</v>
      </c>
      <c r="S42">
        <f t="shared" si="14"/>
        <v>-553.93333333333328</v>
      </c>
      <c r="T42">
        <f t="shared" si="15"/>
        <v>553.93333333333328</v>
      </c>
      <c r="U42">
        <f t="shared" si="20"/>
        <v>-6233.7333333333308</v>
      </c>
      <c r="V42">
        <f t="shared" si="20"/>
        <v>30684.533333333336</v>
      </c>
      <c r="W42">
        <f t="shared" si="17"/>
        <v>1180.1743589743592</v>
      </c>
      <c r="X42">
        <f t="shared" si="18"/>
        <v>-5.2820443741472332</v>
      </c>
    </row>
    <row r="43" spans="1:24" x14ac:dyDescent="0.25">
      <c r="A43" s="1">
        <v>43889</v>
      </c>
      <c r="B43" s="2">
        <v>42</v>
      </c>
      <c r="C43">
        <v>573</v>
      </c>
      <c r="D43">
        <f t="shared" si="1"/>
        <v>420.2</v>
      </c>
      <c r="E43">
        <f t="shared" si="2"/>
        <v>152.80000000000001</v>
      </c>
      <c r="F43">
        <f t="shared" si="3"/>
        <v>152.80000000000001</v>
      </c>
      <c r="G43">
        <f t="shared" si="4"/>
        <v>1016.6000000000017</v>
      </c>
      <c r="H43">
        <f t="shared" si="0"/>
        <v>20091.399999999994</v>
      </c>
      <c r="I43">
        <f t="shared" si="5"/>
        <v>543.01081081081065</v>
      </c>
      <c r="J43">
        <f t="shared" si="6"/>
        <v>1.872154255054405</v>
      </c>
      <c r="K43">
        <f t="shared" si="12"/>
        <v>506.6</v>
      </c>
      <c r="L43">
        <f t="shared" si="7"/>
        <v>66.399999999999977</v>
      </c>
      <c r="M43">
        <f t="shared" si="8"/>
        <v>66.399999999999977</v>
      </c>
      <c r="N43">
        <f t="shared" si="19"/>
        <v>-1001.4333333333337</v>
      </c>
      <c r="O43">
        <f t="shared" si="19"/>
        <v>29197.366666666665</v>
      </c>
      <c r="P43">
        <f t="shared" si="10"/>
        <v>912.41770833333328</v>
      </c>
      <c r="Q43">
        <f t="shared" si="11"/>
        <v>-1.0975601680973517</v>
      </c>
      <c r="R43">
        <f t="shared" si="13"/>
        <v>888.13333333333333</v>
      </c>
      <c r="S43">
        <f t="shared" si="14"/>
        <v>-315.13333333333333</v>
      </c>
      <c r="T43">
        <f t="shared" si="15"/>
        <v>315.13333333333333</v>
      </c>
      <c r="U43">
        <f t="shared" si="20"/>
        <v>-6548.8666666666641</v>
      </c>
      <c r="V43">
        <f t="shared" si="20"/>
        <v>30999.666666666672</v>
      </c>
      <c r="W43">
        <f t="shared" si="17"/>
        <v>1148.135802469136</v>
      </c>
      <c r="X43">
        <f t="shared" si="18"/>
        <v>-5.703912945300484</v>
      </c>
    </row>
    <row r="44" spans="1:24" x14ac:dyDescent="0.25">
      <c r="A44" s="1">
        <v>43890</v>
      </c>
      <c r="B44" s="2">
        <v>43</v>
      </c>
      <c r="C44">
        <v>202</v>
      </c>
      <c r="D44">
        <f t="shared" si="1"/>
        <v>433.2</v>
      </c>
      <c r="E44">
        <f t="shared" si="2"/>
        <v>-231.2</v>
      </c>
      <c r="F44">
        <f t="shared" si="3"/>
        <v>231.2</v>
      </c>
      <c r="G44">
        <f t="shared" si="4"/>
        <v>785.40000000000168</v>
      </c>
      <c r="H44">
        <f t="shared" si="0"/>
        <v>20322.599999999995</v>
      </c>
      <c r="I44">
        <f t="shared" si="5"/>
        <v>534.80526315789461</v>
      </c>
      <c r="J44">
        <f t="shared" si="6"/>
        <v>1.468571934693399</v>
      </c>
      <c r="K44">
        <f t="shared" si="12"/>
        <v>482.2</v>
      </c>
      <c r="L44">
        <f t="shared" si="7"/>
        <v>-280.2</v>
      </c>
      <c r="M44">
        <f t="shared" si="8"/>
        <v>280.2</v>
      </c>
      <c r="N44">
        <f t="shared" si="19"/>
        <v>-1281.6333333333337</v>
      </c>
      <c r="O44">
        <f t="shared" si="19"/>
        <v>29477.566666666666</v>
      </c>
      <c r="P44">
        <f t="shared" si="10"/>
        <v>893.25959595959591</v>
      </c>
      <c r="Q44">
        <f t="shared" si="11"/>
        <v>-1.4347826086956526</v>
      </c>
      <c r="R44">
        <f t="shared" si="13"/>
        <v>793.33333333333337</v>
      </c>
      <c r="S44">
        <f t="shared" si="14"/>
        <v>-591.33333333333337</v>
      </c>
      <c r="T44">
        <f t="shared" si="15"/>
        <v>591.33333333333337</v>
      </c>
      <c r="U44">
        <f t="shared" si="20"/>
        <v>-7140.1999999999971</v>
      </c>
      <c r="V44">
        <f t="shared" si="20"/>
        <v>31591.000000000004</v>
      </c>
      <c r="W44">
        <f t="shared" si="17"/>
        <v>1128.2500000000002</v>
      </c>
      <c r="X44">
        <f t="shared" si="18"/>
        <v>-6.3285619321958748</v>
      </c>
    </row>
    <row r="45" spans="1:24" x14ac:dyDescent="0.25">
      <c r="A45" s="1">
        <v>43891</v>
      </c>
      <c r="B45" s="2">
        <v>44</v>
      </c>
      <c r="C45">
        <v>125</v>
      </c>
      <c r="D45">
        <f t="shared" si="1"/>
        <v>392.4</v>
      </c>
      <c r="E45">
        <f t="shared" si="2"/>
        <v>-267.39999999999998</v>
      </c>
      <c r="F45">
        <f t="shared" si="3"/>
        <v>267.39999999999998</v>
      </c>
      <c r="G45">
        <f t="shared" si="4"/>
        <v>518.00000000000171</v>
      </c>
      <c r="H45">
        <f t="shared" si="0"/>
        <v>20589.999999999996</v>
      </c>
      <c r="I45">
        <f t="shared" si="5"/>
        <v>527.9487179487179</v>
      </c>
      <c r="J45">
        <f t="shared" si="6"/>
        <v>0.98115590092278138</v>
      </c>
      <c r="K45">
        <f t="shared" si="12"/>
        <v>413.5</v>
      </c>
      <c r="L45">
        <f t="shared" si="7"/>
        <v>-288.5</v>
      </c>
      <c r="M45">
        <f t="shared" si="8"/>
        <v>288.5</v>
      </c>
      <c r="N45">
        <f t="shared" ref="N45:O60" si="21">L45+N44</f>
        <v>-1570.1333333333337</v>
      </c>
      <c r="O45">
        <f t="shared" si="21"/>
        <v>29766.066666666666</v>
      </c>
      <c r="P45">
        <f t="shared" si="10"/>
        <v>875.47254901960787</v>
      </c>
      <c r="Q45">
        <f t="shared" si="11"/>
        <v>-1.7934695212221525</v>
      </c>
      <c r="R45">
        <f t="shared" si="13"/>
        <v>706.6</v>
      </c>
      <c r="S45">
        <f t="shared" si="14"/>
        <v>-581.6</v>
      </c>
      <c r="T45">
        <f t="shared" si="15"/>
        <v>581.6</v>
      </c>
      <c r="U45">
        <f t="shared" si="20"/>
        <v>-7721.7999999999975</v>
      </c>
      <c r="V45">
        <f t="shared" si="20"/>
        <v>32172.600000000002</v>
      </c>
      <c r="W45">
        <f t="shared" si="17"/>
        <v>1109.4000000000001</v>
      </c>
      <c r="X45">
        <f t="shared" si="18"/>
        <v>-6.9603389219397842</v>
      </c>
    </row>
    <row r="46" spans="1:24" x14ac:dyDescent="0.25">
      <c r="A46" s="1">
        <v>43892</v>
      </c>
      <c r="B46" s="2">
        <v>45</v>
      </c>
      <c r="C46">
        <v>119</v>
      </c>
      <c r="D46">
        <f t="shared" si="1"/>
        <v>330.8</v>
      </c>
      <c r="E46">
        <f t="shared" si="2"/>
        <v>-211.8</v>
      </c>
      <c r="F46">
        <f t="shared" si="3"/>
        <v>211.8</v>
      </c>
      <c r="G46">
        <f t="shared" si="4"/>
        <v>306.20000000000169</v>
      </c>
      <c r="H46">
        <f t="shared" si="0"/>
        <v>20801.799999999996</v>
      </c>
      <c r="I46">
        <f t="shared" si="5"/>
        <v>520.04499999999985</v>
      </c>
      <c r="J46">
        <f t="shared" si="6"/>
        <v>0.58879520041535205</v>
      </c>
      <c r="K46">
        <f t="shared" si="12"/>
        <v>386.3</v>
      </c>
      <c r="L46">
        <f t="shared" si="7"/>
        <v>-267.3</v>
      </c>
      <c r="M46">
        <f t="shared" si="8"/>
        <v>267.3</v>
      </c>
      <c r="N46">
        <f t="shared" si="21"/>
        <v>-1837.4333333333336</v>
      </c>
      <c r="O46">
        <f t="shared" si="21"/>
        <v>30033.366666666665</v>
      </c>
      <c r="P46">
        <f t="shared" si="10"/>
        <v>858.09619047619037</v>
      </c>
      <c r="Q46">
        <f t="shared" si="11"/>
        <v>-2.1412906311979683</v>
      </c>
      <c r="R46">
        <f t="shared" si="13"/>
        <v>640.20000000000005</v>
      </c>
      <c r="S46">
        <f t="shared" si="14"/>
        <v>-521.20000000000005</v>
      </c>
      <c r="T46">
        <f t="shared" si="15"/>
        <v>521.20000000000005</v>
      </c>
      <c r="U46">
        <f t="shared" si="20"/>
        <v>-8242.9999999999982</v>
      </c>
      <c r="V46">
        <f t="shared" si="20"/>
        <v>32693.800000000003</v>
      </c>
      <c r="W46">
        <f t="shared" si="17"/>
        <v>1089.7933333333335</v>
      </c>
      <c r="X46">
        <f t="shared" si="18"/>
        <v>-7.5638194397714518</v>
      </c>
    </row>
    <row r="47" spans="1:24" x14ac:dyDescent="0.25">
      <c r="A47" s="1">
        <v>43893</v>
      </c>
      <c r="B47" s="2">
        <v>46</v>
      </c>
      <c r="C47">
        <v>139</v>
      </c>
      <c r="D47">
        <f t="shared" si="1"/>
        <v>289.2</v>
      </c>
      <c r="E47">
        <f t="shared" si="2"/>
        <v>-150.19999999999999</v>
      </c>
      <c r="F47">
        <f t="shared" si="3"/>
        <v>150.19999999999999</v>
      </c>
      <c r="G47">
        <f t="shared" si="4"/>
        <v>156.00000000000171</v>
      </c>
      <c r="H47">
        <f t="shared" si="0"/>
        <v>20951.999999999996</v>
      </c>
      <c r="I47">
        <f t="shared" si="5"/>
        <v>511.02439024390236</v>
      </c>
      <c r="J47">
        <f t="shared" si="6"/>
        <v>0.30526918671248909</v>
      </c>
      <c r="K47">
        <f t="shared" si="12"/>
        <v>333.4</v>
      </c>
      <c r="L47">
        <f t="shared" si="7"/>
        <v>-194.39999999999998</v>
      </c>
      <c r="M47">
        <f t="shared" si="8"/>
        <v>194.39999999999998</v>
      </c>
      <c r="N47">
        <f t="shared" si="21"/>
        <v>-2031.8333333333335</v>
      </c>
      <c r="O47">
        <f t="shared" si="21"/>
        <v>30227.766666666666</v>
      </c>
      <c r="P47">
        <f t="shared" si="10"/>
        <v>839.66018518518513</v>
      </c>
      <c r="Q47">
        <f t="shared" si="11"/>
        <v>-2.4198281271193265</v>
      </c>
      <c r="R47">
        <f t="shared" si="13"/>
        <v>522.26666666666665</v>
      </c>
      <c r="S47">
        <f t="shared" si="14"/>
        <v>-383.26666666666665</v>
      </c>
      <c r="T47">
        <f t="shared" si="15"/>
        <v>383.26666666666665</v>
      </c>
      <c r="U47">
        <f t="shared" si="20"/>
        <v>-8626.2666666666646</v>
      </c>
      <c r="V47">
        <f t="shared" si="20"/>
        <v>33077.066666666673</v>
      </c>
      <c r="W47">
        <f t="shared" si="17"/>
        <v>1067.0021505376346</v>
      </c>
      <c r="X47">
        <f t="shared" si="18"/>
        <v>-8.0845822684800712</v>
      </c>
    </row>
    <row r="48" spans="1:24" x14ac:dyDescent="0.25">
      <c r="A48" s="1">
        <v>43894</v>
      </c>
      <c r="B48" s="2">
        <v>47</v>
      </c>
      <c r="C48">
        <v>143</v>
      </c>
      <c r="D48">
        <f t="shared" si="1"/>
        <v>231.6</v>
      </c>
      <c r="E48">
        <f t="shared" si="2"/>
        <v>-88.6</v>
      </c>
      <c r="F48">
        <f t="shared" si="3"/>
        <v>88.6</v>
      </c>
      <c r="G48">
        <f t="shared" si="4"/>
        <v>67.400000000001711</v>
      </c>
      <c r="H48">
        <f t="shared" si="0"/>
        <v>21040.599999999995</v>
      </c>
      <c r="I48">
        <f t="shared" si="5"/>
        <v>500.96666666666653</v>
      </c>
      <c r="J48">
        <f t="shared" si="6"/>
        <v>0.13453988954687948</v>
      </c>
      <c r="K48">
        <f t="shared" si="12"/>
        <v>325.89999999999998</v>
      </c>
      <c r="L48">
        <f t="shared" si="7"/>
        <v>-182.89999999999998</v>
      </c>
      <c r="M48">
        <f t="shared" si="8"/>
        <v>182.89999999999998</v>
      </c>
      <c r="N48">
        <f t="shared" si="21"/>
        <v>-2214.7333333333336</v>
      </c>
      <c r="O48">
        <f t="shared" si="21"/>
        <v>30410.666666666668</v>
      </c>
      <c r="P48">
        <f t="shared" si="10"/>
        <v>821.90990990990997</v>
      </c>
      <c r="Q48">
        <f t="shared" si="11"/>
        <v>-2.6946181164503682</v>
      </c>
      <c r="R48">
        <f t="shared" si="13"/>
        <v>414.93333333333334</v>
      </c>
      <c r="S48">
        <f t="shared" si="14"/>
        <v>-271.93333333333334</v>
      </c>
      <c r="T48">
        <f t="shared" si="15"/>
        <v>271.93333333333334</v>
      </c>
      <c r="U48">
        <f t="shared" si="20"/>
        <v>-8898.1999999999971</v>
      </c>
      <c r="V48">
        <f t="shared" si="20"/>
        <v>33349.000000000007</v>
      </c>
      <c r="W48">
        <f t="shared" si="17"/>
        <v>1042.1562500000002</v>
      </c>
      <c r="X48">
        <f t="shared" si="18"/>
        <v>-8.538259018261412</v>
      </c>
    </row>
    <row r="49" spans="1:24" x14ac:dyDescent="0.25">
      <c r="A49" s="1">
        <v>43895</v>
      </c>
      <c r="B49" s="2">
        <v>48</v>
      </c>
      <c r="C49">
        <v>99</v>
      </c>
      <c r="D49">
        <f t="shared" si="1"/>
        <v>145.6</v>
      </c>
      <c r="E49">
        <f t="shared" si="2"/>
        <v>-46.599999999999994</v>
      </c>
      <c r="F49">
        <f t="shared" si="3"/>
        <v>46.599999999999994</v>
      </c>
      <c r="G49">
        <f t="shared" si="4"/>
        <v>20.800000000001717</v>
      </c>
      <c r="H49">
        <f t="shared" si="0"/>
        <v>21087.199999999993</v>
      </c>
      <c r="I49">
        <f t="shared" si="5"/>
        <v>490.39999999999986</v>
      </c>
      <c r="J49">
        <f t="shared" si="6"/>
        <v>4.2414355628062242E-2</v>
      </c>
      <c r="K49">
        <f t="shared" si="12"/>
        <v>289.39999999999998</v>
      </c>
      <c r="L49">
        <f t="shared" si="7"/>
        <v>-190.39999999999998</v>
      </c>
      <c r="M49">
        <f t="shared" si="8"/>
        <v>190.39999999999998</v>
      </c>
      <c r="N49">
        <f t="shared" si="21"/>
        <v>-2405.1333333333337</v>
      </c>
      <c r="O49">
        <f t="shared" si="21"/>
        <v>30601.066666666669</v>
      </c>
      <c r="P49">
        <f t="shared" si="10"/>
        <v>805.29122807017552</v>
      </c>
      <c r="Q49">
        <f t="shared" si="11"/>
        <v>-2.9866627742823781</v>
      </c>
      <c r="R49">
        <f t="shared" si="13"/>
        <v>370</v>
      </c>
      <c r="S49">
        <f t="shared" si="14"/>
        <v>-271</v>
      </c>
      <c r="T49">
        <f t="shared" si="15"/>
        <v>271</v>
      </c>
      <c r="U49">
        <f t="shared" si="20"/>
        <v>-9169.1999999999971</v>
      </c>
      <c r="V49">
        <f t="shared" si="20"/>
        <v>33620.000000000007</v>
      </c>
      <c r="W49">
        <f t="shared" si="17"/>
        <v>1018.787878787879</v>
      </c>
      <c r="X49">
        <f t="shared" si="18"/>
        <v>-9.0001070791195676</v>
      </c>
    </row>
    <row r="50" spans="1:24" x14ac:dyDescent="0.25">
      <c r="A50" s="1">
        <v>43896</v>
      </c>
      <c r="B50" s="2">
        <v>49</v>
      </c>
      <c r="C50">
        <v>44</v>
      </c>
      <c r="D50">
        <f t="shared" si="1"/>
        <v>125</v>
      </c>
      <c r="E50">
        <f t="shared" si="2"/>
        <v>-81</v>
      </c>
      <c r="F50">
        <f t="shared" si="3"/>
        <v>81</v>
      </c>
      <c r="G50">
        <f t="shared" si="4"/>
        <v>-60.199999999998283</v>
      </c>
      <c r="H50">
        <f t="shared" si="0"/>
        <v>21168.199999999993</v>
      </c>
      <c r="I50">
        <f t="shared" si="5"/>
        <v>481.0954545454544</v>
      </c>
      <c r="J50">
        <f t="shared" si="6"/>
        <v>-0.12513109286571014</v>
      </c>
      <c r="K50">
        <f t="shared" si="12"/>
        <v>258.7</v>
      </c>
      <c r="L50">
        <f t="shared" si="7"/>
        <v>-214.7</v>
      </c>
      <c r="M50">
        <f t="shared" si="8"/>
        <v>214.7</v>
      </c>
      <c r="N50">
        <f t="shared" si="21"/>
        <v>-2619.8333333333335</v>
      </c>
      <c r="O50">
        <f t="shared" si="21"/>
        <v>30815.76666666667</v>
      </c>
      <c r="P50">
        <f t="shared" si="10"/>
        <v>790.14786324786337</v>
      </c>
      <c r="Q50">
        <f t="shared" si="11"/>
        <v>-3.3156241447830275</v>
      </c>
      <c r="R50">
        <f t="shared" si="13"/>
        <v>317.33333333333331</v>
      </c>
      <c r="S50">
        <f t="shared" si="14"/>
        <v>-273.33333333333331</v>
      </c>
      <c r="T50">
        <f t="shared" si="15"/>
        <v>273.33333333333331</v>
      </c>
      <c r="U50">
        <f t="shared" ref="U50:V65" si="22">S50+U49</f>
        <v>-9442.533333333331</v>
      </c>
      <c r="V50">
        <f t="shared" si="22"/>
        <v>33893.333333333343</v>
      </c>
      <c r="W50">
        <f t="shared" si="17"/>
        <v>996.86274509803945</v>
      </c>
      <c r="X50">
        <f t="shared" si="18"/>
        <v>-9.4722501966955104</v>
      </c>
    </row>
    <row r="51" spans="1:24" x14ac:dyDescent="0.25">
      <c r="A51" s="1">
        <v>43897</v>
      </c>
      <c r="B51" s="2">
        <v>50</v>
      </c>
      <c r="C51">
        <v>40</v>
      </c>
      <c r="D51">
        <f t="shared" si="1"/>
        <v>108.8</v>
      </c>
      <c r="E51">
        <f t="shared" si="2"/>
        <v>-68.8</v>
      </c>
      <c r="F51">
        <f t="shared" si="3"/>
        <v>68.8</v>
      </c>
      <c r="G51">
        <f t="shared" si="4"/>
        <v>-128.99999999999829</v>
      </c>
      <c r="H51">
        <f t="shared" si="0"/>
        <v>21236.999999999993</v>
      </c>
      <c r="I51">
        <f t="shared" si="5"/>
        <v>471.93333333333317</v>
      </c>
      <c r="J51">
        <f t="shared" si="6"/>
        <v>-0.2733436926119473</v>
      </c>
      <c r="K51">
        <f t="shared" si="12"/>
        <v>219.8</v>
      </c>
      <c r="L51">
        <f t="shared" si="7"/>
        <v>-179.8</v>
      </c>
      <c r="M51">
        <f t="shared" si="8"/>
        <v>179.8</v>
      </c>
      <c r="N51">
        <f t="shared" si="21"/>
        <v>-2799.6333333333337</v>
      </c>
      <c r="O51">
        <f t="shared" si="21"/>
        <v>30995.566666666669</v>
      </c>
      <c r="P51">
        <f t="shared" si="10"/>
        <v>774.88916666666671</v>
      </c>
      <c r="Q51">
        <f t="shared" si="11"/>
        <v>-3.6129467977678531</v>
      </c>
      <c r="R51">
        <f t="shared" si="13"/>
        <v>293.8</v>
      </c>
      <c r="S51">
        <f t="shared" si="14"/>
        <v>-253.8</v>
      </c>
      <c r="T51">
        <f t="shared" si="15"/>
        <v>253.8</v>
      </c>
      <c r="U51">
        <f t="shared" si="22"/>
        <v>-9696.3333333333303</v>
      </c>
      <c r="V51">
        <f t="shared" si="22"/>
        <v>34147.133333333346</v>
      </c>
      <c r="W51">
        <f t="shared" si="17"/>
        <v>975.63238095238137</v>
      </c>
      <c r="X51">
        <f t="shared" si="18"/>
        <v>-9.9385111878595893</v>
      </c>
    </row>
    <row r="52" spans="1:24" x14ac:dyDescent="0.25">
      <c r="A52" s="1">
        <v>43898</v>
      </c>
      <c r="B52" s="2">
        <v>51</v>
      </c>
      <c r="C52">
        <v>19</v>
      </c>
      <c r="D52">
        <f t="shared" si="1"/>
        <v>93</v>
      </c>
      <c r="E52">
        <f t="shared" si="2"/>
        <v>-74</v>
      </c>
      <c r="F52">
        <f t="shared" si="3"/>
        <v>74</v>
      </c>
      <c r="G52">
        <f t="shared" si="4"/>
        <v>-202.99999999999829</v>
      </c>
      <c r="H52">
        <f t="shared" si="0"/>
        <v>21310.999999999993</v>
      </c>
      <c r="I52">
        <f t="shared" si="5"/>
        <v>463.28260869565202</v>
      </c>
      <c r="J52">
        <f t="shared" si="6"/>
        <v>-0.43817746703579957</v>
      </c>
      <c r="K52">
        <f t="shared" si="12"/>
        <v>191.1</v>
      </c>
      <c r="L52">
        <f t="shared" si="7"/>
        <v>-172.1</v>
      </c>
      <c r="M52">
        <f t="shared" si="8"/>
        <v>172.1</v>
      </c>
      <c r="N52">
        <f t="shared" si="21"/>
        <v>-2971.7333333333336</v>
      </c>
      <c r="O52">
        <f t="shared" si="21"/>
        <v>31167.666666666668</v>
      </c>
      <c r="P52">
        <f t="shared" si="10"/>
        <v>760.18699186991876</v>
      </c>
      <c r="Q52">
        <f t="shared" si="11"/>
        <v>-3.9092136081195257</v>
      </c>
      <c r="R52">
        <f t="shared" si="13"/>
        <v>253.26666666666668</v>
      </c>
      <c r="S52">
        <f t="shared" si="14"/>
        <v>-234.26666666666668</v>
      </c>
      <c r="T52">
        <f t="shared" si="15"/>
        <v>234.26666666666668</v>
      </c>
      <c r="U52">
        <f t="shared" si="22"/>
        <v>-9930.5999999999967</v>
      </c>
      <c r="V52">
        <f t="shared" si="22"/>
        <v>34381.400000000016</v>
      </c>
      <c r="W52">
        <f t="shared" si="17"/>
        <v>955.03888888888935</v>
      </c>
      <c r="X52">
        <f t="shared" si="18"/>
        <v>-10.398110606316198</v>
      </c>
    </row>
    <row r="53" spans="1:24" x14ac:dyDescent="0.25">
      <c r="A53" s="1">
        <v>43899</v>
      </c>
      <c r="B53" s="2">
        <v>52</v>
      </c>
      <c r="C53">
        <v>24</v>
      </c>
      <c r="D53">
        <f t="shared" si="1"/>
        <v>69</v>
      </c>
      <c r="E53">
        <f t="shared" si="2"/>
        <v>-45</v>
      </c>
      <c r="F53">
        <f t="shared" si="3"/>
        <v>45</v>
      </c>
      <c r="G53">
        <f t="shared" si="4"/>
        <v>-247.99999999999829</v>
      </c>
      <c r="H53">
        <f t="shared" si="0"/>
        <v>21355.999999999993</v>
      </c>
      <c r="I53">
        <f t="shared" si="5"/>
        <v>454.38297872340411</v>
      </c>
      <c r="J53">
        <f t="shared" si="6"/>
        <v>-0.54579509271398785</v>
      </c>
      <c r="K53">
        <f t="shared" si="12"/>
        <v>150.30000000000001</v>
      </c>
      <c r="L53">
        <f t="shared" si="7"/>
        <v>-126.30000000000001</v>
      </c>
      <c r="M53">
        <f t="shared" si="8"/>
        <v>126.30000000000001</v>
      </c>
      <c r="N53">
        <f t="shared" si="21"/>
        <v>-3098.0333333333338</v>
      </c>
      <c r="O53">
        <f t="shared" si="21"/>
        <v>31293.966666666667</v>
      </c>
      <c r="P53">
        <f t="shared" si="10"/>
        <v>745.09444444444443</v>
      </c>
      <c r="Q53">
        <f t="shared" si="11"/>
        <v>-4.1579069021824235</v>
      </c>
      <c r="R53">
        <f t="shared" si="13"/>
        <v>240.26666666666668</v>
      </c>
      <c r="S53">
        <f t="shared" si="14"/>
        <v>-216.26666666666668</v>
      </c>
      <c r="T53">
        <f t="shared" si="15"/>
        <v>216.26666666666668</v>
      </c>
      <c r="U53">
        <f t="shared" si="22"/>
        <v>-10146.866666666663</v>
      </c>
      <c r="V53">
        <f t="shared" si="22"/>
        <v>34597.666666666686</v>
      </c>
      <c r="W53">
        <f t="shared" si="17"/>
        <v>935.07207207207261</v>
      </c>
      <c r="X53">
        <f t="shared" si="18"/>
        <v>-10.851427360226594</v>
      </c>
    </row>
    <row r="54" spans="1:24" x14ac:dyDescent="0.25">
      <c r="A54" s="1">
        <v>43900</v>
      </c>
      <c r="B54" s="2">
        <v>53</v>
      </c>
      <c r="C54">
        <v>15</v>
      </c>
      <c r="D54">
        <f t="shared" si="1"/>
        <v>45.2</v>
      </c>
      <c r="E54">
        <f t="shared" si="2"/>
        <v>-30.200000000000003</v>
      </c>
      <c r="F54">
        <f t="shared" si="3"/>
        <v>30.200000000000003</v>
      </c>
      <c r="G54">
        <f t="shared" si="4"/>
        <v>-278.19999999999828</v>
      </c>
      <c r="H54">
        <f t="shared" si="0"/>
        <v>21386.199999999993</v>
      </c>
      <c r="I54">
        <f t="shared" si="5"/>
        <v>445.54583333333318</v>
      </c>
      <c r="J54">
        <f t="shared" si="6"/>
        <v>-0.62440265217756885</v>
      </c>
      <c r="K54">
        <f t="shared" si="12"/>
        <v>95.4</v>
      </c>
      <c r="L54">
        <f t="shared" si="7"/>
        <v>-80.400000000000006</v>
      </c>
      <c r="M54">
        <f t="shared" si="8"/>
        <v>80.400000000000006</v>
      </c>
      <c r="N54">
        <f t="shared" si="21"/>
        <v>-3178.4333333333338</v>
      </c>
      <c r="O54">
        <f t="shared" si="21"/>
        <v>31374.366666666669</v>
      </c>
      <c r="P54">
        <f t="shared" si="10"/>
        <v>729.63643410852717</v>
      </c>
      <c r="Q54">
        <f t="shared" si="11"/>
        <v>-4.3561878008692876</v>
      </c>
      <c r="R54">
        <f t="shared" si="13"/>
        <v>208</v>
      </c>
      <c r="S54">
        <f t="shared" si="14"/>
        <v>-193</v>
      </c>
      <c r="T54">
        <f t="shared" si="15"/>
        <v>193</v>
      </c>
      <c r="U54">
        <f t="shared" si="22"/>
        <v>-10339.866666666663</v>
      </c>
      <c r="V54">
        <f t="shared" si="22"/>
        <v>34790.666666666686</v>
      </c>
      <c r="W54">
        <f t="shared" si="17"/>
        <v>915.54385964912331</v>
      </c>
      <c r="X54">
        <f t="shared" si="18"/>
        <v>-11.293687962288727</v>
      </c>
    </row>
    <row r="55" spans="1:24" x14ac:dyDescent="0.25">
      <c r="A55" s="1">
        <v>43901</v>
      </c>
      <c r="B55" s="2">
        <v>54</v>
      </c>
      <c r="C55">
        <v>20</v>
      </c>
      <c r="D55">
        <f t="shared" si="1"/>
        <v>28.4</v>
      </c>
      <c r="E55">
        <f t="shared" si="2"/>
        <v>-8.3999999999999986</v>
      </c>
      <c r="F55">
        <f t="shared" si="3"/>
        <v>8.3999999999999986</v>
      </c>
      <c r="G55">
        <f t="shared" si="4"/>
        <v>-286.59999999999826</v>
      </c>
      <c r="H55">
        <f t="shared" si="0"/>
        <v>21394.599999999995</v>
      </c>
      <c r="I55">
        <f t="shared" si="5"/>
        <v>436.62448979591824</v>
      </c>
      <c r="J55">
        <f t="shared" si="6"/>
        <v>-0.65639927832256362</v>
      </c>
      <c r="K55">
        <f t="shared" si="12"/>
        <v>76.7</v>
      </c>
      <c r="L55">
        <f t="shared" si="7"/>
        <v>-56.7</v>
      </c>
      <c r="M55">
        <f t="shared" si="8"/>
        <v>56.7</v>
      </c>
      <c r="N55">
        <f t="shared" si="21"/>
        <v>-3235.1333333333337</v>
      </c>
      <c r="O55">
        <f t="shared" si="21"/>
        <v>31431.066666666669</v>
      </c>
      <c r="P55">
        <f t="shared" si="10"/>
        <v>714.34242424242427</v>
      </c>
      <c r="Q55">
        <f t="shared" si="11"/>
        <v>-4.5288271052419473</v>
      </c>
      <c r="R55">
        <f t="shared" si="13"/>
        <v>181.93333333333334</v>
      </c>
      <c r="S55">
        <f t="shared" si="14"/>
        <v>-161.93333333333334</v>
      </c>
      <c r="T55">
        <f t="shared" si="15"/>
        <v>161.93333333333334</v>
      </c>
      <c r="U55">
        <f t="shared" si="22"/>
        <v>-10501.799999999996</v>
      </c>
      <c r="V55">
        <f t="shared" si="22"/>
        <v>34952.60000000002</v>
      </c>
      <c r="W55">
        <f t="shared" si="17"/>
        <v>896.22051282051336</v>
      </c>
      <c r="X55">
        <f t="shared" si="18"/>
        <v>-11.717875065088135</v>
      </c>
    </row>
    <row r="56" spans="1:24" x14ac:dyDescent="0.25">
      <c r="A56" s="1">
        <v>43902</v>
      </c>
      <c r="B56" s="2">
        <v>55</v>
      </c>
      <c r="C56">
        <v>11</v>
      </c>
      <c r="D56">
        <f t="shared" si="1"/>
        <v>23.6</v>
      </c>
      <c r="E56">
        <f t="shared" si="2"/>
        <v>-12.600000000000001</v>
      </c>
      <c r="F56">
        <f t="shared" si="3"/>
        <v>12.600000000000001</v>
      </c>
      <c r="G56">
        <f t="shared" si="4"/>
        <v>-299.19999999999828</v>
      </c>
      <c r="H56">
        <f t="shared" si="0"/>
        <v>21407.199999999993</v>
      </c>
      <c r="I56">
        <f t="shared" si="5"/>
        <v>428.14399999999989</v>
      </c>
      <c r="J56">
        <f t="shared" si="6"/>
        <v>-0.6988303000859486</v>
      </c>
      <c r="K56">
        <f t="shared" si="12"/>
        <v>66.2</v>
      </c>
      <c r="L56">
        <f t="shared" si="7"/>
        <v>-55.2</v>
      </c>
      <c r="M56">
        <f t="shared" si="8"/>
        <v>55.2</v>
      </c>
      <c r="N56">
        <f t="shared" si="21"/>
        <v>-3290.3333333333335</v>
      </c>
      <c r="O56">
        <f t="shared" si="21"/>
        <v>31486.26666666667</v>
      </c>
      <c r="P56">
        <f t="shared" si="10"/>
        <v>699.69481481481489</v>
      </c>
      <c r="Q56">
        <f t="shared" si="11"/>
        <v>-4.7025263924589344</v>
      </c>
      <c r="R56">
        <f t="shared" si="13"/>
        <v>154.4</v>
      </c>
      <c r="S56">
        <f t="shared" si="14"/>
        <v>-143.4</v>
      </c>
      <c r="T56">
        <f t="shared" si="15"/>
        <v>143.4</v>
      </c>
      <c r="U56">
        <f t="shared" si="22"/>
        <v>-10645.199999999995</v>
      </c>
      <c r="V56">
        <f t="shared" si="22"/>
        <v>35096.000000000022</v>
      </c>
      <c r="W56">
        <f t="shared" si="17"/>
        <v>877.40000000000055</v>
      </c>
      <c r="X56">
        <f t="shared" si="18"/>
        <v>-12.132664691132879</v>
      </c>
    </row>
    <row r="57" spans="1:24" x14ac:dyDescent="0.25">
      <c r="A57" s="1">
        <v>43903</v>
      </c>
      <c r="B57" s="2">
        <v>56</v>
      </c>
      <c r="C57">
        <v>20</v>
      </c>
      <c r="D57">
        <f t="shared" si="1"/>
        <v>17.8</v>
      </c>
      <c r="E57">
        <f t="shared" si="2"/>
        <v>2.1999999999999993</v>
      </c>
      <c r="F57">
        <f t="shared" si="3"/>
        <v>2.1999999999999993</v>
      </c>
      <c r="G57">
        <f t="shared" si="4"/>
        <v>-296.99999999999829</v>
      </c>
      <c r="H57">
        <f t="shared" si="0"/>
        <v>21409.399999999994</v>
      </c>
      <c r="I57">
        <f t="shared" si="5"/>
        <v>419.792156862745</v>
      </c>
      <c r="J57">
        <f t="shared" si="6"/>
        <v>-0.70749297037749381</v>
      </c>
      <c r="K57">
        <f t="shared" si="12"/>
        <v>55.4</v>
      </c>
      <c r="L57">
        <f t="shared" si="7"/>
        <v>-35.4</v>
      </c>
      <c r="M57">
        <f t="shared" si="8"/>
        <v>35.4</v>
      </c>
      <c r="N57">
        <f t="shared" si="21"/>
        <v>-3325.7333333333336</v>
      </c>
      <c r="O57">
        <f t="shared" si="21"/>
        <v>31521.666666666672</v>
      </c>
      <c r="P57">
        <f t="shared" si="10"/>
        <v>685.25362318840587</v>
      </c>
      <c r="Q57">
        <f t="shared" si="11"/>
        <v>-4.8532882144556648</v>
      </c>
      <c r="R57">
        <f t="shared" si="13"/>
        <v>133.33333333333334</v>
      </c>
      <c r="S57">
        <f t="shared" si="14"/>
        <v>-113.33333333333334</v>
      </c>
      <c r="T57">
        <f t="shared" si="15"/>
        <v>113.33333333333334</v>
      </c>
      <c r="U57">
        <f t="shared" si="22"/>
        <v>-10758.533333333329</v>
      </c>
      <c r="V57">
        <f t="shared" si="22"/>
        <v>35209.333333333358</v>
      </c>
      <c r="W57">
        <f t="shared" si="17"/>
        <v>858.76422764227698</v>
      </c>
      <c r="X57">
        <f t="shared" si="18"/>
        <v>-12.527924413981129</v>
      </c>
    </row>
    <row r="58" spans="1:24" x14ac:dyDescent="0.25">
      <c r="A58" s="1">
        <v>43904</v>
      </c>
      <c r="B58" s="2">
        <v>57</v>
      </c>
      <c r="C58">
        <v>16</v>
      </c>
      <c r="D58">
        <f t="shared" si="1"/>
        <v>18</v>
      </c>
      <c r="E58">
        <f t="shared" si="2"/>
        <v>-2</v>
      </c>
      <c r="F58">
        <f t="shared" si="3"/>
        <v>2</v>
      </c>
      <c r="G58">
        <f t="shared" si="4"/>
        <v>-298.99999999999829</v>
      </c>
      <c r="H58">
        <f t="shared" si="0"/>
        <v>21411.399999999994</v>
      </c>
      <c r="I58">
        <f t="shared" si="5"/>
        <v>411.7576923076922</v>
      </c>
      <c r="J58">
        <f t="shared" si="6"/>
        <v>-0.72615522572087376</v>
      </c>
      <c r="K58">
        <f t="shared" si="12"/>
        <v>43.5</v>
      </c>
      <c r="L58">
        <f t="shared" si="7"/>
        <v>-27.5</v>
      </c>
      <c r="M58">
        <f t="shared" si="8"/>
        <v>27.5</v>
      </c>
      <c r="N58">
        <f t="shared" si="21"/>
        <v>-3353.2333333333336</v>
      </c>
      <c r="O58">
        <f t="shared" si="21"/>
        <v>31549.166666666672</v>
      </c>
      <c r="P58">
        <f t="shared" si="10"/>
        <v>671.25886524822704</v>
      </c>
      <c r="Q58">
        <f t="shared" si="11"/>
        <v>-4.9954399218151559</v>
      </c>
      <c r="R58">
        <f t="shared" si="13"/>
        <v>106.2</v>
      </c>
      <c r="S58">
        <f t="shared" si="14"/>
        <v>-90.2</v>
      </c>
      <c r="T58">
        <f t="shared" si="15"/>
        <v>90.2</v>
      </c>
      <c r="U58">
        <f t="shared" si="22"/>
        <v>-10848.73333333333</v>
      </c>
      <c r="V58">
        <f t="shared" si="22"/>
        <v>35299.533333333355</v>
      </c>
      <c r="W58">
        <f t="shared" si="17"/>
        <v>840.46507936507987</v>
      </c>
      <c r="X58">
        <f t="shared" si="18"/>
        <v>-12.908012003935829</v>
      </c>
    </row>
    <row r="59" spans="1:24" x14ac:dyDescent="0.25">
      <c r="A59" s="1">
        <v>43905</v>
      </c>
      <c r="B59" s="2">
        <v>58</v>
      </c>
      <c r="C59">
        <v>21</v>
      </c>
      <c r="D59">
        <f t="shared" si="1"/>
        <v>16.399999999999999</v>
      </c>
      <c r="E59">
        <f t="shared" si="2"/>
        <v>4.6000000000000014</v>
      </c>
      <c r="F59">
        <f t="shared" si="3"/>
        <v>4.6000000000000014</v>
      </c>
      <c r="G59">
        <f t="shared" si="4"/>
        <v>-294.39999999999827</v>
      </c>
      <c r="H59">
        <f t="shared" si="0"/>
        <v>21415.999999999993</v>
      </c>
      <c r="I59">
        <f t="shared" si="5"/>
        <v>404.07547169811306</v>
      </c>
      <c r="J59">
        <f t="shared" si="6"/>
        <v>-0.72857676503548352</v>
      </c>
      <c r="K59">
        <f t="shared" si="12"/>
        <v>30.8</v>
      </c>
      <c r="L59">
        <f t="shared" si="7"/>
        <v>-9.8000000000000007</v>
      </c>
      <c r="M59">
        <f t="shared" si="8"/>
        <v>9.8000000000000007</v>
      </c>
      <c r="N59">
        <f t="shared" si="21"/>
        <v>-3363.0333333333338</v>
      </c>
      <c r="O59">
        <f t="shared" si="21"/>
        <v>31558.966666666671</v>
      </c>
      <c r="P59">
        <f t="shared" si="10"/>
        <v>657.47847222222231</v>
      </c>
      <c r="Q59">
        <f t="shared" si="11"/>
        <v>-5.1150470706159581</v>
      </c>
      <c r="R59">
        <f t="shared" si="13"/>
        <v>69.066666666666663</v>
      </c>
      <c r="S59">
        <f t="shared" si="14"/>
        <v>-48.066666666666663</v>
      </c>
      <c r="T59">
        <f t="shared" si="15"/>
        <v>48.066666666666663</v>
      </c>
      <c r="U59">
        <f t="shared" si="22"/>
        <v>-10896.799999999997</v>
      </c>
      <c r="V59">
        <f t="shared" si="22"/>
        <v>35347.60000000002</v>
      </c>
      <c r="W59">
        <f t="shared" si="17"/>
        <v>822.037209302326</v>
      </c>
      <c r="X59">
        <f t="shared" si="18"/>
        <v>-13.255847638877878</v>
      </c>
    </row>
    <row r="60" spans="1:24" x14ac:dyDescent="0.25">
      <c r="A60" s="1">
        <v>43906</v>
      </c>
      <c r="B60" s="2">
        <v>59</v>
      </c>
      <c r="C60">
        <v>13</v>
      </c>
      <c r="D60">
        <f t="shared" si="1"/>
        <v>17.600000000000001</v>
      </c>
      <c r="E60">
        <f t="shared" si="2"/>
        <v>-4.6000000000000014</v>
      </c>
      <c r="F60">
        <f t="shared" si="3"/>
        <v>4.6000000000000014</v>
      </c>
      <c r="G60">
        <f t="shared" si="4"/>
        <v>-298.99999999999829</v>
      </c>
      <c r="H60">
        <f t="shared" si="0"/>
        <v>21420.599999999991</v>
      </c>
      <c r="I60">
        <f t="shared" si="5"/>
        <v>396.67777777777764</v>
      </c>
      <c r="J60">
        <f t="shared" si="6"/>
        <v>-0.75376039886837498</v>
      </c>
      <c r="K60">
        <f t="shared" si="12"/>
        <v>23</v>
      </c>
      <c r="L60">
        <f t="shared" si="7"/>
        <v>-10</v>
      </c>
      <c r="M60">
        <f t="shared" si="8"/>
        <v>10</v>
      </c>
      <c r="N60">
        <f t="shared" si="21"/>
        <v>-3373.0333333333338</v>
      </c>
      <c r="O60">
        <f t="shared" si="21"/>
        <v>31568.966666666671</v>
      </c>
      <c r="P60">
        <f t="shared" si="10"/>
        <v>644.26462585034017</v>
      </c>
      <c r="Q60">
        <f t="shared" si="11"/>
        <v>-5.2354780908254837</v>
      </c>
      <c r="R60">
        <f t="shared" si="13"/>
        <v>57</v>
      </c>
      <c r="S60">
        <f t="shared" si="14"/>
        <v>-44</v>
      </c>
      <c r="T60">
        <f t="shared" si="15"/>
        <v>44</v>
      </c>
      <c r="U60">
        <f t="shared" si="22"/>
        <v>-10940.799999999997</v>
      </c>
      <c r="V60">
        <f t="shared" si="22"/>
        <v>35391.60000000002</v>
      </c>
      <c r="W60">
        <f t="shared" si="17"/>
        <v>804.35454545454593</v>
      </c>
      <c r="X60">
        <f t="shared" si="18"/>
        <v>-13.601962047491485</v>
      </c>
    </row>
    <row r="61" spans="1:24" x14ac:dyDescent="0.25">
      <c r="A61" s="1">
        <v>43907</v>
      </c>
      <c r="B61" s="2">
        <v>60</v>
      </c>
      <c r="C61">
        <v>34</v>
      </c>
      <c r="D61">
        <f t="shared" si="1"/>
        <v>16.2</v>
      </c>
      <c r="E61">
        <f t="shared" si="2"/>
        <v>17.8</v>
      </c>
      <c r="F61">
        <f t="shared" si="3"/>
        <v>17.8</v>
      </c>
      <c r="G61">
        <f t="shared" si="4"/>
        <v>-281.19999999999828</v>
      </c>
      <c r="H61">
        <f t="shared" si="0"/>
        <v>21438.399999999991</v>
      </c>
      <c r="I61">
        <f t="shared" si="5"/>
        <v>389.78909090909076</v>
      </c>
      <c r="J61">
        <f t="shared" si="6"/>
        <v>-0.72141577729680906</v>
      </c>
      <c r="K61">
        <f t="shared" si="12"/>
        <v>19.899999999999999</v>
      </c>
      <c r="L61">
        <f t="shared" si="7"/>
        <v>14.100000000000001</v>
      </c>
      <c r="M61">
        <f t="shared" si="8"/>
        <v>14.100000000000001</v>
      </c>
      <c r="N61">
        <f t="shared" ref="N61:O76" si="23">L61+N60</f>
        <v>-3358.9333333333338</v>
      </c>
      <c r="O61">
        <f t="shared" si="23"/>
        <v>31583.066666666669</v>
      </c>
      <c r="P61">
        <f t="shared" si="10"/>
        <v>631.66133333333335</v>
      </c>
      <c r="Q61">
        <f t="shared" si="11"/>
        <v>-5.3176174574561061</v>
      </c>
      <c r="R61">
        <f t="shared" si="13"/>
        <v>49.533333333333331</v>
      </c>
      <c r="S61">
        <f t="shared" si="14"/>
        <v>-15.533333333333331</v>
      </c>
      <c r="T61">
        <f t="shared" si="15"/>
        <v>15.533333333333331</v>
      </c>
      <c r="U61">
        <f t="shared" si="22"/>
        <v>-10956.33333333333</v>
      </c>
      <c r="V61">
        <f t="shared" si="22"/>
        <v>35407.133333333353</v>
      </c>
      <c r="W61">
        <f t="shared" si="17"/>
        <v>786.82518518518566</v>
      </c>
      <c r="X61">
        <f t="shared" si="18"/>
        <v>-13.924736446704701</v>
      </c>
    </row>
    <row r="62" spans="1:24" x14ac:dyDescent="0.25">
      <c r="A62" s="1">
        <v>43908</v>
      </c>
      <c r="B62" s="2">
        <v>61</v>
      </c>
      <c r="C62">
        <v>39</v>
      </c>
      <c r="D62">
        <f t="shared" si="1"/>
        <v>20.8</v>
      </c>
      <c r="E62">
        <f t="shared" si="2"/>
        <v>18.2</v>
      </c>
      <c r="F62">
        <f t="shared" si="3"/>
        <v>18.2</v>
      </c>
      <c r="G62">
        <f t="shared" si="4"/>
        <v>-262.99999999999829</v>
      </c>
      <c r="H62">
        <f t="shared" si="0"/>
        <v>21456.599999999991</v>
      </c>
      <c r="I62">
        <f t="shared" si="5"/>
        <v>383.1535714285713</v>
      </c>
      <c r="J62">
        <f t="shared" si="6"/>
        <v>-0.68640884389884271</v>
      </c>
      <c r="K62">
        <f t="shared" si="12"/>
        <v>19.3</v>
      </c>
      <c r="L62">
        <f t="shared" si="7"/>
        <v>19.7</v>
      </c>
      <c r="M62">
        <f t="shared" si="8"/>
        <v>19.7</v>
      </c>
      <c r="N62">
        <f t="shared" si="23"/>
        <v>-3339.233333333334</v>
      </c>
      <c r="O62">
        <f t="shared" si="23"/>
        <v>31602.76666666667</v>
      </c>
      <c r="P62">
        <f t="shared" si="10"/>
        <v>619.66209150326802</v>
      </c>
      <c r="Q62">
        <f t="shared" si="11"/>
        <v>-5.3887971833689674</v>
      </c>
      <c r="R62">
        <f t="shared" si="13"/>
        <v>43.866666666666667</v>
      </c>
      <c r="S62">
        <f t="shared" si="14"/>
        <v>-4.8666666666666671</v>
      </c>
      <c r="T62">
        <f t="shared" si="15"/>
        <v>4.8666666666666671</v>
      </c>
      <c r="U62">
        <f t="shared" si="22"/>
        <v>-10961.199999999997</v>
      </c>
      <c r="V62">
        <f t="shared" si="22"/>
        <v>35412.000000000022</v>
      </c>
      <c r="W62">
        <f t="shared" si="17"/>
        <v>769.8260869565222</v>
      </c>
      <c r="X62">
        <f t="shared" si="18"/>
        <v>-14.238540607703591</v>
      </c>
    </row>
    <row r="63" spans="1:24" x14ac:dyDescent="0.25">
      <c r="A63" s="1">
        <v>43909</v>
      </c>
      <c r="B63" s="2">
        <v>62</v>
      </c>
      <c r="C63">
        <v>41</v>
      </c>
      <c r="D63">
        <f t="shared" si="1"/>
        <v>24.6</v>
      </c>
      <c r="E63">
        <f t="shared" si="2"/>
        <v>16.399999999999999</v>
      </c>
      <c r="F63">
        <f t="shared" si="3"/>
        <v>16.399999999999999</v>
      </c>
      <c r="G63">
        <f t="shared" si="4"/>
        <v>-246.59999999999829</v>
      </c>
      <c r="H63">
        <f t="shared" si="0"/>
        <v>21472.999999999993</v>
      </c>
      <c r="I63">
        <f t="shared" si="5"/>
        <v>376.71929824561391</v>
      </c>
      <c r="J63">
        <f t="shared" si="6"/>
        <v>-0.65459879849112401</v>
      </c>
      <c r="K63">
        <f t="shared" si="12"/>
        <v>21.3</v>
      </c>
      <c r="L63">
        <f t="shared" si="7"/>
        <v>19.7</v>
      </c>
      <c r="M63">
        <f t="shared" si="8"/>
        <v>19.7</v>
      </c>
      <c r="N63">
        <f t="shared" si="23"/>
        <v>-3319.5333333333342</v>
      </c>
      <c r="O63">
        <f t="shared" si="23"/>
        <v>31622.466666666671</v>
      </c>
      <c r="P63">
        <f t="shared" si="10"/>
        <v>608.1243589743591</v>
      </c>
      <c r="Q63">
        <f t="shared" si="11"/>
        <v>-5.4586422733204456</v>
      </c>
      <c r="R63">
        <f t="shared" si="13"/>
        <v>37.200000000000003</v>
      </c>
      <c r="S63">
        <f t="shared" si="14"/>
        <v>3.7999999999999972</v>
      </c>
      <c r="T63">
        <f t="shared" si="15"/>
        <v>3.7999999999999972</v>
      </c>
      <c r="U63">
        <f t="shared" si="22"/>
        <v>-10957.399999999998</v>
      </c>
      <c r="V63">
        <f t="shared" si="22"/>
        <v>35415.800000000025</v>
      </c>
      <c r="W63">
        <f t="shared" si="17"/>
        <v>753.52765957446866</v>
      </c>
      <c r="X63">
        <f t="shared" si="18"/>
        <v>-14.541470191270548</v>
      </c>
    </row>
    <row r="64" spans="1:24" x14ac:dyDescent="0.25">
      <c r="A64" s="1">
        <v>43910</v>
      </c>
      <c r="B64" s="2">
        <v>63</v>
      </c>
      <c r="C64">
        <v>46</v>
      </c>
      <c r="D64">
        <f t="shared" si="1"/>
        <v>29.6</v>
      </c>
      <c r="E64">
        <f t="shared" si="2"/>
        <v>16.399999999999999</v>
      </c>
      <c r="F64">
        <f t="shared" si="3"/>
        <v>16.399999999999999</v>
      </c>
      <c r="G64">
        <f t="shared" si="4"/>
        <v>-230.19999999999828</v>
      </c>
      <c r="H64">
        <f t="shared" si="0"/>
        <v>21489.399999999994</v>
      </c>
      <c r="I64">
        <f t="shared" si="5"/>
        <v>370.50689655172403</v>
      </c>
      <c r="J64">
        <f t="shared" si="6"/>
        <v>-0.62131097192103568</v>
      </c>
      <c r="K64">
        <f t="shared" si="12"/>
        <v>23</v>
      </c>
      <c r="L64">
        <f t="shared" si="7"/>
        <v>23</v>
      </c>
      <c r="M64">
        <f t="shared" si="8"/>
        <v>23</v>
      </c>
      <c r="N64">
        <f t="shared" si="23"/>
        <v>-3296.5333333333342</v>
      </c>
      <c r="O64">
        <f t="shared" si="23"/>
        <v>31645.466666666671</v>
      </c>
      <c r="P64">
        <f t="shared" si="10"/>
        <v>597.08427672955986</v>
      </c>
      <c r="Q64">
        <f t="shared" si="11"/>
        <v>-5.5210519884891367</v>
      </c>
      <c r="R64">
        <f t="shared" si="13"/>
        <v>30.4</v>
      </c>
      <c r="S64">
        <f t="shared" si="14"/>
        <v>15.600000000000001</v>
      </c>
      <c r="T64">
        <f t="shared" si="15"/>
        <v>15.600000000000001</v>
      </c>
      <c r="U64">
        <f t="shared" si="22"/>
        <v>-10941.799999999997</v>
      </c>
      <c r="V64">
        <f t="shared" si="22"/>
        <v>35431.400000000023</v>
      </c>
      <c r="W64">
        <f t="shared" si="17"/>
        <v>738.15416666666715</v>
      </c>
      <c r="X64">
        <f t="shared" si="18"/>
        <v>-14.823190729127258</v>
      </c>
    </row>
    <row r="65" spans="1:24" x14ac:dyDescent="0.25">
      <c r="A65" s="1">
        <v>43911</v>
      </c>
      <c r="B65" s="2">
        <v>64</v>
      </c>
      <c r="C65">
        <v>39</v>
      </c>
      <c r="D65">
        <f t="shared" si="1"/>
        <v>34.6</v>
      </c>
      <c r="E65">
        <f t="shared" si="2"/>
        <v>4.3999999999999986</v>
      </c>
      <c r="F65">
        <f t="shared" si="3"/>
        <v>4.3999999999999986</v>
      </c>
      <c r="G65">
        <f t="shared" si="4"/>
        <v>-225.79999999999828</v>
      </c>
      <c r="H65">
        <f t="shared" si="0"/>
        <v>21493.799999999996</v>
      </c>
      <c r="I65">
        <f t="shared" si="5"/>
        <v>364.30169491525419</v>
      </c>
      <c r="J65">
        <f t="shared" si="6"/>
        <v>-0.6198159469242247</v>
      </c>
      <c r="K65">
        <f t="shared" si="12"/>
        <v>26.1</v>
      </c>
      <c r="L65">
        <f t="shared" si="7"/>
        <v>12.899999999999999</v>
      </c>
      <c r="M65">
        <f t="shared" si="8"/>
        <v>12.899999999999999</v>
      </c>
      <c r="N65">
        <f t="shared" si="23"/>
        <v>-3283.6333333333341</v>
      </c>
      <c r="O65">
        <f t="shared" si="23"/>
        <v>31658.366666666672</v>
      </c>
      <c r="P65">
        <f t="shared" si="10"/>
        <v>586.26604938271612</v>
      </c>
      <c r="Q65">
        <f t="shared" si="11"/>
        <v>-5.6009269798083929</v>
      </c>
      <c r="R65">
        <f t="shared" si="13"/>
        <v>26.866666666666667</v>
      </c>
      <c r="S65">
        <f t="shared" si="14"/>
        <v>12.133333333333333</v>
      </c>
      <c r="T65">
        <f t="shared" si="15"/>
        <v>12.133333333333333</v>
      </c>
      <c r="U65">
        <f t="shared" si="22"/>
        <v>-10929.666666666664</v>
      </c>
      <c r="V65">
        <f t="shared" si="22"/>
        <v>35443.533333333355</v>
      </c>
      <c r="W65">
        <f t="shared" si="17"/>
        <v>723.3374149659868</v>
      </c>
      <c r="X65">
        <f t="shared" si="18"/>
        <v>-15.110052985688021</v>
      </c>
    </row>
    <row r="66" spans="1:24" x14ac:dyDescent="0.25">
      <c r="A66" s="1">
        <v>43912</v>
      </c>
      <c r="B66" s="2">
        <v>65</v>
      </c>
      <c r="C66">
        <v>78</v>
      </c>
      <c r="D66">
        <f t="shared" si="1"/>
        <v>39.799999999999997</v>
      </c>
      <c r="E66">
        <f t="shared" si="2"/>
        <v>38.200000000000003</v>
      </c>
      <c r="F66">
        <f t="shared" si="3"/>
        <v>38.200000000000003</v>
      </c>
      <c r="G66">
        <f t="shared" si="4"/>
        <v>-187.59999999999826</v>
      </c>
      <c r="H66">
        <f t="shared" si="0"/>
        <v>21531.999999999996</v>
      </c>
      <c r="I66">
        <f t="shared" si="5"/>
        <v>358.86666666666662</v>
      </c>
      <c r="J66">
        <f t="shared" si="6"/>
        <v>-0.52275682704810966</v>
      </c>
      <c r="K66">
        <f t="shared" si="12"/>
        <v>28</v>
      </c>
      <c r="L66">
        <f t="shared" si="7"/>
        <v>50</v>
      </c>
      <c r="M66">
        <f t="shared" si="8"/>
        <v>50</v>
      </c>
      <c r="N66">
        <f t="shared" si="23"/>
        <v>-3233.6333333333341</v>
      </c>
      <c r="O66">
        <f t="shared" si="23"/>
        <v>31708.366666666672</v>
      </c>
      <c r="P66">
        <f t="shared" si="10"/>
        <v>576.51575757575768</v>
      </c>
      <c r="Q66">
        <f t="shared" si="11"/>
        <v>-5.6089244584236972</v>
      </c>
      <c r="R66">
        <f t="shared" si="13"/>
        <v>26.533333333333335</v>
      </c>
      <c r="S66">
        <f t="shared" si="14"/>
        <v>51.466666666666669</v>
      </c>
      <c r="T66">
        <f t="shared" si="15"/>
        <v>51.466666666666669</v>
      </c>
      <c r="U66">
        <f t="shared" ref="U66:V81" si="24">S66+U65</f>
        <v>-10878.199999999997</v>
      </c>
      <c r="V66">
        <f t="shared" si="24"/>
        <v>35495.000000000022</v>
      </c>
      <c r="W66">
        <f t="shared" si="17"/>
        <v>709.90000000000043</v>
      </c>
      <c r="X66">
        <f t="shared" si="18"/>
        <v>-15.323566699535132</v>
      </c>
    </row>
    <row r="67" spans="1:24" x14ac:dyDescent="0.25">
      <c r="A67" s="1">
        <v>43913</v>
      </c>
      <c r="B67" s="2">
        <v>66</v>
      </c>
      <c r="C67">
        <v>47</v>
      </c>
      <c r="D67">
        <f t="shared" si="1"/>
        <v>48.6</v>
      </c>
      <c r="E67">
        <f t="shared" si="2"/>
        <v>-1.6000000000000014</v>
      </c>
      <c r="F67">
        <f t="shared" si="3"/>
        <v>1.6000000000000014</v>
      </c>
      <c r="G67">
        <f t="shared" si="4"/>
        <v>-189.19999999999825</v>
      </c>
      <c r="H67">
        <f t="shared" si="0"/>
        <v>21533.599999999995</v>
      </c>
      <c r="I67">
        <f t="shared" si="5"/>
        <v>353.00983606557367</v>
      </c>
      <c r="J67">
        <f t="shared" si="6"/>
        <v>-0.53596240294237363</v>
      </c>
      <c r="K67">
        <f t="shared" si="12"/>
        <v>34.700000000000003</v>
      </c>
      <c r="L67">
        <f t="shared" si="7"/>
        <v>12.299999999999997</v>
      </c>
      <c r="M67">
        <f t="shared" si="8"/>
        <v>12.299999999999997</v>
      </c>
      <c r="N67">
        <f t="shared" si="23"/>
        <v>-3221.3333333333339</v>
      </c>
      <c r="O67">
        <f t="shared" si="23"/>
        <v>31720.666666666672</v>
      </c>
      <c r="P67">
        <f t="shared" si="10"/>
        <v>566.44047619047626</v>
      </c>
      <c r="Q67">
        <f t="shared" si="11"/>
        <v>-5.6869758937390982</v>
      </c>
      <c r="R67">
        <f t="shared" si="13"/>
        <v>29.066666666666666</v>
      </c>
      <c r="S67">
        <f t="shared" si="14"/>
        <v>17.933333333333334</v>
      </c>
      <c r="T67">
        <f t="shared" si="15"/>
        <v>17.933333333333334</v>
      </c>
      <c r="U67">
        <f t="shared" si="24"/>
        <v>-10860.266666666665</v>
      </c>
      <c r="V67">
        <f t="shared" si="24"/>
        <v>35512.933333333356</v>
      </c>
      <c r="W67">
        <f t="shared" si="17"/>
        <v>696.33202614379127</v>
      </c>
      <c r="X67">
        <f t="shared" si="18"/>
        <v>-15.596391173919724</v>
      </c>
    </row>
    <row r="68" spans="1:24" x14ac:dyDescent="0.25">
      <c r="A68" s="1">
        <v>43914</v>
      </c>
      <c r="B68" s="2">
        <v>67</v>
      </c>
      <c r="C68">
        <v>67</v>
      </c>
      <c r="D68">
        <f t="shared" si="1"/>
        <v>50.2</v>
      </c>
      <c r="E68">
        <f t="shared" si="2"/>
        <v>16.799999999999997</v>
      </c>
      <c r="F68">
        <f t="shared" si="3"/>
        <v>16.799999999999997</v>
      </c>
      <c r="G68">
        <f t="shared" si="4"/>
        <v>-172.39999999999827</v>
      </c>
      <c r="H68">
        <f t="shared" si="0"/>
        <v>21550.399999999994</v>
      </c>
      <c r="I68">
        <f t="shared" si="5"/>
        <v>347.58709677419347</v>
      </c>
      <c r="J68">
        <f t="shared" si="6"/>
        <v>-0.4959907936743585</v>
      </c>
      <c r="K68">
        <f t="shared" si="12"/>
        <v>37.4</v>
      </c>
      <c r="L68">
        <f t="shared" si="7"/>
        <v>29.6</v>
      </c>
      <c r="M68">
        <f t="shared" si="8"/>
        <v>29.6</v>
      </c>
      <c r="N68">
        <f t="shared" si="23"/>
        <v>-3191.733333333334</v>
      </c>
      <c r="O68">
        <f t="shared" si="23"/>
        <v>31750.26666666667</v>
      </c>
      <c r="P68">
        <f t="shared" si="10"/>
        <v>557.02222222222224</v>
      </c>
      <c r="Q68">
        <f t="shared" si="11"/>
        <v>-5.7299928189579523</v>
      </c>
      <c r="R68">
        <f t="shared" si="13"/>
        <v>30.933333333333334</v>
      </c>
      <c r="S68">
        <f t="shared" si="14"/>
        <v>36.066666666666663</v>
      </c>
      <c r="T68">
        <f t="shared" si="15"/>
        <v>36.066666666666663</v>
      </c>
      <c r="U68">
        <f t="shared" si="24"/>
        <v>-10824.199999999997</v>
      </c>
      <c r="V68">
        <f t="shared" si="24"/>
        <v>35549.000000000022</v>
      </c>
      <c r="W68">
        <f t="shared" si="17"/>
        <v>683.63461538461581</v>
      </c>
      <c r="X68">
        <f t="shared" si="18"/>
        <v>-15.833311766856999</v>
      </c>
    </row>
    <row r="69" spans="1:24" x14ac:dyDescent="0.25">
      <c r="A69" s="1">
        <v>43915</v>
      </c>
      <c r="B69" s="2">
        <v>68</v>
      </c>
      <c r="C69">
        <v>55</v>
      </c>
      <c r="D69">
        <f t="shared" si="1"/>
        <v>55.4</v>
      </c>
      <c r="E69">
        <f t="shared" si="2"/>
        <v>-0.39999999999999858</v>
      </c>
      <c r="F69">
        <f t="shared" si="3"/>
        <v>0.39999999999999858</v>
      </c>
      <c r="G69">
        <f t="shared" si="4"/>
        <v>-172.79999999999828</v>
      </c>
      <c r="H69">
        <f t="shared" si="0"/>
        <v>21550.799999999996</v>
      </c>
      <c r="I69">
        <f t="shared" si="5"/>
        <v>342.07619047619039</v>
      </c>
      <c r="J69">
        <f t="shared" si="6"/>
        <v>-0.50515062085861751</v>
      </c>
      <c r="K69">
        <f t="shared" si="12"/>
        <v>42.5</v>
      </c>
      <c r="L69">
        <f t="shared" si="7"/>
        <v>12.5</v>
      </c>
      <c r="M69">
        <f t="shared" si="8"/>
        <v>12.5</v>
      </c>
      <c r="N69">
        <f t="shared" si="23"/>
        <v>-3179.233333333334</v>
      </c>
      <c r="O69">
        <f t="shared" si="23"/>
        <v>31762.76666666667</v>
      </c>
      <c r="P69">
        <f t="shared" si="10"/>
        <v>547.63390804597702</v>
      </c>
      <c r="Q69">
        <f t="shared" si="11"/>
        <v>-5.8053989839256248</v>
      </c>
      <c r="R69">
        <f t="shared" si="13"/>
        <v>33.799999999999997</v>
      </c>
      <c r="S69">
        <f t="shared" si="14"/>
        <v>21.200000000000003</v>
      </c>
      <c r="T69">
        <f t="shared" si="15"/>
        <v>21.200000000000003</v>
      </c>
      <c r="U69">
        <f t="shared" si="24"/>
        <v>-10802.999999999996</v>
      </c>
      <c r="V69">
        <f t="shared" si="24"/>
        <v>35570.200000000019</v>
      </c>
      <c r="W69">
        <f t="shared" si="17"/>
        <v>671.13584905660412</v>
      </c>
      <c r="X69">
        <f t="shared" si="18"/>
        <v>-16.09659209113245</v>
      </c>
    </row>
    <row r="70" spans="1:24" x14ac:dyDescent="0.25">
      <c r="A70" s="1">
        <v>43916</v>
      </c>
      <c r="B70" s="2">
        <v>69</v>
      </c>
      <c r="C70">
        <v>54</v>
      </c>
      <c r="D70">
        <f t="shared" si="1"/>
        <v>57.2</v>
      </c>
      <c r="E70">
        <f t="shared" si="2"/>
        <v>-3.2000000000000028</v>
      </c>
      <c r="F70">
        <f t="shared" si="3"/>
        <v>3.2000000000000028</v>
      </c>
      <c r="G70">
        <f t="shared" si="4"/>
        <v>-175.99999999999829</v>
      </c>
      <c r="H70">
        <f t="shared" si="0"/>
        <v>21553.999999999996</v>
      </c>
      <c r="I70">
        <f t="shared" si="5"/>
        <v>336.78124999999994</v>
      </c>
      <c r="J70">
        <f t="shared" si="6"/>
        <v>-0.5225944140298735</v>
      </c>
      <c r="K70">
        <f t="shared" si="12"/>
        <v>45.9</v>
      </c>
      <c r="L70">
        <f t="shared" si="7"/>
        <v>8.1000000000000014</v>
      </c>
      <c r="M70">
        <f t="shared" si="8"/>
        <v>8.1000000000000014</v>
      </c>
      <c r="N70">
        <f t="shared" si="23"/>
        <v>-3171.1333333333341</v>
      </c>
      <c r="O70">
        <f t="shared" si="23"/>
        <v>31770.866666666669</v>
      </c>
      <c r="P70">
        <f t="shared" si="10"/>
        <v>538.48926553672322</v>
      </c>
      <c r="Q70">
        <f t="shared" si="11"/>
        <v>-5.8889443788124556</v>
      </c>
      <c r="R70">
        <f t="shared" si="13"/>
        <v>36.466666666666669</v>
      </c>
      <c r="S70">
        <f t="shared" si="14"/>
        <v>17.533333333333331</v>
      </c>
      <c r="T70">
        <f t="shared" si="15"/>
        <v>17.533333333333331</v>
      </c>
      <c r="U70">
        <f t="shared" si="24"/>
        <v>-10785.466666666664</v>
      </c>
      <c r="V70">
        <f t="shared" si="24"/>
        <v>35587.733333333352</v>
      </c>
      <c r="W70">
        <f t="shared" si="17"/>
        <v>659.03209876543247</v>
      </c>
      <c r="X70">
        <f t="shared" si="18"/>
        <v>-16.365616616961635</v>
      </c>
    </row>
    <row r="71" spans="1:24" x14ac:dyDescent="0.25">
      <c r="A71" s="1">
        <v>43917</v>
      </c>
      <c r="B71" s="2">
        <v>70</v>
      </c>
      <c r="C71">
        <v>45</v>
      </c>
      <c r="D71">
        <f t="shared" si="1"/>
        <v>60.2</v>
      </c>
      <c r="E71">
        <f t="shared" si="2"/>
        <v>-15.200000000000003</v>
      </c>
      <c r="F71">
        <f t="shared" si="3"/>
        <v>15.200000000000003</v>
      </c>
      <c r="G71">
        <f t="shared" si="4"/>
        <v>-191.19999999999828</v>
      </c>
      <c r="H71">
        <f t="shared" si="0"/>
        <v>21569.199999999997</v>
      </c>
      <c r="I71">
        <f t="shared" si="5"/>
        <v>331.83384615384608</v>
      </c>
      <c r="J71">
        <f t="shared" si="6"/>
        <v>-0.57619197744932082</v>
      </c>
      <c r="K71">
        <f t="shared" si="12"/>
        <v>50</v>
      </c>
      <c r="L71">
        <f t="shared" si="7"/>
        <v>-5</v>
      </c>
      <c r="M71">
        <f t="shared" si="8"/>
        <v>5</v>
      </c>
      <c r="N71">
        <f t="shared" si="23"/>
        <v>-3176.1333333333341</v>
      </c>
      <c r="O71">
        <f t="shared" si="23"/>
        <v>31775.866666666669</v>
      </c>
      <c r="P71">
        <f t="shared" si="10"/>
        <v>529.59777777777776</v>
      </c>
      <c r="Q71">
        <f t="shared" si="11"/>
        <v>-5.9972557790188796</v>
      </c>
      <c r="R71">
        <f t="shared" si="13"/>
        <v>38.733333333333334</v>
      </c>
      <c r="S71">
        <f t="shared" si="14"/>
        <v>6.2666666666666657</v>
      </c>
      <c r="T71">
        <f t="shared" si="15"/>
        <v>6.2666666666666657</v>
      </c>
      <c r="U71">
        <f t="shared" si="24"/>
        <v>-10779.199999999997</v>
      </c>
      <c r="V71">
        <f t="shared" si="24"/>
        <v>35594.000000000022</v>
      </c>
      <c r="W71">
        <f t="shared" si="17"/>
        <v>647.16363636363678</v>
      </c>
      <c r="X71">
        <f t="shared" si="18"/>
        <v>-16.656065629038586</v>
      </c>
    </row>
    <row r="72" spans="1:24" x14ac:dyDescent="0.25">
      <c r="A72" s="1">
        <v>43918</v>
      </c>
      <c r="B72" s="2">
        <v>71</v>
      </c>
      <c r="C72">
        <v>31</v>
      </c>
      <c r="D72">
        <f t="shared" ref="D72:D123" si="25">SUM(C67:C71)/5</f>
        <v>53.6</v>
      </c>
      <c r="E72">
        <f t="shared" ref="E72:E123" si="26">C72-D72</f>
        <v>-22.6</v>
      </c>
      <c r="F72">
        <f t="shared" ref="F72:F123" si="27">ABS(E72)</f>
        <v>22.6</v>
      </c>
      <c r="G72">
        <f t="shared" ref="G72:G123" si="28">E72+G71</f>
        <v>-213.79999999999828</v>
      </c>
      <c r="H72">
        <f t="shared" ref="H72:H135" si="29">F72+H71</f>
        <v>21591.799999999996</v>
      </c>
      <c r="I72">
        <f t="shared" ref="I72:I123" si="30">H72/B67</f>
        <v>327.14848484848477</v>
      </c>
      <c r="J72">
        <f t="shared" ref="J72:J123" si="31">G72/I72</f>
        <v>-0.65352587556386632</v>
      </c>
      <c r="K72">
        <f t="shared" si="12"/>
        <v>51.1</v>
      </c>
      <c r="L72">
        <f t="shared" si="7"/>
        <v>-20.100000000000001</v>
      </c>
      <c r="M72">
        <f t="shared" si="8"/>
        <v>20.100000000000001</v>
      </c>
      <c r="N72">
        <f t="shared" si="23"/>
        <v>-3196.233333333334</v>
      </c>
      <c r="O72">
        <f t="shared" si="23"/>
        <v>31795.966666666667</v>
      </c>
      <c r="P72">
        <f t="shared" si="10"/>
        <v>521.24535519125686</v>
      </c>
      <c r="Q72">
        <f t="shared" si="11"/>
        <v>-6.1319171509174657</v>
      </c>
      <c r="R72">
        <f t="shared" si="13"/>
        <v>41</v>
      </c>
      <c r="S72">
        <f t="shared" si="14"/>
        <v>-10</v>
      </c>
      <c r="T72">
        <f t="shared" si="15"/>
        <v>10</v>
      </c>
      <c r="U72">
        <f t="shared" si="24"/>
        <v>-10789.199999999997</v>
      </c>
      <c r="V72">
        <f t="shared" si="24"/>
        <v>35604.000000000022</v>
      </c>
      <c r="W72">
        <f t="shared" si="17"/>
        <v>635.78571428571468</v>
      </c>
      <c r="X72">
        <f t="shared" si="18"/>
        <v>-16.969868554095029</v>
      </c>
    </row>
    <row r="73" spans="1:24" x14ac:dyDescent="0.25">
      <c r="A73" s="1">
        <v>43919</v>
      </c>
      <c r="B73" s="2">
        <v>72</v>
      </c>
      <c r="C73">
        <v>48</v>
      </c>
      <c r="D73">
        <f t="shared" si="25"/>
        <v>50.4</v>
      </c>
      <c r="E73">
        <f t="shared" si="26"/>
        <v>-2.3999999999999986</v>
      </c>
      <c r="F73">
        <f t="shared" si="27"/>
        <v>2.3999999999999986</v>
      </c>
      <c r="G73">
        <f t="shared" si="28"/>
        <v>-216.19999999999828</v>
      </c>
      <c r="H73">
        <f t="shared" si="29"/>
        <v>21594.199999999997</v>
      </c>
      <c r="I73">
        <f t="shared" si="30"/>
        <v>322.30149253731338</v>
      </c>
      <c r="J73">
        <f t="shared" si="31"/>
        <v>-0.67080049272489317</v>
      </c>
      <c r="K73">
        <f t="shared" si="12"/>
        <v>50.3</v>
      </c>
      <c r="L73">
        <f t="shared" si="7"/>
        <v>-2.2999999999999972</v>
      </c>
      <c r="M73">
        <f t="shared" si="8"/>
        <v>2.2999999999999972</v>
      </c>
      <c r="N73">
        <f t="shared" si="23"/>
        <v>-3198.5333333333342</v>
      </c>
      <c r="O73">
        <f t="shared" si="23"/>
        <v>31798.266666666666</v>
      </c>
      <c r="P73">
        <f t="shared" si="10"/>
        <v>512.8752688172043</v>
      </c>
      <c r="Q73">
        <f t="shared" si="11"/>
        <v>-6.2364741055068009</v>
      </c>
      <c r="R73">
        <f t="shared" si="13"/>
        <v>41.733333333333334</v>
      </c>
      <c r="S73">
        <f t="shared" si="14"/>
        <v>6.2666666666666657</v>
      </c>
      <c r="T73">
        <f t="shared" si="15"/>
        <v>6.2666666666666657</v>
      </c>
      <c r="U73">
        <f t="shared" si="24"/>
        <v>-10782.933333333331</v>
      </c>
      <c r="V73">
        <f t="shared" si="24"/>
        <v>35610.266666666692</v>
      </c>
      <c r="W73">
        <f t="shared" si="17"/>
        <v>624.74152046783672</v>
      </c>
      <c r="X73">
        <f t="shared" si="18"/>
        <v>-17.259831434380331</v>
      </c>
    </row>
    <row r="74" spans="1:24" x14ac:dyDescent="0.25">
      <c r="A74" s="1">
        <v>43920</v>
      </c>
      <c r="B74" s="2">
        <v>73</v>
      </c>
      <c r="C74">
        <v>36</v>
      </c>
      <c r="D74">
        <f t="shared" si="25"/>
        <v>46.6</v>
      </c>
      <c r="E74">
        <f t="shared" si="26"/>
        <v>-10.600000000000001</v>
      </c>
      <c r="F74">
        <f t="shared" si="27"/>
        <v>10.600000000000001</v>
      </c>
      <c r="G74">
        <f t="shared" si="28"/>
        <v>-226.79999999999828</v>
      </c>
      <c r="H74">
        <f t="shared" si="29"/>
        <v>21604.799999999996</v>
      </c>
      <c r="I74">
        <f t="shared" si="30"/>
        <v>317.71764705882345</v>
      </c>
      <c r="J74">
        <f t="shared" si="31"/>
        <v>-0.71384136858475367</v>
      </c>
      <c r="K74">
        <f t="shared" si="12"/>
        <v>51</v>
      </c>
      <c r="L74">
        <f t="shared" si="7"/>
        <v>-15</v>
      </c>
      <c r="M74">
        <f t="shared" si="8"/>
        <v>15</v>
      </c>
      <c r="N74">
        <f t="shared" si="23"/>
        <v>-3213.5333333333342</v>
      </c>
      <c r="O74">
        <f t="shared" si="23"/>
        <v>31813.266666666666</v>
      </c>
      <c r="P74">
        <f t="shared" si="10"/>
        <v>504.97248677248677</v>
      </c>
      <c r="Q74">
        <f t="shared" si="11"/>
        <v>-6.3637790523450404</v>
      </c>
      <c r="R74">
        <f t="shared" si="13"/>
        <v>43.866666666666667</v>
      </c>
      <c r="S74">
        <f t="shared" si="14"/>
        <v>-7.8666666666666671</v>
      </c>
      <c r="T74">
        <f t="shared" si="15"/>
        <v>7.8666666666666671</v>
      </c>
      <c r="U74">
        <f t="shared" si="24"/>
        <v>-10790.799999999997</v>
      </c>
      <c r="V74">
        <f t="shared" si="24"/>
        <v>35618.13333333336</v>
      </c>
      <c r="W74">
        <f t="shared" si="17"/>
        <v>614.10574712643722</v>
      </c>
      <c r="X74">
        <f t="shared" si="18"/>
        <v>-17.571566542884508</v>
      </c>
    </row>
    <row r="75" spans="1:24" x14ac:dyDescent="0.25">
      <c r="A75" s="1">
        <v>43921</v>
      </c>
      <c r="B75" s="2">
        <v>74</v>
      </c>
      <c r="C75">
        <v>35</v>
      </c>
      <c r="D75">
        <f t="shared" si="25"/>
        <v>42.8</v>
      </c>
      <c r="E75">
        <f t="shared" si="26"/>
        <v>-7.7999999999999972</v>
      </c>
      <c r="F75">
        <f t="shared" si="27"/>
        <v>7.7999999999999972</v>
      </c>
      <c r="G75">
        <f t="shared" si="28"/>
        <v>-234.59999999999826</v>
      </c>
      <c r="H75">
        <f t="shared" si="29"/>
        <v>21612.599999999995</v>
      </c>
      <c r="I75">
        <f t="shared" si="30"/>
        <v>313.22608695652167</v>
      </c>
      <c r="J75">
        <f t="shared" si="31"/>
        <v>-0.74897976180560799</v>
      </c>
      <c r="K75">
        <f t="shared" si="12"/>
        <v>50</v>
      </c>
      <c r="L75">
        <f t="shared" si="7"/>
        <v>-15</v>
      </c>
      <c r="M75">
        <f t="shared" si="8"/>
        <v>15</v>
      </c>
      <c r="N75">
        <f t="shared" si="23"/>
        <v>-3228.5333333333342</v>
      </c>
      <c r="O75">
        <f t="shared" si="23"/>
        <v>31828.266666666666</v>
      </c>
      <c r="P75">
        <f t="shared" si="10"/>
        <v>497.31666666666666</v>
      </c>
      <c r="Q75">
        <f t="shared" si="11"/>
        <v>-6.4919065652334211</v>
      </c>
      <c r="R75">
        <f t="shared" si="13"/>
        <v>44.866666666666667</v>
      </c>
      <c r="S75">
        <f t="shared" si="14"/>
        <v>-9.8666666666666671</v>
      </c>
      <c r="T75">
        <f t="shared" si="15"/>
        <v>9.8666666666666671</v>
      </c>
      <c r="U75">
        <f t="shared" si="24"/>
        <v>-10800.666666666664</v>
      </c>
      <c r="V75">
        <f t="shared" si="24"/>
        <v>35628.000000000029</v>
      </c>
      <c r="W75">
        <f t="shared" si="17"/>
        <v>603.86440677966152</v>
      </c>
      <c r="X75">
        <f t="shared" si="18"/>
        <v>-17.885913700834532</v>
      </c>
    </row>
    <row r="76" spans="1:24" x14ac:dyDescent="0.25">
      <c r="A76" s="1">
        <v>43922</v>
      </c>
      <c r="B76" s="2">
        <v>75</v>
      </c>
      <c r="C76">
        <v>31</v>
      </c>
      <c r="D76">
        <f t="shared" si="25"/>
        <v>39</v>
      </c>
      <c r="E76">
        <f t="shared" si="26"/>
        <v>-8</v>
      </c>
      <c r="F76">
        <f t="shared" si="27"/>
        <v>8</v>
      </c>
      <c r="G76">
        <f t="shared" si="28"/>
        <v>-242.59999999999826</v>
      </c>
      <c r="H76">
        <f t="shared" si="29"/>
        <v>21620.599999999995</v>
      </c>
      <c r="I76">
        <f t="shared" si="30"/>
        <v>308.8657142857142</v>
      </c>
      <c r="J76">
        <f t="shared" si="31"/>
        <v>-0.78545461273044603</v>
      </c>
      <c r="K76">
        <f t="shared" si="12"/>
        <v>49.6</v>
      </c>
      <c r="L76">
        <f t="shared" si="7"/>
        <v>-18.600000000000001</v>
      </c>
      <c r="M76">
        <f t="shared" si="8"/>
        <v>18.600000000000001</v>
      </c>
      <c r="N76">
        <f t="shared" si="23"/>
        <v>-3247.1333333333341</v>
      </c>
      <c r="O76">
        <f t="shared" si="23"/>
        <v>31846.866666666665</v>
      </c>
      <c r="P76">
        <f t="shared" si="10"/>
        <v>489.95179487179485</v>
      </c>
      <c r="Q76">
        <f t="shared" si="11"/>
        <v>-6.6274547155868833</v>
      </c>
      <c r="R76">
        <f t="shared" si="13"/>
        <v>46.333333333333336</v>
      </c>
      <c r="S76">
        <f t="shared" si="14"/>
        <v>-15.333333333333336</v>
      </c>
      <c r="T76">
        <f t="shared" si="15"/>
        <v>15.333333333333336</v>
      </c>
      <c r="U76">
        <f t="shared" si="24"/>
        <v>-10815.999999999998</v>
      </c>
      <c r="V76">
        <f t="shared" si="24"/>
        <v>35643.333333333365</v>
      </c>
      <c r="W76">
        <f t="shared" si="17"/>
        <v>594.05555555555611</v>
      </c>
      <c r="X76">
        <f t="shared" si="18"/>
        <v>-18.207051341999417</v>
      </c>
    </row>
    <row r="77" spans="1:24" x14ac:dyDescent="0.25">
      <c r="A77" s="1">
        <v>43923</v>
      </c>
      <c r="B77" s="2">
        <v>76</v>
      </c>
      <c r="C77">
        <v>39</v>
      </c>
      <c r="D77">
        <f t="shared" si="25"/>
        <v>36.200000000000003</v>
      </c>
      <c r="E77">
        <f t="shared" si="26"/>
        <v>2.7999999999999972</v>
      </c>
      <c r="F77">
        <f t="shared" si="27"/>
        <v>2.7999999999999972</v>
      </c>
      <c r="G77">
        <f t="shared" si="28"/>
        <v>-239.79999999999825</v>
      </c>
      <c r="H77">
        <f t="shared" si="29"/>
        <v>21623.399999999994</v>
      </c>
      <c r="I77">
        <f t="shared" si="30"/>
        <v>304.55492957746469</v>
      </c>
      <c r="J77">
        <f t="shared" si="31"/>
        <v>-0.78737848811934674</v>
      </c>
      <c r="K77">
        <f t="shared" ref="K77:K123" si="32">SUM(C67:C76)/10</f>
        <v>44.9</v>
      </c>
      <c r="L77">
        <f t="shared" ref="L77:L123" si="33">C77-K77</f>
        <v>-5.8999999999999986</v>
      </c>
      <c r="M77">
        <f t="shared" ref="M77:M115" si="34">ABS(L77)</f>
        <v>5.8999999999999986</v>
      </c>
      <c r="N77">
        <f t="shared" ref="N77:O92" si="35">L77+N76</f>
        <v>-3253.0333333333342</v>
      </c>
      <c r="O77">
        <f t="shared" si="35"/>
        <v>31852.766666666666</v>
      </c>
      <c r="P77">
        <f t="shared" ref="P77:P123" si="36">O77/B67</f>
        <v>482.61767676767676</v>
      </c>
      <c r="Q77">
        <f t="shared" ref="Q77:Q123" si="37">N77/P77</f>
        <v>-6.7403940840303793</v>
      </c>
      <c r="R77">
        <f t="shared" si="13"/>
        <v>46.133333333333333</v>
      </c>
      <c r="S77">
        <f t="shared" si="14"/>
        <v>-7.1333333333333329</v>
      </c>
      <c r="T77">
        <f t="shared" si="15"/>
        <v>7.1333333333333329</v>
      </c>
      <c r="U77">
        <f t="shared" si="24"/>
        <v>-10823.133333333331</v>
      </c>
      <c r="V77">
        <f t="shared" si="24"/>
        <v>35650.466666666696</v>
      </c>
      <c r="W77">
        <f t="shared" si="17"/>
        <v>584.4338797814213</v>
      </c>
      <c r="X77">
        <f t="shared" si="18"/>
        <v>-18.519003958807438</v>
      </c>
    </row>
    <row r="78" spans="1:24" x14ac:dyDescent="0.25">
      <c r="A78" s="1">
        <v>43924</v>
      </c>
      <c r="B78" s="2">
        <v>77</v>
      </c>
      <c r="C78">
        <v>30</v>
      </c>
      <c r="D78">
        <f t="shared" si="25"/>
        <v>37.799999999999997</v>
      </c>
      <c r="E78">
        <f t="shared" si="26"/>
        <v>-7.7999999999999972</v>
      </c>
      <c r="F78">
        <f t="shared" si="27"/>
        <v>7.7999999999999972</v>
      </c>
      <c r="G78">
        <f t="shared" si="28"/>
        <v>-247.59999999999826</v>
      </c>
      <c r="H78">
        <f t="shared" si="29"/>
        <v>21631.199999999993</v>
      </c>
      <c r="I78">
        <f t="shared" si="30"/>
        <v>300.43333333333322</v>
      </c>
      <c r="J78">
        <f t="shared" si="31"/>
        <v>-0.82414290469321538</v>
      </c>
      <c r="K78">
        <f t="shared" si="32"/>
        <v>44.1</v>
      </c>
      <c r="L78">
        <f t="shared" si="33"/>
        <v>-14.100000000000001</v>
      </c>
      <c r="M78">
        <f t="shared" si="34"/>
        <v>14.100000000000001</v>
      </c>
      <c r="N78">
        <f t="shared" si="35"/>
        <v>-3267.1333333333341</v>
      </c>
      <c r="O78">
        <f t="shared" si="35"/>
        <v>31866.866666666665</v>
      </c>
      <c r="P78">
        <f t="shared" si="36"/>
        <v>475.62487562189051</v>
      </c>
      <c r="Q78">
        <f t="shared" si="37"/>
        <v>-6.8691388966178062</v>
      </c>
      <c r="R78">
        <f t="shared" si="13"/>
        <v>46.133333333333333</v>
      </c>
      <c r="S78">
        <f t="shared" si="14"/>
        <v>-16.133333333333333</v>
      </c>
      <c r="T78">
        <f t="shared" si="15"/>
        <v>16.133333333333333</v>
      </c>
      <c r="U78">
        <f t="shared" si="24"/>
        <v>-10839.266666666665</v>
      </c>
      <c r="V78">
        <f t="shared" si="24"/>
        <v>35666.600000000028</v>
      </c>
      <c r="W78">
        <f t="shared" si="17"/>
        <v>575.26774193548431</v>
      </c>
      <c r="X78">
        <f t="shared" si="18"/>
        <v>-18.842124938551269</v>
      </c>
    </row>
    <row r="79" spans="1:24" x14ac:dyDescent="0.25">
      <c r="A79" s="1">
        <v>43925</v>
      </c>
      <c r="B79" s="2">
        <v>78</v>
      </c>
      <c r="C79">
        <v>39</v>
      </c>
      <c r="D79">
        <f t="shared" si="25"/>
        <v>34.200000000000003</v>
      </c>
      <c r="E79">
        <f t="shared" si="26"/>
        <v>4.7999999999999972</v>
      </c>
      <c r="F79">
        <f t="shared" si="27"/>
        <v>4.7999999999999972</v>
      </c>
      <c r="G79">
        <f t="shared" si="28"/>
        <v>-242.79999999999825</v>
      </c>
      <c r="H79">
        <f t="shared" si="29"/>
        <v>21635.999999999993</v>
      </c>
      <c r="I79">
        <f t="shared" si="30"/>
        <v>296.38356164383549</v>
      </c>
      <c r="J79">
        <f t="shared" si="31"/>
        <v>-0.81920872619707341</v>
      </c>
      <c r="K79">
        <f t="shared" si="32"/>
        <v>40.4</v>
      </c>
      <c r="L79">
        <f t="shared" si="33"/>
        <v>-1.3999999999999986</v>
      </c>
      <c r="M79">
        <f t="shared" si="34"/>
        <v>1.3999999999999986</v>
      </c>
      <c r="N79">
        <f t="shared" si="35"/>
        <v>-3268.5333333333342</v>
      </c>
      <c r="O79">
        <f t="shared" si="35"/>
        <v>31868.266666666666</v>
      </c>
      <c r="P79">
        <f t="shared" si="36"/>
        <v>468.65098039215684</v>
      </c>
      <c r="Q79">
        <f t="shared" si="37"/>
        <v>-6.974344384382376</v>
      </c>
      <c r="R79">
        <f t="shared" si="13"/>
        <v>45.4</v>
      </c>
      <c r="S79">
        <f t="shared" si="14"/>
        <v>-6.3999999999999986</v>
      </c>
      <c r="T79">
        <f t="shared" si="15"/>
        <v>6.3999999999999986</v>
      </c>
      <c r="U79">
        <f t="shared" si="24"/>
        <v>-10845.666666666664</v>
      </c>
      <c r="V79">
        <f t="shared" si="24"/>
        <v>35673.000000000029</v>
      </c>
      <c r="W79">
        <f t="shared" si="17"/>
        <v>566.23809523809575</v>
      </c>
      <c r="X79">
        <f t="shared" si="18"/>
        <v>-19.153897905979289</v>
      </c>
    </row>
    <row r="80" spans="1:24" x14ac:dyDescent="0.25">
      <c r="A80" s="1">
        <v>43926</v>
      </c>
      <c r="B80" s="2">
        <v>79</v>
      </c>
      <c r="C80">
        <v>32</v>
      </c>
      <c r="D80">
        <f t="shared" si="25"/>
        <v>34.799999999999997</v>
      </c>
      <c r="E80">
        <f t="shared" si="26"/>
        <v>-2.7999999999999972</v>
      </c>
      <c r="F80">
        <f t="shared" si="27"/>
        <v>2.7999999999999972</v>
      </c>
      <c r="G80">
        <f t="shared" si="28"/>
        <v>-245.59999999999826</v>
      </c>
      <c r="H80">
        <f t="shared" si="29"/>
        <v>21638.799999999992</v>
      </c>
      <c r="I80">
        <f t="shared" si="30"/>
        <v>292.41621621621613</v>
      </c>
      <c r="J80">
        <f t="shared" si="31"/>
        <v>-0.83989870048246096</v>
      </c>
      <c r="K80">
        <f t="shared" si="32"/>
        <v>38.799999999999997</v>
      </c>
      <c r="L80">
        <f t="shared" si="33"/>
        <v>-6.7999999999999972</v>
      </c>
      <c r="M80">
        <f t="shared" si="34"/>
        <v>6.7999999999999972</v>
      </c>
      <c r="N80">
        <f t="shared" si="35"/>
        <v>-3275.3333333333344</v>
      </c>
      <c r="O80">
        <f t="shared" si="35"/>
        <v>31875.066666666666</v>
      </c>
      <c r="P80">
        <f t="shared" si="36"/>
        <v>461.9574879227053</v>
      </c>
      <c r="Q80">
        <f t="shared" si="37"/>
        <v>-7.0901185043273136</v>
      </c>
      <c r="R80">
        <f t="shared" si="13"/>
        <v>44.93333333333333</v>
      </c>
      <c r="S80">
        <f t="shared" si="14"/>
        <v>-12.93333333333333</v>
      </c>
      <c r="T80">
        <f t="shared" si="15"/>
        <v>12.93333333333333</v>
      </c>
      <c r="U80">
        <f t="shared" si="24"/>
        <v>-10858.599999999997</v>
      </c>
      <c r="V80">
        <f t="shared" si="24"/>
        <v>35685.933333333363</v>
      </c>
      <c r="W80">
        <f t="shared" si="17"/>
        <v>557.5927083333338</v>
      </c>
      <c r="X80">
        <f t="shared" si="18"/>
        <v>-19.474071015843755</v>
      </c>
    </row>
    <row r="81" spans="1:24" x14ac:dyDescent="0.25">
      <c r="A81" s="1">
        <v>43927</v>
      </c>
      <c r="B81" s="2">
        <v>80</v>
      </c>
      <c r="C81">
        <v>62</v>
      </c>
      <c r="D81">
        <f t="shared" si="25"/>
        <v>34.200000000000003</v>
      </c>
      <c r="E81">
        <f t="shared" si="26"/>
        <v>27.799999999999997</v>
      </c>
      <c r="F81">
        <f t="shared" si="27"/>
        <v>27.799999999999997</v>
      </c>
      <c r="G81">
        <f t="shared" si="28"/>
        <v>-217.79999999999825</v>
      </c>
      <c r="H81">
        <f t="shared" si="29"/>
        <v>21666.599999999991</v>
      </c>
      <c r="I81">
        <f t="shared" si="30"/>
        <v>288.88799999999986</v>
      </c>
      <c r="J81">
        <f t="shared" si="31"/>
        <v>-0.75392539669352254</v>
      </c>
      <c r="K81">
        <f t="shared" si="32"/>
        <v>36.6</v>
      </c>
      <c r="L81">
        <f t="shared" si="33"/>
        <v>25.4</v>
      </c>
      <c r="M81">
        <f t="shared" si="34"/>
        <v>25.4</v>
      </c>
      <c r="N81">
        <f t="shared" si="35"/>
        <v>-3249.9333333333343</v>
      </c>
      <c r="O81">
        <f t="shared" si="35"/>
        <v>31900.466666666667</v>
      </c>
      <c r="P81">
        <f t="shared" si="36"/>
        <v>455.72095238095238</v>
      </c>
      <c r="Q81">
        <f t="shared" si="37"/>
        <v>-7.131410825755947</v>
      </c>
      <c r="R81">
        <f t="shared" si="13"/>
        <v>44.466666666666669</v>
      </c>
      <c r="S81">
        <f t="shared" si="14"/>
        <v>17.533333333333331</v>
      </c>
      <c r="T81">
        <f t="shared" si="15"/>
        <v>17.533333333333331</v>
      </c>
      <c r="U81">
        <f t="shared" si="24"/>
        <v>-10841.066666666664</v>
      </c>
      <c r="V81">
        <f t="shared" si="24"/>
        <v>35703.466666666696</v>
      </c>
      <c r="W81">
        <f t="shared" si="17"/>
        <v>549.28410256410302</v>
      </c>
      <c r="X81">
        <f t="shared" si="18"/>
        <v>-19.736720243785829</v>
      </c>
    </row>
    <row r="82" spans="1:24" x14ac:dyDescent="0.25">
      <c r="A82" s="1">
        <v>43928</v>
      </c>
      <c r="B82" s="2">
        <v>81</v>
      </c>
      <c r="C82">
        <v>63</v>
      </c>
      <c r="D82">
        <f t="shared" si="25"/>
        <v>40.4</v>
      </c>
      <c r="E82">
        <f t="shared" si="26"/>
        <v>22.6</v>
      </c>
      <c r="F82">
        <f t="shared" si="27"/>
        <v>22.6</v>
      </c>
      <c r="G82">
        <f t="shared" si="28"/>
        <v>-195.19999999999825</v>
      </c>
      <c r="H82">
        <f t="shared" si="29"/>
        <v>21689.19999999999</v>
      </c>
      <c r="I82">
        <f t="shared" si="30"/>
        <v>285.38421052631566</v>
      </c>
      <c r="J82">
        <f t="shared" si="31"/>
        <v>-0.68399018866532069</v>
      </c>
      <c r="K82">
        <f t="shared" si="32"/>
        <v>38.299999999999997</v>
      </c>
      <c r="L82">
        <f t="shared" si="33"/>
        <v>24.700000000000003</v>
      </c>
      <c r="M82">
        <f t="shared" si="34"/>
        <v>24.700000000000003</v>
      </c>
      <c r="N82">
        <f t="shared" si="35"/>
        <v>-3225.2333333333345</v>
      </c>
      <c r="O82">
        <f t="shared" si="35"/>
        <v>31925.166666666668</v>
      </c>
      <c r="P82">
        <f t="shared" si="36"/>
        <v>449.65023474178406</v>
      </c>
      <c r="Q82">
        <f t="shared" si="37"/>
        <v>-7.1727602570594797</v>
      </c>
      <c r="R82">
        <f t="shared" ref="R82:R145" si="38">SUM(C67:C81)/15</f>
        <v>43.4</v>
      </c>
      <c r="S82">
        <f t="shared" ref="S82:S123" si="39">C82-R82</f>
        <v>19.600000000000001</v>
      </c>
      <c r="T82">
        <f t="shared" ref="T82:T123" si="40">ABS(S82)</f>
        <v>19.600000000000001</v>
      </c>
      <c r="U82">
        <f t="shared" ref="U82:V97" si="41">S82+U81</f>
        <v>-10821.466666666664</v>
      </c>
      <c r="V82">
        <f t="shared" si="41"/>
        <v>35723.066666666695</v>
      </c>
      <c r="W82">
        <f t="shared" ref="W82:W123" si="42">V82/B67</f>
        <v>541.25858585858623</v>
      </c>
      <c r="X82">
        <f t="shared" ref="X82:X123" si="43">U82/W82</f>
        <v>-19.993154749685523</v>
      </c>
    </row>
    <row r="83" spans="1:24" x14ac:dyDescent="0.25">
      <c r="A83" s="1">
        <v>43929</v>
      </c>
      <c r="B83" s="2">
        <v>82</v>
      </c>
      <c r="C83">
        <v>42</v>
      </c>
      <c r="D83">
        <f t="shared" si="25"/>
        <v>45.2</v>
      </c>
      <c r="E83">
        <f t="shared" si="26"/>
        <v>-3.2000000000000028</v>
      </c>
      <c r="F83">
        <f t="shared" si="27"/>
        <v>3.2000000000000028</v>
      </c>
      <c r="G83">
        <f t="shared" si="28"/>
        <v>-198.39999999999827</v>
      </c>
      <c r="H83">
        <f t="shared" si="29"/>
        <v>21692.399999999991</v>
      </c>
      <c r="I83">
        <f t="shared" si="30"/>
        <v>281.71948051948038</v>
      </c>
      <c r="J83">
        <f t="shared" si="31"/>
        <v>-0.70424664859581576</v>
      </c>
      <c r="K83">
        <f t="shared" si="32"/>
        <v>41.5</v>
      </c>
      <c r="L83">
        <f t="shared" si="33"/>
        <v>0.5</v>
      </c>
      <c r="M83">
        <f t="shared" si="34"/>
        <v>0.5</v>
      </c>
      <c r="N83">
        <f t="shared" si="35"/>
        <v>-3224.7333333333345</v>
      </c>
      <c r="O83">
        <f t="shared" si="35"/>
        <v>31925.666666666668</v>
      </c>
      <c r="P83">
        <f t="shared" si="36"/>
        <v>443.41203703703707</v>
      </c>
      <c r="Q83">
        <f t="shared" si="37"/>
        <v>-7.2725435125343267</v>
      </c>
      <c r="R83">
        <f t="shared" si="38"/>
        <v>44.466666666666669</v>
      </c>
      <c r="S83">
        <f t="shared" si="39"/>
        <v>-2.4666666666666686</v>
      </c>
      <c r="T83">
        <f t="shared" si="40"/>
        <v>2.4666666666666686</v>
      </c>
      <c r="U83">
        <f t="shared" si="41"/>
        <v>-10823.933333333331</v>
      </c>
      <c r="V83">
        <f t="shared" si="41"/>
        <v>35725.533333333362</v>
      </c>
      <c r="W83">
        <f t="shared" si="42"/>
        <v>533.21691542288602</v>
      </c>
      <c r="X83">
        <f t="shared" si="43"/>
        <v>-20.299306005228733</v>
      </c>
    </row>
    <row r="84" spans="1:24" x14ac:dyDescent="0.25">
      <c r="A84" s="1">
        <v>43930</v>
      </c>
      <c r="B84" s="2">
        <v>83</v>
      </c>
      <c r="C84">
        <v>46</v>
      </c>
      <c r="D84">
        <f t="shared" si="25"/>
        <v>47.6</v>
      </c>
      <c r="E84">
        <f t="shared" si="26"/>
        <v>-1.6000000000000014</v>
      </c>
      <c r="F84">
        <f t="shared" si="27"/>
        <v>1.6000000000000014</v>
      </c>
      <c r="G84">
        <f t="shared" si="28"/>
        <v>-199.99999999999827</v>
      </c>
      <c r="H84">
        <f t="shared" si="29"/>
        <v>21693.999999999989</v>
      </c>
      <c r="I84">
        <f t="shared" si="30"/>
        <v>278.12820512820497</v>
      </c>
      <c r="J84">
        <f t="shared" si="31"/>
        <v>-0.71909283672904367</v>
      </c>
      <c r="K84">
        <f t="shared" si="32"/>
        <v>40.9</v>
      </c>
      <c r="L84">
        <f t="shared" si="33"/>
        <v>5.1000000000000014</v>
      </c>
      <c r="M84">
        <f t="shared" si="34"/>
        <v>5.1000000000000014</v>
      </c>
      <c r="N84">
        <f t="shared" si="35"/>
        <v>-3219.6333333333346</v>
      </c>
      <c r="O84">
        <f t="shared" si="35"/>
        <v>31930.766666666666</v>
      </c>
      <c r="P84">
        <f t="shared" si="36"/>
        <v>437.4077625570776</v>
      </c>
      <c r="Q84">
        <f t="shared" si="37"/>
        <v>-7.3607137525667543</v>
      </c>
      <c r="R84">
        <f t="shared" si="38"/>
        <v>42.8</v>
      </c>
      <c r="S84">
        <f t="shared" si="39"/>
        <v>3.2000000000000028</v>
      </c>
      <c r="T84">
        <f t="shared" si="40"/>
        <v>3.2000000000000028</v>
      </c>
      <c r="U84">
        <f t="shared" si="41"/>
        <v>-10820.73333333333</v>
      </c>
      <c r="V84">
        <f t="shared" si="41"/>
        <v>35728.733333333359</v>
      </c>
      <c r="W84">
        <f t="shared" si="42"/>
        <v>525.42254901960825</v>
      </c>
      <c r="X84">
        <f t="shared" si="43"/>
        <v>-20.594345167568189</v>
      </c>
    </row>
    <row r="85" spans="1:24" x14ac:dyDescent="0.25">
      <c r="A85" s="1">
        <v>43931</v>
      </c>
      <c r="B85" s="2">
        <v>84</v>
      </c>
      <c r="C85">
        <v>99</v>
      </c>
      <c r="D85">
        <f t="shared" si="25"/>
        <v>49</v>
      </c>
      <c r="E85">
        <f t="shared" si="26"/>
        <v>50</v>
      </c>
      <c r="F85">
        <f t="shared" si="27"/>
        <v>50</v>
      </c>
      <c r="G85">
        <f t="shared" si="28"/>
        <v>-149.99999999999827</v>
      </c>
      <c r="H85">
        <f t="shared" si="29"/>
        <v>21743.999999999989</v>
      </c>
      <c r="I85">
        <f t="shared" si="30"/>
        <v>275.24050632911377</v>
      </c>
      <c r="J85">
        <f t="shared" si="31"/>
        <v>-0.54497792494480635</v>
      </c>
      <c r="K85">
        <f t="shared" si="32"/>
        <v>41.9</v>
      </c>
      <c r="L85">
        <f t="shared" si="33"/>
        <v>57.1</v>
      </c>
      <c r="M85">
        <f t="shared" si="34"/>
        <v>57.1</v>
      </c>
      <c r="N85">
        <f t="shared" si="35"/>
        <v>-3162.5333333333347</v>
      </c>
      <c r="O85">
        <f t="shared" si="35"/>
        <v>31987.866666666665</v>
      </c>
      <c r="P85">
        <f t="shared" si="36"/>
        <v>432.26846846846843</v>
      </c>
      <c r="Q85">
        <f t="shared" si="37"/>
        <v>-7.3161323668557703</v>
      </c>
      <c r="R85">
        <f t="shared" si="38"/>
        <v>42.2</v>
      </c>
      <c r="S85">
        <f t="shared" si="39"/>
        <v>56.8</v>
      </c>
      <c r="T85">
        <f t="shared" si="40"/>
        <v>56.8</v>
      </c>
      <c r="U85">
        <f t="shared" si="41"/>
        <v>-10763.933333333331</v>
      </c>
      <c r="V85">
        <f t="shared" si="41"/>
        <v>35785.533333333362</v>
      </c>
      <c r="W85">
        <f t="shared" si="42"/>
        <v>518.63091787439657</v>
      </c>
      <c r="X85">
        <f t="shared" si="43"/>
        <v>-20.75451532555984</v>
      </c>
    </row>
    <row r="86" spans="1:24" x14ac:dyDescent="0.25">
      <c r="A86" s="1">
        <v>43932</v>
      </c>
      <c r="B86" s="2">
        <v>85</v>
      </c>
      <c r="C86">
        <v>108</v>
      </c>
      <c r="D86">
        <f t="shared" si="25"/>
        <v>62.4</v>
      </c>
      <c r="E86">
        <f t="shared" si="26"/>
        <v>45.6</v>
      </c>
      <c r="F86">
        <f t="shared" si="27"/>
        <v>45.6</v>
      </c>
      <c r="G86">
        <f t="shared" si="28"/>
        <v>-104.39999999999827</v>
      </c>
      <c r="H86">
        <f t="shared" si="29"/>
        <v>21789.599999999988</v>
      </c>
      <c r="I86">
        <f t="shared" si="30"/>
        <v>272.36999999999983</v>
      </c>
      <c r="J86">
        <f t="shared" si="31"/>
        <v>-0.38330212578477196</v>
      </c>
      <c r="K86">
        <f t="shared" si="32"/>
        <v>48.3</v>
      </c>
      <c r="L86">
        <f t="shared" si="33"/>
        <v>59.7</v>
      </c>
      <c r="M86">
        <f t="shared" si="34"/>
        <v>59.7</v>
      </c>
      <c r="N86">
        <f t="shared" si="35"/>
        <v>-3102.8333333333348</v>
      </c>
      <c r="O86">
        <f t="shared" si="35"/>
        <v>32047.566666666666</v>
      </c>
      <c r="P86">
        <f t="shared" si="36"/>
        <v>427.30088888888889</v>
      </c>
      <c r="Q86">
        <f t="shared" si="37"/>
        <v>-7.2614717498052412</v>
      </c>
      <c r="R86">
        <f t="shared" si="38"/>
        <v>45.2</v>
      </c>
      <c r="S86">
        <f t="shared" si="39"/>
        <v>62.8</v>
      </c>
      <c r="T86">
        <f t="shared" si="40"/>
        <v>62.8</v>
      </c>
      <c r="U86">
        <f t="shared" si="41"/>
        <v>-10701.133333333331</v>
      </c>
      <c r="V86">
        <f t="shared" si="41"/>
        <v>35848.333333333365</v>
      </c>
      <c r="W86">
        <f t="shared" si="42"/>
        <v>512.11904761904805</v>
      </c>
      <c r="X86">
        <f t="shared" si="43"/>
        <v>-20.895792458970643</v>
      </c>
    </row>
    <row r="87" spans="1:24" x14ac:dyDescent="0.25">
      <c r="A87" s="1">
        <v>43933</v>
      </c>
      <c r="B87" s="2">
        <v>86</v>
      </c>
      <c r="C87">
        <v>89</v>
      </c>
      <c r="D87">
        <f t="shared" si="25"/>
        <v>71.599999999999994</v>
      </c>
      <c r="E87">
        <f t="shared" si="26"/>
        <v>17.400000000000006</v>
      </c>
      <c r="F87">
        <f t="shared" si="27"/>
        <v>17.400000000000006</v>
      </c>
      <c r="G87">
        <f t="shared" si="28"/>
        <v>-86.999999999998266</v>
      </c>
      <c r="H87">
        <f t="shared" si="29"/>
        <v>21806.999999999989</v>
      </c>
      <c r="I87">
        <f t="shared" si="30"/>
        <v>269.22222222222211</v>
      </c>
      <c r="J87">
        <f t="shared" si="31"/>
        <v>-0.32315311597192931</v>
      </c>
      <c r="K87">
        <f t="shared" si="32"/>
        <v>56</v>
      </c>
      <c r="L87">
        <f t="shared" si="33"/>
        <v>33</v>
      </c>
      <c r="M87">
        <f t="shared" si="34"/>
        <v>33</v>
      </c>
      <c r="N87">
        <f t="shared" si="35"/>
        <v>-3069.8333333333348</v>
      </c>
      <c r="O87">
        <f t="shared" si="35"/>
        <v>32080.566666666666</v>
      </c>
      <c r="P87">
        <f t="shared" si="36"/>
        <v>422.11271929824562</v>
      </c>
      <c r="Q87">
        <f t="shared" si="37"/>
        <v>-7.2725440219780024</v>
      </c>
      <c r="R87">
        <f t="shared" si="38"/>
        <v>49.4</v>
      </c>
      <c r="S87">
        <f t="shared" si="39"/>
        <v>39.6</v>
      </c>
      <c r="T87">
        <f t="shared" si="40"/>
        <v>39.6</v>
      </c>
      <c r="U87">
        <f t="shared" si="41"/>
        <v>-10661.533333333331</v>
      </c>
      <c r="V87">
        <f t="shared" si="41"/>
        <v>35887.933333333363</v>
      </c>
      <c r="W87">
        <f t="shared" si="42"/>
        <v>505.46384976525866</v>
      </c>
      <c r="X87">
        <f t="shared" si="43"/>
        <v>-21.092573362634401</v>
      </c>
    </row>
    <row r="88" spans="1:24" x14ac:dyDescent="0.25">
      <c r="A88" s="1">
        <v>43934</v>
      </c>
      <c r="B88" s="2">
        <v>87</v>
      </c>
      <c r="C88">
        <v>46</v>
      </c>
      <c r="D88">
        <f t="shared" si="25"/>
        <v>76.8</v>
      </c>
      <c r="E88">
        <f t="shared" si="26"/>
        <v>-30.799999999999997</v>
      </c>
      <c r="F88">
        <f t="shared" si="27"/>
        <v>30.799999999999997</v>
      </c>
      <c r="G88">
        <f t="shared" si="28"/>
        <v>-117.79999999999826</v>
      </c>
      <c r="H88">
        <f t="shared" si="29"/>
        <v>21837.799999999988</v>
      </c>
      <c r="I88">
        <f t="shared" si="30"/>
        <v>266.31463414634135</v>
      </c>
      <c r="J88">
        <f t="shared" si="31"/>
        <v>-0.44233393473700933</v>
      </c>
      <c r="K88">
        <f t="shared" si="32"/>
        <v>61</v>
      </c>
      <c r="L88">
        <f t="shared" si="33"/>
        <v>-15</v>
      </c>
      <c r="M88">
        <f t="shared" si="34"/>
        <v>15</v>
      </c>
      <c r="N88">
        <f t="shared" si="35"/>
        <v>-3084.8333333333348</v>
      </c>
      <c r="O88">
        <f t="shared" si="35"/>
        <v>32095.566666666666</v>
      </c>
      <c r="P88">
        <f t="shared" si="36"/>
        <v>416.82554112554112</v>
      </c>
      <c r="Q88">
        <f t="shared" si="37"/>
        <v>-7.4007780929245719</v>
      </c>
      <c r="R88">
        <f t="shared" si="38"/>
        <v>53.266666666666666</v>
      </c>
      <c r="S88">
        <f t="shared" si="39"/>
        <v>-7.2666666666666657</v>
      </c>
      <c r="T88">
        <f t="shared" si="40"/>
        <v>7.2666666666666657</v>
      </c>
      <c r="U88">
        <f t="shared" si="41"/>
        <v>-10668.799999999997</v>
      </c>
      <c r="V88">
        <f t="shared" si="41"/>
        <v>35895.200000000033</v>
      </c>
      <c r="W88">
        <f t="shared" si="42"/>
        <v>498.54444444444493</v>
      </c>
      <c r="X88">
        <f t="shared" si="43"/>
        <v>-21.399897479328686</v>
      </c>
    </row>
    <row r="89" spans="1:24" x14ac:dyDescent="0.25">
      <c r="A89" s="1">
        <v>43935</v>
      </c>
      <c r="B89" s="2">
        <v>88</v>
      </c>
      <c r="C89">
        <v>46</v>
      </c>
      <c r="D89">
        <f t="shared" si="25"/>
        <v>77.599999999999994</v>
      </c>
      <c r="E89">
        <f t="shared" si="26"/>
        <v>-31.599999999999994</v>
      </c>
      <c r="F89">
        <f t="shared" si="27"/>
        <v>31.599999999999994</v>
      </c>
      <c r="G89">
        <f t="shared" si="28"/>
        <v>-149.39999999999827</v>
      </c>
      <c r="H89">
        <f t="shared" si="29"/>
        <v>21869.399999999987</v>
      </c>
      <c r="I89">
        <f t="shared" si="30"/>
        <v>263.48674698795168</v>
      </c>
      <c r="J89">
        <f t="shared" si="31"/>
        <v>-0.56701144064308406</v>
      </c>
      <c r="K89">
        <f t="shared" si="32"/>
        <v>62.6</v>
      </c>
      <c r="L89">
        <f t="shared" si="33"/>
        <v>-16.600000000000001</v>
      </c>
      <c r="M89">
        <f t="shared" si="34"/>
        <v>16.600000000000001</v>
      </c>
      <c r="N89">
        <f t="shared" si="35"/>
        <v>-3101.4333333333348</v>
      </c>
      <c r="O89">
        <f t="shared" si="35"/>
        <v>32112.166666666664</v>
      </c>
      <c r="P89">
        <f t="shared" si="36"/>
        <v>411.6944444444444</v>
      </c>
      <c r="Q89">
        <f t="shared" si="37"/>
        <v>-7.5333378314553716</v>
      </c>
      <c r="R89">
        <f t="shared" si="38"/>
        <v>53.133333333333333</v>
      </c>
      <c r="S89">
        <f t="shared" si="39"/>
        <v>-7.1333333333333329</v>
      </c>
      <c r="T89">
        <f t="shared" si="40"/>
        <v>7.1333333333333329</v>
      </c>
      <c r="U89">
        <f t="shared" si="41"/>
        <v>-10675.933333333331</v>
      </c>
      <c r="V89">
        <f t="shared" si="41"/>
        <v>35902.333333333365</v>
      </c>
      <c r="W89">
        <f t="shared" si="42"/>
        <v>491.8127853881283</v>
      </c>
      <c r="X89">
        <f t="shared" si="43"/>
        <v>-21.707311502502133</v>
      </c>
    </row>
    <row r="90" spans="1:24" x14ac:dyDescent="0.25">
      <c r="A90" s="1">
        <v>43936</v>
      </c>
      <c r="B90" s="2">
        <v>89</v>
      </c>
      <c r="C90">
        <v>351</v>
      </c>
      <c r="D90">
        <f t="shared" si="25"/>
        <v>77.599999999999994</v>
      </c>
      <c r="E90">
        <f t="shared" si="26"/>
        <v>273.39999999999998</v>
      </c>
      <c r="F90">
        <f t="shared" si="27"/>
        <v>273.39999999999998</v>
      </c>
      <c r="G90">
        <f t="shared" si="28"/>
        <v>124.00000000000171</v>
      </c>
      <c r="H90">
        <f t="shared" si="29"/>
        <v>22142.799999999988</v>
      </c>
      <c r="I90">
        <f t="shared" si="30"/>
        <v>263.60476190476174</v>
      </c>
      <c r="J90">
        <f t="shared" si="31"/>
        <v>0.47040121393862339</v>
      </c>
      <c r="K90">
        <f t="shared" si="32"/>
        <v>63.3</v>
      </c>
      <c r="L90">
        <f t="shared" si="33"/>
        <v>287.7</v>
      </c>
      <c r="M90">
        <f t="shared" si="34"/>
        <v>287.7</v>
      </c>
      <c r="N90">
        <f t="shared" si="35"/>
        <v>-2813.7333333333349</v>
      </c>
      <c r="O90">
        <f t="shared" si="35"/>
        <v>32399.866666666665</v>
      </c>
      <c r="P90">
        <f t="shared" si="36"/>
        <v>410.1248945147679</v>
      </c>
      <c r="Q90">
        <f t="shared" si="37"/>
        <v>-6.8606743237626535</v>
      </c>
      <c r="R90">
        <f t="shared" si="38"/>
        <v>53.8</v>
      </c>
      <c r="S90">
        <f t="shared" si="39"/>
        <v>297.2</v>
      </c>
      <c r="T90">
        <f t="shared" si="40"/>
        <v>297.2</v>
      </c>
      <c r="U90">
        <f t="shared" si="41"/>
        <v>-10378.73333333333</v>
      </c>
      <c r="V90">
        <f t="shared" si="41"/>
        <v>36199.533333333362</v>
      </c>
      <c r="W90">
        <f t="shared" si="42"/>
        <v>489.18288288288329</v>
      </c>
      <c r="X90">
        <f t="shared" si="43"/>
        <v>-21.216468720591216</v>
      </c>
    </row>
    <row r="91" spans="1:24" x14ac:dyDescent="0.25">
      <c r="A91" s="1">
        <v>43937</v>
      </c>
      <c r="B91" s="2">
        <v>90</v>
      </c>
      <c r="C91">
        <v>27</v>
      </c>
      <c r="D91">
        <f t="shared" si="25"/>
        <v>128</v>
      </c>
      <c r="E91">
        <f t="shared" si="26"/>
        <v>-101</v>
      </c>
      <c r="F91">
        <f t="shared" si="27"/>
        <v>101</v>
      </c>
      <c r="G91">
        <f t="shared" si="28"/>
        <v>23.000000000001705</v>
      </c>
      <c r="H91">
        <f t="shared" si="29"/>
        <v>22243.799999999988</v>
      </c>
      <c r="I91">
        <f t="shared" si="30"/>
        <v>261.69176470588224</v>
      </c>
      <c r="J91">
        <f t="shared" si="31"/>
        <v>8.7889659140980667E-2</v>
      </c>
      <c r="K91">
        <f t="shared" si="32"/>
        <v>95.2</v>
      </c>
      <c r="L91">
        <f t="shared" si="33"/>
        <v>-68.2</v>
      </c>
      <c r="M91">
        <f t="shared" si="34"/>
        <v>68.2</v>
      </c>
      <c r="N91">
        <f t="shared" si="35"/>
        <v>-2881.9333333333348</v>
      </c>
      <c r="O91">
        <f t="shared" si="35"/>
        <v>32468.066666666666</v>
      </c>
      <c r="P91">
        <f t="shared" si="36"/>
        <v>405.8508333333333</v>
      </c>
      <c r="Q91">
        <f t="shared" si="37"/>
        <v>-7.1009668987579628</v>
      </c>
      <c r="R91">
        <f t="shared" si="38"/>
        <v>74.86666666666666</v>
      </c>
      <c r="S91">
        <f t="shared" si="39"/>
        <v>-47.86666666666666</v>
      </c>
      <c r="T91">
        <f t="shared" si="40"/>
        <v>47.86666666666666</v>
      </c>
      <c r="U91">
        <f t="shared" si="41"/>
        <v>-10426.599999999997</v>
      </c>
      <c r="V91">
        <f t="shared" si="41"/>
        <v>36247.400000000031</v>
      </c>
      <c r="W91">
        <f t="shared" si="42"/>
        <v>483.29866666666709</v>
      </c>
      <c r="X91">
        <f t="shared" si="43"/>
        <v>-21.573823225941698</v>
      </c>
    </row>
    <row r="92" spans="1:24" x14ac:dyDescent="0.25">
      <c r="A92" s="1">
        <v>43938</v>
      </c>
      <c r="B92" s="2">
        <v>91</v>
      </c>
      <c r="C92">
        <v>16</v>
      </c>
      <c r="D92">
        <f t="shared" si="25"/>
        <v>111.8</v>
      </c>
      <c r="E92">
        <f t="shared" si="26"/>
        <v>-95.8</v>
      </c>
      <c r="F92">
        <f t="shared" si="27"/>
        <v>95.8</v>
      </c>
      <c r="G92">
        <f t="shared" si="28"/>
        <v>-72.799999999998292</v>
      </c>
      <c r="H92">
        <f t="shared" si="29"/>
        <v>22339.599999999988</v>
      </c>
      <c r="I92">
        <f t="shared" si="30"/>
        <v>259.76279069767429</v>
      </c>
      <c r="J92">
        <f t="shared" si="31"/>
        <v>-0.28025568944832746</v>
      </c>
      <c r="K92">
        <f t="shared" si="32"/>
        <v>91.7</v>
      </c>
      <c r="L92">
        <f t="shared" si="33"/>
        <v>-75.7</v>
      </c>
      <c r="M92">
        <f t="shared" si="34"/>
        <v>75.7</v>
      </c>
      <c r="N92">
        <f t="shared" si="35"/>
        <v>-2957.6333333333346</v>
      </c>
      <c r="O92">
        <f t="shared" si="35"/>
        <v>32543.766666666666</v>
      </c>
      <c r="P92">
        <f t="shared" si="36"/>
        <v>401.77489711934157</v>
      </c>
      <c r="Q92">
        <f t="shared" si="37"/>
        <v>-7.3614189301996413</v>
      </c>
      <c r="R92">
        <f t="shared" si="38"/>
        <v>74.599999999999994</v>
      </c>
      <c r="S92">
        <f t="shared" si="39"/>
        <v>-58.599999999999994</v>
      </c>
      <c r="T92">
        <f t="shared" si="40"/>
        <v>58.599999999999994</v>
      </c>
      <c r="U92">
        <f t="shared" si="41"/>
        <v>-10485.199999999997</v>
      </c>
      <c r="V92">
        <f t="shared" si="41"/>
        <v>36306.000000000029</v>
      </c>
      <c r="W92">
        <f t="shared" si="42"/>
        <v>477.71052631578988</v>
      </c>
      <c r="X92">
        <f t="shared" si="43"/>
        <v>-21.948856938247097</v>
      </c>
    </row>
    <row r="93" spans="1:24" x14ac:dyDescent="0.25">
      <c r="A93" s="1">
        <v>43939</v>
      </c>
      <c r="B93" s="2">
        <v>92</v>
      </c>
      <c r="C93">
        <v>12</v>
      </c>
      <c r="D93">
        <f t="shared" si="25"/>
        <v>97.2</v>
      </c>
      <c r="E93">
        <f t="shared" si="26"/>
        <v>-85.2</v>
      </c>
      <c r="F93">
        <f t="shared" si="27"/>
        <v>85.2</v>
      </c>
      <c r="G93">
        <f t="shared" si="28"/>
        <v>-157.99999999999829</v>
      </c>
      <c r="H93">
        <f t="shared" si="29"/>
        <v>22424.799999999988</v>
      </c>
      <c r="I93">
        <f t="shared" si="30"/>
        <v>257.75632183908033</v>
      </c>
      <c r="J93">
        <f t="shared" si="31"/>
        <v>-0.61298205558131436</v>
      </c>
      <c r="K93">
        <f t="shared" si="32"/>
        <v>87</v>
      </c>
      <c r="L93">
        <f t="shared" si="33"/>
        <v>-75</v>
      </c>
      <c r="M93">
        <f t="shared" si="34"/>
        <v>75</v>
      </c>
      <c r="N93">
        <f t="shared" ref="N93:O108" si="44">L93+N92</f>
        <v>-3032.6333333333346</v>
      </c>
      <c r="O93">
        <f t="shared" si="44"/>
        <v>32618.766666666666</v>
      </c>
      <c r="P93">
        <f t="shared" si="36"/>
        <v>397.789837398374</v>
      </c>
      <c r="Q93">
        <f t="shared" si="37"/>
        <v>-7.6237074158740956</v>
      </c>
      <c r="R93">
        <f t="shared" si="38"/>
        <v>73.066666666666663</v>
      </c>
      <c r="S93">
        <f t="shared" si="39"/>
        <v>-61.066666666666663</v>
      </c>
      <c r="T93">
        <f t="shared" si="40"/>
        <v>61.066666666666663</v>
      </c>
      <c r="U93">
        <f t="shared" si="41"/>
        <v>-10546.266666666665</v>
      </c>
      <c r="V93">
        <f t="shared" si="41"/>
        <v>36367.066666666695</v>
      </c>
      <c r="W93">
        <f t="shared" si="42"/>
        <v>472.29956709956747</v>
      </c>
      <c r="X93">
        <f t="shared" si="43"/>
        <v>-22.329613239817689</v>
      </c>
    </row>
    <row r="94" spans="1:24" x14ac:dyDescent="0.25">
      <c r="A94" s="1">
        <v>43940</v>
      </c>
      <c r="B94" s="2">
        <v>93</v>
      </c>
      <c r="C94">
        <v>11</v>
      </c>
      <c r="D94">
        <f t="shared" si="25"/>
        <v>90.4</v>
      </c>
      <c r="E94">
        <f t="shared" si="26"/>
        <v>-79.400000000000006</v>
      </c>
      <c r="F94">
        <f t="shared" si="27"/>
        <v>79.400000000000006</v>
      </c>
      <c r="G94">
        <f t="shared" si="28"/>
        <v>-237.3999999999983</v>
      </c>
      <c r="H94">
        <f t="shared" si="29"/>
        <v>22504.19999999999</v>
      </c>
      <c r="I94">
        <f t="shared" si="30"/>
        <v>255.72954545454533</v>
      </c>
      <c r="J94">
        <f t="shared" si="31"/>
        <v>-0.92832449053953758</v>
      </c>
      <c r="K94">
        <f t="shared" si="32"/>
        <v>84</v>
      </c>
      <c r="L94">
        <f t="shared" si="33"/>
        <v>-73</v>
      </c>
      <c r="M94">
        <f t="shared" si="34"/>
        <v>73</v>
      </c>
      <c r="N94">
        <f t="shared" si="44"/>
        <v>-3105.6333333333346</v>
      </c>
      <c r="O94">
        <f t="shared" si="44"/>
        <v>32691.766666666666</v>
      </c>
      <c r="P94">
        <f t="shared" si="36"/>
        <v>393.87670682730925</v>
      </c>
      <c r="Q94">
        <f t="shared" si="37"/>
        <v>-7.8847854658614382</v>
      </c>
      <c r="R94">
        <f t="shared" si="38"/>
        <v>71.86666666666666</v>
      </c>
      <c r="S94">
        <f t="shared" si="39"/>
        <v>-60.86666666666666</v>
      </c>
      <c r="T94">
        <f t="shared" si="40"/>
        <v>60.86666666666666</v>
      </c>
      <c r="U94">
        <f t="shared" si="41"/>
        <v>-10607.133333333331</v>
      </c>
      <c r="V94">
        <f t="shared" si="41"/>
        <v>36427.933333333363</v>
      </c>
      <c r="W94">
        <f t="shared" si="42"/>
        <v>467.0247863247867</v>
      </c>
      <c r="X94">
        <f t="shared" si="43"/>
        <v>-22.712142147326478</v>
      </c>
    </row>
    <row r="95" spans="1:24" x14ac:dyDescent="0.25">
      <c r="A95" s="1">
        <v>43941</v>
      </c>
      <c r="B95" s="2">
        <v>94</v>
      </c>
      <c r="C95">
        <v>30</v>
      </c>
      <c r="D95">
        <f t="shared" si="25"/>
        <v>83.4</v>
      </c>
      <c r="E95">
        <f t="shared" si="26"/>
        <v>-53.400000000000006</v>
      </c>
      <c r="F95">
        <f t="shared" si="27"/>
        <v>53.400000000000006</v>
      </c>
      <c r="G95">
        <f t="shared" si="28"/>
        <v>-290.79999999999831</v>
      </c>
      <c r="H95">
        <f t="shared" si="29"/>
        <v>22557.599999999991</v>
      </c>
      <c r="I95">
        <f t="shared" si="30"/>
        <v>253.45617977528079</v>
      </c>
      <c r="J95">
        <f t="shared" si="31"/>
        <v>-1.1473383693300645</v>
      </c>
      <c r="K95">
        <f t="shared" si="32"/>
        <v>80.5</v>
      </c>
      <c r="L95">
        <f t="shared" si="33"/>
        <v>-50.5</v>
      </c>
      <c r="M95">
        <f t="shared" si="34"/>
        <v>50.5</v>
      </c>
      <c r="N95">
        <f t="shared" si="44"/>
        <v>-3156.1333333333346</v>
      </c>
      <c r="O95">
        <f t="shared" si="44"/>
        <v>32742.266666666666</v>
      </c>
      <c r="P95">
        <f t="shared" si="36"/>
        <v>389.78888888888889</v>
      </c>
      <c r="Q95">
        <f t="shared" si="37"/>
        <v>-8.0970325817394055</v>
      </c>
      <c r="R95">
        <f t="shared" si="38"/>
        <v>70</v>
      </c>
      <c r="S95">
        <f t="shared" si="39"/>
        <v>-40</v>
      </c>
      <c r="T95">
        <f t="shared" si="40"/>
        <v>40</v>
      </c>
      <c r="U95">
        <f t="shared" si="41"/>
        <v>-10647.133333333331</v>
      </c>
      <c r="V95">
        <f t="shared" si="41"/>
        <v>36467.933333333363</v>
      </c>
      <c r="W95">
        <f t="shared" si="42"/>
        <v>461.61940928270081</v>
      </c>
      <c r="X95">
        <f t="shared" si="43"/>
        <v>-23.064743637789523</v>
      </c>
    </row>
    <row r="96" spans="1:24" x14ac:dyDescent="0.25">
      <c r="A96" s="1">
        <v>43942</v>
      </c>
      <c r="B96" s="2">
        <v>95</v>
      </c>
      <c r="C96">
        <v>10</v>
      </c>
      <c r="D96">
        <f t="shared" si="25"/>
        <v>19.2</v>
      </c>
      <c r="E96">
        <f t="shared" si="26"/>
        <v>-9.1999999999999993</v>
      </c>
      <c r="F96">
        <f t="shared" si="27"/>
        <v>9.1999999999999993</v>
      </c>
      <c r="G96">
        <f t="shared" si="28"/>
        <v>-299.99999999999829</v>
      </c>
      <c r="H96">
        <f t="shared" si="29"/>
        <v>22566.799999999992</v>
      </c>
      <c r="I96">
        <f t="shared" si="30"/>
        <v>250.74222222222213</v>
      </c>
      <c r="J96">
        <f t="shared" si="31"/>
        <v>-1.1964478791853457</v>
      </c>
      <c r="K96">
        <f t="shared" si="32"/>
        <v>73.599999999999994</v>
      </c>
      <c r="L96">
        <f t="shared" si="33"/>
        <v>-63.599999999999994</v>
      </c>
      <c r="M96">
        <f t="shared" si="34"/>
        <v>63.599999999999994</v>
      </c>
      <c r="N96">
        <f t="shared" si="44"/>
        <v>-3219.7333333333345</v>
      </c>
      <c r="O96">
        <f t="shared" si="44"/>
        <v>32805.866666666669</v>
      </c>
      <c r="P96">
        <f t="shared" si="36"/>
        <v>385.95137254901965</v>
      </c>
      <c r="Q96">
        <f t="shared" si="37"/>
        <v>-8.3423290143226438</v>
      </c>
      <c r="R96">
        <f t="shared" si="38"/>
        <v>69.86666666666666</v>
      </c>
      <c r="S96">
        <f t="shared" si="39"/>
        <v>-59.86666666666666</v>
      </c>
      <c r="T96">
        <f t="shared" si="40"/>
        <v>59.86666666666666</v>
      </c>
      <c r="U96">
        <f t="shared" si="41"/>
        <v>-10706.999999999998</v>
      </c>
      <c r="V96">
        <f t="shared" si="41"/>
        <v>36527.800000000032</v>
      </c>
      <c r="W96">
        <f t="shared" si="42"/>
        <v>456.59750000000042</v>
      </c>
      <c r="X96">
        <f t="shared" si="43"/>
        <v>-23.449537064920392</v>
      </c>
    </row>
    <row r="97" spans="1:24" x14ac:dyDescent="0.25">
      <c r="A97" s="1">
        <v>43943</v>
      </c>
      <c r="B97" s="2">
        <v>96</v>
      </c>
      <c r="C97">
        <v>6</v>
      </c>
      <c r="D97">
        <f t="shared" si="25"/>
        <v>15.8</v>
      </c>
      <c r="E97">
        <f t="shared" si="26"/>
        <v>-9.8000000000000007</v>
      </c>
      <c r="F97">
        <f t="shared" si="27"/>
        <v>9.8000000000000007</v>
      </c>
      <c r="G97">
        <f t="shared" si="28"/>
        <v>-309.79999999999831</v>
      </c>
      <c r="H97">
        <f t="shared" si="29"/>
        <v>22576.599999999991</v>
      </c>
      <c r="I97">
        <f t="shared" si="30"/>
        <v>248.0945054945054</v>
      </c>
      <c r="J97">
        <f t="shared" si="31"/>
        <v>-1.2487176988563315</v>
      </c>
      <c r="K97">
        <f t="shared" si="32"/>
        <v>63.8</v>
      </c>
      <c r="L97">
        <f t="shared" si="33"/>
        <v>-57.8</v>
      </c>
      <c r="M97">
        <f t="shared" si="34"/>
        <v>57.8</v>
      </c>
      <c r="N97">
        <f t="shared" si="44"/>
        <v>-3277.5333333333347</v>
      </c>
      <c r="O97">
        <f t="shared" si="44"/>
        <v>32863.666666666672</v>
      </c>
      <c r="P97">
        <f t="shared" si="36"/>
        <v>382.13565891472877</v>
      </c>
      <c r="Q97">
        <f t="shared" si="37"/>
        <v>-8.5768842997839574</v>
      </c>
      <c r="R97">
        <f t="shared" si="38"/>
        <v>66.400000000000006</v>
      </c>
      <c r="S97">
        <f t="shared" si="39"/>
        <v>-60.400000000000006</v>
      </c>
      <c r="T97">
        <f t="shared" si="40"/>
        <v>60.400000000000006</v>
      </c>
      <c r="U97">
        <f t="shared" si="41"/>
        <v>-10767.399999999998</v>
      </c>
      <c r="V97">
        <f t="shared" si="41"/>
        <v>36588.200000000033</v>
      </c>
      <c r="W97">
        <f t="shared" si="42"/>
        <v>451.70617283950656</v>
      </c>
      <c r="X97">
        <f t="shared" si="43"/>
        <v>-23.837177013354008</v>
      </c>
    </row>
    <row r="98" spans="1:24" x14ac:dyDescent="0.25">
      <c r="A98" s="1">
        <v>43944</v>
      </c>
      <c r="B98" s="2">
        <v>97</v>
      </c>
      <c r="C98">
        <v>12</v>
      </c>
      <c r="D98">
        <f t="shared" si="25"/>
        <v>13.8</v>
      </c>
      <c r="E98">
        <f t="shared" si="26"/>
        <v>-1.8000000000000007</v>
      </c>
      <c r="F98">
        <f t="shared" si="27"/>
        <v>1.8000000000000007</v>
      </c>
      <c r="G98">
        <f t="shared" si="28"/>
        <v>-311.59999999999832</v>
      </c>
      <c r="H98">
        <f t="shared" si="29"/>
        <v>22578.399999999991</v>
      </c>
      <c r="I98">
        <f t="shared" si="30"/>
        <v>245.41739130434772</v>
      </c>
      <c r="J98">
        <f t="shared" si="31"/>
        <v>-1.2696736704106517</v>
      </c>
      <c r="K98">
        <f t="shared" si="32"/>
        <v>55.5</v>
      </c>
      <c r="L98">
        <f t="shared" si="33"/>
        <v>-43.5</v>
      </c>
      <c r="M98">
        <f t="shared" si="34"/>
        <v>43.5</v>
      </c>
      <c r="N98">
        <f t="shared" si="44"/>
        <v>-3321.0333333333347</v>
      </c>
      <c r="O98">
        <f t="shared" si="44"/>
        <v>32907.166666666672</v>
      </c>
      <c r="P98">
        <f t="shared" si="36"/>
        <v>378.24329501915713</v>
      </c>
      <c r="Q98">
        <f t="shared" si="37"/>
        <v>-8.7801512335205629</v>
      </c>
      <c r="R98">
        <f t="shared" si="38"/>
        <v>62.6</v>
      </c>
      <c r="S98">
        <f t="shared" si="39"/>
        <v>-50.6</v>
      </c>
      <c r="T98">
        <f t="shared" si="40"/>
        <v>50.6</v>
      </c>
      <c r="U98">
        <f t="shared" ref="U98:V113" si="45">S98+U97</f>
        <v>-10817.999999999998</v>
      </c>
      <c r="V98">
        <f t="shared" si="45"/>
        <v>36638.800000000032</v>
      </c>
      <c r="W98">
        <f t="shared" si="42"/>
        <v>446.81463414634186</v>
      </c>
      <c r="X98">
        <f t="shared" si="43"/>
        <v>-24.211382468858126</v>
      </c>
    </row>
    <row r="99" spans="1:24" x14ac:dyDescent="0.25">
      <c r="A99" s="1">
        <v>43945</v>
      </c>
      <c r="B99" s="2">
        <v>98</v>
      </c>
      <c r="C99">
        <v>11</v>
      </c>
      <c r="D99">
        <f t="shared" si="25"/>
        <v>13.8</v>
      </c>
      <c r="E99">
        <f t="shared" si="26"/>
        <v>-2.8000000000000007</v>
      </c>
      <c r="F99">
        <f t="shared" si="27"/>
        <v>2.8000000000000007</v>
      </c>
      <c r="G99">
        <f t="shared" si="28"/>
        <v>-314.39999999999833</v>
      </c>
      <c r="H99">
        <f t="shared" si="29"/>
        <v>22581.19999999999</v>
      </c>
      <c r="I99">
        <f t="shared" si="30"/>
        <v>242.80860215053752</v>
      </c>
      <c r="J99">
        <f t="shared" si="31"/>
        <v>-1.2948470409012744</v>
      </c>
      <c r="K99">
        <f t="shared" si="32"/>
        <v>52.1</v>
      </c>
      <c r="L99">
        <f t="shared" si="33"/>
        <v>-41.1</v>
      </c>
      <c r="M99">
        <f t="shared" si="34"/>
        <v>41.1</v>
      </c>
      <c r="N99">
        <f t="shared" si="44"/>
        <v>-3362.1333333333346</v>
      </c>
      <c r="O99">
        <f t="shared" si="44"/>
        <v>32948.26666666667</v>
      </c>
      <c r="P99">
        <f t="shared" si="36"/>
        <v>374.41212121212124</v>
      </c>
      <c r="Q99">
        <f t="shared" si="37"/>
        <v>-8.9797662598335997</v>
      </c>
      <c r="R99">
        <f t="shared" si="38"/>
        <v>60.6</v>
      </c>
      <c r="S99">
        <f t="shared" si="39"/>
        <v>-49.6</v>
      </c>
      <c r="T99">
        <f t="shared" si="40"/>
        <v>49.6</v>
      </c>
      <c r="U99">
        <f t="shared" si="45"/>
        <v>-10867.599999999999</v>
      </c>
      <c r="V99">
        <f t="shared" si="45"/>
        <v>36688.400000000031</v>
      </c>
      <c r="W99">
        <f t="shared" si="42"/>
        <v>442.02891566265095</v>
      </c>
      <c r="X99">
        <f t="shared" si="43"/>
        <v>-24.585721917554299</v>
      </c>
    </row>
    <row r="100" spans="1:24" x14ac:dyDescent="0.25">
      <c r="A100" s="1">
        <v>43946</v>
      </c>
      <c r="B100" s="2">
        <v>99</v>
      </c>
      <c r="C100">
        <v>3</v>
      </c>
      <c r="D100">
        <f t="shared" si="25"/>
        <v>13.8</v>
      </c>
      <c r="E100">
        <f t="shared" si="26"/>
        <v>-10.8</v>
      </c>
      <c r="F100">
        <f t="shared" si="27"/>
        <v>10.8</v>
      </c>
      <c r="G100">
        <f t="shared" si="28"/>
        <v>-325.19999999999834</v>
      </c>
      <c r="H100">
        <f t="shared" si="29"/>
        <v>22591.999999999989</v>
      </c>
      <c r="I100">
        <f t="shared" si="30"/>
        <v>240.34042553191478</v>
      </c>
      <c r="J100">
        <f t="shared" si="31"/>
        <v>-1.353080736543903</v>
      </c>
      <c r="K100">
        <f t="shared" si="32"/>
        <v>48.6</v>
      </c>
      <c r="L100">
        <f t="shared" si="33"/>
        <v>-45.6</v>
      </c>
      <c r="M100">
        <f t="shared" si="34"/>
        <v>45.6</v>
      </c>
      <c r="N100">
        <f t="shared" si="44"/>
        <v>-3407.7333333333345</v>
      </c>
      <c r="O100">
        <f t="shared" si="44"/>
        <v>32993.866666666669</v>
      </c>
      <c r="P100">
        <f t="shared" si="36"/>
        <v>370.7176029962547</v>
      </c>
      <c r="Q100">
        <f t="shared" si="37"/>
        <v>-9.1922619961689875</v>
      </c>
      <c r="R100">
        <f t="shared" si="38"/>
        <v>58.266666666666666</v>
      </c>
      <c r="S100">
        <f t="shared" si="39"/>
        <v>-55.266666666666666</v>
      </c>
      <c r="T100">
        <f t="shared" si="40"/>
        <v>55.266666666666666</v>
      </c>
      <c r="U100">
        <f t="shared" si="45"/>
        <v>-10922.866666666665</v>
      </c>
      <c r="V100">
        <f t="shared" si="45"/>
        <v>36743.666666666701</v>
      </c>
      <c r="W100">
        <f t="shared" si="42"/>
        <v>437.42460317460359</v>
      </c>
      <c r="X100">
        <f t="shared" si="43"/>
        <v>-24.970855748382913</v>
      </c>
    </row>
    <row r="101" spans="1:24" x14ac:dyDescent="0.25">
      <c r="A101" s="1">
        <v>43947</v>
      </c>
      <c r="B101" s="2">
        <v>100</v>
      </c>
      <c r="C101">
        <v>6</v>
      </c>
      <c r="D101">
        <f t="shared" si="25"/>
        <v>8.4</v>
      </c>
      <c r="E101">
        <f t="shared" si="26"/>
        <v>-2.4000000000000004</v>
      </c>
      <c r="F101">
        <f t="shared" si="27"/>
        <v>2.4000000000000004</v>
      </c>
      <c r="G101">
        <f t="shared" si="28"/>
        <v>-327.59999999999832</v>
      </c>
      <c r="H101">
        <f t="shared" si="29"/>
        <v>22594.399999999991</v>
      </c>
      <c r="I101">
        <f t="shared" si="30"/>
        <v>237.83578947368412</v>
      </c>
      <c r="J101">
        <f t="shared" si="31"/>
        <v>-1.377420953864668</v>
      </c>
      <c r="K101">
        <f t="shared" si="32"/>
        <v>13.8</v>
      </c>
      <c r="L101">
        <f t="shared" si="33"/>
        <v>-7.8000000000000007</v>
      </c>
      <c r="M101">
        <f t="shared" si="34"/>
        <v>7.8000000000000007</v>
      </c>
      <c r="N101">
        <f t="shared" si="44"/>
        <v>-3415.5333333333347</v>
      </c>
      <c r="O101">
        <f t="shared" si="44"/>
        <v>33001.666666666672</v>
      </c>
      <c r="P101">
        <f t="shared" si="36"/>
        <v>366.68518518518522</v>
      </c>
      <c r="Q101">
        <f t="shared" si="37"/>
        <v>-9.3146204737134521</v>
      </c>
      <c r="R101">
        <f t="shared" si="38"/>
        <v>51.866666666666667</v>
      </c>
      <c r="S101">
        <f t="shared" si="39"/>
        <v>-45.866666666666667</v>
      </c>
      <c r="T101">
        <f t="shared" si="40"/>
        <v>45.866666666666667</v>
      </c>
      <c r="U101">
        <f t="shared" si="45"/>
        <v>-10968.733333333332</v>
      </c>
      <c r="V101">
        <f t="shared" si="45"/>
        <v>36789.533333333369</v>
      </c>
      <c r="W101">
        <f t="shared" si="42"/>
        <v>432.81803921568672</v>
      </c>
      <c r="X101">
        <f t="shared" si="43"/>
        <v>-25.342597441663631</v>
      </c>
    </row>
    <row r="102" spans="1:24" x14ac:dyDescent="0.25">
      <c r="A102" s="1">
        <v>43948</v>
      </c>
      <c r="B102" s="2">
        <v>101</v>
      </c>
      <c r="C102">
        <v>22</v>
      </c>
      <c r="D102">
        <f t="shared" si="25"/>
        <v>7.6</v>
      </c>
      <c r="E102">
        <f t="shared" si="26"/>
        <v>14.4</v>
      </c>
      <c r="F102">
        <f t="shared" si="27"/>
        <v>14.4</v>
      </c>
      <c r="G102">
        <f t="shared" si="28"/>
        <v>-313.19999999999834</v>
      </c>
      <c r="H102">
        <f t="shared" si="29"/>
        <v>22608.799999999992</v>
      </c>
      <c r="I102">
        <f t="shared" si="30"/>
        <v>235.50833333333324</v>
      </c>
      <c r="J102">
        <f t="shared" si="31"/>
        <v>-1.329889246665009</v>
      </c>
      <c r="K102">
        <f t="shared" si="32"/>
        <v>11.7</v>
      </c>
      <c r="L102">
        <f t="shared" si="33"/>
        <v>10.3</v>
      </c>
      <c r="M102">
        <f t="shared" si="34"/>
        <v>10.3</v>
      </c>
      <c r="N102">
        <f t="shared" si="44"/>
        <v>-3405.2333333333345</v>
      </c>
      <c r="O102">
        <f t="shared" si="44"/>
        <v>33011.966666666674</v>
      </c>
      <c r="P102">
        <f t="shared" si="36"/>
        <v>362.76886446886454</v>
      </c>
      <c r="Q102">
        <f t="shared" si="37"/>
        <v>-9.3867849941283925</v>
      </c>
      <c r="R102">
        <f t="shared" si="38"/>
        <v>45.06666666666667</v>
      </c>
      <c r="S102">
        <f t="shared" si="39"/>
        <v>-23.06666666666667</v>
      </c>
      <c r="T102">
        <f t="shared" si="40"/>
        <v>23.06666666666667</v>
      </c>
      <c r="U102">
        <f t="shared" si="45"/>
        <v>-10991.8</v>
      </c>
      <c r="V102">
        <f t="shared" si="45"/>
        <v>36812.600000000035</v>
      </c>
      <c r="W102">
        <f t="shared" si="42"/>
        <v>428.05348837209345</v>
      </c>
      <c r="X102">
        <f t="shared" si="43"/>
        <v>-25.678566577747809</v>
      </c>
    </row>
    <row r="103" spans="1:24" x14ac:dyDescent="0.25">
      <c r="A103" s="1">
        <v>43949</v>
      </c>
      <c r="B103" s="2">
        <v>102</v>
      </c>
      <c r="C103">
        <v>4</v>
      </c>
      <c r="D103">
        <f t="shared" si="25"/>
        <v>10.8</v>
      </c>
      <c r="E103">
        <f t="shared" si="26"/>
        <v>-6.8000000000000007</v>
      </c>
      <c r="F103">
        <f t="shared" si="27"/>
        <v>6.8000000000000007</v>
      </c>
      <c r="G103">
        <f t="shared" si="28"/>
        <v>-319.99999999999835</v>
      </c>
      <c r="H103">
        <f t="shared" si="29"/>
        <v>22615.599999999991</v>
      </c>
      <c r="I103">
        <f t="shared" si="30"/>
        <v>233.15051546391743</v>
      </c>
      <c r="J103">
        <f t="shared" si="31"/>
        <v>-1.3725039353366637</v>
      </c>
      <c r="K103">
        <f t="shared" si="32"/>
        <v>12.3</v>
      </c>
      <c r="L103">
        <f t="shared" si="33"/>
        <v>-8.3000000000000007</v>
      </c>
      <c r="M103">
        <f t="shared" si="34"/>
        <v>8.3000000000000007</v>
      </c>
      <c r="N103">
        <f t="shared" si="44"/>
        <v>-3413.5333333333347</v>
      </c>
      <c r="O103">
        <f t="shared" si="44"/>
        <v>33020.266666666677</v>
      </c>
      <c r="P103">
        <f t="shared" si="36"/>
        <v>358.91594202898563</v>
      </c>
      <c r="Q103">
        <f t="shared" si="37"/>
        <v>-9.5106762715423265</v>
      </c>
      <c r="R103">
        <f t="shared" si="38"/>
        <v>40.6</v>
      </c>
      <c r="S103">
        <f t="shared" si="39"/>
        <v>-36.6</v>
      </c>
      <c r="T103">
        <f t="shared" si="40"/>
        <v>36.6</v>
      </c>
      <c r="U103">
        <f t="shared" si="45"/>
        <v>-11028.4</v>
      </c>
      <c r="V103">
        <f t="shared" si="45"/>
        <v>36849.200000000033</v>
      </c>
      <c r="W103">
        <f t="shared" si="42"/>
        <v>423.55402298850612</v>
      </c>
      <c r="X103">
        <f t="shared" si="43"/>
        <v>-26.037764727592435</v>
      </c>
    </row>
    <row r="104" spans="1:24" x14ac:dyDescent="0.25">
      <c r="A104" s="1">
        <v>43950</v>
      </c>
      <c r="B104" s="2">
        <v>103</v>
      </c>
      <c r="C104">
        <v>12</v>
      </c>
      <c r="D104">
        <f t="shared" si="25"/>
        <v>9.1999999999999993</v>
      </c>
      <c r="E104">
        <f t="shared" si="26"/>
        <v>2.8000000000000007</v>
      </c>
      <c r="F104">
        <f t="shared" si="27"/>
        <v>2.8000000000000007</v>
      </c>
      <c r="G104">
        <f t="shared" si="28"/>
        <v>-317.19999999999834</v>
      </c>
      <c r="H104">
        <f t="shared" si="29"/>
        <v>22618.399999999991</v>
      </c>
      <c r="I104">
        <f t="shared" si="30"/>
        <v>230.7999999999999</v>
      </c>
      <c r="J104">
        <f t="shared" si="31"/>
        <v>-1.3743500866551062</v>
      </c>
      <c r="K104">
        <f t="shared" si="32"/>
        <v>11.5</v>
      </c>
      <c r="L104">
        <f t="shared" si="33"/>
        <v>0.5</v>
      </c>
      <c r="M104">
        <f t="shared" si="34"/>
        <v>0.5</v>
      </c>
      <c r="N104">
        <f t="shared" si="44"/>
        <v>-3413.0333333333347</v>
      </c>
      <c r="O104">
        <f t="shared" si="44"/>
        <v>33020.766666666677</v>
      </c>
      <c r="P104">
        <f t="shared" si="36"/>
        <v>355.06200716845888</v>
      </c>
      <c r="Q104">
        <f t="shared" si="37"/>
        <v>-9.6124994069388663</v>
      </c>
      <c r="R104">
        <f t="shared" si="38"/>
        <v>37.799999999999997</v>
      </c>
      <c r="S104">
        <f t="shared" si="39"/>
        <v>-25.799999999999997</v>
      </c>
      <c r="T104">
        <f t="shared" si="40"/>
        <v>25.799999999999997</v>
      </c>
      <c r="U104">
        <f t="shared" si="45"/>
        <v>-11054.199999999999</v>
      </c>
      <c r="V104">
        <f t="shared" si="45"/>
        <v>36875.000000000036</v>
      </c>
      <c r="W104">
        <f t="shared" si="42"/>
        <v>419.03409090909133</v>
      </c>
      <c r="X104">
        <f t="shared" si="43"/>
        <v>-26.380192542372853</v>
      </c>
    </row>
    <row r="105" spans="1:24" x14ac:dyDescent="0.25">
      <c r="A105" s="1">
        <v>43951</v>
      </c>
      <c r="B105" s="2">
        <v>104</v>
      </c>
      <c r="C105">
        <v>1</v>
      </c>
      <c r="D105">
        <f t="shared" si="25"/>
        <v>9.4</v>
      </c>
      <c r="E105">
        <f t="shared" si="26"/>
        <v>-8.4</v>
      </c>
      <c r="F105">
        <f t="shared" si="27"/>
        <v>8.4</v>
      </c>
      <c r="G105">
        <f t="shared" si="28"/>
        <v>-325.59999999999832</v>
      </c>
      <c r="H105">
        <f t="shared" si="29"/>
        <v>22626.799999999992</v>
      </c>
      <c r="I105">
        <f t="shared" si="30"/>
        <v>228.55353535353527</v>
      </c>
      <c r="J105">
        <f t="shared" si="31"/>
        <v>-1.4246115226191882</v>
      </c>
      <c r="K105">
        <f t="shared" si="32"/>
        <v>11.6</v>
      </c>
      <c r="L105">
        <f t="shared" si="33"/>
        <v>-10.6</v>
      </c>
      <c r="M105">
        <f t="shared" si="34"/>
        <v>10.6</v>
      </c>
      <c r="N105">
        <f t="shared" si="44"/>
        <v>-3423.6333333333346</v>
      </c>
      <c r="O105">
        <f t="shared" si="44"/>
        <v>33031.366666666676</v>
      </c>
      <c r="P105">
        <f t="shared" si="36"/>
        <v>351.39751773049653</v>
      </c>
      <c r="Q105">
        <f t="shared" si="37"/>
        <v>-9.7429069944628406</v>
      </c>
      <c r="R105">
        <f t="shared" si="38"/>
        <v>35.533333333333331</v>
      </c>
      <c r="S105">
        <f t="shared" si="39"/>
        <v>-34.533333333333331</v>
      </c>
      <c r="T105">
        <f t="shared" si="40"/>
        <v>34.533333333333331</v>
      </c>
      <c r="U105">
        <f t="shared" si="45"/>
        <v>-11088.733333333332</v>
      </c>
      <c r="V105">
        <f t="shared" si="45"/>
        <v>36909.533333333369</v>
      </c>
      <c r="W105">
        <f t="shared" si="42"/>
        <v>414.71385767790304</v>
      </c>
      <c r="X105">
        <f t="shared" si="43"/>
        <v>-26.738275386846727</v>
      </c>
    </row>
    <row r="106" spans="1:24" x14ac:dyDescent="0.25">
      <c r="A106" s="1">
        <v>43952</v>
      </c>
      <c r="B106" s="2">
        <v>105</v>
      </c>
      <c r="C106">
        <v>2</v>
      </c>
      <c r="D106">
        <f t="shared" si="25"/>
        <v>9</v>
      </c>
      <c r="E106">
        <f t="shared" si="26"/>
        <v>-7</v>
      </c>
      <c r="F106">
        <f t="shared" si="27"/>
        <v>7</v>
      </c>
      <c r="G106">
        <f t="shared" si="28"/>
        <v>-332.59999999999832</v>
      </c>
      <c r="H106">
        <f t="shared" si="29"/>
        <v>22633.799999999992</v>
      </c>
      <c r="I106">
        <f t="shared" si="30"/>
        <v>226.33799999999991</v>
      </c>
      <c r="J106">
        <f t="shared" si="31"/>
        <v>-1.4694836925306332</v>
      </c>
      <c r="K106">
        <f t="shared" si="32"/>
        <v>8.6999999999999993</v>
      </c>
      <c r="L106">
        <f t="shared" si="33"/>
        <v>-6.6999999999999993</v>
      </c>
      <c r="M106">
        <f t="shared" si="34"/>
        <v>6.6999999999999993</v>
      </c>
      <c r="N106">
        <f t="shared" si="44"/>
        <v>-3430.3333333333344</v>
      </c>
      <c r="O106">
        <f t="shared" si="44"/>
        <v>33038.066666666673</v>
      </c>
      <c r="P106">
        <f t="shared" si="36"/>
        <v>347.7691228070176</v>
      </c>
      <c r="Q106">
        <f t="shared" si="37"/>
        <v>-9.8638237507844497</v>
      </c>
      <c r="R106">
        <f t="shared" si="38"/>
        <v>12.2</v>
      </c>
      <c r="S106">
        <f t="shared" si="39"/>
        <v>-10.199999999999999</v>
      </c>
      <c r="T106">
        <f t="shared" si="40"/>
        <v>10.199999999999999</v>
      </c>
      <c r="U106">
        <f t="shared" si="45"/>
        <v>-11098.933333333332</v>
      </c>
      <c r="V106">
        <f t="shared" si="45"/>
        <v>36919.733333333366</v>
      </c>
      <c r="W106">
        <f t="shared" si="42"/>
        <v>410.21925925925962</v>
      </c>
      <c r="X106">
        <f t="shared" si="43"/>
        <v>-27.056100080173902</v>
      </c>
    </row>
    <row r="107" spans="1:24" x14ac:dyDescent="0.25">
      <c r="A107" s="1">
        <v>43953</v>
      </c>
      <c r="B107" s="2">
        <v>106</v>
      </c>
      <c r="C107">
        <v>3</v>
      </c>
      <c r="D107">
        <f t="shared" si="25"/>
        <v>8.1999999999999993</v>
      </c>
      <c r="E107">
        <f t="shared" si="26"/>
        <v>-5.1999999999999993</v>
      </c>
      <c r="F107">
        <f t="shared" si="27"/>
        <v>5.1999999999999993</v>
      </c>
      <c r="G107">
        <f t="shared" si="28"/>
        <v>-337.79999999999831</v>
      </c>
      <c r="H107">
        <f t="shared" si="29"/>
        <v>22638.999999999993</v>
      </c>
      <c r="I107">
        <f t="shared" si="30"/>
        <v>224.14851485148509</v>
      </c>
      <c r="J107">
        <f t="shared" si="31"/>
        <v>-1.5070365298820547</v>
      </c>
      <c r="K107">
        <f t="shared" si="32"/>
        <v>7.9</v>
      </c>
      <c r="L107">
        <f t="shared" si="33"/>
        <v>-4.9000000000000004</v>
      </c>
      <c r="M107">
        <f t="shared" si="34"/>
        <v>4.9000000000000004</v>
      </c>
      <c r="N107">
        <f t="shared" si="44"/>
        <v>-3435.2333333333345</v>
      </c>
      <c r="O107">
        <f t="shared" si="44"/>
        <v>33042.966666666674</v>
      </c>
      <c r="P107">
        <f t="shared" si="36"/>
        <v>344.19756944444453</v>
      </c>
      <c r="Q107">
        <f t="shared" si="37"/>
        <v>-9.9804113633864606</v>
      </c>
      <c r="R107">
        <f t="shared" si="38"/>
        <v>10.533333333333333</v>
      </c>
      <c r="S107">
        <f t="shared" si="39"/>
        <v>-7.5333333333333332</v>
      </c>
      <c r="T107">
        <f t="shared" si="40"/>
        <v>7.5333333333333332</v>
      </c>
      <c r="U107">
        <f t="shared" si="45"/>
        <v>-11106.466666666665</v>
      </c>
      <c r="V107">
        <f t="shared" si="45"/>
        <v>36927.266666666699</v>
      </c>
      <c r="W107">
        <f t="shared" si="42"/>
        <v>405.79413919413958</v>
      </c>
      <c r="X107">
        <f t="shared" si="43"/>
        <v>-27.3697069374211</v>
      </c>
    </row>
    <row r="108" spans="1:24" x14ac:dyDescent="0.25">
      <c r="A108" s="1">
        <v>43954</v>
      </c>
      <c r="B108" s="2">
        <v>107</v>
      </c>
      <c r="C108">
        <v>1</v>
      </c>
      <c r="D108">
        <f t="shared" si="25"/>
        <v>4.4000000000000004</v>
      </c>
      <c r="E108">
        <f t="shared" si="26"/>
        <v>-3.4000000000000004</v>
      </c>
      <c r="F108">
        <f t="shared" si="27"/>
        <v>3.4000000000000004</v>
      </c>
      <c r="G108">
        <f t="shared" si="28"/>
        <v>-341.19999999999828</v>
      </c>
      <c r="H108">
        <f t="shared" si="29"/>
        <v>22642.399999999994</v>
      </c>
      <c r="I108">
        <f t="shared" si="30"/>
        <v>221.98431372549013</v>
      </c>
      <c r="J108">
        <f t="shared" si="31"/>
        <v>-1.5370455428753063</v>
      </c>
      <c r="K108">
        <f t="shared" si="32"/>
        <v>7.6</v>
      </c>
      <c r="L108">
        <f t="shared" si="33"/>
        <v>-6.6</v>
      </c>
      <c r="M108">
        <f t="shared" si="34"/>
        <v>6.6</v>
      </c>
      <c r="N108">
        <f t="shared" si="44"/>
        <v>-3441.8333333333344</v>
      </c>
      <c r="O108">
        <f t="shared" si="44"/>
        <v>33049.566666666673</v>
      </c>
      <c r="P108">
        <f t="shared" si="36"/>
        <v>340.71718213058426</v>
      </c>
      <c r="Q108">
        <f t="shared" si="37"/>
        <v>-10.101731036312126</v>
      </c>
      <c r="R108">
        <f t="shared" si="38"/>
        <v>9.6666666666666661</v>
      </c>
      <c r="S108">
        <f t="shared" si="39"/>
        <v>-8.6666666666666661</v>
      </c>
      <c r="T108">
        <f t="shared" si="40"/>
        <v>8.6666666666666661</v>
      </c>
      <c r="U108">
        <f t="shared" si="45"/>
        <v>-11115.133333333331</v>
      </c>
      <c r="V108">
        <f t="shared" si="45"/>
        <v>36935.933333333363</v>
      </c>
      <c r="W108">
        <f t="shared" si="42"/>
        <v>401.47753623188436</v>
      </c>
      <c r="X108">
        <f t="shared" si="43"/>
        <v>-27.685567261510446</v>
      </c>
    </row>
    <row r="109" spans="1:24" x14ac:dyDescent="0.25">
      <c r="A109" s="1">
        <v>43955</v>
      </c>
      <c r="B109" s="2">
        <v>108</v>
      </c>
      <c r="C109">
        <v>2</v>
      </c>
      <c r="D109">
        <f t="shared" si="25"/>
        <v>3.8</v>
      </c>
      <c r="E109">
        <f t="shared" si="26"/>
        <v>-1.7999999999999998</v>
      </c>
      <c r="F109">
        <f t="shared" si="27"/>
        <v>1.7999999999999998</v>
      </c>
      <c r="G109">
        <f t="shared" si="28"/>
        <v>-342.99999999999829</v>
      </c>
      <c r="H109">
        <f t="shared" si="29"/>
        <v>22644.199999999993</v>
      </c>
      <c r="I109">
        <f t="shared" si="30"/>
        <v>219.84660194174751</v>
      </c>
      <c r="J109">
        <f t="shared" si="31"/>
        <v>-1.5601787654233683</v>
      </c>
      <c r="K109">
        <f t="shared" si="32"/>
        <v>6.5</v>
      </c>
      <c r="L109">
        <f t="shared" si="33"/>
        <v>-4.5</v>
      </c>
      <c r="M109">
        <f t="shared" si="34"/>
        <v>4.5</v>
      </c>
      <c r="N109">
        <f t="shared" ref="N109:O123" si="46">L109+N108</f>
        <v>-3446.3333333333344</v>
      </c>
      <c r="O109">
        <f t="shared" si="46"/>
        <v>33054.066666666673</v>
      </c>
      <c r="P109">
        <f t="shared" si="36"/>
        <v>337.2863945578232</v>
      </c>
      <c r="Q109">
        <f t="shared" si="37"/>
        <v>-10.217824937324909</v>
      </c>
      <c r="R109">
        <f t="shared" si="38"/>
        <v>8.9333333333333336</v>
      </c>
      <c r="S109">
        <f t="shared" si="39"/>
        <v>-6.9333333333333336</v>
      </c>
      <c r="T109">
        <f t="shared" si="40"/>
        <v>6.9333333333333336</v>
      </c>
      <c r="U109">
        <f t="shared" si="45"/>
        <v>-11122.066666666664</v>
      </c>
      <c r="V109">
        <f t="shared" si="45"/>
        <v>36942.866666666698</v>
      </c>
      <c r="W109">
        <f t="shared" si="42"/>
        <v>397.23512544802901</v>
      </c>
      <c r="X109">
        <f t="shared" si="43"/>
        <v>-27.998698891802267</v>
      </c>
    </row>
    <row r="110" spans="1:24" x14ac:dyDescent="0.25">
      <c r="A110" s="1">
        <v>43956</v>
      </c>
      <c r="B110" s="2">
        <v>109</v>
      </c>
      <c r="C110">
        <v>2</v>
      </c>
      <c r="D110">
        <f t="shared" si="25"/>
        <v>1.8</v>
      </c>
      <c r="E110">
        <f t="shared" si="26"/>
        <v>0.19999999999999996</v>
      </c>
      <c r="F110">
        <f t="shared" si="27"/>
        <v>0.19999999999999996</v>
      </c>
      <c r="G110">
        <f t="shared" si="28"/>
        <v>-342.79999999999831</v>
      </c>
      <c r="H110">
        <f t="shared" si="29"/>
        <v>22644.399999999994</v>
      </c>
      <c r="I110">
        <f t="shared" si="30"/>
        <v>217.73461538461532</v>
      </c>
      <c r="J110">
        <f t="shared" si="31"/>
        <v>-1.5743936690749074</v>
      </c>
      <c r="K110">
        <f t="shared" si="32"/>
        <v>5.6</v>
      </c>
      <c r="L110">
        <f t="shared" si="33"/>
        <v>-3.5999999999999996</v>
      </c>
      <c r="M110">
        <f t="shared" si="34"/>
        <v>3.5999999999999996</v>
      </c>
      <c r="N110">
        <f t="shared" si="46"/>
        <v>-3449.9333333333343</v>
      </c>
      <c r="O110">
        <f t="shared" si="46"/>
        <v>33057.666666666672</v>
      </c>
      <c r="P110">
        <f t="shared" si="36"/>
        <v>333.91582491582494</v>
      </c>
      <c r="Q110">
        <f t="shared" si="37"/>
        <v>-10.331745535579243</v>
      </c>
      <c r="R110">
        <f t="shared" si="38"/>
        <v>8.3333333333333339</v>
      </c>
      <c r="S110">
        <f t="shared" si="39"/>
        <v>-6.3333333333333339</v>
      </c>
      <c r="T110">
        <f t="shared" si="40"/>
        <v>6.3333333333333339</v>
      </c>
      <c r="U110">
        <f t="shared" si="45"/>
        <v>-11128.399999999998</v>
      </c>
      <c r="V110">
        <f t="shared" si="45"/>
        <v>36949.200000000033</v>
      </c>
      <c r="W110">
        <f t="shared" si="42"/>
        <v>393.07659574468119</v>
      </c>
      <c r="X110">
        <f t="shared" si="43"/>
        <v>-28.311021618871287</v>
      </c>
    </row>
    <row r="111" spans="1:24" x14ac:dyDescent="0.25">
      <c r="A111" s="1">
        <v>43957</v>
      </c>
      <c r="B111" s="2">
        <v>110</v>
      </c>
      <c r="C111">
        <v>1</v>
      </c>
      <c r="D111">
        <f t="shared" si="25"/>
        <v>2</v>
      </c>
      <c r="E111">
        <f t="shared" si="26"/>
        <v>-1</v>
      </c>
      <c r="F111">
        <f t="shared" si="27"/>
        <v>1</v>
      </c>
      <c r="G111">
        <f t="shared" si="28"/>
        <v>-343.79999999999831</v>
      </c>
      <c r="H111">
        <f t="shared" si="29"/>
        <v>22645.399999999994</v>
      </c>
      <c r="I111">
        <f t="shared" si="30"/>
        <v>215.67047619047614</v>
      </c>
      <c r="J111">
        <f t="shared" si="31"/>
        <v>-1.5940985807272043</v>
      </c>
      <c r="K111">
        <f t="shared" si="32"/>
        <v>5.5</v>
      </c>
      <c r="L111">
        <f t="shared" si="33"/>
        <v>-4.5</v>
      </c>
      <c r="M111">
        <f t="shared" si="34"/>
        <v>4.5</v>
      </c>
      <c r="N111">
        <f t="shared" si="46"/>
        <v>-3454.4333333333343</v>
      </c>
      <c r="O111">
        <f t="shared" si="46"/>
        <v>33062.166666666672</v>
      </c>
      <c r="P111">
        <f t="shared" si="36"/>
        <v>330.62166666666673</v>
      </c>
      <c r="Q111">
        <f t="shared" si="37"/>
        <v>-10.448296895242802</v>
      </c>
      <c r="R111">
        <f t="shared" si="38"/>
        <v>6.4666666666666668</v>
      </c>
      <c r="S111">
        <f t="shared" si="39"/>
        <v>-5.4666666666666668</v>
      </c>
      <c r="T111">
        <f t="shared" si="40"/>
        <v>5.4666666666666668</v>
      </c>
      <c r="U111">
        <f t="shared" si="45"/>
        <v>-11133.866666666665</v>
      </c>
      <c r="V111">
        <f t="shared" si="45"/>
        <v>36954.666666666701</v>
      </c>
      <c r="W111">
        <f t="shared" si="42"/>
        <v>388.99649122807051</v>
      </c>
      <c r="X111">
        <f t="shared" si="43"/>
        <v>-28.622023379997085</v>
      </c>
    </row>
    <row r="112" spans="1:24" x14ac:dyDescent="0.25">
      <c r="A112" s="1">
        <v>43958</v>
      </c>
      <c r="B112" s="2">
        <v>111</v>
      </c>
      <c r="C112">
        <v>1</v>
      </c>
      <c r="D112">
        <f t="shared" si="25"/>
        <v>1.8</v>
      </c>
      <c r="E112">
        <f t="shared" si="26"/>
        <v>-0.8</v>
      </c>
      <c r="F112">
        <f t="shared" si="27"/>
        <v>0.8</v>
      </c>
      <c r="G112">
        <f t="shared" si="28"/>
        <v>-344.59999999999832</v>
      </c>
      <c r="H112">
        <f t="shared" si="29"/>
        <v>22646.199999999993</v>
      </c>
      <c r="I112">
        <f t="shared" si="30"/>
        <v>213.64339622641504</v>
      </c>
      <c r="J112">
        <f t="shared" si="31"/>
        <v>-1.6129681800920168</v>
      </c>
      <c r="K112">
        <f t="shared" si="32"/>
        <v>5</v>
      </c>
      <c r="L112">
        <f t="shared" si="33"/>
        <v>-4</v>
      </c>
      <c r="M112">
        <f t="shared" si="34"/>
        <v>4</v>
      </c>
      <c r="N112">
        <f t="shared" si="46"/>
        <v>-3458.4333333333343</v>
      </c>
      <c r="O112">
        <f t="shared" si="46"/>
        <v>33066.166666666672</v>
      </c>
      <c r="P112">
        <f t="shared" si="36"/>
        <v>327.38778877887796</v>
      </c>
      <c r="Q112">
        <f t="shared" si="37"/>
        <v>-10.563721225623372</v>
      </c>
      <c r="R112">
        <f t="shared" si="38"/>
        <v>5.8666666666666663</v>
      </c>
      <c r="S112">
        <f t="shared" si="39"/>
        <v>-4.8666666666666663</v>
      </c>
      <c r="T112">
        <f t="shared" si="40"/>
        <v>4.8666666666666663</v>
      </c>
      <c r="U112">
        <f t="shared" si="45"/>
        <v>-11138.733333333332</v>
      </c>
      <c r="V112">
        <f t="shared" si="45"/>
        <v>36959.533333333369</v>
      </c>
      <c r="W112">
        <f t="shared" si="42"/>
        <v>384.99513888888924</v>
      </c>
      <c r="X112">
        <f t="shared" si="43"/>
        <v>-28.932140196575322</v>
      </c>
    </row>
    <row r="113" spans="1:24" x14ac:dyDescent="0.25">
      <c r="A113" s="1">
        <v>43959</v>
      </c>
      <c r="B113" s="2">
        <v>112</v>
      </c>
      <c r="C113">
        <v>14</v>
      </c>
      <c r="D113">
        <f t="shared" si="25"/>
        <v>1.4</v>
      </c>
      <c r="E113">
        <f t="shared" si="26"/>
        <v>12.6</v>
      </c>
      <c r="F113">
        <f t="shared" si="27"/>
        <v>12.6</v>
      </c>
      <c r="G113">
        <f t="shared" si="28"/>
        <v>-331.99999999999829</v>
      </c>
      <c r="H113">
        <f t="shared" si="29"/>
        <v>22658.799999999992</v>
      </c>
      <c r="I113">
        <f t="shared" si="30"/>
        <v>211.76448598130833</v>
      </c>
      <c r="J113">
        <f t="shared" si="31"/>
        <v>-1.5677794057937682</v>
      </c>
      <c r="K113">
        <f t="shared" si="32"/>
        <v>2.9</v>
      </c>
      <c r="L113">
        <f t="shared" si="33"/>
        <v>11.1</v>
      </c>
      <c r="M113">
        <f t="shared" si="34"/>
        <v>11.1</v>
      </c>
      <c r="N113">
        <f t="shared" si="46"/>
        <v>-3447.3333333333344</v>
      </c>
      <c r="O113">
        <f t="shared" si="46"/>
        <v>33077.26666666667</v>
      </c>
      <c r="P113">
        <f t="shared" si="36"/>
        <v>324.28692810457522</v>
      </c>
      <c r="Q113">
        <f t="shared" si="37"/>
        <v>-10.630503528102887</v>
      </c>
      <c r="R113">
        <f t="shared" si="38"/>
        <v>5.5333333333333332</v>
      </c>
      <c r="S113">
        <f t="shared" si="39"/>
        <v>8.4666666666666668</v>
      </c>
      <c r="T113">
        <f t="shared" si="40"/>
        <v>8.4666666666666668</v>
      </c>
      <c r="U113">
        <f t="shared" si="45"/>
        <v>-11130.266666666665</v>
      </c>
      <c r="V113">
        <f t="shared" si="45"/>
        <v>36968.000000000036</v>
      </c>
      <c r="W113">
        <f t="shared" si="42"/>
        <v>381.11340206185605</v>
      </c>
      <c r="X113">
        <f t="shared" si="43"/>
        <v>-29.204605785183549</v>
      </c>
    </row>
    <row r="114" spans="1:24" x14ac:dyDescent="0.25">
      <c r="A114" s="1">
        <v>43960</v>
      </c>
      <c r="B114" s="2">
        <v>113</v>
      </c>
      <c r="C114">
        <v>17</v>
      </c>
      <c r="D114">
        <f t="shared" si="25"/>
        <v>4</v>
      </c>
      <c r="E114">
        <f t="shared" si="26"/>
        <v>13</v>
      </c>
      <c r="F114">
        <f t="shared" si="27"/>
        <v>13</v>
      </c>
      <c r="G114">
        <f t="shared" si="28"/>
        <v>-318.99999999999829</v>
      </c>
      <c r="H114">
        <f t="shared" si="29"/>
        <v>22671.799999999992</v>
      </c>
      <c r="I114">
        <f t="shared" si="30"/>
        <v>209.92407407407401</v>
      </c>
      <c r="J114">
        <f t="shared" si="31"/>
        <v>-1.519597032436764</v>
      </c>
      <c r="K114">
        <f t="shared" si="32"/>
        <v>3.9</v>
      </c>
      <c r="L114">
        <f t="shared" si="33"/>
        <v>13.1</v>
      </c>
      <c r="M114">
        <f t="shared" si="34"/>
        <v>13.1</v>
      </c>
      <c r="N114">
        <f t="shared" si="46"/>
        <v>-3434.2333333333345</v>
      </c>
      <c r="O114">
        <f t="shared" si="46"/>
        <v>33090.366666666669</v>
      </c>
      <c r="P114">
        <f t="shared" si="36"/>
        <v>321.26569579288025</v>
      </c>
      <c r="Q114">
        <f t="shared" si="37"/>
        <v>-10.68969821025455</v>
      </c>
      <c r="R114">
        <f t="shared" si="38"/>
        <v>5.666666666666667</v>
      </c>
      <c r="S114">
        <f t="shared" si="39"/>
        <v>11.333333333333332</v>
      </c>
      <c r="T114">
        <f t="shared" si="40"/>
        <v>11.333333333333332</v>
      </c>
      <c r="U114">
        <f t="shared" ref="U114:V123" si="47">S114+U113</f>
        <v>-11118.933333333331</v>
      </c>
      <c r="V114">
        <f t="shared" si="47"/>
        <v>36979.333333333372</v>
      </c>
      <c r="W114">
        <f t="shared" si="42"/>
        <v>377.34013605442215</v>
      </c>
      <c r="X114">
        <f t="shared" si="43"/>
        <v>-29.46660657304076</v>
      </c>
    </row>
    <row r="115" spans="1:24" x14ac:dyDescent="0.25">
      <c r="A115" s="1">
        <v>43961</v>
      </c>
      <c r="B115" s="2">
        <v>114</v>
      </c>
      <c r="C115">
        <v>1</v>
      </c>
      <c r="D115">
        <f t="shared" si="25"/>
        <v>7</v>
      </c>
      <c r="E115">
        <f t="shared" si="26"/>
        <v>-6</v>
      </c>
      <c r="F115">
        <f t="shared" si="27"/>
        <v>6</v>
      </c>
      <c r="G115">
        <f t="shared" si="28"/>
        <v>-324.99999999999829</v>
      </c>
      <c r="H115">
        <f t="shared" si="29"/>
        <v>22677.799999999992</v>
      </c>
      <c r="I115">
        <f t="shared" si="30"/>
        <v>208.05321100917425</v>
      </c>
      <c r="J115">
        <f t="shared" si="31"/>
        <v>-1.56210038010741</v>
      </c>
      <c r="K115">
        <f t="shared" si="32"/>
        <v>4.4000000000000004</v>
      </c>
      <c r="L115">
        <f t="shared" si="33"/>
        <v>-3.4000000000000004</v>
      </c>
      <c r="M115">
        <f t="shared" si="34"/>
        <v>3.4000000000000004</v>
      </c>
      <c r="N115">
        <f t="shared" si="46"/>
        <v>-3437.6333333333346</v>
      </c>
      <c r="O115">
        <f t="shared" si="46"/>
        <v>33093.76666666667</v>
      </c>
      <c r="P115">
        <f t="shared" si="36"/>
        <v>318.2092948717949</v>
      </c>
      <c r="Q115">
        <f t="shared" si="37"/>
        <v>-10.803057574790019</v>
      </c>
      <c r="R115">
        <f t="shared" si="38"/>
        <v>6.0666666666666664</v>
      </c>
      <c r="S115">
        <f t="shared" si="39"/>
        <v>-5.0666666666666664</v>
      </c>
      <c r="T115">
        <f t="shared" si="40"/>
        <v>5.0666666666666664</v>
      </c>
      <c r="U115">
        <f t="shared" si="47"/>
        <v>-11123.999999999998</v>
      </c>
      <c r="V115">
        <f t="shared" si="47"/>
        <v>36984.400000000038</v>
      </c>
      <c r="W115">
        <f t="shared" si="42"/>
        <v>373.57979797979834</v>
      </c>
      <c r="X115">
        <f t="shared" si="43"/>
        <v>-29.776770746585012</v>
      </c>
    </row>
    <row r="116" spans="1:24" x14ac:dyDescent="0.25">
      <c r="A116" s="1">
        <v>43962</v>
      </c>
      <c r="B116" s="2">
        <v>115</v>
      </c>
      <c r="C116">
        <v>7</v>
      </c>
      <c r="D116">
        <f t="shared" si="25"/>
        <v>6.8</v>
      </c>
      <c r="E116">
        <f t="shared" si="26"/>
        <v>0.20000000000000018</v>
      </c>
      <c r="F116">
        <f t="shared" si="27"/>
        <v>0.20000000000000018</v>
      </c>
      <c r="G116">
        <f t="shared" si="28"/>
        <v>-324.79999999999831</v>
      </c>
      <c r="H116">
        <f t="shared" si="29"/>
        <v>22677.999999999993</v>
      </c>
      <c r="I116">
        <f t="shared" si="30"/>
        <v>206.1636363636363</v>
      </c>
      <c r="J116">
        <f t="shared" si="31"/>
        <v>-1.5754475703324731</v>
      </c>
      <c r="K116">
        <f t="shared" si="32"/>
        <v>4.4000000000000004</v>
      </c>
      <c r="L116">
        <f t="shared" si="33"/>
        <v>2.5999999999999996</v>
      </c>
      <c r="M116">
        <f>ABS(L116)</f>
        <v>2.5999999999999996</v>
      </c>
      <c r="N116">
        <f t="shared" si="46"/>
        <v>-3435.0333333333347</v>
      </c>
      <c r="O116">
        <f t="shared" si="46"/>
        <v>33096.366666666669</v>
      </c>
      <c r="P116">
        <f t="shared" si="36"/>
        <v>315.20349206349209</v>
      </c>
      <c r="Q116">
        <f t="shared" si="37"/>
        <v>-10.897827656812282</v>
      </c>
      <c r="R116">
        <f t="shared" si="38"/>
        <v>5.9333333333333336</v>
      </c>
      <c r="S116">
        <f t="shared" si="39"/>
        <v>1.0666666666666664</v>
      </c>
      <c r="T116">
        <f t="shared" si="40"/>
        <v>1.0666666666666664</v>
      </c>
      <c r="U116">
        <f t="shared" si="47"/>
        <v>-11122.933333333331</v>
      </c>
      <c r="V116">
        <f t="shared" si="47"/>
        <v>36985.466666666704</v>
      </c>
      <c r="W116">
        <f t="shared" si="42"/>
        <v>369.85466666666701</v>
      </c>
      <c r="X116">
        <f t="shared" si="43"/>
        <v>-30.07379475181239</v>
      </c>
    </row>
    <row r="117" spans="1:24" x14ac:dyDescent="0.25">
      <c r="A117" s="1">
        <v>43963</v>
      </c>
      <c r="B117" s="2">
        <v>116</v>
      </c>
      <c r="C117">
        <v>3</v>
      </c>
      <c r="D117">
        <f t="shared" si="25"/>
        <v>8</v>
      </c>
      <c r="E117">
        <f t="shared" si="26"/>
        <v>-5</v>
      </c>
      <c r="F117">
        <f t="shared" si="27"/>
        <v>5</v>
      </c>
      <c r="G117">
        <f t="shared" si="28"/>
        <v>-329.79999999999831</v>
      </c>
      <c r="H117">
        <f t="shared" si="29"/>
        <v>22682.999999999993</v>
      </c>
      <c r="I117">
        <f t="shared" si="30"/>
        <v>204.3513513513513</v>
      </c>
      <c r="J117">
        <f t="shared" si="31"/>
        <v>-1.6138870519772439</v>
      </c>
      <c r="K117">
        <f t="shared" si="32"/>
        <v>4.9000000000000004</v>
      </c>
      <c r="L117">
        <f t="shared" si="33"/>
        <v>-1.9000000000000004</v>
      </c>
      <c r="M117">
        <f t="shared" ref="M117:M123" si="48">ABS(L117)</f>
        <v>1.9000000000000004</v>
      </c>
      <c r="N117">
        <f t="shared" si="46"/>
        <v>-3436.9333333333348</v>
      </c>
      <c r="O117">
        <f t="shared" si="46"/>
        <v>33098.26666666667</v>
      </c>
      <c r="P117">
        <f t="shared" si="36"/>
        <v>312.2477987421384</v>
      </c>
      <c r="Q117">
        <f t="shared" si="37"/>
        <v>-11.00706985662895</v>
      </c>
      <c r="R117">
        <f t="shared" si="38"/>
        <v>6</v>
      </c>
      <c r="S117">
        <f t="shared" si="39"/>
        <v>-3</v>
      </c>
      <c r="T117">
        <f t="shared" si="40"/>
        <v>3</v>
      </c>
      <c r="U117">
        <f t="shared" si="47"/>
        <v>-11125.933333333331</v>
      </c>
      <c r="V117">
        <f t="shared" si="47"/>
        <v>36988.466666666704</v>
      </c>
      <c r="W117">
        <f t="shared" si="42"/>
        <v>366.22244224422479</v>
      </c>
      <c r="X117">
        <f t="shared" si="43"/>
        <v>-30.38026087411027</v>
      </c>
    </row>
    <row r="118" spans="1:24" x14ac:dyDescent="0.25">
      <c r="A118" s="1">
        <v>43964</v>
      </c>
      <c r="B118" s="2">
        <v>117</v>
      </c>
      <c r="C118">
        <v>4</v>
      </c>
      <c r="D118">
        <f t="shared" si="25"/>
        <v>8.4</v>
      </c>
      <c r="E118">
        <f t="shared" si="26"/>
        <v>-4.4000000000000004</v>
      </c>
      <c r="F118">
        <f t="shared" si="27"/>
        <v>4.4000000000000004</v>
      </c>
      <c r="G118">
        <f t="shared" si="28"/>
        <v>-334.19999999999828</v>
      </c>
      <c r="H118">
        <f t="shared" si="29"/>
        <v>22687.399999999994</v>
      </c>
      <c r="I118">
        <f t="shared" si="30"/>
        <v>202.56607142857138</v>
      </c>
      <c r="J118">
        <f t="shared" si="31"/>
        <v>-1.6498320653754868</v>
      </c>
      <c r="K118">
        <f t="shared" si="32"/>
        <v>4.9000000000000004</v>
      </c>
      <c r="L118">
        <f t="shared" si="33"/>
        <v>-0.90000000000000036</v>
      </c>
      <c r="M118">
        <f t="shared" si="48"/>
        <v>0.90000000000000036</v>
      </c>
      <c r="N118">
        <f t="shared" si="46"/>
        <v>-3437.8333333333348</v>
      </c>
      <c r="O118">
        <f t="shared" si="46"/>
        <v>33099.166666666672</v>
      </c>
      <c r="P118">
        <f t="shared" si="36"/>
        <v>309.33800623052963</v>
      </c>
      <c r="Q118">
        <f t="shared" si="37"/>
        <v>-11.113517460157611</v>
      </c>
      <c r="R118">
        <f t="shared" si="38"/>
        <v>4.7333333333333334</v>
      </c>
      <c r="S118">
        <f t="shared" si="39"/>
        <v>-0.73333333333333339</v>
      </c>
      <c r="T118">
        <f t="shared" si="40"/>
        <v>0.73333333333333339</v>
      </c>
      <c r="U118">
        <f t="shared" si="47"/>
        <v>-11126.666666666664</v>
      </c>
      <c r="V118">
        <f t="shared" si="47"/>
        <v>36989.200000000033</v>
      </c>
      <c r="W118">
        <f t="shared" si="42"/>
        <v>362.63921568627484</v>
      </c>
      <c r="X118">
        <f t="shared" si="43"/>
        <v>-30.682469477577204</v>
      </c>
    </row>
    <row r="119" spans="1:24" x14ac:dyDescent="0.25">
      <c r="A119" s="1">
        <v>43965</v>
      </c>
      <c r="B119" s="2">
        <v>118</v>
      </c>
      <c r="C119">
        <v>8</v>
      </c>
      <c r="D119">
        <f t="shared" si="25"/>
        <v>6.4</v>
      </c>
      <c r="E119">
        <f t="shared" si="26"/>
        <v>1.5999999999999996</v>
      </c>
      <c r="F119">
        <f t="shared" si="27"/>
        <v>1.5999999999999996</v>
      </c>
      <c r="G119">
        <f t="shared" si="28"/>
        <v>-332.59999999999826</v>
      </c>
      <c r="H119">
        <f t="shared" si="29"/>
        <v>22688.999999999993</v>
      </c>
      <c r="I119">
        <f t="shared" si="30"/>
        <v>200.78761061946895</v>
      </c>
      <c r="J119">
        <f t="shared" si="31"/>
        <v>-1.6564767067741997</v>
      </c>
      <c r="K119">
        <f t="shared" si="32"/>
        <v>5.2</v>
      </c>
      <c r="L119">
        <f t="shared" si="33"/>
        <v>2.8</v>
      </c>
      <c r="M119">
        <f t="shared" si="48"/>
        <v>2.8</v>
      </c>
      <c r="N119">
        <f t="shared" si="46"/>
        <v>-3435.0333333333347</v>
      </c>
      <c r="O119">
        <f t="shared" si="46"/>
        <v>33101.966666666674</v>
      </c>
      <c r="P119">
        <f t="shared" si="36"/>
        <v>306.49969135802479</v>
      </c>
      <c r="Q119">
        <f t="shared" si="37"/>
        <v>-11.207297854407443</v>
      </c>
      <c r="R119">
        <f t="shared" si="38"/>
        <v>4.7333333333333334</v>
      </c>
      <c r="S119">
        <f t="shared" si="39"/>
        <v>3.2666666666666666</v>
      </c>
      <c r="T119">
        <f t="shared" si="40"/>
        <v>3.2666666666666666</v>
      </c>
      <c r="U119">
        <f t="shared" si="47"/>
        <v>-11123.399999999998</v>
      </c>
      <c r="V119">
        <f t="shared" si="47"/>
        <v>36992.466666666704</v>
      </c>
      <c r="W119">
        <f t="shared" si="42"/>
        <v>359.15016181229811</v>
      </c>
      <c r="X119">
        <f t="shared" si="43"/>
        <v>-30.971446438644225</v>
      </c>
    </row>
    <row r="120" spans="1:24" x14ac:dyDescent="0.25">
      <c r="A120" s="1">
        <v>43966</v>
      </c>
      <c r="B120" s="2">
        <v>119</v>
      </c>
      <c r="C120">
        <v>6</v>
      </c>
      <c r="D120">
        <f t="shared" si="25"/>
        <v>4.5999999999999996</v>
      </c>
      <c r="E120">
        <f t="shared" si="26"/>
        <v>1.4000000000000004</v>
      </c>
      <c r="F120">
        <f t="shared" si="27"/>
        <v>1.4000000000000004</v>
      </c>
      <c r="G120">
        <f t="shared" si="28"/>
        <v>-331.19999999999828</v>
      </c>
      <c r="H120">
        <f t="shared" si="29"/>
        <v>22690.399999999994</v>
      </c>
      <c r="I120">
        <f t="shared" si="30"/>
        <v>199.03859649122802</v>
      </c>
      <c r="J120">
        <f t="shared" si="31"/>
        <v>-1.6639988717695506</v>
      </c>
      <c r="K120">
        <f t="shared" si="32"/>
        <v>5.8</v>
      </c>
      <c r="L120">
        <f t="shared" si="33"/>
        <v>0.20000000000000018</v>
      </c>
      <c r="M120">
        <f t="shared" si="48"/>
        <v>0.20000000000000018</v>
      </c>
      <c r="N120">
        <f t="shared" si="46"/>
        <v>-3434.8333333333348</v>
      </c>
      <c r="O120">
        <f t="shared" si="46"/>
        <v>33102.166666666672</v>
      </c>
      <c r="P120">
        <f t="shared" si="36"/>
        <v>303.68960244648321</v>
      </c>
      <c r="Q120">
        <f t="shared" si="37"/>
        <v>-11.310342223318719</v>
      </c>
      <c r="R120">
        <f t="shared" si="38"/>
        <v>4.4666666666666668</v>
      </c>
      <c r="S120">
        <f t="shared" si="39"/>
        <v>1.5333333333333332</v>
      </c>
      <c r="T120">
        <f t="shared" si="40"/>
        <v>1.5333333333333332</v>
      </c>
      <c r="U120">
        <f t="shared" si="47"/>
        <v>-11121.866666666665</v>
      </c>
      <c r="V120">
        <f t="shared" si="47"/>
        <v>36994.000000000036</v>
      </c>
      <c r="W120">
        <f t="shared" si="42"/>
        <v>355.71153846153879</v>
      </c>
      <c r="X120">
        <f t="shared" si="43"/>
        <v>-31.266533311708169</v>
      </c>
    </row>
    <row r="121" spans="1:24" x14ac:dyDescent="0.25">
      <c r="A121" s="1">
        <v>43967</v>
      </c>
      <c r="B121" s="2">
        <v>120</v>
      </c>
      <c r="C121">
        <v>3</v>
      </c>
      <c r="D121">
        <f t="shared" si="25"/>
        <v>5.6</v>
      </c>
      <c r="E121">
        <f t="shared" si="26"/>
        <v>-2.5999999999999996</v>
      </c>
      <c r="F121">
        <f t="shared" si="27"/>
        <v>2.5999999999999996</v>
      </c>
      <c r="G121">
        <f t="shared" si="28"/>
        <v>-333.79999999999831</v>
      </c>
      <c r="H121">
        <f t="shared" si="29"/>
        <v>22692.999999999993</v>
      </c>
      <c r="I121">
        <f t="shared" si="30"/>
        <v>197.33043478260862</v>
      </c>
      <c r="J121">
        <f t="shared" si="31"/>
        <v>-1.691578900982674</v>
      </c>
      <c r="K121">
        <f t="shared" si="32"/>
        <v>6.2</v>
      </c>
      <c r="L121">
        <f t="shared" si="33"/>
        <v>-3.2</v>
      </c>
      <c r="M121">
        <f t="shared" si="48"/>
        <v>3.2</v>
      </c>
      <c r="N121">
        <f t="shared" si="46"/>
        <v>-3438.0333333333347</v>
      </c>
      <c r="O121">
        <f t="shared" si="46"/>
        <v>33105.366666666669</v>
      </c>
      <c r="P121">
        <f t="shared" si="36"/>
        <v>300.95787878787883</v>
      </c>
      <c r="Q121">
        <f t="shared" si="37"/>
        <v>-11.423636248302142</v>
      </c>
      <c r="R121">
        <f t="shared" si="38"/>
        <v>4.8</v>
      </c>
      <c r="S121">
        <f t="shared" si="39"/>
        <v>-1.7999999999999998</v>
      </c>
      <c r="T121">
        <f t="shared" si="40"/>
        <v>1.7999999999999998</v>
      </c>
      <c r="U121">
        <f t="shared" si="47"/>
        <v>-11123.666666666664</v>
      </c>
      <c r="V121">
        <f t="shared" si="47"/>
        <v>36995.800000000039</v>
      </c>
      <c r="W121">
        <f t="shared" si="42"/>
        <v>352.34095238095273</v>
      </c>
      <c r="X121">
        <f t="shared" si="43"/>
        <v>-31.570745868449894</v>
      </c>
    </row>
    <row r="122" spans="1:24" x14ac:dyDescent="0.25">
      <c r="A122" s="1">
        <v>43968</v>
      </c>
      <c r="B122" s="2">
        <v>121</v>
      </c>
      <c r="C122">
        <v>7</v>
      </c>
      <c r="D122">
        <f t="shared" si="25"/>
        <v>4.8</v>
      </c>
      <c r="E122">
        <f t="shared" si="26"/>
        <v>2.2000000000000002</v>
      </c>
      <c r="F122">
        <f t="shared" si="27"/>
        <v>2.2000000000000002</v>
      </c>
      <c r="G122">
        <f t="shared" si="28"/>
        <v>-331.59999999999832</v>
      </c>
      <c r="H122">
        <f t="shared" si="29"/>
        <v>22695.199999999993</v>
      </c>
      <c r="I122">
        <f t="shared" si="30"/>
        <v>195.64827586206891</v>
      </c>
      <c r="J122">
        <f t="shared" si="31"/>
        <v>-1.694878212132954</v>
      </c>
      <c r="K122">
        <f t="shared" si="32"/>
        <v>6.4</v>
      </c>
      <c r="L122">
        <f t="shared" si="33"/>
        <v>0.59999999999999964</v>
      </c>
      <c r="M122">
        <f t="shared" si="48"/>
        <v>0.59999999999999964</v>
      </c>
      <c r="N122">
        <f t="shared" si="46"/>
        <v>-3437.4333333333348</v>
      </c>
      <c r="O122">
        <f t="shared" si="46"/>
        <v>33105.966666666667</v>
      </c>
      <c r="P122">
        <f t="shared" si="36"/>
        <v>298.25195195195198</v>
      </c>
      <c r="Q122">
        <f t="shared" si="37"/>
        <v>-11.525266845150776</v>
      </c>
      <c r="R122">
        <f t="shared" si="38"/>
        <v>4.8666666666666663</v>
      </c>
      <c r="S122">
        <f t="shared" si="39"/>
        <v>2.1333333333333337</v>
      </c>
      <c r="T122">
        <f t="shared" si="40"/>
        <v>2.1333333333333337</v>
      </c>
      <c r="U122">
        <f t="shared" si="47"/>
        <v>-11121.533333333331</v>
      </c>
      <c r="V122">
        <f t="shared" si="47"/>
        <v>36997.933333333371</v>
      </c>
      <c r="W122">
        <f t="shared" si="42"/>
        <v>349.03710691823937</v>
      </c>
      <c r="X122">
        <f t="shared" si="43"/>
        <v>-31.863469851469141</v>
      </c>
    </row>
    <row r="123" spans="1:24" x14ac:dyDescent="0.25">
      <c r="A123" s="1">
        <v>43969</v>
      </c>
      <c r="B123" s="2">
        <v>122</v>
      </c>
      <c r="C123">
        <v>8</v>
      </c>
      <c r="D123">
        <f t="shared" si="25"/>
        <v>5.6</v>
      </c>
      <c r="E123">
        <f t="shared" si="26"/>
        <v>2.4000000000000004</v>
      </c>
      <c r="F123">
        <f t="shared" si="27"/>
        <v>2.4000000000000004</v>
      </c>
      <c r="G123">
        <f t="shared" si="28"/>
        <v>-329.19999999999834</v>
      </c>
      <c r="H123">
        <f t="shared" si="29"/>
        <v>22697.599999999995</v>
      </c>
      <c r="I123">
        <f t="shared" si="30"/>
        <v>193.99658119658116</v>
      </c>
      <c r="J123">
        <f t="shared" si="31"/>
        <v>-1.6969371211053068</v>
      </c>
      <c r="K123">
        <f t="shared" si="32"/>
        <v>7</v>
      </c>
      <c r="L123">
        <f t="shared" si="33"/>
        <v>1</v>
      </c>
      <c r="M123">
        <f t="shared" si="48"/>
        <v>1</v>
      </c>
      <c r="N123">
        <f t="shared" si="46"/>
        <v>-3436.4333333333348</v>
      </c>
      <c r="O123">
        <f t="shared" si="46"/>
        <v>33106.966666666667</v>
      </c>
      <c r="P123">
        <f t="shared" si="36"/>
        <v>295.59791666666666</v>
      </c>
      <c r="Q123">
        <f t="shared" si="37"/>
        <v>-11.625363845877358</v>
      </c>
      <c r="R123">
        <f t="shared" si="38"/>
        <v>5.1333333333333337</v>
      </c>
      <c r="S123">
        <f t="shared" si="39"/>
        <v>2.8666666666666663</v>
      </c>
      <c r="T123">
        <f t="shared" si="40"/>
        <v>2.8666666666666663</v>
      </c>
      <c r="U123">
        <f t="shared" si="47"/>
        <v>-11118.666666666664</v>
      </c>
      <c r="V123">
        <f t="shared" si="47"/>
        <v>37000.800000000039</v>
      </c>
      <c r="W123">
        <f t="shared" si="42"/>
        <v>345.80186915887884</v>
      </c>
      <c r="X123">
        <f t="shared" si="43"/>
        <v>-32.153286775781389</v>
      </c>
    </row>
    <row r="124" spans="1:24" x14ac:dyDescent="0.25">
      <c r="A124" s="1">
        <v>43970</v>
      </c>
      <c r="B124" s="2">
        <v>123</v>
      </c>
      <c r="C124">
        <v>6</v>
      </c>
      <c r="D124">
        <f t="shared" ref="D124:D158" si="49">SUM(C119:C123)/5</f>
        <v>6.4</v>
      </c>
      <c r="E124">
        <f t="shared" ref="E124:E158" si="50">C124-D124</f>
        <v>-0.40000000000000036</v>
      </c>
      <c r="F124">
        <f t="shared" ref="F124:F158" si="51">ABS(E124)</f>
        <v>0.40000000000000036</v>
      </c>
      <c r="G124">
        <f t="shared" ref="G124:G158" si="52">E124+G123</f>
        <v>-329.59999999999832</v>
      </c>
      <c r="H124">
        <f t="shared" si="29"/>
        <v>22697.999999999996</v>
      </c>
      <c r="I124">
        <f t="shared" ref="I124:I158" si="53">H124/B119</f>
        <v>192.35593220338981</v>
      </c>
      <c r="J124">
        <f t="shared" ref="J124:J158" si="54">G124/I124</f>
        <v>-1.7134901753458369</v>
      </c>
      <c r="K124">
        <f t="shared" ref="K124:K158" si="55">SUM(C114:C123)/10</f>
        <v>6.4</v>
      </c>
      <c r="L124">
        <f t="shared" ref="L124:L158" si="56">C124-K124</f>
        <v>-0.40000000000000036</v>
      </c>
      <c r="M124">
        <f t="shared" ref="M124:M158" si="57">ABS(L124)</f>
        <v>0.40000000000000036</v>
      </c>
      <c r="N124">
        <f t="shared" ref="N124:N158" si="58">L124+N123</f>
        <v>-3436.8333333333348</v>
      </c>
      <c r="O124">
        <f t="shared" ref="O124:O158" si="59">M124+O123</f>
        <v>33107.366666666669</v>
      </c>
      <c r="P124">
        <f t="shared" ref="P124:P158" si="60">O124/B114</f>
        <v>292.98554572271388</v>
      </c>
      <c r="Q124">
        <f t="shared" ref="Q124:Q158" si="61">N124/P124</f>
        <v>-11.7303852818255</v>
      </c>
      <c r="R124">
        <f t="shared" si="38"/>
        <v>5.6</v>
      </c>
      <c r="S124">
        <f t="shared" ref="S124:S158" si="62">C124-R124</f>
        <v>0.40000000000000036</v>
      </c>
      <c r="T124">
        <f t="shared" ref="T124:T158" si="63">ABS(S124)</f>
        <v>0.40000000000000036</v>
      </c>
      <c r="U124">
        <f t="shared" ref="U124:U158" si="64">S124+U123</f>
        <v>-11118.266666666665</v>
      </c>
      <c r="V124">
        <f t="shared" ref="V124:V158" si="65">T124+V123</f>
        <v>37001.200000000041</v>
      </c>
      <c r="W124">
        <f t="shared" ref="W124:W158" si="66">V124/B109</f>
        <v>342.60370370370407</v>
      </c>
      <c r="X124">
        <f t="shared" ref="X124:X158" si="67">U124/W124</f>
        <v>-32.45226641298116</v>
      </c>
    </row>
    <row r="125" spans="1:24" x14ac:dyDescent="0.25">
      <c r="A125" s="1">
        <v>43971</v>
      </c>
      <c r="B125" s="2">
        <v>124</v>
      </c>
      <c r="C125">
        <v>5</v>
      </c>
      <c r="D125">
        <f t="shared" si="49"/>
        <v>6</v>
      </c>
      <c r="E125">
        <f t="shared" si="50"/>
        <v>-1</v>
      </c>
      <c r="F125">
        <f t="shared" si="51"/>
        <v>1</v>
      </c>
      <c r="G125">
        <f t="shared" si="52"/>
        <v>-330.59999999999832</v>
      </c>
      <c r="H125">
        <f t="shared" si="29"/>
        <v>22698.999999999996</v>
      </c>
      <c r="I125">
        <f t="shared" si="53"/>
        <v>190.74789915966383</v>
      </c>
      <c r="J125">
        <f t="shared" si="54"/>
        <v>-1.7331776730252348</v>
      </c>
      <c r="K125">
        <f t="shared" si="55"/>
        <v>5.3</v>
      </c>
      <c r="L125">
        <f t="shared" si="56"/>
        <v>-0.29999999999999982</v>
      </c>
      <c r="M125">
        <f t="shared" si="57"/>
        <v>0.29999999999999982</v>
      </c>
      <c r="N125">
        <f t="shared" si="58"/>
        <v>-3437.133333333335</v>
      </c>
      <c r="O125">
        <f t="shared" si="59"/>
        <v>33107.666666666672</v>
      </c>
      <c r="P125">
        <f t="shared" si="60"/>
        <v>290.41812865497081</v>
      </c>
      <c r="Q125">
        <f t="shared" si="61"/>
        <v>-11.835119760780488</v>
      </c>
      <c r="R125">
        <f t="shared" si="38"/>
        <v>5.8666666666666663</v>
      </c>
      <c r="S125">
        <f t="shared" si="62"/>
        <v>-0.86666666666666625</v>
      </c>
      <c r="T125">
        <f t="shared" si="63"/>
        <v>0.86666666666666625</v>
      </c>
      <c r="U125">
        <f t="shared" si="64"/>
        <v>-11119.133333333331</v>
      </c>
      <c r="V125">
        <f t="shared" si="65"/>
        <v>37002.066666666709</v>
      </c>
      <c r="W125">
        <f t="shared" si="66"/>
        <v>339.46850152905239</v>
      </c>
      <c r="X125">
        <f t="shared" si="67"/>
        <v>-32.75453623311126</v>
      </c>
    </row>
    <row r="126" spans="1:24" x14ac:dyDescent="0.25">
      <c r="A126" s="1">
        <v>43972</v>
      </c>
      <c r="B126" s="2">
        <v>125</v>
      </c>
      <c r="C126">
        <v>2</v>
      </c>
      <c r="D126">
        <f t="shared" si="49"/>
        <v>5.8</v>
      </c>
      <c r="E126">
        <f t="shared" si="50"/>
        <v>-3.8</v>
      </c>
      <c r="F126">
        <f t="shared" si="51"/>
        <v>3.8</v>
      </c>
      <c r="G126">
        <f t="shared" si="52"/>
        <v>-334.39999999999833</v>
      </c>
      <c r="H126">
        <f t="shared" si="29"/>
        <v>22702.799999999996</v>
      </c>
      <c r="I126">
        <f t="shared" si="53"/>
        <v>189.18999999999997</v>
      </c>
      <c r="J126">
        <f t="shared" si="54"/>
        <v>-1.7675352819916401</v>
      </c>
      <c r="K126">
        <f t="shared" si="55"/>
        <v>5.7</v>
      </c>
      <c r="L126">
        <f t="shared" si="56"/>
        <v>-3.7</v>
      </c>
      <c r="M126">
        <f t="shared" si="57"/>
        <v>3.7</v>
      </c>
      <c r="N126">
        <f t="shared" si="58"/>
        <v>-3440.8333333333348</v>
      </c>
      <c r="O126">
        <f t="shared" si="59"/>
        <v>33111.366666666669</v>
      </c>
      <c r="P126">
        <f t="shared" si="60"/>
        <v>287.92492753623191</v>
      </c>
      <c r="Q126">
        <f t="shared" si="61"/>
        <v>-11.950453066972978</v>
      </c>
      <c r="R126">
        <f t="shared" si="38"/>
        <v>6.0666666666666664</v>
      </c>
      <c r="S126">
        <f t="shared" si="62"/>
        <v>-4.0666666666666664</v>
      </c>
      <c r="T126">
        <f t="shared" si="63"/>
        <v>4.0666666666666664</v>
      </c>
      <c r="U126">
        <f t="shared" si="64"/>
        <v>-11123.199999999999</v>
      </c>
      <c r="V126">
        <f t="shared" si="65"/>
        <v>37006.133333333375</v>
      </c>
      <c r="W126">
        <f t="shared" si="66"/>
        <v>336.4193939393943</v>
      </c>
      <c r="X126">
        <f t="shared" si="67"/>
        <v>-33.063492177873179</v>
      </c>
    </row>
    <row r="127" spans="1:24" x14ac:dyDescent="0.25">
      <c r="A127" s="1">
        <v>43973</v>
      </c>
      <c r="B127" s="2">
        <v>126</v>
      </c>
      <c r="C127">
        <v>4</v>
      </c>
      <c r="D127">
        <f t="shared" si="49"/>
        <v>5.6</v>
      </c>
      <c r="E127">
        <f t="shared" si="50"/>
        <v>-1.5999999999999996</v>
      </c>
      <c r="F127">
        <f t="shared" si="51"/>
        <v>1.5999999999999996</v>
      </c>
      <c r="G127">
        <f t="shared" si="52"/>
        <v>-335.99999999999835</v>
      </c>
      <c r="H127">
        <f t="shared" si="29"/>
        <v>22704.399999999994</v>
      </c>
      <c r="I127">
        <f t="shared" si="53"/>
        <v>187.63966942148755</v>
      </c>
      <c r="J127">
        <f t="shared" si="54"/>
        <v>-1.7906661263895902</v>
      </c>
      <c r="K127">
        <f t="shared" si="55"/>
        <v>5.2</v>
      </c>
      <c r="L127">
        <f t="shared" si="56"/>
        <v>-1.2000000000000002</v>
      </c>
      <c r="M127">
        <f t="shared" si="57"/>
        <v>1.2000000000000002</v>
      </c>
      <c r="N127">
        <f t="shared" si="58"/>
        <v>-3442.0333333333347</v>
      </c>
      <c r="O127">
        <f t="shared" si="59"/>
        <v>33112.566666666666</v>
      </c>
      <c r="P127">
        <f t="shared" si="60"/>
        <v>285.45316091954021</v>
      </c>
      <c r="Q127">
        <f t="shared" si="61"/>
        <v>-12.058137041626699</v>
      </c>
      <c r="R127">
        <f t="shared" si="38"/>
        <v>6.1333333333333337</v>
      </c>
      <c r="S127">
        <f t="shared" si="62"/>
        <v>-2.1333333333333337</v>
      </c>
      <c r="T127">
        <f t="shared" si="63"/>
        <v>2.1333333333333337</v>
      </c>
      <c r="U127">
        <f t="shared" si="64"/>
        <v>-11125.333333333332</v>
      </c>
      <c r="V127">
        <f t="shared" si="65"/>
        <v>37008.266666666706</v>
      </c>
      <c r="W127">
        <f t="shared" si="66"/>
        <v>333.40780780780818</v>
      </c>
      <c r="X127">
        <f t="shared" si="67"/>
        <v>-33.368544685511665</v>
      </c>
    </row>
    <row r="128" spans="1:24" x14ac:dyDescent="0.25">
      <c r="A128" s="1">
        <v>43974</v>
      </c>
      <c r="B128" s="2">
        <v>127</v>
      </c>
      <c r="C128">
        <v>0</v>
      </c>
      <c r="D128">
        <f t="shared" si="49"/>
        <v>5</v>
      </c>
      <c r="E128">
        <f t="shared" si="50"/>
        <v>-5</v>
      </c>
      <c r="F128">
        <f t="shared" si="51"/>
        <v>5</v>
      </c>
      <c r="G128">
        <f t="shared" si="52"/>
        <v>-340.99999999999835</v>
      </c>
      <c r="H128">
        <f t="shared" si="29"/>
        <v>22709.399999999994</v>
      </c>
      <c r="I128">
        <f t="shared" si="53"/>
        <v>186.14262295081963</v>
      </c>
      <c r="J128">
        <f t="shared" si="54"/>
        <v>-1.8319286286735805</v>
      </c>
      <c r="K128">
        <f t="shared" si="55"/>
        <v>5.3</v>
      </c>
      <c r="L128">
        <f t="shared" si="56"/>
        <v>-5.3</v>
      </c>
      <c r="M128">
        <f t="shared" si="57"/>
        <v>5.3</v>
      </c>
      <c r="N128">
        <f t="shared" si="58"/>
        <v>-3447.3333333333348</v>
      </c>
      <c r="O128">
        <f t="shared" si="59"/>
        <v>33117.866666666669</v>
      </c>
      <c r="P128">
        <f t="shared" si="60"/>
        <v>283.05868945868946</v>
      </c>
      <c r="Q128">
        <f t="shared" si="61"/>
        <v>-12.178864178046901</v>
      </c>
      <c r="R128">
        <f t="shared" si="38"/>
        <v>6.333333333333333</v>
      </c>
      <c r="S128">
        <f t="shared" si="62"/>
        <v>-6.333333333333333</v>
      </c>
      <c r="T128">
        <f t="shared" si="63"/>
        <v>6.333333333333333</v>
      </c>
      <c r="U128">
        <f t="shared" si="64"/>
        <v>-11131.666666666666</v>
      </c>
      <c r="V128">
        <f t="shared" si="65"/>
        <v>37014.600000000042</v>
      </c>
      <c r="W128">
        <f t="shared" si="66"/>
        <v>330.48750000000035</v>
      </c>
      <c r="X128">
        <f t="shared" si="67"/>
        <v>-33.682564897815055</v>
      </c>
    </row>
    <row r="129" spans="1:24" x14ac:dyDescent="0.25">
      <c r="A129" s="1">
        <v>43975</v>
      </c>
      <c r="B129" s="2">
        <v>128</v>
      </c>
      <c r="C129">
        <v>3</v>
      </c>
      <c r="D129">
        <f t="shared" si="49"/>
        <v>3.4</v>
      </c>
      <c r="E129">
        <f t="shared" si="50"/>
        <v>-0.39999999999999991</v>
      </c>
      <c r="F129">
        <f t="shared" si="51"/>
        <v>0.39999999999999991</v>
      </c>
      <c r="G129">
        <f t="shared" si="52"/>
        <v>-341.39999999999833</v>
      </c>
      <c r="H129">
        <f t="shared" si="29"/>
        <v>22709.799999999996</v>
      </c>
      <c r="I129">
        <f t="shared" si="53"/>
        <v>184.63252032520322</v>
      </c>
      <c r="J129">
        <f t="shared" si="54"/>
        <v>-1.8490783714519636</v>
      </c>
      <c r="K129">
        <f t="shared" si="55"/>
        <v>4.9000000000000004</v>
      </c>
      <c r="L129">
        <f t="shared" si="56"/>
        <v>-1.9000000000000004</v>
      </c>
      <c r="M129">
        <f t="shared" si="57"/>
        <v>1.9000000000000004</v>
      </c>
      <c r="N129">
        <f t="shared" si="58"/>
        <v>-3449.2333333333349</v>
      </c>
      <c r="O129">
        <f t="shared" si="59"/>
        <v>33119.76666666667</v>
      </c>
      <c r="P129">
        <f t="shared" si="60"/>
        <v>280.67598870056503</v>
      </c>
      <c r="Q129">
        <f t="shared" si="61"/>
        <v>-12.289021762431904</v>
      </c>
      <c r="R129">
        <f t="shared" si="38"/>
        <v>5.4</v>
      </c>
      <c r="S129">
        <f t="shared" si="62"/>
        <v>-2.4000000000000004</v>
      </c>
      <c r="T129">
        <f t="shared" si="63"/>
        <v>2.4000000000000004</v>
      </c>
      <c r="U129">
        <f t="shared" si="64"/>
        <v>-11134.066666666666</v>
      </c>
      <c r="V129">
        <f t="shared" si="65"/>
        <v>37017.000000000044</v>
      </c>
      <c r="W129">
        <f t="shared" si="66"/>
        <v>327.58407079646054</v>
      </c>
      <c r="X129">
        <f t="shared" si="67"/>
        <v>-33.98842513799962</v>
      </c>
    </row>
    <row r="130" spans="1:24" x14ac:dyDescent="0.25">
      <c r="A130" s="1">
        <v>43976</v>
      </c>
      <c r="B130" s="2">
        <v>129</v>
      </c>
      <c r="C130">
        <v>11</v>
      </c>
      <c r="D130">
        <f t="shared" si="49"/>
        <v>2.8</v>
      </c>
      <c r="E130">
        <f t="shared" si="50"/>
        <v>8.1999999999999993</v>
      </c>
      <c r="F130">
        <f t="shared" si="51"/>
        <v>8.1999999999999993</v>
      </c>
      <c r="G130">
        <f t="shared" si="52"/>
        <v>-333.19999999999834</v>
      </c>
      <c r="H130">
        <f t="shared" si="29"/>
        <v>22717.999999999996</v>
      </c>
      <c r="I130">
        <f t="shared" si="53"/>
        <v>183.20967741935482</v>
      </c>
      <c r="J130">
        <f t="shared" si="54"/>
        <v>-1.818681221938542</v>
      </c>
      <c r="K130">
        <f t="shared" si="55"/>
        <v>4.4000000000000004</v>
      </c>
      <c r="L130">
        <f t="shared" si="56"/>
        <v>6.6</v>
      </c>
      <c r="M130">
        <f t="shared" si="57"/>
        <v>6.6</v>
      </c>
      <c r="N130">
        <f t="shared" si="58"/>
        <v>-3442.633333333335</v>
      </c>
      <c r="O130">
        <f t="shared" si="59"/>
        <v>33126.366666666669</v>
      </c>
      <c r="P130">
        <f t="shared" si="60"/>
        <v>278.37282913165268</v>
      </c>
      <c r="Q130">
        <f t="shared" si="61"/>
        <v>-12.3669876261709</v>
      </c>
      <c r="R130">
        <f t="shared" si="38"/>
        <v>4.4666666666666668</v>
      </c>
      <c r="S130">
        <f t="shared" si="62"/>
        <v>6.5333333333333332</v>
      </c>
      <c r="T130">
        <f t="shared" si="63"/>
        <v>6.5333333333333332</v>
      </c>
      <c r="U130">
        <f t="shared" si="64"/>
        <v>-11127.533333333333</v>
      </c>
      <c r="V130">
        <f t="shared" si="65"/>
        <v>37023.533333333377</v>
      </c>
      <c r="W130">
        <f t="shared" si="66"/>
        <v>324.76783625731031</v>
      </c>
      <c r="X130">
        <f t="shared" si="67"/>
        <v>-34.263039904349085</v>
      </c>
    </row>
    <row r="131" spans="1:24" x14ac:dyDescent="0.25">
      <c r="A131" s="1">
        <v>43977</v>
      </c>
      <c r="B131" s="2">
        <v>130</v>
      </c>
      <c r="C131">
        <v>7</v>
      </c>
      <c r="D131">
        <f t="shared" si="49"/>
        <v>4</v>
      </c>
      <c r="E131">
        <f t="shared" si="50"/>
        <v>3</v>
      </c>
      <c r="F131">
        <f t="shared" si="51"/>
        <v>3</v>
      </c>
      <c r="G131">
        <f t="shared" si="52"/>
        <v>-330.19999999999834</v>
      </c>
      <c r="H131">
        <f t="shared" si="29"/>
        <v>22720.999999999996</v>
      </c>
      <c r="I131">
        <f t="shared" si="53"/>
        <v>181.76799999999997</v>
      </c>
      <c r="J131">
        <f t="shared" si="54"/>
        <v>-1.816601381981418</v>
      </c>
      <c r="K131">
        <f t="shared" si="55"/>
        <v>4.9000000000000004</v>
      </c>
      <c r="L131">
        <f t="shared" si="56"/>
        <v>2.0999999999999996</v>
      </c>
      <c r="M131">
        <f t="shared" si="57"/>
        <v>2.0999999999999996</v>
      </c>
      <c r="N131">
        <f t="shared" si="58"/>
        <v>-3440.5333333333351</v>
      </c>
      <c r="O131">
        <f t="shared" si="59"/>
        <v>33128.466666666667</v>
      </c>
      <c r="P131">
        <f t="shared" si="60"/>
        <v>276.07055555555559</v>
      </c>
      <c r="Q131">
        <f t="shared" si="61"/>
        <v>-12.462514614822705</v>
      </c>
      <c r="R131">
        <f t="shared" si="38"/>
        <v>5.1333333333333337</v>
      </c>
      <c r="S131">
        <f t="shared" si="62"/>
        <v>1.8666666666666663</v>
      </c>
      <c r="T131">
        <f t="shared" si="63"/>
        <v>1.8666666666666663</v>
      </c>
      <c r="U131">
        <f t="shared" si="64"/>
        <v>-11125.666666666666</v>
      </c>
      <c r="V131">
        <f t="shared" si="65"/>
        <v>37025.400000000045</v>
      </c>
      <c r="W131">
        <f t="shared" si="66"/>
        <v>321.96000000000038</v>
      </c>
      <c r="X131">
        <f t="shared" si="67"/>
        <v>-34.556052511699136</v>
      </c>
    </row>
    <row r="132" spans="1:24" x14ac:dyDescent="0.25">
      <c r="A132" s="1">
        <v>43978</v>
      </c>
      <c r="B132" s="2">
        <v>131</v>
      </c>
      <c r="C132">
        <v>1</v>
      </c>
      <c r="D132">
        <f t="shared" si="49"/>
        <v>5</v>
      </c>
      <c r="E132">
        <f t="shared" si="50"/>
        <v>-4</v>
      </c>
      <c r="F132">
        <f t="shared" si="51"/>
        <v>4</v>
      </c>
      <c r="G132">
        <f t="shared" si="52"/>
        <v>-334.19999999999834</v>
      </c>
      <c r="H132">
        <f t="shared" si="29"/>
        <v>22724.999999999996</v>
      </c>
      <c r="I132">
        <f t="shared" si="53"/>
        <v>180.35714285714283</v>
      </c>
      <c r="J132">
        <f t="shared" si="54"/>
        <v>-1.852990099009892</v>
      </c>
      <c r="K132">
        <f t="shared" si="55"/>
        <v>5.3</v>
      </c>
      <c r="L132">
        <f t="shared" si="56"/>
        <v>-4.3</v>
      </c>
      <c r="M132">
        <f t="shared" si="57"/>
        <v>4.3</v>
      </c>
      <c r="N132">
        <f t="shared" si="58"/>
        <v>-3444.8333333333353</v>
      </c>
      <c r="O132">
        <f t="shared" si="59"/>
        <v>33132.76666666667</v>
      </c>
      <c r="P132">
        <f t="shared" si="60"/>
        <v>273.8245179063361</v>
      </c>
      <c r="Q132">
        <f t="shared" si="61"/>
        <v>-12.580441516605422</v>
      </c>
      <c r="R132">
        <f t="shared" si="38"/>
        <v>5.1333333333333337</v>
      </c>
      <c r="S132">
        <f t="shared" si="62"/>
        <v>-4.1333333333333337</v>
      </c>
      <c r="T132">
        <f t="shared" si="63"/>
        <v>4.1333333333333337</v>
      </c>
      <c r="U132">
        <f t="shared" si="64"/>
        <v>-11129.8</v>
      </c>
      <c r="V132">
        <f t="shared" si="65"/>
        <v>37029.533333333377</v>
      </c>
      <c r="W132">
        <f t="shared" si="66"/>
        <v>319.22011494252911</v>
      </c>
      <c r="X132">
        <f t="shared" si="67"/>
        <v>-34.865597370027125</v>
      </c>
    </row>
    <row r="133" spans="1:24" x14ac:dyDescent="0.25">
      <c r="A133" s="1">
        <v>43979</v>
      </c>
      <c r="B133" s="2">
        <v>132</v>
      </c>
      <c r="C133">
        <v>2</v>
      </c>
      <c r="D133">
        <f t="shared" si="49"/>
        <v>4.4000000000000004</v>
      </c>
      <c r="E133">
        <f t="shared" si="50"/>
        <v>-2.4000000000000004</v>
      </c>
      <c r="F133">
        <f t="shared" si="51"/>
        <v>2.4000000000000004</v>
      </c>
      <c r="G133">
        <f t="shared" si="52"/>
        <v>-336.59999999999832</v>
      </c>
      <c r="H133">
        <f t="shared" si="29"/>
        <v>22727.399999999998</v>
      </c>
      <c r="I133">
        <f t="shared" si="53"/>
        <v>178.95590551181101</v>
      </c>
      <c r="J133">
        <f t="shared" si="54"/>
        <v>-1.8809102669024962</v>
      </c>
      <c r="K133">
        <f t="shared" si="55"/>
        <v>4.7</v>
      </c>
      <c r="L133">
        <f t="shared" si="56"/>
        <v>-2.7</v>
      </c>
      <c r="M133">
        <f t="shared" si="57"/>
        <v>2.7</v>
      </c>
      <c r="N133">
        <f t="shared" si="58"/>
        <v>-3447.5333333333351</v>
      </c>
      <c r="O133">
        <f t="shared" si="59"/>
        <v>33135.466666666667</v>
      </c>
      <c r="P133">
        <f t="shared" si="60"/>
        <v>271.60218579234976</v>
      </c>
      <c r="Q133">
        <f t="shared" si="61"/>
        <v>-12.693319544818046</v>
      </c>
      <c r="R133">
        <f t="shared" si="38"/>
        <v>5</v>
      </c>
      <c r="S133">
        <f t="shared" si="62"/>
        <v>-3</v>
      </c>
      <c r="T133">
        <f t="shared" si="63"/>
        <v>3</v>
      </c>
      <c r="U133">
        <f t="shared" si="64"/>
        <v>-11132.8</v>
      </c>
      <c r="V133">
        <f t="shared" si="65"/>
        <v>37032.533333333377</v>
      </c>
      <c r="W133">
        <f t="shared" si="66"/>
        <v>316.51737891737929</v>
      </c>
      <c r="X133">
        <f t="shared" si="67"/>
        <v>-35.172792211532879</v>
      </c>
    </row>
    <row r="134" spans="1:24" x14ac:dyDescent="0.25">
      <c r="A134" s="1">
        <v>43980</v>
      </c>
      <c r="B134" s="2">
        <v>133</v>
      </c>
      <c r="C134">
        <v>0</v>
      </c>
      <c r="D134">
        <f t="shared" si="49"/>
        <v>4.8</v>
      </c>
      <c r="E134">
        <f t="shared" si="50"/>
        <v>-4.8</v>
      </c>
      <c r="F134">
        <f t="shared" si="51"/>
        <v>4.8</v>
      </c>
      <c r="G134">
        <f t="shared" si="52"/>
        <v>-341.39999999999833</v>
      </c>
      <c r="H134">
        <f t="shared" si="29"/>
        <v>22732.199999999997</v>
      </c>
      <c r="I134">
        <f t="shared" si="53"/>
        <v>177.59531249999998</v>
      </c>
      <c r="J134">
        <f t="shared" si="54"/>
        <v>-1.9223480349460145</v>
      </c>
      <c r="K134">
        <f t="shared" si="55"/>
        <v>4.0999999999999996</v>
      </c>
      <c r="L134">
        <f t="shared" si="56"/>
        <v>-4.0999999999999996</v>
      </c>
      <c r="M134">
        <f t="shared" si="57"/>
        <v>4.0999999999999996</v>
      </c>
      <c r="N134">
        <f t="shared" si="58"/>
        <v>-3451.633333333335</v>
      </c>
      <c r="O134">
        <f t="shared" si="59"/>
        <v>33139.566666666666</v>
      </c>
      <c r="P134">
        <f t="shared" si="60"/>
        <v>269.42737127371271</v>
      </c>
      <c r="Q134">
        <f t="shared" si="61"/>
        <v>-12.810997327464559</v>
      </c>
      <c r="R134">
        <f t="shared" si="38"/>
        <v>4.8666666666666663</v>
      </c>
      <c r="S134">
        <f t="shared" si="62"/>
        <v>-4.8666666666666663</v>
      </c>
      <c r="T134">
        <f t="shared" si="63"/>
        <v>4.8666666666666663</v>
      </c>
      <c r="U134">
        <f t="shared" si="64"/>
        <v>-11137.666666666666</v>
      </c>
      <c r="V134">
        <f t="shared" si="65"/>
        <v>37037.400000000045</v>
      </c>
      <c r="W134">
        <f t="shared" si="66"/>
        <v>313.87627118644104</v>
      </c>
      <c r="X134">
        <f t="shared" si="67"/>
        <v>-35.484258254269065</v>
      </c>
    </row>
    <row r="135" spans="1:24" x14ac:dyDescent="0.25">
      <c r="A135" s="1">
        <v>43981</v>
      </c>
      <c r="B135" s="2">
        <v>134</v>
      </c>
      <c r="C135">
        <v>4</v>
      </c>
      <c r="D135">
        <f t="shared" si="49"/>
        <v>4.2</v>
      </c>
      <c r="E135">
        <f t="shared" si="50"/>
        <v>-0.20000000000000018</v>
      </c>
      <c r="F135">
        <f t="shared" si="51"/>
        <v>0.20000000000000018</v>
      </c>
      <c r="G135">
        <f t="shared" si="52"/>
        <v>-341.59999999999832</v>
      </c>
      <c r="H135">
        <f t="shared" si="29"/>
        <v>22732.399999999998</v>
      </c>
      <c r="I135">
        <f t="shared" si="53"/>
        <v>176.22015503875969</v>
      </c>
      <c r="J135">
        <f t="shared" si="54"/>
        <v>-1.9384842779468856</v>
      </c>
      <c r="K135">
        <f t="shared" si="55"/>
        <v>3.5</v>
      </c>
      <c r="L135">
        <f t="shared" si="56"/>
        <v>0.5</v>
      </c>
      <c r="M135">
        <f t="shared" si="57"/>
        <v>0.5</v>
      </c>
      <c r="N135">
        <f t="shared" si="58"/>
        <v>-3451.133333333335</v>
      </c>
      <c r="O135">
        <f t="shared" si="59"/>
        <v>33140.066666666666</v>
      </c>
      <c r="P135">
        <f t="shared" si="60"/>
        <v>267.25860215053763</v>
      </c>
      <c r="Q135">
        <f t="shared" si="61"/>
        <v>-12.913086073051559</v>
      </c>
      <c r="R135">
        <f t="shared" si="38"/>
        <v>4.333333333333333</v>
      </c>
      <c r="S135">
        <f t="shared" si="62"/>
        <v>-0.33333333333333304</v>
      </c>
      <c r="T135">
        <f t="shared" si="63"/>
        <v>0.33333333333333304</v>
      </c>
      <c r="U135">
        <f t="shared" si="64"/>
        <v>-11138</v>
      </c>
      <c r="V135">
        <f t="shared" si="65"/>
        <v>37037.733333333381</v>
      </c>
      <c r="W135">
        <f t="shared" si="66"/>
        <v>311.24145658263348</v>
      </c>
      <c r="X135">
        <f t="shared" si="67"/>
        <v>-35.785721228440856</v>
      </c>
    </row>
    <row r="136" spans="1:24" x14ac:dyDescent="0.25">
      <c r="A136" s="1">
        <v>43982</v>
      </c>
      <c r="B136" s="2">
        <v>135</v>
      </c>
      <c r="C136">
        <v>2</v>
      </c>
      <c r="D136">
        <f t="shared" si="49"/>
        <v>2.8</v>
      </c>
      <c r="E136">
        <f t="shared" si="50"/>
        <v>-0.79999999999999982</v>
      </c>
      <c r="F136">
        <f t="shared" si="51"/>
        <v>0.79999999999999982</v>
      </c>
      <c r="G136">
        <f t="shared" si="52"/>
        <v>-342.39999999999833</v>
      </c>
      <c r="H136">
        <f t="shared" ref="H136:H157" si="68">F136+H135</f>
        <v>22733.199999999997</v>
      </c>
      <c r="I136">
        <f t="shared" si="53"/>
        <v>174.87076923076921</v>
      </c>
      <c r="J136">
        <f t="shared" si="54"/>
        <v>-1.9580173490753519</v>
      </c>
      <c r="K136">
        <f t="shared" si="55"/>
        <v>3.4</v>
      </c>
      <c r="L136">
        <f t="shared" si="56"/>
        <v>-1.4</v>
      </c>
      <c r="M136">
        <f t="shared" si="57"/>
        <v>1.4</v>
      </c>
      <c r="N136">
        <f t="shared" si="58"/>
        <v>-3452.5333333333351</v>
      </c>
      <c r="O136">
        <f t="shared" si="59"/>
        <v>33141.466666666667</v>
      </c>
      <c r="P136">
        <f t="shared" si="60"/>
        <v>265.13173333333333</v>
      </c>
      <c r="Q136">
        <f t="shared" si="61"/>
        <v>-13.021954369349986</v>
      </c>
      <c r="R136">
        <f t="shared" si="38"/>
        <v>4.2</v>
      </c>
      <c r="S136">
        <f t="shared" si="62"/>
        <v>-2.2000000000000002</v>
      </c>
      <c r="T136">
        <f t="shared" si="63"/>
        <v>2.2000000000000002</v>
      </c>
      <c r="U136">
        <f t="shared" si="64"/>
        <v>-11140.2</v>
      </c>
      <c r="V136">
        <f t="shared" si="65"/>
        <v>37039.933333333378</v>
      </c>
      <c r="W136">
        <f t="shared" si="66"/>
        <v>308.66611111111149</v>
      </c>
      <c r="X136">
        <f t="shared" si="67"/>
        <v>-36.09142565051409</v>
      </c>
    </row>
    <row r="137" spans="1:24" x14ac:dyDescent="0.25">
      <c r="A137" s="1">
        <v>43983</v>
      </c>
      <c r="B137" s="2">
        <v>136</v>
      </c>
      <c r="C137">
        <v>16</v>
      </c>
      <c r="D137">
        <f t="shared" si="49"/>
        <v>1.8</v>
      </c>
      <c r="E137">
        <f t="shared" si="50"/>
        <v>14.2</v>
      </c>
      <c r="F137">
        <f t="shared" si="51"/>
        <v>14.2</v>
      </c>
      <c r="G137">
        <f t="shared" si="52"/>
        <v>-328.19999999999834</v>
      </c>
      <c r="H137">
        <f t="shared" si="68"/>
        <v>22747.399999999998</v>
      </c>
      <c r="I137">
        <f t="shared" si="53"/>
        <v>173.64427480916029</v>
      </c>
      <c r="J137">
        <f t="shared" si="54"/>
        <v>-1.8900709531638686</v>
      </c>
      <c r="K137">
        <f t="shared" si="55"/>
        <v>3.4</v>
      </c>
      <c r="L137">
        <f t="shared" si="56"/>
        <v>12.6</v>
      </c>
      <c r="M137">
        <f t="shared" si="57"/>
        <v>12.6</v>
      </c>
      <c r="N137">
        <f t="shared" si="58"/>
        <v>-3439.9333333333352</v>
      </c>
      <c r="O137">
        <f t="shared" si="59"/>
        <v>33154.066666666666</v>
      </c>
      <c r="P137">
        <f t="shared" si="60"/>
        <v>263.12751322751325</v>
      </c>
      <c r="Q137">
        <f t="shared" si="61"/>
        <v>-13.073255970609946</v>
      </c>
      <c r="R137">
        <f t="shared" si="38"/>
        <v>4.1333333333333337</v>
      </c>
      <c r="S137">
        <f t="shared" si="62"/>
        <v>11.866666666666667</v>
      </c>
      <c r="T137">
        <f t="shared" si="63"/>
        <v>11.866666666666667</v>
      </c>
      <c r="U137">
        <f t="shared" si="64"/>
        <v>-11128.333333333334</v>
      </c>
      <c r="V137">
        <f t="shared" si="65"/>
        <v>37051.800000000047</v>
      </c>
      <c r="W137">
        <f t="shared" si="66"/>
        <v>306.21322314049627</v>
      </c>
      <c r="X137">
        <f t="shared" si="67"/>
        <v>-36.341779166824061</v>
      </c>
    </row>
    <row r="138" spans="1:24" x14ac:dyDescent="0.25">
      <c r="A138" s="1">
        <v>43984</v>
      </c>
      <c r="B138" s="2">
        <v>137</v>
      </c>
      <c r="C138">
        <v>5</v>
      </c>
      <c r="D138">
        <f t="shared" si="49"/>
        <v>4.8</v>
      </c>
      <c r="E138">
        <f t="shared" si="50"/>
        <v>0.20000000000000018</v>
      </c>
      <c r="F138">
        <f t="shared" si="51"/>
        <v>0.20000000000000018</v>
      </c>
      <c r="G138">
        <f t="shared" si="52"/>
        <v>-327.99999999999835</v>
      </c>
      <c r="H138">
        <f t="shared" si="68"/>
        <v>22747.599999999999</v>
      </c>
      <c r="I138">
        <f t="shared" si="53"/>
        <v>172.33030303030301</v>
      </c>
      <c r="J138">
        <f t="shared" si="54"/>
        <v>-1.9033216690991483</v>
      </c>
      <c r="K138">
        <f t="shared" si="55"/>
        <v>4.5999999999999996</v>
      </c>
      <c r="L138">
        <f t="shared" si="56"/>
        <v>0.40000000000000036</v>
      </c>
      <c r="M138">
        <f t="shared" si="57"/>
        <v>0.40000000000000036</v>
      </c>
      <c r="N138">
        <f t="shared" si="58"/>
        <v>-3439.5333333333351</v>
      </c>
      <c r="O138">
        <f t="shared" si="59"/>
        <v>33154.466666666667</v>
      </c>
      <c r="P138">
        <f t="shared" si="60"/>
        <v>261.05879265091863</v>
      </c>
      <c r="Q138">
        <f t="shared" si="61"/>
        <v>-13.17532077125858</v>
      </c>
      <c r="R138">
        <f t="shared" si="38"/>
        <v>4.7333333333333334</v>
      </c>
      <c r="S138">
        <f t="shared" si="62"/>
        <v>0.26666666666666661</v>
      </c>
      <c r="T138">
        <f t="shared" si="63"/>
        <v>0.26666666666666661</v>
      </c>
      <c r="U138">
        <f t="shared" si="64"/>
        <v>-11128.066666666668</v>
      </c>
      <c r="V138">
        <f t="shared" si="65"/>
        <v>37052.066666666717</v>
      </c>
      <c r="W138">
        <f t="shared" si="66"/>
        <v>303.70546448087475</v>
      </c>
      <c r="X138">
        <f t="shared" si="67"/>
        <v>-36.640982689224664</v>
      </c>
    </row>
    <row r="139" spans="1:24" x14ac:dyDescent="0.25">
      <c r="A139" s="1">
        <v>43985</v>
      </c>
      <c r="B139" s="2">
        <v>138</v>
      </c>
      <c r="C139">
        <v>1</v>
      </c>
      <c r="D139">
        <f t="shared" si="49"/>
        <v>5.4</v>
      </c>
      <c r="E139">
        <f t="shared" si="50"/>
        <v>-4.4000000000000004</v>
      </c>
      <c r="F139">
        <f t="shared" si="51"/>
        <v>4.4000000000000004</v>
      </c>
      <c r="G139">
        <f t="shared" si="52"/>
        <v>-332.39999999999833</v>
      </c>
      <c r="H139">
        <f t="shared" si="68"/>
        <v>22752</v>
      </c>
      <c r="I139">
        <f t="shared" si="53"/>
        <v>171.06766917293234</v>
      </c>
      <c r="J139">
        <f t="shared" si="54"/>
        <v>-1.9430907172995682</v>
      </c>
      <c r="K139">
        <f t="shared" si="55"/>
        <v>5.0999999999999996</v>
      </c>
      <c r="L139">
        <f t="shared" si="56"/>
        <v>-4.0999999999999996</v>
      </c>
      <c r="M139">
        <f t="shared" si="57"/>
        <v>4.0999999999999996</v>
      </c>
      <c r="N139">
        <f t="shared" si="58"/>
        <v>-3443.633333333335</v>
      </c>
      <c r="O139">
        <f t="shared" si="59"/>
        <v>33158.566666666666</v>
      </c>
      <c r="P139">
        <f t="shared" si="60"/>
        <v>259.05130208333333</v>
      </c>
      <c r="Q139">
        <f t="shared" si="61"/>
        <v>-13.293248501895444</v>
      </c>
      <c r="R139">
        <f t="shared" si="38"/>
        <v>4.5333333333333332</v>
      </c>
      <c r="S139">
        <f t="shared" si="62"/>
        <v>-3.5333333333333332</v>
      </c>
      <c r="T139">
        <f t="shared" si="63"/>
        <v>3.5333333333333332</v>
      </c>
      <c r="U139">
        <f t="shared" si="64"/>
        <v>-11131.6</v>
      </c>
      <c r="V139">
        <f t="shared" si="65"/>
        <v>37055.600000000049</v>
      </c>
      <c r="W139">
        <f t="shared" si="66"/>
        <v>301.26504065040689</v>
      </c>
      <c r="X139">
        <f t="shared" si="67"/>
        <v>-36.949524498321395</v>
      </c>
    </row>
    <row r="140" spans="1:24" x14ac:dyDescent="0.25">
      <c r="A140" s="1">
        <v>43986</v>
      </c>
      <c r="B140" s="2">
        <v>139</v>
      </c>
      <c r="C140">
        <v>5</v>
      </c>
      <c r="D140">
        <f t="shared" si="49"/>
        <v>5.6</v>
      </c>
      <c r="E140">
        <f t="shared" si="50"/>
        <v>-0.59999999999999964</v>
      </c>
      <c r="F140">
        <f t="shared" si="51"/>
        <v>0.59999999999999964</v>
      </c>
      <c r="G140">
        <f t="shared" si="52"/>
        <v>-332.99999999999835</v>
      </c>
      <c r="H140">
        <f t="shared" si="68"/>
        <v>22752.6</v>
      </c>
      <c r="I140">
        <f t="shared" si="53"/>
        <v>169.79552238805968</v>
      </c>
      <c r="J140">
        <f t="shared" si="54"/>
        <v>-1.961182458268496</v>
      </c>
      <c r="K140">
        <f t="shared" si="55"/>
        <v>4.9000000000000004</v>
      </c>
      <c r="L140">
        <f t="shared" si="56"/>
        <v>9.9999999999999645E-2</v>
      </c>
      <c r="M140">
        <f t="shared" si="57"/>
        <v>9.9999999999999645E-2</v>
      </c>
      <c r="N140">
        <f t="shared" si="58"/>
        <v>-3443.5333333333351</v>
      </c>
      <c r="O140">
        <f t="shared" si="59"/>
        <v>33158.666666666664</v>
      </c>
      <c r="P140">
        <f t="shared" si="60"/>
        <v>257.0439276485788</v>
      </c>
      <c r="Q140">
        <f t="shared" si="61"/>
        <v>-13.396672564236606</v>
      </c>
      <c r="R140">
        <f t="shared" si="38"/>
        <v>4.2</v>
      </c>
      <c r="S140">
        <f t="shared" si="62"/>
        <v>0.79999999999999982</v>
      </c>
      <c r="T140">
        <f t="shared" si="63"/>
        <v>0.79999999999999982</v>
      </c>
      <c r="U140">
        <f t="shared" si="64"/>
        <v>-11130.800000000001</v>
      </c>
      <c r="V140">
        <f t="shared" si="65"/>
        <v>37056.400000000052</v>
      </c>
      <c r="W140">
        <f t="shared" si="66"/>
        <v>298.8419354838714</v>
      </c>
      <c r="X140">
        <f t="shared" si="67"/>
        <v>-37.24644595805308</v>
      </c>
    </row>
    <row r="141" spans="1:24" x14ac:dyDescent="0.25">
      <c r="A141" s="1">
        <v>43987</v>
      </c>
      <c r="B141" s="2">
        <v>140</v>
      </c>
      <c r="C141">
        <v>3</v>
      </c>
      <c r="D141">
        <f t="shared" si="49"/>
        <v>5.8</v>
      </c>
      <c r="E141">
        <f t="shared" si="50"/>
        <v>-2.8</v>
      </c>
      <c r="F141">
        <f t="shared" si="51"/>
        <v>2.8</v>
      </c>
      <c r="G141">
        <f t="shared" si="52"/>
        <v>-335.79999999999836</v>
      </c>
      <c r="H141">
        <f t="shared" si="68"/>
        <v>22755.399999999998</v>
      </c>
      <c r="I141">
        <f t="shared" si="53"/>
        <v>168.5585185185185</v>
      </c>
      <c r="J141">
        <f t="shared" si="54"/>
        <v>-1.9921864700246881</v>
      </c>
      <c r="K141">
        <f t="shared" si="55"/>
        <v>4.3</v>
      </c>
      <c r="L141">
        <f t="shared" si="56"/>
        <v>-1.2999999999999998</v>
      </c>
      <c r="M141">
        <f t="shared" si="57"/>
        <v>1.2999999999999998</v>
      </c>
      <c r="N141">
        <f t="shared" si="58"/>
        <v>-3444.8333333333353</v>
      </c>
      <c r="O141">
        <f t="shared" si="59"/>
        <v>33159.966666666667</v>
      </c>
      <c r="P141">
        <f t="shared" si="60"/>
        <v>255.07666666666668</v>
      </c>
      <c r="Q141">
        <f t="shared" si="61"/>
        <v>-13.505089972949316</v>
      </c>
      <c r="R141">
        <f t="shared" si="38"/>
        <v>4.2</v>
      </c>
      <c r="S141">
        <f t="shared" si="62"/>
        <v>-1.2000000000000002</v>
      </c>
      <c r="T141">
        <f t="shared" si="63"/>
        <v>1.2000000000000002</v>
      </c>
      <c r="U141">
        <f t="shared" si="64"/>
        <v>-11132.000000000002</v>
      </c>
      <c r="V141">
        <f t="shared" si="65"/>
        <v>37057.600000000049</v>
      </c>
      <c r="W141">
        <f t="shared" si="66"/>
        <v>296.4608000000004</v>
      </c>
      <c r="X141">
        <f t="shared" si="67"/>
        <v>-37.549652432969168</v>
      </c>
    </row>
    <row r="142" spans="1:24" x14ac:dyDescent="0.25">
      <c r="A142" s="1">
        <v>43988</v>
      </c>
      <c r="B142" s="2">
        <v>141</v>
      </c>
      <c r="C142">
        <v>6</v>
      </c>
      <c r="D142">
        <f t="shared" si="49"/>
        <v>6</v>
      </c>
      <c r="E142">
        <f t="shared" si="50"/>
        <v>0</v>
      </c>
      <c r="F142">
        <f t="shared" si="51"/>
        <v>0</v>
      </c>
      <c r="G142">
        <f t="shared" si="52"/>
        <v>-335.79999999999836</v>
      </c>
      <c r="H142">
        <f t="shared" si="68"/>
        <v>22755.399999999998</v>
      </c>
      <c r="I142">
        <f t="shared" si="53"/>
        <v>167.31911764705882</v>
      </c>
      <c r="J142">
        <f t="shared" si="54"/>
        <v>-2.0069434068396856</v>
      </c>
      <c r="K142">
        <f t="shared" si="55"/>
        <v>3.9</v>
      </c>
      <c r="L142">
        <f t="shared" si="56"/>
        <v>2.1</v>
      </c>
      <c r="M142">
        <f t="shared" si="57"/>
        <v>2.1</v>
      </c>
      <c r="N142">
        <f t="shared" si="58"/>
        <v>-3442.7333333333354</v>
      </c>
      <c r="O142">
        <f t="shared" si="59"/>
        <v>33162.066666666666</v>
      </c>
      <c r="P142">
        <f t="shared" si="60"/>
        <v>253.14554707379133</v>
      </c>
      <c r="Q142">
        <f t="shared" si="61"/>
        <v>-13.599817864186198</v>
      </c>
      <c r="R142">
        <f t="shared" si="38"/>
        <v>4.2666666666666666</v>
      </c>
      <c r="S142">
        <f t="shared" si="62"/>
        <v>1.7333333333333334</v>
      </c>
      <c r="T142">
        <f t="shared" si="63"/>
        <v>1.7333333333333334</v>
      </c>
      <c r="U142">
        <f t="shared" si="64"/>
        <v>-11130.266666666668</v>
      </c>
      <c r="V142">
        <f t="shared" si="65"/>
        <v>37059.333333333379</v>
      </c>
      <c r="W142">
        <f t="shared" si="66"/>
        <v>294.12169312169351</v>
      </c>
      <c r="X142">
        <f t="shared" si="67"/>
        <v>-37.842386083577644</v>
      </c>
    </row>
    <row r="143" spans="1:24" x14ac:dyDescent="0.25">
      <c r="A143" s="1">
        <v>43989</v>
      </c>
      <c r="B143" s="2">
        <v>142</v>
      </c>
      <c r="C143">
        <v>4</v>
      </c>
      <c r="D143">
        <f t="shared" si="49"/>
        <v>4</v>
      </c>
      <c r="E143">
        <f t="shared" si="50"/>
        <v>0</v>
      </c>
      <c r="F143">
        <f t="shared" si="51"/>
        <v>0</v>
      </c>
      <c r="G143">
        <f t="shared" si="52"/>
        <v>-335.79999999999836</v>
      </c>
      <c r="H143">
        <f t="shared" si="68"/>
        <v>22755.399999999998</v>
      </c>
      <c r="I143">
        <f t="shared" si="53"/>
        <v>166.09781021897808</v>
      </c>
      <c r="J143">
        <f t="shared" si="54"/>
        <v>-2.0217003436546834</v>
      </c>
      <c r="K143">
        <f t="shared" si="55"/>
        <v>4.4000000000000004</v>
      </c>
      <c r="L143">
        <f t="shared" si="56"/>
        <v>-0.40000000000000036</v>
      </c>
      <c r="M143">
        <f t="shared" si="57"/>
        <v>0.40000000000000036</v>
      </c>
      <c r="N143">
        <f t="shared" si="58"/>
        <v>-3443.1333333333355</v>
      </c>
      <c r="O143">
        <f t="shared" si="59"/>
        <v>33162.466666666667</v>
      </c>
      <c r="P143">
        <f t="shared" si="60"/>
        <v>251.23080808080809</v>
      </c>
      <c r="Q143">
        <f t="shared" si="61"/>
        <v>-13.705060138268774</v>
      </c>
      <c r="R143">
        <f t="shared" si="38"/>
        <v>4.4000000000000004</v>
      </c>
      <c r="S143">
        <f t="shared" si="62"/>
        <v>-0.40000000000000036</v>
      </c>
      <c r="T143">
        <f t="shared" si="63"/>
        <v>0.40000000000000036</v>
      </c>
      <c r="U143">
        <f t="shared" si="64"/>
        <v>-11130.666666666668</v>
      </c>
      <c r="V143">
        <f t="shared" si="65"/>
        <v>37059.733333333381</v>
      </c>
      <c r="W143">
        <f t="shared" si="66"/>
        <v>291.8089238845148</v>
      </c>
      <c r="X143">
        <f t="shared" si="67"/>
        <v>-38.143681551944923</v>
      </c>
    </row>
    <row r="144" spans="1:24" x14ac:dyDescent="0.25">
      <c r="A144" s="1">
        <v>43990</v>
      </c>
      <c r="B144" s="2">
        <v>143</v>
      </c>
      <c r="C144">
        <v>3</v>
      </c>
      <c r="D144">
        <f t="shared" si="49"/>
        <v>3.8</v>
      </c>
      <c r="E144">
        <f t="shared" si="50"/>
        <v>-0.79999999999999982</v>
      </c>
      <c r="F144">
        <f t="shared" si="51"/>
        <v>0.79999999999999982</v>
      </c>
      <c r="G144">
        <f t="shared" si="52"/>
        <v>-336.59999999999837</v>
      </c>
      <c r="H144">
        <f t="shared" si="68"/>
        <v>22756.199999999997</v>
      </c>
      <c r="I144">
        <f t="shared" si="53"/>
        <v>164.89999999999998</v>
      </c>
      <c r="J144">
        <f t="shared" si="54"/>
        <v>-2.0412371134020524</v>
      </c>
      <c r="K144">
        <f t="shared" si="55"/>
        <v>4.5999999999999996</v>
      </c>
      <c r="L144">
        <f t="shared" si="56"/>
        <v>-1.5999999999999996</v>
      </c>
      <c r="M144">
        <f t="shared" si="57"/>
        <v>1.5999999999999996</v>
      </c>
      <c r="N144">
        <f t="shared" si="58"/>
        <v>-3444.7333333333354</v>
      </c>
      <c r="O144">
        <f t="shared" si="59"/>
        <v>33164.066666666666</v>
      </c>
      <c r="P144">
        <f t="shared" si="60"/>
        <v>249.35388471177944</v>
      </c>
      <c r="Q144">
        <f t="shared" si="61"/>
        <v>-13.814636725291036</v>
      </c>
      <c r="R144">
        <f t="shared" si="38"/>
        <v>4.666666666666667</v>
      </c>
      <c r="S144">
        <f t="shared" si="62"/>
        <v>-1.666666666666667</v>
      </c>
      <c r="T144">
        <f t="shared" si="63"/>
        <v>1.666666666666667</v>
      </c>
      <c r="U144">
        <f t="shared" si="64"/>
        <v>-11132.333333333334</v>
      </c>
      <c r="V144">
        <f t="shared" si="65"/>
        <v>37061.400000000045</v>
      </c>
      <c r="W144">
        <f t="shared" si="66"/>
        <v>289.54218750000035</v>
      </c>
      <c r="X144">
        <f t="shared" si="67"/>
        <v>-38.448052870821527</v>
      </c>
    </row>
    <row r="145" spans="1:24" x14ac:dyDescent="0.25">
      <c r="A145" s="1">
        <v>43991</v>
      </c>
      <c r="B145" s="2">
        <v>144</v>
      </c>
      <c r="C145">
        <v>3</v>
      </c>
      <c r="D145">
        <f t="shared" si="49"/>
        <v>4.2</v>
      </c>
      <c r="E145">
        <f t="shared" si="50"/>
        <v>-1.2000000000000002</v>
      </c>
      <c r="F145">
        <f t="shared" si="51"/>
        <v>1.2000000000000002</v>
      </c>
      <c r="G145">
        <f t="shared" si="52"/>
        <v>-337.79999999999836</v>
      </c>
      <c r="H145">
        <f t="shared" si="68"/>
        <v>22757.399999999998</v>
      </c>
      <c r="I145">
        <f t="shared" si="53"/>
        <v>163.72230215827338</v>
      </c>
      <c r="J145">
        <f t="shared" si="54"/>
        <v>-2.0632497561232732</v>
      </c>
      <c r="K145">
        <f t="shared" si="55"/>
        <v>4.9000000000000004</v>
      </c>
      <c r="L145">
        <f t="shared" si="56"/>
        <v>-1.9000000000000004</v>
      </c>
      <c r="M145">
        <f t="shared" si="57"/>
        <v>1.9000000000000004</v>
      </c>
      <c r="N145">
        <f t="shared" si="58"/>
        <v>-3446.6333333333355</v>
      </c>
      <c r="O145">
        <f t="shared" si="59"/>
        <v>33165.966666666667</v>
      </c>
      <c r="P145">
        <f t="shared" si="60"/>
        <v>247.50721393034826</v>
      </c>
      <c r="Q145">
        <f t="shared" si="61"/>
        <v>-13.925385359892026</v>
      </c>
      <c r="R145">
        <f t="shared" si="38"/>
        <v>4.666666666666667</v>
      </c>
      <c r="S145">
        <f t="shared" si="62"/>
        <v>-1.666666666666667</v>
      </c>
      <c r="T145">
        <f t="shared" si="63"/>
        <v>1.666666666666667</v>
      </c>
      <c r="U145">
        <f t="shared" si="64"/>
        <v>-11134</v>
      </c>
      <c r="V145">
        <f t="shared" si="65"/>
        <v>37063.066666666709</v>
      </c>
      <c r="W145">
        <f t="shared" si="66"/>
        <v>287.31059431524579</v>
      </c>
      <c r="X145">
        <f t="shared" si="67"/>
        <v>-38.752486752310432</v>
      </c>
    </row>
    <row r="146" spans="1:24" x14ac:dyDescent="0.25">
      <c r="A146" s="1">
        <v>43992</v>
      </c>
      <c r="B146" s="2">
        <v>145</v>
      </c>
      <c r="C146">
        <v>11</v>
      </c>
      <c r="D146">
        <f t="shared" si="49"/>
        <v>3.8</v>
      </c>
      <c r="E146">
        <f t="shared" si="50"/>
        <v>7.2</v>
      </c>
      <c r="F146">
        <f t="shared" si="51"/>
        <v>7.2</v>
      </c>
      <c r="G146">
        <f t="shared" si="52"/>
        <v>-330.59999999999837</v>
      </c>
      <c r="H146">
        <f t="shared" si="68"/>
        <v>22764.6</v>
      </c>
      <c r="I146">
        <f t="shared" si="53"/>
        <v>162.60428571428571</v>
      </c>
      <c r="J146">
        <f t="shared" si="54"/>
        <v>-2.033156743364688</v>
      </c>
      <c r="K146">
        <f t="shared" si="55"/>
        <v>4.8</v>
      </c>
      <c r="L146">
        <f t="shared" si="56"/>
        <v>6.2</v>
      </c>
      <c r="M146">
        <f t="shared" si="57"/>
        <v>6.2</v>
      </c>
      <c r="N146">
        <f t="shared" si="58"/>
        <v>-3440.4333333333357</v>
      </c>
      <c r="O146">
        <f t="shared" si="59"/>
        <v>33172.166666666664</v>
      </c>
      <c r="P146">
        <f t="shared" si="60"/>
        <v>245.71975308641973</v>
      </c>
      <c r="Q146">
        <f t="shared" si="61"/>
        <v>-14.001452020519221</v>
      </c>
      <c r="R146">
        <f t="shared" ref="R146:R158" si="69">SUM(C131:C145)/15</f>
        <v>4.1333333333333337</v>
      </c>
      <c r="S146">
        <f t="shared" si="62"/>
        <v>6.8666666666666663</v>
      </c>
      <c r="T146">
        <f t="shared" si="63"/>
        <v>6.8666666666666663</v>
      </c>
      <c r="U146">
        <f t="shared" si="64"/>
        <v>-11127.133333333333</v>
      </c>
      <c r="V146">
        <f t="shared" si="65"/>
        <v>37069.933333333378</v>
      </c>
      <c r="W146">
        <f t="shared" si="66"/>
        <v>285.15333333333365</v>
      </c>
      <c r="X146">
        <f t="shared" si="67"/>
        <v>-39.021579033502398</v>
      </c>
    </row>
    <row r="147" spans="1:24" x14ac:dyDescent="0.25">
      <c r="A147" s="1">
        <v>43993</v>
      </c>
      <c r="B147" s="2">
        <v>146</v>
      </c>
      <c r="C147">
        <v>7</v>
      </c>
      <c r="D147">
        <f t="shared" si="49"/>
        <v>5.4</v>
      </c>
      <c r="E147">
        <f t="shared" si="50"/>
        <v>1.5999999999999996</v>
      </c>
      <c r="F147">
        <f t="shared" si="51"/>
        <v>1.5999999999999996</v>
      </c>
      <c r="G147">
        <f t="shared" si="52"/>
        <v>-328.99999999999835</v>
      </c>
      <c r="H147">
        <f t="shared" si="68"/>
        <v>22766.199999999997</v>
      </c>
      <c r="I147">
        <f t="shared" si="53"/>
        <v>161.4624113475177</v>
      </c>
      <c r="J147">
        <f t="shared" si="54"/>
        <v>-2.0376259542655242</v>
      </c>
      <c r="K147">
        <f t="shared" si="55"/>
        <v>5.7</v>
      </c>
      <c r="L147">
        <f t="shared" si="56"/>
        <v>1.2999999999999998</v>
      </c>
      <c r="M147">
        <f t="shared" si="57"/>
        <v>1.2999999999999998</v>
      </c>
      <c r="N147">
        <f t="shared" si="58"/>
        <v>-3439.1333333333355</v>
      </c>
      <c r="O147">
        <f t="shared" si="59"/>
        <v>33173.466666666667</v>
      </c>
      <c r="P147">
        <f t="shared" si="60"/>
        <v>243.92254901960786</v>
      </c>
      <c r="Q147">
        <f t="shared" si="61"/>
        <v>-14.099284166864289</v>
      </c>
      <c r="R147">
        <f t="shared" si="69"/>
        <v>4.4000000000000004</v>
      </c>
      <c r="S147">
        <f t="shared" si="62"/>
        <v>2.5999999999999996</v>
      </c>
      <c r="T147">
        <f t="shared" si="63"/>
        <v>2.5999999999999996</v>
      </c>
      <c r="U147">
        <f t="shared" si="64"/>
        <v>-11124.533333333333</v>
      </c>
      <c r="V147">
        <f t="shared" si="65"/>
        <v>37072.533333333377</v>
      </c>
      <c r="W147">
        <f t="shared" si="66"/>
        <v>282.9964376590334</v>
      </c>
      <c r="X147">
        <f t="shared" si="67"/>
        <v>-39.309799887787499</v>
      </c>
    </row>
    <row r="148" spans="1:24" x14ac:dyDescent="0.25">
      <c r="A148" s="1">
        <v>43994</v>
      </c>
      <c r="B148" s="2">
        <v>147</v>
      </c>
      <c r="C148">
        <v>11</v>
      </c>
      <c r="D148">
        <f t="shared" si="49"/>
        <v>5.6</v>
      </c>
      <c r="E148">
        <f t="shared" si="50"/>
        <v>5.4</v>
      </c>
      <c r="F148">
        <f t="shared" si="51"/>
        <v>5.4</v>
      </c>
      <c r="G148">
        <f t="shared" si="52"/>
        <v>-323.59999999999837</v>
      </c>
      <c r="H148">
        <f t="shared" si="68"/>
        <v>22771.599999999999</v>
      </c>
      <c r="I148">
        <f t="shared" si="53"/>
        <v>160.36338028169013</v>
      </c>
      <c r="J148">
        <f t="shared" si="54"/>
        <v>-2.0179170545767438</v>
      </c>
      <c r="K148">
        <f t="shared" si="55"/>
        <v>4.8</v>
      </c>
      <c r="L148">
        <f t="shared" si="56"/>
        <v>6.2</v>
      </c>
      <c r="M148">
        <f t="shared" si="57"/>
        <v>6.2</v>
      </c>
      <c r="N148">
        <f t="shared" si="58"/>
        <v>-3432.9333333333357</v>
      </c>
      <c r="O148">
        <f t="shared" si="59"/>
        <v>33179.666666666664</v>
      </c>
      <c r="P148">
        <f t="shared" si="60"/>
        <v>242.18734793187346</v>
      </c>
      <c r="Q148">
        <f t="shared" si="61"/>
        <v>-14.174701373331066</v>
      </c>
      <c r="R148">
        <f t="shared" si="69"/>
        <v>4.8</v>
      </c>
      <c r="S148">
        <f t="shared" si="62"/>
        <v>6.2</v>
      </c>
      <c r="T148">
        <f t="shared" si="63"/>
        <v>6.2</v>
      </c>
      <c r="U148">
        <f t="shared" si="64"/>
        <v>-11118.333333333332</v>
      </c>
      <c r="V148">
        <f t="shared" si="65"/>
        <v>37078.733333333374</v>
      </c>
      <c r="W148">
        <f t="shared" si="66"/>
        <v>280.89949494949525</v>
      </c>
      <c r="X148">
        <f t="shared" si="67"/>
        <v>-39.58117950810972</v>
      </c>
    </row>
    <row r="149" spans="1:24" x14ac:dyDescent="0.25">
      <c r="A149" s="1">
        <v>43995</v>
      </c>
      <c r="B149" s="2">
        <v>148</v>
      </c>
      <c r="C149">
        <v>57</v>
      </c>
      <c r="D149">
        <f t="shared" si="49"/>
        <v>7</v>
      </c>
      <c r="E149">
        <f t="shared" si="50"/>
        <v>50</v>
      </c>
      <c r="F149">
        <f t="shared" si="51"/>
        <v>50</v>
      </c>
      <c r="G149">
        <f t="shared" si="52"/>
        <v>-273.59999999999837</v>
      </c>
      <c r="H149">
        <f t="shared" si="68"/>
        <v>22821.599999999999</v>
      </c>
      <c r="I149">
        <f t="shared" si="53"/>
        <v>159.59160839160839</v>
      </c>
      <c r="J149">
        <f t="shared" si="54"/>
        <v>-1.7143758544536654</v>
      </c>
      <c r="K149">
        <f t="shared" si="55"/>
        <v>5.4</v>
      </c>
      <c r="L149">
        <f t="shared" si="56"/>
        <v>51.6</v>
      </c>
      <c r="M149">
        <f t="shared" si="57"/>
        <v>51.6</v>
      </c>
      <c r="N149">
        <f t="shared" si="58"/>
        <v>-3381.3333333333358</v>
      </c>
      <c r="O149">
        <f t="shared" si="59"/>
        <v>33231.266666666663</v>
      </c>
      <c r="P149">
        <f t="shared" si="60"/>
        <v>240.80628019323669</v>
      </c>
      <c r="Q149">
        <f t="shared" si="61"/>
        <v>-14.041715733576222</v>
      </c>
      <c r="R149">
        <f t="shared" si="69"/>
        <v>5.4</v>
      </c>
      <c r="S149">
        <f t="shared" si="62"/>
        <v>51.6</v>
      </c>
      <c r="T149">
        <f t="shared" si="63"/>
        <v>51.6</v>
      </c>
      <c r="U149">
        <f t="shared" si="64"/>
        <v>-11066.733333333332</v>
      </c>
      <c r="V149">
        <f t="shared" si="65"/>
        <v>37130.333333333372</v>
      </c>
      <c r="W149">
        <f t="shared" si="66"/>
        <v>279.17543859649152</v>
      </c>
      <c r="X149">
        <f t="shared" si="67"/>
        <v>-39.640784264437833</v>
      </c>
    </row>
    <row r="150" spans="1:24" x14ac:dyDescent="0.25">
      <c r="A150" s="1">
        <v>43996</v>
      </c>
      <c r="B150" s="2">
        <v>149</v>
      </c>
      <c r="C150">
        <v>49</v>
      </c>
      <c r="D150">
        <f t="shared" si="49"/>
        <v>17.8</v>
      </c>
      <c r="E150">
        <f t="shared" si="50"/>
        <v>31.2</v>
      </c>
      <c r="F150">
        <f t="shared" si="51"/>
        <v>31.2</v>
      </c>
      <c r="G150">
        <f t="shared" si="52"/>
        <v>-242.39999999999839</v>
      </c>
      <c r="H150">
        <f t="shared" si="68"/>
        <v>22852.799999999999</v>
      </c>
      <c r="I150">
        <f t="shared" si="53"/>
        <v>158.69999999999999</v>
      </c>
      <c r="J150">
        <f t="shared" si="54"/>
        <v>-1.5274102079394984</v>
      </c>
      <c r="K150">
        <f t="shared" si="55"/>
        <v>11</v>
      </c>
      <c r="L150">
        <f t="shared" si="56"/>
        <v>38</v>
      </c>
      <c r="M150">
        <f t="shared" si="57"/>
        <v>38</v>
      </c>
      <c r="N150">
        <f t="shared" si="58"/>
        <v>-3343.3333333333358</v>
      </c>
      <c r="O150">
        <f t="shared" si="59"/>
        <v>33269.266666666663</v>
      </c>
      <c r="P150">
        <f t="shared" si="60"/>
        <v>239.34724220623499</v>
      </c>
      <c r="Q150">
        <f t="shared" si="61"/>
        <v>-13.968547548388013</v>
      </c>
      <c r="R150">
        <f t="shared" si="69"/>
        <v>9.1999999999999993</v>
      </c>
      <c r="S150">
        <f t="shared" si="62"/>
        <v>39.799999999999997</v>
      </c>
      <c r="T150">
        <f t="shared" si="63"/>
        <v>39.799999999999997</v>
      </c>
      <c r="U150">
        <f t="shared" si="64"/>
        <v>-11026.933333333332</v>
      </c>
      <c r="V150">
        <f t="shared" si="65"/>
        <v>37170.133333333375</v>
      </c>
      <c r="W150">
        <f t="shared" si="66"/>
        <v>277.38905472636844</v>
      </c>
      <c r="X150">
        <f t="shared" si="67"/>
        <v>-39.752589892960614</v>
      </c>
    </row>
    <row r="151" spans="1:24" x14ac:dyDescent="0.25">
      <c r="A151" s="1">
        <v>43997</v>
      </c>
      <c r="B151" s="2">
        <v>150</v>
      </c>
      <c r="C151">
        <v>40</v>
      </c>
      <c r="D151">
        <f t="shared" si="49"/>
        <v>27</v>
      </c>
      <c r="E151">
        <f t="shared" si="50"/>
        <v>13</v>
      </c>
      <c r="F151">
        <f t="shared" si="51"/>
        <v>13</v>
      </c>
      <c r="G151">
        <f t="shared" si="52"/>
        <v>-229.39999999999839</v>
      </c>
      <c r="H151">
        <f t="shared" si="68"/>
        <v>22865.8</v>
      </c>
      <c r="I151">
        <f t="shared" si="53"/>
        <v>157.6951724137931</v>
      </c>
      <c r="J151">
        <f t="shared" si="54"/>
        <v>-1.4547052803750478</v>
      </c>
      <c r="K151">
        <f t="shared" si="55"/>
        <v>15.4</v>
      </c>
      <c r="L151">
        <f t="shared" si="56"/>
        <v>24.6</v>
      </c>
      <c r="M151">
        <f t="shared" si="57"/>
        <v>24.6</v>
      </c>
      <c r="N151">
        <f t="shared" si="58"/>
        <v>-3318.7333333333358</v>
      </c>
      <c r="O151">
        <f t="shared" si="59"/>
        <v>33293.866666666661</v>
      </c>
      <c r="P151">
        <f t="shared" si="60"/>
        <v>237.8133333333333</v>
      </c>
      <c r="Q151">
        <f t="shared" si="61"/>
        <v>-13.955202960305014</v>
      </c>
      <c r="R151">
        <f t="shared" si="69"/>
        <v>12.2</v>
      </c>
      <c r="S151">
        <f t="shared" si="62"/>
        <v>27.8</v>
      </c>
      <c r="T151">
        <f t="shared" si="63"/>
        <v>27.8</v>
      </c>
      <c r="U151">
        <f t="shared" si="64"/>
        <v>-10999.133333333333</v>
      </c>
      <c r="V151">
        <f t="shared" si="65"/>
        <v>37197.933333333378</v>
      </c>
      <c r="W151">
        <f t="shared" si="66"/>
        <v>275.54024691358057</v>
      </c>
      <c r="X151">
        <f t="shared" si="67"/>
        <v>-39.918427367828627</v>
      </c>
    </row>
    <row r="152" spans="1:24" x14ac:dyDescent="0.25">
      <c r="A152" s="1">
        <v>43998</v>
      </c>
      <c r="B152" s="2">
        <v>151</v>
      </c>
      <c r="C152">
        <v>44</v>
      </c>
      <c r="D152">
        <f t="shared" si="49"/>
        <v>32.799999999999997</v>
      </c>
      <c r="E152">
        <f t="shared" si="50"/>
        <v>11.200000000000003</v>
      </c>
      <c r="F152">
        <f t="shared" si="51"/>
        <v>11.200000000000003</v>
      </c>
      <c r="G152">
        <f t="shared" si="52"/>
        <v>-218.1999999999984</v>
      </c>
      <c r="H152">
        <f t="shared" si="68"/>
        <v>22877</v>
      </c>
      <c r="I152">
        <f t="shared" si="53"/>
        <v>156.6917808219178</v>
      </c>
      <c r="J152">
        <f t="shared" si="54"/>
        <v>-1.3925427285046015</v>
      </c>
      <c r="K152">
        <f t="shared" si="55"/>
        <v>19.100000000000001</v>
      </c>
      <c r="L152">
        <f t="shared" si="56"/>
        <v>24.9</v>
      </c>
      <c r="M152">
        <f t="shared" si="57"/>
        <v>24.9</v>
      </c>
      <c r="N152">
        <f t="shared" si="58"/>
        <v>-3293.8333333333358</v>
      </c>
      <c r="O152">
        <f t="shared" si="59"/>
        <v>33318.766666666663</v>
      </c>
      <c r="P152">
        <f t="shared" si="60"/>
        <v>236.30330969267138</v>
      </c>
      <c r="Q152">
        <f t="shared" si="61"/>
        <v>-13.939006345773114</v>
      </c>
      <c r="R152">
        <f t="shared" si="69"/>
        <v>14.733333333333333</v>
      </c>
      <c r="S152">
        <f t="shared" si="62"/>
        <v>29.266666666666666</v>
      </c>
      <c r="T152">
        <f t="shared" si="63"/>
        <v>29.266666666666666</v>
      </c>
      <c r="U152">
        <f t="shared" si="64"/>
        <v>-10969.866666666667</v>
      </c>
      <c r="V152">
        <f t="shared" si="65"/>
        <v>37227.200000000048</v>
      </c>
      <c r="W152">
        <f t="shared" si="66"/>
        <v>273.72941176470624</v>
      </c>
      <c r="X152">
        <f t="shared" si="67"/>
        <v>-40.075586309651669</v>
      </c>
    </row>
    <row r="153" spans="1:24" x14ac:dyDescent="0.25">
      <c r="A153" s="1">
        <v>43999</v>
      </c>
      <c r="B153" s="2">
        <v>152</v>
      </c>
      <c r="C153">
        <v>28</v>
      </c>
      <c r="D153">
        <f t="shared" si="49"/>
        <v>40.200000000000003</v>
      </c>
      <c r="E153">
        <f t="shared" si="50"/>
        <v>-12.200000000000003</v>
      </c>
      <c r="F153">
        <f t="shared" si="51"/>
        <v>12.200000000000003</v>
      </c>
      <c r="G153">
        <f t="shared" si="52"/>
        <v>-230.39999999999839</v>
      </c>
      <c r="H153">
        <f t="shared" si="68"/>
        <v>22889.200000000001</v>
      </c>
      <c r="I153">
        <f t="shared" si="53"/>
        <v>155.70884353741496</v>
      </c>
      <c r="J153">
        <f t="shared" si="54"/>
        <v>-1.4796847421491255</v>
      </c>
      <c r="K153">
        <f t="shared" si="55"/>
        <v>22.9</v>
      </c>
      <c r="L153">
        <f t="shared" si="56"/>
        <v>5.1000000000000014</v>
      </c>
      <c r="M153">
        <f t="shared" si="57"/>
        <v>5.1000000000000014</v>
      </c>
      <c r="N153">
        <f t="shared" si="58"/>
        <v>-3288.7333333333358</v>
      </c>
      <c r="O153">
        <f t="shared" si="59"/>
        <v>33323.866666666661</v>
      </c>
      <c r="P153">
        <f t="shared" si="60"/>
        <v>234.67511737089197</v>
      </c>
      <c r="Q153">
        <f t="shared" si="61"/>
        <v>-14.013983971447905</v>
      </c>
      <c r="R153">
        <f t="shared" si="69"/>
        <v>16.600000000000001</v>
      </c>
      <c r="S153">
        <f t="shared" si="62"/>
        <v>11.399999999999999</v>
      </c>
      <c r="T153">
        <f t="shared" si="63"/>
        <v>11.399999999999999</v>
      </c>
      <c r="U153">
        <f t="shared" si="64"/>
        <v>-10958.466666666667</v>
      </c>
      <c r="V153">
        <f t="shared" si="65"/>
        <v>37238.600000000049</v>
      </c>
      <c r="W153">
        <f t="shared" si="66"/>
        <v>271.81459854014633</v>
      </c>
      <c r="X153">
        <f t="shared" si="67"/>
        <v>-40.315960678793815</v>
      </c>
    </row>
    <row r="154" spans="1:24" x14ac:dyDescent="0.25">
      <c r="A154" s="1">
        <v>44000</v>
      </c>
      <c r="B154" s="2">
        <v>153</v>
      </c>
      <c r="C154">
        <v>32</v>
      </c>
      <c r="D154">
        <f t="shared" si="49"/>
        <v>43.6</v>
      </c>
      <c r="E154">
        <f t="shared" si="50"/>
        <v>-11.600000000000001</v>
      </c>
      <c r="F154">
        <f t="shared" si="51"/>
        <v>11.600000000000001</v>
      </c>
      <c r="G154">
        <f t="shared" si="52"/>
        <v>-241.99999999999838</v>
      </c>
      <c r="H154">
        <f t="shared" si="68"/>
        <v>22900.799999999999</v>
      </c>
      <c r="I154">
        <f t="shared" si="53"/>
        <v>154.73513513513512</v>
      </c>
      <c r="J154">
        <f t="shared" si="54"/>
        <v>-1.5639628309927933</v>
      </c>
      <c r="K154">
        <f t="shared" si="55"/>
        <v>25.3</v>
      </c>
      <c r="L154">
        <f t="shared" si="56"/>
        <v>6.6999999999999993</v>
      </c>
      <c r="M154">
        <f t="shared" si="57"/>
        <v>6.6999999999999993</v>
      </c>
      <c r="N154">
        <f t="shared" si="58"/>
        <v>-3282.033333333336</v>
      </c>
      <c r="O154">
        <f t="shared" si="59"/>
        <v>33330.566666666658</v>
      </c>
      <c r="P154">
        <f t="shared" si="60"/>
        <v>233.08088578088572</v>
      </c>
      <c r="Q154">
        <f t="shared" si="61"/>
        <v>-14.081091730613656</v>
      </c>
      <c r="R154">
        <f t="shared" si="69"/>
        <v>18.133333333333333</v>
      </c>
      <c r="S154">
        <f t="shared" si="62"/>
        <v>13.866666666666667</v>
      </c>
      <c r="T154">
        <f t="shared" si="63"/>
        <v>13.866666666666667</v>
      </c>
      <c r="U154">
        <f t="shared" si="64"/>
        <v>-10944.6</v>
      </c>
      <c r="V154">
        <f t="shared" si="65"/>
        <v>37252.466666666718</v>
      </c>
      <c r="W154">
        <f t="shared" si="66"/>
        <v>269.94541062801972</v>
      </c>
      <c r="X154">
        <f t="shared" si="67"/>
        <v>-40.543752807420304</v>
      </c>
    </row>
    <row r="155" spans="1:24" x14ac:dyDescent="0.25">
      <c r="A155" s="1">
        <v>44001</v>
      </c>
      <c r="B155" s="2">
        <v>154</v>
      </c>
      <c r="C155">
        <v>27</v>
      </c>
      <c r="D155">
        <f t="shared" si="49"/>
        <v>38.6</v>
      </c>
      <c r="E155">
        <f t="shared" si="50"/>
        <v>-11.600000000000001</v>
      </c>
      <c r="F155">
        <f t="shared" si="51"/>
        <v>11.600000000000001</v>
      </c>
      <c r="G155">
        <f t="shared" si="52"/>
        <v>-253.59999999999837</v>
      </c>
      <c r="H155">
        <f t="shared" si="68"/>
        <v>22912.399999999998</v>
      </c>
      <c r="I155">
        <f t="shared" si="53"/>
        <v>153.77449664429528</v>
      </c>
      <c r="J155">
        <f t="shared" si="54"/>
        <v>-1.6491681360311343</v>
      </c>
      <c r="K155">
        <f t="shared" si="55"/>
        <v>28.2</v>
      </c>
      <c r="L155">
        <f t="shared" si="56"/>
        <v>-1.1999999999999993</v>
      </c>
      <c r="M155">
        <f t="shared" si="57"/>
        <v>1.1999999999999993</v>
      </c>
      <c r="N155">
        <f t="shared" si="58"/>
        <v>-3283.2333333333358</v>
      </c>
      <c r="O155">
        <f t="shared" si="59"/>
        <v>33331.766666666656</v>
      </c>
      <c r="P155">
        <f t="shared" si="60"/>
        <v>231.47060185185177</v>
      </c>
      <c r="Q155">
        <f t="shared" si="61"/>
        <v>-14.18423465902899</v>
      </c>
      <c r="R155">
        <f t="shared" si="69"/>
        <v>20.2</v>
      </c>
      <c r="S155">
        <f t="shared" si="62"/>
        <v>6.8000000000000007</v>
      </c>
      <c r="T155">
        <f t="shared" si="63"/>
        <v>6.8000000000000007</v>
      </c>
      <c r="U155">
        <f t="shared" si="64"/>
        <v>-10937.800000000001</v>
      </c>
      <c r="V155">
        <f t="shared" si="65"/>
        <v>37259.266666666721</v>
      </c>
      <c r="W155">
        <f t="shared" si="66"/>
        <v>268.05227817745845</v>
      </c>
      <c r="X155">
        <f t="shared" si="67"/>
        <v>-40.804726877787836</v>
      </c>
    </row>
    <row r="156" spans="1:24" x14ac:dyDescent="0.25">
      <c r="A156" s="1">
        <v>44002</v>
      </c>
      <c r="B156" s="2">
        <v>155</v>
      </c>
      <c r="C156">
        <v>26</v>
      </c>
      <c r="D156">
        <f t="shared" si="49"/>
        <v>34.200000000000003</v>
      </c>
      <c r="E156">
        <f t="shared" si="50"/>
        <v>-8.2000000000000028</v>
      </c>
      <c r="F156">
        <f t="shared" si="51"/>
        <v>8.2000000000000028</v>
      </c>
      <c r="G156">
        <f t="shared" si="52"/>
        <v>-261.79999999999836</v>
      </c>
      <c r="H156">
        <f t="shared" si="68"/>
        <v>22920.6</v>
      </c>
      <c r="I156">
        <f t="shared" si="53"/>
        <v>152.804</v>
      </c>
      <c r="J156">
        <f t="shared" si="54"/>
        <v>-1.7133059343996122</v>
      </c>
      <c r="K156">
        <f t="shared" si="55"/>
        <v>30.6</v>
      </c>
      <c r="L156">
        <f t="shared" si="56"/>
        <v>-4.6000000000000014</v>
      </c>
      <c r="M156">
        <f t="shared" si="57"/>
        <v>4.6000000000000014</v>
      </c>
      <c r="N156">
        <f t="shared" si="58"/>
        <v>-3287.8333333333358</v>
      </c>
      <c r="O156">
        <f t="shared" si="59"/>
        <v>33336.366666666654</v>
      </c>
      <c r="P156">
        <f t="shared" si="60"/>
        <v>229.90597701149417</v>
      </c>
      <c r="Q156">
        <f t="shared" si="61"/>
        <v>-14.300773629599721</v>
      </c>
      <c r="R156">
        <f t="shared" si="69"/>
        <v>21.666666666666668</v>
      </c>
      <c r="S156">
        <f t="shared" si="62"/>
        <v>4.3333333333333321</v>
      </c>
      <c r="T156">
        <f t="shared" si="63"/>
        <v>4.3333333333333321</v>
      </c>
      <c r="U156">
        <f t="shared" si="64"/>
        <v>-10933.466666666667</v>
      </c>
      <c r="V156">
        <f t="shared" si="65"/>
        <v>37263.600000000057</v>
      </c>
      <c r="W156">
        <f t="shared" si="66"/>
        <v>266.16857142857185</v>
      </c>
      <c r="X156">
        <f t="shared" si="67"/>
        <v>-41.077226390722608</v>
      </c>
    </row>
    <row r="157" spans="1:24" x14ac:dyDescent="0.25">
      <c r="A157" s="1">
        <v>44003</v>
      </c>
      <c r="B157" s="2">
        <v>156</v>
      </c>
      <c r="C157">
        <v>18</v>
      </c>
      <c r="D157">
        <f t="shared" si="49"/>
        <v>31.4</v>
      </c>
      <c r="E157">
        <f t="shared" si="50"/>
        <v>-13.399999999999999</v>
      </c>
      <c r="F157">
        <f t="shared" si="51"/>
        <v>13.399999999999999</v>
      </c>
      <c r="G157">
        <f t="shared" si="52"/>
        <v>-275.19999999999834</v>
      </c>
      <c r="H157">
        <f t="shared" si="68"/>
        <v>22934</v>
      </c>
      <c r="I157">
        <f t="shared" si="53"/>
        <v>151.88079470198676</v>
      </c>
      <c r="J157">
        <f t="shared" si="54"/>
        <v>-1.811947327112573</v>
      </c>
      <c r="K157">
        <f t="shared" si="55"/>
        <v>32.1</v>
      </c>
      <c r="L157">
        <f t="shared" si="56"/>
        <v>-14.100000000000001</v>
      </c>
      <c r="M157">
        <f t="shared" si="57"/>
        <v>14.100000000000001</v>
      </c>
      <c r="N157">
        <f t="shared" si="58"/>
        <v>-3301.9333333333357</v>
      </c>
      <c r="O157">
        <f t="shared" si="59"/>
        <v>33350.466666666653</v>
      </c>
      <c r="P157">
        <f t="shared" si="60"/>
        <v>228.42785388127845</v>
      </c>
      <c r="Q157">
        <f t="shared" si="61"/>
        <v>-14.455038110411264</v>
      </c>
      <c r="R157">
        <f t="shared" si="69"/>
        <v>23.2</v>
      </c>
      <c r="S157">
        <f t="shared" si="62"/>
        <v>-5.1999999999999993</v>
      </c>
      <c r="T157">
        <f t="shared" si="63"/>
        <v>5.1999999999999993</v>
      </c>
      <c r="U157">
        <f t="shared" si="64"/>
        <v>-10938.666666666668</v>
      </c>
      <c r="V157">
        <f t="shared" si="65"/>
        <v>37268.800000000054</v>
      </c>
      <c r="W157">
        <f t="shared" si="66"/>
        <v>264.31773049645426</v>
      </c>
      <c r="X157">
        <f t="shared" si="67"/>
        <v>-41.384536126733302</v>
      </c>
    </row>
    <row r="158" spans="1:24" x14ac:dyDescent="0.25">
      <c r="A158" s="1">
        <v>44004</v>
      </c>
      <c r="B158" s="2">
        <v>157</v>
      </c>
      <c r="C158">
        <v>22</v>
      </c>
      <c r="D158">
        <f t="shared" si="49"/>
        <v>26.2</v>
      </c>
      <c r="E158">
        <f t="shared" si="50"/>
        <v>-4.1999999999999993</v>
      </c>
      <c r="F158">
        <f t="shared" si="51"/>
        <v>4.1999999999999993</v>
      </c>
      <c r="G158">
        <f t="shared" si="52"/>
        <v>-279.39999999999833</v>
      </c>
      <c r="H158">
        <f>F158+H157</f>
        <v>22938.2</v>
      </c>
      <c r="I158">
        <f t="shared" si="53"/>
        <v>150.9092105263158</v>
      </c>
      <c r="J158">
        <f t="shared" si="54"/>
        <v>-1.8514443155958071</v>
      </c>
      <c r="K158">
        <f t="shared" si="55"/>
        <v>33.200000000000003</v>
      </c>
      <c r="L158">
        <f t="shared" si="56"/>
        <v>-11.200000000000003</v>
      </c>
      <c r="M158">
        <f t="shared" si="57"/>
        <v>11.200000000000003</v>
      </c>
      <c r="N158">
        <f t="shared" si="58"/>
        <v>-3313.1333333333355</v>
      </c>
      <c r="O158">
        <f t="shared" si="59"/>
        <v>33361.66666666665</v>
      </c>
      <c r="P158">
        <f t="shared" si="60"/>
        <v>226.9501133786847</v>
      </c>
      <c r="Q158">
        <f t="shared" si="61"/>
        <v>-14.598509267122962</v>
      </c>
      <c r="R158">
        <f t="shared" si="69"/>
        <v>24</v>
      </c>
      <c r="S158">
        <f t="shared" si="62"/>
        <v>-2</v>
      </c>
      <c r="T158">
        <f t="shared" si="63"/>
        <v>2</v>
      </c>
      <c r="U158">
        <f t="shared" si="64"/>
        <v>-10940.666666666668</v>
      </c>
      <c r="V158">
        <f t="shared" si="65"/>
        <v>37270.800000000054</v>
      </c>
      <c r="W158">
        <f t="shared" si="66"/>
        <v>262.47042253521164</v>
      </c>
      <c r="X158">
        <f t="shared" si="67"/>
        <v>-41.683426882885925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7ED9-2B93-4A96-B940-79187288D029}">
  <sheetPr codeName="Hoja34">
    <tabColor rgb="FFFF0000"/>
  </sheetPr>
  <dimension ref="A1:X158"/>
  <sheetViews>
    <sheetView zoomScale="55" zoomScaleNormal="55" workbookViewId="0">
      <pane ySplit="1" topLeftCell="A127" activePane="bottomLeft" state="frozen"/>
      <selection activeCell="K35" activeCellId="1" sqref="A1 K35"/>
      <selection pane="bottomLeft" activeCell="K35" activeCellId="1" sqref="A1 K35"/>
    </sheetView>
  </sheetViews>
  <sheetFormatPr baseColWidth="10" defaultRowHeight="15" x14ac:dyDescent="0.25"/>
  <sheetData>
    <row r="1" spans="1:24" x14ac:dyDescent="0.25">
      <c r="A1" t="s">
        <v>13</v>
      </c>
      <c r="B1" t="s">
        <v>0</v>
      </c>
      <c r="C1" t="s">
        <v>2</v>
      </c>
      <c r="D1" t="s">
        <v>14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15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16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43848</v>
      </c>
      <c r="B2">
        <v>1</v>
      </c>
      <c r="C2">
        <v>59</v>
      </c>
    </row>
    <row r="3" spans="1:24" x14ac:dyDescent="0.25">
      <c r="A3" s="1">
        <v>43849</v>
      </c>
      <c r="B3">
        <v>2</v>
      </c>
      <c r="C3">
        <v>77</v>
      </c>
    </row>
    <row r="4" spans="1:24" x14ac:dyDescent="0.25">
      <c r="A4" s="1">
        <v>43850</v>
      </c>
      <c r="B4">
        <v>3</v>
      </c>
      <c r="C4">
        <v>93</v>
      </c>
    </row>
    <row r="5" spans="1:24" x14ac:dyDescent="0.25">
      <c r="A5" s="1">
        <v>43851</v>
      </c>
      <c r="B5">
        <v>4</v>
      </c>
      <c r="C5">
        <v>149</v>
      </c>
    </row>
    <row r="6" spans="1:24" x14ac:dyDescent="0.25">
      <c r="A6" s="1">
        <v>43852</v>
      </c>
      <c r="B6">
        <v>5</v>
      </c>
      <c r="C6">
        <v>131</v>
      </c>
    </row>
    <row r="7" spans="1:24" x14ac:dyDescent="0.25">
      <c r="A7" s="1">
        <v>43853</v>
      </c>
      <c r="B7">
        <v>6</v>
      </c>
      <c r="C7">
        <v>259</v>
      </c>
      <c r="D7">
        <f>C6*0.3+C5*0.2+C4*0.2+C3*0.15+C2*0.15</f>
        <v>108.09999999999998</v>
      </c>
      <c r="E7">
        <f>C7-D7</f>
        <v>150.90000000000003</v>
      </c>
      <c r="F7">
        <f>ABS(E7)</f>
        <v>150.90000000000003</v>
      </c>
      <c r="G7">
        <f>E7+G6</f>
        <v>150.90000000000003</v>
      </c>
      <c r="H7">
        <f>F7+H6</f>
        <v>150.90000000000003</v>
      </c>
      <c r="I7">
        <f>H7/B2</f>
        <v>150.90000000000003</v>
      </c>
      <c r="J7">
        <f>G7/I7</f>
        <v>1</v>
      </c>
    </row>
    <row r="8" spans="1:24" x14ac:dyDescent="0.25">
      <c r="A8" s="1">
        <v>43854</v>
      </c>
      <c r="B8">
        <v>7</v>
      </c>
      <c r="C8">
        <v>459</v>
      </c>
      <c r="D8">
        <f t="shared" ref="D8:D71" si="0">C7*0.3+C6*0.2+C5*0.2+C4*0.15+C3*0.15</f>
        <v>159.20000000000002</v>
      </c>
      <c r="E8">
        <f t="shared" ref="E8:E71" si="1">C8-D8</f>
        <v>299.79999999999995</v>
      </c>
      <c r="F8">
        <f t="shared" ref="F8:F71" si="2">ABS(E8)</f>
        <v>299.79999999999995</v>
      </c>
      <c r="G8">
        <f t="shared" ref="G8:H23" si="3">E8+G7</f>
        <v>450.7</v>
      </c>
      <c r="H8">
        <f t="shared" si="3"/>
        <v>450.7</v>
      </c>
      <c r="I8">
        <f t="shared" ref="I8:I71" si="4">H8/B3</f>
        <v>225.35</v>
      </c>
      <c r="J8">
        <f t="shared" ref="J8:J71" si="5">G8/I8</f>
        <v>2</v>
      </c>
    </row>
    <row r="9" spans="1:24" x14ac:dyDescent="0.25">
      <c r="A9" s="1">
        <v>43855</v>
      </c>
      <c r="B9">
        <v>8</v>
      </c>
      <c r="C9">
        <v>688</v>
      </c>
      <c r="D9">
        <f t="shared" si="0"/>
        <v>251.99999999999997</v>
      </c>
      <c r="E9">
        <f t="shared" si="1"/>
        <v>436</v>
      </c>
      <c r="F9">
        <f t="shared" si="2"/>
        <v>436</v>
      </c>
      <c r="G9">
        <f t="shared" si="3"/>
        <v>886.7</v>
      </c>
      <c r="H9">
        <f t="shared" si="3"/>
        <v>886.7</v>
      </c>
      <c r="I9">
        <f t="shared" si="4"/>
        <v>295.56666666666666</v>
      </c>
      <c r="J9">
        <f t="shared" si="5"/>
        <v>3</v>
      </c>
    </row>
    <row r="10" spans="1:24" x14ac:dyDescent="0.25">
      <c r="A10" s="1">
        <v>43856</v>
      </c>
      <c r="B10">
        <v>9</v>
      </c>
      <c r="C10">
        <v>769</v>
      </c>
      <c r="D10">
        <f t="shared" si="0"/>
        <v>392.00000000000006</v>
      </c>
      <c r="E10">
        <f t="shared" si="1"/>
        <v>376.99999999999994</v>
      </c>
      <c r="F10">
        <f t="shared" si="2"/>
        <v>376.99999999999994</v>
      </c>
      <c r="G10">
        <f t="shared" si="3"/>
        <v>1263.7</v>
      </c>
      <c r="H10">
        <f t="shared" si="3"/>
        <v>1263.7</v>
      </c>
      <c r="I10">
        <f t="shared" si="4"/>
        <v>315.92500000000001</v>
      </c>
      <c r="J10">
        <f t="shared" si="5"/>
        <v>4</v>
      </c>
    </row>
    <row r="11" spans="1:24" x14ac:dyDescent="0.25">
      <c r="A11" s="1">
        <v>43857</v>
      </c>
      <c r="B11">
        <v>10</v>
      </c>
      <c r="C11">
        <v>1771</v>
      </c>
      <c r="D11">
        <f t="shared" si="0"/>
        <v>518.6</v>
      </c>
      <c r="E11">
        <f t="shared" si="1"/>
        <v>1252.4000000000001</v>
      </c>
      <c r="F11">
        <f t="shared" si="2"/>
        <v>1252.4000000000001</v>
      </c>
      <c r="G11">
        <f t="shared" si="3"/>
        <v>2516.1000000000004</v>
      </c>
      <c r="H11">
        <f t="shared" si="3"/>
        <v>2516.1000000000004</v>
      </c>
      <c r="I11">
        <f t="shared" si="4"/>
        <v>503.22000000000008</v>
      </c>
      <c r="J11">
        <f t="shared" si="5"/>
        <v>5</v>
      </c>
    </row>
    <row r="12" spans="1:24" x14ac:dyDescent="0.25">
      <c r="A12" s="1">
        <v>43858</v>
      </c>
      <c r="B12">
        <v>11</v>
      </c>
      <c r="C12">
        <v>1459</v>
      </c>
      <c r="D12">
        <f t="shared" si="0"/>
        <v>930.4</v>
      </c>
      <c r="E12">
        <f t="shared" si="1"/>
        <v>528.6</v>
      </c>
      <c r="F12">
        <f t="shared" si="2"/>
        <v>528.6</v>
      </c>
      <c r="G12">
        <f t="shared" si="3"/>
        <v>3044.7000000000003</v>
      </c>
      <c r="H12">
        <f t="shared" si="3"/>
        <v>3044.7000000000003</v>
      </c>
      <c r="I12">
        <f t="shared" si="4"/>
        <v>507.45000000000005</v>
      </c>
      <c r="J12">
        <f t="shared" si="5"/>
        <v>6</v>
      </c>
      <c r="K12">
        <f>$C11*0.2+$C10*0.2+$C9*0.1+$C8*0.1+$C7*0.1+$C6*0.075+$C5*0.075+$C4*0.05+$C3*0.05+$C2*0.05</f>
        <v>681.05000000000007</v>
      </c>
      <c r="L12">
        <f>$C12-K12</f>
        <v>777.94999999999993</v>
      </c>
      <c r="M12">
        <f>ABS(L12)</f>
        <v>777.94999999999993</v>
      </c>
      <c r="N12">
        <f>L12+N11</f>
        <v>777.94999999999993</v>
      </c>
      <c r="O12">
        <f>M12+O11</f>
        <v>777.94999999999993</v>
      </c>
      <c r="P12">
        <f>O12/$B2</f>
        <v>777.94999999999993</v>
      </c>
      <c r="Q12">
        <f>N12/P12</f>
        <v>1</v>
      </c>
    </row>
    <row r="13" spans="1:24" x14ac:dyDescent="0.25">
      <c r="A13" s="1">
        <v>43859</v>
      </c>
      <c r="B13">
        <v>12</v>
      </c>
      <c r="C13">
        <v>1737</v>
      </c>
      <c r="D13">
        <f t="shared" si="0"/>
        <v>1117.75</v>
      </c>
      <c r="E13">
        <f t="shared" si="1"/>
        <v>619.25</v>
      </c>
      <c r="F13">
        <f t="shared" si="2"/>
        <v>619.25</v>
      </c>
      <c r="G13">
        <f t="shared" si="3"/>
        <v>3663.9500000000003</v>
      </c>
      <c r="H13">
        <f t="shared" si="3"/>
        <v>3663.9500000000003</v>
      </c>
      <c r="I13">
        <f t="shared" si="4"/>
        <v>523.42142857142858</v>
      </c>
      <c r="J13">
        <f t="shared" si="5"/>
        <v>7</v>
      </c>
      <c r="K13">
        <f t="shared" ref="K13:K76" si="6">$C12*0.2+$C11*0.2+$C10*0.1+$C9*0.1+$C8*0.1+$C7*0.075+$C6*0.075+$C5*0.05+$C4*0.05+$C3*0.05</f>
        <v>882.8</v>
      </c>
      <c r="L13">
        <f t="shared" ref="L13:L76" si="7">$C13-K13</f>
        <v>854.2</v>
      </c>
      <c r="M13">
        <f t="shared" ref="M13:M76" si="8">ABS(L13)</f>
        <v>854.2</v>
      </c>
      <c r="N13">
        <f t="shared" ref="N13:O28" si="9">L13+N12</f>
        <v>1632.15</v>
      </c>
      <c r="O13">
        <f t="shared" si="9"/>
        <v>1632.15</v>
      </c>
      <c r="P13">
        <f t="shared" ref="P13:P76" si="10">O13/$B3</f>
        <v>816.07500000000005</v>
      </c>
      <c r="Q13">
        <f t="shared" ref="Q13:Q76" si="11">N13/P13</f>
        <v>2</v>
      </c>
    </row>
    <row r="14" spans="1:24" x14ac:dyDescent="0.25">
      <c r="A14" s="1">
        <v>43860</v>
      </c>
      <c r="B14">
        <v>13</v>
      </c>
      <c r="C14">
        <v>1981</v>
      </c>
      <c r="D14">
        <f t="shared" si="0"/>
        <v>1385.65</v>
      </c>
      <c r="E14">
        <f t="shared" si="1"/>
        <v>595.34999999999991</v>
      </c>
      <c r="F14">
        <f t="shared" si="2"/>
        <v>595.34999999999991</v>
      </c>
      <c r="G14">
        <f t="shared" si="3"/>
        <v>4259.3</v>
      </c>
      <c r="H14">
        <f t="shared" si="3"/>
        <v>4259.3</v>
      </c>
      <c r="I14">
        <f t="shared" si="4"/>
        <v>532.41250000000002</v>
      </c>
      <c r="J14">
        <f t="shared" si="5"/>
        <v>8</v>
      </c>
      <c r="K14">
        <f t="shared" si="6"/>
        <v>1034.5</v>
      </c>
      <c r="L14">
        <f t="shared" si="7"/>
        <v>946.5</v>
      </c>
      <c r="M14">
        <f t="shared" si="8"/>
        <v>946.5</v>
      </c>
      <c r="N14">
        <f t="shared" si="9"/>
        <v>2578.65</v>
      </c>
      <c r="O14">
        <f t="shared" si="9"/>
        <v>2578.65</v>
      </c>
      <c r="P14">
        <f t="shared" si="10"/>
        <v>859.55000000000007</v>
      </c>
      <c r="Q14">
        <f t="shared" si="11"/>
        <v>3</v>
      </c>
    </row>
    <row r="15" spans="1:24" x14ac:dyDescent="0.25">
      <c r="A15" s="1">
        <v>43861</v>
      </c>
      <c r="B15">
        <v>14</v>
      </c>
      <c r="C15">
        <v>2099</v>
      </c>
      <c r="D15">
        <f t="shared" si="0"/>
        <v>1614.5</v>
      </c>
      <c r="E15">
        <f t="shared" si="1"/>
        <v>484.5</v>
      </c>
      <c r="F15">
        <f t="shared" si="2"/>
        <v>484.5</v>
      </c>
      <c r="G15">
        <f t="shared" si="3"/>
        <v>4743.8</v>
      </c>
      <c r="H15">
        <f t="shared" si="3"/>
        <v>4743.8</v>
      </c>
      <c r="I15">
        <f t="shared" si="4"/>
        <v>527.08888888888896</v>
      </c>
      <c r="J15">
        <f t="shared" si="5"/>
        <v>9</v>
      </c>
      <c r="K15">
        <f t="shared" si="6"/>
        <v>1256.4750000000001</v>
      </c>
      <c r="L15">
        <f t="shared" si="7"/>
        <v>842.52499999999986</v>
      </c>
      <c r="M15">
        <f t="shared" si="8"/>
        <v>842.52499999999986</v>
      </c>
      <c r="N15">
        <f t="shared" si="9"/>
        <v>3421.1750000000002</v>
      </c>
      <c r="O15">
        <f t="shared" si="9"/>
        <v>3421.1750000000002</v>
      </c>
      <c r="P15">
        <f t="shared" si="10"/>
        <v>855.29375000000005</v>
      </c>
      <c r="Q15">
        <f t="shared" si="11"/>
        <v>4</v>
      </c>
    </row>
    <row r="16" spans="1:24" x14ac:dyDescent="0.25">
      <c r="A16" s="1">
        <v>43862</v>
      </c>
      <c r="B16">
        <v>15</v>
      </c>
      <c r="C16">
        <v>2589</v>
      </c>
      <c r="D16">
        <f t="shared" si="0"/>
        <v>1857.8000000000002</v>
      </c>
      <c r="E16">
        <f t="shared" si="1"/>
        <v>731.19999999999982</v>
      </c>
      <c r="F16">
        <f t="shared" si="2"/>
        <v>731.19999999999982</v>
      </c>
      <c r="G16">
        <f t="shared" si="3"/>
        <v>5475</v>
      </c>
      <c r="H16">
        <f t="shared" si="3"/>
        <v>5475</v>
      </c>
      <c r="I16">
        <f t="shared" si="4"/>
        <v>547.5</v>
      </c>
      <c r="J16">
        <f t="shared" si="5"/>
        <v>10</v>
      </c>
      <c r="K16">
        <f t="shared" si="6"/>
        <v>1464.4250000000002</v>
      </c>
      <c r="L16">
        <f t="shared" si="7"/>
        <v>1124.5749999999998</v>
      </c>
      <c r="M16">
        <f t="shared" si="8"/>
        <v>1124.5749999999998</v>
      </c>
      <c r="N16">
        <f t="shared" si="9"/>
        <v>4545.75</v>
      </c>
      <c r="O16">
        <f t="shared" si="9"/>
        <v>4545.75</v>
      </c>
      <c r="P16">
        <f t="shared" si="10"/>
        <v>909.15</v>
      </c>
      <c r="Q16">
        <f t="shared" si="11"/>
        <v>5</v>
      </c>
    </row>
    <row r="17" spans="1:24" x14ac:dyDescent="0.25">
      <c r="A17" s="1">
        <v>43863</v>
      </c>
      <c r="B17">
        <v>16</v>
      </c>
      <c r="C17">
        <v>2825</v>
      </c>
      <c r="D17">
        <f t="shared" si="0"/>
        <v>2072.1</v>
      </c>
      <c r="E17">
        <f t="shared" si="1"/>
        <v>752.90000000000009</v>
      </c>
      <c r="F17">
        <f t="shared" si="2"/>
        <v>752.90000000000009</v>
      </c>
      <c r="G17">
        <f t="shared" si="3"/>
        <v>6227.9</v>
      </c>
      <c r="H17">
        <f t="shared" si="3"/>
        <v>6227.9</v>
      </c>
      <c r="I17">
        <f t="shared" si="4"/>
        <v>566.17272727272723</v>
      </c>
      <c r="J17">
        <f t="shared" si="5"/>
        <v>11</v>
      </c>
      <c r="K17">
        <f t="shared" si="6"/>
        <v>1716.1000000000006</v>
      </c>
      <c r="L17">
        <f t="shared" si="7"/>
        <v>1108.8999999999994</v>
      </c>
      <c r="M17">
        <f t="shared" si="8"/>
        <v>1108.8999999999994</v>
      </c>
      <c r="N17">
        <f t="shared" si="9"/>
        <v>5654.65</v>
      </c>
      <c r="O17">
        <f t="shared" si="9"/>
        <v>5654.65</v>
      </c>
      <c r="P17">
        <f t="shared" si="10"/>
        <v>942.44166666666661</v>
      </c>
      <c r="Q17">
        <f t="shared" si="11"/>
        <v>6</v>
      </c>
      <c r="R17">
        <f>C16*0.25+C15*0.175+C14*0.15+C13*0.125+C12*0.075+C11*0.075+C10*0.025+C9*0.025+C8*0.02+C7*0.0175+C6*0.0175+C5*0.015+C4*0.015+C3*0.0075+C2*0.0075</f>
        <v>1828.18</v>
      </c>
      <c r="S17">
        <f>C16-R17</f>
        <v>760.81999999999994</v>
      </c>
      <c r="T17">
        <f>ABS(S17)</f>
        <v>760.81999999999994</v>
      </c>
      <c r="U17">
        <f>S17+U16</f>
        <v>760.81999999999994</v>
      </c>
      <c r="V17">
        <f>T17+V16</f>
        <v>760.81999999999994</v>
      </c>
      <c r="W17">
        <f>V17/B2</f>
        <v>760.81999999999994</v>
      </c>
      <c r="X17">
        <f>U17/W17</f>
        <v>1</v>
      </c>
    </row>
    <row r="18" spans="1:24" x14ac:dyDescent="0.25">
      <c r="A18" s="1">
        <v>43864</v>
      </c>
      <c r="B18">
        <v>17</v>
      </c>
      <c r="C18">
        <v>3233</v>
      </c>
      <c r="D18">
        <f t="shared" si="0"/>
        <v>2342.8000000000002</v>
      </c>
      <c r="E18">
        <f t="shared" si="1"/>
        <v>890.19999999999982</v>
      </c>
      <c r="F18">
        <f t="shared" si="2"/>
        <v>890.19999999999982</v>
      </c>
      <c r="G18">
        <f t="shared" si="3"/>
        <v>7118.0999999999995</v>
      </c>
      <c r="H18">
        <f t="shared" si="3"/>
        <v>7118.0999999999995</v>
      </c>
      <c r="I18">
        <f t="shared" si="4"/>
        <v>593.17499999999995</v>
      </c>
      <c r="J18">
        <f t="shared" si="5"/>
        <v>12</v>
      </c>
      <c r="K18">
        <f t="shared" si="6"/>
        <v>2002.5500000000004</v>
      </c>
      <c r="L18">
        <f t="shared" si="7"/>
        <v>1230.4499999999996</v>
      </c>
      <c r="M18">
        <f t="shared" si="8"/>
        <v>1230.4499999999996</v>
      </c>
      <c r="N18">
        <f t="shared" si="9"/>
        <v>6885.0999999999995</v>
      </c>
      <c r="O18">
        <f t="shared" si="9"/>
        <v>6885.0999999999995</v>
      </c>
      <c r="P18">
        <f t="shared" si="10"/>
        <v>983.58571428571418</v>
      </c>
      <c r="Q18">
        <f t="shared" si="11"/>
        <v>7</v>
      </c>
      <c r="R18">
        <f t="shared" ref="R18:R81" si="12">C17*0.25+C16*0.175+C15*0.15+C14*0.125+C13*0.075+C12*0.075+C11*0.025+C10*0.025+C9*0.02+C8*0.0175+C7*0.0175+C6*0.015+C5*0.015+C4*0.0075+C3*0.0075</f>
        <v>2056.8000000000002</v>
      </c>
      <c r="S18">
        <f t="shared" ref="S18:S81" si="13">C17-R18</f>
        <v>768.19999999999982</v>
      </c>
      <c r="T18">
        <f t="shared" ref="T18:T81" si="14">ABS(S18)</f>
        <v>768.19999999999982</v>
      </c>
      <c r="U18">
        <f t="shared" ref="U18:V33" si="15">S18+U17</f>
        <v>1529.0199999999998</v>
      </c>
      <c r="V18">
        <f t="shared" si="15"/>
        <v>1529.0199999999998</v>
      </c>
      <c r="W18">
        <f t="shared" ref="W18:W81" si="16">V18/B3</f>
        <v>764.50999999999988</v>
      </c>
      <c r="X18">
        <f t="shared" ref="X18:X81" si="17">U18/W18</f>
        <v>2</v>
      </c>
    </row>
    <row r="19" spans="1:24" x14ac:dyDescent="0.25">
      <c r="A19" s="1">
        <v>43865</v>
      </c>
      <c r="B19">
        <v>18</v>
      </c>
      <c r="C19">
        <v>3886</v>
      </c>
      <c r="D19">
        <f t="shared" si="0"/>
        <v>2664.7000000000003</v>
      </c>
      <c r="E19">
        <f t="shared" si="1"/>
        <v>1221.2999999999997</v>
      </c>
      <c r="F19">
        <f t="shared" si="2"/>
        <v>1221.2999999999997</v>
      </c>
      <c r="G19">
        <f t="shared" si="3"/>
        <v>8339.4</v>
      </c>
      <c r="H19">
        <f t="shared" si="3"/>
        <v>8339.4</v>
      </c>
      <c r="I19">
        <f t="shared" si="4"/>
        <v>641.49230769230769</v>
      </c>
      <c r="J19">
        <f t="shared" si="5"/>
        <v>13</v>
      </c>
      <c r="K19">
        <f t="shared" si="6"/>
        <v>2279.6000000000004</v>
      </c>
      <c r="L19">
        <f t="shared" si="7"/>
        <v>1606.3999999999996</v>
      </c>
      <c r="M19">
        <f t="shared" si="8"/>
        <v>1606.3999999999996</v>
      </c>
      <c r="N19">
        <f t="shared" si="9"/>
        <v>8491.5</v>
      </c>
      <c r="O19">
        <f t="shared" si="9"/>
        <v>8491.5</v>
      </c>
      <c r="P19">
        <f t="shared" si="10"/>
        <v>1061.4375</v>
      </c>
      <c r="Q19">
        <f t="shared" si="11"/>
        <v>8</v>
      </c>
      <c r="R19">
        <f t="shared" si="12"/>
        <v>2356.0675000000001</v>
      </c>
      <c r="S19">
        <f t="shared" si="13"/>
        <v>876.93249999999989</v>
      </c>
      <c r="T19">
        <f t="shared" si="14"/>
        <v>876.93249999999989</v>
      </c>
      <c r="U19">
        <f t="shared" si="15"/>
        <v>2405.9524999999994</v>
      </c>
      <c r="V19">
        <f t="shared" si="15"/>
        <v>2405.9524999999994</v>
      </c>
      <c r="W19">
        <f t="shared" si="16"/>
        <v>801.98416666666651</v>
      </c>
      <c r="X19">
        <f t="shared" si="17"/>
        <v>3</v>
      </c>
    </row>
    <row r="20" spans="1:24" x14ac:dyDescent="0.25">
      <c r="A20" s="1">
        <v>43866</v>
      </c>
      <c r="B20">
        <v>19</v>
      </c>
      <c r="C20">
        <v>3694</v>
      </c>
      <c r="D20">
        <f t="shared" si="0"/>
        <v>3080.6</v>
      </c>
      <c r="E20">
        <f t="shared" si="1"/>
        <v>613.40000000000009</v>
      </c>
      <c r="F20">
        <f t="shared" si="2"/>
        <v>613.40000000000009</v>
      </c>
      <c r="G20">
        <f t="shared" si="3"/>
        <v>8952.7999999999993</v>
      </c>
      <c r="H20">
        <f t="shared" si="3"/>
        <v>8952.7999999999993</v>
      </c>
      <c r="I20">
        <f t="shared" si="4"/>
        <v>639.48571428571427</v>
      </c>
      <c r="J20">
        <f t="shared" si="5"/>
        <v>14</v>
      </c>
      <c r="K20">
        <f t="shared" si="6"/>
        <v>2653.9</v>
      </c>
      <c r="L20">
        <f t="shared" si="7"/>
        <v>1040.0999999999999</v>
      </c>
      <c r="M20">
        <f t="shared" si="8"/>
        <v>1040.0999999999999</v>
      </c>
      <c r="N20">
        <f t="shared" si="9"/>
        <v>9531.6</v>
      </c>
      <c r="O20">
        <f t="shared" si="9"/>
        <v>9531.6</v>
      </c>
      <c r="P20">
        <f t="shared" si="10"/>
        <v>1059.0666666666666</v>
      </c>
      <c r="Q20">
        <f t="shared" si="11"/>
        <v>9</v>
      </c>
      <c r="R20">
        <f t="shared" si="12"/>
        <v>2744.3375000000005</v>
      </c>
      <c r="S20">
        <f t="shared" si="13"/>
        <v>1141.6624999999995</v>
      </c>
      <c r="T20">
        <f t="shared" si="14"/>
        <v>1141.6624999999995</v>
      </c>
      <c r="U20">
        <f t="shared" si="15"/>
        <v>3547.6149999999989</v>
      </c>
      <c r="V20">
        <f t="shared" si="15"/>
        <v>3547.6149999999989</v>
      </c>
      <c r="W20">
        <f t="shared" si="16"/>
        <v>886.90374999999972</v>
      </c>
      <c r="X20">
        <f t="shared" si="17"/>
        <v>4</v>
      </c>
    </row>
    <row r="21" spans="1:24" x14ac:dyDescent="0.25">
      <c r="A21" s="1">
        <v>43867</v>
      </c>
      <c r="B21">
        <v>20</v>
      </c>
      <c r="C21">
        <v>3143</v>
      </c>
      <c r="D21">
        <f t="shared" si="0"/>
        <v>3344.1</v>
      </c>
      <c r="E21">
        <f t="shared" si="1"/>
        <v>-201.09999999999991</v>
      </c>
      <c r="F21">
        <f t="shared" si="2"/>
        <v>201.09999999999991</v>
      </c>
      <c r="G21">
        <f t="shared" si="3"/>
        <v>8751.6999999999989</v>
      </c>
      <c r="H21">
        <f t="shared" si="3"/>
        <v>9153.9</v>
      </c>
      <c r="I21">
        <f t="shared" si="4"/>
        <v>610.26</v>
      </c>
      <c r="J21">
        <f t="shared" si="5"/>
        <v>14.340936649952477</v>
      </c>
      <c r="K21">
        <f t="shared" si="6"/>
        <v>2935.05</v>
      </c>
      <c r="L21">
        <f t="shared" si="7"/>
        <v>207.94999999999982</v>
      </c>
      <c r="M21">
        <f t="shared" si="8"/>
        <v>207.94999999999982</v>
      </c>
      <c r="N21">
        <f t="shared" si="9"/>
        <v>9739.5499999999993</v>
      </c>
      <c r="O21">
        <f t="shared" si="9"/>
        <v>9739.5499999999993</v>
      </c>
      <c r="P21">
        <f t="shared" si="10"/>
        <v>973.95499999999993</v>
      </c>
      <c r="Q21">
        <f t="shared" si="11"/>
        <v>10</v>
      </c>
      <c r="R21">
        <f t="shared" si="12"/>
        <v>2979.9350000000009</v>
      </c>
      <c r="S21">
        <f t="shared" si="13"/>
        <v>714.06499999999915</v>
      </c>
      <c r="T21">
        <f t="shared" si="14"/>
        <v>714.06499999999915</v>
      </c>
      <c r="U21">
        <f t="shared" si="15"/>
        <v>4261.6799999999985</v>
      </c>
      <c r="V21">
        <f t="shared" si="15"/>
        <v>4261.6799999999985</v>
      </c>
      <c r="W21">
        <f t="shared" si="16"/>
        <v>852.33599999999967</v>
      </c>
      <c r="X21">
        <f t="shared" si="17"/>
        <v>5</v>
      </c>
    </row>
    <row r="22" spans="1:24" x14ac:dyDescent="0.25">
      <c r="A22" s="1">
        <v>43868</v>
      </c>
      <c r="B22">
        <v>21</v>
      </c>
      <c r="C22">
        <v>3385</v>
      </c>
      <c r="D22">
        <f t="shared" si="0"/>
        <v>3367.6</v>
      </c>
      <c r="E22">
        <f t="shared" si="1"/>
        <v>17.400000000000091</v>
      </c>
      <c r="F22">
        <f t="shared" si="2"/>
        <v>17.400000000000091</v>
      </c>
      <c r="G22">
        <f t="shared" si="3"/>
        <v>8769.0999999999985</v>
      </c>
      <c r="H22">
        <f t="shared" si="3"/>
        <v>9171.2999999999993</v>
      </c>
      <c r="I22">
        <f t="shared" si="4"/>
        <v>573.20624999999995</v>
      </c>
      <c r="J22">
        <f t="shared" si="5"/>
        <v>15.298332842672249</v>
      </c>
      <c r="K22">
        <f t="shared" si="6"/>
        <v>2972.2500000000005</v>
      </c>
      <c r="L22">
        <f t="shared" si="7"/>
        <v>412.74999999999955</v>
      </c>
      <c r="M22">
        <f t="shared" si="8"/>
        <v>412.74999999999955</v>
      </c>
      <c r="N22">
        <f t="shared" si="9"/>
        <v>10152.299999999999</v>
      </c>
      <c r="O22">
        <f t="shared" si="9"/>
        <v>10152.299999999999</v>
      </c>
      <c r="P22">
        <f t="shared" si="10"/>
        <v>922.93636363636358</v>
      </c>
      <c r="Q22">
        <f t="shared" si="11"/>
        <v>11</v>
      </c>
      <c r="R22">
        <f t="shared" si="12"/>
        <v>3045.7799999999997</v>
      </c>
      <c r="S22">
        <f t="shared" si="13"/>
        <v>97.220000000000255</v>
      </c>
      <c r="T22">
        <f t="shared" si="14"/>
        <v>97.220000000000255</v>
      </c>
      <c r="U22">
        <f t="shared" si="15"/>
        <v>4358.8999999999987</v>
      </c>
      <c r="V22">
        <f t="shared" si="15"/>
        <v>4358.8999999999987</v>
      </c>
      <c r="W22">
        <f t="shared" si="16"/>
        <v>726.48333333333312</v>
      </c>
      <c r="X22">
        <f t="shared" si="17"/>
        <v>6</v>
      </c>
    </row>
    <row r="23" spans="1:24" x14ac:dyDescent="0.25">
      <c r="A23" s="1">
        <v>43869</v>
      </c>
      <c r="B23">
        <v>22</v>
      </c>
      <c r="C23">
        <v>2652</v>
      </c>
      <c r="D23">
        <f t="shared" si="0"/>
        <v>3450.75</v>
      </c>
      <c r="E23">
        <f t="shared" si="1"/>
        <v>-798.75</v>
      </c>
      <c r="F23">
        <f t="shared" si="2"/>
        <v>798.75</v>
      </c>
      <c r="G23">
        <f t="shared" si="3"/>
        <v>7970.3499999999985</v>
      </c>
      <c r="H23">
        <f t="shared" si="3"/>
        <v>9970.0499999999993</v>
      </c>
      <c r="I23">
        <f t="shared" si="4"/>
        <v>586.47352941176462</v>
      </c>
      <c r="J23">
        <f t="shared" si="5"/>
        <v>13.590297942337299</v>
      </c>
      <c r="K23">
        <f t="shared" si="6"/>
        <v>3083.8</v>
      </c>
      <c r="L23">
        <f t="shared" si="7"/>
        <v>-431.80000000000018</v>
      </c>
      <c r="M23">
        <f t="shared" si="8"/>
        <v>431.80000000000018</v>
      </c>
      <c r="N23">
        <f t="shared" si="9"/>
        <v>9720.5</v>
      </c>
      <c r="O23">
        <f t="shared" si="9"/>
        <v>10584.099999999999</v>
      </c>
      <c r="P23">
        <f t="shared" si="10"/>
        <v>882.00833333333321</v>
      </c>
      <c r="Q23">
        <f t="shared" si="11"/>
        <v>11.020870929035064</v>
      </c>
      <c r="R23">
        <f t="shared" si="12"/>
        <v>3149.9274999999993</v>
      </c>
      <c r="S23">
        <f t="shared" si="13"/>
        <v>235.07250000000067</v>
      </c>
      <c r="T23">
        <f t="shared" si="14"/>
        <v>235.07250000000067</v>
      </c>
      <c r="U23">
        <f t="shared" si="15"/>
        <v>4593.9724999999999</v>
      </c>
      <c r="V23">
        <f t="shared" si="15"/>
        <v>4593.9724999999999</v>
      </c>
      <c r="W23">
        <f t="shared" si="16"/>
        <v>656.28178571428566</v>
      </c>
      <c r="X23">
        <f t="shared" si="17"/>
        <v>7</v>
      </c>
    </row>
    <row r="24" spans="1:24" x14ac:dyDescent="0.25">
      <c r="A24" s="1">
        <v>43870</v>
      </c>
      <c r="B24">
        <v>23</v>
      </c>
      <c r="C24">
        <v>2973</v>
      </c>
      <c r="D24">
        <f t="shared" si="0"/>
        <v>3238.2</v>
      </c>
      <c r="E24">
        <f t="shared" si="1"/>
        <v>-265.19999999999982</v>
      </c>
      <c r="F24">
        <f t="shared" si="2"/>
        <v>265.19999999999982</v>
      </c>
      <c r="G24">
        <f t="shared" ref="G24:H39" si="18">E24+G23</f>
        <v>7705.1499999999987</v>
      </c>
      <c r="H24">
        <f t="shared" si="18"/>
        <v>10235.25</v>
      </c>
      <c r="I24">
        <f t="shared" si="4"/>
        <v>568.625</v>
      </c>
      <c r="J24">
        <f t="shared" si="5"/>
        <v>13.550494614200922</v>
      </c>
      <c r="K24">
        <f t="shared" si="6"/>
        <v>3067.5</v>
      </c>
      <c r="L24">
        <f t="shared" si="7"/>
        <v>-94.5</v>
      </c>
      <c r="M24">
        <f t="shared" si="8"/>
        <v>94.5</v>
      </c>
      <c r="N24">
        <f t="shared" si="9"/>
        <v>9626</v>
      </c>
      <c r="O24">
        <f t="shared" si="9"/>
        <v>10678.599999999999</v>
      </c>
      <c r="P24">
        <f t="shared" si="10"/>
        <v>821.4307692307691</v>
      </c>
      <c r="Q24">
        <f t="shared" si="11"/>
        <v>11.718577341599088</v>
      </c>
      <c r="R24">
        <f t="shared" si="12"/>
        <v>3024.2724999999996</v>
      </c>
      <c r="S24">
        <f t="shared" si="13"/>
        <v>-372.27249999999958</v>
      </c>
      <c r="T24">
        <f t="shared" si="14"/>
        <v>372.27249999999958</v>
      </c>
      <c r="U24">
        <f t="shared" si="15"/>
        <v>4221.7000000000007</v>
      </c>
      <c r="V24">
        <f t="shared" si="15"/>
        <v>4966.244999999999</v>
      </c>
      <c r="W24">
        <f t="shared" si="16"/>
        <v>620.78062499999987</v>
      </c>
      <c r="X24">
        <f t="shared" si="17"/>
        <v>6.8006310602880067</v>
      </c>
    </row>
    <row r="25" spans="1:24" x14ac:dyDescent="0.25">
      <c r="A25" s="1">
        <v>43871</v>
      </c>
      <c r="B25">
        <v>24</v>
      </c>
      <c r="C25">
        <v>2467</v>
      </c>
      <c r="D25">
        <f t="shared" si="0"/>
        <v>3124.85</v>
      </c>
      <c r="E25">
        <f t="shared" si="1"/>
        <v>-657.84999999999991</v>
      </c>
      <c r="F25">
        <f t="shared" si="2"/>
        <v>657.84999999999991</v>
      </c>
      <c r="G25">
        <f t="shared" si="18"/>
        <v>7047.2999999999993</v>
      </c>
      <c r="H25">
        <f t="shared" si="18"/>
        <v>10893.1</v>
      </c>
      <c r="I25">
        <f t="shared" si="4"/>
        <v>573.32105263157894</v>
      </c>
      <c r="J25">
        <f t="shared" si="5"/>
        <v>12.292065619520613</v>
      </c>
      <c r="K25">
        <f t="shared" si="6"/>
        <v>3056.7749999999992</v>
      </c>
      <c r="L25">
        <f t="shared" si="7"/>
        <v>-589.77499999999918</v>
      </c>
      <c r="M25">
        <f t="shared" si="8"/>
        <v>589.77499999999918</v>
      </c>
      <c r="N25">
        <f t="shared" si="9"/>
        <v>9036.2250000000004</v>
      </c>
      <c r="O25">
        <f t="shared" si="9"/>
        <v>11268.374999999998</v>
      </c>
      <c r="P25">
        <f t="shared" si="10"/>
        <v>804.88392857142844</v>
      </c>
      <c r="Q25">
        <f t="shared" si="11"/>
        <v>11.226742986455458</v>
      </c>
      <c r="R25">
        <f t="shared" si="12"/>
        <v>3018.0949999999998</v>
      </c>
      <c r="S25">
        <f t="shared" si="13"/>
        <v>-45.0949999999998</v>
      </c>
      <c r="T25">
        <f t="shared" si="14"/>
        <v>45.0949999999998</v>
      </c>
      <c r="U25">
        <f t="shared" si="15"/>
        <v>4176.6050000000014</v>
      </c>
      <c r="V25">
        <f t="shared" si="15"/>
        <v>5011.3399999999983</v>
      </c>
      <c r="W25">
        <f t="shared" si="16"/>
        <v>556.81555555555542</v>
      </c>
      <c r="X25">
        <f t="shared" si="17"/>
        <v>7.5008770109391945</v>
      </c>
    </row>
    <row r="26" spans="1:24" x14ac:dyDescent="0.25">
      <c r="A26" s="1">
        <v>43872</v>
      </c>
      <c r="B26">
        <v>25</v>
      </c>
      <c r="C26">
        <v>2015</v>
      </c>
      <c r="D26">
        <f t="shared" si="0"/>
        <v>2844.2999999999997</v>
      </c>
      <c r="E26">
        <f t="shared" si="1"/>
        <v>-829.29999999999973</v>
      </c>
      <c r="F26">
        <f t="shared" si="2"/>
        <v>829.29999999999973</v>
      </c>
      <c r="G26">
        <f t="shared" si="18"/>
        <v>6218</v>
      </c>
      <c r="H26">
        <f t="shared" si="18"/>
        <v>11722.4</v>
      </c>
      <c r="I26">
        <f t="shared" si="4"/>
        <v>586.12</v>
      </c>
      <c r="J26">
        <f t="shared" si="5"/>
        <v>10.608749061625605</v>
      </c>
      <c r="K26">
        <f t="shared" si="6"/>
        <v>3006.85</v>
      </c>
      <c r="L26">
        <f t="shared" si="7"/>
        <v>-991.84999999999991</v>
      </c>
      <c r="M26">
        <f t="shared" si="8"/>
        <v>991.84999999999991</v>
      </c>
      <c r="N26">
        <f t="shared" si="9"/>
        <v>8044.375</v>
      </c>
      <c r="O26">
        <f t="shared" si="9"/>
        <v>12260.224999999999</v>
      </c>
      <c r="P26">
        <f t="shared" si="10"/>
        <v>817.34833333333324</v>
      </c>
      <c r="Q26">
        <f t="shared" si="11"/>
        <v>9.8420400115006057</v>
      </c>
      <c r="R26">
        <f t="shared" si="12"/>
        <v>2867.2350000000001</v>
      </c>
      <c r="S26">
        <f t="shared" si="13"/>
        <v>-400.23500000000013</v>
      </c>
      <c r="T26">
        <f t="shared" si="14"/>
        <v>400.23500000000013</v>
      </c>
      <c r="U26">
        <f t="shared" si="15"/>
        <v>3776.3700000000013</v>
      </c>
      <c r="V26">
        <f t="shared" si="15"/>
        <v>5411.5749999999989</v>
      </c>
      <c r="W26">
        <f t="shared" si="16"/>
        <v>541.15749999999991</v>
      </c>
      <c r="X26">
        <f t="shared" si="17"/>
        <v>6.9783196204432203</v>
      </c>
    </row>
    <row r="27" spans="1:24" x14ac:dyDescent="0.25">
      <c r="A27" s="1">
        <v>43873</v>
      </c>
      <c r="B27">
        <v>26</v>
      </c>
      <c r="C27">
        <v>1819</v>
      </c>
      <c r="D27">
        <f t="shared" si="0"/>
        <v>2598.0500000000002</v>
      </c>
      <c r="E27">
        <f t="shared" si="1"/>
        <v>-779.05000000000018</v>
      </c>
      <c r="F27">
        <f t="shared" si="2"/>
        <v>779.05000000000018</v>
      </c>
      <c r="G27">
        <f t="shared" si="18"/>
        <v>5438.95</v>
      </c>
      <c r="H27">
        <f t="shared" si="18"/>
        <v>12501.45</v>
      </c>
      <c r="I27">
        <f t="shared" si="4"/>
        <v>595.30714285714294</v>
      </c>
      <c r="J27">
        <f t="shared" si="5"/>
        <v>9.1363761803630759</v>
      </c>
      <c r="K27">
        <f t="shared" si="6"/>
        <v>2807.3750000000005</v>
      </c>
      <c r="L27">
        <f t="shared" si="7"/>
        <v>-988.37500000000045</v>
      </c>
      <c r="M27">
        <f t="shared" si="8"/>
        <v>988.37500000000045</v>
      </c>
      <c r="N27">
        <f t="shared" si="9"/>
        <v>7056</v>
      </c>
      <c r="O27">
        <f t="shared" si="9"/>
        <v>13248.599999999999</v>
      </c>
      <c r="P27">
        <f t="shared" si="10"/>
        <v>828.03749999999991</v>
      </c>
      <c r="Q27">
        <f t="shared" si="11"/>
        <v>8.5213531995833538</v>
      </c>
      <c r="R27">
        <f t="shared" si="12"/>
        <v>2636.6000000000004</v>
      </c>
      <c r="S27">
        <f t="shared" si="13"/>
        <v>-621.60000000000036</v>
      </c>
      <c r="T27">
        <f t="shared" si="14"/>
        <v>621.60000000000036</v>
      </c>
      <c r="U27">
        <f t="shared" si="15"/>
        <v>3154.7700000000009</v>
      </c>
      <c r="V27">
        <f t="shared" si="15"/>
        <v>6033.1749999999993</v>
      </c>
      <c r="W27">
        <f t="shared" si="16"/>
        <v>548.47045454545446</v>
      </c>
      <c r="X27">
        <f t="shared" si="17"/>
        <v>5.7519415564773135</v>
      </c>
    </row>
    <row r="28" spans="1:24" x14ac:dyDescent="0.25">
      <c r="A28" s="1">
        <v>43874</v>
      </c>
      <c r="B28">
        <v>27</v>
      </c>
      <c r="C28">
        <v>1995</v>
      </c>
      <c r="D28">
        <f t="shared" si="0"/>
        <v>2285.85</v>
      </c>
      <c r="E28">
        <f t="shared" si="1"/>
        <v>-290.84999999999991</v>
      </c>
      <c r="F28">
        <f t="shared" si="2"/>
        <v>290.84999999999991</v>
      </c>
      <c r="G28">
        <f t="shared" si="18"/>
        <v>5148.1000000000004</v>
      </c>
      <c r="H28">
        <f t="shared" si="18"/>
        <v>12792.300000000001</v>
      </c>
      <c r="I28">
        <f t="shared" si="4"/>
        <v>581.46818181818185</v>
      </c>
      <c r="J28">
        <f t="shared" si="5"/>
        <v>8.8536228825152641</v>
      </c>
      <c r="K28">
        <f t="shared" si="6"/>
        <v>2606.25</v>
      </c>
      <c r="L28">
        <f t="shared" si="7"/>
        <v>-611.25</v>
      </c>
      <c r="M28">
        <f t="shared" si="8"/>
        <v>611.25</v>
      </c>
      <c r="N28">
        <f t="shared" si="9"/>
        <v>6444.75</v>
      </c>
      <c r="O28">
        <f t="shared" si="9"/>
        <v>13859.849999999999</v>
      </c>
      <c r="P28">
        <f t="shared" si="10"/>
        <v>815.28529411764703</v>
      </c>
      <c r="Q28">
        <f t="shared" si="11"/>
        <v>7.90490156819879</v>
      </c>
      <c r="R28">
        <f t="shared" si="12"/>
        <v>2454.69</v>
      </c>
      <c r="S28">
        <f t="shared" si="13"/>
        <v>-635.69000000000005</v>
      </c>
      <c r="T28">
        <f t="shared" si="14"/>
        <v>635.69000000000005</v>
      </c>
      <c r="U28">
        <f t="shared" si="15"/>
        <v>2519.0800000000008</v>
      </c>
      <c r="V28">
        <f t="shared" si="15"/>
        <v>6668.8649999999998</v>
      </c>
      <c r="W28">
        <f t="shared" si="16"/>
        <v>555.73874999999998</v>
      </c>
      <c r="X28">
        <f t="shared" si="17"/>
        <v>4.5328492929456532</v>
      </c>
    </row>
    <row r="29" spans="1:24" x14ac:dyDescent="0.25">
      <c r="A29" s="1">
        <v>43875</v>
      </c>
      <c r="B29">
        <v>28</v>
      </c>
      <c r="C29">
        <v>1503</v>
      </c>
      <c r="D29">
        <f t="shared" si="0"/>
        <v>2181.2999999999997</v>
      </c>
      <c r="E29">
        <f t="shared" si="1"/>
        <v>-678.29999999999973</v>
      </c>
      <c r="F29">
        <f t="shared" si="2"/>
        <v>678.29999999999973</v>
      </c>
      <c r="G29">
        <f t="shared" si="18"/>
        <v>4469.8000000000011</v>
      </c>
      <c r="H29">
        <f t="shared" si="18"/>
        <v>13470.6</v>
      </c>
      <c r="I29">
        <f t="shared" si="4"/>
        <v>585.67826086956518</v>
      </c>
      <c r="J29">
        <f t="shared" si="5"/>
        <v>7.6318352560390803</v>
      </c>
      <c r="K29">
        <f t="shared" si="6"/>
        <v>2497.2249999999999</v>
      </c>
      <c r="L29">
        <f t="shared" si="7"/>
        <v>-994.22499999999991</v>
      </c>
      <c r="M29">
        <f t="shared" si="8"/>
        <v>994.22499999999991</v>
      </c>
      <c r="N29">
        <f t="shared" ref="N29:O44" si="19">L29+N28</f>
        <v>5450.5249999999996</v>
      </c>
      <c r="O29">
        <f t="shared" si="19"/>
        <v>14854.074999999999</v>
      </c>
      <c r="P29">
        <f t="shared" si="10"/>
        <v>825.22638888888878</v>
      </c>
      <c r="Q29">
        <f t="shared" si="11"/>
        <v>6.6048845182214313</v>
      </c>
      <c r="R29">
        <f t="shared" si="12"/>
        <v>2323.0475000000001</v>
      </c>
      <c r="S29">
        <f t="shared" si="13"/>
        <v>-328.04750000000013</v>
      </c>
      <c r="T29">
        <f t="shared" si="14"/>
        <v>328.04750000000013</v>
      </c>
      <c r="U29">
        <f t="shared" si="15"/>
        <v>2191.0325000000007</v>
      </c>
      <c r="V29">
        <f t="shared" si="15"/>
        <v>6996.9125000000004</v>
      </c>
      <c r="W29">
        <f t="shared" si="16"/>
        <v>538.2240384615385</v>
      </c>
      <c r="X29">
        <f t="shared" si="17"/>
        <v>4.0708558953681369</v>
      </c>
    </row>
    <row r="30" spans="1:24" x14ac:dyDescent="0.25">
      <c r="A30" s="1">
        <v>43876</v>
      </c>
      <c r="B30">
        <v>29</v>
      </c>
      <c r="C30">
        <v>1121</v>
      </c>
      <c r="D30">
        <f t="shared" si="0"/>
        <v>1886</v>
      </c>
      <c r="E30">
        <f t="shared" si="1"/>
        <v>-765</v>
      </c>
      <c r="F30">
        <f t="shared" si="2"/>
        <v>765</v>
      </c>
      <c r="G30">
        <f t="shared" si="18"/>
        <v>3704.8000000000011</v>
      </c>
      <c r="H30">
        <f t="shared" si="18"/>
        <v>14235.6</v>
      </c>
      <c r="I30">
        <f t="shared" si="4"/>
        <v>593.15</v>
      </c>
      <c r="J30">
        <f t="shared" si="5"/>
        <v>6.2459748798786165</v>
      </c>
      <c r="K30">
        <f t="shared" si="6"/>
        <v>2262.6749999999997</v>
      </c>
      <c r="L30">
        <f t="shared" si="7"/>
        <v>-1141.6749999999997</v>
      </c>
      <c r="M30">
        <f t="shared" si="8"/>
        <v>1141.6749999999997</v>
      </c>
      <c r="N30">
        <f t="shared" si="19"/>
        <v>4308.8500000000004</v>
      </c>
      <c r="O30">
        <f t="shared" si="19"/>
        <v>15995.749999999998</v>
      </c>
      <c r="P30">
        <f t="shared" si="10"/>
        <v>841.88157894736833</v>
      </c>
      <c r="Q30">
        <f t="shared" si="11"/>
        <v>5.1181188753262594</v>
      </c>
      <c r="R30">
        <f t="shared" si="12"/>
        <v>2130.0649999999996</v>
      </c>
      <c r="S30">
        <f t="shared" si="13"/>
        <v>-627.0649999999996</v>
      </c>
      <c r="T30">
        <f t="shared" si="14"/>
        <v>627.0649999999996</v>
      </c>
      <c r="U30">
        <f t="shared" si="15"/>
        <v>1563.9675000000011</v>
      </c>
      <c r="V30">
        <f t="shared" si="15"/>
        <v>7623.9775</v>
      </c>
      <c r="W30">
        <f t="shared" si="16"/>
        <v>544.56982142857146</v>
      </c>
      <c r="X30">
        <f t="shared" si="17"/>
        <v>2.8719320066199061</v>
      </c>
    </row>
    <row r="31" spans="1:24" x14ac:dyDescent="0.25">
      <c r="A31" s="1">
        <v>43877</v>
      </c>
      <c r="B31">
        <v>30</v>
      </c>
      <c r="C31">
        <v>1888</v>
      </c>
      <c r="D31">
        <f t="shared" si="0"/>
        <v>1611</v>
      </c>
      <c r="E31">
        <f t="shared" si="1"/>
        <v>277</v>
      </c>
      <c r="F31">
        <f t="shared" si="2"/>
        <v>277</v>
      </c>
      <c r="G31">
        <f t="shared" si="18"/>
        <v>3981.8000000000011</v>
      </c>
      <c r="H31">
        <f t="shared" si="18"/>
        <v>14512.6</v>
      </c>
      <c r="I31">
        <f t="shared" si="4"/>
        <v>580.50400000000002</v>
      </c>
      <c r="J31">
        <f t="shared" si="5"/>
        <v>6.8592119950939203</v>
      </c>
      <c r="K31">
        <f t="shared" si="6"/>
        <v>1974.7</v>
      </c>
      <c r="L31">
        <f t="shared" si="7"/>
        <v>-86.700000000000045</v>
      </c>
      <c r="M31">
        <f t="shared" si="8"/>
        <v>86.700000000000045</v>
      </c>
      <c r="N31">
        <f t="shared" si="19"/>
        <v>4222.1500000000005</v>
      </c>
      <c r="O31">
        <f t="shared" si="19"/>
        <v>16082.449999999999</v>
      </c>
      <c r="P31">
        <f t="shared" si="10"/>
        <v>804.12249999999995</v>
      </c>
      <c r="Q31">
        <f t="shared" si="11"/>
        <v>5.2506303455008423</v>
      </c>
      <c r="R31">
        <f t="shared" si="12"/>
        <v>1881.4125000000001</v>
      </c>
      <c r="S31">
        <f t="shared" si="13"/>
        <v>-760.41250000000014</v>
      </c>
      <c r="T31">
        <f t="shared" si="14"/>
        <v>760.41250000000014</v>
      </c>
      <c r="U31">
        <f t="shared" si="15"/>
        <v>803.55500000000097</v>
      </c>
      <c r="V31">
        <f t="shared" si="15"/>
        <v>8384.39</v>
      </c>
      <c r="W31">
        <f t="shared" si="16"/>
        <v>558.95933333333335</v>
      </c>
      <c r="X31">
        <f t="shared" si="17"/>
        <v>1.4375911664414482</v>
      </c>
    </row>
    <row r="32" spans="1:24" x14ac:dyDescent="0.25">
      <c r="A32" s="1">
        <v>43878</v>
      </c>
      <c r="B32">
        <v>31</v>
      </c>
      <c r="C32">
        <v>1749</v>
      </c>
      <c r="D32">
        <f t="shared" si="0"/>
        <v>1663.3</v>
      </c>
      <c r="E32">
        <f t="shared" si="1"/>
        <v>85.700000000000045</v>
      </c>
      <c r="F32">
        <f t="shared" si="2"/>
        <v>85.700000000000045</v>
      </c>
      <c r="G32">
        <f t="shared" si="18"/>
        <v>4067.5000000000009</v>
      </c>
      <c r="H32">
        <f t="shared" si="18"/>
        <v>14598.300000000001</v>
      </c>
      <c r="I32">
        <f t="shared" si="4"/>
        <v>561.47307692307697</v>
      </c>
      <c r="J32">
        <f t="shared" si="5"/>
        <v>7.2443366693382112</v>
      </c>
      <c r="K32">
        <f t="shared" si="6"/>
        <v>1920.1500000000003</v>
      </c>
      <c r="L32">
        <f t="shared" si="7"/>
        <v>-171.15000000000032</v>
      </c>
      <c r="M32">
        <f t="shared" si="8"/>
        <v>171.15000000000032</v>
      </c>
      <c r="N32">
        <f t="shared" si="19"/>
        <v>4051</v>
      </c>
      <c r="O32">
        <f t="shared" si="19"/>
        <v>16253.599999999999</v>
      </c>
      <c r="P32">
        <f t="shared" si="10"/>
        <v>773.98095238095232</v>
      </c>
      <c r="Q32">
        <f t="shared" si="11"/>
        <v>5.2339789338977214</v>
      </c>
      <c r="R32">
        <f t="shared" si="12"/>
        <v>1892.9649999999999</v>
      </c>
      <c r="S32">
        <f t="shared" si="13"/>
        <v>-4.9649999999999181</v>
      </c>
      <c r="T32">
        <f t="shared" si="14"/>
        <v>4.9649999999999181</v>
      </c>
      <c r="U32">
        <f t="shared" si="15"/>
        <v>798.59000000000106</v>
      </c>
      <c r="V32">
        <f t="shared" si="15"/>
        <v>8389.3549999999996</v>
      </c>
      <c r="W32">
        <f t="shared" si="16"/>
        <v>524.33468749999997</v>
      </c>
      <c r="X32">
        <f t="shared" si="17"/>
        <v>1.5230539177326525</v>
      </c>
    </row>
    <row r="33" spans="1:24" x14ac:dyDescent="0.25">
      <c r="A33" s="1">
        <v>43879</v>
      </c>
      <c r="B33">
        <v>32</v>
      </c>
      <c r="C33">
        <v>817</v>
      </c>
      <c r="D33">
        <f t="shared" si="0"/>
        <v>1651.2</v>
      </c>
      <c r="E33">
        <f t="shared" si="1"/>
        <v>-834.2</v>
      </c>
      <c r="F33">
        <f t="shared" si="2"/>
        <v>834.2</v>
      </c>
      <c r="G33">
        <f t="shared" si="18"/>
        <v>3233.3000000000011</v>
      </c>
      <c r="H33">
        <f t="shared" si="18"/>
        <v>15432.500000000002</v>
      </c>
      <c r="I33">
        <f t="shared" si="4"/>
        <v>571.57407407407413</v>
      </c>
      <c r="J33">
        <f t="shared" si="5"/>
        <v>5.6568346023003411</v>
      </c>
      <c r="K33">
        <f t="shared" si="6"/>
        <v>1881.45</v>
      </c>
      <c r="L33">
        <f t="shared" si="7"/>
        <v>-1064.45</v>
      </c>
      <c r="M33">
        <f t="shared" si="8"/>
        <v>1064.45</v>
      </c>
      <c r="N33">
        <f t="shared" si="19"/>
        <v>2986.55</v>
      </c>
      <c r="O33">
        <f t="shared" si="19"/>
        <v>17318.05</v>
      </c>
      <c r="P33">
        <f t="shared" si="10"/>
        <v>787.18409090909086</v>
      </c>
      <c r="Q33">
        <f t="shared" si="11"/>
        <v>3.7939664107679563</v>
      </c>
      <c r="R33">
        <f t="shared" si="12"/>
        <v>1842.83</v>
      </c>
      <c r="S33">
        <f t="shared" si="13"/>
        <v>-93.829999999999927</v>
      </c>
      <c r="T33">
        <f t="shared" si="14"/>
        <v>93.829999999999927</v>
      </c>
      <c r="U33">
        <f t="shared" si="15"/>
        <v>704.76000000000113</v>
      </c>
      <c r="V33">
        <f t="shared" si="15"/>
        <v>8483.1849999999995</v>
      </c>
      <c r="W33">
        <f t="shared" si="16"/>
        <v>499.01088235294117</v>
      </c>
      <c r="X33">
        <f t="shared" si="17"/>
        <v>1.4123138891819547</v>
      </c>
    </row>
    <row r="34" spans="1:24" x14ac:dyDescent="0.25">
      <c r="A34" s="1">
        <v>43880</v>
      </c>
      <c r="B34">
        <v>33</v>
      </c>
      <c r="C34">
        <v>889</v>
      </c>
      <c r="D34">
        <f t="shared" si="0"/>
        <v>1366.1000000000001</v>
      </c>
      <c r="E34">
        <f t="shared" si="1"/>
        <v>-477.10000000000014</v>
      </c>
      <c r="F34">
        <f t="shared" si="2"/>
        <v>477.10000000000014</v>
      </c>
      <c r="G34">
        <f t="shared" si="18"/>
        <v>2756.2000000000007</v>
      </c>
      <c r="H34">
        <f t="shared" si="18"/>
        <v>15909.600000000002</v>
      </c>
      <c r="I34">
        <f t="shared" si="4"/>
        <v>568.20000000000005</v>
      </c>
      <c r="J34">
        <f t="shared" si="5"/>
        <v>4.850756775783176</v>
      </c>
      <c r="K34">
        <f t="shared" si="6"/>
        <v>1623.2</v>
      </c>
      <c r="L34">
        <f t="shared" si="7"/>
        <v>-734.2</v>
      </c>
      <c r="M34">
        <f t="shared" si="8"/>
        <v>734.2</v>
      </c>
      <c r="N34">
        <f t="shared" si="19"/>
        <v>2252.3500000000004</v>
      </c>
      <c r="O34">
        <f t="shared" si="19"/>
        <v>18052.25</v>
      </c>
      <c r="P34">
        <f t="shared" si="10"/>
        <v>784.88043478260875</v>
      </c>
      <c r="Q34">
        <f t="shared" si="11"/>
        <v>2.8696727554736947</v>
      </c>
      <c r="R34">
        <f t="shared" si="12"/>
        <v>1594.3974999999998</v>
      </c>
      <c r="S34">
        <f t="shared" si="13"/>
        <v>-777.39749999999981</v>
      </c>
      <c r="T34">
        <f t="shared" si="14"/>
        <v>777.39749999999981</v>
      </c>
      <c r="U34">
        <f t="shared" ref="U34:V49" si="20">S34+U33</f>
        <v>-72.637499999998681</v>
      </c>
      <c r="V34">
        <f t="shared" si="20"/>
        <v>9260.5824999999986</v>
      </c>
      <c r="W34">
        <f t="shared" si="16"/>
        <v>514.47680555555553</v>
      </c>
      <c r="X34">
        <f t="shared" si="17"/>
        <v>-0.14118712294825692</v>
      </c>
    </row>
    <row r="35" spans="1:24" x14ac:dyDescent="0.25">
      <c r="A35" s="1">
        <v>43881</v>
      </c>
      <c r="B35">
        <v>34</v>
      </c>
      <c r="C35">
        <v>397</v>
      </c>
      <c r="D35">
        <f t="shared" si="0"/>
        <v>1231.2500000000002</v>
      </c>
      <c r="E35">
        <f t="shared" si="1"/>
        <v>-834.25000000000023</v>
      </c>
      <c r="F35">
        <f t="shared" si="2"/>
        <v>834.25000000000023</v>
      </c>
      <c r="G35">
        <f t="shared" si="18"/>
        <v>1921.9500000000005</v>
      </c>
      <c r="H35">
        <f t="shared" si="18"/>
        <v>16743.850000000002</v>
      </c>
      <c r="I35">
        <f t="shared" si="4"/>
        <v>577.37413793103451</v>
      </c>
      <c r="J35">
        <f t="shared" si="5"/>
        <v>3.3287774317137342</v>
      </c>
      <c r="K35">
        <f t="shared" si="6"/>
        <v>1394.4</v>
      </c>
      <c r="L35">
        <f t="shared" si="7"/>
        <v>-997.40000000000009</v>
      </c>
      <c r="M35">
        <f t="shared" si="8"/>
        <v>997.40000000000009</v>
      </c>
      <c r="N35">
        <f t="shared" si="19"/>
        <v>1254.9500000000003</v>
      </c>
      <c r="O35">
        <f t="shared" si="19"/>
        <v>19049.650000000001</v>
      </c>
      <c r="P35">
        <f t="shared" si="10"/>
        <v>793.73541666666677</v>
      </c>
      <c r="Q35">
        <f t="shared" si="11"/>
        <v>1.5810684185798691</v>
      </c>
      <c r="R35">
        <f t="shared" si="12"/>
        <v>1433.0574999999997</v>
      </c>
      <c r="S35">
        <f t="shared" si="13"/>
        <v>-544.05749999999966</v>
      </c>
      <c r="T35">
        <f t="shared" si="14"/>
        <v>544.05749999999966</v>
      </c>
      <c r="U35">
        <f t="shared" si="20"/>
        <v>-616.69499999999834</v>
      </c>
      <c r="V35">
        <f t="shared" si="20"/>
        <v>9804.6399999999976</v>
      </c>
      <c r="W35">
        <f t="shared" si="16"/>
        <v>516.03368421052619</v>
      </c>
      <c r="X35">
        <f t="shared" si="17"/>
        <v>-1.1950673354656542</v>
      </c>
    </row>
    <row r="36" spans="1:24" x14ac:dyDescent="0.25">
      <c r="A36" s="1">
        <v>43882</v>
      </c>
      <c r="B36">
        <v>35</v>
      </c>
      <c r="C36">
        <v>648</v>
      </c>
      <c r="D36">
        <f t="shared" si="0"/>
        <v>1005.8499999999999</v>
      </c>
      <c r="E36">
        <f t="shared" si="1"/>
        <v>-357.84999999999991</v>
      </c>
      <c r="F36">
        <f t="shared" si="2"/>
        <v>357.84999999999991</v>
      </c>
      <c r="G36">
        <f t="shared" si="18"/>
        <v>1564.1000000000006</v>
      </c>
      <c r="H36">
        <f t="shared" si="18"/>
        <v>17101.7</v>
      </c>
      <c r="I36">
        <f t="shared" si="4"/>
        <v>570.05666666666673</v>
      </c>
      <c r="J36">
        <f t="shared" si="5"/>
        <v>2.7437623160270626</v>
      </c>
      <c r="K36">
        <f t="shared" si="6"/>
        <v>1190.8500000000001</v>
      </c>
      <c r="L36">
        <f t="shared" si="7"/>
        <v>-542.85000000000014</v>
      </c>
      <c r="M36">
        <f t="shared" si="8"/>
        <v>542.85000000000014</v>
      </c>
      <c r="N36">
        <f t="shared" si="19"/>
        <v>712.10000000000014</v>
      </c>
      <c r="O36">
        <f t="shared" si="19"/>
        <v>19592.5</v>
      </c>
      <c r="P36">
        <f t="shared" si="10"/>
        <v>783.7</v>
      </c>
      <c r="Q36">
        <f t="shared" si="11"/>
        <v>0.90863850963378856</v>
      </c>
      <c r="R36">
        <f t="shared" si="12"/>
        <v>1157.2750000000001</v>
      </c>
      <c r="S36">
        <f t="shared" si="13"/>
        <v>-760.27500000000009</v>
      </c>
      <c r="T36">
        <f t="shared" si="14"/>
        <v>760.27500000000009</v>
      </c>
      <c r="U36">
        <f t="shared" si="20"/>
        <v>-1376.9699999999984</v>
      </c>
      <c r="V36">
        <f t="shared" si="20"/>
        <v>10564.914999999997</v>
      </c>
      <c r="W36">
        <f t="shared" si="16"/>
        <v>528.24574999999982</v>
      </c>
      <c r="X36">
        <f t="shared" si="17"/>
        <v>-2.6066844835003384</v>
      </c>
    </row>
    <row r="37" spans="1:24" x14ac:dyDescent="0.25">
      <c r="A37" s="1">
        <v>43883</v>
      </c>
      <c r="B37">
        <v>36</v>
      </c>
      <c r="C37">
        <v>214</v>
      </c>
      <c r="D37">
        <f t="shared" si="0"/>
        <v>836.5</v>
      </c>
      <c r="E37">
        <f t="shared" si="1"/>
        <v>-622.5</v>
      </c>
      <c r="F37">
        <f t="shared" si="2"/>
        <v>622.5</v>
      </c>
      <c r="G37">
        <f t="shared" si="18"/>
        <v>941.60000000000059</v>
      </c>
      <c r="H37">
        <f t="shared" si="18"/>
        <v>17724.2</v>
      </c>
      <c r="I37">
        <f t="shared" si="4"/>
        <v>571.7483870967742</v>
      </c>
      <c r="J37">
        <f t="shared" si="5"/>
        <v>1.6468782794145866</v>
      </c>
      <c r="K37">
        <f t="shared" si="6"/>
        <v>1046.0250000000001</v>
      </c>
      <c r="L37">
        <f t="shared" si="7"/>
        <v>-832.02500000000009</v>
      </c>
      <c r="M37">
        <f t="shared" si="8"/>
        <v>832.02500000000009</v>
      </c>
      <c r="N37">
        <f t="shared" si="19"/>
        <v>-119.92499999999995</v>
      </c>
      <c r="O37">
        <f t="shared" si="19"/>
        <v>20424.525000000001</v>
      </c>
      <c r="P37">
        <f t="shared" si="10"/>
        <v>785.5586538461539</v>
      </c>
      <c r="Q37">
        <f t="shared" si="11"/>
        <v>-0.1526620570123417</v>
      </c>
      <c r="R37">
        <f t="shared" si="12"/>
        <v>1039.1975</v>
      </c>
      <c r="S37">
        <f t="shared" si="13"/>
        <v>-391.19749999999999</v>
      </c>
      <c r="T37">
        <f t="shared" si="14"/>
        <v>391.19749999999999</v>
      </c>
      <c r="U37">
        <f t="shared" si="20"/>
        <v>-1768.1674999999984</v>
      </c>
      <c r="V37">
        <f t="shared" si="20"/>
        <v>10956.112499999997</v>
      </c>
      <c r="W37">
        <f t="shared" si="16"/>
        <v>521.71964285714273</v>
      </c>
      <c r="X37">
        <f t="shared" si="17"/>
        <v>-3.3891142957869387</v>
      </c>
    </row>
    <row r="38" spans="1:24" x14ac:dyDescent="0.25">
      <c r="A38" s="1">
        <v>43884</v>
      </c>
      <c r="B38">
        <v>37</v>
      </c>
      <c r="C38">
        <v>508</v>
      </c>
      <c r="D38">
        <f t="shared" si="0"/>
        <v>529.1</v>
      </c>
      <c r="E38">
        <f t="shared" si="1"/>
        <v>-21.100000000000023</v>
      </c>
      <c r="F38">
        <f t="shared" si="2"/>
        <v>21.100000000000023</v>
      </c>
      <c r="G38">
        <f t="shared" si="18"/>
        <v>920.50000000000057</v>
      </c>
      <c r="H38">
        <f t="shared" si="18"/>
        <v>17745.3</v>
      </c>
      <c r="I38">
        <f t="shared" si="4"/>
        <v>554.54062499999998</v>
      </c>
      <c r="J38">
        <f t="shared" si="5"/>
        <v>1.6599324891661464</v>
      </c>
      <c r="K38">
        <f t="shared" si="6"/>
        <v>886.42499999999995</v>
      </c>
      <c r="L38">
        <f t="shared" si="7"/>
        <v>-378.42499999999995</v>
      </c>
      <c r="M38">
        <f t="shared" si="8"/>
        <v>378.42499999999995</v>
      </c>
      <c r="N38">
        <f t="shared" si="19"/>
        <v>-498.34999999999991</v>
      </c>
      <c r="O38">
        <f t="shared" si="19"/>
        <v>20802.95</v>
      </c>
      <c r="P38">
        <f t="shared" si="10"/>
        <v>770.4796296296297</v>
      </c>
      <c r="Q38">
        <f t="shared" si="11"/>
        <v>-0.64680490026654858</v>
      </c>
      <c r="R38">
        <f t="shared" si="12"/>
        <v>811.47249999999997</v>
      </c>
      <c r="S38">
        <f t="shared" si="13"/>
        <v>-597.47249999999997</v>
      </c>
      <c r="T38">
        <f t="shared" si="14"/>
        <v>597.47249999999997</v>
      </c>
      <c r="U38">
        <f t="shared" si="20"/>
        <v>-2365.6399999999985</v>
      </c>
      <c r="V38">
        <f t="shared" si="20"/>
        <v>11553.584999999997</v>
      </c>
      <c r="W38">
        <f t="shared" si="16"/>
        <v>525.16295454545445</v>
      </c>
      <c r="X38">
        <f t="shared" si="17"/>
        <v>-4.5045827766879265</v>
      </c>
    </row>
    <row r="39" spans="1:24" x14ac:dyDescent="0.25">
      <c r="A39" s="1">
        <v>43885</v>
      </c>
      <c r="B39">
        <v>38</v>
      </c>
      <c r="C39">
        <v>406</v>
      </c>
      <c r="D39">
        <f t="shared" si="0"/>
        <v>517.70000000000005</v>
      </c>
      <c r="E39">
        <f t="shared" si="1"/>
        <v>-111.70000000000005</v>
      </c>
      <c r="F39">
        <f t="shared" si="2"/>
        <v>111.70000000000005</v>
      </c>
      <c r="G39">
        <f t="shared" si="18"/>
        <v>808.80000000000052</v>
      </c>
      <c r="H39">
        <f t="shared" si="18"/>
        <v>17857</v>
      </c>
      <c r="I39">
        <f t="shared" si="4"/>
        <v>541.12121212121212</v>
      </c>
      <c r="J39">
        <f t="shared" si="5"/>
        <v>1.4946743573948602</v>
      </c>
      <c r="K39">
        <f t="shared" si="6"/>
        <v>755.8499999999998</v>
      </c>
      <c r="L39">
        <f t="shared" si="7"/>
        <v>-349.8499999999998</v>
      </c>
      <c r="M39">
        <f t="shared" si="8"/>
        <v>349.8499999999998</v>
      </c>
      <c r="N39">
        <f t="shared" si="19"/>
        <v>-848.1999999999997</v>
      </c>
      <c r="O39">
        <f t="shared" si="19"/>
        <v>21152.799999999999</v>
      </c>
      <c r="P39">
        <f t="shared" si="10"/>
        <v>755.4571428571428</v>
      </c>
      <c r="Q39">
        <f t="shared" si="11"/>
        <v>-1.1227638894141672</v>
      </c>
      <c r="R39">
        <f t="shared" si="12"/>
        <v>712.09499999999991</v>
      </c>
      <c r="S39">
        <f t="shared" si="13"/>
        <v>-204.09499999999991</v>
      </c>
      <c r="T39">
        <f t="shared" si="14"/>
        <v>204.09499999999991</v>
      </c>
      <c r="U39">
        <f t="shared" si="20"/>
        <v>-2569.7349999999983</v>
      </c>
      <c r="V39">
        <f t="shared" si="20"/>
        <v>11757.679999999997</v>
      </c>
      <c r="W39">
        <f t="shared" si="16"/>
        <v>511.20347826086942</v>
      </c>
      <c r="X39">
        <f t="shared" si="17"/>
        <v>-5.026833950235079</v>
      </c>
    </row>
    <row r="40" spans="1:24" x14ac:dyDescent="0.25">
      <c r="A40" s="1">
        <v>43886</v>
      </c>
      <c r="B40">
        <v>39</v>
      </c>
      <c r="C40">
        <v>433</v>
      </c>
      <c r="D40">
        <f t="shared" si="0"/>
        <v>422.95</v>
      </c>
      <c r="E40">
        <f t="shared" si="1"/>
        <v>10.050000000000011</v>
      </c>
      <c r="F40">
        <f t="shared" si="2"/>
        <v>10.050000000000011</v>
      </c>
      <c r="G40">
        <f t="shared" ref="G40:H55" si="21">E40+G39</f>
        <v>818.85000000000059</v>
      </c>
      <c r="H40">
        <f t="shared" si="21"/>
        <v>17867.05</v>
      </c>
      <c r="I40">
        <f t="shared" si="4"/>
        <v>525.50147058823529</v>
      </c>
      <c r="J40">
        <f t="shared" si="5"/>
        <v>1.5582258962727491</v>
      </c>
      <c r="K40">
        <f t="shared" si="6"/>
        <v>674.55</v>
      </c>
      <c r="L40">
        <f t="shared" si="7"/>
        <v>-241.54999999999995</v>
      </c>
      <c r="M40">
        <f t="shared" si="8"/>
        <v>241.54999999999995</v>
      </c>
      <c r="N40">
        <f t="shared" si="19"/>
        <v>-1089.7499999999995</v>
      </c>
      <c r="O40">
        <f t="shared" si="19"/>
        <v>21394.35</v>
      </c>
      <c r="P40">
        <f t="shared" si="10"/>
        <v>737.73620689655172</v>
      </c>
      <c r="Q40">
        <f t="shared" si="11"/>
        <v>-1.4771540149618936</v>
      </c>
      <c r="R40">
        <f t="shared" si="12"/>
        <v>638.60499999999979</v>
      </c>
      <c r="S40">
        <f t="shared" si="13"/>
        <v>-232.60499999999979</v>
      </c>
      <c r="T40">
        <f t="shared" si="14"/>
        <v>232.60499999999979</v>
      </c>
      <c r="U40">
        <f t="shared" si="20"/>
        <v>-2802.3399999999983</v>
      </c>
      <c r="V40">
        <f t="shared" si="20"/>
        <v>11990.284999999996</v>
      </c>
      <c r="W40">
        <f t="shared" si="16"/>
        <v>499.59520833333318</v>
      </c>
      <c r="X40">
        <f t="shared" si="17"/>
        <v>-5.6092211319413989</v>
      </c>
    </row>
    <row r="41" spans="1:24" x14ac:dyDescent="0.25">
      <c r="A41" s="1">
        <v>43887</v>
      </c>
      <c r="B41">
        <v>40</v>
      </c>
      <c r="C41">
        <v>327</v>
      </c>
      <c r="D41">
        <f t="shared" si="0"/>
        <v>442.00000000000006</v>
      </c>
      <c r="E41">
        <f t="shared" si="1"/>
        <v>-115.00000000000006</v>
      </c>
      <c r="F41">
        <f t="shared" si="2"/>
        <v>115.00000000000006</v>
      </c>
      <c r="G41">
        <f t="shared" si="21"/>
        <v>703.85000000000059</v>
      </c>
      <c r="H41">
        <f t="shared" si="21"/>
        <v>17982.05</v>
      </c>
      <c r="I41">
        <f t="shared" si="4"/>
        <v>513.77285714285711</v>
      </c>
      <c r="J41">
        <f t="shared" si="5"/>
        <v>1.3699633801485382</v>
      </c>
      <c r="K41">
        <f t="shared" si="6"/>
        <v>623.95000000000005</v>
      </c>
      <c r="L41">
        <f t="shared" si="7"/>
        <v>-296.95000000000005</v>
      </c>
      <c r="M41">
        <f t="shared" si="8"/>
        <v>296.95000000000005</v>
      </c>
      <c r="N41">
        <f t="shared" si="19"/>
        <v>-1386.6999999999996</v>
      </c>
      <c r="O41">
        <f t="shared" si="19"/>
        <v>21691.3</v>
      </c>
      <c r="P41">
        <f t="shared" si="10"/>
        <v>723.04333333333329</v>
      </c>
      <c r="Q41">
        <f t="shared" si="11"/>
        <v>-1.9178656880869285</v>
      </c>
      <c r="R41">
        <f t="shared" si="12"/>
        <v>572.13750000000005</v>
      </c>
      <c r="S41">
        <f t="shared" si="13"/>
        <v>-139.13750000000005</v>
      </c>
      <c r="T41">
        <f t="shared" si="14"/>
        <v>139.13750000000005</v>
      </c>
      <c r="U41">
        <f t="shared" si="20"/>
        <v>-2941.4774999999981</v>
      </c>
      <c r="V41">
        <f t="shared" si="20"/>
        <v>12129.422499999997</v>
      </c>
      <c r="W41">
        <f t="shared" si="16"/>
        <v>485.17689999999988</v>
      </c>
      <c r="X41">
        <f t="shared" si="17"/>
        <v>-6.0626907422838947</v>
      </c>
    </row>
    <row r="42" spans="1:24" x14ac:dyDescent="0.25">
      <c r="A42" s="1">
        <v>43888</v>
      </c>
      <c r="B42">
        <v>41</v>
      </c>
      <c r="C42">
        <v>427</v>
      </c>
      <c r="D42">
        <f t="shared" si="0"/>
        <v>374.2</v>
      </c>
      <c r="E42">
        <f t="shared" si="1"/>
        <v>52.800000000000011</v>
      </c>
      <c r="F42">
        <f t="shared" si="2"/>
        <v>52.800000000000011</v>
      </c>
      <c r="G42">
        <f t="shared" si="21"/>
        <v>756.65000000000055</v>
      </c>
      <c r="H42">
        <f t="shared" si="21"/>
        <v>18034.849999999999</v>
      </c>
      <c r="I42">
        <f t="shared" si="4"/>
        <v>500.96805555555551</v>
      </c>
      <c r="J42">
        <f t="shared" si="5"/>
        <v>1.5103757447386601</v>
      </c>
      <c r="K42">
        <f t="shared" si="6"/>
        <v>515.92500000000007</v>
      </c>
      <c r="L42">
        <f t="shared" si="7"/>
        <v>-88.925000000000068</v>
      </c>
      <c r="M42">
        <f t="shared" si="8"/>
        <v>88.925000000000068</v>
      </c>
      <c r="N42">
        <f t="shared" si="19"/>
        <v>-1475.6249999999995</v>
      </c>
      <c r="O42">
        <f t="shared" si="19"/>
        <v>21780.224999999999</v>
      </c>
      <c r="P42">
        <f t="shared" si="10"/>
        <v>702.58790322580637</v>
      </c>
      <c r="Q42">
        <f t="shared" si="11"/>
        <v>-2.1002710027100266</v>
      </c>
      <c r="R42">
        <f t="shared" si="12"/>
        <v>526.67750000000012</v>
      </c>
      <c r="S42">
        <f t="shared" si="13"/>
        <v>-199.67750000000012</v>
      </c>
      <c r="T42">
        <f t="shared" si="14"/>
        <v>199.67750000000012</v>
      </c>
      <c r="U42">
        <f t="shared" si="20"/>
        <v>-3141.1549999999984</v>
      </c>
      <c r="V42">
        <f t="shared" si="20"/>
        <v>12329.099999999997</v>
      </c>
      <c r="W42">
        <f t="shared" si="16"/>
        <v>474.19615384615372</v>
      </c>
      <c r="X42">
        <f t="shared" si="17"/>
        <v>-6.6241680252410946</v>
      </c>
    </row>
    <row r="43" spans="1:24" x14ac:dyDescent="0.25">
      <c r="A43" s="1">
        <v>43889</v>
      </c>
      <c r="B43">
        <v>42</v>
      </c>
      <c r="C43">
        <v>573</v>
      </c>
      <c r="D43">
        <f t="shared" si="0"/>
        <v>417.2</v>
      </c>
      <c r="E43">
        <f t="shared" si="1"/>
        <v>155.80000000000001</v>
      </c>
      <c r="F43">
        <f t="shared" si="2"/>
        <v>155.80000000000001</v>
      </c>
      <c r="G43">
        <f t="shared" si="21"/>
        <v>912.4500000000005</v>
      </c>
      <c r="H43">
        <f t="shared" si="21"/>
        <v>18190.649999999998</v>
      </c>
      <c r="I43">
        <f t="shared" si="4"/>
        <v>491.63918918918915</v>
      </c>
      <c r="J43">
        <f t="shared" si="5"/>
        <v>1.8559342299478041</v>
      </c>
      <c r="K43">
        <f t="shared" si="6"/>
        <v>455.30000000000007</v>
      </c>
      <c r="L43">
        <f t="shared" si="7"/>
        <v>117.69999999999993</v>
      </c>
      <c r="M43">
        <f t="shared" si="8"/>
        <v>117.69999999999993</v>
      </c>
      <c r="N43">
        <f t="shared" si="19"/>
        <v>-1357.9249999999997</v>
      </c>
      <c r="O43">
        <f t="shared" si="19"/>
        <v>21897.924999999999</v>
      </c>
      <c r="P43">
        <f t="shared" si="10"/>
        <v>684.31015624999998</v>
      </c>
      <c r="Q43">
        <f t="shared" si="11"/>
        <v>-1.984370665257096</v>
      </c>
      <c r="R43">
        <f t="shared" si="12"/>
        <v>494.005</v>
      </c>
      <c r="S43">
        <f t="shared" si="13"/>
        <v>-67.004999999999995</v>
      </c>
      <c r="T43">
        <f t="shared" si="14"/>
        <v>67.004999999999995</v>
      </c>
      <c r="U43">
        <f t="shared" si="20"/>
        <v>-3208.1599999999985</v>
      </c>
      <c r="V43">
        <f t="shared" si="20"/>
        <v>12396.104999999996</v>
      </c>
      <c r="W43">
        <f t="shared" si="16"/>
        <v>459.11499999999984</v>
      </c>
      <c r="X43">
        <f t="shared" si="17"/>
        <v>-6.9877046055999035</v>
      </c>
    </row>
    <row r="44" spans="1:24" x14ac:dyDescent="0.25">
      <c r="A44" s="1">
        <v>43890</v>
      </c>
      <c r="B44">
        <v>43</v>
      </c>
      <c r="C44">
        <v>202</v>
      </c>
      <c r="D44">
        <f t="shared" si="0"/>
        <v>448.55</v>
      </c>
      <c r="E44">
        <f t="shared" si="1"/>
        <v>-246.55</v>
      </c>
      <c r="F44">
        <f t="shared" si="2"/>
        <v>246.55</v>
      </c>
      <c r="G44">
        <f t="shared" si="21"/>
        <v>665.90000000000055</v>
      </c>
      <c r="H44">
        <f t="shared" si="21"/>
        <v>18437.199999999997</v>
      </c>
      <c r="I44">
        <f t="shared" si="4"/>
        <v>485.18947368421044</v>
      </c>
      <c r="J44">
        <f t="shared" si="5"/>
        <v>1.3724535178877499</v>
      </c>
      <c r="K44">
        <f t="shared" si="6"/>
        <v>467.45000000000005</v>
      </c>
      <c r="L44">
        <f t="shared" si="7"/>
        <v>-265.45000000000005</v>
      </c>
      <c r="M44">
        <f t="shared" si="8"/>
        <v>265.45000000000005</v>
      </c>
      <c r="N44">
        <f t="shared" si="19"/>
        <v>-1623.3749999999998</v>
      </c>
      <c r="O44">
        <f t="shared" si="19"/>
        <v>22163.375</v>
      </c>
      <c r="P44">
        <f t="shared" si="10"/>
        <v>671.61742424242425</v>
      </c>
      <c r="Q44">
        <f t="shared" si="11"/>
        <v>-2.4171126915463006</v>
      </c>
      <c r="R44">
        <f t="shared" si="12"/>
        <v>523.28000000000009</v>
      </c>
      <c r="S44">
        <f t="shared" si="13"/>
        <v>49.719999999999914</v>
      </c>
      <c r="T44">
        <f t="shared" si="14"/>
        <v>49.719999999999914</v>
      </c>
      <c r="U44">
        <f t="shared" si="20"/>
        <v>-3158.4399999999987</v>
      </c>
      <c r="V44">
        <f t="shared" si="20"/>
        <v>12445.824999999995</v>
      </c>
      <c r="W44">
        <f t="shared" si="16"/>
        <v>444.49374999999981</v>
      </c>
      <c r="X44">
        <f t="shared" si="17"/>
        <v>-7.1057017112164118</v>
      </c>
    </row>
    <row r="45" spans="1:24" x14ac:dyDescent="0.25">
      <c r="A45" s="1">
        <v>43891</v>
      </c>
      <c r="B45">
        <v>44</v>
      </c>
      <c r="C45">
        <v>125</v>
      </c>
      <c r="D45">
        <f t="shared" si="0"/>
        <v>374.6</v>
      </c>
      <c r="E45">
        <f t="shared" si="1"/>
        <v>-249.60000000000002</v>
      </c>
      <c r="F45">
        <f t="shared" si="2"/>
        <v>249.60000000000002</v>
      </c>
      <c r="G45">
        <f t="shared" si="21"/>
        <v>416.30000000000052</v>
      </c>
      <c r="H45">
        <f t="shared" si="21"/>
        <v>18686.799999999996</v>
      </c>
      <c r="I45">
        <f t="shared" si="4"/>
        <v>479.14871794871783</v>
      </c>
      <c r="J45">
        <f t="shared" si="5"/>
        <v>0.86883254489800421</v>
      </c>
      <c r="K45">
        <f t="shared" si="6"/>
        <v>405.2</v>
      </c>
      <c r="L45">
        <f t="shared" si="7"/>
        <v>-280.2</v>
      </c>
      <c r="M45">
        <f t="shared" si="8"/>
        <v>280.2</v>
      </c>
      <c r="N45">
        <f t="shared" ref="N45:O60" si="22">L45+N44</f>
        <v>-1903.5749999999998</v>
      </c>
      <c r="O45">
        <f t="shared" si="22"/>
        <v>22443.575000000001</v>
      </c>
      <c r="P45">
        <f t="shared" si="10"/>
        <v>660.1051470588236</v>
      </c>
      <c r="Q45">
        <f t="shared" si="11"/>
        <v>-2.883745125275273</v>
      </c>
      <c r="R45">
        <f t="shared" si="12"/>
        <v>433.19749999999999</v>
      </c>
      <c r="S45">
        <f t="shared" si="13"/>
        <v>-231.19749999999999</v>
      </c>
      <c r="T45">
        <f t="shared" si="14"/>
        <v>231.19749999999999</v>
      </c>
      <c r="U45">
        <f t="shared" si="20"/>
        <v>-3389.6374999999989</v>
      </c>
      <c r="V45">
        <f t="shared" si="20"/>
        <v>12677.022499999995</v>
      </c>
      <c r="W45">
        <f t="shared" si="16"/>
        <v>437.13870689655158</v>
      </c>
      <c r="X45">
        <f t="shared" si="17"/>
        <v>-7.7541463304967708</v>
      </c>
    </row>
    <row r="46" spans="1:24" x14ac:dyDescent="0.25">
      <c r="A46" s="1">
        <v>43892</v>
      </c>
      <c r="B46">
        <v>45</v>
      </c>
      <c r="C46">
        <v>119</v>
      </c>
      <c r="D46">
        <f t="shared" si="0"/>
        <v>305.60000000000002</v>
      </c>
      <c r="E46">
        <f t="shared" si="1"/>
        <v>-186.60000000000002</v>
      </c>
      <c r="F46">
        <f t="shared" si="2"/>
        <v>186.60000000000002</v>
      </c>
      <c r="G46">
        <f t="shared" si="21"/>
        <v>229.7000000000005</v>
      </c>
      <c r="H46">
        <f t="shared" si="21"/>
        <v>18873.399999999994</v>
      </c>
      <c r="I46">
        <f t="shared" si="4"/>
        <v>471.83499999999987</v>
      </c>
      <c r="J46">
        <f t="shared" si="5"/>
        <v>0.48682272404548321</v>
      </c>
      <c r="K46">
        <f t="shared" si="6"/>
        <v>329.52499999999998</v>
      </c>
      <c r="L46">
        <f t="shared" si="7"/>
        <v>-210.52499999999998</v>
      </c>
      <c r="M46">
        <f t="shared" si="8"/>
        <v>210.52499999999998</v>
      </c>
      <c r="N46">
        <f t="shared" si="22"/>
        <v>-2114.1</v>
      </c>
      <c r="O46">
        <f t="shared" si="22"/>
        <v>22654.100000000002</v>
      </c>
      <c r="P46">
        <f t="shared" si="10"/>
        <v>647.2600000000001</v>
      </c>
      <c r="Q46">
        <f t="shared" si="11"/>
        <v>-3.2662299539597681</v>
      </c>
      <c r="R46">
        <f t="shared" si="12"/>
        <v>361.20999999999992</v>
      </c>
      <c r="S46">
        <f t="shared" si="13"/>
        <v>-236.20999999999992</v>
      </c>
      <c r="T46">
        <f t="shared" si="14"/>
        <v>236.20999999999992</v>
      </c>
      <c r="U46">
        <f t="shared" si="20"/>
        <v>-3625.8474999999989</v>
      </c>
      <c r="V46">
        <f t="shared" si="20"/>
        <v>12913.232499999995</v>
      </c>
      <c r="W46">
        <f t="shared" si="16"/>
        <v>430.44108333333315</v>
      </c>
      <c r="X46">
        <f t="shared" si="17"/>
        <v>-8.4235628066016783</v>
      </c>
    </row>
    <row r="47" spans="1:24" x14ac:dyDescent="0.25">
      <c r="A47" s="1">
        <v>43893</v>
      </c>
      <c r="B47">
        <v>46</v>
      </c>
      <c r="C47">
        <v>139</v>
      </c>
      <c r="D47">
        <f t="shared" si="0"/>
        <v>251.10000000000002</v>
      </c>
      <c r="E47">
        <f t="shared" si="1"/>
        <v>-112.10000000000002</v>
      </c>
      <c r="F47">
        <f t="shared" si="2"/>
        <v>112.10000000000002</v>
      </c>
      <c r="G47">
        <f t="shared" si="21"/>
        <v>117.60000000000048</v>
      </c>
      <c r="H47">
        <f t="shared" si="21"/>
        <v>18985.499999999993</v>
      </c>
      <c r="I47">
        <f t="shared" si="4"/>
        <v>463.06097560975593</v>
      </c>
      <c r="J47">
        <f t="shared" si="5"/>
        <v>0.25396223433673176</v>
      </c>
      <c r="K47">
        <f t="shared" si="6"/>
        <v>282.39999999999998</v>
      </c>
      <c r="L47">
        <f t="shared" si="7"/>
        <v>-143.39999999999998</v>
      </c>
      <c r="M47">
        <f t="shared" si="8"/>
        <v>143.39999999999998</v>
      </c>
      <c r="N47">
        <f t="shared" si="22"/>
        <v>-2257.5</v>
      </c>
      <c r="O47">
        <f t="shared" si="22"/>
        <v>22797.500000000004</v>
      </c>
      <c r="P47">
        <f t="shared" si="10"/>
        <v>633.26388888888903</v>
      </c>
      <c r="Q47">
        <f t="shared" si="11"/>
        <v>-3.5648645684833857</v>
      </c>
      <c r="R47">
        <f t="shared" si="12"/>
        <v>294.85499999999996</v>
      </c>
      <c r="S47">
        <f t="shared" si="13"/>
        <v>-175.85499999999996</v>
      </c>
      <c r="T47">
        <f t="shared" si="14"/>
        <v>175.85499999999996</v>
      </c>
      <c r="U47">
        <f t="shared" si="20"/>
        <v>-3801.702499999999</v>
      </c>
      <c r="V47">
        <f t="shared" si="20"/>
        <v>13089.087499999994</v>
      </c>
      <c r="W47">
        <f t="shared" si="16"/>
        <v>422.22862903225786</v>
      </c>
      <c r="X47">
        <f t="shared" si="17"/>
        <v>-9.003895611516084</v>
      </c>
    </row>
    <row r="48" spans="1:24" x14ac:dyDescent="0.25">
      <c r="A48" s="1">
        <v>43894</v>
      </c>
      <c r="B48">
        <v>47</v>
      </c>
      <c r="C48">
        <v>143</v>
      </c>
      <c r="D48">
        <f t="shared" si="0"/>
        <v>206.75</v>
      </c>
      <c r="E48">
        <f t="shared" si="1"/>
        <v>-63.75</v>
      </c>
      <c r="F48">
        <f t="shared" si="2"/>
        <v>63.75</v>
      </c>
      <c r="G48">
        <f t="shared" si="21"/>
        <v>53.850000000000477</v>
      </c>
      <c r="H48">
        <f t="shared" si="21"/>
        <v>19049.249999999993</v>
      </c>
      <c r="I48">
        <f t="shared" si="4"/>
        <v>453.55357142857127</v>
      </c>
      <c r="J48">
        <f t="shared" si="5"/>
        <v>0.11872908382219882</v>
      </c>
      <c r="K48">
        <f t="shared" si="6"/>
        <v>265.5</v>
      </c>
      <c r="L48">
        <f t="shared" si="7"/>
        <v>-122.5</v>
      </c>
      <c r="M48">
        <f t="shared" si="8"/>
        <v>122.5</v>
      </c>
      <c r="N48">
        <f t="shared" si="22"/>
        <v>-2380</v>
      </c>
      <c r="O48">
        <f t="shared" si="22"/>
        <v>22920.000000000004</v>
      </c>
      <c r="P48">
        <f t="shared" si="10"/>
        <v>619.45945945945959</v>
      </c>
      <c r="Q48">
        <f t="shared" si="11"/>
        <v>-3.8420593368237337</v>
      </c>
      <c r="R48">
        <f t="shared" si="12"/>
        <v>242.80000000000004</v>
      </c>
      <c r="S48">
        <f t="shared" si="13"/>
        <v>-103.80000000000004</v>
      </c>
      <c r="T48">
        <f t="shared" si="14"/>
        <v>103.80000000000004</v>
      </c>
      <c r="U48">
        <f t="shared" si="20"/>
        <v>-3905.5024999999991</v>
      </c>
      <c r="V48">
        <f t="shared" si="20"/>
        <v>13192.887499999993</v>
      </c>
      <c r="W48">
        <f t="shared" si="16"/>
        <v>412.2777343749998</v>
      </c>
      <c r="X48">
        <f t="shared" si="17"/>
        <v>-9.4729891390341976</v>
      </c>
    </row>
    <row r="49" spans="1:24" x14ac:dyDescent="0.25">
      <c r="A49" s="1">
        <v>43895</v>
      </c>
      <c r="B49">
        <v>48</v>
      </c>
      <c r="C49">
        <v>99</v>
      </c>
      <c r="D49">
        <f t="shared" si="0"/>
        <v>143.55000000000001</v>
      </c>
      <c r="E49">
        <f t="shared" si="1"/>
        <v>-44.550000000000011</v>
      </c>
      <c r="F49">
        <f t="shared" si="2"/>
        <v>44.550000000000011</v>
      </c>
      <c r="G49">
        <f t="shared" si="21"/>
        <v>9.3000000000004661</v>
      </c>
      <c r="H49">
        <f t="shared" si="21"/>
        <v>19093.799999999992</v>
      </c>
      <c r="I49">
        <f t="shared" si="4"/>
        <v>444.04186046511609</v>
      </c>
      <c r="J49">
        <f t="shared" si="5"/>
        <v>2.0943971341483635E-2</v>
      </c>
      <c r="K49">
        <f t="shared" si="6"/>
        <v>234.30000000000004</v>
      </c>
      <c r="L49">
        <f t="shared" si="7"/>
        <v>-135.30000000000004</v>
      </c>
      <c r="M49">
        <f t="shared" si="8"/>
        <v>135.30000000000004</v>
      </c>
      <c r="N49">
        <f t="shared" si="22"/>
        <v>-2515.3000000000002</v>
      </c>
      <c r="O49">
        <f t="shared" si="22"/>
        <v>23055.300000000003</v>
      </c>
      <c r="P49">
        <f t="shared" si="10"/>
        <v>606.7184210526317</v>
      </c>
      <c r="Q49">
        <f t="shared" si="11"/>
        <v>-4.1457452299471269</v>
      </c>
      <c r="R49">
        <f t="shared" si="12"/>
        <v>217.755</v>
      </c>
      <c r="S49">
        <f t="shared" si="13"/>
        <v>-74.754999999999995</v>
      </c>
      <c r="T49">
        <f t="shared" si="14"/>
        <v>74.754999999999995</v>
      </c>
      <c r="U49">
        <f t="shared" si="20"/>
        <v>-3980.2574999999993</v>
      </c>
      <c r="V49">
        <f t="shared" si="20"/>
        <v>13267.642499999993</v>
      </c>
      <c r="W49">
        <f t="shared" si="16"/>
        <v>402.04977272727251</v>
      </c>
      <c r="X49">
        <f t="shared" si="17"/>
        <v>-9.899912324288211</v>
      </c>
    </row>
    <row r="50" spans="1:24" x14ac:dyDescent="0.25">
      <c r="A50" s="1">
        <v>43896</v>
      </c>
      <c r="B50">
        <v>49</v>
      </c>
      <c r="C50">
        <v>44</v>
      </c>
      <c r="D50">
        <f t="shared" si="0"/>
        <v>122.69999999999999</v>
      </c>
      <c r="E50">
        <f t="shared" si="1"/>
        <v>-78.699999999999989</v>
      </c>
      <c r="F50">
        <f t="shared" si="2"/>
        <v>78.699999999999989</v>
      </c>
      <c r="G50">
        <f t="shared" si="21"/>
        <v>-69.399999999999523</v>
      </c>
      <c r="H50">
        <f t="shared" si="21"/>
        <v>19172.499999999993</v>
      </c>
      <c r="I50">
        <f t="shared" si="4"/>
        <v>435.7386363636362</v>
      </c>
      <c r="J50">
        <f t="shared" si="5"/>
        <v>-0.15926978745599063</v>
      </c>
      <c r="K50">
        <f t="shared" si="6"/>
        <v>204.17499999999998</v>
      </c>
      <c r="L50">
        <f t="shared" si="7"/>
        <v>-160.17499999999998</v>
      </c>
      <c r="M50">
        <f t="shared" si="8"/>
        <v>160.17499999999998</v>
      </c>
      <c r="N50">
        <f t="shared" si="22"/>
        <v>-2675.4750000000004</v>
      </c>
      <c r="O50">
        <f t="shared" si="22"/>
        <v>23215.475000000002</v>
      </c>
      <c r="P50">
        <f t="shared" si="10"/>
        <v>595.26858974358981</v>
      </c>
      <c r="Q50">
        <f t="shared" si="11"/>
        <v>-4.4945677398373283</v>
      </c>
      <c r="R50">
        <f t="shared" si="12"/>
        <v>174.91499999999999</v>
      </c>
      <c r="S50">
        <f t="shared" si="13"/>
        <v>-75.914999999999992</v>
      </c>
      <c r="T50">
        <f t="shared" si="14"/>
        <v>75.914999999999992</v>
      </c>
      <c r="U50">
        <f t="shared" ref="U50:V65" si="23">S50+U49</f>
        <v>-4056.1724999999992</v>
      </c>
      <c r="V50">
        <f t="shared" si="23"/>
        <v>13343.557499999994</v>
      </c>
      <c r="W50">
        <f t="shared" si="16"/>
        <v>392.45757352941155</v>
      </c>
      <c r="X50">
        <f t="shared" si="17"/>
        <v>-10.335314626552931</v>
      </c>
    </row>
    <row r="51" spans="1:24" x14ac:dyDescent="0.25">
      <c r="A51" s="1">
        <v>43897</v>
      </c>
      <c r="B51">
        <v>50</v>
      </c>
      <c r="C51">
        <v>40</v>
      </c>
      <c r="D51">
        <f t="shared" si="0"/>
        <v>100.3</v>
      </c>
      <c r="E51">
        <f t="shared" si="1"/>
        <v>-60.3</v>
      </c>
      <c r="F51">
        <f t="shared" si="2"/>
        <v>60.3</v>
      </c>
      <c r="G51">
        <f t="shared" si="21"/>
        <v>-129.69999999999953</v>
      </c>
      <c r="H51">
        <f t="shared" si="21"/>
        <v>19232.799999999992</v>
      </c>
      <c r="I51">
        <f t="shared" si="4"/>
        <v>427.3955555555554</v>
      </c>
      <c r="J51">
        <f t="shared" si="5"/>
        <v>-0.30346595399525711</v>
      </c>
      <c r="K51">
        <f t="shared" si="6"/>
        <v>159.57499999999999</v>
      </c>
      <c r="L51">
        <f t="shared" si="7"/>
        <v>-119.57499999999999</v>
      </c>
      <c r="M51">
        <f t="shared" si="8"/>
        <v>119.57499999999999</v>
      </c>
      <c r="N51">
        <f t="shared" si="22"/>
        <v>-2795.05</v>
      </c>
      <c r="O51">
        <f t="shared" si="22"/>
        <v>23335.050000000003</v>
      </c>
      <c r="P51">
        <f t="shared" si="10"/>
        <v>583.37625000000003</v>
      </c>
      <c r="Q51">
        <f t="shared" si="11"/>
        <v>-4.7911617930966512</v>
      </c>
      <c r="R51">
        <f t="shared" si="12"/>
        <v>146.83999999999997</v>
      </c>
      <c r="S51">
        <f t="shared" si="13"/>
        <v>-102.83999999999997</v>
      </c>
      <c r="T51">
        <f t="shared" si="14"/>
        <v>102.83999999999997</v>
      </c>
      <c r="U51">
        <f t="shared" si="23"/>
        <v>-4159.0124999999989</v>
      </c>
      <c r="V51">
        <f t="shared" si="23"/>
        <v>13446.397499999994</v>
      </c>
      <c r="W51">
        <f t="shared" si="16"/>
        <v>384.18278571428556</v>
      </c>
      <c r="X51">
        <f t="shared" si="17"/>
        <v>-10.825608680689383</v>
      </c>
    </row>
    <row r="52" spans="1:24" x14ac:dyDescent="0.25">
      <c r="A52" s="1">
        <v>43898</v>
      </c>
      <c r="B52">
        <v>51</v>
      </c>
      <c r="C52">
        <v>19</v>
      </c>
      <c r="D52">
        <f t="shared" si="0"/>
        <v>82.899999999999991</v>
      </c>
      <c r="E52">
        <f t="shared" si="1"/>
        <v>-63.899999999999991</v>
      </c>
      <c r="F52">
        <f t="shared" si="2"/>
        <v>63.899999999999991</v>
      </c>
      <c r="G52">
        <f t="shared" si="21"/>
        <v>-193.59999999999951</v>
      </c>
      <c r="H52">
        <f t="shared" si="21"/>
        <v>19296.699999999993</v>
      </c>
      <c r="I52">
        <f t="shared" si="4"/>
        <v>419.49347826086944</v>
      </c>
      <c r="J52">
        <f t="shared" si="5"/>
        <v>-0.46150896267237301</v>
      </c>
      <c r="K52">
        <f t="shared" si="6"/>
        <v>133.29999999999998</v>
      </c>
      <c r="L52">
        <f t="shared" si="7"/>
        <v>-114.29999999999998</v>
      </c>
      <c r="M52">
        <f t="shared" si="8"/>
        <v>114.29999999999998</v>
      </c>
      <c r="N52">
        <f t="shared" si="22"/>
        <v>-2909.3500000000004</v>
      </c>
      <c r="O52">
        <f t="shared" si="22"/>
        <v>23449.350000000002</v>
      </c>
      <c r="P52">
        <f t="shared" si="10"/>
        <v>571.9353658536586</v>
      </c>
      <c r="Q52">
        <f t="shared" si="11"/>
        <v>-5.0868510214568845</v>
      </c>
      <c r="R52">
        <f t="shared" si="12"/>
        <v>120.605</v>
      </c>
      <c r="S52">
        <f t="shared" si="13"/>
        <v>-80.605000000000004</v>
      </c>
      <c r="T52">
        <f t="shared" si="14"/>
        <v>80.605000000000004</v>
      </c>
      <c r="U52">
        <f t="shared" si="23"/>
        <v>-4239.6174999999985</v>
      </c>
      <c r="V52">
        <f t="shared" si="23"/>
        <v>13527.002499999993</v>
      </c>
      <c r="W52">
        <f t="shared" si="16"/>
        <v>375.75006944444425</v>
      </c>
      <c r="X52">
        <f t="shared" si="17"/>
        <v>-11.283078420366968</v>
      </c>
    </row>
    <row r="53" spans="1:24" x14ac:dyDescent="0.25">
      <c r="A53" s="1">
        <v>43899</v>
      </c>
      <c r="B53">
        <v>52</v>
      </c>
      <c r="C53">
        <v>24</v>
      </c>
      <c r="D53">
        <f t="shared" si="0"/>
        <v>58.8</v>
      </c>
      <c r="E53">
        <f t="shared" si="1"/>
        <v>-34.799999999999997</v>
      </c>
      <c r="F53">
        <f t="shared" si="2"/>
        <v>34.799999999999997</v>
      </c>
      <c r="G53">
        <f t="shared" si="21"/>
        <v>-228.39999999999952</v>
      </c>
      <c r="H53">
        <f t="shared" si="21"/>
        <v>19331.499999999993</v>
      </c>
      <c r="I53">
        <f t="shared" si="4"/>
        <v>411.30851063829772</v>
      </c>
      <c r="J53">
        <f t="shared" si="5"/>
        <v>-0.55530093370923006</v>
      </c>
      <c r="K53">
        <f t="shared" si="6"/>
        <v>104.75</v>
      </c>
      <c r="L53">
        <f t="shared" si="7"/>
        <v>-80.75</v>
      </c>
      <c r="M53">
        <f t="shared" si="8"/>
        <v>80.75</v>
      </c>
      <c r="N53">
        <f t="shared" si="22"/>
        <v>-2990.1000000000004</v>
      </c>
      <c r="O53">
        <f t="shared" si="22"/>
        <v>23530.100000000002</v>
      </c>
      <c r="P53">
        <f t="shared" si="10"/>
        <v>560.24047619047622</v>
      </c>
      <c r="Q53">
        <f t="shared" si="11"/>
        <v>-5.3371723877076596</v>
      </c>
      <c r="R53">
        <f t="shared" si="12"/>
        <v>97.77000000000001</v>
      </c>
      <c r="S53">
        <f t="shared" si="13"/>
        <v>-78.77000000000001</v>
      </c>
      <c r="T53">
        <f t="shared" si="14"/>
        <v>78.77000000000001</v>
      </c>
      <c r="U53">
        <f t="shared" si="23"/>
        <v>-4318.3874999999989</v>
      </c>
      <c r="V53">
        <f t="shared" si="23"/>
        <v>13605.772499999994</v>
      </c>
      <c r="W53">
        <f t="shared" si="16"/>
        <v>367.72358108108091</v>
      </c>
      <c r="X53">
        <f t="shared" si="17"/>
        <v>-11.743569687057462</v>
      </c>
    </row>
    <row r="54" spans="1:24" x14ac:dyDescent="0.25">
      <c r="A54" s="1">
        <v>43900</v>
      </c>
      <c r="B54">
        <v>53</v>
      </c>
      <c r="C54">
        <v>15</v>
      </c>
      <c r="D54">
        <f t="shared" si="0"/>
        <v>40.450000000000003</v>
      </c>
      <c r="E54">
        <f t="shared" si="1"/>
        <v>-25.450000000000003</v>
      </c>
      <c r="F54">
        <f t="shared" si="2"/>
        <v>25.450000000000003</v>
      </c>
      <c r="G54">
        <f t="shared" si="21"/>
        <v>-253.84999999999951</v>
      </c>
      <c r="H54">
        <f t="shared" si="21"/>
        <v>19356.949999999993</v>
      </c>
      <c r="I54">
        <f t="shared" si="4"/>
        <v>403.26979166666655</v>
      </c>
      <c r="J54">
        <f t="shared" si="5"/>
        <v>-0.62947933429594949</v>
      </c>
      <c r="K54">
        <f t="shared" si="6"/>
        <v>70.349999999999994</v>
      </c>
      <c r="L54">
        <f t="shared" si="7"/>
        <v>-55.349999999999994</v>
      </c>
      <c r="M54">
        <f t="shared" si="8"/>
        <v>55.349999999999994</v>
      </c>
      <c r="N54">
        <f t="shared" si="22"/>
        <v>-3045.4500000000003</v>
      </c>
      <c r="O54">
        <f t="shared" si="22"/>
        <v>23585.45</v>
      </c>
      <c r="P54">
        <f t="shared" si="10"/>
        <v>548.49883720930234</v>
      </c>
      <c r="Q54">
        <f t="shared" si="11"/>
        <v>-5.5523362920783796</v>
      </c>
      <c r="R54">
        <f t="shared" si="12"/>
        <v>79.090000000000018</v>
      </c>
      <c r="S54">
        <f t="shared" si="13"/>
        <v>-55.090000000000018</v>
      </c>
      <c r="T54">
        <f t="shared" si="14"/>
        <v>55.090000000000018</v>
      </c>
      <c r="U54">
        <f t="shared" si="23"/>
        <v>-4373.4774999999991</v>
      </c>
      <c r="V54">
        <f t="shared" si="23"/>
        <v>13660.862499999994</v>
      </c>
      <c r="W54">
        <f t="shared" si="16"/>
        <v>359.49638157894719</v>
      </c>
      <c r="X54">
        <f t="shared" si="17"/>
        <v>-12.16556751083616</v>
      </c>
    </row>
    <row r="55" spans="1:24" x14ac:dyDescent="0.25">
      <c r="A55" s="1">
        <v>43901</v>
      </c>
      <c r="B55">
        <v>54</v>
      </c>
      <c r="C55">
        <v>20</v>
      </c>
      <c r="D55">
        <f t="shared" si="0"/>
        <v>25.700000000000003</v>
      </c>
      <c r="E55">
        <f t="shared" si="1"/>
        <v>-5.7000000000000028</v>
      </c>
      <c r="F55">
        <f t="shared" si="2"/>
        <v>5.7000000000000028</v>
      </c>
      <c r="G55">
        <f t="shared" si="21"/>
        <v>-259.5499999999995</v>
      </c>
      <c r="H55">
        <f t="shared" si="21"/>
        <v>19362.649999999994</v>
      </c>
      <c r="I55">
        <f t="shared" si="4"/>
        <v>395.15612244897949</v>
      </c>
      <c r="J55">
        <f t="shared" si="5"/>
        <v>-0.65682899809685036</v>
      </c>
      <c r="K55">
        <f t="shared" si="6"/>
        <v>55.400000000000006</v>
      </c>
      <c r="L55">
        <f t="shared" si="7"/>
        <v>-35.400000000000006</v>
      </c>
      <c r="M55">
        <f t="shared" si="8"/>
        <v>35.400000000000006</v>
      </c>
      <c r="N55">
        <f t="shared" si="22"/>
        <v>-3080.8500000000004</v>
      </c>
      <c r="O55">
        <f t="shared" si="22"/>
        <v>23620.850000000002</v>
      </c>
      <c r="P55">
        <f t="shared" si="10"/>
        <v>536.83750000000009</v>
      </c>
      <c r="Q55">
        <f t="shared" si="11"/>
        <v>-5.7388874659463989</v>
      </c>
      <c r="R55">
        <f t="shared" si="12"/>
        <v>62.377499999999998</v>
      </c>
      <c r="S55">
        <f t="shared" si="13"/>
        <v>-47.377499999999998</v>
      </c>
      <c r="T55">
        <f t="shared" si="14"/>
        <v>47.377499999999998</v>
      </c>
      <c r="U55">
        <f t="shared" si="23"/>
        <v>-4420.8549999999987</v>
      </c>
      <c r="V55">
        <f t="shared" si="23"/>
        <v>13708.239999999994</v>
      </c>
      <c r="W55">
        <f t="shared" si="16"/>
        <v>351.49333333333317</v>
      </c>
      <c r="X55">
        <f t="shared" si="17"/>
        <v>-12.577350921781354</v>
      </c>
    </row>
    <row r="56" spans="1:24" x14ac:dyDescent="0.25">
      <c r="A56" s="1">
        <v>43902</v>
      </c>
      <c r="B56">
        <v>55</v>
      </c>
      <c r="C56">
        <v>11</v>
      </c>
      <c r="D56">
        <f t="shared" si="0"/>
        <v>22.650000000000002</v>
      </c>
      <c r="E56">
        <f t="shared" si="1"/>
        <v>-11.650000000000002</v>
      </c>
      <c r="F56">
        <f t="shared" si="2"/>
        <v>11.650000000000002</v>
      </c>
      <c r="G56">
        <f t="shared" ref="G56:H71" si="24">E56+G55</f>
        <v>-271.19999999999948</v>
      </c>
      <c r="H56">
        <f t="shared" si="24"/>
        <v>19374.299999999996</v>
      </c>
      <c r="I56">
        <f t="shared" si="4"/>
        <v>387.48599999999993</v>
      </c>
      <c r="J56">
        <f t="shared" si="5"/>
        <v>-0.69989625431628377</v>
      </c>
      <c r="K56">
        <f t="shared" si="6"/>
        <v>46.07500000000001</v>
      </c>
      <c r="L56">
        <f t="shared" si="7"/>
        <v>-35.07500000000001</v>
      </c>
      <c r="M56">
        <f t="shared" si="8"/>
        <v>35.07500000000001</v>
      </c>
      <c r="N56">
        <f t="shared" si="22"/>
        <v>-3115.9250000000002</v>
      </c>
      <c r="O56">
        <f t="shared" si="22"/>
        <v>23655.925000000003</v>
      </c>
      <c r="P56">
        <f t="shared" si="10"/>
        <v>525.68722222222232</v>
      </c>
      <c r="Q56">
        <f t="shared" si="11"/>
        <v>-5.9273363861273651</v>
      </c>
      <c r="R56">
        <f t="shared" si="12"/>
        <v>50.28</v>
      </c>
      <c r="S56">
        <f t="shared" si="13"/>
        <v>-30.28</v>
      </c>
      <c r="T56">
        <f t="shared" si="14"/>
        <v>30.28</v>
      </c>
      <c r="U56">
        <f t="shared" si="23"/>
        <v>-4451.1349999999984</v>
      </c>
      <c r="V56">
        <f t="shared" si="23"/>
        <v>13738.519999999995</v>
      </c>
      <c r="W56">
        <f t="shared" si="16"/>
        <v>343.46299999999985</v>
      </c>
      <c r="X56">
        <f t="shared" si="17"/>
        <v>-12.959576431813616</v>
      </c>
    </row>
    <row r="57" spans="1:24" x14ac:dyDescent="0.25">
      <c r="A57" s="1">
        <v>43903</v>
      </c>
      <c r="B57">
        <v>56</v>
      </c>
      <c r="C57">
        <v>20</v>
      </c>
      <c r="D57">
        <f t="shared" si="0"/>
        <v>16.75</v>
      </c>
      <c r="E57">
        <f t="shared" si="1"/>
        <v>3.25</v>
      </c>
      <c r="F57">
        <f t="shared" si="2"/>
        <v>3.25</v>
      </c>
      <c r="G57">
        <f t="shared" si="24"/>
        <v>-267.94999999999948</v>
      </c>
      <c r="H57">
        <f t="shared" si="24"/>
        <v>19377.549999999996</v>
      </c>
      <c r="I57">
        <f t="shared" si="4"/>
        <v>379.95196078431366</v>
      </c>
      <c r="J57">
        <f t="shared" si="5"/>
        <v>-0.70522073223911053</v>
      </c>
      <c r="K57">
        <f t="shared" si="6"/>
        <v>37.35</v>
      </c>
      <c r="L57">
        <f t="shared" si="7"/>
        <v>-17.350000000000001</v>
      </c>
      <c r="M57">
        <f t="shared" si="8"/>
        <v>17.350000000000001</v>
      </c>
      <c r="N57">
        <f t="shared" si="22"/>
        <v>-3133.2750000000001</v>
      </c>
      <c r="O57">
        <f t="shared" si="22"/>
        <v>23673.275000000001</v>
      </c>
      <c r="P57">
        <f t="shared" si="10"/>
        <v>514.63641304347834</v>
      </c>
      <c r="Q57">
        <f t="shared" si="11"/>
        <v>-6.0883274494128923</v>
      </c>
      <c r="R57">
        <f t="shared" si="12"/>
        <v>39.28</v>
      </c>
      <c r="S57">
        <f t="shared" si="13"/>
        <v>-28.28</v>
      </c>
      <c r="T57">
        <f t="shared" si="14"/>
        <v>28.28</v>
      </c>
      <c r="U57">
        <f t="shared" si="23"/>
        <v>-4479.4149999999981</v>
      </c>
      <c r="V57">
        <f t="shared" si="23"/>
        <v>13766.799999999996</v>
      </c>
      <c r="W57">
        <f t="shared" si="16"/>
        <v>335.77560975609748</v>
      </c>
      <c r="X57">
        <f t="shared" si="17"/>
        <v>-13.340501423715022</v>
      </c>
    </row>
    <row r="58" spans="1:24" x14ac:dyDescent="0.25">
      <c r="A58" s="1">
        <v>43904</v>
      </c>
      <c r="B58">
        <v>57</v>
      </c>
      <c r="C58">
        <v>16</v>
      </c>
      <c r="D58">
        <f t="shared" si="0"/>
        <v>18.049999999999997</v>
      </c>
      <c r="E58">
        <f t="shared" si="1"/>
        <v>-2.0499999999999972</v>
      </c>
      <c r="F58">
        <f t="shared" si="2"/>
        <v>2.0499999999999972</v>
      </c>
      <c r="G58">
        <f t="shared" si="24"/>
        <v>-269.99999999999949</v>
      </c>
      <c r="H58">
        <f t="shared" si="24"/>
        <v>19379.599999999995</v>
      </c>
      <c r="I58">
        <f t="shared" si="4"/>
        <v>372.68461538461531</v>
      </c>
      <c r="J58">
        <f t="shared" si="5"/>
        <v>-0.72447315734070761</v>
      </c>
      <c r="K58">
        <f t="shared" si="6"/>
        <v>30.824999999999996</v>
      </c>
      <c r="L58">
        <f t="shared" si="7"/>
        <v>-14.824999999999996</v>
      </c>
      <c r="M58">
        <f t="shared" si="8"/>
        <v>14.824999999999996</v>
      </c>
      <c r="N58">
        <f t="shared" si="22"/>
        <v>-3148.1</v>
      </c>
      <c r="O58">
        <f t="shared" si="22"/>
        <v>23688.100000000002</v>
      </c>
      <c r="P58">
        <f t="shared" si="10"/>
        <v>504.00212765957451</v>
      </c>
      <c r="Q58">
        <f t="shared" si="11"/>
        <v>-6.2462037900886935</v>
      </c>
      <c r="R58">
        <f t="shared" si="12"/>
        <v>33.512500000000003</v>
      </c>
      <c r="S58">
        <f t="shared" si="13"/>
        <v>-13.512500000000003</v>
      </c>
      <c r="T58">
        <f t="shared" si="14"/>
        <v>13.512500000000003</v>
      </c>
      <c r="U58">
        <f t="shared" si="23"/>
        <v>-4492.927499999998</v>
      </c>
      <c r="V58">
        <f t="shared" si="23"/>
        <v>13780.312499999996</v>
      </c>
      <c r="W58">
        <f t="shared" si="16"/>
        <v>328.1026785714285</v>
      </c>
      <c r="X58">
        <f t="shared" si="17"/>
        <v>-13.693662970270083</v>
      </c>
    </row>
    <row r="59" spans="1:24" x14ac:dyDescent="0.25">
      <c r="A59" s="1">
        <v>43905</v>
      </c>
      <c r="B59">
        <v>58</v>
      </c>
      <c r="C59">
        <v>21</v>
      </c>
      <c r="D59">
        <f t="shared" si="0"/>
        <v>16.25</v>
      </c>
      <c r="E59">
        <f t="shared" si="1"/>
        <v>4.75</v>
      </c>
      <c r="F59">
        <f t="shared" si="2"/>
        <v>4.75</v>
      </c>
      <c r="G59">
        <f t="shared" si="24"/>
        <v>-265.24999999999949</v>
      </c>
      <c r="H59">
        <f t="shared" si="24"/>
        <v>19384.349999999995</v>
      </c>
      <c r="I59">
        <f t="shared" si="4"/>
        <v>365.7424528301886</v>
      </c>
      <c r="J59">
        <f t="shared" si="5"/>
        <v>-0.72523711138108715</v>
      </c>
      <c r="K59">
        <f t="shared" si="6"/>
        <v>24.175000000000001</v>
      </c>
      <c r="L59">
        <f t="shared" si="7"/>
        <v>-3.1750000000000007</v>
      </c>
      <c r="M59">
        <f t="shared" si="8"/>
        <v>3.1750000000000007</v>
      </c>
      <c r="N59">
        <f t="shared" si="22"/>
        <v>-3151.2750000000001</v>
      </c>
      <c r="O59">
        <f t="shared" si="22"/>
        <v>23691.275000000001</v>
      </c>
      <c r="P59">
        <f t="shared" si="10"/>
        <v>493.5682291666667</v>
      </c>
      <c r="Q59">
        <f t="shared" si="11"/>
        <v>-6.384679591959487</v>
      </c>
      <c r="R59">
        <f t="shared" si="12"/>
        <v>27.487500000000001</v>
      </c>
      <c r="S59">
        <f t="shared" si="13"/>
        <v>-11.487500000000001</v>
      </c>
      <c r="T59">
        <f t="shared" si="14"/>
        <v>11.487500000000001</v>
      </c>
      <c r="U59">
        <f t="shared" si="23"/>
        <v>-4504.4149999999981</v>
      </c>
      <c r="V59">
        <f t="shared" si="23"/>
        <v>13791.799999999996</v>
      </c>
      <c r="W59">
        <f t="shared" si="16"/>
        <v>320.73953488372081</v>
      </c>
      <c r="X59">
        <f t="shared" si="17"/>
        <v>-14.043840905465567</v>
      </c>
    </row>
    <row r="60" spans="1:24" x14ac:dyDescent="0.25">
      <c r="A60" s="1">
        <v>43906</v>
      </c>
      <c r="B60">
        <v>59</v>
      </c>
      <c r="C60">
        <v>13</v>
      </c>
      <c r="D60">
        <f t="shared" si="0"/>
        <v>18.149999999999999</v>
      </c>
      <c r="E60">
        <f t="shared" si="1"/>
        <v>-5.1499999999999986</v>
      </c>
      <c r="F60">
        <f t="shared" si="2"/>
        <v>5.1499999999999986</v>
      </c>
      <c r="G60">
        <f t="shared" si="24"/>
        <v>-270.39999999999947</v>
      </c>
      <c r="H60">
        <f t="shared" si="24"/>
        <v>19389.499999999996</v>
      </c>
      <c r="I60">
        <f t="shared" si="4"/>
        <v>359.06481481481472</v>
      </c>
      <c r="J60">
        <f t="shared" si="5"/>
        <v>-0.75306738183037081</v>
      </c>
      <c r="K60">
        <f t="shared" si="6"/>
        <v>20.574999999999999</v>
      </c>
      <c r="L60">
        <f t="shared" si="7"/>
        <v>-7.5749999999999993</v>
      </c>
      <c r="M60">
        <f t="shared" si="8"/>
        <v>7.5749999999999993</v>
      </c>
      <c r="N60">
        <f t="shared" si="22"/>
        <v>-3158.85</v>
      </c>
      <c r="O60">
        <f t="shared" si="22"/>
        <v>23698.850000000002</v>
      </c>
      <c r="P60">
        <f t="shared" si="10"/>
        <v>483.65000000000003</v>
      </c>
      <c r="Q60">
        <f t="shared" si="11"/>
        <v>-6.5312726144939512</v>
      </c>
      <c r="R60">
        <f t="shared" si="12"/>
        <v>25.487500000000001</v>
      </c>
      <c r="S60">
        <f t="shared" si="13"/>
        <v>-4.4875000000000007</v>
      </c>
      <c r="T60">
        <f t="shared" si="14"/>
        <v>4.4875000000000007</v>
      </c>
      <c r="U60">
        <f t="shared" si="23"/>
        <v>-4508.9024999999983</v>
      </c>
      <c r="V60">
        <f t="shared" si="23"/>
        <v>13796.287499999995</v>
      </c>
      <c r="W60">
        <f t="shared" si="16"/>
        <v>313.55198863636355</v>
      </c>
      <c r="X60">
        <f t="shared" si="17"/>
        <v>-14.38007942354057</v>
      </c>
    </row>
    <row r="61" spans="1:24" x14ac:dyDescent="0.25">
      <c r="A61" s="1">
        <v>43907</v>
      </c>
      <c r="B61">
        <v>60</v>
      </c>
      <c r="C61">
        <v>34</v>
      </c>
      <c r="D61">
        <f t="shared" si="0"/>
        <v>15.950000000000001</v>
      </c>
      <c r="E61">
        <f t="shared" si="1"/>
        <v>18.049999999999997</v>
      </c>
      <c r="F61">
        <f t="shared" si="2"/>
        <v>18.049999999999997</v>
      </c>
      <c r="G61">
        <f t="shared" si="24"/>
        <v>-252.34999999999945</v>
      </c>
      <c r="H61">
        <f t="shared" si="24"/>
        <v>19407.549999999996</v>
      </c>
      <c r="I61">
        <f t="shared" si="4"/>
        <v>352.86454545454535</v>
      </c>
      <c r="J61">
        <f t="shared" si="5"/>
        <v>-0.7151469402371744</v>
      </c>
      <c r="K61">
        <f t="shared" si="6"/>
        <v>18.274999999999999</v>
      </c>
      <c r="L61">
        <f t="shared" si="7"/>
        <v>15.725000000000001</v>
      </c>
      <c r="M61">
        <f t="shared" si="8"/>
        <v>15.725000000000001</v>
      </c>
      <c r="N61">
        <f t="shared" ref="N61:O76" si="25">L61+N60</f>
        <v>-3143.125</v>
      </c>
      <c r="O61">
        <f t="shared" si="25"/>
        <v>23714.575000000001</v>
      </c>
      <c r="P61">
        <f t="shared" si="10"/>
        <v>474.29150000000004</v>
      </c>
      <c r="Q61">
        <f t="shared" si="11"/>
        <v>-6.6269899418395646</v>
      </c>
      <c r="R61">
        <f t="shared" si="12"/>
        <v>22.539999999999996</v>
      </c>
      <c r="S61">
        <f t="shared" si="13"/>
        <v>-9.5399999999999956</v>
      </c>
      <c r="T61">
        <f t="shared" si="14"/>
        <v>9.5399999999999956</v>
      </c>
      <c r="U61">
        <f t="shared" si="23"/>
        <v>-4518.4424999999983</v>
      </c>
      <c r="V61">
        <f t="shared" si="23"/>
        <v>13805.827499999996</v>
      </c>
      <c r="W61">
        <f t="shared" si="16"/>
        <v>306.79616666666658</v>
      </c>
      <c r="X61">
        <f t="shared" si="17"/>
        <v>-14.727832322981001</v>
      </c>
    </row>
    <row r="62" spans="1:24" x14ac:dyDescent="0.25">
      <c r="A62" s="1">
        <v>43908</v>
      </c>
      <c r="B62">
        <v>61</v>
      </c>
      <c r="C62">
        <v>39</v>
      </c>
      <c r="D62">
        <f t="shared" si="0"/>
        <v>22.4</v>
      </c>
      <c r="E62">
        <f t="shared" si="1"/>
        <v>16.600000000000001</v>
      </c>
      <c r="F62">
        <f t="shared" si="2"/>
        <v>16.600000000000001</v>
      </c>
      <c r="G62">
        <f t="shared" si="24"/>
        <v>-235.74999999999946</v>
      </c>
      <c r="H62">
        <f t="shared" si="24"/>
        <v>19424.149999999994</v>
      </c>
      <c r="I62">
        <f t="shared" si="4"/>
        <v>346.85982142857131</v>
      </c>
      <c r="J62">
        <f t="shared" si="5"/>
        <v>-0.67966938064213744</v>
      </c>
      <c r="K62">
        <f t="shared" si="6"/>
        <v>20.324999999999996</v>
      </c>
      <c r="L62">
        <f t="shared" si="7"/>
        <v>18.675000000000004</v>
      </c>
      <c r="M62">
        <f t="shared" si="8"/>
        <v>18.675000000000004</v>
      </c>
      <c r="N62">
        <f t="shared" si="25"/>
        <v>-3124.45</v>
      </c>
      <c r="O62">
        <f t="shared" si="25"/>
        <v>23733.25</v>
      </c>
      <c r="P62">
        <f t="shared" si="10"/>
        <v>465.35784313725492</v>
      </c>
      <c r="Q62">
        <f t="shared" si="11"/>
        <v>-6.7140804567431758</v>
      </c>
      <c r="R62">
        <f t="shared" si="12"/>
        <v>24.897500000000001</v>
      </c>
      <c r="S62">
        <f t="shared" si="13"/>
        <v>9.1024999999999991</v>
      </c>
      <c r="T62">
        <f t="shared" si="14"/>
        <v>9.1024999999999991</v>
      </c>
      <c r="U62">
        <f t="shared" si="23"/>
        <v>-4509.3399999999983</v>
      </c>
      <c r="V62">
        <f t="shared" si="23"/>
        <v>13814.929999999997</v>
      </c>
      <c r="W62">
        <f t="shared" si="16"/>
        <v>300.32456521739124</v>
      </c>
      <c r="X62">
        <f t="shared" si="17"/>
        <v>-15.014888964330616</v>
      </c>
    </row>
    <row r="63" spans="1:24" x14ac:dyDescent="0.25">
      <c r="A63" s="1">
        <v>43909</v>
      </c>
      <c r="B63">
        <v>62</v>
      </c>
      <c r="C63">
        <v>41</v>
      </c>
      <c r="D63">
        <f t="shared" si="0"/>
        <v>26.65</v>
      </c>
      <c r="E63">
        <f t="shared" si="1"/>
        <v>14.350000000000001</v>
      </c>
      <c r="F63">
        <f t="shared" si="2"/>
        <v>14.350000000000001</v>
      </c>
      <c r="G63">
        <f t="shared" si="24"/>
        <v>-221.39999999999947</v>
      </c>
      <c r="H63">
        <f t="shared" si="24"/>
        <v>19438.499999999993</v>
      </c>
      <c r="I63">
        <f t="shared" si="4"/>
        <v>341.02631578947353</v>
      </c>
      <c r="J63">
        <f t="shared" si="5"/>
        <v>-0.64921676055251054</v>
      </c>
      <c r="K63">
        <f t="shared" si="6"/>
        <v>24.875000000000004</v>
      </c>
      <c r="L63">
        <f t="shared" si="7"/>
        <v>16.124999999999996</v>
      </c>
      <c r="M63">
        <f t="shared" si="8"/>
        <v>16.124999999999996</v>
      </c>
      <c r="N63">
        <f t="shared" si="25"/>
        <v>-3108.3249999999998</v>
      </c>
      <c r="O63">
        <f t="shared" si="25"/>
        <v>23749.375</v>
      </c>
      <c r="P63">
        <f t="shared" si="10"/>
        <v>456.71875</v>
      </c>
      <c r="Q63">
        <f t="shared" si="11"/>
        <v>-6.8057748888128629</v>
      </c>
      <c r="R63">
        <f t="shared" si="12"/>
        <v>27.877500000000001</v>
      </c>
      <c r="S63">
        <f t="shared" si="13"/>
        <v>11.122499999999999</v>
      </c>
      <c r="T63">
        <f t="shared" si="14"/>
        <v>11.122499999999999</v>
      </c>
      <c r="U63">
        <f t="shared" si="23"/>
        <v>-4498.2174999999979</v>
      </c>
      <c r="V63">
        <f t="shared" si="23"/>
        <v>13826.052499999996</v>
      </c>
      <c r="W63">
        <f t="shared" si="16"/>
        <v>294.17132978723396</v>
      </c>
      <c r="X63">
        <f t="shared" si="17"/>
        <v>-15.291148540047853</v>
      </c>
    </row>
    <row r="64" spans="1:24" x14ac:dyDescent="0.25">
      <c r="A64" s="1">
        <v>43910</v>
      </c>
      <c r="B64">
        <v>63</v>
      </c>
      <c r="C64">
        <v>46</v>
      </c>
      <c r="D64">
        <f t="shared" si="0"/>
        <v>32</v>
      </c>
      <c r="E64">
        <f t="shared" si="1"/>
        <v>14</v>
      </c>
      <c r="F64">
        <f t="shared" si="2"/>
        <v>14</v>
      </c>
      <c r="G64">
        <f t="shared" si="24"/>
        <v>-207.39999999999947</v>
      </c>
      <c r="H64">
        <f t="shared" si="24"/>
        <v>19452.499999999993</v>
      </c>
      <c r="I64">
        <f t="shared" si="4"/>
        <v>335.38793103448262</v>
      </c>
      <c r="J64">
        <f t="shared" si="5"/>
        <v>-0.6183883819560454</v>
      </c>
      <c r="K64">
        <f t="shared" si="6"/>
        <v>27.8</v>
      </c>
      <c r="L64">
        <f t="shared" si="7"/>
        <v>18.2</v>
      </c>
      <c r="M64">
        <f t="shared" si="8"/>
        <v>18.2</v>
      </c>
      <c r="N64">
        <f t="shared" si="25"/>
        <v>-3090.125</v>
      </c>
      <c r="O64">
        <f t="shared" si="25"/>
        <v>23767.575000000001</v>
      </c>
      <c r="P64">
        <f t="shared" si="10"/>
        <v>448.44481132075475</v>
      </c>
      <c r="Q64">
        <f t="shared" si="11"/>
        <v>-6.8907587332742191</v>
      </c>
      <c r="R64">
        <f t="shared" si="12"/>
        <v>30.389999999999993</v>
      </c>
      <c r="S64">
        <f t="shared" si="13"/>
        <v>10.610000000000007</v>
      </c>
      <c r="T64">
        <f t="shared" si="14"/>
        <v>10.610000000000007</v>
      </c>
      <c r="U64">
        <f t="shared" si="23"/>
        <v>-4487.6074999999983</v>
      </c>
      <c r="V64">
        <f t="shared" si="23"/>
        <v>13836.662499999997</v>
      </c>
      <c r="W64">
        <f t="shared" si="16"/>
        <v>288.26380208333325</v>
      </c>
      <c r="X64">
        <f t="shared" si="17"/>
        <v>-15.567710782856775</v>
      </c>
    </row>
    <row r="65" spans="1:24" x14ac:dyDescent="0.25">
      <c r="A65" s="1">
        <v>43911</v>
      </c>
      <c r="B65">
        <v>64</v>
      </c>
      <c r="C65">
        <v>39</v>
      </c>
      <c r="D65">
        <f t="shared" si="0"/>
        <v>36.85</v>
      </c>
      <c r="E65">
        <f t="shared" si="1"/>
        <v>2.1499999999999986</v>
      </c>
      <c r="F65">
        <f t="shared" si="2"/>
        <v>2.1499999999999986</v>
      </c>
      <c r="G65">
        <f t="shared" si="24"/>
        <v>-205.24999999999946</v>
      </c>
      <c r="H65">
        <f t="shared" si="24"/>
        <v>19454.649999999994</v>
      </c>
      <c r="I65">
        <f t="shared" si="4"/>
        <v>329.73983050847448</v>
      </c>
      <c r="J65">
        <f t="shared" si="5"/>
        <v>-0.62246044004903567</v>
      </c>
      <c r="K65">
        <f t="shared" si="6"/>
        <v>31.325000000000003</v>
      </c>
      <c r="L65">
        <f t="shared" si="7"/>
        <v>7.6749999999999972</v>
      </c>
      <c r="M65">
        <f t="shared" si="8"/>
        <v>7.6749999999999972</v>
      </c>
      <c r="N65">
        <f t="shared" si="25"/>
        <v>-3082.45</v>
      </c>
      <c r="O65">
        <f t="shared" si="25"/>
        <v>23775.25</v>
      </c>
      <c r="P65">
        <f t="shared" si="10"/>
        <v>440.28240740740739</v>
      </c>
      <c r="Q65">
        <f t="shared" si="11"/>
        <v>-7.0010746469542902</v>
      </c>
      <c r="R65">
        <f t="shared" si="12"/>
        <v>34.332499999999989</v>
      </c>
      <c r="S65">
        <f t="shared" si="13"/>
        <v>11.667500000000011</v>
      </c>
      <c r="T65">
        <f t="shared" si="14"/>
        <v>11.667500000000011</v>
      </c>
      <c r="U65">
        <f t="shared" si="23"/>
        <v>-4475.9399999999987</v>
      </c>
      <c r="V65">
        <f t="shared" si="23"/>
        <v>13848.329999999996</v>
      </c>
      <c r="W65">
        <f t="shared" si="16"/>
        <v>282.61897959183665</v>
      </c>
      <c r="X65">
        <f t="shared" si="17"/>
        <v>-15.837365227431755</v>
      </c>
    </row>
    <row r="66" spans="1:24" x14ac:dyDescent="0.25">
      <c r="A66" s="1">
        <v>43912</v>
      </c>
      <c r="B66">
        <v>65</v>
      </c>
      <c r="C66">
        <v>78</v>
      </c>
      <c r="D66">
        <f t="shared" si="0"/>
        <v>40.050000000000004</v>
      </c>
      <c r="E66">
        <f t="shared" si="1"/>
        <v>37.949999999999996</v>
      </c>
      <c r="F66">
        <f t="shared" si="2"/>
        <v>37.949999999999996</v>
      </c>
      <c r="G66">
        <f t="shared" si="24"/>
        <v>-167.29999999999947</v>
      </c>
      <c r="H66">
        <f t="shared" si="24"/>
        <v>19492.599999999995</v>
      </c>
      <c r="I66">
        <f t="shared" si="4"/>
        <v>324.87666666666661</v>
      </c>
      <c r="J66">
        <f t="shared" si="5"/>
        <v>-0.51496465325302787</v>
      </c>
      <c r="K66">
        <f t="shared" si="6"/>
        <v>33.299999999999997</v>
      </c>
      <c r="L66">
        <f t="shared" si="7"/>
        <v>44.7</v>
      </c>
      <c r="M66">
        <f t="shared" si="8"/>
        <v>44.7</v>
      </c>
      <c r="N66">
        <f t="shared" si="25"/>
        <v>-3037.75</v>
      </c>
      <c r="O66">
        <f t="shared" si="25"/>
        <v>23819.95</v>
      </c>
      <c r="P66">
        <f t="shared" si="10"/>
        <v>433.09000000000003</v>
      </c>
      <c r="Q66">
        <f t="shared" si="11"/>
        <v>-7.0141310120298312</v>
      </c>
      <c r="R66">
        <f t="shared" si="12"/>
        <v>35.24499999999999</v>
      </c>
      <c r="S66">
        <f t="shared" si="13"/>
        <v>3.7550000000000097</v>
      </c>
      <c r="T66">
        <f t="shared" si="14"/>
        <v>3.7550000000000097</v>
      </c>
      <c r="U66">
        <f t="shared" ref="U66:V81" si="26">S66+U65</f>
        <v>-4472.1849999999986</v>
      </c>
      <c r="V66">
        <f t="shared" si="26"/>
        <v>13852.084999999995</v>
      </c>
      <c r="W66">
        <f t="shared" si="16"/>
        <v>277.04169999999993</v>
      </c>
      <c r="X66">
        <f t="shared" si="17"/>
        <v>-16.142642064353488</v>
      </c>
    </row>
    <row r="67" spans="1:24" x14ac:dyDescent="0.25">
      <c r="A67" s="1">
        <v>43913</v>
      </c>
      <c r="B67">
        <v>66</v>
      </c>
      <c r="C67">
        <v>47</v>
      </c>
      <c r="D67">
        <f t="shared" si="0"/>
        <v>52.4</v>
      </c>
      <c r="E67">
        <f t="shared" si="1"/>
        <v>-5.3999999999999986</v>
      </c>
      <c r="F67">
        <f t="shared" si="2"/>
        <v>5.3999999999999986</v>
      </c>
      <c r="G67">
        <f t="shared" si="24"/>
        <v>-172.69999999999948</v>
      </c>
      <c r="H67">
        <f t="shared" si="24"/>
        <v>19497.999999999996</v>
      </c>
      <c r="I67">
        <f t="shared" si="4"/>
        <v>319.63934426229503</v>
      </c>
      <c r="J67">
        <f t="shared" si="5"/>
        <v>-0.54029644066057902</v>
      </c>
      <c r="K67">
        <f t="shared" si="6"/>
        <v>42.374999999999993</v>
      </c>
      <c r="L67">
        <f t="shared" si="7"/>
        <v>4.6250000000000071</v>
      </c>
      <c r="M67">
        <f t="shared" si="8"/>
        <v>4.6250000000000071</v>
      </c>
      <c r="N67">
        <f t="shared" si="25"/>
        <v>-3033.125</v>
      </c>
      <c r="O67">
        <f t="shared" si="25"/>
        <v>23824.575000000001</v>
      </c>
      <c r="P67">
        <f t="shared" si="10"/>
        <v>425.43883928571432</v>
      </c>
      <c r="Q67">
        <f t="shared" si="11"/>
        <v>-7.1294031478001179</v>
      </c>
      <c r="R67">
        <f t="shared" si="12"/>
        <v>46.384999999999998</v>
      </c>
      <c r="S67">
        <f t="shared" si="13"/>
        <v>31.615000000000002</v>
      </c>
      <c r="T67">
        <f t="shared" si="14"/>
        <v>31.615000000000002</v>
      </c>
      <c r="U67">
        <f t="shared" si="26"/>
        <v>-4440.5699999999988</v>
      </c>
      <c r="V67">
        <f t="shared" si="26"/>
        <v>13883.699999999995</v>
      </c>
      <c r="W67">
        <f t="shared" si="16"/>
        <v>272.22941176470579</v>
      </c>
      <c r="X67">
        <f t="shared" si="17"/>
        <v>-16.311867153568574</v>
      </c>
    </row>
    <row r="68" spans="1:24" x14ac:dyDescent="0.25">
      <c r="A68" s="1">
        <v>43914</v>
      </c>
      <c r="B68">
        <v>67</v>
      </c>
      <c r="C68">
        <v>67</v>
      </c>
      <c r="D68">
        <f t="shared" si="0"/>
        <v>50.55</v>
      </c>
      <c r="E68">
        <f t="shared" si="1"/>
        <v>16.450000000000003</v>
      </c>
      <c r="F68">
        <f t="shared" si="2"/>
        <v>16.450000000000003</v>
      </c>
      <c r="G68">
        <f t="shared" si="24"/>
        <v>-156.24999999999949</v>
      </c>
      <c r="H68">
        <f t="shared" si="24"/>
        <v>19514.449999999997</v>
      </c>
      <c r="I68">
        <f t="shared" si="4"/>
        <v>314.74919354838704</v>
      </c>
      <c r="J68">
        <f t="shared" si="5"/>
        <v>-0.49642700665404199</v>
      </c>
      <c r="K68">
        <f t="shared" si="6"/>
        <v>45.574999999999989</v>
      </c>
      <c r="L68">
        <f t="shared" si="7"/>
        <v>21.425000000000011</v>
      </c>
      <c r="M68">
        <f t="shared" si="8"/>
        <v>21.425000000000011</v>
      </c>
      <c r="N68">
        <f t="shared" si="25"/>
        <v>-3011.7</v>
      </c>
      <c r="O68">
        <f t="shared" si="25"/>
        <v>23846</v>
      </c>
      <c r="P68">
        <f t="shared" si="10"/>
        <v>418.35087719298247</v>
      </c>
      <c r="Q68">
        <f t="shared" si="11"/>
        <v>-7.1989809611674911</v>
      </c>
      <c r="R68">
        <f t="shared" si="12"/>
        <v>45.982500000000002</v>
      </c>
      <c r="S68">
        <f t="shared" si="13"/>
        <v>1.0174999999999983</v>
      </c>
      <c r="T68">
        <f t="shared" si="14"/>
        <v>1.0174999999999983</v>
      </c>
      <c r="U68">
        <f t="shared" si="26"/>
        <v>-4439.5524999999989</v>
      </c>
      <c r="V68">
        <f t="shared" si="26"/>
        <v>13884.717499999995</v>
      </c>
      <c r="W68">
        <f t="shared" si="16"/>
        <v>267.01379807692297</v>
      </c>
      <c r="X68">
        <f t="shared" si="17"/>
        <v>-16.626678216535556</v>
      </c>
    </row>
    <row r="69" spans="1:24" x14ac:dyDescent="0.25">
      <c r="A69" s="1">
        <v>43915</v>
      </c>
      <c r="B69">
        <v>68</v>
      </c>
      <c r="C69">
        <v>55</v>
      </c>
      <c r="D69">
        <f t="shared" si="0"/>
        <v>57.85</v>
      </c>
      <c r="E69">
        <f t="shared" si="1"/>
        <v>-2.8500000000000014</v>
      </c>
      <c r="F69">
        <f t="shared" si="2"/>
        <v>2.8500000000000014</v>
      </c>
      <c r="G69">
        <f t="shared" si="24"/>
        <v>-159.09999999999948</v>
      </c>
      <c r="H69">
        <f t="shared" si="24"/>
        <v>19517.299999999996</v>
      </c>
      <c r="I69">
        <f t="shared" si="4"/>
        <v>309.79841269841262</v>
      </c>
      <c r="J69">
        <f t="shared" si="5"/>
        <v>-0.51355976492649957</v>
      </c>
      <c r="K69">
        <f t="shared" si="6"/>
        <v>48.5</v>
      </c>
      <c r="L69">
        <f t="shared" si="7"/>
        <v>6.5</v>
      </c>
      <c r="M69">
        <f t="shared" si="8"/>
        <v>6.5</v>
      </c>
      <c r="N69">
        <f t="shared" si="25"/>
        <v>-3005.2</v>
      </c>
      <c r="O69">
        <f t="shared" si="25"/>
        <v>23852.5</v>
      </c>
      <c r="P69">
        <f t="shared" si="10"/>
        <v>411.25</v>
      </c>
      <c r="Q69">
        <f t="shared" si="11"/>
        <v>-7.3074772036474158</v>
      </c>
      <c r="R69">
        <f t="shared" si="12"/>
        <v>51.534999999999997</v>
      </c>
      <c r="S69">
        <f t="shared" si="13"/>
        <v>15.465000000000003</v>
      </c>
      <c r="T69">
        <f t="shared" si="14"/>
        <v>15.465000000000003</v>
      </c>
      <c r="U69">
        <f t="shared" si="26"/>
        <v>-4424.0874999999987</v>
      </c>
      <c r="V69">
        <f t="shared" si="26"/>
        <v>13900.182499999995</v>
      </c>
      <c r="W69">
        <f t="shared" si="16"/>
        <v>262.26759433962258</v>
      </c>
      <c r="X69">
        <f t="shared" si="17"/>
        <v>-16.868601365485667</v>
      </c>
    </row>
    <row r="70" spans="1:24" x14ac:dyDescent="0.25">
      <c r="A70" s="1">
        <v>43916</v>
      </c>
      <c r="B70">
        <v>69</v>
      </c>
      <c r="C70">
        <v>54</v>
      </c>
      <c r="D70">
        <f t="shared" si="0"/>
        <v>56.85</v>
      </c>
      <c r="E70">
        <f t="shared" si="1"/>
        <v>-2.8500000000000014</v>
      </c>
      <c r="F70">
        <f t="shared" si="2"/>
        <v>2.8500000000000014</v>
      </c>
      <c r="G70">
        <f t="shared" si="24"/>
        <v>-161.94999999999948</v>
      </c>
      <c r="H70">
        <f t="shared" si="24"/>
        <v>19520.149999999994</v>
      </c>
      <c r="I70">
        <f t="shared" si="4"/>
        <v>305.00234374999991</v>
      </c>
      <c r="J70">
        <f t="shared" si="5"/>
        <v>-0.53097952628437639</v>
      </c>
      <c r="K70">
        <f t="shared" si="6"/>
        <v>51.625000000000007</v>
      </c>
      <c r="L70">
        <f t="shared" si="7"/>
        <v>2.3749999999999929</v>
      </c>
      <c r="M70">
        <f t="shared" si="8"/>
        <v>2.3749999999999929</v>
      </c>
      <c r="N70">
        <f t="shared" si="25"/>
        <v>-3002.8249999999998</v>
      </c>
      <c r="O70">
        <f t="shared" si="25"/>
        <v>23854.875</v>
      </c>
      <c r="P70">
        <f t="shared" si="10"/>
        <v>404.31991525423729</v>
      </c>
      <c r="Q70">
        <f t="shared" si="11"/>
        <v>-7.4268540497487407</v>
      </c>
      <c r="R70">
        <f t="shared" si="12"/>
        <v>52.697499999999998</v>
      </c>
      <c r="S70">
        <f t="shared" si="13"/>
        <v>2.302500000000002</v>
      </c>
      <c r="T70">
        <f t="shared" si="14"/>
        <v>2.302500000000002</v>
      </c>
      <c r="U70">
        <f t="shared" si="26"/>
        <v>-4421.7849999999989</v>
      </c>
      <c r="V70">
        <f t="shared" si="26"/>
        <v>13902.484999999995</v>
      </c>
      <c r="W70">
        <f t="shared" si="16"/>
        <v>257.45342592592584</v>
      </c>
      <c r="X70">
        <f t="shared" si="17"/>
        <v>-17.175087043791095</v>
      </c>
    </row>
    <row r="71" spans="1:24" x14ac:dyDescent="0.25">
      <c r="A71" s="1">
        <v>43917</v>
      </c>
      <c r="B71">
        <v>70</v>
      </c>
      <c r="C71">
        <v>45</v>
      </c>
      <c r="D71">
        <f t="shared" si="0"/>
        <v>59.349999999999994</v>
      </c>
      <c r="E71">
        <f t="shared" si="1"/>
        <v>-14.349999999999994</v>
      </c>
      <c r="F71">
        <f t="shared" si="2"/>
        <v>14.349999999999994</v>
      </c>
      <c r="G71">
        <f t="shared" si="24"/>
        <v>-176.29999999999947</v>
      </c>
      <c r="H71">
        <f t="shared" si="24"/>
        <v>19534.499999999993</v>
      </c>
      <c r="I71">
        <f t="shared" si="4"/>
        <v>300.53076923076912</v>
      </c>
      <c r="J71">
        <f t="shared" si="5"/>
        <v>-0.58662878497017945</v>
      </c>
      <c r="K71">
        <f t="shared" si="6"/>
        <v>53.075000000000003</v>
      </c>
      <c r="L71">
        <f t="shared" si="7"/>
        <v>-8.0750000000000028</v>
      </c>
      <c r="M71">
        <f t="shared" si="8"/>
        <v>8.0750000000000028</v>
      </c>
      <c r="N71">
        <f t="shared" si="25"/>
        <v>-3010.8999999999996</v>
      </c>
      <c r="O71">
        <f t="shared" si="25"/>
        <v>23862.95</v>
      </c>
      <c r="P71">
        <f t="shared" si="10"/>
        <v>397.71583333333336</v>
      </c>
      <c r="Q71">
        <f t="shared" si="11"/>
        <v>-7.570480598584834</v>
      </c>
      <c r="R71">
        <f t="shared" si="12"/>
        <v>52.389999999999993</v>
      </c>
      <c r="S71">
        <f t="shared" si="13"/>
        <v>1.6100000000000065</v>
      </c>
      <c r="T71">
        <f t="shared" si="14"/>
        <v>1.6100000000000065</v>
      </c>
      <c r="U71">
        <f t="shared" si="26"/>
        <v>-4420.1749999999993</v>
      </c>
      <c r="V71">
        <f t="shared" si="26"/>
        <v>13904.094999999996</v>
      </c>
      <c r="W71">
        <f t="shared" si="16"/>
        <v>252.80172727272719</v>
      </c>
      <c r="X71">
        <f t="shared" si="17"/>
        <v>-17.48474999631404</v>
      </c>
    </row>
    <row r="72" spans="1:24" x14ac:dyDescent="0.25">
      <c r="A72" s="1">
        <v>43918</v>
      </c>
      <c r="B72">
        <v>71</v>
      </c>
      <c r="C72">
        <v>31</v>
      </c>
      <c r="D72">
        <f t="shared" ref="D72:D123" si="27">C71*0.3+C70*0.2+C69*0.2+C68*0.15+C67*0.15</f>
        <v>52.399999999999991</v>
      </c>
      <c r="E72">
        <f t="shared" ref="E72:E123" si="28">C72-D72</f>
        <v>-21.399999999999991</v>
      </c>
      <c r="F72">
        <f t="shared" ref="F72:F123" si="29">ABS(E72)</f>
        <v>21.399999999999991</v>
      </c>
      <c r="G72">
        <f t="shared" ref="G72:H87" si="30">E72+G71</f>
        <v>-197.69999999999948</v>
      </c>
      <c r="H72">
        <f t="shared" si="30"/>
        <v>19555.899999999994</v>
      </c>
      <c r="I72">
        <f t="shared" ref="I72:I123" si="31">H72/B67</f>
        <v>296.30151515151505</v>
      </c>
      <c r="J72">
        <f t="shared" ref="J72:J123" si="32">G72/I72</f>
        <v>-0.66722574772830556</v>
      </c>
      <c r="K72">
        <f t="shared" si="6"/>
        <v>51.774999999999999</v>
      </c>
      <c r="L72">
        <f t="shared" si="7"/>
        <v>-20.774999999999999</v>
      </c>
      <c r="M72">
        <f t="shared" si="8"/>
        <v>20.774999999999999</v>
      </c>
      <c r="N72">
        <f t="shared" si="25"/>
        <v>-3031.6749999999997</v>
      </c>
      <c r="O72">
        <f t="shared" si="25"/>
        <v>23883.725000000002</v>
      </c>
      <c r="P72">
        <f t="shared" si="10"/>
        <v>391.5364754098361</v>
      </c>
      <c r="Q72">
        <f t="shared" si="11"/>
        <v>-7.7430206134093389</v>
      </c>
      <c r="R72">
        <f t="shared" si="12"/>
        <v>51.702499999999993</v>
      </c>
      <c r="S72">
        <f t="shared" si="13"/>
        <v>-6.7024999999999935</v>
      </c>
      <c r="T72">
        <f t="shared" si="14"/>
        <v>6.7024999999999935</v>
      </c>
      <c r="U72">
        <f t="shared" si="26"/>
        <v>-4426.8774999999996</v>
      </c>
      <c r="V72">
        <f t="shared" si="26"/>
        <v>13910.797499999995</v>
      </c>
      <c r="W72">
        <f t="shared" si="16"/>
        <v>248.40709821428564</v>
      </c>
      <c r="X72">
        <f t="shared" si="17"/>
        <v>-17.82105878545066</v>
      </c>
    </row>
    <row r="73" spans="1:24" x14ac:dyDescent="0.25">
      <c r="A73" s="1">
        <v>43919</v>
      </c>
      <c r="B73">
        <v>72</v>
      </c>
      <c r="C73">
        <v>48</v>
      </c>
      <c r="D73">
        <f t="shared" si="27"/>
        <v>47.399999999999991</v>
      </c>
      <c r="E73">
        <f t="shared" si="28"/>
        <v>0.60000000000000853</v>
      </c>
      <c r="F73">
        <f t="shared" si="29"/>
        <v>0.60000000000000853</v>
      </c>
      <c r="G73">
        <f t="shared" si="30"/>
        <v>-197.09999999999945</v>
      </c>
      <c r="H73">
        <f t="shared" si="30"/>
        <v>19556.499999999993</v>
      </c>
      <c r="I73">
        <f t="shared" si="31"/>
        <v>291.88805970149241</v>
      </c>
      <c r="J73">
        <f t="shared" si="32"/>
        <v>-0.67525886533888835</v>
      </c>
      <c r="K73">
        <f t="shared" si="6"/>
        <v>48.475000000000001</v>
      </c>
      <c r="L73">
        <f t="shared" si="7"/>
        <v>-0.47500000000000142</v>
      </c>
      <c r="M73">
        <f t="shared" si="8"/>
        <v>0.47500000000000142</v>
      </c>
      <c r="N73">
        <f t="shared" si="25"/>
        <v>-3032.1499999999996</v>
      </c>
      <c r="O73">
        <f t="shared" si="25"/>
        <v>23884.2</v>
      </c>
      <c r="P73">
        <f t="shared" si="10"/>
        <v>385.22903225806454</v>
      </c>
      <c r="Q73">
        <f t="shared" si="11"/>
        <v>-7.8710318955627558</v>
      </c>
      <c r="R73">
        <f t="shared" si="12"/>
        <v>45.377499999999998</v>
      </c>
      <c r="S73">
        <f t="shared" si="13"/>
        <v>-14.377499999999998</v>
      </c>
      <c r="T73">
        <f t="shared" si="14"/>
        <v>14.377499999999998</v>
      </c>
      <c r="U73">
        <f t="shared" si="26"/>
        <v>-4441.2549999999992</v>
      </c>
      <c r="V73">
        <f t="shared" si="26"/>
        <v>13925.174999999996</v>
      </c>
      <c r="W73">
        <f t="shared" si="16"/>
        <v>244.30131578947362</v>
      </c>
      <c r="X73">
        <f t="shared" si="17"/>
        <v>-18.179414980422152</v>
      </c>
    </row>
    <row r="74" spans="1:24" x14ac:dyDescent="0.25">
      <c r="A74" s="1">
        <v>43920</v>
      </c>
      <c r="B74">
        <v>73</v>
      </c>
      <c r="C74">
        <v>36</v>
      </c>
      <c r="D74">
        <f t="shared" si="27"/>
        <v>45.949999999999996</v>
      </c>
      <c r="E74">
        <f t="shared" si="28"/>
        <v>-9.9499999999999957</v>
      </c>
      <c r="F74">
        <f t="shared" si="29"/>
        <v>9.9499999999999957</v>
      </c>
      <c r="G74">
        <f t="shared" si="30"/>
        <v>-207.04999999999944</v>
      </c>
      <c r="H74">
        <f t="shared" si="30"/>
        <v>19566.449999999993</v>
      </c>
      <c r="I74">
        <f t="shared" si="31"/>
        <v>287.74191176470578</v>
      </c>
      <c r="J74">
        <f t="shared" si="32"/>
        <v>-0.71956844496574324</v>
      </c>
      <c r="K74">
        <f t="shared" si="6"/>
        <v>47.9</v>
      </c>
      <c r="L74">
        <f t="shared" si="7"/>
        <v>-11.899999999999999</v>
      </c>
      <c r="M74">
        <f t="shared" si="8"/>
        <v>11.899999999999999</v>
      </c>
      <c r="N74">
        <f t="shared" si="25"/>
        <v>-3044.0499999999997</v>
      </c>
      <c r="O74">
        <f t="shared" si="25"/>
        <v>23896.100000000002</v>
      </c>
      <c r="P74">
        <f t="shared" si="10"/>
        <v>379.30317460317463</v>
      </c>
      <c r="Q74">
        <f t="shared" si="11"/>
        <v>-8.025374433484961</v>
      </c>
      <c r="R74">
        <f t="shared" si="12"/>
        <v>46.852499999999992</v>
      </c>
      <c r="S74">
        <f t="shared" si="13"/>
        <v>1.147500000000008</v>
      </c>
      <c r="T74">
        <f t="shared" si="14"/>
        <v>1.147500000000008</v>
      </c>
      <c r="U74">
        <f t="shared" si="26"/>
        <v>-4440.1074999999992</v>
      </c>
      <c r="V74">
        <f t="shared" si="26"/>
        <v>13926.322499999995</v>
      </c>
      <c r="W74">
        <f t="shared" si="16"/>
        <v>240.10900862068956</v>
      </c>
      <c r="X74">
        <f t="shared" si="17"/>
        <v>-18.4920487802864</v>
      </c>
    </row>
    <row r="75" spans="1:24" x14ac:dyDescent="0.25">
      <c r="A75" s="1">
        <v>43921</v>
      </c>
      <c r="B75">
        <v>74</v>
      </c>
      <c r="C75">
        <v>35</v>
      </c>
      <c r="D75">
        <f t="shared" si="27"/>
        <v>41.449999999999996</v>
      </c>
      <c r="E75">
        <f t="shared" si="28"/>
        <v>-6.4499999999999957</v>
      </c>
      <c r="F75">
        <f t="shared" si="29"/>
        <v>6.4499999999999957</v>
      </c>
      <c r="G75">
        <f t="shared" si="30"/>
        <v>-213.49999999999943</v>
      </c>
      <c r="H75">
        <f t="shared" si="30"/>
        <v>19572.899999999994</v>
      </c>
      <c r="I75">
        <f t="shared" si="31"/>
        <v>283.66521739130428</v>
      </c>
      <c r="J75">
        <f t="shared" si="32"/>
        <v>-0.75264779363303158</v>
      </c>
      <c r="K75">
        <f t="shared" si="6"/>
        <v>47.150000000000006</v>
      </c>
      <c r="L75">
        <f t="shared" si="7"/>
        <v>-12.150000000000006</v>
      </c>
      <c r="M75">
        <f t="shared" si="8"/>
        <v>12.150000000000006</v>
      </c>
      <c r="N75">
        <f t="shared" si="25"/>
        <v>-3056.2</v>
      </c>
      <c r="O75">
        <f t="shared" si="25"/>
        <v>23908.250000000004</v>
      </c>
      <c r="P75">
        <f t="shared" si="10"/>
        <v>373.56640625000006</v>
      </c>
      <c r="Q75">
        <f t="shared" si="11"/>
        <v>-8.1811424926542085</v>
      </c>
      <c r="R75">
        <f t="shared" si="12"/>
        <v>43.29999999999999</v>
      </c>
      <c r="S75">
        <f t="shared" si="13"/>
        <v>-7.2999999999999901</v>
      </c>
      <c r="T75">
        <f t="shared" si="14"/>
        <v>7.2999999999999901</v>
      </c>
      <c r="U75">
        <f t="shared" si="26"/>
        <v>-4447.4074999999993</v>
      </c>
      <c r="V75">
        <f t="shared" si="26"/>
        <v>13933.622499999994</v>
      </c>
      <c r="W75">
        <f t="shared" si="16"/>
        <v>236.16309322033888</v>
      </c>
      <c r="X75">
        <f t="shared" si="17"/>
        <v>-18.831932794217732</v>
      </c>
    </row>
    <row r="76" spans="1:24" x14ac:dyDescent="0.25">
      <c r="A76" s="1">
        <v>43922</v>
      </c>
      <c r="B76">
        <v>75</v>
      </c>
      <c r="C76">
        <v>31</v>
      </c>
      <c r="D76">
        <f t="shared" si="27"/>
        <v>38.700000000000003</v>
      </c>
      <c r="E76">
        <f t="shared" si="28"/>
        <v>-7.7000000000000028</v>
      </c>
      <c r="F76">
        <f t="shared" si="29"/>
        <v>7.7000000000000028</v>
      </c>
      <c r="G76">
        <f t="shared" si="30"/>
        <v>-221.19999999999942</v>
      </c>
      <c r="H76">
        <f t="shared" si="30"/>
        <v>19580.599999999995</v>
      </c>
      <c r="I76">
        <f t="shared" si="31"/>
        <v>279.72285714285709</v>
      </c>
      <c r="J76">
        <f t="shared" si="32"/>
        <v>-0.79078271350213791</v>
      </c>
      <c r="K76">
        <f t="shared" si="6"/>
        <v>44.375000000000007</v>
      </c>
      <c r="L76">
        <f t="shared" si="7"/>
        <v>-13.375000000000007</v>
      </c>
      <c r="M76">
        <f t="shared" si="8"/>
        <v>13.375000000000007</v>
      </c>
      <c r="N76">
        <f t="shared" si="25"/>
        <v>-3069.5749999999998</v>
      </c>
      <c r="O76">
        <f t="shared" si="25"/>
        <v>23921.625000000004</v>
      </c>
      <c r="P76">
        <f t="shared" si="10"/>
        <v>368.02500000000003</v>
      </c>
      <c r="Q76">
        <f t="shared" si="11"/>
        <v>-8.340669791454383</v>
      </c>
      <c r="R76">
        <f t="shared" si="12"/>
        <v>41.439999999999991</v>
      </c>
      <c r="S76">
        <f t="shared" si="13"/>
        <v>-6.4399999999999906</v>
      </c>
      <c r="T76">
        <f t="shared" si="14"/>
        <v>6.4399999999999906</v>
      </c>
      <c r="U76">
        <f t="shared" si="26"/>
        <v>-4453.8474999999989</v>
      </c>
      <c r="V76">
        <f t="shared" si="26"/>
        <v>13940.062499999995</v>
      </c>
      <c r="W76">
        <f t="shared" si="16"/>
        <v>232.33437499999991</v>
      </c>
      <c r="X76">
        <f t="shared" si="17"/>
        <v>-19.169989374150944</v>
      </c>
    </row>
    <row r="77" spans="1:24" x14ac:dyDescent="0.25">
      <c r="A77" s="1">
        <v>43923</v>
      </c>
      <c r="B77">
        <v>76</v>
      </c>
      <c r="C77">
        <v>39</v>
      </c>
      <c r="D77">
        <f t="shared" si="27"/>
        <v>35.349999999999994</v>
      </c>
      <c r="E77">
        <f t="shared" si="28"/>
        <v>3.6500000000000057</v>
      </c>
      <c r="F77">
        <f t="shared" si="29"/>
        <v>3.6500000000000057</v>
      </c>
      <c r="G77">
        <f t="shared" si="30"/>
        <v>-217.54999999999941</v>
      </c>
      <c r="H77">
        <f t="shared" si="30"/>
        <v>19584.249999999996</v>
      </c>
      <c r="I77">
        <f t="shared" si="31"/>
        <v>275.83450704225345</v>
      </c>
      <c r="J77">
        <f t="shared" si="32"/>
        <v>-0.78869755032742961</v>
      </c>
      <c r="K77">
        <f t="shared" ref="K77:K140" si="33">$C76*0.2+$C75*0.2+$C74*0.1+$C73*0.1+$C72*0.1+$C71*0.075+$C70*0.075+$C69*0.05+$C68*0.05+$C67*0.05</f>
        <v>40.575000000000003</v>
      </c>
      <c r="L77">
        <f t="shared" ref="L77:L123" si="34">$C77-K77</f>
        <v>-1.5750000000000028</v>
      </c>
      <c r="M77">
        <f t="shared" ref="M77:M123" si="35">ABS(L77)</f>
        <v>1.5750000000000028</v>
      </c>
      <c r="N77">
        <f t="shared" ref="N77:O92" si="36">L77+N76</f>
        <v>-3071.1499999999996</v>
      </c>
      <c r="O77">
        <f t="shared" si="36"/>
        <v>23923.200000000004</v>
      </c>
      <c r="P77">
        <f t="shared" ref="P77:P123" si="37">O77/$B67</f>
        <v>362.47272727272735</v>
      </c>
      <c r="Q77">
        <f t="shared" ref="Q77:Q123" si="38">N77/P77</f>
        <v>-8.4727753812199005</v>
      </c>
      <c r="R77">
        <f t="shared" si="12"/>
        <v>39.102499999999992</v>
      </c>
      <c r="S77">
        <f t="shared" si="13"/>
        <v>-8.102499999999992</v>
      </c>
      <c r="T77">
        <f t="shared" si="14"/>
        <v>8.102499999999992</v>
      </c>
      <c r="U77">
        <f t="shared" si="26"/>
        <v>-4461.9499999999989</v>
      </c>
      <c r="V77">
        <f t="shared" si="26"/>
        <v>13948.164999999995</v>
      </c>
      <c r="W77">
        <f t="shared" si="16"/>
        <v>228.65844262295076</v>
      </c>
      <c r="X77">
        <f t="shared" si="17"/>
        <v>-19.513602685371158</v>
      </c>
    </row>
    <row r="78" spans="1:24" x14ac:dyDescent="0.25">
      <c r="A78" s="1">
        <v>43924</v>
      </c>
      <c r="B78">
        <v>77</v>
      </c>
      <c r="C78">
        <v>30</v>
      </c>
      <c r="D78">
        <f t="shared" si="27"/>
        <v>37.5</v>
      </c>
      <c r="E78">
        <f t="shared" si="28"/>
        <v>-7.5</v>
      </c>
      <c r="F78">
        <f t="shared" si="29"/>
        <v>7.5</v>
      </c>
      <c r="G78">
        <f t="shared" si="30"/>
        <v>-225.04999999999941</v>
      </c>
      <c r="H78">
        <f t="shared" si="30"/>
        <v>19591.749999999996</v>
      </c>
      <c r="I78">
        <f t="shared" si="31"/>
        <v>272.10763888888886</v>
      </c>
      <c r="J78">
        <f t="shared" si="32"/>
        <v>-0.82706241147421544</v>
      </c>
      <c r="K78">
        <f t="shared" si="33"/>
        <v>40.400000000000006</v>
      </c>
      <c r="L78">
        <f t="shared" si="34"/>
        <v>-10.400000000000006</v>
      </c>
      <c r="M78">
        <f t="shared" si="35"/>
        <v>10.400000000000006</v>
      </c>
      <c r="N78">
        <f t="shared" si="36"/>
        <v>-3081.5499999999997</v>
      </c>
      <c r="O78">
        <f t="shared" si="36"/>
        <v>23933.600000000006</v>
      </c>
      <c r="P78">
        <f t="shared" si="37"/>
        <v>357.21791044776126</v>
      </c>
      <c r="Q78">
        <f t="shared" si="38"/>
        <v>-8.6265271417588636</v>
      </c>
      <c r="R78">
        <f t="shared" si="12"/>
        <v>38.827499999999993</v>
      </c>
      <c r="S78">
        <f t="shared" si="13"/>
        <v>0.17250000000000654</v>
      </c>
      <c r="T78">
        <f t="shared" si="14"/>
        <v>0.17250000000000654</v>
      </c>
      <c r="U78">
        <f t="shared" si="26"/>
        <v>-4461.7774999999992</v>
      </c>
      <c r="V78">
        <f t="shared" si="26"/>
        <v>13948.337499999996</v>
      </c>
      <c r="W78">
        <f t="shared" si="16"/>
        <v>224.97318548387091</v>
      </c>
      <c r="X78">
        <f t="shared" si="17"/>
        <v>-19.832485771153731</v>
      </c>
    </row>
    <row r="79" spans="1:24" x14ac:dyDescent="0.25">
      <c r="A79" s="1">
        <v>43925</v>
      </c>
      <c r="B79">
        <v>78</v>
      </c>
      <c r="C79">
        <v>39</v>
      </c>
      <c r="D79">
        <f t="shared" si="27"/>
        <v>33.65</v>
      </c>
      <c r="E79">
        <f t="shared" si="28"/>
        <v>5.3500000000000014</v>
      </c>
      <c r="F79">
        <f t="shared" si="29"/>
        <v>5.3500000000000014</v>
      </c>
      <c r="G79">
        <f t="shared" si="30"/>
        <v>-219.69999999999942</v>
      </c>
      <c r="H79">
        <f t="shared" si="30"/>
        <v>19597.099999999995</v>
      </c>
      <c r="I79">
        <f t="shared" si="31"/>
        <v>268.45342465753419</v>
      </c>
      <c r="J79">
        <f t="shared" si="32"/>
        <v>-0.8183914967010405</v>
      </c>
      <c r="K79">
        <f t="shared" si="33"/>
        <v>37.625</v>
      </c>
      <c r="L79">
        <f t="shared" si="34"/>
        <v>1.375</v>
      </c>
      <c r="M79">
        <f t="shared" si="35"/>
        <v>1.375</v>
      </c>
      <c r="N79">
        <f t="shared" si="36"/>
        <v>-3080.1749999999997</v>
      </c>
      <c r="O79">
        <f t="shared" si="36"/>
        <v>23934.975000000006</v>
      </c>
      <c r="P79">
        <f t="shared" si="37"/>
        <v>351.98492647058833</v>
      </c>
      <c r="Q79">
        <f t="shared" si="38"/>
        <v>-8.7508718935365479</v>
      </c>
      <c r="R79">
        <f t="shared" si="12"/>
        <v>37.277499999999989</v>
      </c>
      <c r="S79">
        <f t="shared" si="13"/>
        <v>-7.2774999999999892</v>
      </c>
      <c r="T79">
        <f t="shared" si="14"/>
        <v>7.2774999999999892</v>
      </c>
      <c r="U79">
        <f t="shared" si="26"/>
        <v>-4469.0549999999994</v>
      </c>
      <c r="V79">
        <f t="shared" si="26"/>
        <v>13955.614999999996</v>
      </c>
      <c r="W79">
        <f t="shared" si="16"/>
        <v>221.51769841269837</v>
      </c>
      <c r="X79">
        <f t="shared" si="17"/>
        <v>-20.174708531297259</v>
      </c>
    </row>
    <row r="80" spans="1:24" x14ac:dyDescent="0.25">
      <c r="A80" s="1">
        <v>43926</v>
      </c>
      <c r="B80">
        <v>79</v>
      </c>
      <c r="C80">
        <v>32</v>
      </c>
      <c r="D80">
        <f t="shared" si="27"/>
        <v>35.4</v>
      </c>
      <c r="E80">
        <f t="shared" si="28"/>
        <v>-3.3999999999999986</v>
      </c>
      <c r="F80">
        <f t="shared" si="29"/>
        <v>3.3999999999999986</v>
      </c>
      <c r="G80">
        <f t="shared" si="30"/>
        <v>-223.09999999999943</v>
      </c>
      <c r="H80">
        <f t="shared" si="30"/>
        <v>19600.499999999996</v>
      </c>
      <c r="I80">
        <f t="shared" si="31"/>
        <v>264.87162162162156</v>
      </c>
      <c r="J80">
        <f t="shared" si="32"/>
        <v>-0.84229483941735983</v>
      </c>
      <c r="K80">
        <f t="shared" si="33"/>
        <v>37.1</v>
      </c>
      <c r="L80">
        <f t="shared" si="34"/>
        <v>-5.1000000000000014</v>
      </c>
      <c r="M80">
        <f t="shared" si="35"/>
        <v>5.1000000000000014</v>
      </c>
      <c r="N80">
        <f t="shared" si="36"/>
        <v>-3085.2749999999996</v>
      </c>
      <c r="O80">
        <f t="shared" si="36"/>
        <v>23940.075000000004</v>
      </c>
      <c r="P80">
        <f t="shared" si="37"/>
        <v>346.95760869565225</v>
      </c>
      <c r="Q80">
        <f t="shared" si="38"/>
        <v>-8.8923687582432347</v>
      </c>
      <c r="R80">
        <f t="shared" si="12"/>
        <v>37.419999999999995</v>
      </c>
      <c r="S80">
        <f t="shared" si="13"/>
        <v>1.5800000000000054</v>
      </c>
      <c r="T80">
        <f t="shared" si="14"/>
        <v>1.5800000000000054</v>
      </c>
      <c r="U80">
        <f t="shared" si="26"/>
        <v>-4467.4749999999995</v>
      </c>
      <c r="V80">
        <f t="shared" si="26"/>
        <v>13957.194999999996</v>
      </c>
      <c r="W80">
        <f t="shared" si="16"/>
        <v>218.08117187499994</v>
      </c>
      <c r="X80">
        <f t="shared" si="17"/>
        <v>-20.485376897005455</v>
      </c>
    </row>
    <row r="81" spans="1:24" x14ac:dyDescent="0.25">
      <c r="A81" s="1">
        <v>43927</v>
      </c>
      <c r="B81">
        <v>80</v>
      </c>
      <c r="C81">
        <v>62</v>
      </c>
      <c r="D81">
        <f t="shared" si="27"/>
        <v>33.9</v>
      </c>
      <c r="E81">
        <f t="shared" si="28"/>
        <v>28.1</v>
      </c>
      <c r="F81">
        <f t="shared" si="29"/>
        <v>28.1</v>
      </c>
      <c r="G81">
        <f t="shared" si="30"/>
        <v>-194.99999999999943</v>
      </c>
      <c r="H81">
        <f t="shared" si="30"/>
        <v>19628.599999999995</v>
      </c>
      <c r="I81">
        <f t="shared" si="31"/>
        <v>261.71466666666657</v>
      </c>
      <c r="J81">
        <f t="shared" si="32"/>
        <v>-0.74508625169395482</v>
      </c>
      <c r="K81">
        <f t="shared" si="33"/>
        <v>35.725000000000001</v>
      </c>
      <c r="L81">
        <f t="shared" si="34"/>
        <v>26.274999999999999</v>
      </c>
      <c r="M81">
        <f t="shared" si="35"/>
        <v>26.274999999999999</v>
      </c>
      <c r="N81">
        <f t="shared" si="36"/>
        <v>-3058.9999999999995</v>
      </c>
      <c r="O81">
        <f t="shared" si="36"/>
        <v>23966.350000000006</v>
      </c>
      <c r="P81">
        <f t="shared" si="37"/>
        <v>342.37642857142868</v>
      </c>
      <c r="Q81">
        <f t="shared" si="38"/>
        <v>-8.9346104016673333</v>
      </c>
      <c r="R81">
        <f t="shared" si="12"/>
        <v>36.370000000000005</v>
      </c>
      <c r="S81">
        <f t="shared" si="13"/>
        <v>-4.3700000000000045</v>
      </c>
      <c r="T81">
        <f t="shared" si="14"/>
        <v>4.3700000000000045</v>
      </c>
      <c r="U81">
        <f t="shared" si="26"/>
        <v>-4471.8449999999993</v>
      </c>
      <c r="V81">
        <f t="shared" si="26"/>
        <v>13961.564999999997</v>
      </c>
      <c r="W81">
        <f t="shared" si="16"/>
        <v>214.79330769230765</v>
      </c>
      <c r="X81">
        <f t="shared" si="17"/>
        <v>-20.819293897209949</v>
      </c>
    </row>
    <row r="82" spans="1:24" x14ac:dyDescent="0.25">
      <c r="A82" s="1">
        <v>43928</v>
      </c>
      <c r="B82">
        <v>81</v>
      </c>
      <c r="C82">
        <v>63</v>
      </c>
      <c r="D82">
        <f t="shared" si="27"/>
        <v>43.15</v>
      </c>
      <c r="E82">
        <f t="shared" si="28"/>
        <v>19.850000000000001</v>
      </c>
      <c r="F82">
        <f t="shared" si="29"/>
        <v>19.850000000000001</v>
      </c>
      <c r="G82">
        <f t="shared" si="30"/>
        <v>-175.14999999999944</v>
      </c>
      <c r="H82">
        <f t="shared" si="30"/>
        <v>19648.449999999993</v>
      </c>
      <c r="I82">
        <f t="shared" si="31"/>
        <v>258.53223684210519</v>
      </c>
      <c r="J82">
        <f t="shared" si="32"/>
        <v>-0.67747837615689588</v>
      </c>
      <c r="K82">
        <f t="shared" si="33"/>
        <v>40.29999999999999</v>
      </c>
      <c r="L82">
        <f t="shared" si="34"/>
        <v>22.70000000000001</v>
      </c>
      <c r="M82">
        <f t="shared" si="35"/>
        <v>22.70000000000001</v>
      </c>
      <c r="N82">
        <f t="shared" si="36"/>
        <v>-3036.2999999999997</v>
      </c>
      <c r="O82">
        <f t="shared" si="36"/>
        <v>23989.050000000007</v>
      </c>
      <c r="P82">
        <f t="shared" si="37"/>
        <v>337.87394366197191</v>
      </c>
      <c r="Q82">
        <f t="shared" si="38"/>
        <v>-8.9864875849606349</v>
      </c>
      <c r="R82">
        <f t="shared" ref="R82:R94" si="39">C81*0.25+C80*0.175+C79*0.15+C78*0.125+C77*0.075+C76*0.075+C75*0.025+C74*0.025+C73*0.02+C72*0.0175+C71*0.0175+C70*0.015+C69*0.015+C68*0.0075+C67*0.0075</f>
        <v>42.505000000000003</v>
      </c>
      <c r="S82">
        <f t="shared" ref="S82:S94" si="40">C81-R82</f>
        <v>19.494999999999997</v>
      </c>
      <c r="T82">
        <f t="shared" ref="T82:T94" si="41">ABS(S82)</f>
        <v>19.494999999999997</v>
      </c>
      <c r="U82">
        <f t="shared" ref="U82:V94" si="42">S82+U81</f>
        <v>-4452.3499999999995</v>
      </c>
      <c r="V82">
        <f t="shared" si="42"/>
        <v>13981.059999999998</v>
      </c>
      <c r="W82">
        <f t="shared" ref="W82:W94" si="43">V82/B67</f>
        <v>211.83424242424238</v>
      </c>
      <c r="X82">
        <f t="shared" ref="X82:X94" si="44">U82/W82</f>
        <v>-21.018084465698596</v>
      </c>
    </row>
    <row r="83" spans="1:24" x14ac:dyDescent="0.25">
      <c r="A83" s="1">
        <v>43929</v>
      </c>
      <c r="B83">
        <v>82</v>
      </c>
      <c r="C83">
        <v>42</v>
      </c>
      <c r="D83">
        <f t="shared" si="27"/>
        <v>48.05</v>
      </c>
      <c r="E83">
        <f t="shared" si="28"/>
        <v>-6.0499999999999972</v>
      </c>
      <c r="F83">
        <f t="shared" si="29"/>
        <v>6.0499999999999972</v>
      </c>
      <c r="G83">
        <f t="shared" si="30"/>
        <v>-181.19999999999942</v>
      </c>
      <c r="H83">
        <f t="shared" si="30"/>
        <v>19654.499999999993</v>
      </c>
      <c r="I83">
        <f t="shared" si="31"/>
        <v>255.25324675324666</v>
      </c>
      <c r="J83">
        <f t="shared" si="32"/>
        <v>-0.70988323284743748</v>
      </c>
      <c r="K83">
        <f t="shared" si="33"/>
        <v>46.3</v>
      </c>
      <c r="L83">
        <f t="shared" si="34"/>
        <v>-4.2999999999999972</v>
      </c>
      <c r="M83">
        <f t="shared" si="35"/>
        <v>4.2999999999999972</v>
      </c>
      <c r="N83">
        <f t="shared" si="36"/>
        <v>-3040.6</v>
      </c>
      <c r="O83">
        <f t="shared" si="36"/>
        <v>23993.350000000006</v>
      </c>
      <c r="P83">
        <f t="shared" si="37"/>
        <v>333.2409722222223</v>
      </c>
      <c r="Q83">
        <f t="shared" si="38"/>
        <v>-9.1243281992718792</v>
      </c>
      <c r="R83">
        <f t="shared" si="39"/>
        <v>47.602499999999999</v>
      </c>
      <c r="S83">
        <f t="shared" si="40"/>
        <v>15.397500000000001</v>
      </c>
      <c r="T83">
        <f t="shared" si="41"/>
        <v>15.397500000000001</v>
      </c>
      <c r="U83">
        <f t="shared" si="42"/>
        <v>-4436.9524999999994</v>
      </c>
      <c r="V83">
        <f t="shared" si="42"/>
        <v>13996.457499999997</v>
      </c>
      <c r="W83">
        <f t="shared" si="43"/>
        <v>208.90235074626861</v>
      </c>
      <c r="X83">
        <f t="shared" si="44"/>
        <v>-21.239361281238487</v>
      </c>
    </row>
    <row r="84" spans="1:24" x14ac:dyDescent="0.25">
      <c r="A84" s="1">
        <v>43930</v>
      </c>
      <c r="B84">
        <v>83</v>
      </c>
      <c r="C84">
        <v>46</v>
      </c>
      <c r="D84">
        <f t="shared" si="27"/>
        <v>48.25</v>
      </c>
      <c r="E84">
        <f t="shared" si="28"/>
        <v>-2.25</v>
      </c>
      <c r="F84">
        <f t="shared" si="29"/>
        <v>2.25</v>
      </c>
      <c r="G84">
        <f t="shared" si="30"/>
        <v>-183.44999999999942</v>
      </c>
      <c r="H84">
        <f t="shared" si="30"/>
        <v>19656.749999999993</v>
      </c>
      <c r="I84">
        <f t="shared" si="31"/>
        <v>252.0096153846153</v>
      </c>
      <c r="J84">
        <f t="shared" si="32"/>
        <v>-0.72794841466671545</v>
      </c>
      <c r="K84">
        <f t="shared" si="33"/>
        <v>44.574999999999989</v>
      </c>
      <c r="L84">
        <f t="shared" si="34"/>
        <v>1.4250000000000114</v>
      </c>
      <c r="M84">
        <f t="shared" si="35"/>
        <v>1.4250000000000114</v>
      </c>
      <c r="N84">
        <f t="shared" si="36"/>
        <v>-3039.1749999999997</v>
      </c>
      <c r="O84">
        <f t="shared" si="36"/>
        <v>23994.775000000005</v>
      </c>
      <c r="P84">
        <f t="shared" si="37"/>
        <v>328.69554794520553</v>
      </c>
      <c r="Q84">
        <f t="shared" si="38"/>
        <v>-9.2461702599836819</v>
      </c>
      <c r="R84">
        <f t="shared" si="39"/>
        <v>45.877500000000005</v>
      </c>
      <c r="S84">
        <f t="shared" si="40"/>
        <v>-3.8775000000000048</v>
      </c>
      <c r="T84">
        <f t="shared" si="41"/>
        <v>3.8775000000000048</v>
      </c>
      <c r="U84">
        <f t="shared" si="42"/>
        <v>-4440.829999999999</v>
      </c>
      <c r="V84">
        <f t="shared" si="42"/>
        <v>14000.334999999997</v>
      </c>
      <c r="W84">
        <f t="shared" si="43"/>
        <v>205.88727941176467</v>
      </c>
      <c r="X84">
        <f t="shared" si="44"/>
        <v>-21.569229593434727</v>
      </c>
    </row>
    <row r="85" spans="1:24" x14ac:dyDescent="0.25">
      <c r="A85" s="1">
        <v>43931</v>
      </c>
      <c r="B85">
        <v>84</v>
      </c>
      <c r="C85">
        <v>99</v>
      </c>
      <c r="D85">
        <f t="shared" si="27"/>
        <v>48.899999999999991</v>
      </c>
      <c r="E85">
        <f t="shared" si="28"/>
        <v>50.100000000000009</v>
      </c>
      <c r="F85">
        <f t="shared" si="29"/>
        <v>50.100000000000009</v>
      </c>
      <c r="G85">
        <f t="shared" si="30"/>
        <v>-133.3499999999994</v>
      </c>
      <c r="H85">
        <f t="shared" si="30"/>
        <v>19706.849999999991</v>
      </c>
      <c r="I85">
        <f t="shared" si="31"/>
        <v>249.45379746835431</v>
      </c>
      <c r="J85">
        <f t="shared" si="32"/>
        <v>-0.53456792942555287</v>
      </c>
      <c r="K85">
        <f t="shared" si="33"/>
        <v>43.725000000000001</v>
      </c>
      <c r="L85">
        <f t="shared" si="34"/>
        <v>55.274999999999999</v>
      </c>
      <c r="M85">
        <f t="shared" si="35"/>
        <v>55.274999999999999</v>
      </c>
      <c r="N85">
        <f t="shared" si="36"/>
        <v>-2983.8999999999996</v>
      </c>
      <c r="O85">
        <f t="shared" si="36"/>
        <v>24050.050000000007</v>
      </c>
      <c r="P85">
        <f t="shared" si="37"/>
        <v>325.00067567567578</v>
      </c>
      <c r="Q85">
        <f t="shared" si="38"/>
        <v>-9.1812116814725915</v>
      </c>
      <c r="R85">
        <f t="shared" si="39"/>
        <v>46.889999999999993</v>
      </c>
      <c r="S85">
        <f t="shared" si="40"/>
        <v>-0.88999999999999346</v>
      </c>
      <c r="T85">
        <f t="shared" si="41"/>
        <v>0.88999999999999346</v>
      </c>
      <c r="U85">
        <f t="shared" si="42"/>
        <v>-4441.7199999999993</v>
      </c>
      <c r="V85">
        <f t="shared" si="42"/>
        <v>14001.224999999997</v>
      </c>
      <c r="W85">
        <f t="shared" si="43"/>
        <v>202.91630434782604</v>
      </c>
      <c r="X85">
        <f t="shared" si="44"/>
        <v>-21.889418961555151</v>
      </c>
    </row>
    <row r="86" spans="1:24" x14ac:dyDescent="0.25">
      <c r="A86" s="1">
        <v>43932</v>
      </c>
      <c r="B86">
        <v>85</v>
      </c>
      <c r="C86">
        <v>108</v>
      </c>
      <c r="D86">
        <f t="shared" si="27"/>
        <v>66.05</v>
      </c>
      <c r="E86">
        <f t="shared" si="28"/>
        <v>41.95</v>
      </c>
      <c r="F86">
        <f t="shared" si="29"/>
        <v>41.95</v>
      </c>
      <c r="G86">
        <f t="shared" si="30"/>
        <v>-91.399999999999395</v>
      </c>
      <c r="H86">
        <f t="shared" si="30"/>
        <v>19748.799999999992</v>
      </c>
      <c r="I86">
        <f t="shared" si="31"/>
        <v>246.8599999999999</v>
      </c>
      <c r="J86">
        <f t="shared" si="32"/>
        <v>-0.37025034432471615</v>
      </c>
      <c r="K86">
        <f t="shared" si="33"/>
        <v>56.024999999999999</v>
      </c>
      <c r="L86">
        <f t="shared" si="34"/>
        <v>51.975000000000001</v>
      </c>
      <c r="M86">
        <f t="shared" si="35"/>
        <v>51.975000000000001</v>
      </c>
      <c r="N86">
        <f t="shared" si="36"/>
        <v>-2931.9249999999997</v>
      </c>
      <c r="O86">
        <f t="shared" si="36"/>
        <v>24102.025000000005</v>
      </c>
      <c r="P86">
        <f t="shared" si="37"/>
        <v>321.36033333333341</v>
      </c>
      <c r="Q86">
        <f t="shared" si="38"/>
        <v>-9.123481325739224</v>
      </c>
      <c r="R86">
        <f t="shared" si="39"/>
        <v>59.514999999999986</v>
      </c>
      <c r="S86">
        <f t="shared" si="40"/>
        <v>39.485000000000014</v>
      </c>
      <c r="T86">
        <f t="shared" si="41"/>
        <v>39.485000000000014</v>
      </c>
      <c r="U86">
        <f t="shared" si="42"/>
        <v>-4402.2349999999997</v>
      </c>
      <c r="V86">
        <f t="shared" si="42"/>
        <v>14040.709999999997</v>
      </c>
      <c r="W86">
        <f t="shared" si="43"/>
        <v>200.58157142857138</v>
      </c>
      <c r="X86">
        <f t="shared" si="44"/>
        <v>-21.947355226338274</v>
      </c>
    </row>
    <row r="87" spans="1:24" x14ac:dyDescent="0.25">
      <c r="A87" s="1">
        <v>43933</v>
      </c>
      <c r="B87">
        <v>86</v>
      </c>
      <c r="C87">
        <v>89</v>
      </c>
      <c r="D87">
        <f t="shared" si="27"/>
        <v>77.150000000000006</v>
      </c>
      <c r="E87">
        <f t="shared" si="28"/>
        <v>11.849999999999994</v>
      </c>
      <c r="F87">
        <f t="shared" si="29"/>
        <v>11.849999999999994</v>
      </c>
      <c r="G87">
        <f t="shared" si="30"/>
        <v>-79.5499999999994</v>
      </c>
      <c r="H87">
        <f t="shared" si="30"/>
        <v>19760.649999999991</v>
      </c>
      <c r="I87">
        <f t="shared" si="31"/>
        <v>243.95864197530852</v>
      </c>
      <c r="J87">
        <f t="shared" si="32"/>
        <v>-0.32607986073332379</v>
      </c>
      <c r="K87">
        <f t="shared" si="33"/>
        <v>68.950000000000017</v>
      </c>
      <c r="L87">
        <f t="shared" si="34"/>
        <v>20.049999999999983</v>
      </c>
      <c r="M87">
        <f t="shared" si="35"/>
        <v>20.049999999999983</v>
      </c>
      <c r="N87">
        <f t="shared" si="36"/>
        <v>-2911.8749999999995</v>
      </c>
      <c r="O87">
        <f t="shared" si="36"/>
        <v>24122.075000000004</v>
      </c>
      <c r="P87">
        <f t="shared" si="37"/>
        <v>317.39572368421057</v>
      </c>
      <c r="Q87">
        <f t="shared" si="38"/>
        <v>-9.1742729429371206</v>
      </c>
      <c r="R87">
        <f t="shared" si="39"/>
        <v>71.107500000000016</v>
      </c>
      <c r="S87">
        <f t="shared" si="40"/>
        <v>36.892499999999984</v>
      </c>
      <c r="T87">
        <f t="shared" si="41"/>
        <v>36.892499999999984</v>
      </c>
      <c r="U87">
        <f t="shared" si="42"/>
        <v>-4365.3424999999997</v>
      </c>
      <c r="V87">
        <f t="shared" si="42"/>
        <v>14077.602499999997</v>
      </c>
      <c r="W87">
        <f t="shared" si="43"/>
        <v>198.27609154929573</v>
      </c>
      <c r="X87">
        <f t="shared" si="44"/>
        <v>-22.016484518581915</v>
      </c>
    </row>
    <row r="88" spans="1:24" x14ac:dyDescent="0.25">
      <c r="A88" s="1">
        <v>43934</v>
      </c>
      <c r="B88">
        <v>87</v>
      </c>
      <c r="C88">
        <v>46</v>
      </c>
      <c r="D88">
        <f t="shared" si="27"/>
        <v>81.3</v>
      </c>
      <c r="E88">
        <f t="shared" si="28"/>
        <v>-35.299999999999997</v>
      </c>
      <c r="F88">
        <f t="shared" si="29"/>
        <v>35.299999999999997</v>
      </c>
      <c r="G88">
        <f t="shared" ref="G88:H103" si="45">E88+G87</f>
        <v>-114.8499999999994</v>
      </c>
      <c r="H88">
        <f t="shared" si="45"/>
        <v>19795.94999999999</v>
      </c>
      <c r="I88">
        <f t="shared" si="31"/>
        <v>241.41402439024378</v>
      </c>
      <c r="J88">
        <f t="shared" si="32"/>
        <v>-0.47573872433502584</v>
      </c>
      <c r="K88">
        <f t="shared" si="33"/>
        <v>72.525000000000006</v>
      </c>
      <c r="L88">
        <f t="shared" si="34"/>
        <v>-26.525000000000006</v>
      </c>
      <c r="M88">
        <f t="shared" si="35"/>
        <v>26.525000000000006</v>
      </c>
      <c r="N88">
        <f t="shared" si="36"/>
        <v>-2938.3999999999996</v>
      </c>
      <c r="O88">
        <f t="shared" si="36"/>
        <v>24148.600000000006</v>
      </c>
      <c r="P88">
        <f t="shared" si="37"/>
        <v>313.61818181818188</v>
      </c>
      <c r="Q88">
        <f t="shared" si="38"/>
        <v>-9.3693547452026174</v>
      </c>
      <c r="R88">
        <f t="shared" si="39"/>
        <v>75.58250000000001</v>
      </c>
      <c r="S88">
        <f t="shared" si="40"/>
        <v>13.41749999999999</v>
      </c>
      <c r="T88">
        <f t="shared" si="41"/>
        <v>13.41749999999999</v>
      </c>
      <c r="U88">
        <f t="shared" si="42"/>
        <v>-4351.9250000000002</v>
      </c>
      <c r="V88">
        <f t="shared" si="42"/>
        <v>14091.019999999997</v>
      </c>
      <c r="W88">
        <f t="shared" si="43"/>
        <v>195.70861111111105</v>
      </c>
      <c r="X88">
        <f t="shared" si="44"/>
        <v>-22.236757878421869</v>
      </c>
    </row>
    <row r="89" spans="1:24" x14ac:dyDescent="0.25">
      <c r="A89" s="1">
        <v>43935</v>
      </c>
      <c r="B89">
        <v>88</v>
      </c>
      <c r="C89">
        <v>46</v>
      </c>
      <c r="D89">
        <f t="shared" si="27"/>
        <v>74.95</v>
      </c>
      <c r="E89">
        <f t="shared" si="28"/>
        <v>-28.950000000000003</v>
      </c>
      <c r="F89">
        <f t="shared" si="29"/>
        <v>28.950000000000003</v>
      </c>
      <c r="G89">
        <f t="shared" si="45"/>
        <v>-143.79999999999939</v>
      </c>
      <c r="H89">
        <f t="shared" si="45"/>
        <v>19824.899999999991</v>
      </c>
      <c r="I89">
        <f t="shared" si="31"/>
        <v>238.85421686746977</v>
      </c>
      <c r="J89">
        <f t="shared" si="32"/>
        <v>-0.60204086779756538</v>
      </c>
      <c r="K89">
        <f t="shared" si="33"/>
        <v>66.825000000000003</v>
      </c>
      <c r="L89">
        <f t="shared" si="34"/>
        <v>-20.825000000000003</v>
      </c>
      <c r="M89">
        <f t="shared" si="35"/>
        <v>20.825000000000003</v>
      </c>
      <c r="N89">
        <f t="shared" si="36"/>
        <v>-2959.2249999999995</v>
      </c>
      <c r="O89">
        <f t="shared" si="36"/>
        <v>24169.425000000007</v>
      </c>
      <c r="P89">
        <f t="shared" si="37"/>
        <v>309.86442307692317</v>
      </c>
      <c r="Q89">
        <f t="shared" si="38"/>
        <v>-9.5500637685836498</v>
      </c>
      <c r="R89">
        <f t="shared" si="39"/>
        <v>68.805000000000007</v>
      </c>
      <c r="S89">
        <f t="shared" si="40"/>
        <v>-22.805000000000007</v>
      </c>
      <c r="T89">
        <f t="shared" si="41"/>
        <v>22.805000000000007</v>
      </c>
      <c r="U89">
        <f t="shared" si="42"/>
        <v>-4374.7300000000005</v>
      </c>
      <c r="V89">
        <f t="shared" si="42"/>
        <v>14113.824999999997</v>
      </c>
      <c r="W89">
        <f t="shared" si="43"/>
        <v>193.34006849315065</v>
      </c>
      <c r="X89">
        <f t="shared" si="44"/>
        <v>-22.627125531172457</v>
      </c>
    </row>
    <row r="90" spans="1:24" x14ac:dyDescent="0.25">
      <c r="A90" s="1">
        <v>43936</v>
      </c>
      <c r="B90">
        <v>89</v>
      </c>
      <c r="C90">
        <v>351</v>
      </c>
      <c r="D90">
        <f t="shared" si="27"/>
        <v>71.849999999999994</v>
      </c>
      <c r="E90">
        <f t="shared" si="28"/>
        <v>279.14999999999998</v>
      </c>
      <c r="F90">
        <f t="shared" si="29"/>
        <v>279.14999999999998</v>
      </c>
      <c r="G90">
        <f t="shared" si="45"/>
        <v>135.35000000000059</v>
      </c>
      <c r="H90">
        <f t="shared" si="45"/>
        <v>20104.049999999992</v>
      </c>
      <c r="I90">
        <f t="shared" si="31"/>
        <v>239.33392857142849</v>
      </c>
      <c r="J90">
        <f t="shared" si="32"/>
        <v>0.56552784140509271</v>
      </c>
      <c r="K90">
        <f t="shared" si="33"/>
        <v>62.45000000000001</v>
      </c>
      <c r="L90">
        <f t="shared" si="34"/>
        <v>288.55</v>
      </c>
      <c r="M90">
        <f t="shared" si="35"/>
        <v>288.55</v>
      </c>
      <c r="N90">
        <f t="shared" si="36"/>
        <v>-2670.6749999999993</v>
      </c>
      <c r="O90">
        <f t="shared" si="36"/>
        <v>24457.975000000006</v>
      </c>
      <c r="P90">
        <f t="shared" si="37"/>
        <v>309.59462025316463</v>
      </c>
      <c r="Q90">
        <f t="shared" si="38"/>
        <v>-8.6263611357849488</v>
      </c>
      <c r="R90">
        <f t="shared" si="39"/>
        <v>63.912500000000009</v>
      </c>
      <c r="S90">
        <f t="shared" si="40"/>
        <v>-17.912500000000009</v>
      </c>
      <c r="T90">
        <f t="shared" si="41"/>
        <v>17.912500000000009</v>
      </c>
      <c r="U90">
        <f t="shared" si="42"/>
        <v>-4392.6425000000008</v>
      </c>
      <c r="V90">
        <f t="shared" si="42"/>
        <v>14131.737499999997</v>
      </c>
      <c r="W90">
        <f t="shared" si="43"/>
        <v>190.96942567567564</v>
      </c>
      <c r="X90">
        <f t="shared" si="44"/>
        <v>-23.001810286951631</v>
      </c>
    </row>
    <row r="91" spans="1:24" x14ac:dyDescent="0.25">
      <c r="A91" s="1">
        <v>43937</v>
      </c>
      <c r="B91">
        <v>90</v>
      </c>
      <c r="C91">
        <v>27</v>
      </c>
      <c r="D91">
        <f t="shared" si="27"/>
        <v>153.25</v>
      </c>
      <c r="E91">
        <f t="shared" si="28"/>
        <v>-126.25</v>
      </c>
      <c r="F91">
        <f t="shared" si="29"/>
        <v>126.25</v>
      </c>
      <c r="G91">
        <f t="shared" si="45"/>
        <v>9.1000000000005912</v>
      </c>
      <c r="H91">
        <f t="shared" si="45"/>
        <v>20230.299999999992</v>
      </c>
      <c r="I91">
        <f t="shared" si="31"/>
        <v>238.00352941176462</v>
      </c>
      <c r="J91">
        <f t="shared" si="32"/>
        <v>3.8234727117247423E-2</v>
      </c>
      <c r="K91">
        <f t="shared" si="33"/>
        <v>122.925</v>
      </c>
      <c r="L91">
        <f t="shared" si="34"/>
        <v>-95.924999999999997</v>
      </c>
      <c r="M91">
        <f t="shared" si="35"/>
        <v>95.924999999999997</v>
      </c>
      <c r="N91">
        <f t="shared" si="36"/>
        <v>-2766.5999999999995</v>
      </c>
      <c r="O91">
        <f t="shared" si="36"/>
        <v>24553.900000000005</v>
      </c>
      <c r="P91">
        <f t="shared" si="37"/>
        <v>306.92375000000004</v>
      </c>
      <c r="Q91">
        <f t="shared" si="38"/>
        <v>-9.0139651949384785</v>
      </c>
      <c r="R91">
        <f t="shared" si="39"/>
        <v>136.01499999999999</v>
      </c>
      <c r="S91">
        <f t="shared" si="40"/>
        <v>214.98500000000001</v>
      </c>
      <c r="T91">
        <f t="shared" si="41"/>
        <v>214.98500000000001</v>
      </c>
      <c r="U91">
        <f t="shared" si="42"/>
        <v>-4177.6575000000012</v>
      </c>
      <c r="V91">
        <f t="shared" si="42"/>
        <v>14346.722499999998</v>
      </c>
      <c r="W91">
        <f t="shared" si="43"/>
        <v>191.28963333333331</v>
      </c>
      <c r="X91">
        <f t="shared" si="44"/>
        <v>-21.839434930173084</v>
      </c>
    </row>
    <row r="92" spans="1:24" x14ac:dyDescent="0.25">
      <c r="A92" s="1">
        <v>43938</v>
      </c>
      <c r="B92">
        <v>91</v>
      </c>
      <c r="C92">
        <v>16</v>
      </c>
      <c r="D92">
        <f t="shared" si="27"/>
        <v>107.75</v>
      </c>
      <c r="E92">
        <f t="shared" si="28"/>
        <v>-91.75</v>
      </c>
      <c r="F92">
        <f t="shared" si="29"/>
        <v>91.75</v>
      </c>
      <c r="G92">
        <f t="shared" si="45"/>
        <v>-82.649999999999409</v>
      </c>
      <c r="H92">
        <f t="shared" si="45"/>
        <v>20322.049999999992</v>
      </c>
      <c r="I92">
        <f t="shared" si="31"/>
        <v>236.30290697674408</v>
      </c>
      <c r="J92">
        <f t="shared" si="32"/>
        <v>-0.34976294222285409</v>
      </c>
      <c r="K92">
        <f t="shared" si="33"/>
        <v>116.77499999999999</v>
      </c>
      <c r="L92">
        <f t="shared" si="34"/>
        <v>-100.77499999999999</v>
      </c>
      <c r="M92">
        <f t="shared" si="35"/>
        <v>100.77499999999999</v>
      </c>
      <c r="N92">
        <f t="shared" si="36"/>
        <v>-2867.3749999999995</v>
      </c>
      <c r="O92">
        <f t="shared" si="36"/>
        <v>24654.675000000007</v>
      </c>
      <c r="P92">
        <f t="shared" si="37"/>
        <v>304.37870370370376</v>
      </c>
      <c r="Q92">
        <f t="shared" si="38"/>
        <v>-9.420419251115657</v>
      </c>
      <c r="R92">
        <f t="shared" si="39"/>
        <v>103.83499999999999</v>
      </c>
      <c r="S92">
        <f t="shared" si="40"/>
        <v>-76.834999999999994</v>
      </c>
      <c r="T92">
        <f t="shared" si="41"/>
        <v>76.834999999999994</v>
      </c>
      <c r="U92">
        <f t="shared" si="42"/>
        <v>-4254.4925000000012</v>
      </c>
      <c r="V92">
        <f t="shared" si="42"/>
        <v>14423.557499999997</v>
      </c>
      <c r="W92">
        <f t="shared" si="43"/>
        <v>189.78365131578943</v>
      </c>
      <c r="X92">
        <f t="shared" si="44"/>
        <v>-22.417592192494826</v>
      </c>
    </row>
    <row r="93" spans="1:24" x14ac:dyDescent="0.25">
      <c r="A93" s="1">
        <v>43939</v>
      </c>
      <c r="B93">
        <v>92</v>
      </c>
      <c r="C93">
        <v>12</v>
      </c>
      <c r="D93">
        <f t="shared" si="27"/>
        <v>94.200000000000017</v>
      </c>
      <c r="E93">
        <f t="shared" si="28"/>
        <v>-82.200000000000017</v>
      </c>
      <c r="F93">
        <f t="shared" si="29"/>
        <v>82.200000000000017</v>
      </c>
      <c r="G93">
        <f t="shared" si="45"/>
        <v>-164.84999999999943</v>
      </c>
      <c r="H93">
        <f t="shared" si="45"/>
        <v>20404.249999999993</v>
      </c>
      <c r="I93">
        <f t="shared" si="31"/>
        <v>234.53160919540221</v>
      </c>
      <c r="J93">
        <f t="shared" si="32"/>
        <v>-0.70289032922062589</v>
      </c>
      <c r="K93">
        <f t="shared" si="33"/>
        <v>77.024999999999991</v>
      </c>
      <c r="L93">
        <f t="shared" si="34"/>
        <v>-65.024999999999991</v>
      </c>
      <c r="M93">
        <f t="shared" si="35"/>
        <v>65.024999999999991</v>
      </c>
      <c r="N93">
        <f t="shared" ref="N93:O108" si="46">L93+N92</f>
        <v>-2932.3999999999996</v>
      </c>
      <c r="O93">
        <f t="shared" si="46"/>
        <v>24719.700000000008</v>
      </c>
      <c r="P93">
        <f t="shared" si="37"/>
        <v>301.45975609756107</v>
      </c>
      <c r="Q93">
        <f t="shared" si="38"/>
        <v>-9.7273348786595264</v>
      </c>
      <c r="R93">
        <f t="shared" si="39"/>
        <v>87.110000000000014</v>
      </c>
      <c r="S93">
        <f t="shared" si="40"/>
        <v>-71.110000000000014</v>
      </c>
      <c r="T93">
        <f t="shared" si="41"/>
        <v>71.110000000000014</v>
      </c>
      <c r="U93">
        <f t="shared" si="42"/>
        <v>-4325.6025000000009</v>
      </c>
      <c r="V93">
        <f t="shared" si="42"/>
        <v>14494.667499999998</v>
      </c>
      <c r="W93">
        <f t="shared" si="43"/>
        <v>188.24243506493502</v>
      </c>
      <c r="X93">
        <f t="shared" si="44"/>
        <v>-22.978891547529471</v>
      </c>
    </row>
    <row r="94" spans="1:24" x14ac:dyDescent="0.25">
      <c r="A94" s="1">
        <v>43940</v>
      </c>
      <c r="B94">
        <v>93</v>
      </c>
      <c r="C94">
        <v>11</v>
      </c>
      <c r="D94">
        <f t="shared" si="27"/>
        <v>71.75</v>
      </c>
      <c r="E94">
        <f t="shared" si="28"/>
        <v>-60.75</v>
      </c>
      <c r="F94">
        <f t="shared" si="29"/>
        <v>60.75</v>
      </c>
      <c r="G94">
        <f t="shared" si="45"/>
        <v>-225.59999999999943</v>
      </c>
      <c r="H94">
        <f t="shared" si="45"/>
        <v>20464.999999999993</v>
      </c>
      <c r="I94">
        <f t="shared" si="31"/>
        <v>232.5568181818181</v>
      </c>
      <c r="J94">
        <f t="shared" si="32"/>
        <v>-0.97008551184949698</v>
      </c>
      <c r="K94">
        <f t="shared" si="33"/>
        <v>70.775000000000006</v>
      </c>
      <c r="L94">
        <f t="shared" si="34"/>
        <v>-59.775000000000006</v>
      </c>
      <c r="M94">
        <f t="shared" si="35"/>
        <v>59.775000000000006</v>
      </c>
      <c r="N94">
        <f t="shared" si="46"/>
        <v>-2992.1749999999997</v>
      </c>
      <c r="O94">
        <f t="shared" si="46"/>
        <v>24779.475000000009</v>
      </c>
      <c r="P94">
        <f t="shared" si="37"/>
        <v>298.54789156626515</v>
      </c>
      <c r="Q94">
        <f t="shared" si="38"/>
        <v>-10.022428844840332</v>
      </c>
      <c r="R94">
        <f t="shared" si="39"/>
        <v>71.47750000000002</v>
      </c>
      <c r="S94">
        <f t="shared" si="40"/>
        <v>-59.47750000000002</v>
      </c>
      <c r="T94">
        <f t="shared" si="41"/>
        <v>59.47750000000002</v>
      </c>
      <c r="U94">
        <f t="shared" si="42"/>
        <v>-4385.0800000000008</v>
      </c>
      <c r="V94">
        <f t="shared" si="42"/>
        <v>14554.144999999999</v>
      </c>
      <c r="W94">
        <f t="shared" si="43"/>
        <v>186.59160256410254</v>
      </c>
      <c r="X94">
        <f t="shared" si="44"/>
        <v>-23.500950416530831</v>
      </c>
    </row>
    <row r="95" spans="1:24" x14ac:dyDescent="0.25">
      <c r="A95" s="1">
        <v>43941</v>
      </c>
      <c r="B95">
        <v>94</v>
      </c>
      <c r="C95">
        <v>30</v>
      </c>
      <c r="D95">
        <f t="shared" si="27"/>
        <v>65.599999999999994</v>
      </c>
      <c r="E95">
        <f t="shared" si="28"/>
        <v>-35.599999999999994</v>
      </c>
      <c r="F95">
        <f t="shared" si="29"/>
        <v>35.599999999999994</v>
      </c>
      <c r="G95">
        <f t="shared" si="45"/>
        <v>-261.19999999999942</v>
      </c>
      <c r="H95">
        <f t="shared" si="45"/>
        <v>20500.599999999991</v>
      </c>
      <c r="I95">
        <f t="shared" si="31"/>
        <v>230.343820224719</v>
      </c>
      <c r="J95">
        <f t="shared" si="32"/>
        <v>-1.1339570549154638</v>
      </c>
      <c r="K95">
        <f t="shared" si="33"/>
        <v>65.7</v>
      </c>
      <c r="L95">
        <f t="shared" si="34"/>
        <v>-35.700000000000003</v>
      </c>
      <c r="M95">
        <f t="shared" si="35"/>
        <v>35.700000000000003</v>
      </c>
      <c r="N95">
        <f t="shared" si="46"/>
        <v>-3027.8749999999995</v>
      </c>
      <c r="O95">
        <f t="shared" si="46"/>
        <v>24815.17500000001</v>
      </c>
      <c r="P95">
        <f t="shared" si="37"/>
        <v>295.4187500000001</v>
      </c>
      <c r="Q95">
        <f t="shared" si="38"/>
        <v>-10.249434066050306</v>
      </c>
      <c r="R95">
        <f>C94*0.25+C93*0.175+C92*0.15+C91*0.125+C90*0.075+C89*0.075+C88*0.025+C87*0.025+C86*0.02+C85*0.0175+C84*0.0175+C83*0.015+C82*0.015+C81*0.0075+C80*0.0075</f>
        <v>50.752500000000012</v>
      </c>
      <c r="S95">
        <f>C94-R95</f>
        <v>-39.752500000000012</v>
      </c>
      <c r="T95">
        <f>ABS(S95)</f>
        <v>39.752500000000012</v>
      </c>
      <c r="U95">
        <f>S95+U94</f>
        <v>-4424.8325000000004</v>
      </c>
      <c r="V95">
        <f>T95+V94</f>
        <v>14593.897499999999</v>
      </c>
      <c r="W95">
        <f>V95/B80</f>
        <v>184.73287974683544</v>
      </c>
      <c r="X95">
        <f>U95/W95</f>
        <v>-23.952598509068604</v>
      </c>
    </row>
    <row r="96" spans="1:24" x14ac:dyDescent="0.25">
      <c r="A96" s="1">
        <v>43942</v>
      </c>
      <c r="B96">
        <v>95</v>
      </c>
      <c r="C96">
        <v>10</v>
      </c>
      <c r="D96">
        <f t="shared" si="27"/>
        <v>20.05</v>
      </c>
      <c r="E96">
        <f t="shared" si="28"/>
        <v>-10.050000000000001</v>
      </c>
      <c r="F96">
        <f t="shared" si="29"/>
        <v>10.050000000000001</v>
      </c>
      <c r="G96">
        <f t="shared" si="45"/>
        <v>-271.24999999999943</v>
      </c>
      <c r="H96">
        <f t="shared" si="45"/>
        <v>20510.649999999991</v>
      </c>
      <c r="I96">
        <f t="shared" si="31"/>
        <v>227.896111111111</v>
      </c>
      <c r="J96">
        <f t="shared" si="32"/>
        <v>-1.1902353167744544</v>
      </c>
      <c r="K96">
        <f t="shared" si="33"/>
        <v>55.625</v>
      </c>
      <c r="L96">
        <f t="shared" si="34"/>
        <v>-45.625</v>
      </c>
      <c r="M96">
        <f t="shared" si="35"/>
        <v>45.625</v>
      </c>
      <c r="N96">
        <f t="shared" si="46"/>
        <v>-3073.4999999999995</v>
      </c>
      <c r="O96">
        <f t="shared" si="46"/>
        <v>24860.80000000001</v>
      </c>
      <c r="P96">
        <f t="shared" si="37"/>
        <v>292.48000000000013</v>
      </c>
      <c r="Q96">
        <f t="shared" si="38"/>
        <v>-10.50841083150984</v>
      </c>
      <c r="R96">
        <f t="shared" ref="R96:R123" si="47">C95*0.25+C94*0.175+C93*0.15+C92*0.125+C91*0.075+C90*0.075+C89*0.025+C88*0.025+C87*0.02+C86*0.0175+C85*0.0175+C84*0.015+C83*0.015+C82*0.0075+C81*0.0075</f>
        <v>51.535000000000004</v>
      </c>
      <c r="S96">
        <f t="shared" ref="S96:S123" si="48">C95-R96</f>
        <v>-21.535000000000004</v>
      </c>
      <c r="T96">
        <f t="shared" ref="T96:T123" si="49">ABS(S96)</f>
        <v>21.535000000000004</v>
      </c>
      <c r="U96">
        <f t="shared" ref="U96:V111" si="50">S96+U95</f>
        <v>-4446.3675000000003</v>
      </c>
      <c r="V96">
        <f t="shared" si="50"/>
        <v>14615.432499999999</v>
      </c>
      <c r="W96">
        <f t="shared" ref="W96:W123" si="51">V96/B81</f>
        <v>182.69290624999999</v>
      </c>
      <c r="X96">
        <f t="shared" ref="X96:X123" si="52">U96/W96</f>
        <v>-24.337931840197001</v>
      </c>
    </row>
    <row r="97" spans="1:24" x14ac:dyDescent="0.25">
      <c r="A97" s="1">
        <v>43943</v>
      </c>
      <c r="B97">
        <v>96</v>
      </c>
      <c r="C97">
        <v>6</v>
      </c>
      <c r="D97">
        <f t="shared" si="27"/>
        <v>15.4</v>
      </c>
      <c r="E97">
        <f t="shared" si="28"/>
        <v>-9.4</v>
      </c>
      <c r="F97">
        <f t="shared" si="29"/>
        <v>9.4</v>
      </c>
      <c r="G97">
        <f t="shared" si="45"/>
        <v>-280.64999999999941</v>
      </c>
      <c r="H97">
        <f t="shared" si="45"/>
        <v>20520.049999999992</v>
      </c>
      <c r="I97">
        <f t="shared" si="31"/>
        <v>225.49505494505485</v>
      </c>
      <c r="J97">
        <f t="shared" si="32"/>
        <v>-1.2445949205776767</v>
      </c>
      <c r="K97">
        <f t="shared" si="33"/>
        <v>49.3</v>
      </c>
      <c r="L97">
        <f t="shared" si="34"/>
        <v>-43.3</v>
      </c>
      <c r="M97">
        <f t="shared" si="35"/>
        <v>43.3</v>
      </c>
      <c r="N97">
        <f t="shared" si="46"/>
        <v>-3116.7999999999997</v>
      </c>
      <c r="O97">
        <f t="shared" si="46"/>
        <v>24904.100000000009</v>
      </c>
      <c r="P97">
        <f t="shared" si="37"/>
        <v>289.58255813953497</v>
      </c>
      <c r="Q97">
        <f t="shared" si="38"/>
        <v>-10.763079171702648</v>
      </c>
      <c r="R97">
        <f t="shared" si="47"/>
        <v>31.380000000000003</v>
      </c>
      <c r="S97">
        <f t="shared" si="48"/>
        <v>-21.380000000000003</v>
      </c>
      <c r="T97">
        <f t="shared" si="49"/>
        <v>21.380000000000003</v>
      </c>
      <c r="U97">
        <f t="shared" si="50"/>
        <v>-4467.7475000000004</v>
      </c>
      <c r="V97">
        <f t="shared" si="50"/>
        <v>14636.812499999998</v>
      </c>
      <c r="W97">
        <f t="shared" si="51"/>
        <v>180.70138888888886</v>
      </c>
      <c r="X97">
        <f t="shared" si="52"/>
        <v>-24.724477921678652</v>
      </c>
    </row>
    <row r="98" spans="1:24" x14ac:dyDescent="0.25">
      <c r="A98" s="1">
        <v>43944</v>
      </c>
      <c r="B98">
        <v>97</v>
      </c>
      <c r="C98">
        <v>12</v>
      </c>
      <c r="D98">
        <f t="shared" si="27"/>
        <v>13.25</v>
      </c>
      <c r="E98">
        <f t="shared" si="28"/>
        <v>-1.25</v>
      </c>
      <c r="F98">
        <f t="shared" si="29"/>
        <v>1.25</v>
      </c>
      <c r="G98">
        <f t="shared" si="45"/>
        <v>-281.89999999999941</v>
      </c>
      <c r="H98">
        <f t="shared" si="45"/>
        <v>20521.299999999992</v>
      </c>
      <c r="I98">
        <f t="shared" si="31"/>
        <v>223.05760869565208</v>
      </c>
      <c r="J98">
        <f t="shared" si="32"/>
        <v>-1.2637990770565197</v>
      </c>
      <c r="K98">
        <f t="shared" si="33"/>
        <v>33.875</v>
      </c>
      <c r="L98">
        <f t="shared" si="34"/>
        <v>-21.875</v>
      </c>
      <c r="M98">
        <f t="shared" si="35"/>
        <v>21.875</v>
      </c>
      <c r="N98">
        <f t="shared" si="46"/>
        <v>-3138.6749999999997</v>
      </c>
      <c r="O98">
        <f t="shared" si="46"/>
        <v>24925.975000000009</v>
      </c>
      <c r="P98">
        <f t="shared" si="37"/>
        <v>286.50545977011507</v>
      </c>
      <c r="Q98">
        <f t="shared" si="38"/>
        <v>-10.95502683445682</v>
      </c>
      <c r="R98">
        <f t="shared" si="47"/>
        <v>27.722500000000004</v>
      </c>
      <c r="S98">
        <f t="shared" si="48"/>
        <v>-21.722500000000004</v>
      </c>
      <c r="T98">
        <f t="shared" si="49"/>
        <v>21.722500000000004</v>
      </c>
      <c r="U98">
        <f t="shared" si="50"/>
        <v>-4489.47</v>
      </c>
      <c r="V98">
        <f t="shared" si="50"/>
        <v>14658.534999999998</v>
      </c>
      <c r="W98">
        <f t="shared" si="51"/>
        <v>178.7626219512195</v>
      </c>
      <c r="X98">
        <f t="shared" si="52"/>
        <v>-25.114142716171845</v>
      </c>
    </row>
    <row r="99" spans="1:24" x14ac:dyDescent="0.25">
      <c r="A99" s="1">
        <v>43945</v>
      </c>
      <c r="B99">
        <v>98</v>
      </c>
      <c r="C99">
        <v>11</v>
      </c>
      <c r="D99">
        <f t="shared" si="27"/>
        <v>12.950000000000001</v>
      </c>
      <c r="E99">
        <f t="shared" si="28"/>
        <v>-1.9500000000000011</v>
      </c>
      <c r="F99">
        <f t="shared" si="29"/>
        <v>1.9500000000000011</v>
      </c>
      <c r="G99">
        <f t="shared" si="45"/>
        <v>-283.8499999999994</v>
      </c>
      <c r="H99">
        <f t="shared" si="45"/>
        <v>20523.249999999993</v>
      </c>
      <c r="I99">
        <f t="shared" si="31"/>
        <v>220.68010752688164</v>
      </c>
      <c r="J99">
        <f t="shared" si="32"/>
        <v>-1.2862509592778899</v>
      </c>
      <c r="K99">
        <f t="shared" si="33"/>
        <v>32</v>
      </c>
      <c r="L99">
        <f t="shared" si="34"/>
        <v>-21</v>
      </c>
      <c r="M99">
        <f t="shared" si="35"/>
        <v>21</v>
      </c>
      <c r="N99">
        <f t="shared" si="46"/>
        <v>-3159.6749999999997</v>
      </c>
      <c r="O99">
        <f t="shared" si="46"/>
        <v>24946.975000000009</v>
      </c>
      <c r="P99">
        <f t="shared" si="37"/>
        <v>283.48835227272735</v>
      </c>
      <c r="Q99">
        <f t="shared" si="38"/>
        <v>-11.14569602126109</v>
      </c>
      <c r="R99">
        <f t="shared" si="47"/>
        <v>24.772500000000001</v>
      </c>
      <c r="S99">
        <f t="shared" si="48"/>
        <v>-12.772500000000001</v>
      </c>
      <c r="T99">
        <f t="shared" si="49"/>
        <v>12.772500000000001</v>
      </c>
      <c r="U99">
        <f t="shared" si="50"/>
        <v>-4502.2425000000003</v>
      </c>
      <c r="V99">
        <f t="shared" si="50"/>
        <v>14671.307499999997</v>
      </c>
      <c r="W99">
        <f t="shared" si="51"/>
        <v>176.76274096385538</v>
      </c>
      <c r="X99">
        <f t="shared" si="52"/>
        <v>-25.470540202364386</v>
      </c>
    </row>
    <row r="100" spans="1:24" x14ac:dyDescent="0.25">
      <c r="A100" s="1">
        <v>43946</v>
      </c>
      <c r="B100">
        <v>99</v>
      </c>
      <c r="C100">
        <v>3</v>
      </c>
      <c r="D100">
        <f t="shared" si="27"/>
        <v>12.9</v>
      </c>
      <c r="E100">
        <f t="shared" si="28"/>
        <v>-9.9</v>
      </c>
      <c r="F100">
        <f t="shared" si="29"/>
        <v>9.9</v>
      </c>
      <c r="G100">
        <f t="shared" si="45"/>
        <v>-293.74999999999937</v>
      </c>
      <c r="H100">
        <f t="shared" si="45"/>
        <v>20533.149999999994</v>
      </c>
      <c r="I100">
        <f t="shared" si="31"/>
        <v>218.43776595744674</v>
      </c>
      <c r="J100">
        <f t="shared" si="32"/>
        <v>-1.3447766173236912</v>
      </c>
      <c r="K100">
        <f t="shared" si="33"/>
        <v>30.625</v>
      </c>
      <c r="L100">
        <f t="shared" si="34"/>
        <v>-27.625</v>
      </c>
      <c r="M100">
        <f t="shared" si="35"/>
        <v>27.625</v>
      </c>
      <c r="N100">
        <f t="shared" si="46"/>
        <v>-3187.2999999999997</v>
      </c>
      <c r="O100">
        <f t="shared" si="46"/>
        <v>24974.600000000009</v>
      </c>
      <c r="P100">
        <f t="shared" si="37"/>
        <v>280.61348314606749</v>
      </c>
      <c r="Q100">
        <f t="shared" si="38"/>
        <v>-11.358328061310287</v>
      </c>
      <c r="R100">
        <f t="shared" si="47"/>
        <v>21.840000000000003</v>
      </c>
      <c r="S100">
        <f t="shared" si="48"/>
        <v>-10.840000000000003</v>
      </c>
      <c r="T100">
        <f t="shared" si="49"/>
        <v>10.840000000000003</v>
      </c>
      <c r="U100">
        <f t="shared" si="50"/>
        <v>-4513.0825000000004</v>
      </c>
      <c r="V100">
        <f t="shared" si="50"/>
        <v>14682.147499999997</v>
      </c>
      <c r="W100">
        <f t="shared" si="51"/>
        <v>174.78747023809521</v>
      </c>
      <c r="X100">
        <f t="shared" si="52"/>
        <v>-25.820400591943386</v>
      </c>
    </row>
    <row r="101" spans="1:24" x14ac:dyDescent="0.25">
      <c r="A101" s="1">
        <v>43947</v>
      </c>
      <c r="B101">
        <v>100</v>
      </c>
      <c r="C101">
        <v>6</v>
      </c>
      <c r="D101">
        <f t="shared" si="27"/>
        <v>7.9</v>
      </c>
      <c r="E101">
        <f t="shared" si="28"/>
        <v>-1.9000000000000004</v>
      </c>
      <c r="F101">
        <f t="shared" si="29"/>
        <v>1.9000000000000004</v>
      </c>
      <c r="G101">
        <f t="shared" si="45"/>
        <v>-295.64999999999935</v>
      </c>
      <c r="H101">
        <f t="shared" si="45"/>
        <v>20535.049999999996</v>
      </c>
      <c r="I101">
        <f t="shared" si="31"/>
        <v>216.15842105263152</v>
      </c>
      <c r="J101">
        <f t="shared" si="32"/>
        <v>-1.3677468523329597</v>
      </c>
      <c r="K101">
        <f t="shared" si="33"/>
        <v>11.424999999999999</v>
      </c>
      <c r="L101">
        <f t="shared" si="34"/>
        <v>-5.4249999999999989</v>
      </c>
      <c r="M101">
        <f t="shared" si="35"/>
        <v>5.4249999999999989</v>
      </c>
      <c r="N101">
        <f t="shared" si="46"/>
        <v>-3192.7249999999999</v>
      </c>
      <c r="O101">
        <f t="shared" si="46"/>
        <v>24980.025000000009</v>
      </c>
      <c r="P101">
        <f t="shared" si="37"/>
        <v>277.55583333333345</v>
      </c>
      <c r="Q101">
        <f t="shared" si="38"/>
        <v>-11.503000897717271</v>
      </c>
      <c r="R101">
        <f t="shared" si="47"/>
        <v>18.592500000000005</v>
      </c>
      <c r="S101">
        <f t="shared" si="48"/>
        <v>-15.592500000000005</v>
      </c>
      <c r="T101">
        <f t="shared" si="49"/>
        <v>15.592500000000005</v>
      </c>
      <c r="U101">
        <f t="shared" si="50"/>
        <v>-4528.6750000000002</v>
      </c>
      <c r="V101">
        <f t="shared" si="50"/>
        <v>14697.739999999998</v>
      </c>
      <c r="W101">
        <f t="shared" si="51"/>
        <v>172.9145882352941</v>
      </c>
      <c r="X101">
        <f t="shared" si="52"/>
        <v>-26.190242513474864</v>
      </c>
    </row>
    <row r="102" spans="1:24" x14ac:dyDescent="0.25">
      <c r="A102" s="1">
        <v>43948</v>
      </c>
      <c r="B102">
        <v>101</v>
      </c>
      <c r="C102">
        <v>22</v>
      </c>
      <c r="D102">
        <f t="shared" si="27"/>
        <v>7.2999999999999989</v>
      </c>
      <c r="E102">
        <f t="shared" si="28"/>
        <v>14.700000000000001</v>
      </c>
      <c r="F102">
        <f t="shared" si="29"/>
        <v>14.700000000000001</v>
      </c>
      <c r="G102">
        <f t="shared" si="45"/>
        <v>-280.94999999999936</v>
      </c>
      <c r="H102">
        <f t="shared" si="45"/>
        <v>20549.749999999996</v>
      </c>
      <c r="I102">
        <f t="shared" si="31"/>
        <v>214.05989583333329</v>
      </c>
      <c r="J102">
        <f t="shared" si="32"/>
        <v>-1.3124831202326035</v>
      </c>
      <c r="K102">
        <f t="shared" si="33"/>
        <v>9.6500000000000021</v>
      </c>
      <c r="L102">
        <f t="shared" si="34"/>
        <v>12.349999999999998</v>
      </c>
      <c r="M102">
        <f t="shared" si="35"/>
        <v>12.349999999999998</v>
      </c>
      <c r="N102">
        <f t="shared" si="46"/>
        <v>-3180.375</v>
      </c>
      <c r="O102">
        <f t="shared" si="46"/>
        <v>24992.375000000007</v>
      </c>
      <c r="P102">
        <f t="shared" si="37"/>
        <v>274.64148351648362</v>
      </c>
      <c r="Q102">
        <f t="shared" si="38"/>
        <v>-11.580096929563513</v>
      </c>
      <c r="R102">
        <f t="shared" si="47"/>
        <v>15.36</v>
      </c>
      <c r="S102">
        <f t="shared" si="48"/>
        <v>-9.36</v>
      </c>
      <c r="T102">
        <f t="shared" si="49"/>
        <v>9.36</v>
      </c>
      <c r="U102">
        <f t="shared" si="50"/>
        <v>-4538.0349999999999</v>
      </c>
      <c r="V102">
        <f t="shared" si="50"/>
        <v>14707.099999999999</v>
      </c>
      <c r="W102">
        <f t="shared" si="51"/>
        <v>171.0127906976744</v>
      </c>
      <c r="X102">
        <f t="shared" si="52"/>
        <v>-26.536231480033454</v>
      </c>
    </row>
    <row r="103" spans="1:24" x14ac:dyDescent="0.25">
      <c r="A103" s="1">
        <v>43949</v>
      </c>
      <c r="B103">
        <v>102</v>
      </c>
      <c r="C103">
        <v>4</v>
      </c>
      <c r="D103">
        <f t="shared" si="27"/>
        <v>11.850000000000001</v>
      </c>
      <c r="E103">
        <f t="shared" si="28"/>
        <v>-7.8500000000000014</v>
      </c>
      <c r="F103">
        <f t="shared" si="29"/>
        <v>7.8500000000000014</v>
      </c>
      <c r="G103">
        <f t="shared" si="45"/>
        <v>-288.79999999999939</v>
      </c>
      <c r="H103">
        <f t="shared" si="45"/>
        <v>20557.599999999995</v>
      </c>
      <c r="I103">
        <f t="shared" si="31"/>
        <v>211.93402061855664</v>
      </c>
      <c r="J103">
        <f t="shared" si="32"/>
        <v>-1.3626882515468706</v>
      </c>
      <c r="K103">
        <f t="shared" si="33"/>
        <v>12.049999999999999</v>
      </c>
      <c r="L103">
        <f t="shared" si="34"/>
        <v>-8.0499999999999989</v>
      </c>
      <c r="M103">
        <f t="shared" si="35"/>
        <v>8.0499999999999989</v>
      </c>
      <c r="N103">
        <f t="shared" si="46"/>
        <v>-3188.4250000000002</v>
      </c>
      <c r="O103">
        <f t="shared" si="46"/>
        <v>25000.425000000007</v>
      </c>
      <c r="P103">
        <f t="shared" si="37"/>
        <v>271.74375000000009</v>
      </c>
      <c r="Q103">
        <f t="shared" si="38"/>
        <v>-11.733204535522892</v>
      </c>
      <c r="R103">
        <f t="shared" si="47"/>
        <v>17.794999999999998</v>
      </c>
      <c r="S103">
        <f t="shared" si="48"/>
        <v>4.2050000000000018</v>
      </c>
      <c r="T103">
        <f t="shared" si="49"/>
        <v>4.2050000000000018</v>
      </c>
      <c r="U103">
        <f t="shared" si="50"/>
        <v>-4533.83</v>
      </c>
      <c r="V103">
        <f t="shared" si="50"/>
        <v>14711.304999999998</v>
      </c>
      <c r="W103">
        <f t="shared" si="51"/>
        <v>169.09545977011493</v>
      </c>
      <c r="X103">
        <f t="shared" si="52"/>
        <v>-26.812251530370691</v>
      </c>
    </row>
    <row r="104" spans="1:24" x14ac:dyDescent="0.25">
      <c r="A104" s="1">
        <v>43950</v>
      </c>
      <c r="B104">
        <v>103</v>
      </c>
      <c r="C104">
        <v>12</v>
      </c>
      <c r="D104">
        <f t="shared" si="27"/>
        <v>8.9</v>
      </c>
      <c r="E104">
        <f t="shared" si="28"/>
        <v>3.0999999999999996</v>
      </c>
      <c r="F104">
        <f t="shared" si="29"/>
        <v>3.0999999999999996</v>
      </c>
      <c r="G104">
        <f t="shared" ref="G104:H119" si="53">E104+G103</f>
        <v>-285.69999999999936</v>
      </c>
      <c r="H104">
        <f t="shared" si="53"/>
        <v>20560.699999999993</v>
      </c>
      <c r="I104">
        <f t="shared" si="31"/>
        <v>209.80306122448974</v>
      </c>
      <c r="J104">
        <f t="shared" si="32"/>
        <v>-1.3617532477007079</v>
      </c>
      <c r="K104">
        <f t="shared" si="33"/>
        <v>11.100000000000001</v>
      </c>
      <c r="L104">
        <f t="shared" si="34"/>
        <v>0.89999999999999858</v>
      </c>
      <c r="M104">
        <f t="shared" si="35"/>
        <v>0.89999999999999858</v>
      </c>
      <c r="N104">
        <f t="shared" si="46"/>
        <v>-3187.5250000000001</v>
      </c>
      <c r="O104">
        <f t="shared" si="46"/>
        <v>25001.325000000008</v>
      </c>
      <c r="P104">
        <f t="shared" si="37"/>
        <v>268.83145161290332</v>
      </c>
      <c r="Q104">
        <f t="shared" si="38"/>
        <v>-11.856964580877209</v>
      </c>
      <c r="R104">
        <f t="shared" si="47"/>
        <v>12.875000000000002</v>
      </c>
      <c r="S104">
        <f t="shared" si="48"/>
        <v>-8.8750000000000018</v>
      </c>
      <c r="T104">
        <f t="shared" si="49"/>
        <v>8.8750000000000018</v>
      </c>
      <c r="U104">
        <f t="shared" si="50"/>
        <v>-4542.7049999999999</v>
      </c>
      <c r="V104">
        <f t="shared" si="50"/>
        <v>14720.179999999998</v>
      </c>
      <c r="W104">
        <f t="shared" si="51"/>
        <v>167.2747727272727</v>
      </c>
      <c r="X104">
        <f t="shared" si="52"/>
        <v>-27.157143458843578</v>
      </c>
    </row>
    <row r="105" spans="1:24" x14ac:dyDescent="0.25">
      <c r="A105" s="1">
        <v>43951</v>
      </c>
      <c r="B105">
        <v>104</v>
      </c>
      <c r="C105">
        <v>1</v>
      </c>
      <c r="D105">
        <f t="shared" si="27"/>
        <v>10.15</v>
      </c>
      <c r="E105">
        <f t="shared" si="28"/>
        <v>-9.15</v>
      </c>
      <c r="F105">
        <f t="shared" si="29"/>
        <v>9.15</v>
      </c>
      <c r="G105">
        <f t="shared" si="53"/>
        <v>-294.84999999999934</v>
      </c>
      <c r="H105">
        <f t="shared" si="53"/>
        <v>20569.849999999995</v>
      </c>
      <c r="I105">
        <f t="shared" si="31"/>
        <v>207.77626262626256</v>
      </c>
      <c r="J105">
        <f t="shared" si="32"/>
        <v>-1.4190745192599821</v>
      </c>
      <c r="K105">
        <f t="shared" si="33"/>
        <v>10.325000000000001</v>
      </c>
      <c r="L105">
        <f t="shared" si="34"/>
        <v>-9.3250000000000011</v>
      </c>
      <c r="M105">
        <f t="shared" si="35"/>
        <v>9.3250000000000011</v>
      </c>
      <c r="N105">
        <f t="shared" si="46"/>
        <v>-3196.85</v>
      </c>
      <c r="O105">
        <f t="shared" si="46"/>
        <v>25010.650000000009</v>
      </c>
      <c r="P105">
        <f t="shared" si="37"/>
        <v>266.07074468085113</v>
      </c>
      <c r="Q105">
        <f t="shared" si="38"/>
        <v>-12.015037593984959</v>
      </c>
      <c r="R105">
        <f t="shared" si="47"/>
        <v>13.422500000000001</v>
      </c>
      <c r="S105">
        <f t="shared" si="48"/>
        <v>-1.4225000000000012</v>
      </c>
      <c r="T105">
        <f t="shared" si="49"/>
        <v>1.4225000000000012</v>
      </c>
      <c r="U105">
        <f t="shared" si="50"/>
        <v>-4544.1274999999996</v>
      </c>
      <c r="V105">
        <f t="shared" si="50"/>
        <v>14721.602499999999</v>
      </c>
      <c r="W105">
        <f t="shared" si="51"/>
        <v>165.41126404494381</v>
      </c>
      <c r="X105">
        <f t="shared" si="52"/>
        <v>-27.471693214104917</v>
      </c>
    </row>
    <row r="106" spans="1:24" x14ac:dyDescent="0.25">
      <c r="A106" s="1">
        <v>43952</v>
      </c>
      <c r="B106">
        <v>105</v>
      </c>
      <c r="C106">
        <v>2</v>
      </c>
      <c r="D106">
        <f t="shared" si="27"/>
        <v>7.6999999999999993</v>
      </c>
      <c r="E106">
        <f t="shared" si="28"/>
        <v>-5.6999999999999993</v>
      </c>
      <c r="F106">
        <f t="shared" si="29"/>
        <v>5.6999999999999993</v>
      </c>
      <c r="G106">
        <f t="shared" si="53"/>
        <v>-300.54999999999933</v>
      </c>
      <c r="H106">
        <f t="shared" si="53"/>
        <v>20575.549999999996</v>
      </c>
      <c r="I106">
        <f t="shared" si="31"/>
        <v>205.75549999999996</v>
      </c>
      <c r="J106">
        <f t="shared" si="32"/>
        <v>-1.4607142943930995</v>
      </c>
      <c r="K106">
        <f t="shared" si="33"/>
        <v>8.25</v>
      </c>
      <c r="L106">
        <f t="shared" si="34"/>
        <v>-6.25</v>
      </c>
      <c r="M106">
        <f t="shared" si="35"/>
        <v>6.25</v>
      </c>
      <c r="N106">
        <f t="shared" si="46"/>
        <v>-3203.1</v>
      </c>
      <c r="O106">
        <f t="shared" si="46"/>
        <v>25016.900000000009</v>
      </c>
      <c r="P106">
        <f t="shared" si="37"/>
        <v>263.33578947368431</v>
      </c>
      <c r="Q106">
        <f t="shared" si="38"/>
        <v>-12.163557435173818</v>
      </c>
      <c r="R106">
        <f t="shared" si="47"/>
        <v>8.4375</v>
      </c>
      <c r="S106">
        <f t="shared" si="48"/>
        <v>-7.4375</v>
      </c>
      <c r="T106">
        <f t="shared" si="49"/>
        <v>7.4375</v>
      </c>
      <c r="U106">
        <f t="shared" si="50"/>
        <v>-4551.5649999999996</v>
      </c>
      <c r="V106">
        <f t="shared" si="50"/>
        <v>14729.039999999999</v>
      </c>
      <c r="W106">
        <f t="shared" si="51"/>
        <v>163.65599999999998</v>
      </c>
      <c r="X106">
        <f t="shared" si="52"/>
        <v>-27.811782030600774</v>
      </c>
    </row>
    <row r="107" spans="1:24" x14ac:dyDescent="0.25">
      <c r="A107" s="1">
        <v>43953</v>
      </c>
      <c r="B107">
        <v>106</v>
      </c>
      <c r="C107">
        <v>3</v>
      </c>
      <c r="D107">
        <f t="shared" si="27"/>
        <v>7.1</v>
      </c>
      <c r="E107">
        <f t="shared" si="28"/>
        <v>-4.0999999999999996</v>
      </c>
      <c r="F107">
        <f t="shared" si="29"/>
        <v>4.0999999999999996</v>
      </c>
      <c r="G107">
        <f t="shared" si="53"/>
        <v>-304.64999999999935</v>
      </c>
      <c r="H107">
        <f t="shared" si="53"/>
        <v>20579.649999999994</v>
      </c>
      <c r="I107">
        <f t="shared" si="31"/>
        <v>203.75891089108904</v>
      </c>
      <c r="J107">
        <f t="shared" si="32"/>
        <v>-1.4951493344153055</v>
      </c>
      <c r="K107">
        <f t="shared" si="33"/>
        <v>6.5249999999999995</v>
      </c>
      <c r="L107">
        <f t="shared" si="34"/>
        <v>-3.5249999999999995</v>
      </c>
      <c r="M107">
        <f t="shared" si="35"/>
        <v>3.5249999999999995</v>
      </c>
      <c r="N107">
        <f t="shared" si="46"/>
        <v>-3206.625</v>
      </c>
      <c r="O107">
        <f t="shared" si="46"/>
        <v>25020.42500000001</v>
      </c>
      <c r="P107">
        <f t="shared" si="37"/>
        <v>260.62942708333344</v>
      </c>
      <c r="Q107">
        <f t="shared" si="38"/>
        <v>-12.303388131896236</v>
      </c>
      <c r="R107">
        <f t="shared" si="47"/>
        <v>6.7700000000000014</v>
      </c>
      <c r="S107">
        <f t="shared" si="48"/>
        <v>-4.7700000000000014</v>
      </c>
      <c r="T107">
        <f t="shared" si="49"/>
        <v>4.7700000000000014</v>
      </c>
      <c r="U107">
        <f t="shared" si="50"/>
        <v>-4556.335</v>
      </c>
      <c r="V107">
        <f t="shared" si="50"/>
        <v>14733.81</v>
      </c>
      <c r="W107">
        <f t="shared" si="51"/>
        <v>161.91</v>
      </c>
      <c r="X107">
        <f t="shared" si="52"/>
        <v>-28.141158668396024</v>
      </c>
    </row>
    <row r="108" spans="1:24" x14ac:dyDescent="0.25">
      <c r="A108" s="1">
        <v>43954</v>
      </c>
      <c r="B108">
        <v>107</v>
      </c>
      <c r="C108">
        <v>1</v>
      </c>
      <c r="D108">
        <f t="shared" si="27"/>
        <v>3.9</v>
      </c>
      <c r="E108">
        <f t="shared" si="28"/>
        <v>-2.9</v>
      </c>
      <c r="F108">
        <f t="shared" si="29"/>
        <v>2.9</v>
      </c>
      <c r="G108">
        <f t="shared" si="53"/>
        <v>-307.54999999999933</v>
      </c>
      <c r="H108">
        <f t="shared" si="53"/>
        <v>20582.549999999996</v>
      </c>
      <c r="I108">
        <f t="shared" si="31"/>
        <v>201.78970588235291</v>
      </c>
      <c r="J108">
        <f t="shared" si="32"/>
        <v>-1.5241114439172958</v>
      </c>
      <c r="K108">
        <f t="shared" si="33"/>
        <v>6.1</v>
      </c>
      <c r="L108">
        <f t="shared" si="34"/>
        <v>-5.0999999999999996</v>
      </c>
      <c r="M108">
        <f t="shared" si="35"/>
        <v>5.0999999999999996</v>
      </c>
      <c r="N108">
        <f t="shared" si="46"/>
        <v>-3211.7249999999999</v>
      </c>
      <c r="O108">
        <f t="shared" si="46"/>
        <v>25025.525000000009</v>
      </c>
      <c r="P108">
        <f t="shared" si="37"/>
        <v>257.99510309278361</v>
      </c>
      <c r="Q108">
        <f t="shared" si="38"/>
        <v>-12.448782792768577</v>
      </c>
      <c r="R108">
        <f t="shared" si="47"/>
        <v>6.2324999999999999</v>
      </c>
      <c r="S108">
        <f t="shared" si="48"/>
        <v>-3.2324999999999999</v>
      </c>
      <c r="T108">
        <f t="shared" si="49"/>
        <v>3.2324999999999999</v>
      </c>
      <c r="U108">
        <f t="shared" si="50"/>
        <v>-4559.5675000000001</v>
      </c>
      <c r="V108">
        <f t="shared" si="50"/>
        <v>14737.0425</v>
      </c>
      <c r="W108">
        <f t="shared" si="51"/>
        <v>160.18524456521737</v>
      </c>
      <c r="X108">
        <f t="shared" si="52"/>
        <v>-28.464341471499459</v>
      </c>
    </row>
    <row r="109" spans="1:24" x14ac:dyDescent="0.25">
      <c r="A109" s="1">
        <v>43955</v>
      </c>
      <c r="B109">
        <v>108</v>
      </c>
      <c r="C109">
        <v>2</v>
      </c>
      <c r="D109">
        <f t="shared" si="27"/>
        <v>3.25</v>
      </c>
      <c r="E109">
        <f t="shared" si="28"/>
        <v>-1.25</v>
      </c>
      <c r="F109">
        <f t="shared" si="29"/>
        <v>1.25</v>
      </c>
      <c r="G109">
        <f t="shared" si="53"/>
        <v>-308.79999999999933</v>
      </c>
      <c r="H109">
        <f t="shared" si="53"/>
        <v>20583.799999999996</v>
      </c>
      <c r="I109">
        <f t="shared" si="31"/>
        <v>199.84271844660191</v>
      </c>
      <c r="J109">
        <f t="shared" si="32"/>
        <v>-1.5452151692107354</v>
      </c>
      <c r="K109">
        <f t="shared" si="33"/>
        <v>5.25</v>
      </c>
      <c r="L109">
        <f t="shared" si="34"/>
        <v>-3.25</v>
      </c>
      <c r="M109">
        <f t="shared" si="35"/>
        <v>3.25</v>
      </c>
      <c r="N109">
        <f t="shared" ref="N109:O123" si="54">L109+N108</f>
        <v>-3214.9749999999999</v>
      </c>
      <c r="O109">
        <f t="shared" si="54"/>
        <v>25028.775000000009</v>
      </c>
      <c r="P109">
        <f t="shared" si="37"/>
        <v>255.39566326530621</v>
      </c>
      <c r="Q109">
        <f t="shared" si="38"/>
        <v>-12.588212966875123</v>
      </c>
      <c r="R109">
        <f t="shared" si="47"/>
        <v>4.1099999999999985</v>
      </c>
      <c r="S109">
        <f t="shared" si="48"/>
        <v>-3.1099999999999985</v>
      </c>
      <c r="T109">
        <f t="shared" si="49"/>
        <v>3.1099999999999985</v>
      </c>
      <c r="U109">
        <f t="shared" si="50"/>
        <v>-4562.6774999999998</v>
      </c>
      <c r="V109">
        <f t="shared" si="50"/>
        <v>14740.1525</v>
      </c>
      <c r="W109">
        <f t="shared" si="51"/>
        <v>158.49626344086022</v>
      </c>
      <c r="X109">
        <f t="shared" si="52"/>
        <v>-28.787287478877847</v>
      </c>
    </row>
    <row r="110" spans="1:24" x14ac:dyDescent="0.25">
      <c r="A110" s="1">
        <v>43956</v>
      </c>
      <c r="B110">
        <v>109</v>
      </c>
      <c r="C110">
        <v>2</v>
      </c>
      <c r="D110">
        <f t="shared" si="27"/>
        <v>1.85</v>
      </c>
      <c r="E110">
        <f t="shared" si="28"/>
        <v>0.14999999999999991</v>
      </c>
      <c r="F110">
        <f t="shared" si="29"/>
        <v>0.14999999999999991</v>
      </c>
      <c r="G110">
        <f t="shared" si="53"/>
        <v>-308.64999999999935</v>
      </c>
      <c r="H110">
        <f t="shared" si="53"/>
        <v>20583.949999999997</v>
      </c>
      <c r="I110">
        <f t="shared" si="31"/>
        <v>197.92259615384611</v>
      </c>
      <c r="J110">
        <f t="shared" si="32"/>
        <v>-1.5594480165371534</v>
      </c>
      <c r="K110">
        <f t="shared" si="33"/>
        <v>3.9499999999999997</v>
      </c>
      <c r="L110">
        <f t="shared" si="34"/>
        <v>-1.9499999999999997</v>
      </c>
      <c r="M110">
        <f t="shared" si="35"/>
        <v>1.9499999999999997</v>
      </c>
      <c r="N110">
        <f t="shared" si="54"/>
        <v>-3216.9249999999997</v>
      </c>
      <c r="O110">
        <f t="shared" si="54"/>
        <v>25030.725000000009</v>
      </c>
      <c r="P110">
        <f t="shared" si="37"/>
        <v>252.83560606060615</v>
      </c>
      <c r="Q110">
        <f t="shared" si="38"/>
        <v>-12.723385958656806</v>
      </c>
      <c r="R110">
        <f t="shared" si="47"/>
        <v>3.9350000000000005</v>
      </c>
      <c r="S110">
        <f t="shared" si="48"/>
        <v>-1.9350000000000005</v>
      </c>
      <c r="T110">
        <f t="shared" si="49"/>
        <v>1.9350000000000005</v>
      </c>
      <c r="U110">
        <f t="shared" si="50"/>
        <v>-4564.6125000000002</v>
      </c>
      <c r="V110">
        <f t="shared" si="50"/>
        <v>14742.0875</v>
      </c>
      <c r="W110">
        <f t="shared" si="51"/>
        <v>156.83071808510638</v>
      </c>
      <c r="X110">
        <f t="shared" si="52"/>
        <v>-29.105347190484387</v>
      </c>
    </row>
    <row r="111" spans="1:24" x14ac:dyDescent="0.25">
      <c r="A111" s="1">
        <v>43957</v>
      </c>
      <c r="B111">
        <v>110</v>
      </c>
      <c r="C111">
        <v>1</v>
      </c>
      <c r="D111">
        <f t="shared" si="27"/>
        <v>1.95</v>
      </c>
      <c r="E111">
        <f t="shared" si="28"/>
        <v>-0.95</v>
      </c>
      <c r="F111">
        <f t="shared" si="29"/>
        <v>0.95</v>
      </c>
      <c r="G111">
        <f t="shared" si="53"/>
        <v>-309.59999999999934</v>
      </c>
      <c r="H111">
        <f t="shared" si="53"/>
        <v>20584.899999999998</v>
      </c>
      <c r="I111">
        <f t="shared" si="31"/>
        <v>196.04666666666665</v>
      </c>
      <c r="J111">
        <f t="shared" si="32"/>
        <v>-1.5792158329649371</v>
      </c>
      <c r="K111">
        <f t="shared" si="33"/>
        <v>3.9750000000000005</v>
      </c>
      <c r="L111">
        <f t="shared" si="34"/>
        <v>-2.9750000000000005</v>
      </c>
      <c r="M111">
        <f t="shared" si="35"/>
        <v>2.9750000000000005</v>
      </c>
      <c r="N111">
        <f t="shared" si="54"/>
        <v>-3219.8999999999996</v>
      </c>
      <c r="O111">
        <f t="shared" si="54"/>
        <v>25033.700000000008</v>
      </c>
      <c r="P111">
        <f t="shared" si="37"/>
        <v>250.33700000000007</v>
      </c>
      <c r="Q111">
        <f t="shared" si="38"/>
        <v>-12.862261671267127</v>
      </c>
      <c r="R111">
        <f t="shared" si="47"/>
        <v>3.0625000000000004</v>
      </c>
      <c r="S111">
        <f t="shared" si="48"/>
        <v>-1.0625000000000004</v>
      </c>
      <c r="T111">
        <f t="shared" si="49"/>
        <v>1.0625000000000004</v>
      </c>
      <c r="U111">
        <f t="shared" si="50"/>
        <v>-4565.6750000000002</v>
      </c>
      <c r="V111">
        <f t="shared" si="50"/>
        <v>14743.15</v>
      </c>
      <c r="W111">
        <f t="shared" si="51"/>
        <v>155.19105263157894</v>
      </c>
      <c r="X111">
        <f t="shared" si="52"/>
        <v>-29.419705083377707</v>
      </c>
    </row>
    <row r="112" spans="1:24" x14ac:dyDescent="0.25">
      <c r="A112" s="1">
        <v>43958</v>
      </c>
      <c r="B112">
        <v>111</v>
      </c>
      <c r="C112">
        <v>1</v>
      </c>
      <c r="D112">
        <f t="shared" si="27"/>
        <v>1.7</v>
      </c>
      <c r="E112">
        <f t="shared" si="28"/>
        <v>-0.7</v>
      </c>
      <c r="F112">
        <f t="shared" si="29"/>
        <v>0.7</v>
      </c>
      <c r="G112">
        <f t="shared" si="53"/>
        <v>-310.29999999999933</v>
      </c>
      <c r="H112">
        <f t="shared" si="53"/>
        <v>20585.599999999999</v>
      </c>
      <c r="I112">
        <f t="shared" si="31"/>
        <v>194.20377358490563</v>
      </c>
      <c r="J112">
        <f t="shared" si="32"/>
        <v>-1.597806233483597</v>
      </c>
      <c r="K112">
        <f t="shared" si="33"/>
        <v>3.3250000000000006</v>
      </c>
      <c r="L112">
        <f t="shared" si="34"/>
        <v>-2.3250000000000006</v>
      </c>
      <c r="M112">
        <f t="shared" si="35"/>
        <v>2.3250000000000006</v>
      </c>
      <c r="N112">
        <f t="shared" si="54"/>
        <v>-3222.2249999999995</v>
      </c>
      <c r="O112">
        <f t="shared" si="54"/>
        <v>25036.025000000009</v>
      </c>
      <c r="P112">
        <f t="shared" si="37"/>
        <v>247.88143564356443</v>
      </c>
      <c r="Q112">
        <f t="shared" si="38"/>
        <v>-12.999057358346617</v>
      </c>
      <c r="R112">
        <f t="shared" si="47"/>
        <v>2.6399999999999997</v>
      </c>
      <c r="S112">
        <f t="shared" si="48"/>
        <v>-1.6399999999999997</v>
      </c>
      <c r="T112">
        <f t="shared" si="49"/>
        <v>1.6399999999999997</v>
      </c>
      <c r="U112">
        <f t="shared" ref="U112:V123" si="55">S112+U111</f>
        <v>-4567.3150000000005</v>
      </c>
      <c r="V112">
        <f t="shared" si="55"/>
        <v>14744.789999999999</v>
      </c>
      <c r="W112">
        <f t="shared" si="51"/>
        <v>153.59156249999998</v>
      </c>
      <c r="X112">
        <f t="shared" si="52"/>
        <v>-29.736757186775812</v>
      </c>
    </row>
    <row r="113" spans="1:24" x14ac:dyDescent="0.25">
      <c r="A113" s="1">
        <v>43959</v>
      </c>
      <c r="B113">
        <v>112</v>
      </c>
      <c r="C113">
        <v>14</v>
      </c>
      <c r="D113">
        <f t="shared" si="27"/>
        <v>1.3499999999999999</v>
      </c>
      <c r="E113">
        <f t="shared" si="28"/>
        <v>12.65</v>
      </c>
      <c r="F113">
        <f t="shared" si="29"/>
        <v>12.65</v>
      </c>
      <c r="G113">
        <f t="shared" si="53"/>
        <v>-297.64999999999935</v>
      </c>
      <c r="H113">
        <f t="shared" si="53"/>
        <v>20598.25</v>
      </c>
      <c r="I113">
        <f t="shared" si="31"/>
        <v>192.50700934579439</v>
      </c>
      <c r="J113">
        <f t="shared" si="32"/>
        <v>-1.5461774665323478</v>
      </c>
      <c r="K113">
        <f t="shared" si="33"/>
        <v>2.125</v>
      </c>
      <c r="L113">
        <f t="shared" si="34"/>
        <v>11.875</v>
      </c>
      <c r="M113">
        <f t="shared" si="35"/>
        <v>11.875</v>
      </c>
      <c r="N113">
        <f t="shared" si="54"/>
        <v>-3210.3499999999995</v>
      </c>
      <c r="O113">
        <f t="shared" si="54"/>
        <v>25047.900000000009</v>
      </c>
      <c r="P113">
        <f t="shared" si="37"/>
        <v>245.56764705882361</v>
      </c>
      <c r="Q113">
        <f t="shared" si="38"/>
        <v>-13.073179787527092</v>
      </c>
      <c r="R113">
        <f t="shared" si="47"/>
        <v>2.3524999999999996</v>
      </c>
      <c r="S113">
        <f t="shared" si="48"/>
        <v>-1.3524999999999996</v>
      </c>
      <c r="T113">
        <f t="shared" si="49"/>
        <v>1.3524999999999996</v>
      </c>
      <c r="U113">
        <f t="shared" si="55"/>
        <v>-4568.6675000000005</v>
      </c>
      <c r="V113">
        <f t="shared" si="55"/>
        <v>14746.1425</v>
      </c>
      <c r="W113">
        <f t="shared" si="51"/>
        <v>152.02208762886599</v>
      </c>
      <c r="X113">
        <f t="shared" si="52"/>
        <v>-30.052655974265814</v>
      </c>
    </row>
    <row r="114" spans="1:24" x14ac:dyDescent="0.25">
      <c r="A114" s="1">
        <v>43960</v>
      </c>
      <c r="B114">
        <v>113</v>
      </c>
      <c r="C114">
        <v>17</v>
      </c>
      <c r="D114">
        <f t="shared" si="27"/>
        <v>5.2</v>
      </c>
      <c r="E114">
        <f t="shared" si="28"/>
        <v>11.8</v>
      </c>
      <c r="F114">
        <f t="shared" si="29"/>
        <v>11.8</v>
      </c>
      <c r="G114">
        <f t="shared" si="53"/>
        <v>-285.84999999999934</v>
      </c>
      <c r="H114">
        <f t="shared" si="53"/>
        <v>20610.05</v>
      </c>
      <c r="I114">
        <f t="shared" si="31"/>
        <v>190.8337962962963</v>
      </c>
      <c r="J114">
        <f t="shared" si="32"/>
        <v>-1.4979002962147072</v>
      </c>
      <c r="K114">
        <f t="shared" si="33"/>
        <v>4.5500000000000007</v>
      </c>
      <c r="L114">
        <f t="shared" si="34"/>
        <v>12.45</v>
      </c>
      <c r="M114">
        <f t="shared" si="35"/>
        <v>12.45</v>
      </c>
      <c r="N114">
        <f t="shared" si="54"/>
        <v>-3197.8999999999996</v>
      </c>
      <c r="O114">
        <f t="shared" si="54"/>
        <v>25060.350000000009</v>
      </c>
      <c r="P114">
        <f t="shared" si="37"/>
        <v>243.30436893203893</v>
      </c>
      <c r="Q114">
        <f t="shared" si="38"/>
        <v>-13.143619303002545</v>
      </c>
      <c r="R114">
        <f t="shared" si="47"/>
        <v>5.2499999999999991</v>
      </c>
      <c r="S114">
        <f t="shared" si="48"/>
        <v>8.75</v>
      </c>
      <c r="T114">
        <f t="shared" si="49"/>
        <v>8.75</v>
      </c>
      <c r="U114">
        <f t="shared" si="55"/>
        <v>-4559.9175000000005</v>
      </c>
      <c r="V114">
        <f t="shared" si="55"/>
        <v>14754.8925</v>
      </c>
      <c r="W114">
        <f t="shared" si="51"/>
        <v>150.5601275510204</v>
      </c>
      <c r="X114">
        <f t="shared" si="52"/>
        <v>-30.286355186932067</v>
      </c>
    </row>
    <row r="115" spans="1:24" x14ac:dyDescent="0.25">
      <c r="A115" s="1">
        <v>43961</v>
      </c>
      <c r="B115">
        <v>114</v>
      </c>
      <c r="C115">
        <v>1</v>
      </c>
      <c r="D115">
        <f t="shared" si="27"/>
        <v>8.5500000000000007</v>
      </c>
      <c r="E115">
        <f t="shared" si="28"/>
        <v>-7.5500000000000007</v>
      </c>
      <c r="F115">
        <f t="shared" si="29"/>
        <v>7.5500000000000007</v>
      </c>
      <c r="G115">
        <f t="shared" si="53"/>
        <v>-293.39999999999935</v>
      </c>
      <c r="H115">
        <f t="shared" si="53"/>
        <v>20617.599999999999</v>
      </c>
      <c r="I115">
        <f t="shared" si="31"/>
        <v>189.15229357798165</v>
      </c>
      <c r="J115">
        <f t="shared" si="32"/>
        <v>-1.5511310724817597</v>
      </c>
      <c r="K115">
        <f t="shared" si="33"/>
        <v>7.1250000000000009</v>
      </c>
      <c r="L115">
        <f t="shared" si="34"/>
        <v>-6.1250000000000009</v>
      </c>
      <c r="M115">
        <f t="shared" si="35"/>
        <v>6.1250000000000009</v>
      </c>
      <c r="N115">
        <f t="shared" si="54"/>
        <v>-3204.0249999999996</v>
      </c>
      <c r="O115">
        <f t="shared" si="54"/>
        <v>25066.475000000009</v>
      </c>
      <c r="P115">
        <f t="shared" si="37"/>
        <v>241.02379807692316</v>
      </c>
      <c r="Q115">
        <f t="shared" si="38"/>
        <v>-13.293396857755223</v>
      </c>
      <c r="R115">
        <f t="shared" si="47"/>
        <v>8.1000000000000014</v>
      </c>
      <c r="S115">
        <f t="shared" si="48"/>
        <v>8.8999999999999986</v>
      </c>
      <c r="T115">
        <f t="shared" si="49"/>
        <v>8.8999999999999986</v>
      </c>
      <c r="U115">
        <f t="shared" si="55"/>
        <v>-4551.0175000000008</v>
      </c>
      <c r="V115">
        <f t="shared" si="55"/>
        <v>14763.7925</v>
      </c>
      <c r="W115">
        <f t="shared" si="51"/>
        <v>149.12921717171716</v>
      </c>
      <c r="X115">
        <f t="shared" si="52"/>
        <v>-30.517276133486714</v>
      </c>
    </row>
    <row r="116" spans="1:24" x14ac:dyDescent="0.25">
      <c r="A116" s="1">
        <v>43962</v>
      </c>
      <c r="B116">
        <v>115</v>
      </c>
      <c r="C116">
        <v>7</v>
      </c>
      <c r="D116">
        <f t="shared" si="27"/>
        <v>6.8000000000000007</v>
      </c>
      <c r="E116">
        <f t="shared" si="28"/>
        <v>0.19999999999999929</v>
      </c>
      <c r="F116">
        <f t="shared" si="29"/>
        <v>0.19999999999999929</v>
      </c>
      <c r="G116">
        <f t="shared" si="53"/>
        <v>-293.19999999999936</v>
      </c>
      <c r="H116">
        <f t="shared" si="53"/>
        <v>20617.8</v>
      </c>
      <c r="I116">
        <f t="shared" si="31"/>
        <v>187.43454545454546</v>
      </c>
      <c r="J116">
        <f t="shared" si="32"/>
        <v>-1.5642794090543088</v>
      </c>
      <c r="K116">
        <f t="shared" si="33"/>
        <v>5.8000000000000007</v>
      </c>
      <c r="L116">
        <f t="shared" si="34"/>
        <v>1.1999999999999993</v>
      </c>
      <c r="M116">
        <f t="shared" si="35"/>
        <v>1.1999999999999993</v>
      </c>
      <c r="N116">
        <f t="shared" si="54"/>
        <v>-3202.8249999999998</v>
      </c>
      <c r="O116">
        <f t="shared" si="54"/>
        <v>25067.67500000001</v>
      </c>
      <c r="P116">
        <f t="shared" si="37"/>
        <v>238.73976190476199</v>
      </c>
      <c r="Q116">
        <f t="shared" si="38"/>
        <v>-13.415549108563114</v>
      </c>
      <c r="R116">
        <f t="shared" si="47"/>
        <v>6.3124999999999991</v>
      </c>
      <c r="S116">
        <f t="shared" si="48"/>
        <v>-5.3124999999999991</v>
      </c>
      <c r="T116">
        <f t="shared" si="49"/>
        <v>5.3124999999999991</v>
      </c>
      <c r="U116">
        <f t="shared" si="55"/>
        <v>-4556.3300000000008</v>
      </c>
      <c r="V116">
        <f t="shared" si="55"/>
        <v>14769.105</v>
      </c>
      <c r="W116">
        <f t="shared" si="51"/>
        <v>147.69104999999999</v>
      </c>
      <c r="X116">
        <f t="shared" si="52"/>
        <v>-30.850413752221282</v>
      </c>
    </row>
    <row r="117" spans="1:24" x14ac:dyDescent="0.25">
      <c r="A117" s="1">
        <v>43963</v>
      </c>
      <c r="B117">
        <v>116</v>
      </c>
      <c r="C117">
        <v>3</v>
      </c>
      <c r="D117">
        <f t="shared" si="27"/>
        <v>7.9500000000000011</v>
      </c>
      <c r="E117">
        <f t="shared" si="28"/>
        <v>-4.9500000000000011</v>
      </c>
      <c r="F117">
        <f t="shared" si="29"/>
        <v>4.9500000000000011</v>
      </c>
      <c r="G117">
        <f t="shared" si="53"/>
        <v>-298.14999999999935</v>
      </c>
      <c r="H117">
        <f t="shared" si="53"/>
        <v>20622.75</v>
      </c>
      <c r="I117">
        <f t="shared" si="31"/>
        <v>185.79054054054055</v>
      </c>
      <c r="J117">
        <f t="shared" si="32"/>
        <v>-1.6047641560897516</v>
      </c>
      <c r="K117">
        <f t="shared" si="33"/>
        <v>5.3250000000000002</v>
      </c>
      <c r="L117">
        <f t="shared" si="34"/>
        <v>-2.3250000000000002</v>
      </c>
      <c r="M117">
        <f t="shared" si="35"/>
        <v>2.3250000000000002</v>
      </c>
      <c r="N117">
        <f t="shared" si="54"/>
        <v>-3205.1499999999996</v>
      </c>
      <c r="O117">
        <f t="shared" si="54"/>
        <v>25070.000000000011</v>
      </c>
      <c r="P117">
        <f t="shared" si="37"/>
        <v>236.50943396226427</v>
      </c>
      <c r="Q117">
        <f t="shared" si="38"/>
        <v>-13.551890706023126</v>
      </c>
      <c r="R117">
        <f t="shared" si="47"/>
        <v>6.9724999999999993</v>
      </c>
      <c r="S117">
        <f t="shared" si="48"/>
        <v>2.7500000000000746E-2</v>
      </c>
      <c r="T117">
        <f t="shared" si="49"/>
        <v>2.7500000000000746E-2</v>
      </c>
      <c r="U117">
        <f t="shared" si="55"/>
        <v>-4556.3025000000007</v>
      </c>
      <c r="V117">
        <f t="shared" si="55"/>
        <v>14769.1325</v>
      </c>
      <c r="W117">
        <f t="shared" si="51"/>
        <v>146.22903465346533</v>
      </c>
      <c r="X117">
        <f t="shared" si="52"/>
        <v>-31.158671810954374</v>
      </c>
    </row>
    <row r="118" spans="1:24" x14ac:dyDescent="0.25">
      <c r="A118" s="1">
        <v>43964</v>
      </c>
      <c r="B118">
        <v>117</v>
      </c>
      <c r="C118">
        <v>4</v>
      </c>
      <c r="D118">
        <f t="shared" si="27"/>
        <v>7.15</v>
      </c>
      <c r="E118">
        <f t="shared" si="28"/>
        <v>-3.1500000000000004</v>
      </c>
      <c r="F118">
        <f t="shared" si="29"/>
        <v>3.1500000000000004</v>
      </c>
      <c r="G118">
        <f t="shared" si="53"/>
        <v>-301.29999999999933</v>
      </c>
      <c r="H118">
        <f t="shared" si="53"/>
        <v>20625.900000000001</v>
      </c>
      <c r="I118">
        <f t="shared" si="31"/>
        <v>184.15982142857143</v>
      </c>
      <c r="J118">
        <f t="shared" si="32"/>
        <v>-1.6360789104960232</v>
      </c>
      <c r="K118">
        <f t="shared" si="33"/>
        <v>5.6</v>
      </c>
      <c r="L118">
        <f t="shared" si="34"/>
        <v>-1.5999999999999996</v>
      </c>
      <c r="M118">
        <f t="shared" si="35"/>
        <v>1.5999999999999996</v>
      </c>
      <c r="N118">
        <f t="shared" si="54"/>
        <v>-3206.7499999999995</v>
      </c>
      <c r="O118">
        <f t="shared" si="54"/>
        <v>25071.600000000009</v>
      </c>
      <c r="P118">
        <f t="shared" si="37"/>
        <v>234.31401869158887</v>
      </c>
      <c r="Q118">
        <f t="shared" si="38"/>
        <v>-13.685694171891695</v>
      </c>
      <c r="R118">
        <f t="shared" si="47"/>
        <v>5.7250000000000005</v>
      </c>
      <c r="S118">
        <f t="shared" si="48"/>
        <v>-2.7250000000000005</v>
      </c>
      <c r="T118">
        <f t="shared" si="49"/>
        <v>2.7250000000000005</v>
      </c>
      <c r="U118">
        <f t="shared" si="55"/>
        <v>-4559.0275000000011</v>
      </c>
      <c r="V118">
        <f t="shared" si="55"/>
        <v>14771.8575</v>
      </c>
      <c r="W118">
        <f t="shared" si="51"/>
        <v>144.82213235294117</v>
      </c>
      <c r="X118">
        <f t="shared" si="52"/>
        <v>-31.480184871807769</v>
      </c>
    </row>
    <row r="119" spans="1:24" x14ac:dyDescent="0.25">
      <c r="A119" s="1">
        <v>43965</v>
      </c>
      <c r="B119">
        <v>118</v>
      </c>
      <c r="C119">
        <v>8</v>
      </c>
      <c r="D119">
        <f t="shared" si="27"/>
        <v>5.9</v>
      </c>
      <c r="E119">
        <f t="shared" si="28"/>
        <v>2.0999999999999996</v>
      </c>
      <c r="F119">
        <f t="shared" si="29"/>
        <v>2.0999999999999996</v>
      </c>
      <c r="G119">
        <f t="shared" si="53"/>
        <v>-299.19999999999931</v>
      </c>
      <c r="H119">
        <f t="shared" si="53"/>
        <v>20628</v>
      </c>
      <c r="I119">
        <f t="shared" si="31"/>
        <v>182.54867256637169</v>
      </c>
      <c r="J119">
        <f t="shared" si="32"/>
        <v>-1.6390149311615241</v>
      </c>
      <c r="K119">
        <f t="shared" si="33"/>
        <v>5.2749999999999995</v>
      </c>
      <c r="L119">
        <f t="shared" si="34"/>
        <v>2.7250000000000005</v>
      </c>
      <c r="M119">
        <f t="shared" si="35"/>
        <v>2.7250000000000005</v>
      </c>
      <c r="N119">
        <f t="shared" si="54"/>
        <v>-3204.0249999999996</v>
      </c>
      <c r="O119">
        <f t="shared" si="54"/>
        <v>25074.325000000008</v>
      </c>
      <c r="P119">
        <f t="shared" si="37"/>
        <v>232.16967592592599</v>
      </c>
      <c r="Q119">
        <f t="shared" si="38"/>
        <v>-13.800359531113992</v>
      </c>
      <c r="R119">
        <f t="shared" si="47"/>
        <v>5.3400000000000016</v>
      </c>
      <c r="S119">
        <f t="shared" si="48"/>
        <v>-1.3400000000000016</v>
      </c>
      <c r="T119">
        <f t="shared" si="49"/>
        <v>1.3400000000000016</v>
      </c>
      <c r="U119">
        <f t="shared" si="55"/>
        <v>-4560.3675000000012</v>
      </c>
      <c r="V119">
        <f t="shared" si="55"/>
        <v>14773.1975</v>
      </c>
      <c r="W119">
        <f t="shared" si="51"/>
        <v>143.42910194174758</v>
      </c>
      <c r="X119">
        <f t="shared" si="52"/>
        <v>-31.795273331991947</v>
      </c>
    </row>
    <row r="120" spans="1:24" x14ac:dyDescent="0.25">
      <c r="A120" s="1">
        <v>43966</v>
      </c>
      <c r="B120">
        <v>119</v>
      </c>
      <c r="C120">
        <v>6</v>
      </c>
      <c r="D120">
        <f t="shared" si="27"/>
        <v>5.0000000000000009</v>
      </c>
      <c r="E120">
        <f t="shared" si="28"/>
        <v>0.99999999999999911</v>
      </c>
      <c r="F120">
        <f t="shared" si="29"/>
        <v>0.99999999999999911</v>
      </c>
      <c r="G120">
        <f t="shared" ref="G120:H123" si="56">E120+G119</f>
        <v>-298.19999999999931</v>
      </c>
      <c r="H120">
        <f t="shared" si="56"/>
        <v>20629</v>
      </c>
      <c r="I120">
        <f t="shared" si="31"/>
        <v>180.95614035087721</v>
      </c>
      <c r="J120">
        <f t="shared" si="32"/>
        <v>-1.6479131319986386</v>
      </c>
      <c r="K120">
        <f t="shared" si="33"/>
        <v>6.0249999999999995</v>
      </c>
      <c r="L120">
        <f t="shared" si="34"/>
        <v>-2.4999999999999467E-2</v>
      </c>
      <c r="M120">
        <f t="shared" si="35"/>
        <v>2.4999999999999467E-2</v>
      </c>
      <c r="N120">
        <f t="shared" si="54"/>
        <v>-3204.0499999999997</v>
      </c>
      <c r="O120">
        <f t="shared" si="54"/>
        <v>25074.350000000009</v>
      </c>
      <c r="P120">
        <f t="shared" si="37"/>
        <v>230.03990825688081</v>
      </c>
      <c r="Q120">
        <f t="shared" si="38"/>
        <v>-13.928235427837606</v>
      </c>
      <c r="R120">
        <f t="shared" si="47"/>
        <v>5.9224999999999994</v>
      </c>
      <c r="S120">
        <f t="shared" si="48"/>
        <v>2.0775000000000006</v>
      </c>
      <c r="T120">
        <f t="shared" si="49"/>
        <v>2.0775000000000006</v>
      </c>
      <c r="U120">
        <f t="shared" si="55"/>
        <v>-4558.2900000000009</v>
      </c>
      <c r="V120">
        <f t="shared" si="55"/>
        <v>14775.275</v>
      </c>
      <c r="W120">
        <f t="shared" si="51"/>
        <v>142.06995192307693</v>
      </c>
      <c r="X120">
        <f t="shared" si="52"/>
        <v>-32.084828201167156</v>
      </c>
    </row>
    <row r="121" spans="1:24" x14ac:dyDescent="0.25">
      <c r="A121" s="1">
        <v>43967</v>
      </c>
      <c r="B121">
        <v>120</v>
      </c>
      <c r="C121">
        <v>3</v>
      </c>
      <c r="D121">
        <f t="shared" si="27"/>
        <v>5.7</v>
      </c>
      <c r="E121">
        <f t="shared" si="28"/>
        <v>-2.7</v>
      </c>
      <c r="F121">
        <f t="shared" si="29"/>
        <v>2.7</v>
      </c>
      <c r="G121">
        <f t="shared" si="56"/>
        <v>-300.8999999999993</v>
      </c>
      <c r="H121">
        <f t="shared" si="56"/>
        <v>20631.7</v>
      </c>
      <c r="I121">
        <f t="shared" si="31"/>
        <v>179.40608695652173</v>
      </c>
      <c r="J121">
        <f t="shared" si="32"/>
        <v>-1.6772006184657551</v>
      </c>
      <c r="K121">
        <f t="shared" si="33"/>
        <v>6.3500000000000005</v>
      </c>
      <c r="L121">
        <f t="shared" si="34"/>
        <v>-3.3500000000000005</v>
      </c>
      <c r="M121">
        <f t="shared" si="35"/>
        <v>3.3500000000000005</v>
      </c>
      <c r="N121">
        <f t="shared" si="54"/>
        <v>-3207.3999999999996</v>
      </c>
      <c r="O121">
        <f t="shared" si="54"/>
        <v>25077.700000000008</v>
      </c>
      <c r="P121">
        <f t="shared" si="37"/>
        <v>227.97909090909098</v>
      </c>
      <c r="Q121">
        <f t="shared" si="38"/>
        <v>-14.068834063729922</v>
      </c>
      <c r="R121">
        <f t="shared" si="47"/>
        <v>5.4049999999999994</v>
      </c>
      <c r="S121">
        <f t="shared" si="48"/>
        <v>0.59500000000000064</v>
      </c>
      <c r="T121">
        <f t="shared" si="49"/>
        <v>0.59500000000000064</v>
      </c>
      <c r="U121">
        <f t="shared" si="55"/>
        <v>-4557.6950000000006</v>
      </c>
      <c r="V121">
        <f t="shared" si="55"/>
        <v>14775.869999999999</v>
      </c>
      <c r="W121">
        <f t="shared" si="51"/>
        <v>140.72257142857143</v>
      </c>
      <c r="X121">
        <f t="shared" si="52"/>
        <v>-32.387803560805558</v>
      </c>
    </row>
    <row r="122" spans="1:24" x14ac:dyDescent="0.25">
      <c r="A122" s="1">
        <v>43968</v>
      </c>
      <c r="B122">
        <v>121</v>
      </c>
      <c r="C122">
        <v>7</v>
      </c>
      <c r="D122">
        <f t="shared" si="27"/>
        <v>4.75</v>
      </c>
      <c r="E122">
        <f t="shared" si="28"/>
        <v>2.25</v>
      </c>
      <c r="F122">
        <f t="shared" si="29"/>
        <v>2.25</v>
      </c>
      <c r="G122">
        <f t="shared" si="56"/>
        <v>-298.6499999999993</v>
      </c>
      <c r="H122">
        <f t="shared" si="56"/>
        <v>20633.95</v>
      </c>
      <c r="I122">
        <f t="shared" si="31"/>
        <v>177.87887931034484</v>
      </c>
      <c r="J122">
        <f t="shared" si="32"/>
        <v>-1.6789514368310439</v>
      </c>
      <c r="K122">
        <f t="shared" si="33"/>
        <v>5.5000000000000009</v>
      </c>
      <c r="L122">
        <f t="shared" si="34"/>
        <v>1.4999999999999991</v>
      </c>
      <c r="M122">
        <f t="shared" si="35"/>
        <v>1.4999999999999991</v>
      </c>
      <c r="N122">
        <f t="shared" si="54"/>
        <v>-3205.8999999999996</v>
      </c>
      <c r="O122">
        <f t="shared" si="54"/>
        <v>25079.200000000008</v>
      </c>
      <c r="P122">
        <f t="shared" si="37"/>
        <v>225.93873873873881</v>
      </c>
      <c r="Q122">
        <f t="shared" si="38"/>
        <v>-14.189244473507921</v>
      </c>
      <c r="R122">
        <f t="shared" si="47"/>
        <v>5.1050000000000013</v>
      </c>
      <c r="S122">
        <f t="shared" si="48"/>
        <v>-2.1050000000000013</v>
      </c>
      <c r="T122">
        <f t="shared" si="49"/>
        <v>2.1050000000000013</v>
      </c>
      <c r="U122">
        <f t="shared" si="55"/>
        <v>-4559.8</v>
      </c>
      <c r="V122">
        <f t="shared" si="55"/>
        <v>14777.974999999999</v>
      </c>
      <c r="W122">
        <f t="shared" si="51"/>
        <v>139.41485849056602</v>
      </c>
      <c r="X122">
        <f t="shared" si="52"/>
        <v>-32.706700342908967</v>
      </c>
    </row>
    <row r="123" spans="1:24" x14ac:dyDescent="0.25">
      <c r="A123" s="1">
        <v>43969</v>
      </c>
      <c r="B123">
        <v>122</v>
      </c>
      <c r="C123">
        <v>8</v>
      </c>
      <c r="D123">
        <f t="shared" si="27"/>
        <v>5.7</v>
      </c>
      <c r="E123">
        <f t="shared" si="28"/>
        <v>2.2999999999999998</v>
      </c>
      <c r="F123">
        <f t="shared" si="29"/>
        <v>2.2999999999999998</v>
      </c>
      <c r="G123">
        <f t="shared" si="56"/>
        <v>-296.34999999999928</v>
      </c>
      <c r="H123">
        <f t="shared" si="56"/>
        <v>20636.25</v>
      </c>
      <c r="I123">
        <f t="shared" si="31"/>
        <v>176.37820512820514</v>
      </c>
      <c r="J123">
        <f t="shared" si="32"/>
        <v>-1.6801962565873119</v>
      </c>
      <c r="K123">
        <f t="shared" si="33"/>
        <v>6.1500000000000012</v>
      </c>
      <c r="L123">
        <f t="shared" si="34"/>
        <v>1.8499999999999988</v>
      </c>
      <c r="M123">
        <f t="shared" si="35"/>
        <v>1.8499999999999988</v>
      </c>
      <c r="N123">
        <f t="shared" si="54"/>
        <v>-3204.0499999999997</v>
      </c>
      <c r="O123">
        <f t="shared" si="54"/>
        <v>25081.050000000007</v>
      </c>
      <c r="P123">
        <f t="shared" si="37"/>
        <v>223.93794642857148</v>
      </c>
      <c r="Q123">
        <f t="shared" si="38"/>
        <v>-14.307758247760756</v>
      </c>
      <c r="R123">
        <f t="shared" si="47"/>
        <v>5.5699999999999994</v>
      </c>
      <c r="S123">
        <f t="shared" si="48"/>
        <v>1.4300000000000006</v>
      </c>
      <c r="T123">
        <f t="shared" si="49"/>
        <v>1.4300000000000006</v>
      </c>
      <c r="U123">
        <f t="shared" si="55"/>
        <v>-4558.37</v>
      </c>
      <c r="V123">
        <f t="shared" si="55"/>
        <v>14779.404999999999</v>
      </c>
      <c r="W123">
        <f t="shared" si="51"/>
        <v>138.12528037383177</v>
      </c>
      <c r="X123">
        <f t="shared" si="52"/>
        <v>-33.001706766950363</v>
      </c>
    </row>
    <row r="124" spans="1:24" x14ac:dyDescent="0.25">
      <c r="A124" s="1">
        <v>43970</v>
      </c>
      <c r="B124">
        <v>123</v>
      </c>
      <c r="C124">
        <v>6</v>
      </c>
      <c r="D124">
        <f t="shared" ref="D124:D158" si="57">C123*0.3+C122*0.2+C121*0.2+C120*0.15+C119*0.15</f>
        <v>6.5000000000000009</v>
      </c>
      <c r="E124">
        <f t="shared" ref="E124:E158" si="58">C124-D124</f>
        <v>-0.50000000000000089</v>
      </c>
      <c r="F124">
        <f t="shared" ref="F124:F158" si="59">ABS(E124)</f>
        <v>0.50000000000000089</v>
      </c>
      <c r="G124">
        <f t="shared" ref="G124:G158" si="60">E124+G123</f>
        <v>-296.84999999999928</v>
      </c>
      <c r="H124">
        <f t="shared" ref="H124:H158" si="61">F124+H123</f>
        <v>20636.75</v>
      </c>
      <c r="I124">
        <f t="shared" ref="I124:I158" si="62">H124/B119</f>
        <v>174.88771186440678</v>
      </c>
      <c r="J124">
        <f t="shared" ref="J124:J158" si="63">G124/I124</f>
        <v>-1.6973748288853581</v>
      </c>
      <c r="K124">
        <f t="shared" si="33"/>
        <v>6.4749999999999996</v>
      </c>
      <c r="L124">
        <f t="shared" ref="L124:L158" si="64">$C124-K124</f>
        <v>-0.47499999999999964</v>
      </c>
      <c r="M124">
        <f t="shared" ref="M124:M158" si="65">ABS(L124)</f>
        <v>0.47499999999999964</v>
      </c>
      <c r="N124">
        <f t="shared" ref="N124:N158" si="66">L124+N123</f>
        <v>-3204.5249999999996</v>
      </c>
      <c r="O124">
        <f t="shared" ref="O124:O158" si="67">M124+O123</f>
        <v>25081.525000000005</v>
      </c>
      <c r="P124">
        <f t="shared" ref="P124:P158" si="68">O124/$B114</f>
        <v>221.96039823008854</v>
      </c>
      <c r="Q124">
        <f t="shared" ref="Q124:Q158" si="69">N124/P124</f>
        <v>-14.437372727535502</v>
      </c>
      <c r="R124">
        <f t="shared" ref="R124:R158" si="70">C123*0.25+C122*0.175+C121*0.15+C120*0.125+C119*0.075+C118*0.075+C117*0.025+C116*0.025+C115*0.02+C114*0.0175+C113*0.0175+C112*0.015+C111*0.015+C110*0.0075+C109*0.0075</f>
        <v>6.197499999999998</v>
      </c>
      <c r="S124">
        <f t="shared" ref="S124:S158" si="71">C123-R124</f>
        <v>1.802500000000002</v>
      </c>
      <c r="T124">
        <f t="shared" ref="T124:T158" si="72">ABS(S124)</f>
        <v>1.802500000000002</v>
      </c>
      <c r="U124">
        <f t="shared" ref="U124:U158" si="73">S124+U123</f>
        <v>-4556.5675000000001</v>
      </c>
      <c r="V124">
        <f t="shared" ref="V124:V158" si="74">T124+V123</f>
        <v>14781.207499999999</v>
      </c>
      <c r="W124">
        <f t="shared" ref="W124:W158" si="75">V124/B109</f>
        <v>136.86303240740739</v>
      </c>
      <c r="X124">
        <f t="shared" ref="X124:X158" si="76">U124/W124</f>
        <v>-33.292901814685983</v>
      </c>
    </row>
    <row r="125" spans="1:24" x14ac:dyDescent="0.25">
      <c r="A125" s="1">
        <v>43971</v>
      </c>
      <c r="B125">
        <v>124</v>
      </c>
      <c r="C125">
        <v>5</v>
      </c>
      <c r="D125">
        <f t="shared" si="57"/>
        <v>6.15</v>
      </c>
      <c r="E125">
        <f t="shared" si="58"/>
        <v>-1.1500000000000004</v>
      </c>
      <c r="F125">
        <f t="shared" si="59"/>
        <v>1.1500000000000004</v>
      </c>
      <c r="G125">
        <f t="shared" si="60"/>
        <v>-297.99999999999926</v>
      </c>
      <c r="H125">
        <f t="shared" si="61"/>
        <v>20637.900000000001</v>
      </c>
      <c r="I125">
        <f t="shared" si="62"/>
        <v>173.427731092437</v>
      </c>
      <c r="J125">
        <f t="shared" si="63"/>
        <v>-1.7182949815630422</v>
      </c>
      <c r="K125">
        <f t="shared" si="33"/>
        <v>5.85</v>
      </c>
      <c r="L125">
        <f t="shared" si="64"/>
        <v>-0.84999999999999964</v>
      </c>
      <c r="M125">
        <f t="shared" si="65"/>
        <v>0.84999999999999964</v>
      </c>
      <c r="N125">
        <f t="shared" si="66"/>
        <v>-3205.3749999999995</v>
      </c>
      <c r="O125">
        <f t="shared" si="67"/>
        <v>25082.375000000004</v>
      </c>
      <c r="P125">
        <f t="shared" si="68"/>
        <v>220.02083333333337</v>
      </c>
      <c r="Q125">
        <f t="shared" si="69"/>
        <v>-14.568506770192212</v>
      </c>
      <c r="R125">
        <f t="shared" si="70"/>
        <v>6.2524999999999995</v>
      </c>
      <c r="S125">
        <f t="shared" si="71"/>
        <v>-0.2524999999999995</v>
      </c>
      <c r="T125">
        <f t="shared" si="72"/>
        <v>0.2524999999999995</v>
      </c>
      <c r="U125">
        <f t="shared" si="73"/>
        <v>-4556.82</v>
      </c>
      <c r="V125">
        <f t="shared" si="74"/>
        <v>14781.46</v>
      </c>
      <c r="W125">
        <f t="shared" si="75"/>
        <v>135.6097247706422</v>
      </c>
      <c r="X125">
        <f t="shared" si="76"/>
        <v>-33.602457402719352</v>
      </c>
    </row>
    <row r="126" spans="1:24" x14ac:dyDescent="0.25">
      <c r="A126" s="1">
        <v>43972</v>
      </c>
      <c r="B126">
        <v>125</v>
      </c>
      <c r="C126">
        <v>2</v>
      </c>
      <c r="D126">
        <f t="shared" si="57"/>
        <v>5.8000000000000007</v>
      </c>
      <c r="E126">
        <f t="shared" si="58"/>
        <v>-3.8000000000000007</v>
      </c>
      <c r="F126">
        <f t="shared" si="59"/>
        <v>3.8000000000000007</v>
      </c>
      <c r="G126">
        <f t="shared" si="60"/>
        <v>-301.79999999999927</v>
      </c>
      <c r="H126">
        <f t="shared" si="61"/>
        <v>20641.7</v>
      </c>
      <c r="I126">
        <f t="shared" si="62"/>
        <v>172.01416666666668</v>
      </c>
      <c r="J126">
        <f t="shared" si="63"/>
        <v>-1.7545066540062064</v>
      </c>
      <c r="K126">
        <f t="shared" si="33"/>
        <v>5.75</v>
      </c>
      <c r="L126">
        <f t="shared" si="64"/>
        <v>-3.75</v>
      </c>
      <c r="M126">
        <f t="shared" si="65"/>
        <v>3.75</v>
      </c>
      <c r="N126">
        <f t="shared" si="66"/>
        <v>-3209.1249999999995</v>
      </c>
      <c r="O126">
        <f t="shared" si="67"/>
        <v>25086.125000000004</v>
      </c>
      <c r="P126">
        <f t="shared" si="68"/>
        <v>218.14021739130439</v>
      </c>
      <c r="Q126">
        <f t="shared" si="69"/>
        <v>-14.711294590136973</v>
      </c>
      <c r="R126">
        <f t="shared" si="70"/>
        <v>6.0299999999999994</v>
      </c>
      <c r="S126">
        <f t="shared" si="71"/>
        <v>-1.0299999999999994</v>
      </c>
      <c r="T126">
        <f t="shared" si="72"/>
        <v>1.0299999999999994</v>
      </c>
      <c r="U126">
        <f t="shared" si="73"/>
        <v>-4557.8499999999995</v>
      </c>
      <c r="V126">
        <f t="shared" si="74"/>
        <v>14782.49</v>
      </c>
      <c r="W126">
        <f t="shared" si="75"/>
        <v>134.38627272727271</v>
      </c>
      <c r="X126">
        <f t="shared" si="76"/>
        <v>-33.916038502309149</v>
      </c>
    </row>
    <row r="127" spans="1:24" x14ac:dyDescent="0.25">
      <c r="A127" s="1">
        <v>43973</v>
      </c>
      <c r="B127">
        <v>126</v>
      </c>
      <c r="C127">
        <v>4</v>
      </c>
      <c r="D127">
        <f t="shared" si="57"/>
        <v>5.05</v>
      </c>
      <c r="E127">
        <f t="shared" si="58"/>
        <v>-1.0499999999999998</v>
      </c>
      <c r="F127">
        <f t="shared" si="59"/>
        <v>1.0499999999999998</v>
      </c>
      <c r="G127">
        <f t="shared" si="60"/>
        <v>-302.84999999999928</v>
      </c>
      <c r="H127">
        <f t="shared" si="61"/>
        <v>20642.75</v>
      </c>
      <c r="I127">
        <f t="shared" si="62"/>
        <v>170.60123966942149</v>
      </c>
      <c r="J127">
        <f t="shared" si="63"/>
        <v>-1.775192258783346</v>
      </c>
      <c r="K127">
        <f t="shared" si="33"/>
        <v>4.9250000000000007</v>
      </c>
      <c r="L127">
        <f t="shared" si="64"/>
        <v>-0.92500000000000071</v>
      </c>
      <c r="M127">
        <f t="shared" si="65"/>
        <v>0.92500000000000071</v>
      </c>
      <c r="N127">
        <f t="shared" si="66"/>
        <v>-3210.0499999999997</v>
      </c>
      <c r="O127">
        <f t="shared" si="67"/>
        <v>25087.050000000003</v>
      </c>
      <c r="P127">
        <f t="shared" si="68"/>
        <v>216.26767241379312</v>
      </c>
      <c r="Q127">
        <f t="shared" si="69"/>
        <v>-14.842948852096995</v>
      </c>
      <c r="R127">
        <f t="shared" si="70"/>
        <v>5.0125000000000002</v>
      </c>
      <c r="S127">
        <f t="shared" si="71"/>
        <v>-3.0125000000000002</v>
      </c>
      <c r="T127">
        <f t="shared" si="72"/>
        <v>3.0125000000000002</v>
      </c>
      <c r="U127">
        <f t="shared" si="73"/>
        <v>-4560.8624999999993</v>
      </c>
      <c r="V127">
        <f t="shared" si="74"/>
        <v>14785.502500000001</v>
      </c>
      <c r="W127">
        <f t="shared" si="75"/>
        <v>133.20272522522524</v>
      </c>
      <c r="X127">
        <f t="shared" si="76"/>
        <v>-34.240008920900721</v>
      </c>
    </row>
    <row r="128" spans="1:24" x14ac:dyDescent="0.25">
      <c r="A128" s="1">
        <v>43974</v>
      </c>
      <c r="B128">
        <v>127</v>
      </c>
      <c r="C128">
        <v>0</v>
      </c>
      <c r="D128">
        <f t="shared" si="57"/>
        <v>4.7</v>
      </c>
      <c r="E128">
        <f t="shared" si="58"/>
        <v>-4.7</v>
      </c>
      <c r="F128">
        <f t="shared" si="59"/>
        <v>4.7</v>
      </c>
      <c r="G128">
        <f t="shared" si="60"/>
        <v>-307.54999999999927</v>
      </c>
      <c r="H128">
        <f t="shared" si="61"/>
        <v>20647.45</v>
      </c>
      <c r="I128">
        <f t="shared" si="62"/>
        <v>169.24139344262295</v>
      </c>
      <c r="J128">
        <f t="shared" si="63"/>
        <v>-1.8172268246199852</v>
      </c>
      <c r="K128">
        <f t="shared" si="33"/>
        <v>4.7500000000000009</v>
      </c>
      <c r="L128">
        <f t="shared" si="64"/>
        <v>-4.7500000000000009</v>
      </c>
      <c r="M128">
        <f t="shared" si="65"/>
        <v>4.7500000000000009</v>
      </c>
      <c r="N128">
        <f t="shared" si="66"/>
        <v>-3214.7999999999997</v>
      </c>
      <c r="O128">
        <f t="shared" si="67"/>
        <v>25091.800000000003</v>
      </c>
      <c r="P128">
        <f t="shared" si="68"/>
        <v>214.45982905982908</v>
      </c>
      <c r="Q128">
        <f t="shared" si="69"/>
        <v>-14.990219912481367</v>
      </c>
      <c r="R128">
        <f t="shared" si="70"/>
        <v>4.8350000000000017</v>
      </c>
      <c r="S128">
        <f t="shared" si="71"/>
        <v>-0.83500000000000174</v>
      </c>
      <c r="T128">
        <f t="shared" si="72"/>
        <v>0.83500000000000174</v>
      </c>
      <c r="U128">
        <f t="shared" si="73"/>
        <v>-4561.6974999999993</v>
      </c>
      <c r="V128">
        <f t="shared" si="74"/>
        <v>14786.3375</v>
      </c>
      <c r="W128">
        <f t="shared" si="75"/>
        <v>132.02087053571429</v>
      </c>
      <c r="X128">
        <f t="shared" si="76"/>
        <v>-34.552851238516631</v>
      </c>
    </row>
    <row r="129" spans="1:24" x14ac:dyDescent="0.25">
      <c r="A129" s="1">
        <v>43975</v>
      </c>
      <c r="B129">
        <v>128</v>
      </c>
      <c r="C129">
        <v>3</v>
      </c>
      <c r="D129">
        <f t="shared" si="57"/>
        <v>2.85</v>
      </c>
      <c r="E129">
        <f t="shared" si="58"/>
        <v>0.14999999999999991</v>
      </c>
      <c r="F129">
        <f t="shared" si="59"/>
        <v>0.14999999999999991</v>
      </c>
      <c r="G129">
        <f t="shared" si="60"/>
        <v>-307.3999999999993</v>
      </c>
      <c r="H129">
        <f t="shared" si="61"/>
        <v>20647.600000000002</v>
      </c>
      <c r="I129">
        <f t="shared" si="62"/>
        <v>167.86666666666667</v>
      </c>
      <c r="J129">
        <f t="shared" si="63"/>
        <v>-1.8312152501985659</v>
      </c>
      <c r="K129">
        <f t="shared" si="33"/>
        <v>4.0750000000000002</v>
      </c>
      <c r="L129">
        <f t="shared" si="64"/>
        <v>-1.0750000000000002</v>
      </c>
      <c r="M129">
        <f t="shared" si="65"/>
        <v>1.0750000000000002</v>
      </c>
      <c r="N129">
        <f t="shared" si="66"/>
        <v>-3215.8749999999995</v>
      </c>
      <c r="O129">
        <f t="shared" si="67"/>
        <v>25092.875000000004</v>
      </c>
      <c r="P129">
        <f t="shared" si="68"/>
        <v>212.65148305084747</v>
      </c>
      <c r="Q129">
        <f t="shared" si="69"/>
        <v>-15.122748987511391</v>
      </c>
      <c r="R129">
        <f t="shared" si="70"/>
        <v>3.54</v>
      </c>
      <c r="S129">
        <f t="shared" si="71"/>
        <v>-3.54</v>
      </c>
      <c r="T129">
        <f t="shared" si="72"/>
        <v>3.54</v>
      </c>
      <c r="U129">
        <f t="shared" si="73"/>
        <v>-4565.2374999999993</v>
      </c>
      <c r="V129">
        <f t="shared" si="74"/>
        <v>14789.877500000001</v>
      </c>
      <c r="W129">
        <f t="shared" si="75"/>
        <v>130.88387168141594</v>
      </c>
      <c r="X129">
        <f t="shared" si="76"/>
        <v>-34.880061548853256</v>
      </c>
    </row>
    <row r="130" spans="1:24" x14ac:dyDescent="0.25">
      <c r="A130" s="1">
        <v>43976</v>
      </c>
      <c r="B130">
        <v>129</v>
      </c>
      <c r="C130">
        <v>11</v>
      </c>
      <c r="D130">
        <f t="shared" si="57"/>
        <v>2.75</v>
      </c>
      <c r="E130">
        <f t="shared" si="58"/>
        <v>8.25</v>
      </c>
      <c r="F130">
        <f t="shared" si="59"/>
        <v>8.25</v>
      </c>
      <c r="G130">
        <f t="shared" si="60"/>
        <v>-299.1499999999993</v>
      </c>
      <c r="H130">
        <f t="shared" si="61"/>
        <v>20655.850000000002</v>
      </c>
      <c r="I130">
        <f t="shared" si="62"/>
        <v>166.57943548387098</v>
      </c>
      <c r="J130">
        <f t="shared" si="63"/>
        <v>-1.7958399194417034</v>
      </c>
      <c r="K130">
        <f t="shared" si="33"/>
        <v>3.55</v>
      </c>
      <c r="L130">
        <f t="shared" si="64"/>
        <v>7.45</v>
      </c>
      <c r="M130">
        <f t="shared" si="65"/>
        <v>7.45</v>
      </c>
      <c r="N130">
        <f t="shared" si="66"/>
        <v>-3208.4249999999997</v>
      </c>
      <c r="O130">
        <f t="shared" si="67"/>
        <v>25100.325000000004</v>
      </c>
      <c r="P130">
        <f t="shared" si="68"/>
        <v>210.92710084033618</v>
      </c>
      <c r="Q130">
        <f t="shared" si="69"/>
        <v>-15.211061012158204</v>
      </c>
      <c r="R130">
        <f t="shared" si="70"/>
        <v>3.27</v>
      </c>
      <c r="S130">
        <f t="shared" si="71"/>
        <v>-0.27</v>
      </c>
      <c r="T130">
        <f t="shared" si="72"/>
        <v>0.27</v>
      </c>
      <c r="U130">
        <f t="shared" si="73"/>
        <v>-4565.5074999999997</v>
      </c>
      <c r="V130">
        <f t="shared" si="74"/>
        <v>14790.147500000001</v>
      </c>
      <c r="W130">
        <f t="shared" si="75"/>
        <v>129.73813596491229</v>
      </c>
      <c r="X130">
        <f t="shared" si="76"/>
        <v>-35.190173390765707</v>
      </c>
    </row>
    <row r="131" spans="1:24" x14ac:dyDescent="0.25">
      <c r="A131" s="1">
        <v>43977</v>
      </c>
      <c r="B131">
        <v>130</v>
      </c>
      <c r="C131">
        <v>7</v>
      </c>
      <c r="D131">
        <f t="shared" si="57"/>
        <v>4.8</v>
      </c>
      <c r="E131">
        <f t="shared" si="58"/>
        <v>2.2000000000000002</v>
      </c>
      <c r="F131">
        <f t="shared" si="59"/>
        <v>2.2000000000000002</v>
      </c>
      <c r="G131">
        <f t="shared" si="60"/>
        <v>-296.94999999999931</v>
      </c>
      <c r="H131">
        <f t="shared" si="61"/>
        <v>20658.050000000003</v>
      </c>
      <c r="I131">
        <f t="shared" si="62"/>
        <v>165.26440000000002</v>
      </c>
      <c r="J131">
        <f t="shared" si="63"/>
        <v>-1.7968177054465406</v>
      </c>
      <c r="K131">
        <f t="shared" si="33"/>
        <v>5.1250000000000009</v>
      </c>
      <c r="L131">
        <f t="shared" si="64"/>
        <v>1.8749999999999991</v>
      </c>
      <c r="M131">
        <f t="shared" si="65"/>
        <v>1.8749999999999991</v>
      </c>
      <c r="N131">
        <f t="shared" si="66"/>
        <v>-3206.5499999999997</v>
      </c>
      <c r="O131">
        <f t="shared" si="67"/>
        <v>25102.200000000004</v>
      </c>
      <c r="P131">
        <f t="shared" si="68"/>
        <v>209.18500000000003</v>
      </c>
      <c r="Q131">
        <f t="shared" si="69"/>
        <v>-15.328775963859737</v>
      </c>
      <c r="R131">
        <f t="shared" si="70"/>
        <v>5.2025000000000006</v>
      </c>
      <c r="S131">
        <f t="shared" si="71"/>
        <v>5.7974999999999994</v>
      </c>
      <c r="T131">
        <f t="shared" si="72"/>
        <v>5.7974999999999994</v>
      </c>
      <c r="U131">
        <f t="shared" si="73"/>
        <v>-4559.71</v>
      </c>
      <c r="V131">
        <f t="shared" si="74"/>
        <v>14795.945000000002</v>
      </c>
      <c r="W131">
        <f t="shared" si="75"/>
        <v>128.66039130434783</v>
      </c>
      <c r="X131">
        <f t="shared" si="76"/>
        <v>-35.439889104751337</v>
      </c>
    </row>
    <row r="132" spans="1:24" x14ac:dyDescent="0.25">
      <c r="A132" s="1">
        <v>43978</v>
      </c>
      <c r="B132">
        <v>131</v>
      </c>
      <c r="C132">
        <v>1</v>
      </c>
      <c r="D132">
        <f t="shared" si="57"/>
        <v>5.5</v>
      </c>
      <c r="E132">
        <f t="shared" si="58"/>
        <v>-4.5</v>
      </c>
      <c r="F132">
        <f t="shared" si="59"/>
        <v>4.5</v>
      </c>
      <c r="G132">
        <f t="shared" si="60"/>
        <v>-301.44999999999931</v>
      </c>
      <c r="H132">
        <f t="shared" si="61"/>
        <v>20662.550000000003</v>
      </c>
      <c r="I132">
        <f t="shared" si="62"/>
        <v>163.98849206349209</v>
      </c>
      <c r="J132">
        <f t="shared" si="63"/>
        <v>-1.8382387459437439</v>
      </c>
      <c r="K132">
        <f t="shared" si="33"/>
        <v>5.8750000000000009</v>
      </c>
      <c r="L132">
        <f t="shared" si="64"/>
        <v>-4.8750000000000009</v>
      </c>
      <c r="M132">
        <f t="shared" si="65"/>
        <v>4.8750000000000009</v>
      </c>
      <c r="N132">
        <f t="shared" si="66"/>
        <v>-3211.4249999999997</v>
      </c>
      <c r="O132">
        <f t="shared" si="67"/>
        <v>25107.075000000004</v>
      </c>
      <c r="P132">
        <f t="shared" si="68"/>
        <v>207.49648760330581</v>
      </c>
      <c r="Q132">
        <f t="shared" si="69"/>
        <v>-15.477008970579007</v>
      </c>
      <c r="R132">
        <f t="shared" si="70"/>
        <v>5.4475000000000007</v>
      </c>
      <c r="S132">
        <f t="shared" si="71"/>
        <v>1.5524999999999993</v>
      </c>
      <c r="T132">
        <f t="shared" si="72"/>
        <v>1.5524999999999993</v>
      </c>
      <c r="U132">
        <f t="shared" si="73"/>
        <v>-4558.1575000000003</v>
      </c>
      <c r="V132">
        <f t="shared" si="74"/>
        <v>14797.497500000001</v>
      </c>
      <c r="W132">
        <f t="shared" si="75"/>
        <v>127.56463362068966</v>
      </c>
      <c r="X132">
        <f t="shared" si="76"/>
        <v>-35.732141194820272</v>
      </c>
    </row>
    <row r="133" spans="1:24" x14ac:dyDescent="0.25">
      <c r="A133" s="1">
        <v>43979</v>
      </c>
      <c r="B133">
        <v>132</v>
      </c>
      <c r="C133">
        <v>2</v>
      </c>
      <c r="D133">
        <f t="shared" si="57"/>
        <v>4.3500000000000005</v>
      </c>
      <c r="E133">
        <f t="shared" si="58"/>
        <v>-2.3500000000000005</v>
      </c>
      <c r="F133">
        <f t="shared" si="59"/>
        <v>2.3500000000000005</v>
      </c>
      <c r="G133">
        <f t="shared" si="60"/>
        <v>-303.79999999999933</v>
      </c>
      <c r="H133">
        <f t="shared" si="61"/>
        <v>20664.900000000001</v>
      </c>
      <c r="I133">
        <f t="shared" si="62"/>
        <v>162.71574803149608</v>
      </c>
      <c r="J133">
        <f t="shared" si="63"/>
        <v>-1.8670596034822289</v>
      </c>
      <c r="K133">
        <f t="shared" si="33"/>
        <v>4.4000000000000004</v>
      </c>
      <c r="L133">
        <f t="shared" si="64"/>
        <v>-2.4000000000000004</v>
      </c>
      <c r="M133">
        <f t="shared" si="65"/>
        <v>2.4000000000000004</v>
      </c>
      <c r="N133">
        <f t="shared" si="66"/>
        <v>-3213.8249999999998</v>
      </c>
      <c r="O133">
        <f t="shared" si="67"/>
        <v>25109.475000000006</v>
      </c>
      <c r="P133">
        <f t="shared" si="68"/>
        <v>205.81536885245907</v>
      </c>
      <c r="Q133">
        <f t="shared" si="69"/>
        <v>-15.615087531698686</v>
      </c>
      <c r="R133">
        <f t="shared" si="70"/>
        <v>4.5824999999999987</v>
      </c>
      <c r="S133">
        <f t="shared" si="71"/>
        <v>-3.5824999999999987</v>
      </c>
      <c r="T133">
        <f t="shared" si="72"/>
        <v>3.5824999999999987</v>
      </c>
      <c r="U133">
        <f t="shared" si="73"/>
        <v>-4561.7400000000007</v>
      </c>
      <c r="V133">
        <f t="shared" si="74"/>
        <v>14801.080000000002</v>
      </c>
      <c r="W133">
        <f t="shared" si="75"/>
        <v>126.50495726495728</v>
      </c>
      <c r="X133">
        <f t="shared" si="76"/>
        <v>-36.059772665237944</v>
      </c>
    </row>
    <row r="134" spans="1:24" x14ac:dyDescent="0.25">
      <c r="A134" s="1">
        <v>43980</v>
      </c>
      <c r="B134">
        <v>133</v>
      </c>
      <c r="C134">
        <v>0</v>
      </c>
      <c r="D134">
        <f t="shared" si="57"/>
        <v>4.3</v>
      </c>
      <c r="E134">
        <f t="shared" si="58"/>
        <v>-4.3</v>
      </c>
      <c r="F134">
        <f t="shared" si="59"/>
        <v>4.3</v>
      </c>
      <c r="G134">
        <f t="shared" si="60"/>
        <v>-308.09999999999934</v>
      </c>
      <c r="H134">
        <f t="shared" si="61"/>
        <v>20669.2</v>
      </c>
      <c r="I134">
        <f t="shared" si="62"/>
        <v>161.47812500000001</v>
      </c>
      <c r="J134">
        <f t="shared" si="63"/>
        <v>-1.9079983743928122</v>
      </c>
      <c r="K134">
        <f t="shared" si="33"/>
        <v>3.6500000000000004</v>
      </c>
      <c r="L134">
        <f t="shared" si="64"/>
        <v>-3.6500000000000004</v>
      </c>
      <c r="M134">
        <f t="shared" si="65"/>
        <v>3.6500000000000004</v>
      </c>
      <c r="N134">
        <f t="shared" si="66"/>
        <v>-3217.4749999999999</v>
      </c>
      <c r="O134">
        <f t="shared" si="67"/>
        <v>25113.125000000007</v>
      </c>
      <c r="P134">
        <f t="shared" si="68"/>
        <v>204.17174796747975</v>
      </c>
      <c r="Q134">
        <f t="shared" si="69"/>
        <v>-15.758669022672402</v>
      </c>
      <c r="R134">
        <f t="shared" si="70"/>
        <v>4.0750000000000002</v>
      </c>
      <c r="S134">
        <f t="shared" si="71"/>
        <v>-2.0750000000000002</v>
      </c>
      <c r="T134">
        <f t="shared" si="72"/>
        <v>2.0750000000000002</v>
      </c>
      <c r="U134">
        <f t="shared" si="73"/>
        <v>-4563.8150000000005</v>
      </c>
      <c r="V134">
        <f t="shared" si="74"/>
        <v>14803.155000000002</v>
      </c>
      <c r="W134">
        <f t="shared" si="75"/>
        <v>125.45046610169494</v>
      </c>
      <c r="X134">
        <f t="shared" si="76"/>
        <v>-36.379418441541681</v>
      </c>
    </row>
    <row r="135" spans="1:24" x14ac:dyDescent="0.25">
      <c r="A135" s="1">
        <v>43981</v>
      </c>
      <c r="B135">
        <v>134</v>
      </c>
      <c r="C135">
        <v>4</v>
      </c>
      <c r="D135">
        <f t="shared" si="57"/>
        <v>3.3</v>
      </c>
      <c r="E135">
        <f t="shared" si="58"/>
        <v>0.70000000000000018</v>
      </c>
      <c r="F135">
        <f t="shared" si="59"/>
        <v>0.70000000000000018</v>
      </c>
      <c r="G135">
        <f t="shared" si="60"/>
        <v>-307.39999999999935</v>
      </c>
      <c r="H135">
        <f t="shared" si="61"/>
        <v>20669.900000000001</v>
      </c>
      <c r="I135">
        <f t="shared" si="62"/>
        <v>160.23178294573646</v>
      </c>
      <c r="J135">
        <f t="shared" si="63"/>
        <v>-1.918470819887852</v>
      </c>
      <c r="K135">
        <f t="shared" si="33"/>
        <v>3.0750000000000006</v>
      </c>
      <c r="L135">
        <f t="shared" si="64"/>
        <v>0.92499999999999938</v>
      </c>
      <c r="M135">
        <f t="shared" si="65"/>
        <v>0.92499999999999938</v>
      </c>
      <c r="N135">
        <f t="shared" si="66"/>
        <v>-3216.5499999999997</v>
      </c>
      <c r="O135">
        <f t="shared" si="67"/>
        <v>25114.050000000007</v>
      </c>
      <c r="P135">
        <f t="shared" si="68"/>
        <v>202.53266129032264</v>
      </c>
      <c r="Q135">
        <f t="shared" si="69"/>
        <v>-15.881635976674406</v>
      </c>
      <c r="R135">
        <f t="shared" si="70"/>
        <v>3.0500000000000003</v>
      </c>
      <c r="S135">
        <f t="shared" si="71"/>
        <v>-3.0500000000000003</v>
      </c>
      <c r="T135">
        <f t="shared" si="72"/>
        <v>3.0500000000000003</v>
      </c>
      <c r="U135">
        <f t="shared" si="73"/>
        <v>-4566.8650000000007</v>
      </c>
      <c r="V135">
        <f t="shared" si="74"/>
        <v>14806.205000000002</v>
      </c>
      <c r="W135">
        <f t="shared" si="75"/>
        <v>124.42189075630253</v>
      </c>
      <c r="X135">
        <f t="shared" si="76"/>
        <v>-36.704674492889978</v>
      </c>
    </row>
    <row r="136" spans="1:24" x14ac:dyDescent="0.25">
      <c r="A136" s="1">
        <v>43982</v>
      </c>
      <c r="B136">
        <v>135</v>
      </c>
      <c r="C136">
        <v>2</v>
      </c>
      <c r="D136">
        <f t="shared" si="57"/>
        <v>2.8</v>
      </c>
      <c r="E136">
        <f t="shared" si="58"/>
        <v>-0.79999999999999982</v>
      </c>
      <c r="F136">
        <f t="shared" si="59"/>
        <v>0.79999999999999982</v>
      </c>
      <c r="G136">
        <f t="shared" si="60"/>
        <v>-308.19999999999936</v>
      </c>
      <c r="H136">
        <f t="shared" si="61"/>
        <v>20670.7</v>
      </c>
      <c r="I136">
        <f t="shared" si="62"/>
        <v>159.00538461538463</v>
      </c>
      <c r="J136">
        <f t="shared" si="63"/>
        <v>-1.9382991383939545</v>
      </c>
      <c r="K136">
        <f t="shared" si="33"/>
        <v>3.1500000000000004</v>
      </c>
      <c r="L136">
        <f t="shared" si="64"/>
        <v>-1.1500000000000004</v>
      </c>
      <c r="M136">
        <f t="shared" si="65"/>
        <v>1.1500000000000004</v>
      </c>
      <c r="N136">
        <f t="shared" si="66"/>
        <v>-3217.7</v>
      </c>
      <c r="O136">
        <f t="shared" si="67"/>
        <v>25115.200000000008</v>
      </c>
      <c r="P136">
        <f t="shared" si="68"/>
        <v>200.92160000000007</v>
      </c>
      <c r="Q136">
        <f t="shared" si="69"/>
        <v>-16.014704242848946</v>
      </c>
      <c r="R136">
        <f t="shared" si="70"/>
        <v>3.3375000000000008</v>
      </c>
      <c r="S136">
        <f t="shared" si="71"/>
        <v>0.6624999999999992</v>
      </c>
      <c r="T136">
        <f t="shared" si="72"/>
        <v>0.6624999999999992</v>
      </c>
      <c r="U136">
        <f t="shared" si="73"/>
        <v>-4566.2025000000003</v>
      </c>
      <c r="V136">
        <f t="shared" si="74"/>
        <v>14806.867500000002</v>
      </c>
      <c r="W136">
        <f t="shared" si="75"/>
        <v>123.39056250000002</v>
      </c>
      <c r="X136">
        <f t="shared" si="76"/>
        <v>-37.00609193673138</v>
      </c>
    </row>
    <row r="137" spans="1:24" x14ac:dyDescent="0.25">
      <c r="A137" s="1">
        <v>43983</v>
      </c>
      <c r="B137">
        <v>136</v>
      </c>
      <c r="C137">
        <v>16</v>
      </c>
      <c r="D137">
        <f t="shared" si="57"/>
        <v>1.8499999999999999</v>
      </c>
      <c r="E137">
        <f t="shared" si="58"/>
        <v>14.15</v>
      </c>
      <c r="F137">
        <f t="shared" si="59"/>
        <v>14.15</v>
      </c>
      <c r="G137">
        <f t="shared" si="60"/>
        <v>-294.04999999999939</v>
      </c>
      <c r="H137">
        <f t="shared" si="61"/>
        <v>20684.850000000002</v>
      </c>
      <c r="I137">
        <f t="shared" si="62"/>
        <v>157.8996183206107</v>
      </c>
      <c r="J137">
        <f t="shared" si="63"/>
        <v>-1.8622590930076803</v>
      </c>
      <c r="K137">
        <f t="shared" si="33"/>
        <v>3.2000000000000006</v>
      </c>
      <c r="L137">
        <f t="shared" si="64"/>
        <v>12.799999999999999</v>
      </c>
      <c r="M137">
        <f t="shared" si="65"/>
        <v>12.799999999999999</v>
      </c>
      <c r="N137">
        <f t="shared" si="66"/>
        <v>-3204.8999999999996</v>
      </c>
      <c r="O137">
        <f t="shared" si="67"/>
        <v>25128.000000000007</v>
      </c>
      <c r="P137">
        <f t="shared" si="68"/>
        <v>199.42857142857147</v>
      </c>
      <c r="Q137">
        <f t="shared" si="69"/>
        <v>-16.070415472779363</v>
      </c>
      <c r="R137">
        <f t="shared" si="70"/>
        <v>2.7825000000000002</v>
      </c>
      <c r="S137">
        <f t="shared" si="71"/>
        <v>-0.7825000000000002</v>
      </c>
      <c r="T137">
        <f t="shared" si="72"/>
        <v>0.7825000000000002</v>
      </c>
      <c r="U137">
        <f t="shared" si="73"/>
        <v>-4566.9850000000006</v>
      </c>
      <c r="V137">
        <f t="shared" si="74"/>
        <v>14807.650000000001</v>
      </c>
      <c r="W137">
        <f t="shared" si="75"/>
        <v>122.37727272727274</v>
      </c>
      <c r="X137">
        <f t="shared" si="76"/>
        <v>-37.318898339709541</v>
      </c>
    </row>
    <row r="138" spans="1:24" x14ac:dyDescent="0.25">
      <c r="A138" s="1">
        <v>43984</v>
      </c>
      <c r="B138">
        <v>137</v>
      </c>
      <c r="C138">
        <v>5</v>
      </c>
      <c r="D138">
        <f t="shared" si="57"/>
        <v>6.3</v>
      </c>
      <c r="E138">
        <f t="shared" si="58"/>
        <v>-1.2999999999999998</v>
      </c>
      <c r="F138">
        <f t="shared" si="59"/>
        <v>1.2999999999999998</v>
      </c>
      <c r="G138">
        <f t="shared" si="60"/>
        <v>-295.3499999999994</v>
      </c>
      <c r="H138">
        <f t="shared" si="61"/>
        <v>20686.150000000001</v>
      </c>
      <c r="I138">
        <f t="shared" si="62"/>
        <v>156.71325757575758</v>
      </c>
      <c r="J138">
        <f t="shared" si="63"/>
        <v>-1.8846522915090493</v>
      </c>
      <c r="K138">
        <f t="shared" si="33"/>
        <v>5.5000000000000009</v>
      </c>
      <c r="L138">
        <f t="shared" si="64"/>
        <v>-0.50000000000000089</v>
      </c>
      <c r="M138">
        <f t="shared" si="65"/>
        <v>0.50000000000000089</v>
      </c>
      <c r="N138">
        <f t="shared" si="66"/>
        <v>-3205.3999999999996</v>
      </c>
      <c r="O138">
        <f t="shared" si="67"/>
        <v>25128.500000000007</v>
      </c>
      <c r="P138">
        <f t="shared" si="68"/>
        <v>197.86220472440951</v>
      </c>
      <c r="Q138">
        <f t="shared" si="69"/>
        <v>-16.200163161350652</v>
      </c>
      <c r="R138">
        <f t="shared" si="70"/>
        <v>5.9649999999999999</v>
      </c>
      <c r="S138">
        <f t="shared" si="71"/>
        <v>10.035</v>
      </c>
      <c r="T138">
        <f t="shared" si="72"/>
        <v>10.035</v>
      </c>
      <c r="U138">
        <f t="shared" si="73"/>
        <v>-4556.9500000000007</v>
      </c>
      <c r="V138">
        <f t="shared" si="74"/>
        <v>14817.685000000001</v>
      </c>
      <c r="W138">
        <f t="shared" si="75"/>
        <v>121.45643442622952</v>
      </c>
      <c r="X138">
        <f t="shared" si="76"/>
        <v>-37.519214371205763</v>
      </c>
    </row>
    <row r="139" spans="1:24" x14ac:dyDescent="0.25">
      <c r="A139" s="1">
        <v>43985</v>
      </c>
      <c r="B139">
        <v>138</v>
      </c>
      <c r="C139">
        <v>1</v>
      </c>
      <c r="D139">
        <f t="shared" si="57"/>
        <v>5.7</v>
      </c>
      <c r="E139">
        <f t="shared" si="58"/>
        <v>-4.7</v>
      </c>
      <c r="F139">
        <f t="shared" si="59"/>
        <v>4.7</v>
      </c>
      <c r="G139">
        <f t="shared" si="60"/>
        <v>-300.04999999999939</v>
      </c>
      <c r="H139">
        <f t="shared" si="61"/>
        <v>20690.850000000002</v>
      </c>
      <c r="I139">
        <f t="shared" si="62"/>
        <v>155.57030075187973</v>
      </c>
      <c r="J139">
        <f t="shared" si="63"/>
        <v>-1.9287100336622183</v>
      </c>
      <c r="K139">
        <f t="shared" si="33"/>
        <v>6.0750000000000011</v>
      </c>
      <c r="L139">
        <f t="shared" si="64"/>
        <v>-5.0750000000000011</v>
      </c>
      <c r="M139">
        <f t="shared" si="65"/>
        <v>5.0750000000000011</v>
      </c>
      <c r="N139">
        <f t="shared" si="66"/>
        <v>-3210.4749999999995</v>
      </c>
      <c r="O139">
        <f t="shared" si="67"/>
        <v>25133.575000000008</v>
      </c>
      <c r="P139">
        <f t="shared" si="68"/>
        <v>196.35605468750006</v>
      </c>
      <c r="Q139">
        <f t="shared" si="69"/>
        <v>-16.350272494064207</v>
      </c>
      <c r="R139">
        <f t="shared" si="70"/>
        <v>5.6449999999999996</v>
      </c>
      <c r="S139">
        <f t="shared" si="71"/>
        <v>-0.64499999999999957</v>
      </c>
      <c r="T139">
        <f t="shared" si="72"/>
        <v>0.64499999999999957</v>
      </c>
      <c r="U139">
        <f t="shared" si="73"/>
        <v>-4557.5950000000012</v>
      </c>
      <c r="V139">
        <f t="shared" si="74"/>
        <v>14818.330000000002</v>
      </c>
      <c r="W139">
        <f t="shared" si="75"/>
        <v>120.47422764227643</v>
      </c>
      <c r="X139">
        <f t="shared" si="76"/>
        <v>-37.830456265989497</v>
      </c>
    </row>
    <row r="140" spans="1:24" x14ac:dyDescent="0.25">
      <c r="A140" s="1">
        <v>43986</v>
      </c>
      <c r="B140">
        <v>139</v>
      </c>
      <c r="C140">
        <v>5</v>
      </c>
      <c r="D140">
        <f t="shared" si="57"/>
        <v>5.3999999999999995</v>
      </c>
      <c r="E140">
        <f t="shared" si="58"/>
        <v>-0.39999999999999947</v>
      </c>
      <c r="F140">
        <f t="shared" si="59"/>
        <v>0.39999999999999947</v>
      </c>
      <c r="G140">
        <f t="shared" si="60"/>
        <v>-300.44999999999936</v>
      </c>
      <c r="H140">
        <f t="shared" si="61"/>
        <v>20691.250000000004</v>
      </c>
      <c r="I140">
        <f t="shared" si="62"/>
        <v>154.41231343283584</v>
      </c>
      <c r="J140">
        <f t="shared" si="63"/>
        <v>-1.9457645139853759</v>
      </c>
      <c r="K140">
        <f t="shared" si="33"/>
        <v>4.5</v>
      </c>
      <c r="L140">
        <f t="shared" si="64"/>
        <v>0.5</v>
      </c>
      <c r="M140">
        <f t="shared" si="65"/>
        <v>0.5</v>
      </c>
      <c r="N140">
        <f t="shared" si="66"/>
        <v>-3209.9749999999995</v>
      </c>
      <c r="O140">
        <f t="shared" si="67"/>
        <v>25134.075000000008</v>
      </c>
      <c r="P140">
        <f t="shared" si="68"/>
        <v>194.83779069767448</v>
      </c>
      <c r="Q140">
        <f t="shared" si="69"/>
        <v>-16.475114958477675</v>
      </c>
      <c r="R140">
        <f t="shared" si="70"/>
        <v>4.6474999999999991</v>
      </c>
      <c r="S140">
        <f t="shared" si="71"/>
        <v>-3.6474999999999991</v>
      </c>
      <c r="T140">
        <f t="shared" si="72"/>
        <v>3.6474999999999991</v>
      </c>
      <c r="U140">
        <f t="shared" si="73"/>
        <v>-4561.2425000000012</v>
      </c>
      <c r="V140">
        <f t="shared" si="74"/>
        <v>14821.977500000001</v>
      </c>
      <c r="W140">
        <f t="shared" si="75"/>
        <v>119.53207661290324</v>
      </c>
      <c r="X140">
        <f t="shared" si="76"/>
        <v>-38.159150491221574</v>
      </c>
    </row>
    <row r="141" spans="1:24" x14ac:dyDescent="0.25">
      <c r="A141" s="1">
        <v>43987</v>
      </c>
      <c r="B141">
        <v>140</v>
      </c>
      <c r="C141">
        <v>3</v>
      </c>
      <c r="D141">
        <f t="shared" si="57"/>
        <v>5.3999999999999995</v>
      </c>
      <c r="E141">
        <f t="shared" si="58"/>
        <v>-2.3999999999999995</v>
      </c>
      <c r="F141">
        <f t="shared" si="59"/>
        <v>2.3999999999999995</v>
      </c>
      <c r="G141">
        <f t="shared" si="60"/>
        <v>-302.84999999999934</v>
      </c>
      <c r="H141">
        <f t="shared" si="61"/>
        <v>20693.650000000005</v>
      </c>
      <c r="I141">
        <f t="shared" si="62"/>
        <v>153.28629629629634</v>
      </c>
      <c r="J141">
        <f t="shared" si="63"/>
        <v>-1.9757147724060231</v>
      </c>
      <c r="K141">
        <f t="shared" ref="K141:K158" si="77">$C140*0.2+$C139*0.2+$C138*0.1+$C137*0.1+$C136*0.1+$C135*0.075+$C134*0.075+$C133*0.05+$C132*0.05+$C131*0.05</f>
        <v>4.3</v>
      </c>
      <c r="L141">
        <f t="shared" si="64"/>
        <v>-1.2999999999999998</v>
      </c>
      <c r="M141">
        <f t="shared" si="65"/>
        <v>1.2999999999999998</v>
      </c>
      <c r="N141">
        <f t="shared" si="66"/>
        <v>-3211.2749999999996</v>
      </c>
      <c r="O141">
        <f t="shared" si="67"/>
        <v>25135.375000000007</v>
      </c>
      <c r="P141">
        <f t="shared" si="68"/>
        <v>193.34903846153853</v>
      </c>
      <c r="Q141">
        <f t="shared" si="69"/>
        <v>-16.60869392241014</v>
      </c>
      <c r="R141">
        <f t="shared" si="70"/>
        <v>5.0999999999999988</v>
      </c>
      <c r="S141">
        <f t="shared" si="71"/>
        <v>-9.9999999999998757E-2</v>
      </c>
      <c r="T141">
        <f t="shared" si="72"/>
        <v>9.9999999999998757E-2</v>
      </c>
      <c r="U141">
        <f t="shared" si="73"/>
        <v>-4561.3425000000016</v>
      </c>
      <c r="V141">
        <f t="shared" si="74"/>
        <v>14822.077500000001</v>
      </c>
      <c r="W141">
        <f t="shared" si="75"/>
        <v>118.57662000000001</v>
      </c>
      <c r="X141">
        <f t="shared" si="76"/>
        <v>-38.467469388147521</v>
      </c>
    </row>
    <row r="142" spans="1:24" x14ac:dyDescent="0.25">
      <c r="A142" s="1">
        <v>43988</v>
      </c>
      <c r="B142">
        <v>141</v>
      </c>
      <c r="C142">
        <v>6</v>
      </c>
      <c r="D142">
        <f t="shared" si="57"/>
        <v>5.25</v>
      </c>
      <c r="E142">
        <f t="shared" si="58"/>
        <v>0.75</v>
      </c>
      <c r="F142">
        <f t="shared" si="59"/>
        <v>0.75</v>
      </c>
      <c r="G142">
        <f t="shared" si="60"/>
        <v>-302.09999999999934</v>
      </c>
      <c r="H142">
        <f t="shared" si="61"/>
        <v>20694.400000000005</v>
      </c>
      <c r="I142">
        <f t="shared" si="62"/>
        <v>152.16470588235299</v>
      </c>
      <c r="J142">
        <f t="shared" si="63"/>
        <v>-1.9853486933663163</v>
      </c>
      <c r="K142">
        <f t="shared" si="77"/>
        <v>4.3999999999999995</v>
      </c>
      <c r="L142">
        <f t="shared" si="64"/>
        <v>1.6000000000000005</v>
      </c>
      <c r="M142">
        <f t="shared" si="65"/>
        <v>1.6000000000000005</v>
      </c>
      <c r="N142">
        <f t="shared" si="66"/>
        <v>-3209.6749999999997</v>
      </c>
      <c r="O142">
        <f t="shared" si="67"/>
        <v>25136.975000000006</v>
      </c>
      <c r="P142">
        <f t="shared" si="68"/>
        <v>191.8853053435115</v>
      </c>
      <c r="Q142">
        <f t="shared" si="69"/>
        <v>-16.727049495812437</v>
      </c>
      <c r="R142">
        <f t="shared" si="70"/>
        <v>4.2699999999999996</v>
      </c>
      <c r="S142">
        <f t="shared" si="71"/>
        <v>-1.2699999999999996</v>
      </c>
      <c r="T142">
        <f t="shared" si="72"/>
        <v>1.2699999999999996</v>
      </c>
      <c r="U142">
        <f t="shared" si="73"/>
        <v>-4562.612500000002</v>
      </c>
      <c r="V142">
        <f t="shared" si="74"/>
        <v>14823.347500000002</v>
      </c>
      <c r="W142">
        <f t="shared" si="75"/>
        <v>117.64561507936509</v>
      </c>
      <c r="X142">
        <f t="shared" si="76"/>
        <v>-38.7826821843042</v>
      </c>
    </row>
    <row r="143" spans="1:24" x14ac:dyDescent="0.25">
      <c r="A143" s="1">
        <v>43989</v>
      </c>
      <c r="B143">
        <v>142</v>
      </c>
      <c r="C143">
        <v>4</v>
      </c>
      <c r="D143">
        <f t="shared" si="57"/>
        <v>4.3</v>
      </c>
      <c r="E143">
        <f t="shared" si="58"/>
        <v>-0.29999999999999982</v>
      </c>
      <c r="F143">
        <f t="shared" si="59"/>
        <v>0.29999999999999982</v>
      </c>
      <c r="G143">
        <f t="shared" si="60"/>
        <v>-302.39999999999935</v>
      </c>
      <c r="H143">
        <f t="shared" si="61"/>
        <v>20694.700000000004</v>
      </c>
      <c r="I143">
        <f t="shared" si="62"/>
        <v>151.05620437956208</v>
      </c>
      <c r="J143">
        <f t="shared" si="63"/>
        <v>-2.0019038691065782</v>
      </c>
      <c r="K143">
        <f t="shared" si="77"/>
        <v>4.5500000000000007</v>
      </c>
      <c r="L143">
        <f t="shared" si="64"/>
        <v>-0.55000000000000071</v>
      </c>
      <c r="M143">
        <f t="shared" si="65"/>
        <v>0.55000000000000071</v>
      </c>
      <c r="N143">
        <f t="shared" si="66"/>
        <v>-3210.2249999999999</v>
      </c>
      <c r="O143">
        <f t="shared" si="67"/>
        <v>25137.525000000005</v>
      </c>
      <c r="P143">
        <f t="shared" si="68"/>
        <v>190.43579545454548</v>
      </c>
      <c r="Q143">
        <f t="shared" si="69"/>
        <v>-16.857256233459736</v>
      </c>
      <c r="R143">
        <f t="shared" si="70"/>
        <v>4.97</v>
      </c>
      <c r="S143">
        <f t="shared" si="71"/>
        <v>1.0300000000000002</v>
      </c>
      <c r="T143">
        <f t="shared" si="72"/>
        <v>1.0300000000000002</v>
      </c>
      <c r="U143">
        <f t="shared" si="73"/>
        <v>-4561.5825000000023</v>
      </c>
      <c r="V143">
        <f t="shared" si="74"/>
        <v>14824.377500000002</v>
      </c>
      <c r="W143">
        <f t="shared" si="75"/>
        <v>116.72738188976379</v>
      </c>
      <c r="X143">
        <f t="shared" si="76"/>
        <v>-39.078941257398512</v>
      </c>
    </row>
    <row r="144" spans="1:24" x14ac:dyDescent="0.25">
      <c r="A144" s="1">
        <v>43990</v>
      </c>
      <c r="B144">
        <v>143</v>
      </c>
      <c r="C144">
        <v>3</v>
      </c>
      <c r="D144">
        <f t="shared" si="57"/>
        <v>3.9000000000000004</v>
      </c>
      <c r="E144">
        <f t="shared" si="58"/>
        <v>-0.90000000000000036</v>
      </c>
      <c r="F144">
        <f t="shared" si="59"/>
        <v>0.90000000000000036</v>
      </c>
      <c r="G144">
        <f t="shared" si="60"/>
        <v>-303.29999999999933</v>
      </c>
      <c r="H144">
        <f t="shared" si="61"/>
        <v>20695.600000000006</v>
      </c>
      <c r="I144">
        <f t="shared" si="62"/>
        <v>149.96811594202902</v>
      </c>
      <c r="J144">
        <f t="shared" si="63"/>
        <v>-2.0224298884787055</v>
      </c>
      <c r="K144">
        <f t="shared" si="77"/>
        <v>4.7749999999999995</v>
      </c>
      <c r="L144">
        <f t="shared" si="64"/>
        <v>-1.7749999999999995</v>
      </c>
      <c r="M144">
        <f t="shared" si="65"/>
        <v>1.7749999999999995</v>
      </c>
      <c r="N144">
        <f t="shared" si="66"/>
        <v>-3212</v>
      </c>
      <c r="O144">
        <f t="shared" si="67"/>
        <v>25139.300000000007</v>
      </c>
      <c r="P144">
        <f t="shared" si="68"/>
        <v>189.01729323308277</v>
      </c>
      <c r="Q144">
        <f t="shared" si="69"/>
        <v>-16.993154145103478</v>
      </c>
      <c r="R144">
        <f t="shared" si="70"/>
        <v>4.3650000000000002</v>
      </c>
      <c r="S144">
        <f t="shared" si="71"/>
        <v>-0.36500000000000021</v>
      </c>
      <c r="T144">
        <f t="shared" si="72"/>
        <v>0.36500000000000021</v>
      </c>
      <c r="U144">
        <f t="shared" si="73"/>
        <v>-4561.947500000002</v>
      </c>
      <c r="V144">
        <f t="shared" si="74"/>
        <v>14824.742500000002</v>
      </c>
      <c r="W144">
        <f t="shared" si="75"/>
        <v>115.81830078125002</v>
      </c>
      <c r="X144">
        <f t="shared" si="76"/>
        <v>-39.388831205668509</v>
      </c>
    </row>
    <row r="145" spans="1:24" x14ac:dyDescent="0.25">
      <c r="A145" s="1">
        <v>43991</v>
      </c>
      <c r="B145">
        <v>144</v>
      </c>
      <c r="C145">
        <v>3</v>
      </c>
      <c r="D145">
        <f t="shared" si="57"/>
        <v>4.1000000000000005</v>
      </c>
      <c r="E145">
        <f t="shared" si="58"/>
        <v>-1.1000000000000005</v>
      </c>
      <c r="F145">
        <f t="shared" si="59"/>
        <v>1.1000000000000005</v>
      </c>
      <c r="G145">
        <f t="shared" si="60"/>
        <v>-304.39999999999935</v>
      </c>
      <c r="H145">
        <f t="shared" si="61"/>
        <v>20696.700000000004</v>
      </c>
      <c r="I145">
        <f t="shared" si="62"/>
        <v>148.89712230215829</v>
      </c>
      <c r="J145">
        <f t="shared" si="63"/>
        <v>-2.0443645605338001</v>
      </c>
      <c r="K145">
        <f t="shared" si="77"/>
        <v>4.3499999999999996</v>
      </c>
      <c r="L145">
        <f t="shared" si="64"/>
        <v>-1.3499999999999996</v>
      </c>
      <c r="M145">
        <f t="shared" si="65"/>
        <v>1.3499999999999996</v>
      </c>
      <c r="N145">
        <f t="shared" si="66"/>
        <v>-3213.35</v>
      </c>
      <c r="O145">
        <f t="shared" si="67"/>
        <v>25140.650000000005</v>
      </c>
      <c r="P145">
        <f t="shared" si="68"/>
        <v>187.61679104477616</v>
      </c>
      <c r="Q145">
        <f t="shared" si="69"/>
        <v>-17.127198381903408</v>
      </c>
      <c r="R145">
        <f t="shared" si="70"/>
        <v>3.9899999999999998</v>
      </c>
      <c r="S145">
        <f t="shared" si="71"/>
        <v>-0.98999999999999977</v>
      </c>
      <c r="T145">
        <f t="shared" si="72"/>
        <v>0.98999999999999977</v>
      </c>
      <c r="U145">
        <f t="shared" si="73"/>
        <v>-4562.9375000000018</v>
      </c>
      <c r="V145">
        <f t="shared" si="74"/>
        <v>14825.732500000002</v>
      </c>
      <c r="W145">
        <f t="shared" si="75"/>
        <v>114.9281589147287</v>
      </c>
      <c r="X145">
        <f t="shared" si="76"/>
        <v>-39.702519757455505</v>
      </c>
    </row>
    <row r="146" spans="1:24" x14ac:dyDescent="0.25">
      <c r="A146" s="1">
        <v>43992</v>
      </c>
      <c r="B146">
        <v>145</v>
      </c>
      <c r="C146">
        <v>11</v>
      </c>
      <c r="D146">
        <f t="shared" si="57"/>
        <v>3.6499999999999995</v>
      </c>
      <c r="E146">
        <f t="shared" si="58"/>
        <v>7.3500000000000005</v>
      </c>
      <c r="F146">
        <f t="shared" si="59"/>
        <v>7.3500000000000005</v>
      </c>
      <c r="G146">
        <f t="shared" si="60"/>
        <v>-297.04999999999933</v>
      </c>
      <c r="H146">
        <f t="shared" si="61"/>
        <v>20704.050000000003</v>
      </c>
      <c r="I146">
        <f t="shared" si="62"/>
        <v>147.88607142857146</v>
      </c>
      <c r="J146">
        <f t="shared" si="63"/>
        <v>-2.0086408214817824</v>
      </c>
      <c r="K146">
        <f t="shared" si="77"/>
        <v>4.0999999999999996</v>
      </c>
      <c r="L146">
        <f t="shared" si="64"/>
        <v>6.9</v>
      </c>
      <c r="M146">
        <f t="shared" si="65"/>
        <v>6.9</v>
      </c>
      <c r="N146">
        <f t="shared" si="66"/>
        <v>-3206.45</v>
      </c>
      <c r="O146">
        <f t="shared" si="67"/>
        <v>25147.550000000007</v>
      </c>
      <c r="P146">
        <f t="shared" si="68"/>
        <v>186.2781481481482</v>
      </c>
      <c r="Q146">
        <f t="shared" si="69"/>
        <v>-17.213237472437665</v>
      </c>
      <c r="R146">
        <f t="shared" si="70"/>
        <v>3.8899999999999997</v>
      </c>
      <c r="S146">
        <f t="shared" si="71"/>
        <v>-0.88999999999999968</v>
      </c>
      <c r="T146">
        <f t="shared" si="72"/>
        <v>0.88999999999999968</v>
      </c>
      <c r="U146">
        <f t="shared" si="73"/>
        <v>-4563.8275000000021</v>
      </c>
      <c r="V146">
        <f t="shared" si="74"/>
        <v>14826.622500000001</v>
      </c>
      <c r="W146">
        <f t="shared" si="75"/>
        <v>114.05094230769232</v>
      </c>
      <c r="X146">
        <f t="shared" si="76"/>
        <v>-40.015693054841059</v>
      </c>
    </row>
    <row r="147" spans="1:24" x14ac:dyDescent="0.25">
      <c r="A147" s="1">
        <v>43993</v>
      </c>
      <c r="B147">
        <v>146</v>
      </c>
      <c r="C147">
        <v>7</v>
      </c>
      <c r="D147">
        <f t="shared" si="57"/>
        <v>6</v>
      </c>
      <c r="E147">
        <f t="shared" si="58"/>
        <v>1</v>
      </c>
      <c r="F147">
        <f t="shared" si="59"/>
        <v>1</v>
      </c>
      <c r="G147">
        <f t="shared" si="60"/>
        <v>-296.04999999999933</v>
      </c>
      <c r="H147">
        <f t="shared" si="61"/>
        <v>20705.050000000003</v>
      </c>
      <c r="I147">
        <f t="shared" si="62"/>
        <v>146.84432624113478</v>
      </c>
      <c r="J147">
        <f t="shared" si="63"/>
        <v>-2.0160806180134747</v>
      </c>
      <c r="K147">
        <f t="shared" si="77"/>
        <v>5.8</v>
      </c>
      <c r="L147">
        <f t="shared" si="64"/>
        <v>1.2000000000000002</v>
      </c>
      <c r="M147">
        <f t="shared" si="65"/>
        <v>1.2000000000000002</v>
      </c>
      <c r="N147">
        <f t="shared" si="66"/>
        <v>-3205.25</v>
      </c>
      <c r="O147">
        <f t="shared" si="67"/>
        <v>25148.750000000007</v>
      </c>
      <c r="P147">
        <f t="shared" si="68"/>
        <v>184.91727941176475</v>
      </c>
      <c r="Q147">
        <f t="shared" si="69"/>
        <v>-17.333426114618018</v>
      </c>
      <c r="R147">
        <f t="shared" si="70"/>
        <v>5.5474999999999994</v>
      </c>
      <c r="S147">
        <f t="shared" si="71"/>
        <v>5.4525000000000006</v>
      </c>
      <c r="T147">
        <f t="shared" si="72"/>
        <v>5.4525000000000006</v>
      </c>
      <c r="U147">
        <f t="shared" si="73"/>
        <v>-4558.3750000000018</v>
      </c>
      <c r="V147">
        <f t="shared" si="74"/>
        <v>14832.075000000001</v>
      </c>
      <c r="W147">
        <f t="shared" si="75"/>
        <v>113.2219465648855</v>
      </c>
      <c r="X147">
        <f t="shared" si="76"/>
        <v>-40.260524909697409</v>
      </c>
    </row>
    <row r="148" spans="1:24" x14ac:dyDescent="0.25">
      <c r="A148" s="1">
        <v>43994</v>
      </c>
      <c r="B148">
        <v>147</v>
      </c>
      <c r="C148">
        <v>11</v>
      </c>
      <c r="D148">
        <f t="shared" si="57"/>
        <v>5.95</v>
      </c>
      <c r="E148">
        <f t="shared" si="58"/>
        <v>5.05</v>
      </c>
      <c r="F148">
        <f t="shared" si="59"/>
        <v>5.05</v>
      </c>
      <c r="G148">
        <f t="shared" si="60"/>
        <v>-290.99999999999932</v>
      </c>
      <c r="H148">
        <f t="shared" si="61"/>
        <v>20710.100000000002</v>
      </c>
      <c r="I148">
        <f t="shared" si="62"/>
        <v>145.84577464788734</v>
      </c>
      <c r="J148">
        <f t="shared" si="63"/>
        <v>-1.9952583522049578</v>
      </c>
      <c r="K148">
        <f t="shared" si="77"/>
        <v>5.8250000000000002</v>
      </c>
      <c r="L148">
        <f t="shared" si="64"/>
        <v>5.1749999999999998</v>
      </c>
      <c r="M148">
        <f t="shared" si="65"/>
        <v>5.1749999999999998</v>
      </c>
      <c r="N148">
        <f t="shared" si="66"/>
        <v>-3200.0749999999998</v>
      </c>
      <c r="O148">
        <f t="shared" si="67"/>
        <v>25153.925000000007</v>
      </c>
      <c r="P148">
        <f t="shared" si="68"/>
        <v>183.60529197080297</v>
      </c>
      <c r="Q148">
        <f t="shared" si="69"/>
        <v>-17.429100031108458</v>
      </c>
      <c r="R148">
        <f t="shared" si="70"/>
        <v>5.9424999999999999</v>
      </c>
      <c r="S148">
        <f t="shared" si="71"/>
        <v>1.0575000000000001</v>
      </c>
      <c r="T148">
        <f t="shared" si="72"/>
        <v>1.0575000000000001</v>
      </c>
      <c r="U148">
        <f t="shared" si="73"/>
        <v>-4557.3175000000019</v>
      </c>
      <c r="V148">
        <f t="shared" si="74"/>
        <v>14833.132500000002</v>
      </c>
      <c r="W148">
        <f t="shared" si="75"/>
        <v>112.37221590909093</v>
      </c>
      <c r="X148">
        <f t="shared" si="76"/>
        <v>-40.555554263403238</v>
      </c>
    </row>
    <row r="149" spans="1:24" x14ac:dyDescent="0.25">
      <c r="A149" s="1">
        <v>43995</v>
      </c>
      <c r="B149">
        <v>148</v>
      </c>
      <c r="C149">
        <v>57</v>
      </c>
      <c r="D149">
        <f t="shared" si="57"/>
        <v>7.8000000000000007</v>
      </c>
      <c r="E149">
        <f t="shared" si="58"/>
        <v>49.2</v>
      </c>
      <c r="F149">
        <f t="shared" si="59"/>
        <v>49.2</v>
      </c>
      <c r="G149">
        <f t="shared" si="60"/>
        <v>-241.79999999999933</v>
      </c>
      <c r="H149">
        <f t="shared" si="61"/>
        <v>20759.300000000003</v>
      </c>
      <c r="I149">
        <f t="shared" si="62"/>
        <v>145.1699300699301</v>
      </c>
      <c r="J149">
        <f t="shared" si="63"/>
        <v>-1.6656341976848881</v>
      </c>
      <c r="K149">
        <f t="shared" si="77"/>
        <v>6.5000000000000009</v>
      </c>
      <c r="L149">
        <f t="shared" si="64"/>
        <v>50.5</v>
      </c>
      <c r="M149">
        <f t="shared" si="65"/>
        <v>50.5</v>
      </c>
      <c r="N149">
        <f t="shared" si="66"/>
        <v>-3149.5749999999998</v>
      </c>
      <c r="O149">
        <f t="shared" si="67"/>
        <v>25204.425000000007</v>
      </c>
      <c r="P149">
        <f t="shared" si="68"/>
        <v>182.64076086956527</v>
      </c>
      <c r="Q149">
        <f t="shared" si="69"/>
        <v>-17.244644541583465</v>
      </c>
      <c r="R149">
        <f t="shared" si="70"/>
        <v>7.2550000000000008</v>
      </c>
      <c r="S149">
        <f t="shared" si="71"/>
        <v>3.7449999999999992</v>
      </c>
      <c r="T149">
        <f t="shared" si="72"/>
        <v>3.7449999999999992</v>
      </c>
      <c r="U149">
        <f t="shared" si="73"/>
        <v>-4553.572500000002</v>
      </c>
      <c r="V149">
        <f t="shared" si="74"/>
        <v>14836.877500000002</v>
      </c>
      <c r="W149">
        <f t="shared" si="75"/>
        <v>111.55546992481204</v>
      </c>
      <c r="X149">
        <f t="shared" si="76"/>
        <v>-40.818908324881711</v>
      </c>
    </row>
    <row r="150" spans="1:24" x14ac:dyDescent="0.25">
      <c r="A150" s="1">
        <v>43996</v>
      </c>
      <c r="B150">
        <v>149</v>
      </c>
      <c r="C150">
        <v>49</v>
      </c>
      <c r="D150">
        <f t="shared" si="57"/>
        <v>22.799999999999994</v>
      </c>
      <c r="E150">
        <f t="shared" si="58"/>
        <v>26.200000000000006</v>
      </c>
      <c r="F150">
        <f t="shared" si="59"/>
        <v>26.200000000000006</v>
      </c>
      <c r="G150">
        <f t="shared" si="60"/>
        <v>-215.59999999999931</v>
      </c>
      <c r="H150">
        <f t="shared" si="61"/>
        <v>20785.500000000004</v>
      </c>
      <c r="I150">
        <f t="shared" si="62"/>
        <v>144.34375000000003</v>
      </c>
      <c r="J150">
        <f t="shared" si="63"/>
        <v>-1.493656635635414</v>
      </c>
      <c r="K150">
        <f t="shared" si="77"/>
        <v>16.925000000000001</v>
      </c>
      <c r="L150">
        <f t="shared" si="64"/>
        <v>32.075000000000003</v>
      </c>
      <c r="M150">
        <f t="shared" si="65"/>
        <v>32.075000000000003</v>
      </c>
      <c r="N150">
        <f t="shared" si="66"/>
        <v>-3117.5</v>
      </c>
      <c r="O150">
        <f t="shared" si="67"/>
        <v>25236.500000000007</v>
      </c>
      <c r="P150">
        <f t="shared" si="68"/>
        <v>181.5575539568346</v>
      </c>
      <c r="Q150">
        <f t="shared" si="69"/>
        <v>-17.170863630059628</v>
      </c>
      <c r="R150">
        <f t="shared" si="70"/>
        <v>19.824999999999999</v>
      </c>
      <c r="S150">
        <f t="shared" si="71"/>
        <v>37.174999999999997</v>
      </c>
      <c r="T150">
        <f t="shared" si="72"/>
        <v>37.174999999999997</v>
      </c>
      <c r="U150">
        <f t="shared" si="73"/>
        <v>-4516.3975000000019</v>
      </c>
      <c r="V150">
        <f t="shared" si="74"/>
        <v>14874.052500000002</v>
      </c>
      <c r="W150">
        <f t="shared" si="75"/>
        <v>111.00039179104479</v>
      </c>
      <c r="X150">
        <f t="shared" si="76"/>
        <v>-40.688122150973996</v>
      </c>
    </row>
    <row r="151" spans="1:24" x14ac:dyDescent="0.25">
      <c r="A151" s="1">
        <v>43997</v>
      </c>
      <c r="B151">
        <v>150</v>
      </c>
      <c r="C151">
        <v>40</v>
      </c>
      <c r="D151">
        <f t="shared" si="57"/>
        <v>31</v>
      </c>
      <c r="E151">
        <f t="shared" si="58"/>
        <v>9</v>
      </c>
      <c r="F151">
        <f t="shared" si="59"/>
        <v>9</v>
      </c>
      <c r="G151">
        <f t="shared" si="60"/>
        <v>-206.59999999999931</v>
      </c>
      <c r="H151">
        <f t="shared" si="61"/>
        <v>20794.500000000004</v>
      </c>
      <c r="I151">
        <f t="shared" si="62"/>
        <v>143.41034482758624</v>
      </c>
      <c r="J151">
        <f t="shared" si="63"/>
        <v>-1.4406213181370022</v>
      </c>
      <c r="K151">
        <f t="shared" si="77"/>
        <v>25.200000000000006</v>
      </c>
      <c r="L151">
        <f t="shared" si="64"/>
        <v>14.799999999999994</v>
      </c>
      <c r="M151">
        <f t="shared" si="65"/>
        <v>14.799999999999994</v>
      </c>
      <c r="N151">
        <f t="shared" si="66"/>
        <v>-3102.7</v>
      </c>
      <c r="O151">
        <f t="shared" si="67"/>
        <v>25251.300000000007</v>
      </c>
      <c r="P151">
        <f t="shared" si="68"/>
        <v>180.36642857142863</v>
      </c>
      <c r="Q151">
        <f t="shared" si="69"/>
        <v>-17.202203450911433</v>
      </c>
      <c r="R151">
        <f t="shared" si="70"/>
        <v>26.46</v>
      </c>
      <c r="S151">
        <f t="shared" si="71"/>
        <v>22.54</v>
      </c>
      <c r="T151">
        <f t="shared" si="72"/>
        <v>22.54</v>
      </c>
      <c r="U151">
        <f t="shared" si="73"/>
        <v>-4493.8575000000019</v>
      </c>
      <c r="V151">
        <f t="shared" si="74"/>
        <v>14896.592500000002</v>
      </c>
      <c r="W151">
        <f t="shared" si="75"/>
        <v>110.34512962962965</v>
      </c>
      <c r="X151">
        <f t="shared" si="76"/>
        <v>-40.725472117197278</v>
      </c>
    </row>
    <row r="152" spans="1:24" x14ac:dyDescent="0.25">
      <c r="A152" s="1">
        <v>43998</v>
      </c>
      <c r="B152">
        <v>151</v>
      </c>
      <c r="C152">
        <v>44</v>
      </c>
      <c r="D152">
        <f t="shared" si="57"/>
        <v>35.9</v>
      </c>
      <c r="E152">
        <f t="shared" si="58"/>
        <v>8.1000000000000014</v>
      </c>
      <c r="F152">
        <f t="shared" si="59"/>
        <v>8.1000000000000014</v>
      </c>
      <c r="G152">
        <f t="shared" si="60"/>
        <v>-198.49999999999932</v>
      </c>
      <c r="H152">
        <f t="shared" si="61"/>
        <v>20802.600000000002</v>
      </c>
      <c r="I152">
        <f t="shared" si="62"/>
        <v>142.48356164383563</v>
      </c>
      <c r="J152">
        <f t="shared" si="63"/>
        <v>-1.3931431647967032</v>
      </c>
      <c r="K152">
        <f t="shared" si="77"/>
        <v>27</v>
      </c>
      <c r="L152">
        <f t="shared" si="64"/>
        <v>17</v>
      </c>
      <c r="M152">
        <f t="shared" si="65"/>
        <v>17</v>
      </c>
      <c r="N152">
        <f t="shared" si="66"/>
        <v>-3085.7</v>
      </c>
      <c r="O152">
        <f t="shared" si="67"/>
        <v>25268.300000000007</v>
      </c>
      <c r="P152">
        <f t="shared" si="68"/>
        <v>179.20780141843977</v>
      </c>
      <c r="Q152">
        <f t="shared" si="69"/>
        <v>-17.218558430919366</v>
      </c>
      <c r="R152">
        <f t="shared" si="70"/>
        <v>30.484999999999996</v>
      </c>
      <c r="S152">
        <f t="shared" si="71"/>
        <v>9.5150000000000041</v>
      </c>
      <c r="T152">
        <f t="shared" si="72"/>
        <v>9.5150000000000041</v>
      </c>
      <c r="U152">
        <f t="shared" si="73"/>
        <v>-4484.3425000000016</v>
      </c>
      <c r="V152">
        <f t="shared" si="74"/>
        <v>14906.107500000002</v>
      </c>
      <c r="W152">
        <f t="shared" si="75"/>
        <v>109.60373161764707</v>
      </c>
      <c r="X152">
        <f t="shared" si="76"/>
        <v>-40.914140730569677</v>
      </c>
    </row>
    <row r="153" spans="1:24" x14ac:dyDescent="0.25">
      <c r="A153" s="1">
        <v>43999</v>
      </c>
      <c r="B153">
        <v>152</v>
      </c>
      <c r="C153">
        <v>28</v>
      </c>
      <c r="D153">
        <f t="shared" si="57"/>
        <v>41.199999999999996</v>
      </c>
      <c r="E153">
        <f t="shared" si="58"/>
        <v>-13.199999999999996</v>
      </c>
      <c r="F153">
        <f t="shared" si="59"/>
        <v>13.199999999999996</v>
      </c>
      <c r="G153">
        <f t="shared" si="60"/>
        <v>-211.69999999999931</v>
      </c>
      <c r="H153">
        <f t="shared" si="61"/>
        <v>20815.800000000003</v>
      </c>
      <c r="I153">
        <f t="shared" si="62"/>
        <v>141.60408163265308</v>
      </c>
      <c r="J153">
        <f t="shared" si="63"/>
        <v>-1.4950134032801956</v>
      </c>
      <c r="K153">
        <f t="shared" si="77"/>
        <v>30.349999999999998</v>
      </c>
      <c r="L153">
        <f t="shared" si="64"/>
        <v>-2.3499999999999979</v>
      </c>
      <c r="M153">
        <f t="shared" si="65"/>
        <v>2.3499999999999979</v>
      </c>
      <c r="N153">
        <f t="shared" si="66"/>
        <v>-3088.0499999999997</v>
      </c>
      <c r="O153">
        <f t="shared" si="67"/>
        <v>25270.650000000005</v>
      </c>
      <c r="P153">
        <f t="shared" si="68"/>
        <v>177.962323943662</v>
      </c>
      <c r="Q153">
        <f t="shared" si="69"/>
        <v>-17.352268342919547</v>
      </c>
      <c r="R153">
        <f t="shared" si="70"/>
        <v>34.57500000000001</v>
      </c>
      <c r="S153">
        <f t="shared" si="71"/>
        <v>9.4249999999999901</v>
      </c>
      <c r="T153">
        <f t="shared" si="72"/>
        <v>9.4249999999999901</v>
      </c>
      <c r="U153">
        <f t="shared" si="73"/>
        <v>-4474.9175000000014</v>
      </c>
      <c r="V153">
        <f t="shared" si="74"/>
        <v>14915.532500000001</v>
      </c>
      <c r="W153">
        <f t="shared" si="75"/>
        <v>108.8725</v>
      </c>
      <c r="X153">
        <f t="shared" si="76"/>
        <v>-41.10236744816185</v>
      </c>
    </row>
    <row r="154" spans="1:24" x14ac:dyDescent="0.25">
      <c r="A154" s="1">
        <v>44000</v>
      </c>
      <c r="B154">
        <v>153</v>
      </c>
      <c r="C154">
        <v>32</v>
      </c>
      <c r="D154">
        <f t="shared" si="57"/>
        <v>41.1</v>
      </c>
      <c r="E154">
        <f t="shared" si="58"/>
        <v>-9.1000000000000014</v>
      </c>
      <c r="F154">
        <f t="shared" si="59"/>
        <v>9.1000000000000014</v>
      </c>
      <c r="G154">
        <f t="shared" si="60"/>
        <v>-220.7999999999993</v>
      </c>
      <c r="H154">
        <f t="shared" si="61"/>
        <v>20824.900000000001</v>
      </c>
      <c r="I154">
        <f t="shared" si="62"/>
        <v>140.70878378378379</v>
      </c>
      <c r="J154">
        <f t="shared" si="63"/>
        <v>-1.569198411516977</v>
      </c>
      <c r="K154">
        <f t="shared" si="77"/>
        <v>31.2</v>
      </c>
      <c r="L154">
        <f t="shared" si="64"/>
        <v>0.80000000000000071</v>
      </c>
      <c r="M154">
        <f t="shared" si="65"/>
        <v>0.80000000000000071</v>
      </c>
      <c r="N154">
        <f t="shared" si="66"/>
        <v>-3087.2499999999995</v>
      </c>
      <c r="O154">
        <f t="shared" si="67"/>
        <v>25271.450000000004</v>
      </c>
      <c r="P154">
        <f t="shared" si="68"/>
        <v>176.72342657342659</v>
      </c>
      <c r="Q154">
        <f t="shared" si="69"/>
        <v>-17.469387391700906</v>
      </c>
      <c r="R154">
        <f t="shared" si="70"/>
        <v>32.737500000000004</v>
      </c>
      <c r="S154">
        <f t="shared" si="71"/>
        <v>-4.7375000000000043</v>
      </c>
      <c r="T154">
        <f t="shared" si="72"/>
        <v>4.7375000000000043</v>
      </c>
      <c r="U154">
        <f t="shared" si="73"/>
        <v>-4479.6550000000016</v>
      </c>
      <c r="V154">
        <f t="shared" si="74"/>
        <v>14920.27</v>
      </c>
      <c r="W154">
        <f t="shared" si="75"/>
        <v>108.11789855072465</v>
      </c>
      <c r="X154">
        <f t="shared" si="76"/>
        <v>-41.433056506350098</v>
      </c>
    </row>
    <row r="155" spans="1:24" x14ac:dyDescent="0.25">
      <c r="A155" s="1">
        <v>44001</v>
      </c>
      <c r="B155">
        <v>154</v>
      </c>
      <c r="C155">
        <v>27</v>
      </c>
      <c r="D155">
        <f t="shared" si="57"/>
        <v>37.35</v>
      </c>
      <c r="E155">
        <f t="shared" si="58"/>
        <v>-10.350000000000001</v>
      </c>
      <c r="F155">
        <f t="shared" si="59"/>
        <v>10.350000000000001</v>
      </c>
      <c r="G155">
        <f t="shared" si="60"/>
        <v>-231.1499999999993</v>
      </c>
      <c r="H155">
        <f t="shared" si="61"/>
        <v>20835.25</v>
      </c>
      <c r="I155">
        <f t="shared" si="62"/>
        <v>139.83389261744966</v>
      </c>
      <c r="J155">
        <f t="shared" si="63"/>
        <v>-1.653032720989664</v>
      </c>
      <c r="K155">
        <f t="shared" si="77"/>
        <v>31.449999999999996</v>
      </c>
      <c r="L155">
        <f t="shared" si="64"/>
        <v>-4.4499999999999957</v>
      </c>
      <c r="M155">
        <f t="shared" si="65"/>
        <v>4.4499999999999957</v>
      </c>
      <c r="N155">
        <f t="shared" si="66"/>
        <v>-3091.6999999999994</v>
      </c>
      <c r="O155">
        <f t="shared" si="67"/>
        <v>25275.900000000005</v>
      </c>
      <c r="P155">
        <f t="shared" si="68"/>
        <v>175.52708333333337</v>
      </c>
      <c r="Q155">
        <f t="shared" si="69"/>
        <v>-17.613806036580293</v>
      </c>
      <c r="R155">
        <f t="shared" si="70"/>
        <v>33.435000000000009</v>
      </c>
      <c r="S155">
        <f t="shared" si="71"/>
        <v>-1.4350000000000094</v>
      </c>
      <c r="T155">
        <f t="shared" si="72"/>
        <v>1.4350000000000094</v>
      </c>
      <c r="U155">
        <f t="shared" si="73"/>
        <v>-4481.090000000002</v>
      </c>
      <c r="V155">
        <f t="shared" si="74"/>
        <v>14921.705</v>
      </c>
      <c r="W155">
        <f t="shared" si="75"/>
        <v>107.35039568345324</v>
      </c>
      <c r="X155">
        <f t="shared" si="76"/>
        <v>-41.74265005239014</v>
      </c>
    </row>
    <row r="156" spans="1:24" x14ac:dyDescent="0.25">
      <c r="A156" s="1">
        <v>44002</v>
      </c>
      <c r="B156">
        <v>155</v>
      </c>
      <c r="C156">
        <v>26</v>
      </c>
      <c r="D156">
        <f t="shared" si="57"/>
        <v>32.700000000000003</v>
      </c>
      <c r="E156">
        <f t="shared" si="58"/>
        <v>-6.7000000000000028</v>
      </c>
      <c r="F156">
        <f t="shared" si="59"/>
        <v>6.7000000000000028</v>
      </c>
      <c r="G156">
        <f t="shared" si="60"/>
        <v>-237.84999999999928</v>
      </c>
      <c r="H156">
        <f t="shared" si="61"/>
        <v>20841.95</v>
      </c>
      <c r="I156">
        <f t="shared" si="62"/>
        <v>138.94633333333334</v>
      </c>
      <c r="J156">
        <f t="shared" si="63"/>
        <v>-1.7118119945590451</v>
      </c>
      <c r="K156">
        <f t="shared" si="77"/>
        <v>32.4</v>
      </c>
      <c r="L156">
        <f t="shared" si="64"/>
        <v>-6.3999999999999986</v>
      </c>
      <c r="M156">
        <f t="shared" si="65"/>
        <v>6.3999999999999986</v>
      </c>
      <c r="N156">
        <f t="shared" si="66"/>
        <v>-3098.0999999999995</v>
      </c>
      <c r="O156">
        <f t="shared" si="67"/>
        <v>25282.300000000007</v>
      </c>
      <c r="P156">
        <f t="shared" si="68"/>
        <v>174.36068965517245</v>
      </c>
      <c r="Q156">
        <f t="shared" si="69"/>
        <v>-17.768339905783883</v>
      </c>
      <c r="R156">
        <f t="shared" si="70"/>
        <v>30.982500000000002</v>
      </c>
      <c r="S156">
        <f t="shared" si="71"/>
        <v>-3.9825000000000017</v>
      </c>
      <c r="T156">
        <f t="shared" si="72"/>
        <v>3.9825000000000017</v>
      </c>
      <c r="U156">
        <f t="shared" si="73"/>
        <v>-4485.072500000002</v>
      </c>
      <c r="V156">
        <f t="shared" si="74"/>
        <v>14925.6875</v>
      </c>
      <c r="W156">
        <f t="shared" si="75"/>
        <v>106.61205357142858</v>
      </c>
      <c r="X156">
        <f t="shared" si="76"/>
        <v>-42.069093969708284</v>
      </c>
    </row>
    <row r="157" spans="1:24" x14ac:dyDescent="0.25">
      <c r="A157" s="1">
        <v>44003</v>
      </c>
      <c r="B157">
        <v>156</v>
      </c>
      <c r="C157">
        <v>18</v>
      </c>
      <c r="D157">
        <f t="shared" si="57"/>
        <v>30.4</v>
      </c>
      <c r="E157">
        <f t="shared" si="58"/>
        <v>-12.399999999999999</v>
      </c>
      <c r="F157">
        <f t="shared" si="59"/>
        <v>12.399999999999999</v>
      </c>
      <c r="G157">
        <f t="shared" si="60"/>
        <v>-250.24999999999929</v>
      </c>
      <c r="H157">
        <f t="shared" si="61"/>
        <v>20854.350000000002</v>
      </c>
      <c r="I157">
        <f t="shared" si="62"/>
        <v>138.10827814569538</v>
      </c>
      <c r="J157">
        <f t="shared" si="63"/>
        <v>-1.8119840704697048</v>
      </c>
      <c r="K157">
        <f t="shared" si="77"/>
        <v>31.425000000000004</v>
      </c>
      <c r="L157">
        <f t="shared" si="64"/>
        <v>-13.425000000000004</v>
      </c>
      <c r="M157">
        <f t="shared" si="65"/>
        <v>13.425000000000004</v>
      </c>
      <c r="N157">
        <f t="shared" si="66"/>
        <v>-3111.5249999999996</v>
      </c>
      <c r="O157">
        <f t="shared" si="67"/>
        <v>25295.725000000006</v>
      </c>
      <c r="P157">
        <f t="shared" si="68"/>
        <v>173.25839041095895</v>
      </c>
      <c r="Q157">
        <f t="shared" si="69"/>
        <v>-17.958870520611676</v>
      </c>
      <c r="R157">
        <f t="shared" si="70"/>
        <v>29.175000000000004</v>
      </c>
      <c r="S157">
        <f t="shared" si="71"/>
        <v>-3.1750000000000043</v>
      </c>
      <c r="T157">
        <f t="shared" si="72"/>
        <v>3.1750000000000043</v>
      </c>
      <c r="U157">
        <f t="shared" si="73"/>
        <v>-4488.2475000000022</v>
      </c>
      <c r="V157">
        <f t="shared" si="74"/>
        <v>14928.862499999999</v>
      </c>
      <c r="W157">
        <f t="shared" si="75"/>
        <v>105.87845744680851</v>
      </c>
      <c r="X157">
        <f t="shared" si="76"/>
        <v>-42.390563748577648</v>
      </c>
    </row>
    <row r="158" spans="1:24" x14ac:dyDescent="0.25">
      <c r="A158" s="1">
        <v>44004</v>
      </c>
      <c r="B158">
        <v>157</v>
      </c>
      <c r="C158">
        <v>22</v>
      </c>
      <c r="D158">
        <f t="shared" si="57"/>
        <v>25</v>
      </c>
      <c r="E158">
        <f t="shared" si="58"/>
        <v>-3</v>
      </c>
      <c r="F158">
        <f t="shared" si="59"/>
        <v>3</v>
      </c>
      <c r="G158">
        <f t="shared" si="60"/>
        <v>-253.24999999999929</v>
      </c>
      <c r="H158">
        <f t="shared" si="61"/>
        <v>20857.350000000002</v>
      </c>
      <c r="I158">
        <f t="shared" si="62"/>
        <v>137.21940789473686</v>
      </c>
      <c r="J158">
        <f t="shared" si="63"/>
        <v>-1.8455844102918102</v>
      </c>
      <c r="K158">
        <f t="shared" si="77"/>
        <v>29.650000000000002</v>
      </c>
      <c r="L158">
        <f t="shared" si="64"/>
        <v>-7.6500000000000021</v>
      </c>
      <c r="M158">
        <f t="shared" si="65"/>
        <v>7.6500000000000021</v>
      </c>
      <c r="N158">
        <f t="shared" si="66"/>
        <v>-3119.1749999999997</v>
      </c>
      <c r="O158">
        <f t="shared" si="67"/>
        <v>25303.375000000007</v>
      </c>
      <c r="P158">
        <f t="shared" si="68"/>
        <v>172.13180272108849</v>
      </c>
      <c r="Q158">
        <f t="shared" si="69"/>
        <v>-18.120852455453068</v>
      </c>
      <c r="R158">
        <f t="shared" si="70"/>
        <v>26.442500000000006</v>
      </c>
      <c r="S158">
        <f t="shared" si="71"/>
        <v>-8.4425000000000061</v>
      </c>
      <c r="T158">
        <f t="shared" si="72"/>
        <v>8.4425000000000061</v>
      </c>
      <c r="U158">
        <f t="shared" si="73"/>
        <v>-4496.6900000000023</v>
      </c>
      <c r="V158">
        <f t="shared" si="74"/>
        <v>14937.304999999998</v>
      </c>
      <c r="W158">
        <f t="shared" si="75"/>
        <v>105.19228873239436</v>
      </c>
      <c r="X158">
        <f t="shared" si="76"/>
        <v>-42.747334944288838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94A2-46BF-4305-A749-9C0AB229E0BF}">
  <sheetPr codeName="Hoja35">
    <tabColor rgb="FFFF0000"/>
  </sheetPr>
  <dimension ref="A1:X158"/>
  <sheetViews>
    <sheetView zoomScale="55" zoomScaleNormal="55" workbookViewId="0">
      <pane ySplit="1" topLeftCell="A131" activePane="bottomLeft" state="frozen"/>
      <selection activeCell="G170" sqref="G170"/>
      <selection pane="bottomLeft" activeCell="I158" sqref="I158:J158"/>
    </sheetView>
  </sheetViews>
  <sheetFormatPr baseColWidth="10" defaultRowHeight="15" x14ac:dyDescent="0.25"/>
  <sheetData>
    <row r="1" spans="1:24" ht="15.75" thickBot="1" x14ac:dyDescent="0.3">
      <c r="A1" t="s">
        <v>17</v>
      </c>
      <c r="B1" t="s">
        <v>0</v>
      </c>
      <c r="C1" t="s">
        <v>2</v>
      </c>
      <c r="D1" t="s">
        <v>19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18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20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</row>
    <row r="2" spans="1:24" ht="15.75" thickBot="1" x14ac:dyDescent="0.3">
      <c r="A2" s="1">
        <v>43848</v>
      </c>
      <c r="B2">
        <v>1</v>
      </c>
      <c r="C2" s="16">
        <v>59</v>
      </c>
      <c r="D2">
        <v>4</v>
      </c>
      <c r="E2">
        <f t="shared" ref="E2:E33" si="0">$C2-D2</f>
        <v>55</v>
      </c>
      <c r="F2">
        <f t="shared" ref="F2:F33" si="1">ABS(E2)</f>
        <v>55</v>
      </c>
      <c r="G2">
        <f>E2</f>
        <v>55</v>
      </c>
      <c r="H2">
        <f>F2</f>
        <v>55</v>
      </c>
      <c r="I2">
        <f t="shared" ref="I2:I33" si="2">H2/$B2</f>
        <v>55</v>
      </c>
      <c r="J2">
        <f t="shared" ref="J2:J33" si="3">G2/I2</f>
        <v>1</v>
      </c>
      <c r="K2">
        <v>4</v>
      </c>
      <c r="L2">
        <f t="shared" ref="L2:L33" si="4">$C2-K2</f>
        <v>55</v>
      </c>
      <c r="M2">
        <f t="shared" ref="M2:M65" si="5">ABS(L2)</f>
        <v>55</v>
      </c>
      <c r="N2">
        <f t="shared" ref="N2:O2" si="6">L2</f>
        <v>55</v>
      </c>
      <c r="O2">
        <f t="shared" si="6"/>
        <v>55</v>
      </c>
      <c r="P2">
        <f t="shared" ref="P2:P33" si="7">O2/$B2</f>
        <v>55</v>
      </c>
      <c r="Q2">
        <f t="shared" ref="Q2:Q65" si="8">N2/P2</f>
        <v>1</v>
      </c>
      <c r="R2">
        <v>4</v>
      </c>
      <c r="S2">
        <f t="shared" ref="S2:S33" si="9">$C2-R2</f>
        <v>55</v>
      </c>
      <c r="T2">
        <f t="shared" ref="T2:T65" si="10">ABS(S2)</f>
        <v>55</v>
      </c>
      <c r="U2">
        <f t="shared" ref="U2:V2" si="11">S2</f>
        <v>55</v>
      </c>
      <c r="V2">
        <f t="shared" si="11"/>
        <v>55</v>
      </c>
      <c r="W2">
        <f t="shared" ref="W2:W33" si="12">V2/$B2</f>
        <v>55</v>
      </c>
      <c r="X2">
        <f t="shared" ref="X2:X65" si="13">U2/W2</f>
        <v>1</v>
      </c>
    </row>
    <row r="3" spans="1:24" ht="15.75" thickBot="1" x14ac:dyDescent="0.3">
      <c r="A3" s="1">
        <v>43849</v>
      </c>
      <c r="B3">
        <v>2</v>
      </c>
      <c r="C3" s="16">
        <v>77</v>
      </c>
      <c r="D3">
        <f t="shared" ref="D3:D34" si="14">D2+0.2*($C2-D2)</f>
        <v>15</v>
      </c>
      <c r="E3">
        <f t="shared" si="0"/>
        <v>62</v>
      </c>
      <c r="F3">
        <f t="shared" si="1"/>
        <v>62</v>
      </c>
      <c r="G3">
        <f t="shared" ref="G3:G19" si="15">E3+G2</f>
        <v>117</v>
      </c>
      <c r="H3">
        <f t="shared" ref="H3:H19" si="16">F3+H2</f>
        <v>117</v>
      </c>
      <c r="I3">
        <f t="shared" si="2"/>
        <v>58.5</v>
      </c>
      <c r="J3">
        <f t="shared" si="3"/>
        <v>2</v>
      </c>
      <c r="K3">
        <f t="shared" ref="K3:K34" si="17">K2+0.5*($C2-K2)</f>
        <v>31.5</v>
      </c>
      <c r="L3">
        <f t="shared" si="4"/>
        <v>45.5</v>
      </c>
      <c r="M3">
        <f t="shared" si="5"/>
        <v>45.5</v>
      </c>
      <c r="N3">
        <f t="shared" ref="N3:O18" si="18">L3+N2</f>
        <v>100.5</v>
      </c>
      <c r="O3">
        <f t="shared" si="18"/>
        <v>100.5</v>
      </c>
      <c r="P3">
        <f t="shared" si="7"/>
        <v>50.25</v>
      </c>
      <c r="Q3">
        <f t="shared" si="8"/>
        <v>2</v>
      </c>
      <c r="R3">
        <f t="shared" ref="R3:R34" si="19">R2+0.8*($C2-R2)</f>
        <v>48</v>
      </c>
      <c r="S3">
        <f t="shared" si="9"/>
        <v>29</v>
      </c>
      <c r="T3">
        <f t="shared" si="10"/>
        <v>29</v>
      </c>
      <c r="U3">
        <f t="shared" ref="U3:V18" si="20">S3+U2</f>
        <v>84</v>
      </c>
      <c r="V3">
        <f t="shared" si="20"/>
        <v>84</v>
      </c>
      <c r="W3">
        <f t="shared" si="12"/>
        <v>42</v>
      </c>
      <c r="X3">
        <f t="shared" si="13"/>
        <v>2</v>
      </c>
    </row>
    <row r="4" spans="1:24" ht="15.75" thickBot="1" x14ac:dyDescent="0.3">
      <c r="A4" s="1">
        <v>43850</v>
      </c>
      <c r="B4">
        <v>3</v>
      </c>
      <c r="C4" s="16">
        <v>93</v>
      </c>
      <c r="D4">
        <f t="shared" si="14"/>
        <v>27.4</v>
      </c>
      <c r="E4">
        <f t="shared" si="0"/>
        <v>65.599999999999994</v>
      </c>
      <c r="F4">
        <f t="shared" si="1"/>
        <v>65.599999999999994</v>
      </c>
      <c r="G4">
        <f t="shared" si="15"/>
        <v>182.6</v>
      </c>
      <c r="H4">
        <f t="shared" si="16"/>
        <v>182.6</v>
      </c>
      <c r="I4">
        <f t="shared" si="2"/>
        <v>60.866666666666667</v>
      </c>
      <c r="J4">
        <f t="shared" si="3"/>
        <v>3</v>
      </c>
      <c r="K4">
        <f t="shared" si="17"/>
        <v>54.25</v>
      </c>
      <c r="L4">
        <f t="shared" si="4"/>
        <v>38.75</v>
      </c>
      <c r="M4">
        <f t="shared" si="5"/>
        <v>38.75</v>
      </c>
      <c r="N4">
        <f t="shared" si="18"/>
        <v>139.25</v>
      </c>
      <c r="O4">
        <f t="shared" si="18"/>
        <v>139.25</v>
      </c>
      <c r="P4">
        <f t="shared" si="7"/>
        <v>46.416666666666664</v>
      </c>
      <c r="Q4">
        <f t="shared" si="8"/>
        <v>3</v>
      </c>
      <c r="R4">
        <f t="shared" si="19"/>
        <v>71.2</v>
      </c>
      <c r="S4">
        <f t="shared" si="9"/>
        <v>21.799999999999997</v>
      </c>
      <c r="T4">
        <f t="shared" si="10"/>
        <v>21.799999999999997</v>
      </c>
      <c r="U4">
        <f t="shared" si="20"/>
        <v>105.8</v>
      </c>
      <c r="V4">
        <f t="shared" si="20"/>
        <v>105.8</v>
      </c>
      <c r="W4">
        <f t="shared" si="12"/>
        <v>35.266666666666666</v>
      </c>
      <c r="X4">
        <f t="shared" si="13"/>
        <v>3</v>
      </c>
    </row>
    <row r="5" spans="1:24" ht="15.75" thickBot="1" x14ac:dyDescent="0.3">
      <c r="A5" s="1">
        <v>43851</v>
      </c>
      <c r="B5">
        <v>4</v>
      </c>
      <c r="C5" s="16">
        <v>149</v>
      </c>
      <c r="D5">
        <f t="shared" si="14"/>
        <v>40.519999999999996</v>
      </c>
      <c r="E5">
        <f t="shared" si="0"/>
        <v>108.48</v>
      </c>
      <c r="F5">
        <f t="shared" si="1"/>
        <v>108.48</v>
      </c>
      <c r="G5">
        <f t="shared" si="15"/>
        <v>291.08</v>
      </c>
      <c r="H5">
        <f t="shared" si="16"/>
        <v>291.08</v>
      </c>
      <c r="I5">
        <f t="shared" si="2"/>
        <v>72.77</v>
      </c>
      <c r="J5">
        <f t="shared" si="3"/>
        <v>4</v>
      </c>
      <c r="K5">
        <f t="shared" si="17"/>
        <v>73.625</v>
      </c>
      <c r="L5">
        <f t="shared" si="4"/>
        <v>75.375</v>
      </c>
      <c r="M5">
        <f t="shared" si="5"/>
        <v>75.375</v>
      </c>
      <c r="N5">
        <f t="shared" si="18"/>
        <v>214.625</v>
      </c>
      <c r="O5">
        <f t="shared" si="18"/>
        <v>214.625</v>
      </c>
      <c r="P5">
        <f t="shared" si="7"/>
        <v>53.65625</v>
      </c>
      <c r="Q5">
        <f t="shared" si="8"/>
        <v>4</v>
      </c>
      <c r="R5">
        <f t="shared" si="19"/>
        <v>88.64</v>
      </c>
      <c r="S5">
        <f t="shared" si="9"/>
        <v>60.36</v>
      </c>
      <c r="T5">
        <f t="shared" si="10"/>
        <v>60.36</v>
      </c>
      <c r="U5">
        <f t="shared" si="20"/>
        <v>166.16</v>
      </c>
      <c r="V5">
        <f t="shared" si="20"/>
        <v>166.16</v>
      </c>
      <c r="W5">
        <f t="shared" si="12"/>
        <v>41.54</v>
      </c>
      <c r="X5">
        <f t="shared" si="13"/>
        <v>4</v>
      </c>
    </row>
    <row r="6" spans="1:24" ht="15.75" thickBot="1" x14ac:dyDescent="0.3">
      <c r="A6" s="1">
        <v>43852</v>
      </c>
      <c r="B6">
        <v>5</v>
      </c>
      <c r="C6" s="16">
        <v>131</v>
      </c>
      <c r="D6">
        <f t="shared" si="14"/>
        <v>62.215999999999994</v>
      </c>
      <c r="E6">
        <f t="shared" si="0"/>
        <v>68.784000000000006</v>
      </c>
      <c r="F6">
        <f t="shared" si="1"/>
        <v>68.784000000000006</v>
      </c>
      <c r="G6">
        <f t="shared" si="15"/>
        <v>359.86399999999998</v>
      </c>
      <c r="H6">
        <f t="shared" si="16"/>
        <v>359.86399999999998</v>
      </c>
      <c r="I6">
        <f t="shared" si="2"/>
        <v>71.972799999999992</v>
      </c>
      <c r="J6">
        <f t="shared" si="3"/>
        <v>5</v>
      </c>
      <c r="K6">
        <f t="shared" si="17"/>
        <v>111.3125</v>
      </c>
      <c r="L6">
        <f t="shared" si="4"/>
        <v>19.6875</v>
      </c>
      <c r="M6">
        <f t="shared" si="5"/>
        <v>19.6875</v>
      </c>
      <c r="N6">
        <f t="shared" si="18"/>
        <v>234.3125</v>
      </c>
      <c r="O6">
        <f t="shared" si="18"/>
        <v>234.3125</v>
      </c>
      <c r="P6">
        <f t="shared" si="7"/>
        <v>46.862499999999997</v>
      </c>
      <c r="Q6">
        <f t="shared" si="8"/>
        <v>5</v>
      </c>
      <c r="R6">
        <f t="shared" si="19"/>
        <v>136.928</v>
      </c>
      <c r="S6">
        <f t="shared" si="9"/>
        <v>-5.9279999999999973</v>
      </c>
      <c r="T6">
        <f t="shared" si="10"/>
        <v>5.9279999999999973</v>
      </c>
      <c r="U6">
        <f t="shared" si="20"/>
        <v>160.232</v>
      </c>
      <c r="V6">
        <f t="shared" si="20"/>
        <v>172.08799999999999</v>
      </c>
      <c r="W6">
        <f t="shared" si="12"/>
        <v>34.4176</v>
      </c>
      <c r="X6">
        <f t="shared" si="13"/>
        <v>4.6555250801915298</v>
      </c>
    </row>
    <row r="7" spans="1:24" ht="15.75" thickBot="1" x14ac:dyDescent="0.3">
      <c r="A7" s="1">
        <v>43853</v>
      </c>
      <c r="B7">
        <v>6</v>
      </c>
      <c r="C7" s="16">
        <v>259</v>
      </c>
      <c r="D7">
        <f t="shared" si="14"/>
        <v>75.972799999999992</v>
      </c>
      <c r="E7">
        <f t="shared" si="0"/>
        <v>183.02719999999999</v>
      </c>
      <c r="F7">
        <f t="shared" si="1"/>
        <v>183.02719999999999</v>
      </c>
      <c r="G7">
        <f t="shared" si="15"/>
        <v>542.89120000000003</v>
      </c>
      <c r="H7">
        <f t="shared" si="16"/>
        <v>542.89120000000003</v>
      </c>
      <c r="I7">
        <f t="shared" si="2"/>
        <v>90.481866666666676</v>
      </c>
      <c r="J7">
        <f t="shared" si="3"/>
        <v>6</v>
      </c>
      <c r="K7">
        <f t="shared" si="17"/>
        <v>121.15625</v>
      </c>
      <c r="L7">
        <f t="shared" si="4"/>
        <v>137.84375</v>
      </c>
      <c r="M7">
        <f t="shared" si="5"/>
        <v>137.84375</v>
      </c>
      <c r="N7">
        <f t="shared" si="18"/>
        <v>372.15625</v>
      </c>
      <c r="O7">
        <f t="shared" si="18"/>
        <v>372.15625</v>
      </c>
      <c r="P7">
        <f t="shared" si="7"/>
        <v>62.026041666666664</v>
      </c>
      <c r="Q7">
        <f t="shared" si="8"/>
        <v>6</v>
      </c>
      <c r="R7">
        <f t="shared" si="19"/>
        <v>132.18559999999999</v>
      </c>
      <c r="S7">
        <f t="shared" si="9"/>
        <v>126.81440000000001</v>
      </c>
      <c r="T7">
        <f t="shared" si="10"/>
        <v>126.81440000000001</v>
      </c>
      <c r="U7">
        <f t="shared" si="20"/>
        <v>287.04640000000001</v>
      </c>
      <c r="V7">
        <f t="shared" si="20"/>
        <v>298.9024</v>
      </c>
      <c r="W7">
        <f t="shared" si="12"/>
        <v>49.817066666666669</v>
      </c>
      <c r="X7">
        <f t="shared" si="13"/>
        <v>5.7620092712537598</v>
      </c>
    </row>
    <row r="8" spans="1:24" ht="15.75" thickBot="1" x14ac:dyDescent="0.3">
      <c r="A8" s="1">
        <v>43854</v>
      </c>
      <c r="B8">
        <v>7</v>
      </c>
      <c r="C8" s="16">
        <v>459</v>
      </c>
      <c r="D8">
        <f t="shared" si="14"/>
        <v>112.57823999999999</v>
      </c>
      <c r="E8">
        <f t="shared" si="0"/>
        <v>346.42176000000001</v>
      </c>
      <c r="F8">
        <f t="shared" si="1"/>
        <v>346.42176000000001</v>
      </c>
      <c r="G8">
        <f t="shared" si="15"/>
        <v>889.31295999999998</v>
      </c>
      <c r="H8">
        <f t="shared" si="16"/>
        <v>889.31295999999998</v>
      </c>
      <c r="I8">
        <f t="shared" si="2"/>
        <v>127.04470857142857</v>
      </c>
      <c r="J8">
        <f t="shared" si="3"/>
        <v>7</v>
      </c>
      <c r="K8">
        <f t="shared" si="17"/>
        <v>190.078125</v>
      </c>
      <c r="L8">
        <f t="shared" si="4"/>
        <v>268.921875</v>
      </c>
      <c r="M8">
        <f t="shared" si="5"/>
        <v>268.921875</v>
      </c>
      <c r="N8">
        <f t="shared" si="18"/>
        <v>641.078125</v>
      </c>
      <c r="O8">
        <f t="shared" si="18"/>
        <v>641.078125</v>
      </c>
      <c r="P8">
        <f t="shared" si="7"/>
        <v>91.582589285714292</v>
      </c>
      <c r="Q8">
        <f t="shared" si="8"/>
        <v>6.9999999999999991</v>
      </c>
      <c r="R8">
        <f t="shared" si="19"/>
        <v>233.63712000000001</v>
      </c>
      <c r="S8">
        <f t="shared" si="9"/>
        <v>225.36287999999999</v>
      </c>
      <c r="T8">
        <f t="shared" si="10"/>
        <v>225.36287999999999</v>
      </c>
      <c r="U8">
        <f t="shared" si="20"/>
        <v>512.40927999999997</v>
      </c>
      <c r="V8">
        <f t="shared" si="20"/>
        <v>524.26527999999996</v>
      </c>
      <c r="W8">
        <f t="shared" si="12"/>
        <v>74.895039999999995</v>
      </c>
      <c r="X8">
        <f t="shared" si="13"/>
        <v>6.841698462274671</v>
      </c>
    </row>
    <row r="9" spans="1:24" ht="15.75" thickBot="1" x14ac:dyDescent="0.3">
      <c r="A9" s="1">
        <v>43855</v>
      </c>
      <c r="B9">
        <v>8</v>
      </c>
      <c r="C9" s="16">
        <v>688</v>
      </c>
      <c r="D9">
        <f t="shared" si="14"/>
        <v>181.86259200000001</v>
      </c>
      <c r="E9">
        <f t="shared" si="0"/>
        <v>506.13740799999999</v>
      </c>
      <c r="F9">
        <f t="shared" si="1"/>
        <v>506.13740799999999</v>
      </c>
      <c r="G9">
        <f t="shared" si="15"/>
        <v>1395.450368</v>
      </c>
      <c r="H9">
        <f t="shared" si="16"/>
        <v>1395.450368</v>
      </c>
      <c r="I9">
        <f t="shared" si="2"/>
        <v>174.431296</v>
      </c>
      <c r="J9">
        <f t="shared" si="3"/>
        <v>8</v>
      </c>
      <c r="K9">
        <f t="shared" si="17"/>
        <v>324.5390625</v>
      </c>
      <c r="L9">
        <f t="shared" si="4"/>
        <v>363.4609375</v>
      </c>
      <c r="M9">
        <f t="shared" si="5"/>
        <v>363.4609375</v>
      </c>
      <c r="N9">
        <f t="shared" si="18"/>
        <v>1004.5390625</v>
      </c>
      <c r="O9">
        <f t="shared" si="18"/>
        <v>1004.5390625</v>
      </c>
      <c r="P9">
        <f t="shared" si="7"/>
        <v>125.5673828125</v>
      </c>
      <c r="Q9">
        <f t="shared" si="8"/>
        <v>8</v>
      </c>
      <c r="R9">
        <f t="shared" si="19"/>
        <v>413.92742399999997</v>
      </c>
      <c r="S9">
        <f t="shared" si="9"/>
        <v>274.07257600000003</v>
      </c>
      <c r="T9">
        <f t="shared" si="10"/>
        <v>274.07257600000003</v>
      </c>
      <c r="U9">
        <f t="shared" si="20"/>
        <v>786.48185599999999</v>
      </c>
      <c r="V9">
        <f t="shared" si="20"/>
        <v>798.33785599999999</v>
      </c>
      <c r="W9">
        <f t="shared" si="12"/>
        <v>99.792231999999998</v>
      </c>
      <c r="X9">
        <f t="shared" si="13"/>
        <v>7.8811931573992657</v>
      </c>
    </row>
    <row r="10" spans="1:24" ht="15.75" thickBot="1" x14ac:dyDescent="0.3">
      <c r="A10" s="1">
        <v>43856</v>
      </c>
      <c r="B10">
        <v>9</v>
      </c>
      <c r="C10" s="16">
        <v>769</v>
      </c>
      <c r="D10">
        <f t="shared" si="14"/>
        <v>283.09007359999998</v>
      </c>
      <c r="E10">
        <f t="shared" si="0"/>
        <v>485.90992640000002</v>
      </c>
      <c r="F10">
        <f t="shared" si="1"/>
        <v>485.90992640000002</v>
      </c>
      <c r="G10">
        <f t="shared" si="15"/>
        <v>1881.3602943999999</v>
      </c>
      <c r="H10">
        <f t="shared" si="16"/>
        <v>1881.3602943999999</v>
      </c>
      <c r="I10">
        <f t="shared" si="2"/>
        <v>209.04003271111111</v>
      </c>
      <c r="J10">
        <f t="shared" si="3"/>
        <v>9</v>
      </c>
      <c r="K10">
        <f t="shared" si="17"/>
        <v>506.26953125</v>
      </c>
      <c r="L10">
        <f t="shared" si="4"/>
        <v>262.73046875</v>
      </c>
      <c r="M10">
        <f t="shared" si="5"/>
        <v>262.73046875</v>
      </c>
      <c r="N10">
        <f t="shared" si="18"/>
        <v>1267.26953125</v>
      </c>
      <c r="O10">
        <f t="shared" si="18"/>
        <v>1267.26953125</v>
      </c>
      <c r="P10">
        <f t="shared" si="7"/>
        <v>140.80772569444446</v>
      </c>
      <c r="Q10">
        <f t="shared" si="8"/>
        <v>9</v>
      </c>
      <c r="R10">
        <f t="shared" si="19"/>
        <v>633.18548480000004</v>
      </c>
      <c r="S10">
        <f t="shared" si="9"/>
        <v>135.81451519999996</v>
      </c>
      <c r="T10">
        <f t="shared" si="10"/>
        <v>135.81451519999996</v>
      </c>
      <c r="U10">
        <f t="shared" si="20"/>
        <v>922.29637119999995</v>
      </c>
      <c r="V10">
        <f t="shared" si="20"/>
        <v>934.15237119999995</v>
      </c>
      <c r="W10">
        <f t="shared" si="12"/>
        <v>103.7947079111111</v>
      </c>
      <c r="X10">
        <f t="shared" si="13"/>
        <v>8.8857745232044643</v>
      </c>
    </row>
    <row r="11" spans="1:24" ht="15.75" thickBot="1" x14ac:dyDescent="0.3">
      <c r="A11" s="1">
        <v>43857</v>
      </c>
      <c r="B11">
        <v>10</v>
      </c>
      <c r="C11" s="16">
        <v>1771</v>
      </c>
      <c r="D11">
        <f t="shared" si="14"/>
        <v>380.27205887999997</v>
      </c>
      <c r="E11">
        <f t="shared" si="0"/>
        <v>1390.72794112</v>
      </c>
      <c r="F11">
        <f t="shared" si="1"/>
        <v>1390.72794112</v>
      </c>
      <c r="G11">
        <f t="shared" si="15"/>
        <v>3272.0882355200001</v>
      </c>
      <c r="H11">
        <f t="shared" si="16"/>
        <v>3272.0882355200001</v>
      </c>
      <c r="I11">
        <f t="shared" si="2"/>
        <v>327.20882355200001</v>
      </c>
      <c r="J11">
        <f t="shared" si="3"/>
        <v>10</v>
      </c>
      <c r="K11">
        <f t="shared" si="17"/>
        <v>637.634765625</v>
      </c>
      <c r="L11">
        <f t="shared" si="4"/>
        <v>1133.365234375</v>
      </c>
      <c r="M11">
        <f t="shared" si="5"/>
        <v>1133.365234375</v>
      </c>
      <c r="N11">
        <f t="shared" si="18"/>
        <v>2400.634765625</v>
      </c>
      <c r="O11">
        <f t="shared" si="18"/>
        <v>2400.634765625</v>
      </c>
      <c r="P11">
        <f t="shared" si="7"/>
        <v>240.0634765625</v>
      </c>
      <c r="Q11">
        <f t="shared" si="8"/>
        <v>10</v>
      </c>
      <c r="R11">
        <f t="shared" si="19"/>
        <v>741.83709696000005</v>
      </c>
      <c r="S11">
        <f t="shared" si="9"/>
        <v>1029.1629030399999</v>
      </c>
      <c r="T11">
        <f t="shared" si="10"/>
        <v>1029.1629030399999</v>
      </c>
      <c r="U11">
        <f t="shared" si="20"/>
        <v>1951.45927424</v>
      </c>
      <c r="V11">
        <f t="shared" si="20"/>
        <v>1963.3152742399998</v>
      </c>
      <c r="W11">
        <f t="shared" si="12"/>
        <v>196.33152742399997</v>
      </c>
      <c r="X11">
        <f t="shared" si="13"/>
        <v>9.9396123477693141</v>
      </c>
    </row>
    <row r="12" spans="1:24" ht="15.75" thickBot="1" x14ac:dyDescent="0.3">
      <c r="A12" s="1">
        <v>43858</v>
      </c>
      <c r="B12">
        <v>11</v>
      </c>
      <c r="C12" s="16">
        <v>1459</v>
      </c>
      <c r="D12">
        <f t="shared" si="14"/>
        <v>658.41764710400003</v>
      </c>
      <c r="E12">
        <f t="shared" si="0"/>
        <v>800.58235289599997</v>
      </c>
      <c r="F12">
        <f t="shared" si="1"/>
        <v>800.58235289599997</v>
      </c>
      <c r="G12">
        <f t="shared" si="15"/>
        <v>4072.6705884160001</v>
      </c>
      <c r="H12">
        <f t="shared" si="16"/>
        <v>4072.6705884160001</v>
      </c>
      <c r="I12">
        <f t="shared" si="2"/>
        <v>370.24278076509091</v>
      </c>
      <c r="J12">
        <f t="shared" si="3"/>
        <v>11</v>
      </c>
      <c r="K12">
        <f t="shared" si="17"/>
        <v>1204.3173828125</v>
      </c>
      <c r="L12">
        <f t="shared" si="4"/>
        <v>254.6826171875</v>
      </c>
      <c r="M12">
        <f t="shared" si="5"/>
        <v>254.6826171875</v>
      </c>
      <c r="N12">
        <f t="shared" si="18"/>
        <v>2655.3173828125</v>
      </c>
      <c r="O12">
        <f t="shared" si="18"/>
        <v>2655.3173828125</v>
      </c>
      <c r="P12">
        <f t="shared" si="7"/>
        <v>241.39248934659091</v>
      </c>
      <c r="Q12">
        <f t="shared" si="8"/>
        <v>11</v>
      </c>
      <c r="R12">
        <f t="shared" si="19"/>
        <v>1565.1674193920001</v>
      </c>
      <c r="S12">
        <f t="shared" si="9"/>
        <v>-106.16741939200006</v>
      </c>
      <c r="T12">
        <f t="shared" si="10"/>
        <v>106.16741939200006</v>
      </c>
      <c r="U12">
        <f t="shared" si="20"/>
        <v>1845.291854848</v>
      </c>
      <c r="V12">
        <f t="shared" si="20"/>
        <v>2069.4826936319996</v>
      </c>
      <c r="W12">
        <f t="shared" si="12"/>
        <v>188.13479033018177</v>
      </c>
      <c r="X12">
        <f t="shared" si="13"/>
        <v>9.8083499155550218</v>
      </c>
    </row>
    <row r="13" spans="1:24" ht="15.75" thickBot="1" x14ac:dyDescent="0.3">
      <c r="A13" s="1">
        <v>43859</v>
      </c>
      <c r="B13">
        <v>12</v>
      </c>
      <c r="C13" s="16">
        <v>1737</v>
      </c>
      <c r="D13">
        <f t="shared" si="14"/>
        <v>818.53411768320007</v>
      </c>
      <c r="E13">
        <f t="shared" si="0"/>
        <v>918.46588231679993</v>
      </c>
      <c r="F13">
        <f t="shared" si="1"/>
        <v>918.46588231679993</v>
      </c>
      <c r="G13">
        <f t="shared" si="15"/>
        <v>4991.1364707328003</v>
      </c>
      <c r="H13">
        <f t="shared" si="16"/>
        <v>4991.1364707328003</v>
      </c>
      <c r="I13">
        <f t="shared" si="2"/>
        <v>415.92803922773334</v>
      </c>
      <c r="J13">
        <f t="shared" si="3"/>
        <v>12</v>
      </c>
      <c r="K13">
        <f t="shared" si="17"/>
        <v>1331.65869140625</v>
      </c>
      <c r="L13">
        <f t="shared" si="4"/>
        <v>405.34130859375</v>
      </c>
      <c r="M13">
        <f t="shared" si="5"/>
        <v>405.34130859375</v>
      </c>
      <c r="N13">
        <f t="shared" si="18"/>
        <v>3060.65869140625</v>
      </c>
      <c r="O13">
        <f t="shared" si="18"/>
        <v>3060.65869140625</v>
      </c>
      <c r="P13">
        <f t="shared" si="7"/>
        <v>255.05489095052084</v>
      </c>
      <c r="Q13">
        <f t="shared" si="8"/>
        <v>12</v>
      </c>
      <c r="R13">
        <f t="shared" si="19"/>
        <v>1480.2334838784</v>
      </c>
      <c r="S13">
        <f t="shared" si="9"/>
        <v>256.76651612160003</v>
      </c>
      <c r="T13">
        <f t="shared" si="10"/>
        <v>256.76651612160003</v>
      </c>
      <c r="U13">
        <f t="shared" si="20"/>
        <v>2102.0583709696002</v>
      </c>
      <c r="V13">
        <f t="shared" si="20"/>
        <v>2326.2492097535996</v>
      </c>
      <c r="W13">
        <f t="shared" si="12"/>
        <v>193.85410081279997</v>
      </c>
      <c r="X13">
        <f t="shared" si="13"/>
        <v>10.843507370522458</v>
      </c>
    </row>
    <row r="14" spans="1:24" ht="15.75" thickBot="1" x14ac:dyDescent="0.3">
      <c r="A14" s="1">
        <v>43860</v>
      </c>
      <c r="B14">
        <v>13</v>
      </c>
      <c r="C14" s="16">
        <v>1981</v>
      </c>
      <c r="D14">
        <f t="shared" si="14"/>
        <v>1002.2272941465601</v>
      </c>
      <c r="E14">
        <f t="shared" si="0"/>
        <v>978.7727058534399</v>
      </c>
      <c r="F14">
        <f t="shared" si="1"/>
        <v>978.7727058534399</v>
      </c>
      <c r="G14">
        <f t="shared" si="15"/>
        <v>5969.9091765862404</v>
      </c>
      <c r="H14">
        <f t="shared" si="16"/>
        <v>5969.9091765862404</v>
      </c>
      <c r="I14">
        <f t="shared" si="2"/>
        <v>459.22378281432617</v>
      </c>
      <c r="J14">
        <f t="shared" si="3"/>
        <v>13</v>
      </c>
      <c r="K14">
        <f t="shared" si="17"/>
        <v>1534.329345703125</v>
      </c>
      <c r="L14">
        <f t="shared" si="4"/>
        <v>446.670654296875</v>
      </c>
      <c r="M14">
        <f t="shared" si="5"/>
        <v>446.670654296875</v>
      </c>
      <c r="N14">
        <f t="shared" si="18"/>
        <v>3507.329345703125</v>
      </c>
      <c r="O14">
        <f t="shared" si="18"/>
        <v>3507.329345703125</v>
      </c>
      <c r="P14">
        <f t="shared" si="7"/>
        <v>269.79456505408655</v>
      </c>
      <c r="Q14">
        <f t="shared" si="8"/>
        <v>13</v>
      </c>
      <c r="R14">
        <f t="shared" si="19"/>
        <v>1685.6466967756801</v>
      </c>
      <c r="S14">
        <f t="shared" si="9"/>
        <v>295.35330322431992</v>
      </c>
      <c r="T14">
        <f t="shared" si="10"/>
        <v>295.35330322431992</v>
      </c>
      <c r="U14">
        <f t="shared" si="20"/>
        <v>2397.4116741939201</v>
      </c>
      <c r="V14">
        <f t="shared" si="20"/>
        <v>2621.6025129779196</v>
      </c>
      <c r="W14">
        <f t="shared" si="12"/>
        <v>201.66173176753227</v>
      </c>
      <c r="X14">
        <f t="shared" si="13"/>
        <v>11.88828268596623</v>
      </c>
    </row>
    <row r="15" spans="1:24" ht="15.75" thickBot="1" x14ac:dyDescent="0.3">
      <c r="A15" s="1">
        <v>43861</v>
      </c>
      <c r="B15">
        <v>14</v>
      </c>
      <c r="C15" s="16">
        <v>2099</v>
      </c>
      <c r="D15">
        <f t="shared" si="14"/>
        <v>1197.9818353172482</v>
      </c>
      <c r="E15">
        <f t="shared" si="0"/>
        <v>901.01816468275183</v>
      </c>
      <c r="F15">
        <f t="shared" si="1"/>
        <v>901.01816468275183</v>
      </c>
      <c r="G15">
        <f t="shared" si="15"/>
        <v>6870.9273412689927</v>
      </c>
      <c r="H15">
        <f t="shared" si="16"/>
        <v>6870.9273412689927</v>
      </c>
      <c r="I15">
        <f t="shared" si="2"/>
        <v>490.7805243763566</v>
      </c>
      <c r="J15">
        <f t="shared" si="3"/>
        <v>14</v>
      </c>
      <c r="K15">
        <f t="shared" si="17"/>
        <v>1757.6646728515625</v>
      </c>
      <c r="L15">
        <f t="shared" si="4"/>
        <v>341.3353271484375</v>
      </c>
      <c r="M15">
        <f t="shared" si="5"/>
        <v>341.3353271484375</v>
      </c>
      <c r="N15">
        <f t="shared" si="18"/>
        <v>3848.6646728515625</v>
      </c>
      <c r="O15">
        <f t="shared" si="18"/>
        <v>3848.6646728515625</v>
      </c>
      <c r="P15">
        <f t="shared" si="7"/>
        <v>274.90461948939731</v>
      </c>
      <c r="Q15">
        <f t="shared" si="8"/>
        <v>14</v>
      </c>
      <c r="R15">
        <f t="shared" si="19"/>
        <v>1921.9293393551361</v>
      </c>
      <c r="S15">
        <f t="shared" si="9"/>
        <v>177.07066064486389</v>
      </c>
      <c r="T15">
        <f t="shared" si="10"/>
        <v>177.07066064486389</v>
      </c>
      <c r="U15">
        <f t="shared" si="20"/>
        <v>2574.482334838784</v>
      </c>
      <c r="V15">
        <f t="shared" si="20"/>
        <v>2798.6731736227835</v>
      </c>
      <c r="W15">
        <f t="shared" si="12"/>
        <v>199.90522668734167</v>
      </c>
      <c r="X15">
        <f t="shared" si="13"/>
        <v>12.878514371539463</v>
      </c>
    </row>
    <row r="16" spans="1:24" ht="15.75" thickBot="1" x14ac:dyDescent="0.3">
      <c r="A16" s="1">
        <v>43862</v>
      </c>
      <c r="B16">
        <v>15</v>
      </c>
      <c r="C16" s="16">
        <v>2589</v>
      </c>
      <c r="D16">
        <f t="shared" si="14"/>
        <v>1378.1854682537985</v>
      </c>
      <c r="E16">
        <f t="shared" si="0"/>
        <v>1210.8145317462015</v>
      </c>
      <c r="F16">
        <f t="shared" si="1"/>
        <v>1210.8145317462015</v>
      </c>
      <c r="G16">
        <f t="shared" si="15"/>
        <v>8081.741873015194</v>
      </c>
      <c r="H16">
        <f t="shared" si="16"/>
        <v>8081.741873015194</v>
      </c>
      <c r="I16">
        <f t="shared" si="2"/>
        <v>538.7827915343463</v>
      </c>
      <c r="J16">
        <f t="shared" si="3"/>
        <v>14.999999999999998</v>
      </c>
      <c r="K16">
        <f t="shared" si="17"/>
        <v>1928.3323364257813</v>
      </c>
      <c r="L16">
        <f t="shared" si="4"/>
        <v>660.66766357421875</v>
      </c>
      <c r="M16">
        <f t="shared" si="5"/>
        <v>660.66766357421875</v>
      </c>
      <c r="N16">
        <f t="shared" si="18"/>
        <v>4509.3323364257813</v>
      </c>
      <c r="O16">
        <f t="shared" si="18"/>
        <v>4509.3323364257813</v>
      </c>
      <c r="P16">
        <f t="shared" si="7"/>
        <v>300.62215576171877</v>
      </c>
      <c r="Q16">
        <f t="shared" si="8"/>
        <v>14.999999999999998</v>
      </c>
      <c r="R16">
        <f t="shared" si="19"/>
        <v>2063.5858678710274</v>
      </c>
      <c r="S16">
        <f t="shared" si="9"/>
        <v>525.4141321289726</v>
      </c>
      <c r="T16">
        <f t="shared" si="10"/>
        <v>525.4141321289726</v>
      </c>
      <c r="U16">
        <f t="shared" si="20"/>
        <v>3099.8964669677566</v>
      </c>
      <c r="V16">
        <f t="shared" si="20"/>
        <v>3324.087305751756</v>
      </c>
      <c r="W16">
        <f t="shared" si="12"/>
        <v>221.60582038345041</v>
      </c>
      <c r="X16">
        <f t="shared" si="13"/>
        <v>13.988335060892913</v>
      </c>
    </row>
    <row r="17" spans="1:24" ht="15.75" thickBot="1" x14ac:dyDescent="0.3">
      <c r="A17" s="1">
        <v>43863</v>
      </c>
      <c r="B17">
        <v>16</v>
      </c>
      <c r="C17" s="16">
        <v>2825</v>
      </c>
      <c r="D17">
        <f t="shared" si="14"/>
        <v>1620.3483746030388</v>
      </c>
      <c r="E17">
        <f t="shared" si="0"/>
        <v>1204.6516253969612</v>
      </c>
      <c r="F17">
        <f t="shared" si="1"/>
        <v>1204.6516253969612</v>
      </c>
      <c r="G17">
        <f t="shared" si="15"/>
        <v>9286.3934984121552</v>
      </c>
      <c r="H17">
        <f t="shared" si="16"/>
        <v>9286.3934984121552</v>
      </c>
      <c r="I17">
        <f t="shared" si="2"/>
        <v>580.3995936507597</v>
      </c>
      <c r="J17">
        <f t="shared" si="3"/>
        <v>16</v>
      </c>
      <c r="K17">
        <f t="shared" si="17"/>
        <v>2258.6661682128906</v>
      </c>
      <c r="L17">
        <f t="shared" si="4"/>
        <v>566.33383178710938</v>
      </c>
      <c r="M17">
        <f t="shared" si="5"/>
        <v>566.33383178710938</v>
      </c>
      <c r="N17">
        <f t="shared" si="18"/>
        <v>5075.6661682128906</v>
      </c>
      <c r="O17">
        <f t="shared" si="18"/>
        <v>5075.6661682128906</v>
      </c>
      <c r="P17">
        <f t="shared" si="7"/>
        <v>317.22913551330566</v>
      </c>
      <c r="Q17">
        <f t="shared" si="8"/>
        <v>16</v>
      </c>
      <c r="R17">
        <f t="shared" si="19"/>
        <v>2483.9171735742057</v>
      </c>
      <c r="S17">
        <f t="shared" si="9"/>
        <v>341.08282642579434</v>
      </c>
      <c r="T17">
        <f t="shared" si="10"/>
        <v>341.08282642579434</v>
      </c>
      <c r="U17">
        <f t="shared" si="20"/>
        <v>3440.979293393551</v>
      </c>
      <c r="V17">
        <f t="shared" si="20"/>
        <v>3665.1701321775504</v>
      </c>
      <c r="W17">
        <f t="shared" si="12"/>
        <v>229.0731332610969</v>
      </c>
      <c r="X17">
        <f t="shared" si="13"/>
        <v>15.021313256633778</v>
      </c>
    </row>
    <row r="18" spans="1:24" ht="15.75" thickBot="1" x14ac:dyDescent="0.3">
      <c r="A18" s="1">
        <v>43864</v>
      </c>
      <c r="B18">
        <v>17</v>
      </c>
      <c r="C18" s="16">
        <v>3233</v>
      </c>
      <c r="D18">
        <f t="shared" si="14"/>
        <v>1861.2786996824311</v>
      </c>
      <c r="E18">
        <f t="shared" si="0"/>
        <v>1371.7213003175689</v>
      </c>
      <c r="F18">
        <f t="shared" si="1"/>
        <v>1371.7213003175689</v>
      </c>
      <c r="G18">
        <f t="shared" si="15"/>
        <v>10658.114798729724</v>
      </c>
      <c r="H18">
        <f t="shared" si="16"/>
        <v>10658.114798729724</v>
      </c>
      <c r="I18">
        <f t="shared" si="2"/>
        <v>626.94792933704264</v>
      </c>
      <c r="J18">
        <f t="shared" si="3"/>
        <v>17</v>
      </c>
      <c r="K18">
        <f t="shared" si="17"/>
        <v>2541.8330841064453</v>
      </c>
      <c r="L18">
        <f t="shared" si="4"/>
        <v>691.16691589355469</v>
      </c>
      <c r="M18">
        <f t="shared" si="5"/>
        <v>691.16691589355469</v>
      </c>
      <c r="N18">
        <f t="shared" si="18"/>
        <v>5766.8330841064453</v>
      </c>
      <c r="O18">
        <f t="shared" si="18"/>
        <v>5766.8330841064453</v>
      </c>
      <c r="P18">
        <f t="shared" si="7"/>
        <v>339.22547553567324</v>
      </c>
      <c r="Q18">
        <f t="shared" si="8"/>
        <v>17</v>
      </c>
      <c r="R18">
        <f t="shared" si="19"/>
        <v>2756.783434714841</v>
      </c>
      <c r="S18">
        <f t="shared" si="9"/>
        <v>476.21656528515905</v>
      </c>
      <c r="T18">
        <f t="shared" si="10"/>
        <v>476.21656528515905</v>
      </c>
      <c r="U18">
        <f t="shared" si="20"/>
        <v>3917.19585867871</v>
      </c>
      <c r="V18">
        <f t="shared" si="20"/>
        <v>4141.386697462709</v>
      </c>
      <c r="W18">
        <f t="shared" si="12"/>
        <v>243.61098220368876</v>
      </c>
      <c r="X18">
        <f t="shared" si="13"/>
        <v>16.079717848694738</v>
      </c>
    </row>
    <row r="19" spans="1:24" ht="15.75" thickBot="1" x14ac:dyDescent="0.3">
      <c r="A19" s="1">
        <v>43865</v>
      </c>
      <c r="B19">
        <v>18</v>
      </c>
      <c r="C19" s="16">
        <v>3886</v>
      </c>
      <c r="D19">
        <f t="shared" si="14"/>
        <v>2135.6229597459451</v>
      </c>
      <c r="E19">
        <f t="shared" si="0"/>
        <v>1750.3770402540549</v>
      </c>
      <c r="F19">
        <f t="shared" si="1"/>
        <v>1750.3770402540549</v>
      </c>
      <c r="G19">
        <f t="shared" si="15"/>
        <v>12408.49183898378</v>
      </c>
      <c r="H19">
        <f t="shared" si="16"/>
        <v>12408.49183898378</v>
      </c>
      <c r="I19">
        <f t="shared" si="2"/>
        <v>689.3606577213211</v>
      </c>
      <c r="J19">
        <f t="shared" si="3"/>
        <v>18</v>
      </c>
      <c r="K19">
        <f t="shared" si="17"/>
        <v>2887.4165420532227</v>
      </c>
      <c r="L19">
        <f t="shared" si="4"/>
        <v>998.58345794677734</v>
      </c>
      <c r="M19">
        <f t="shared" si="5"/>
        <v>998.58345794677734</v>
      </c>
      <c r="N19">
        <f t="shared" ref="N19:O34" si="21">L19+N18</f>
        <v>6765.4165420532227</v>
      </c>
      <c r="O19">
        <f t="shared" si="21"/>
        <v>6765.4165420532227</v>
      </c>
      <c r="P19">
        <f t="shared" si="7"/>
        <v>375.85647455851239</v>
      </c>
      <c r="Q19">
        <f t="shared" si="8"/>
        <v>18</v>
      </c>
      <c r="R19">
        <f t="shared" si="19"/>
        <v>3137.7566869429684</v>
      </c>
      <c r="S19">
        <f t="shared" si="9"/>
        <v>748.24331305703163</v>
      </c>
      <c r="T19">
        <f t="shared" si="10"/>
        <v>748.24331305703163</v>
      </c>
      <c r="U19">
        <f t="shared" ref="U19:V34" si="22">S19+U18</f>
        <v>4665.4391717357412</v>
      </c>
      <c r="V19">
        <f t="shared" si="22"/>
        <v>4889.6300105197406</v>
      </c>
      <c r="W19">
        <f t="shared" si="12"/>
        <v>271.64611169554115</v>
      </c>
      <c r="X19">
        <f t="shared" si="13"/>
        <v>17.17469520404816</v>
      </c>
    </row>
    <row r="20" spans="1:24" ht="15.75" thickBot="1" x14ac:dyDescent="0.3">
      <c r="A20" s="1">
        <v>43866</v>
      </c>
      <c r="B20">
        <v>19</v>
      </c>
      <c r="C20" s="16">
        <v>3694</v>
      </c>
      <c r="D20">
        <f t="shared" si="14"/>
        <v>2485.698367796756</v>
      </c>
      <c r="E20">
        <f t="shared" si="0"/>
        <v>1208.301632203244</v>
      </c>
      <c r="F20">
        <f t="shared" si="1"/>
        <v>1208.301632203244</v>
      </c>
      <c r="G20">
        <f t="shared" ref="G20:H35" si="23">E20+G19</f>
        <v>13616.793471187024</v>
      </c>
      <c r="H20">
        <f t="shared" si="23"/>
        <v>13616.793471187024</v>
      </c>
      <c r="I20">
        <f t="shared" si="2"/>
        <v>716.67334058879078</v>
      </c>
      <c r="J20">
        <f t="shared" si="3"/>
        <v>19</v>
      </c>
      <c r="K20">
        <f t="shared" si="17"/>
        <v>3386.7082710266113</v>
      </c>
      <c r="L20">
        <f t="shared" si="4"/>
        <v>307.29172897338867</v>
      </c>
      <c r="M20">
        <f t="shared" si="5"/>
        <v>307.29172897338867</v>
      </c>
      <c r="N20">
        <f t="shared" si="21"/>
        <v>7072.7082710266113</v>
      </c>
      <c r="O20">
        <f t="shared" si="21"/>
        <v>7072.7082710266113</v>
      </c>
      <c r="P20">
        <f t="shared" si="7"/>
        <v>372.24780373824268</v>
      </c>
      <c r="Q20">
        <f t="shared" si="8"/>
        <v>19</v>
      </c>
      <c r="R20">
        <f t="shared" si="19"/>
        <v>3736.3513373885935</v>
      </c>
      <c r="S20">
        <f t="shared" si="9"/>
        <v>-42.351337388593493</v>
      </c>
      <c r="T20">
        <f t="shared" si="10"/>
        <v>42.351337388593493</v>
      </c>
      <c r="U20">
        <f t="shared" si="22"/>
        <v>4623.0878343471477</v>
      </c>
      <c r="V20">
        <f t="shared" si="22"/>
        <v>4931.9813479083341</v>
      </c>
      <c r="W20">
        <f t="shared" si="12"/>
        <v>259.57796567938601</v>
      </c>
      <c r="X20">
        <f t="shared" si="13"/>
        <v>17.810016432817292</v>
      </c>
    </row>
    <row r="21" spans="1:24" ht="15.75" thickBot="1" x14ac:dyDescent="0.3">
      <c r="A21" s="1">
        <v>43867</v>
      </c>
      <c r="B21">
        <v>20</v>
      </c>
      <c r="C21" s="16">
        <v>3143</v>
      </c>
      <c r="D21">
        <f t="shared" si="14"/>
        <v>2727.358694237405</v>
      </c>
      <c r="E21">
        <f t="shared" si="0"/>
        <v>415.64130576259504</v>
      </c>
      <c r="F21">
        <f t="shared" si="1"/>
        <v>415.64130576259504</v>
      </c>
      <c r="G21">
        <f t="shared" si="23"/>
        <v>14032.43477694962</v>
      </c>
      <c r="H21">
        <f t="shared" si="23"/>
        <v>14032.43477694962</v>
      </c>
      <c r="I21">
        <f t="shared" si="2"/>
        <v>701.62173884748097</v>
      </c>
      <c r="J21">
        <f t="shared" si="3"/>
        <v>20</v>
      </c>
      <c r="K21">
        <f t="shared" si="17"/>
        <v>3540.3541355133057</v>
      </c>
      <c r="L21">
        <f t="shared" si="4"/>
        <v>-397.35413551330566</v>
      </c>
      <c r="M21">
        <f t="shared" si="5"/>
        <v>397.35413551330566</v>
      </c>
      <c r="N21">
        <f t="shared" si="21"/>
        <v>6675.3541355133057</v>
      </c>
      <c r="O21">
        <f t="shared" si="21"/>
        <v>7470.062406539917</v>
      </c>
      <c r="P21">
        <f t="shared" si="7"/>
        <v>373.50312032699583</v>
      </c>
      <c r="Q21">
        <f t="shared" si="8"/>
        <v>17.87228478752505</v>
      </c>
      <c r="R21">
        <f t="shared" si="19"/>
        <v>3702.4702674777186</v>
      </c>
      <c r="S21">
        <f t="shared" si="9"/>
        <v>-559.47026747771861</v>
      </c>
      <c r="T21">
        <f t="shared" si="10"/>
        <v>559.47026747771861</v>
      </c>
      <c r="U21">
        <f t="shared" si="22"/>
        <v>4063.6175668694291</v>
      </c>
      <c r="V21">
        <f t="shared" si="22"/>
        <v>5491.4516153860532</v>
      </c>
      <c r="W21">
        <f t="shared" si="12"/>
        <v>274.57258076930265</v>
      </c>
      <c r="X21">
        <f t="shared" si="13"/>
        <v>14.79979375757007</v>
      </c>
    </row>
    <row r="22" spans="1:24" ht="15.75" thickBot="1" x14ac:dyDescent="0.3">
      <c r="A22" s="1">
        <v>43868</v>
      </c>
      <c r="B22">
        <v>21</v>
      </c>
      <c r="C22" s="16">
        <v>3385</v>
      </c>
      <c r="D22">
        <f t="shared" si="14"/>
        <v>2810.4869553899239</v>
      </c>
      <c r="E22">
        <f t="shared" si="0"/>
        <v>574.51304461007612</v>
      </c>
      <c r="F22">
        <f t="shared" si="1"/>
        <v>574.51304461007612</v>
      </c>
      <c r="G22">
        <f t="shared" si="23"/>
        <v>14606.947821559696</v>
      </c>
      <c r="H22">
        <f t="shared" si="23"/>
        <v>14606.947821559696</v>
      </c>
      <c r="I22">
        <f t="shared" si="2"/>
        <v>695.56894388379499</v>
      </c>
      <c r="J22">
        <f t="shared" si="3"/>
        <v>21</v>
      </c>
      <c r="K22">
        <f t="shared" si="17"/>
        <v>3341.6770677566528</v>
      </c>
      <c r="L22">
        <f t="shared" si="4"/>
        <v>43.322932243347168</v>
      </c>
      <c r="M22">
        <f t="shared" si="5"/>
        <v>43.322932243347168</v>
      </c>
      <c r="N22">
        <f t="shared" si="21"/>
        <v>6718.6770677566528</v>
      </c>
      <c r="O22">
        <f t="shared" si="21"/>
        <v>7513.3853387832642</v>
      </c>
      <c r="P22">
        <f t="shared" si="7"/>
        <v>357.78025422777449</v>
      </c>
      <c r="Q22">
        <f t="shared" si="8"/>
        <v>18.77878107683194</v>
      </c>
      <c r="R22">
        <f t="shared" si="19"/>
        <v>3254.8940534955436</v>
      </c>
      <c r="S22">
        <f t="shared" si="9"/>
        <v>130.10594650445637</v>
      </c>
      <c r="T22">
        <f t="shared" si="10"/>
        <v>130.10594650445637</v>
      </c>
      <c r="U22">
        <f t="shared" si="22"/>
        <v>4193.723513373885</v>
      </c>
      <c r="V22">
        <f t="shared" si="22"/>
        <v>5621.5575618905095</v>
      </c>
      <c r="W22">
        <f t="shared" si="12"/>
        <v>267.69321723288141</v>
      </c>
      <c r="X22">
        <f t="shared" si="13"/>
        <v>15.666155297933935</v>
      </c>
    </row>
    <row r="23" spans="1:24" ht="15.75" thickBot="1" x14ac:dyDescent="0.3">
      <c r="A23" s="1">
        <v>43869</v>
      </c>
      <c r="B23">
        <v>22</v>
      </c>
      <c r="C23" s="16">
        <v>2652</v>
      </c>
      <c r="D23">
        <f t="shared" si="14"/>
        <v>2925.389564311939</v>
      </c>
      <c r="E23">
        <f t="shared" si="0"/>
        <v>-273.38956431193901</v>
      </c>
      <c r="F23">
        <f t="shared" si="1"/>
        <v>273.38956431193901</v>
      </c>
      <c r="G23">
        <f t="shared" si="23"/>
        <v>14333.558257247756</v>
      </c>
      <c r="H23">
        <f t="shared" si="23"/>
        <v>14880.337385871635</v>
      </c>
      <c r="I23">
        <f t="shared" si="2"/>
        <v>676.37897208507434</v>
      </c>
      <c r="J23">
        <f t="shared" si="3"/>
        <v>21.191608327298642</v>
      </c>
      <c r="K23">
        <f t="shared" si="17"/>
        <v>3363.3385338783264</v>
      </c>
      <c r="L23">
        <f t="shared" si="4"/>
        <v>-711.33853387832642</v>
      </c>
      <c r="M23">
        <f t="shared" si="5"/>
        <v>711.33853387832642</v>
      </c>
      <c r="N23">
        <f t="shared" si="21"/>
        <v>6007.3385338783264</v>
      </c>
      <c r="O23">
        <f t="shared" si="21"/>
        <v>8224.7238726615906</v>
      </c>
      <c r="P23">
        <f t="shared" si="7"/>
        <v>373.85108512098139</v>
      </c>
      <c r="Q23">
        <f t="shared" si="8"/>
        <v>16.068800581210834</v>
      </c>
      <c r="R23">
        <f t="shared" si="19"/>
        <v>3358.9788106991086</v>
      </c>
      <c r="S23">
        <f t="shared" si="9"/>
        <v>-706.97881069910864</v>
      </c>
      <c r="T23">
        <f t="shared" si="10"/>
        <v>706.97881069910864</v>
      </c>
      <c r="U23">
        <f t="shared" si="22"/>
        <v>3486.7447026747764</v>
      </c>
      <c r="V23">
        <f t="shared" si="22"/>
        <v>6328.5363725896186</v>
      </c>
      <c r="W23">
        <f t="shared" si="12"/>
        <v>287.66074420861901</v>
      </c>
      <c r="X23">
        <f t="shared" si="13"/>
        <v>12.121030668495035</v>
      </c>
    </row>
    <row r="24" spans="1:24" ht="15.75" thickBot="1" x14ac:dyDescent="0.3">
      <c r="A24" s="1">
        <v>43870</v>
      </c>
      <c r="B24">
        <v>23</v>
      </c>
      <c r="C24" s="16">
        <v>2973</v>
      </c>
      <c r="D24">
        <f t="shared" si="14"/>
        <v>2870.711651449551</v>
      </c>
      <c r="E24">
        <f t="shared" si="0"/>
        <v>102.28834855044897</v>
      </c>
      <c r="F24">
        <f t="shared" si="1"/>
        <v>102.28834855044897</v>
      </c>
      <c r="G24">
        <f t="shared" si="23"/>
        <v>14435.846605798204</v>
      </c>
      <c r="H24">
        <f t="shared" si="23"/>
        <v>14982.625734422083</v>
      </c>
      <c r="I24">
        <f t="shared" si="2"/>
        <v>651.41851019226453</v>
      </c>
      <c r="J24">
        <f t="shared" si="3"/>
        <v>22.160633110559754</v>
      </c>
      <c r="K24">
        <f t="shared" si="17"/>
        <v>3007.6692669391632</v>
      </c>
      <c r="L24">
        <f t="shared" si="4"/>
        <v>-34.669266939163208</v>
      </c>
      <c r="M24">
        <f t="shared" si="5"/>
        <v>34.669266939163208</v>
      </c>
      <c r="N24">
        <f t="shared" si="21"/>
        <v>5972.6692669391632</v>
      </c>
      <c r="O24">
        <f t="shared" si="21"/>
        <v>8259.3931396007538</v>
      </c>
      <c r="P24">
        <f t="shared" si="7"/>
        <v>359.10404954785884</v>
      </c>
      <c r="Q24">
        <f t="shared" si="8"/>
        <v>16.632141226085416</v>
      </c>
      <c r="R24">
        <f t="shared" si="19"/>
        <v>2793.3957621398217</v>
      </c>
      <c r="S24">
        <f t="shared" si="9"/>
        <v>179.60423786017827</v>
      </c>
      <c r="T24">
        <f t="shared" si="10"/>
        <v>179.60423786017827</v>
      </c>
      <c r="U24">
        <f t="shared" si="22"/>
        <v>3666.3489405349546</v>
      </c>
      <c r="V24">
        <f t="shared" si="22"/>
        <v>6508.1406104497964</v>
      </c>
      <c r="W24">
        <f t="shared" si="12"/>
        <v>282.96263523694768</v>
      </c>
      <c r="X24">
        <f t="shared" si="13"/>
        <v>12.95700733584426</v>
      </c>
    </row>
    <row r="25" spans="1:24" ht="15.75" thickBot="1" x14ac:dyDescent="0.3">
      <c r="A25" s="1">
        <v>43871</v>
      </c>
      <c r="B25">
        <v>24</v>
      </c>
      <c r="C25" s="16">
        <v>2467</v>
      </c>
      <c r="D25">
        <f t="shared" si="14"/>
        <v>2891.1693211596407</v>
      </c>
      <c r="E25">
        <f t="shared" si="0"/>
        <v>-424.16932115964073</v>
      </c>
      <c r="F25">
        <f t="shared" si="1"/>
        <v>424.16932115964073</v>
      </c>
      <c r="G25">
        <f t="shared" si="23"/>
        <v>14011.677284638563</v>
      </c>
      <c r="H25">
        <f t="shared" si="23"/>
        <v>15406.795055581724</v>
      </c>
      <c r="I25">
        <f t="shared" si="2"/>
        <v>641.9497939825718</v>
      </c>
      <c r="J25">
        <f t="shared" si="3"/>
        <v>21.82674940622999</v>
      </c>
      <c r="K25">
        <f t="shared" si="17"/>
        <v>2990.3346334695816</v>
      </c>
      <c r="L25">
        <f t="shared" si="4"/>
        <v>-523.3346334695816</v>
      </c>
      <c r="M25">
        <f t="shared" si="5"/>
        <v>523.3346334695816</v>
      </c>
      <c r="N25">
        <f t="shared" si="21"/>
        <v>5449.3346334695816</v>
      </c>
      <c r="O25">
        <f t="shared" si="21"/>
        <v>8782.7277730703354</v>
      </c>
      <c r="P25">
        <f t="shared" si="7"/>
        <v>365.94699054459733</v>
      </c>
      <c r="Q25">
        <f t="shared" si="8"/>
        <v>14.89104917999177</v>
      </c>
      <c r="R25">
        <f t="shared" si="19"/>
        <v>2937.0791524279643</v>
      </c>
      <c r="S25">
        <f t="shared" si="9"/>
        <v>-470.07915242796435</v>
      </c>
      <c r="T25">
        <f t="shared" si="10"/>
        <v>470.07915242796435</v>
      </c>
      <c r="U25">
        <f t="shared" si="22"/>
        <v>3196.2697881069903</v>
      </c>
      <c r="V25">
        <f t="shared" si="22"/>
        <v>6978.2197628777612</v>
      </c>
      <c r="W25">
        <f t="shared" si="12"/>
        <v>290.75915678657339</v>
      </c>
      <c r="X25">
        <f t="shared" si="13"/>
        <v>10.992843091965478</v>
      </c>
    </row>
    <row r="26" spans="1:24" ht="15.75" thickBot="1" x14ac:dyDescent="0.3">
      <c r="A26" s="1">
        <v>43872</v>
      </c>
      <c r="B26">
        <v>25</v>
      </c>
      <c r="C26" s="16">
        <v>2015</v>
      </c>
      <c r="D26">
        <f t="shared" si="14"/>
        <v>2806.3354569277126</v>
      </c>
      <c r="E26">
        <f t="shared" si="0"/>
        <v>-791.33545692771258</v>
      </c>
      <c r="F26">
        <f t="shared" si="1"/>
        <v>791.33545692771258</v>
      </c>
      <c r="G26">
        <f t="shared" si="23"/>
        <v>13220.34182771085</v>
      </c>
      <c r="H26">
        <f t="shared" si="23"/>
        <v>16198.130512509437</v>
      </c>
      <c r="I26">
        <f t="shared" si="2"/>
        <v>647.92522050037746</v>
      </c>
      <c r="J26">
        <f t="shared" si="3"/>
        <v>20.404116724305144</v>
      </c>
      <c r="K26">
        <f t="shared" si="17"/>
        <v>2728.6673167347908</v>
      </c>
      <c r="L26">
        <f t="shared" si="4"/>
        <v>-713.6673167347908</v>
      </c>
      <c r="M26">
        <f t="shared" si="5"/>
        <v>713.6673167347908</v>
      </c>
      <c r="N26">
        <f t="shared" si="21"/>
        <v>4735.6673167347908</v>
      </c>
      <c r="O26">
        <f t="shared" si="21"/>
        <v>9496.3950898051262</v>
      </c>
      <c r="P26">
        <f t="shared" si="7"/>
        <v>379.85580359220506</v>
      </c>
      <c r="Q26">
        <f t="shared" si="8"/>
        <v>12.467013198036526</v>
      </c>
      <c r="R26">
        <f t="shared" si="19"/>
        <v>2561.0158304855927</v>
      </c>
      <c r="S26">
        <f t="shared" si="9"/>
        <v>-546.01583048559269</v>
      </c>
      <c r="T26">
        <f t="shared" si="10"/>
        <v>546.01583048559269</v>
      </c>
      <c r="U26">
        <f t="shared" si="22"/>
        <v>2650.2539576213976</v>
      </c>
      <c r="V26">
        <f t="shared" si="22"/>
        <v>7524.2355933633535</v>
      </c>
      <c r="W26">
        <f t="shared" si="12"/>
        <v>300.96942373453413</v>
      </c>
      <c r="X26">
        <f t="shared" si="13"/>
        <v>8.8057249295829365</v>
      </c>
    </row>
    <row r="27" spans="1:24" ht="15.75" thickBot="1" x14ac:dyDescent="0.3">
      <c r="A27" s="1">
        <v>43873</v>
      </c>
      <c r="B27">
        <v>26</v>
      </c>
      <c r="C27" s="16">
        <v>1819</v>
      </c>
      <c r="D27">
        <f t="shared" si="14"/>
        <v>2648.0683655421699</v>
      </c>
      <c r="E27">
        <f t="shared" si="0"/>
        <v>-829.06836554216989</v>
      </c>
      <c r="F27">
        <f t="shared" si="1"/>
        <v>829.06836554216989</v>
      </c>
      <c r="G27">
        <f t="shared" si="23"/>
        <v>12391.27346216868</v>
      </c>
      <c r="H27">
        <f t="shared" si="23"/>
        <v>17027.198878051608</v>
      </c>
      <c r="I27">
        <f t="shared" si="2"/>
        <v>654.89226454044649</v>
      </c>
      <c r="J27">
        <f t="shared" si="3"/>
        <v>18.921086922387044</v>
      </c>
      <c r="K27">
        <f t="shared" si="17"/>
        <v>2371.8336583673954</v>
      </c>
      <c r="L27">
        <f t="shared" si="4"/>
        <v>-552.8336583673954</v>
      </c>
      <c r="M27">
        <f t="shared" si="5"/>
        <v>552.8336583673954</v>
      </c>
      <c r="N27">
        <f t="shared" si="21"/>
        <v>4182.8336583673954</v>
      </c>
      <c r="O27">
        <f t="shared" si="21"/>
        <v>10049.228748172522</v>
      </c>
      <c r="P27">
        <f t="shared" si="7"/>
        <v>386.50879800663546</v>
      </c>
      <c r="Q27">
        <f t="shared" si="8"/>
        <v>10.822091709010945</v>
      </c>
      <c r="R27">
        <f t="shared" si="19"/>
        <v>2124.2031660971184</v>
      </c>
      <c r="S27">
        <f t="shared" si="9"/>
        <v>-305.20316609711836</v>
      </c>
      <c r="T27">
        <f t="shared" si="10"/>
        <v>305.20316609711836</v>
      </c>
      <c r="U27">
        <f t="shared" si="22"/>
        <v>2345.0507915242792</v>
      </c>
      <c r="V27">
        <f t="shared" si="22"/>
        <v>7829.4387594604723</v>
      </c>
      <c r="W27">
        <f t="shared" si="12"/>
        <v>301.13225997924894</v>
      </c>
      <c r="X27">
        <f t="shared" si="13"/>
        <v>7.7874445988811596</v>
      </c>
    </row>
    <row r="28" spans="1:24" ht="15.75" thickBot="1" x14ac:dyDescent="0.3">
      <c r="A28" s="1">
        <v>43874</v>
      </c>
      <c r="B28">
        <v>27</v>
      </c>
      <c r="C28" s="16">
        <v>1995</v>
      </c>
      <c r="D28">
        <f t="shared" si="14"/>
        <v>2482.2546924337357</v>
      </c>
      <c r="E28">
        <f t="shared" si="0"/>
        <v>-487.25469243373573</v>
      </c>
      <c r="F28">
        <f t="shared" si="1"/>
        <v>487.25469243373573</v>
      </c>
      <c r="G28">
        <f t="shared" si="23"/>
        <v>11904.018769734943</v>
      </c>
      <c r="H28">
        <f t="shared" si="23"/>
        <v>17514.453570485344</v>
      </c>
      <c r="I28">
        <f t="shared" si="2"/>
        <v>648.68346557353129</v>
      </c>
      <c r="J28">
        <f t="shared" si="3"/>
        <v>18.351043924343045</v>
      </c>
      <c r="K28">
        <f t="shared" si="17"/>
        <v>2095.4168291836977</v>
      </c>
      <c r="L28">
        <f t="shared" si="4"/>
        <v>-100.4168291836977</v>
      </c>
      <c r="M28">
        <f t="shared" si="5"/>
        <v>100.4168291836977</v>
      </c>
      <c r="N28">
        <f t="shared" si="21"/>
        <v>4082.4168291836977</v>
      </c>
      <c r="O28">
        <f t="shared" si="21"/>
        <v>10149.645577356219</v>
      </c>
      <c r="P28">
        <f t="shared" si="7"/>
        <v>375.91279916134147</v>
      </c>
      <c r="Q28">
        <f t="shared" si="8"/>
        <v>10.860010189308632</v>
      </c>
      <c r="R28">
        <f t="shared" si="19"/>
        <v>1880.0406332194236</v>
      </c>
      <c r="S28">
        <f t="shared" si="9"/>
        <v>114.95936678057637</v>
      </c>
      <c r="T28">
        <f t="shared" si="10"/>
        <v>114.95936678057637</v>
      </c>
      <c r="U28">
        <f t="shared" si="22"/>
        <v>2460.0101583048554</v>
      </c>
      <c r="V28">
        <f t="shared" si="22"/>
        <v>7944.3981262410489</v>
      </c>
      <c r="W28">
        <f t="shared" si="12"/>
        <v>294.23696763855736</v>
      </c>
      <c r="X28">
        <f t="shared" si="13"/>
        <v>8.3606427093374212</v>
      </c>
    </row>
    <row r="29" spans="1:24" ht="15.75" thickBot="1" x14ac:dyDescent="0.3">
      <c r="A29" s="1">
        <v>43875</v>
      </c>
      <c r="B29">
        <v>28</v>
      </c>
      <c r="C29" s="16">
        <v>1503</v>
      </c>
      <c r="D29">
        <f t="shared" si="14"/>
        <v>2384.8037539469888</v>
      </c>
      <c r="E29">
        <f t="shared" si="0"/>
        <v>-881.80375394698876</v>
      </c>
      <c r="F29">
        <f t="shared" si="1"/>
        <v>881.80375394698876</v>
      </c>
      <c r="G29">
        <f t="shared" si="23"/>
        <v>11022.215015787955</v>
      </c>
      <c r="H29">
        <f t="shared" si="23"/>
        <v>18396.257324432332</v>
      </c>
      <c r="I29">
        <f t="shared" si="2"/>
        <v>657.00919015829754</v>
      </c>
      <c r="J29">
        <f t="shared" si="3"/>
        <v>16.776348308206011</v>
      </c>
      <c r="K29">
        <f t="shared" si="17"/>
        <v>2045.2084145918489</v>
      </c>
      <c r="L29">
        <f t="shared" si="4"/>
        <v>-542.20841459184885</v>
      </c>
      <c r="M29">
        <f t="shared" si="5"/>
        <v>542.20841459184885</v>
      </c>
      <c r="N29">
        <f t="shared" si="21"/>
        <v>3540.2084145918489</v>
      </c>
      <c r="O29">
        <f t="shared" si="21"/>
        <v>10691.853991948068</v>
      </c>
      <c r="P29">
        <f t="shared" si="7"/>
        <v>381.85192828385959</v>
      </c>
      <c r="Q29">
        <f t="shared" si="8"/>
        <v>9.2711550011085517</v>
      </c>
      <c r="R29">
        <f t="shared" si="19"/>
        <v>1972.0081266438847</v>
      </c>
      <c r="S29">
        <f t="shared" si="9"/>
        <v>-469.00812664388468</v>
      </c>
      <c r="T29">
        <f t="shared" si="10"/>
        <v>469.00812664388468</v>
      </c>
      <c r="U29">
        <f t="shared" si="22"/>
        <v>1991.0020316609707</v>
      </c>
      <c r="V29">
        <f t="shared" si="22"/>
        <v>8413.4062528849336</v>
      </c>
      <c r="W29">
        <f t="shared" si="12"/>
        <v>300.47879474589047</v>
      </c>
      <c r="X29">
        <f t="shared" si="13"/>
        <v>6.6260983020273541</v>
      </c>
    </row>
    <row r="30" spans="1:24" ht="15.75" thickBot="1" x14ac:dyDescent="0.3">
      <c r="A30" s="1">
        <v>43876</v>
      </c>
      <c r="B30">
        <v>29</v>
      </c>
      <c r="C30" s="16">
        <v>1121</v>
      </c>
      <c r="D30">
        <f t="shared" si="14"/>
        <v>2208.4430031575912</v>
      </c>
      <c r="E30">
        <f t="shared" si="0"/>
        <v>-1087.4430031575912</v>
      </c>
      <c r="F30">
        <f t="shared" si="1"/>
        <v>1087.4430031575912</v>
      </c>
      <c r="G30">
        <f t="shared" si="23"/>
        <v>9934.7720126303648</v>
      </c>
      <c r="H30">
        <f t="shared" si="23"/>
        <v>19483.700327589922</v>
      </c>
      <c r="I30">
        <f t="shared" si="2"/>
        <v>671.85173543413521</v>
      </c>
      <c r="J30">
        <f t="shared" si="3"/>
        <v>14.787149438872465</v>
      </c>
      <c r="K30">
        <f t="shared" si="17"/>
        <v>1774.1042072959244</v>
      </c>
      <c r="L30">
        <f t="shared" si="4"/>
        <v>-653.10420729592443</v>
      </c>
      <c r="M30">
        <f t="shared" si="5"/>
        <v>653.10420729592443</v>
      </c>
      <c r="N30">
        <f t="shared" si="21"/>
        <v>2887.1042072959244</v>
      </c>
      <c r="O30">
        <f t="shared" si="21"/>
        <v>11344.958199243993</v>
      </c>
      <c r="P30">
        <f t="shared" si="7"/>
        <v>391.20545514634455</v>
      </c>
      <c r="Q30">
        <f t="shared" si="8"/>
        <v>7.380020317497614</v>
      </c>
      <c r="R30">
        <f t="shared" si="19"/>
        <v>1596.8016253287769</v>
      </c>
      <c r="S30">
        <f t="shared" si="9"/>
        <v>-475.80162532877694</v>
      </c>
      <c r="T30">
        <f t="shared" si="10"/>
        <v>475.80162532877694</v>
      </c>
      <c r="U30">
        <f t="shared" si="22"/>
        <v>1515.2004063321938</v>
      </c>
      <c r="V30">
        <f t="shared" si="22"/>
        <v>8889.2078782137105</v>
      </c>
      <c r="W30">
        <f t="shared" si="12"/>
        <v>306.52440959357625</v>
      </c>
      <c r="X30">
        <f t="shared" si="13"/>
        <v>4.9431639337996378</v>
      </c>
    </row>
    <row r="31" spans="1:24" ht="15.75" thickBot="1" x14ac:dyDescent="0.3">
      <c r="A31" s="1">
        <v>43877</v>
      </c>
      <c r="B31">
        <v>30</v>
      </c>
      <c r="C31" s="16">
        <v>1888</v>
      </c>
      <c r="D31">
        <f t="shared" si="14"/>
        <v>1990.954402526073</v>
      </c>
      <c r="E31">
        <f t="shared" si="0"/>
        <v>-102.95440252607295</v>
      </c>
      <c r="F31">
        <f t="shared" si="1"/>
        <v>102.95440252607295</v>
      </c>
      <c r="G31">
        <f t="shared" si="23"/>
        <v>9831.8176101042918</v>
      </c>
      <c r="H31">
        <f t="shared" si="23"/>
        <v>19586.654730115995</v>
      </c>
      <c r="I31">
        <f t="shared" si="2"/>
        <v>652.88849100386653</v>
      </c>
      <c r="J31">
        <f t="shared" si="3"/>
        <v>15.058953780893139</v>
      </c>
      <c r="K31">
        <f t="shared" si="17"/>
        <v>1447.5521036479622</v>
      </c>
      <c r="L31">
        <f t="shared" si="4"/>
        <v>440.44789635203779</v>
      </c>
      <c r="M31">
        <f t="shared" si="5"/>
        <v>440.44789635203779</v>
      </c>
      <c r="N31">
        <f t="shared" si="21"/>
        <v>3327.5521036479622</v>
      </c>
      <c r="O31">
        <f t="shared" si="21"/>
        <v>11785.40609559603</v>
      </c>
      <c r="P31">
        <f t="shared" si="7"/>
        <v>392.84686985320099</v>
      </c>
      <c r="Q31">
        <f t="shared" si="8"/>
        <v>8.4703541226926458</v>
      </c>
      <c r="R31">
        <f t="shared" si="19"/>
        <v>1216.1603250657554</v>
      </c>
      <c r="S31">
        <f t="shared" si="9"/>
        <v>671.83967493424461</v>
      </c>
      <c r="T31">
        <f t="shared" si="10"/>
        <v>671.83967493424461</v>
      </c>
      <c r="U31">
        <f t="shared" si="22"/>
        <v>2187.0400812664384</v>
      </c>
      <c r="V31">
        <f t="shared" si="22"/>
        <v>9561.0475531479551</v>
      </c>
      <c r="W31">
        <f t="shared" si="12"/>
        <v>318.70158510493184</v>
      </c>
      <c r="X31">
        <f t="shared" si="13"/>
        <v>6.8623445363359581</v>
      </c>
    </row>
    <row r="32" spans="1:24" ht="15.75" thickBot="1" x14ac:dyDescent="0.3">
      <c r="A32" s="1">
        <v>43878</v>
      </c>
      <c r="B32">
        <v>31</v>
      </c>
      <c r="C32" s="16">
        <v>1749</v>
      </c>
      <c r="D32">
        <f t="shared" si="14"/>
        <v>1970.3635220208585</v>
      </c>
      <c r="E32">
        <f t="shared" si="0"/>
        <v>-221.36352202085845</v>
      </c>
      <c r="F32">
        <f t="shared" si="1"/>
        <v>221.36352202085845</v>
      </c>
      <c r="G32">
        <f t="shared" si="23"/>
        <v>9610.4540880834338</v>
      </c>
      <c r="H32">
        <f t="shared" si="23"/>
        <v>19808.018252136855</v>
      </c>
      <c r="I32">
        <f t="shared" si="2"/>
        <v>638.96833071409208</v>
      </c>
      <c r="J32">
        <f t="shared" si="3"/>
        <v>15.040579675276042</v>
      </c>
      <c r="K32">
        <f t="shared" si="17"/>
        <v>1667.7760518239811</v>
      </c>
      <c r="L32">
        <f t="shared" si="4"/>
        <v>81.223948176018894</v>
      </c>
      <c r="M32">
        <f t="shared" si="5"/>
        <v>81.223948176018894</v>
      </c>
      <c r="N32">
        <f t="shared" si="21"/>
        <v>3408.7760518239811</v>
      </c>
      <c r="O32">
        <f t="shared" si="21"/>
        <v>11866.630043772049</v>
      </c>
      <c r="P32">
        <f t="shared" si="7"/>
        <v>382.79451754103383</v>
      </c>
      <c r="Q32">
        <f t="shared" si="8"/>
        <v>8.9049761572370905</v>
      </c>
      <c r="R32">
        <f t="shared" si="19"/>
        <v>1753.6320650131511</v>
      </c>
      <c r="S32">
        <f t="shared" si="9"/>
        <v>-4.6320650131510774</v>
      </c>
      <c r="T32">
        <f t="shared" si="10"/>
        <v>4.6320650131510774</v>
      </c>
      <c r="U32">
        <f t="shared" si="22"/>
        <v>2182.4080162532873</v>
      </c>
      <c r="V32">
        <f t="shared" si="22"/>
        <v>9565.6796181611062</v>
      </c>
      <c r="W32">
        <f t="shared" si="12"/>
        <v>308.57031026326149</v>
      </c>
      <c r="X32">
        <f t="shared" si="13"/>
        <v>7.0726442034923336</v>
      </c>
    </row>
    <row r="33" spans="1:24" ht="15.75" thickBot="1" x14ac:dyDescent="0.3">
      <c r="A33" s="1">
        <v>43879</v>
      </c>
      <c r="B33">
        <v>32</v>
      </c>
      <c r="C33" s="16">
        <v>817</v>
      </c>
      <c r="D33">
        <f t="shared" si="14"/>
        <v>1926.0908176166868</v>
      </c>
      <c r="E33">
        <f t="shared" si="0"/>
        <v>-1109.0908176166868</v>
      </c>
      <c r="F33">
        <f t="shared" si="1"/>
        <v>1109.0908176166868</v>
      </c>
      <c r="G33">
        <f t="shared" si="23"/>
        <v>8501.3632704667471</v>
      </c>
      <c r="H33">
        <f t="shared" si="23"/>
        <v>20917.10906975354</v>
      </c>
      <c r="I33">
        <f t="shared" si="2"/>
        <v>653.65965842979813</v>
      </c>
      <c r="J33">
        <f t="shared" si="3"/>
        <v>13.005794622370409</v>
      </c>
      <c r="K33">
        <f t="shared" si="17"/>
        <v>1708.3880259119906</v>
      </c>
      <c r="L33">
        <f t="shared" si="4"/>
        <v>-891.38802591199055</v>
      </c>
      <c r="M33">
        <f t="shared" si="5"/>
        <v>891.38802591199055</v>
      </c>
      <c r="N33">
        <f t="shared" si="21"/>
        <v>2517.3880259119906</v>
      </c>
      <c r="O33">
        <f t="shared" si="21"/>
        <v>12758.01806968404</v>
      </c>
      <c r="P33">
        <f t="shared" si="7"/>
        <v>398.68806467762624</v>
      </c>
      <c r="Q33">
        <f t="shared" si="8"/>
        <v>6.3141795527476257</v>
      </c>
      <c r="R33">
        <f t="shared" si="19"/>
        <v>1749.9264130026302</v>
      </c>
      <c r="S33">
        <f t="shared" si="9"/>
        <v>-932.92641300263017</v>
      </c>
      <c r="T33">
        <f t="shared" si="10"/>
        <v>932.92641300263017</v>
      </c>
      <c r="U33">
        <f t="shared" si="22"/>
        <v>1249.4816032506571</v>
      </c>
      <c r="V33">
        <f t="shared" si="22"/>
        <v>10498.606031163736</v>
      </c>
      <c r="W33">
        <f t="shared" si="12"/>
        <v>328.08143847386674</v>
      </c>
      <c r="X33">
        <f t="shared" si="13"/>
        <v>3.8084495394279503</v>
      </c>
    </row>
    <row r="34" spans="1:24" ht="15.75" thickBot="1" x14ac:dyDescent="0.3">
      <c r="A34" s="1">
        <v>43880</v>
      </c>
      <c r="B34">
        <v>33</v>
      </c>
      <c r="C34" s="16">
        <v>889</v>
      </c>
      <c r="D34">
        <f t="shared" si="14"/>
        <v>1704.2726540933495</v>
      </c>
      <c r="E34">
        <f t="shared" ref="E34:E65" si="24">$C34-D34</f>
        <v>-815.2726540933495</v>
      </c>
      <c r="F34">
        <f t="shared" ref="F34:F65" si="25">ABS(E34)</f>
        <v>815.2726540933495</v>
      </c>
      <c r="G34">
        <f t="shared" si="23"/>
        <v>7686.090616373398</v>
      </c>
      <c r="H34">
        <f t="shared" si="23"/>
        <v>21732.381723846891</v>
      </c>
      <c r="I34">
        <f t="shared" ref="I34:I65" si="26">H34/$B34</f>
        <v>658.55702193475429</v>
      </c>
      <c r="J34">
        <f t="shared" ref="J34:J65" si="27">G34/I34</f>
        <v>11.671108742858243</v>
      </c>
      <c r="K34">
        <f t="shared" si="17"/>
        <v>1262.6940129559953</v>
      </c>
      <c r="L34">
        <f t="shared" ref="L34:L65" si="28">$C34-K34</f>
        <v>-373.69401295599528</v>
      </c>
      <c r="M34">
        <f t="shared" si="5"/>
        <v>373.69401295599528</v>
      </c>
      <c r="N34">
        <f t="shared" si="21"/>
        <v>2143.6940129559953</v>
      </c>
      <c r="O34">
        <f t="shared" si="21"/>
        <v>13131.712082640035</v>
      </c>
      <c r="P34">
        <f t="shared" ref="P34:P65" si="29">O34/$B34</f>
        <v>397.93066917091016</v>
      </c>
      <c r="Q34">
        <f t="shared" si="8"/>
        <v>5.3871042848302917</v>
      </c>
      <c r="R34">
        <f t="shared" si="19"/>
        <v>1003.5852826005259</v>
      </c>
      <c r="S34">
        <f t="shared" ref="S34:S65" si="30">$C34-R34</f>
        <v>-114.58528260052594</v>
      </c>
      <c r="T34">
        <f t="shared" si="10"/>
        <v>114.58528260052594</v>
      </c>
      <c r="U34">
        <f t="shared" si="22"/>
        <v>1134.8963206501312</v>
      </c>
      <c r="V34">
        <f t="shared" si="22"/>
        <v>10613.191313764262</v>
      </c>
      <c r="W34">
        <f t="shared" ref="W34:W65" si="31">V34/$B34</f>
        <v>321.61185799285641</v>
      </c>
      <c r="X34">
        <f t="shared" si="13"/>
        <v>3.5287763571060222</v>
      </c>
    </row>
    <row r="35" spans="1:24" ht="15.75" thickBot="1" x14ac:dyDescent="0.3">
      <c r="A35" s="1">
        <v>43881</v>
      </c>
      <c r="B35">
        <v>34</v>
      </c>
      <c r="C35" s="16">
        <v>397</v>
      </c>
      <c r="D35">
        <f t="shared" ref="D35:D67" si="32">D34+0.2*($C34-D34)</f>
        <v>1541.2181232746796</v>
      </c>
      <c r="E35">
        <f t="shared" si="24"/>
        <v>-1144.2181232746796</v>
      </c>
      <c r="F35">
        <f t="shared" si="25"/>
        <v>1144.2181232746796</v>
      </c>
      <c r="G35">
        <f t="shared" si="23"/>
        <v>6541.8724930987182</v>
      </c>
      <c r="H35">
        <f t="shared" si="23"/>
        <v>22876.599847121572</v>
      </c>
      <c r="I35">
        <f t="shared" si="26"/>
        <v>672.8411719741639</v>
      </c>
      <c r="J35">
        <f t="shared" si="27"/>
        <v>9.7227589000007217</v>
      </c>
      <c r="K35">
        <f t="shared" ref="K35:K67" si="33">K34+0.5*($C34-K34)</f>
        <v>1075.8470064779976</v>
      </c>
      <c r="L35">
        <f t="shared" si="28"/>
        <v>-678.84700647799764</v>
      </c>
      <c r="M35">
        <f t="shared" si="5"/>
        <v>678.84700647799764</v>
      </c>
      <c r="N35">
        <f t="shared" ref="N35:O50" si="34">L35+N34</f>
        <v>1464.8470064779976</v>
      </c>
      <c r="O35">
        <f t="shared" si="34"/>
        <v>13810.559089118033</v>
      </c>
      <c r="P35">
        <f t="shared" si="29"/>
        <v>406.19291438582451</v>
      </c>
      <c r="Q35">
        <f t="shared" si="8"/>
        <v>3.6062839960979844</v>
      </c>
      <c r="R35">
        <f t="shared" ref="R35:R67" si="35">R34+0.8*($C34-R34)</f>
        <v>911.91705652010523</v>
      </c>
      <c r="S35">
        <f t="shared" si="30"/>
        <v>-514.91705652010523</v>
      </c>
      <c r="T35">
        <f t="shared" si="10"/>
        <v>514.91705652010523</v>
      </c>
      <c r="U35">
        <f t="shared" ref="U35:V50" si="36">S35+U34</f>
        <v>619.97926413002597</v>
      </c>
      <c r="V35">
        <f t="shared" si="36"/>
        <v>11128.108370284368</v>
      </c>
      <c r="W35">
        <f t="shared" si="31"/>
        <v>327.29730500836376</v>
      </c>
      <c r="X35">
        <f t="shared" si="13"/>
        <v>1.8942388300880846</v>
      </c>
    </row>
    <row r="36" spans="1:24" ht="15.75" thickBot="1" x14ac:dyDescent="0.3">
      <c r="A36" s="1">
        <v>43882</v>
      </c>
      <c r="B36">
        <v>35</v>
      </c>
      <c r="C36" s="16">
        <v>648</v>
      </c>
      <c r="D36">
        <f t="shared" si="32"/>
        <v>1312.3744986197437</v>
      </c>
      <c r="E36">
        <f t="shared" si="24"/>
        <v>-664.37449861974369</v>
      </c>
      <c r="F36">
        <f t="shared" si="25"/>
        <v>664.37449861974369</v>
      </c>
      <c r="G36">
        <f t="shared" ref="G36:H51" si="37">E36+G35</f>
        <v>5877.4979944789748</v>
      </c>
      <c r="H36">
        <f t="shared" si="37"/>
        <v>23540.974345741317</v>
      </c>
      <c r="I36">
        <f t="shared" si="26"/>
        <v>672.59926702118048</v>
      </c>
      <c r="J36">
        <f t="shared" si="27"/>
        <v>8.7384840909942429</v>
      </c>
      <c r="K36">
        <f t="shared" si="33"/>
        <v>736.42350323899882</v>
      </c>
      <c r="L36">
        <f t="shared" si="28"/>
        <v>-88.423503238998819</v>
      </c>
      <c r="M36">
        <f t="shared" si="5"/>
        <v>88.423503238998819</v>
      </c>
      <c r="N36">
        <f t="shared" si="34"/>
        <v>1376.4235032389988</v>
      </c>
      <c r="O36">
        <f t="shared" si="34"/>
        <v>13898.982592357032</v>
      </c>
      <c r="P36">
        <f t="shared" si="29"/>
        <v>397.11378835305806</v>
      </c>
      <c r="Q36">
        <f t="shared" si="8"/>
        <v>3.4660682746560174</v>
      </c>
      <c r="R36">
        <f t="shared" si="35"/>
        <v>499.98341130402105</v>
      </c>
      <c r="S36">
        <f t="shared" si="30"/>
        <v>148.01658869597895</v>
      </c>
      <c r="T36">
        <f t="shared" si="10"/>
        <v>148.01658869597895</v>
      </c>
      <c r="U36">
        <f t="shared" si="36"/>
        <v>767.99585282600492</v>
      </c>
      <c r="V36">
        <f t="shared" si="36"/>
        <v>11276.124958980346</v>
      </c>
      <c r="W36">
        <f t="shared" si="31"/>
        <v>322.1749988280099</v>
      </c>
      <c r="X36">
        <f t="shared" si="13"/>
        <v>2.3837847617592209</v>
      </c>
    </row>
    <row r="37" spans="1:24" ht="15.75" thickBot="1" x14ac:dyDescent="0.3">
      <c r="A37" s="1">
        <v>43883</v>
      </c>
      <c r="B37">
        <v>36</v>
      </c>
      <c r="C37" s="16">
        <v>214</v>
      </c>
      <c r="D37">
        <f t="shared" si="32"/>
        <v>1179.4995988957949</v>
      </c>
      <c r="E37">
        <f t="shared" si="24"/>
        <v>-965.49959889579486</v>
      </c>
      <c r="F37">
        <f t="shared" si="25"/>
        <v>965.49959889579486</v>
      </c>
      <c r="G37">
        <f t="shared" si="37"/>
        <v>4911.9983955831794</v>
      </c>
      <c r="H37">
        <f t="shared" si="37"/>
        <v>24506.473944637113</v>
      </c>
      <c r="I37">
        <f t="shared" si="26"/>
        <v>680.73538735103091</v>
      </c>
      <c r="J37">
        <f t="shared" si="27"/>
        <v>7.2157235937115125</v>
      </c>
      <c r="K37">
        <f t="shared" si="33"/>
        <v>692.21175161949941</v>
      </c>
      <c r="L37">
        <f t="shared" si="28"/>
        <v>-478.21175161949941</v>
      </c>
      <c r="M37">
        <f t="shared" si="5"/>
        <v>478.21175161949941</v>
      </c>
      <c r="N37">
        <f t="shared" si="34"/>
        <v>898.21175161949941</v>
      </c>
      <c r="O37">
        <f t="shared" si="34"/>
        <v>14377.194343976531</v>
      </c>
      <c r="P37">
        <f t="shared" si="29"/>
        <v>399.36650955490364</v>
      </c>
      <c r="Q37">
        <f t="shared" si="8"/>
        <v>2.2490913237080439</v>
      </c>
      <c r="R37">
        <f t="shared" si="35"/>
        <v>618.39668226080425</v>
      </c>
      <c r="S37">
        <f t="shared" si="30"/>
        <v>-404.39668226080425</v>
      </c>
      <c r="T37">
        <f t="shared" si="10"/>
        <v>404.39668226080425</v>
      </c>
      <c r="U37">
        <f t="shared" si="36"/>
        <v>363.59917056520067</v>
      </c>
      <c r="V37">
        <f t="shared" si="36"/>
        <v>11680.52164124115</v>
      </c>
      <c r="W37">
        <f t="shared" si="31"/>
        <v>324.45893447892081</v>
      </c>
      <c r="X37">
        <f t="shared" si="13"/>
        <v>1.1206323263963707</v>
      </c>
    </row>
    <row r="38" spans="1:24" ht="15.75" thickBot="1" x14ac:dyDescent="0.3">
      <c r="A38" s="1">
        <v>43884</v>
      </c>
      <c r="B38">
        <v>37</v>
      </c>
      <c r="C38" s="16">
        <v>508</v>
      </c>
      <c r="D38">
        <f t="shared" si="32"/>
        <v>986.39967911663587</v>
      </c>
      <c r="E38">
        <f t="shared" si="24"/>
        <v>-478.39967911663587</v>
      </c>
      <c r="F38">
        <f t="shared" si="25"/>
        <v>478.39967911663587</v>
      </c>
      <c r="G38">
        <f t="shared" si="37"/>
        <v>4433.5987164665439</v>
      </c>
      <c r="H38">
        <f t="shared" si="37"/>
        <v>24984.873623753749</v>
      </c>
      <c r="I38">
        <f t="shared" si="26"/>
        <v>675.26685469604729</v>
      </c>
      <c r="J38">
        <f t="shared" si="27"/>
        <v>6.56569870953048</v>
      </c>
      <c r="K38">
        <f t="shared" si="33"/>
        <v>453.1058758097497</v>
      </c>
      <c r="L38">
        <f t="shared" si="28"/>
        <v>54.894124190250295</v>
      </c>
      <c r="M38">
        <f t="shared" si="5"/>
        <v>54.894124190250295</v>
      </c>
      <c r="N38">
        <f t="shared" si="34"/>
        <v>953.1058758097497</v>
      </c>
      <c r="O38">
        <f t="shared" si="34"/>
        <v>14432.088468166781</v>
      </c>
      <c r="P38">
        <f t="shared" si="29"/>
        <v>390.05644508558868</v>
      </c>
      <c r="Q38">
        <f t="shared" si="8"/>
        <v>2.443507568758704</v>
      </c>
      <c r="R38">
        <f t="shared" si="35"/>
        <v>294.87933645216083</v>
      </c>
      <c r="S38">
        <f t="shared" si="30"/>
        <v>213.12066354783917</v>
      </c>
      <c r="T38">
        <f t="shared" si="10"/>
        <v>213.12066354783917</v>
      </c>
      <c r="U38">
        <f t="shared" si="36"/>
        <v>576.71983411303984</v>
      </c>
      <c r="V38">
        <f t="shared" si="36"/>
        <v>11893.642304788989</v>
      </c>
      <c r="W38">
        <f t="shared" si="31"/>
        <v>321.44979202132401</v>
      </c>
      <c r="X38">
        <f t="shared" si="13"/>
        <v>1.7941210367147538</v>
      </c>
    </row>
    <row r="39" spans="1:24" ht="15.75" thickBot="1" x14ac:dyDescent="0.3">
      <c r="A39" s="1">
        <v>43885</v>
      </c>
      <c r="B39">
        <v>38</v>
      </c>
      <c r="C39" s="16">
        <v>406</v>
      </c>
      <c r="D39">
        <f t="shared" si="32"/>
        <v>890.71974329330874</v>
      </c>
      <c r="E39">
        <f t="shared" si="24"/>
        <v>-484.71974329330874</v>
      </c>
      <c r="F39">
        <f t="shared" si="25"/>
        <v>484.71974329330874</v>
      </c>
      <c r="G39">
        <f t="shared" si="37"/>
        <v>3948.878973173235</v>
      </c>
      <c r="H39">
        <f t="shared" si="37"/>
        <v>25469.593367047059</v>
      </c>
      <c r="I39">
        <f t="shared" si="26"/>
        <v>670.25245702755421</v>
      </c>
      <c r="J39">
        <f t="shared" si="27"/>
        <v>5.8916292387584575</v>
      </c>
      <c r="K39">
        <f t="shared" si="33"/>
        <v>480.55293790487485</v>
      </c>
      <c r="L39">
        <f t="shared" si="28"/>
        <v>-74.552937904874852</v>
      </c>
      <c r="M39">
        <f t="shared" si="5"/>
        <v>74.552937904874852</v>
      </c>
      <c r="N39">
        <f t="shared" si="34"/>
        <v>878.55293790487485</v>
      </c>
      <c r="O39">
        <f t="shared" si="34"/>
        <v>14506.641406071656</v>
      </c>
      <c r="P39">
        <f t="shared" si="29"/>
        <v>381.75372121241202</v>
      </c>
      <c r="Q39">
        <f t="shared" si="8"/>
        <v>2.3013605083263569</v>
      </c>
      <c r="R39">
        <f t="shared" si="35"/>
        <v>465.37586729043221</v>
      </c>
      <c r="S39">
        <f t="shared" si="30"/>
        <v>-59.375867290432211</v>
      </c>
      <c r="T39">
        <f t="shared" si="10"/>
        <v>59.375867290432211</v>
      </c>
      <c r="U39">
        <f t="shared" si="36"/>
        <v>517.34396682260763</v>
      </c>
      <c r="V39">
        <f t="shared" si="36"/>
        <v>11953.018172079421</v>
      </c>
      <c r="W39">
        <f t="shared" si="31"/>
        <v>314.55310979156371</v>
      </c>
      <c r="X39">
        <f t="shared" si="13"/>
        <v>1.6446951268910417</v>
      </c>
    </row>
    <row r="40" spans="1:24" ht="15.75" thickBot="1" x14ac:dyDescent="0.3">
      <c r="A40" s="1">
        <v>43886</v>
      </c>
      <c r="B40">
        <v>39</v>
      </c>
      <c r="C40" s="16">
        <v>433</v>
      </c>
      <c r="D40">
        <f t="shared" si="32"/>
        <v>793.77579463464701</v>
      </c>
      <c r="E40">
        <f t="shared" si="24"/>
        <v>-360.77579463464701</v>
      </c>
      <c r="F40">
        <f t="shared" si="25"/>
        <v>360.77579463464701</v>
      </c>
      <c r="G40">
        <f t="shared" si="37"/>
        <v>3588.1031785385881</v>
      </c>
      <c r="H40">
        <f t="shared" si="37"/>
        <v>25830.369161681705</v>
      </c>
      <c r="I40">
        <f t="shared" si="26"/>
        <v>662.3171579918386</v>
      </c>
      <c r="J40">
        <f t="shared" si="27"/>
        <v>5.4174999624315978</v>
      </c>
      <c r="K40">
        <f t="shared" si="33"/>
        <v>443.27646895243743</v>
      </c>
      <c r="L40">
        <f t="shared" si="28"/>
        <v>-10.276468952437426</v>
      </c>
      <c r="M40">
        <f t="shared" si="5"/>
        <v>10.276468952437426</v>
      </c>
      <c r="N40">
        <f t="shared" si="34"/>
        <v>868.27646895243743</v>
      </c>
      <c r="O40">
        <f t="shared" si="34"/>
        <v>14516.917875024094</v>
      </c>
      <c r="P40">
        <f t="shared" si="29"/>
        <v>372.22866346215625</v>
      </c>
      <c r="Q40">
        <f t="shared" si="8"/>
        <v>2.33264268494657</v>
      </c>
      <c r="R40">
        <f t="shared" si="35"/>
        <v>417.87517345808646</v>
      </c>
      <c r="S40">
        <f t="shared" si="30"/>
        <v>15.124826541913535</v>
      </c>
      <c r="T40">
        <f t="shared" si="10"/>
        <v>15.124826541913535</v>
      </c>
      <c r="U40">
        <f t="shared" si="36"/>
        <v>532.46879336452116</v>
      </c>
      <c r="V40">
        <f t="shared" si="36"/>
        <v>11968.142998621333</v>
      </c>
      <c r="W40">
        <f t="shared" si="31"/>
        <v>306.87546150311113</v>
      </c>
      <c r="X40">
        <f t="shared" si="13"/>
        <v>1.7351299147752905</v>
      </c>
    </row>
    <row r="41" spans="1:24" ht="15.75" thickBot="1" x14ac:dyDescent="0.3">
      <c r="A41" s="1">
        <v>43887</v>
      </c>
      <c r="B41">
        <v>40</v>
      </c>
      <c r="C41" s="16">
        <v>327</v>
      </c>
      <c r="D41">
        <f t="shared" si="32"/>
        <v>721.62063570771761</v>
      </c>
      <c r="E41">
        <f t="shared" si="24"/>
        <v>-394.62063570771761</v>
      </c>
      <c r="F41">
        <f t="shared" si="25"/>
        <v>394.62063570771761</v>
      </c>
      <c r="G41">
        <f t="shared" si="37"/>
        <v>3193.4825428308704</v>
      </c>
      <c r="H41">
        <f t="shared" si="37"/>
        <v>26224.989797389422</v>
      </c>
      <c r="I41">
        <f t="shared" si="26"/>
        <v>655.62474493473553</v>
      </c>
      <c r="J41">
        <f t="shared" si="27"/>
        <v>4.8708999584034416</v>
      </c>
      <c r="K41">
        <f t="shared" si="33"/>
        <v>438.13823447621871</v>
      </c>
      <c r="L41">
        <f t="shared" si="28"/>
        <v>-111.13823447621871</v>
      </c>
      <c r="M41">
        <f t="shared" si="5"/>
        <v>111.13823447621871</v>
      </c>
      <c r="N41">
        <f t="shared" si="34"/>
        <v>757.13823447621871</v>
      </c>
      <c r="O41">
        <f t="shared" si="34"/>
        <v>14628.056109500312</v>
      </c>
      <c r="P41">
        <f t="shared" si="29"/>
        <v>365.70140273750781</v>
      </c>
      <c r="Q41">
        <f t="shared" si="8"/>
        <v>2.0703727926897657</v>
      </c>
      <c r="R41">
        <f t="shared" si="35"/>
        <v>429.97503469161728</v>
      </c>
      <c r="S41">
        <f t="shared" si="30"/>
        <v>-102.97503469161728</v>
      </c>
      <c r="T41">
        <f t="shared" si="10"/>
        <v>102.97503469161728</v>
      </c>
      <c r="U41">
        <f t="shared" si="36"/>
        <v>429.49375867290388</v>
      </c>
      <c r="V41">
        <f t="shared" si="36"/>
        <v>12071.118033312951</v>
      </c>
      <c r="W41">
        <f t="shared" si="31"/>
        <v>301.77795083282376</v>
      </c>
      <c r="X41">
        <f t="shared" si="13"/>
        <v>1.4232111971322616</v>
      </c>
    </row>
    <row r="42" spans="1:24" ht="15.75" thickBot="1" x14ac:dyDescent="0.3">
      <c r="A42" s="1">
        <v>43888</v>
      </c>
      <c r="B42">
        <v>41</v>
      </c>
      <c r="C42" s="16">
        <v>427</v>
      </c>
      <c r="D42">
        <f t="shared" si="32"/>
        <v>642.69650856617409</v>
      </c>
      <c r="E42">
        <f t="shared" si="24"/>
        <v>-215.69650856617409</v>
      </c>
      <c r="F42">
        <f t="shared" si="25"/>
        <v>215.69650856617409</v>
      </c>
      <c r="G42">
        <f t="shared" si="37"/>
        <v>2977.7860342646964</v>
      </c>
      <c r="H42">
        <f t="shared" si="37"/>
        <v>26440.686305955598</v>
      </c>
      <c r="I42">
        <f t="shared" si="26"/>
        <v>644.89478795013656</v>
      </c>
      <c r="J42">
        <f t="shared" si="27"/>
        <v>4.617475733878841</v>
      </c>
      <c r="K42">
        <f t="shared" si="33"/>
        <v>382.56911723810936</v>
      </c>
      <c r="L42">
        <f t="shared" si="28"/>
        <v>44.430882761890643</v>
      </c>
      <c r="M42">
        <f t="shared" si="5"/>
        <v>44.430882761890643</v>
      </c>
      <c r="N42">
        <f t="shared" si="34"/>
        <v>801.56911723810936</v>
      </c>
      <c r="O42">
        <f t="shared" si="34"/>
        <v>14672.486992262202</v>
      </c>
      <c r="P42">
        <f t="shared" si="29"/>
        <v>357.86553639663907</v>
      </c>
      <c r="Q42">
        <f t="shared" si="8"/>
        <v>2.2398611649200353</v>
      </c>
      <c r="R42">
        <f t="shared" si="35"/>
        <v>347.59500693832342</v>
      </c>
      <c r="S42">
        <f t="shared" si="30"/>
        <v>79.404993061676578</v>
      </c>
      <c r="T42">
        <f t="shared" si="10"/>
        <v>79.404993061676578</v>
      </c>
      <c r="U42">
        <f t="shared" si="36"/>
        <v>508.89875173458046</v>
      </c>
      <c r="V42">
        <f t="shared" si="36"/>
        <v>12150.523026374627</v>
      </c>
      <c r="W42">
        <f t="shared" si="31"/>
        <v>296.35422015547869</v>
      </c>
      <c r="X42">
        <f t="shared" si="13"/>
        <v>1.7171975869538583</v>
      </c>
    </row>
    <row r="43" spans="1:24" ht="15.75" thickBot="1" x14ac:dyDescent="0.3">
      <c r="A43" s="1">
        <v>43889</v>
      </c>
      <c r="B43">
        <v>42</v>
      </c>
      <c r="C43" s="16">
        <v>573</v>
      </c>
      <c r="D43">
        <f t="shared" si="32"/>
        <v>599.55720685293932</v>
      </c>
      <c r="E43">
        <f t="shared" si="24"/>
        <v>-26.557206852939316</v>
      </c>
      <c r="F43">
        <f t="shared" si="25"/>
        <v>26.557206852939316</v>
      </c>
      <c r="G43">
        <f t="shared" si="37"/>
        <v>2951.2288274117573</v>
      </c>
      <c r="H43">
        <f t="shared" si="37"/>
        <v>26467.243512808538</v>
      </c>
      <c r="I43">
        <f t="shared" si="26"/>
        <v>630.17246459067951</v>
      </c>
      <c r="J43">
        <f t="shared" si="27"/>
        <v>4.6832081584660958</v>
      </c>
      <c r="K43">
        <f t="shared" si="33"/>
        <v>404.78455861905468</v>
      </c>
      <c r="L43">
        <f t="shared" si="28"/>
        <v>168.21544138094532</v>
      </c>
      <c r="M43">
        <f t="shared" si="5"/>
        <v>168.21544138094532</v>
      </c>
      <c r="N43">
        <f t="shared" si="34"/>
        <v>969.78455861905468</v>
      </c>
      <c r="O43">
        <f t="shared" si="34"/>
        <v>14840.702433643148</v>
      </c>
      <c r="P43">
        <f t="shared" si="29"/>
        <v>353.35005794388445</v>
      </c>
      <c r="Q43">
        <f t="shared" si="8"/>
        <v>2.7445433694341328</v>
      </c>
      <c r="R43">
        <f t="shared" si="35"/>
        <v>411.1190013876647</v>
      </c>
      <c r="S43">
        <f t="shared" si="30"/>
        <v>161.8809986123353</v>
      </c>
      <c r="T43">
        <f t="shared" si="10"/>
        <v>161.8809986123353</v>
      </c>
      <c r="U43">
        <f t="shared" si="36"/>
        <v>670.77975034691576</v>
      </c>
      <c r="V43">
        <f t="shared" si="36"/>
        <v>12312.404024986963</v>
      </c>
      <c r="W43">
        <f t="shared" si="31"/>
        <v>293.15247678540391</v>
      </c>
      <c r="X43">
        <f t="shared" si="13"/>
        <v>2.2881599285887866</v>
      </c>
    </row>
    <row r="44" spans="1:24" ht="15.75" thickBot="1" x14ac:dyDescent="0.3">
      <c r="A44" s="1">
        <v>43890</v>
      </c>
      <c r="B44">
        <v>43</v>
      </c>
      <c r="C44" s="16">
        <v>202</v>
      </c>
      <c r="D44">
        <f t="shared" si="32"/>
        <v>594.24576548235143</v>
      </c>
      <c r="E44">
        <f t="shared" si="24"/>
        <v>-392.24576548235143</v>
      </c>
      <c r="F44">
        <f t="shared" si="25"/>
        <v>392.24576548235143</v>
      </c>
      <c r="G44">
        <f t="shared" si="37"/>
        <v>2558.9830619294057</v>
      </c>
      <c r="H44">
        <f t="shared" si="37"/>
        <v>26859.48927829089</v>
      </c>
      <c r="I44">
        <f t="shared" si="26"/>
        <v>624.63928554164863</v>
      </c>
      <c r="J44">
        <f t="shared" si="27"/>
        <v>4.0967373028906016</v>
      </c>
      <c r="K44">
        <f t="shared" si="33"/>
        <v>488.89227930952734</v>
      </c>
      <c r="L44">
        <f t="shared" si="28"/>
        <v>-286.89227930952734</v>
      </c>
      <c r="M44">
        <f t="shared" si="5"/>
        <v>286.89227930952734</v>
      </c>
      <c r="N44">
        <f t="shared" si="34"/>
        <v>682.89227930952734</v>
      </c>
      <c r="O44">
        <f t="shared" si="34"/>
        <v>15127.594712952676</v>
      </c>
      <c r="P44">
        <f t="shared" si="29"/>
        <v>351.80452820820176</v>
      </c>
      <c r="Q44">
        <f t="shared" si="8"/>
        <v>1.9411128184950031</v>
      </c>
      <c r="R44">
        <f t="shared" si="35"/>
        <v>540.62380027753295</v>
      </c>
      <c r="S44">
        <f t="shared" si="30"/>
        <v>-338.62380027753295</v>
      </c>
      <c r="T44">
        <f t="shared" si="10"/>
        <v>338.62380027753295</v>
      </c>
      <c r="U44">
        <f t="shared" si="36"/>
        <v>332.15595006938281</v>
      </c>
      <c r="V44">
        <f t="shared" si="36"/>
        <v>12651.027825264497</v>
      </c>
      <c r="W44">
        <f t="shared" si="31"/>
        <v>294.20994942475573</v>
      </c>
      <c r="X44">
        <f t="shared" si="13"/>
        <v>1.1289759259291527</v>
      </c>
    </row>
    <row r="45" spans="1:24" ht="15.75" thickBot="1" x14ac:dyDescent="0.3">
      <c r="A45" s="1">
        <v>43891</v>
      </c>
      <c r="B45">
        <v>44</v>
      </c>
      <c r="C45" s="16">
        <v>125</v>
      </c>
      <c r="D45">
        <f t="shared" si="32"/>
        <v>515.79661238588119</v>
      </c>
      <c r="E45">
        <f t="shared" si="24"/>
        <v>-390.79661238588119</v>
      </c>
      <c r="F45">
        <f t="shared" si="25"/>
        <v>390.79661238588119</v>
      </c>
      <c r="G45">
        <f t="shared" si="37"/>
        <v>2168.1864495435248</v>
      </c>
      <c r="H45">
        <f t="shared" si="37"/>
        <v>27250.285890676772</v>
      </c>
      <c r="I45">
        <f t="shared" si="26"/>
        <v>619.32467933356304</v>
      </c>
      <c r="J45">
        <f t="shared" si="27"/>
        <v>3.5008881801329896</v>
      </c>
      <c r="K45">
        <f t="shared" si="33"/>
        <v>345.44613965476367</v>
      </c>
      <c r="L45">
        <f t="shared" si="28"/>
        <v>-220.44613965476367</v>
      </c>
      <c r="M45">
        <f t="shared" si="5"/>
        <v>220.44613965476367</v>
      </c>
      <c r="N45">
        <f t="shared" si="34"/>
        <v>462.44613965476367</v>
      </c>
      <c r="O45">
        <f t="shared" si="34"/>
        <v>15348.040852607439</v>
      </c>
      <c r="P45">
        <f t="shared" si="29"/>
        <v>348.81911028653269</v>
      </c>
      <c r="Q45">
        <f t="shared" si="8"/>
        <v>1.3257477185664903</v>
      </c>
      <c r="R45">
        <f t="shared" si="35"/>
        <v>269.72476005550658</v>
      </c>
      <c r="S45">
        <f t="shared" si="30"/>
        <v>-144.72476005550658</v>
      </c>
      <c r="T45">
        <f t="shared" si="10"/>
        <v>144.72476005550658</v>
      </c>
      <c r="U45">
        <f t="shared" si="36"/>
        <v>187.43119001387623</v>
      </c>
      <c r="V45">
        <f t="shared" si="36"/>
        <v>12795.752585320004</v>
      </c>
      <c r="W45">
        <f t="shared" si="31"/>
        <v>290.81255875727283</v>
      </c>
      <c r="X45">
        <f t="shared" si="13"/>
        <v>0.64450858248634302</v>
      </c>
    </row>
    <row r="46" spans="1:24" ht="15.75" thickBot="1" x14ac:dyDescent="0.3">
      <c r="A46" s="1">
        <v>43892</v>
      </c>
      <c r="B46">
        <v>45</v>
      </c>
      <c r="C46" s="16">
        <v>119</v>
      </c>
      <c r="D46">
        <f t="shared" si="32"/>
        <v>437.63728990870493</v>
      </c>
      <c r="E46">
        <f t="shared" si="24"/>
        <v>-318.63728990870493</v>
      </c>
      <c r="F46">
        <f t="shared" si="25"/>
        <v>318.63728990870493</v>
      </c>
      <c r="G46">
        <f t="shared" si="37"/>
        <v>1849.5491596348197</v>
      </c>
      <c r="H46">
        <f t="shared" si="37"/>
        <v>27568.923180585476</v>
      </c>
      <c r="I46">
        <f t="shared" si="26"/>
        <v>612.64273734634389</v>
      </c>
      <c r="J46">
        <f t="shared" si="27"/>
        <v>3.0189685552237573</v>
      </c>
      <c r="K46">
        <f t="shared" si="33"/>
        <v>235.22306982738183</v>
      </c>
      <c r="L46">
        <f t="shared" si="28"/>
        <v>-116.22306982738183</v>
      </c>
      <c r="M46">
        <f t="shared" si="5"/>
        <v>116.22306982738183</v>
      </c>
      <c r="N46">
        <f t="shared" si="34"/>
        <v>346.22306982738183</v>
      </c>
      <c r="O46">
        <f t="shared" si="34"/>
        <v>15464.26392243482</v>
      </c>
      <c r="P46">
        <f t="shared" si="29"/>
        <v>343.65030938744047</v>
      </c>
      <c r="Q46">
        <f t="shared" si="8"/>
        <v>1.0074865651787928</v>
      </c>
      <c r="R46">
        <f t="shared" si="35"/>
        <v>153.94495201110129</v>
      </c>
      <c r="S46">
        <f t="shared" si="30"/>
        <v>-34.944952011101293</v>
      </c>
      <c r="T46">
        <f t="shared" si="10"/>
        <v>34.944952011101293</v>
      </c>
      <c r="U46">
        <f t="shared" si="36"/>
        <v>152.48623800277494</v>
      </c>
      <c r="V46">
        <f t="shared" si="36"/>
        <v>12830.697537331105</v>
      </c>
      <c r="W46">
        <f t="shared" si="31"/>
        <v>285.12661194069125</v>
      </c>
      <c r="X46">
        <f t="shared" si="13"/>
        <v>0.53480184457315183</v>
      </c>
    </row>
    <row r="47" spans="1:24" ht="15.75" thickBot="1" x14ac:dyDescent="0.3">
      <c r="A47" s="1">
        <v>43893</v>
      </c>
      <c r="B47">
        <v>46</v>
      </c>
      <c r="C47" s="16">
        <v>139</v>
      </c>
      <c r="D47">
        <f t="shared" si="32"/>
        <v>373.90983192696393</v>
      </c>
      <c r="E47">
        <f t="shared" si="24"/>
        <v>-234.90983192696393</v>
      </c>
      <c r="F47">
        <f t="shared" si="25"/>
        <v>234.90983192696393</v>
      </c>
      <c r="G47">
        <f t="shared" si="37"/>
        <v>1614.6393277078557</v>
      </c>
      <c r="H47">
        <f t="shared" si="37"/>
        <v>27803.833012512441</v>
      </c>
      <c r="I47">
        <f t="shared" si="26"/>
        <v>604.43115244592263</v>
      </c>
      <c r="J47">
        <f t="shared" si="27"/>
        <v>2.6713370433902552</v>
      </c>
      <c r="K47">
        <f t="shared" si="33"/>
        <v>177.11153491369092</v>
      </c>
      <c r="L47">
        <f t="shared" si="28"/>
        <v>-38.111534913690917</v>
      </c>
      <c r="M47">
        <f t="shared" si="5"/>
        <v>38.111534913690917</v>
      </c>
      <c r="N47">
        <f t="shared" si="34"/>
        <v>308.11153491369089</v>
      </c>
      <c r="O47">
        <f t="shared" si="34"/>
        <v>15502.375457348511</v>
      </c>
      <c r="P47">
        <f t="shared" si="29"/>
        <v>337.00816211627199</v>
      </c>
      <c r="Q47">
        <f t="shared" si="8"/>
        <v>0.91425540847105236</v>
      </c>
      <c r="R47">
        <f t="shared" si="35"/>
        <v>125.98899040222025</v>
      </c>
      <c r="S47">
        <f t="shared" si="30"/>
        <v>13.011009597779747</v>
      </c>
      <c r="T47">
        <f t="shared" si="10"/>
        <v>13.011009597779747</v>
      </c>
      <c r="U47">
        <f t="shared" si="36"/>
        <v>165.49724760055469</v>
      </c>
      <c r="V47">
        <f t="shared" si="36"/>
        <v>12843.708546928885</v>
      </c>
      <c r="W47">
        <f t="shared" si="31"/>
        <v>279.21105536801923</v>
      </c>
      <c r="X47">
        <f t="shared" si="13"/>
        <v>0.59273171466086116</v>
      </c>
    </row>
    <row r="48" spans="1:24" ht="15.75" thickBot="1" x14ac:dyDescent="0.3">
      <c r="A48" s="1">
        <v>43894</v>
      </c>
      <c r="B48">
        <v>47</v>
      </c>
      <c r="C48" s="16">
        <v>143</v>
      </c>
      <c r="D48">
        <f t="shared" si="32"/>
        <v>326.92786554157112</v>
      </c>
      <c r="E48">
        <f t="shared" si="24"/>
        <v>-183.92786554157112</v>
      </c>
      <c r="F48">
        <f t="shared" si="25"/>
        <v>183.92786554157112</v>
      </c>
      <c r="G48">
        <f t="shared" si="37"/>
        <v>1430.7114621662845</v>
      </c>
      <c r="H48">
        <f t="shared" si="37"/>
        <v>27987.760878054014</v>
      </c>
      <c r="I48">
        <f t="shared" si="26"/>
        <v>595.48427400114929</v>
      </c>
      <c r="J48">
        <f t="shared" si="27"/>
        <v>2.4026015877012452</v>
      </c>
      <c r="K48">
        <f t="shared" si="33"/>
        <v>158.05576745684544</v>
      </c>
      <c r="L48">
        <f t="shared" si="28"/>
        <v>-15.055767456845444</v>
      </c>
      <c r="M48">
        <f t="shared" si="5"/>
        <v>15.055767456845444</v>
      </c>
      <c r="N48">
        <f t="shared" si="34"/>
        <v>293.05576745684544</v>
      </c>
      <c r="O48">
        <f t="shared" si="34"/>
        <v>15517.431224805357</v>
      </c>
      <c r="P48">
        <f t="shared" si="29"/>
        <v>330.15811116607142</v>
      </c>
      <c r="Q48">
        <f t="shared" si="8"/>
        <v>0.88762249826852413</v>
      </c>
      <c r="R48">
        <f t="shared" si="35"/>
        <v>136.39779808044406</v>
      </c>
      <c r="S48">
        <f t="shared" si="30"/>
        <v>6.602201919555938</v>
      </c>
      <c r="T48">
        <f t="shared" si="10"/>
        <v>6.602201919555938</v>
      </c>
      <c r="U48">
        <f t="shared" si="36"/>
        <v>172.09944952011062</v>
      </c>
      <c r="V48">
        <f t="shared" si="36"/>
        <v>12850.31074884844</v>
      </c>
      <c r="W48">
        <f t="shared" si="31"/>
        <v>273.41086699677533</v>
      </c>
      <c r="X48">
        <f t="shared" si="13"/>
        <v>0.62945358174860111</v>
      </c>
    </row>
    <row r="49" spans="1:24" ht="15.75" thickBot="1" x14ac:dyDescent="0.3">
      <c r="A49" s="1">
        <v>43895</v>
      </c>
      <c r="B49">
        <v>48</v>
      </c>
      <c r="C49" s="16">
        <v>99</v>
      </c>
      <c r="D49">
        <f t="shared" si="32"/>
        <v>290.1422924332569</v>
      </c>
      <c r="E49">
        <f t="shared" si="24"/>
        <v>-191.1422924332569</v>
      </c>
      <c r="F49">
        <f t="shared" si="25"/>
        <v>191.1422924332569</v>
      </c>
      <c r="G49">
        <f t="shared" si="37"/>
        <v>1239.5691697330276</v>
      </c>
      <c r="H49">
        <f t="shared" si="37"/>
        <v>28178.903170487272</v>
      </c>
      <c r="I49">
        <f t="shared" si="26"/>
        <v>587.06048271848488</v>
      </c>
      <c r="J49">
        <f t="shared" si="27"/>
        <v>2.1114846020515445</v>
      </c>
      <c r="K49">
        <f t="shared" si="33"/>
        <v>150.52788372842272</v>
      </c>
      <c r="L49">
        <f t="shared" si="28"/>
        <v>-51.527883728422722</v>
      </c>
      <c r="M49">
        <f t="shared" si="5"/>
        <v>51.527883728422722</v>
      </c>
      <c r="N49">
        <f t="shared" si="34"/>
        <v>241.52788372842272</v>
      </c>
      <c r="O49">
        <f t="shared" si="34"/>
        <v>15568.95910853378</v>
      </c>
      <c r="P49">
        <f t="shared" si="29"/>
        <v>324.35331476112043</v>
      </c>
      <c r="Q49">
        <f t="shared" si="8"/>
        <v>0.7446444131650175</v>
      </c>
      <c r="R49">
        <f t="shared" si="35"/>
        <v>141.67955961608882</v>
      </c>
      <c r="S49">
        <f t="shared" si="30"/>
        <v>-42.679559616088824</v>
      </c>
      <c r="T49">
        <f t="shared" si="10"/>
        <v>42.679559616088824</v>
      </c>
      <c r="U49">
        <f t="shared" si="36"/>
        <v>129.4198899040218</v>
      </c>
      <c r="V49">
        <f t="shared" si="36"/>
        <v>12892.990308464528</v>
      </c>
      <c r="W49">
        <f t="shared" si="31"/>
        <v>268.60396475967769</v>
      </c>
      <c r="X49">
        <f t="shared" si="13"/>
        <v>0.48182419801515181</v>
      </c>
    </row>
    <row r="50" spans="1:24" ht="15.75" thickBot="1" x14ac:dyDescent="0.3">
      <c r="A50" s="1">
        <v>43896</v>
      </c>
      <c r="B50">
        <v>49</v>
      </c>
      <c r="C50" s="16">
        <v>44</v>
      </c>
      <c r="D50">
        <f t="shared" si="32"/>
        <v>251.91383394660551</v>
      </c>
      <c r="E50">
        <f t="shared" si="24"/>
        <v>-207.91383394660551</v>
      </c>
      <c r="F50">
        <f t="shared" si="25"/>
        <v>207.91383394660551</v>
      </c>
      <c r="G50">
        <f t="shared" si="37"/>
        <v>1031.655335786422</v>
      </c>
      <c r="H50">
        <f t="shared" si="37"/>
        <v>28386.817004433877</v>
      </c>
      <c r="I50">
        <f t="shared" si="26"/>
        <v>579.32279600885465</v>
      </c>
      <c r="J50">
        <f t="shared" si="27"/>
        <v>1.7807953405145371</v>
      </c>
      <c r="K50">
        <f t="shared" si="33"/>
        <v>124.76394186421136</v>
      </c>
      <c r="L50">
        <f t="shared" si="28"/>
        <v>-80.763941864211361</v>
      </c>
      <c r="M50">
        <f t="shared" si="5"/>
        <v>80.763941864211361</v>
      </c>
      <c r="N50">
        <f t="shared" si="34"/>
        <v>160.76394186421135</v>
      </c>
      <c r="O50">
        <f t="shared" si="34"/>
        <v>15649.723050397992</v>
      </c>
      <c r="P50">
        <f t="shared" si="29"/>
        <v>319.38210306934678</v>
      </c>
      <c r="Q50">
        <f t="shared" si="8"/>
        <v>0.50335926878565573</v>
      </c>
      <c r="R50">
        <f t="shared" si="35"/>
        <v>107.53591192321775</v>
      </c>
      <c r="S50">
        <f t="shared" si="30"/>
        <v>-63.535911923217753</v>
      </c>
      <c r="T50">
        <f t="shared" si="10"/>
        <v>63.535911923217753</v>
      </c>
      <c r="U50">
        <f t="shared" si="36"/>
        <v>65.883977980804048</v>
      </c>
      <c r="V50">
        <f t="shared" si="36"/>
        <v>12956.526220387746</v>
      </c>
      <c r="W50">
        <f t="shared" si="31"/>
        <v>264.41890245689279</v>
      </c>
      <c r="X50">
        <f t="shared" si="13"/>
        <v>0.24916515940665346</v>
      </c>
    </row>
    <row r="51" spans="1:24" ht="15.75" thickBot="1" x14ac:dyDescent="0.3">
      <c r="A51" s="1">
        <v>43897</v>
      </c>
      <c r="B51">
        <v>50</v>
      </c>
      <c r="C51" s="16">
        <v>40</v>
      </c>
      <c r="D51">
        <f t="shared" si="32"/>
        <v>210.33106715728439</v>
      </c>
      <c r="E51">
        <f t="shared" si="24"/>
        <v>-170.33106715728439</v>
      </c>
      <c r="F51">
        <f t="shared" si="25"/>
        <v>170.33106715728439</v>
      </c>
      <c r="G51">
        <f t="shared" si="37"/>
        <v>861.32426862913758</v>
      </c>
      <c r="H51">
        <f t="shared" si="37"/>
        <v>28557.14807159116</v>
      </c>
      <c r="I51">
        <f t="shared" si="26"/>
        <v>571.14296143182321</v>
      </c>
      <c r="J51">
        <f t="shared" si="27"/>
        <v>1.5080712304846517</v>
      </c>
      <c r="K51">
        <f t="shared" si="33"/>
        <v>84.381970932105673</v>
      </c>
      <c r="L51">
        <f t="shared" si="28"/>
        <v>-44.381970932105673</v>
      </c>
      <c r="M51">
        <f t="shared" si="5"/>
        <v>44.381970932105673</v>
      </c>
      <c r="N51">
        <f t="shared" ref="N51:O66" si="38">L51+N50</f>
        <v>116.38197093210567</v>
      </c>
      <c r="O51">
        <f t="shared" si="38"/>
        <v>15694.105021330097</v>
      </c>
      <c r="P51">
        <f t="shared" si="29"/>
        <v>313.88210042660194</v>
      </c>
      <c r="Q51">
        <f t="shared" si="8"/>
        <v>0.37078243956545837</v>
      </c>
      <c r="R51">
        <f t="shared" si="35"/>
        <v>56.707182384643545</v>
      </c>
      <c r="S51">
        <f t="shared" si="30"/>
        <v>-16.707182384643545</v>
      </c>
      <c r="T51">
        <f t="shared" si="10"/>
        <v>16.707182384643545</v>
      </c>
      <c r="U51">
        <f t="shared" ref="U51:V66" si="39">S51+U50</f>
        <v>49.176795596160503</v>
      </c>
      <c r="V51">
        <f t="shared" si="39"/>
        <v>12973.23340277239</v>
      </c>
      <c r="W51">
        <f t="shared" si="31"/>
        <v>259.46466805544782</v>
      </c>
      <c r="X51">
        <f t="shared" si="13"/>
        <v>0.1895317615485565</v>
      </c>
    </row>
    <row r="52" spans="1:24" ht="15.75" thickBot="1" x14ac:dyDescent="0.3">
      <c r="A52" s="1">
        <v>43898</v>
      </c>
      <c r="B52">
        <v>51</v>
      </c>
      <c r="C52" s="16">
        <v>19</v>
      </c>
      <c r="D52">
        <f t="shared" si="32"/>
        <v>176.26485372582752</v>
      </c>
      <c r="E52">
        <f t="shared" si="24"/>
        <v>-157.26485372582752</v>
      </c>
      <c r="F52">
        <f t="shared" si="25"/>
        <v>157.26485372582752</v>
      </c>
      <c r="G52">
        <f t="shared" ref="G52:H67" si="40">E52+G51</f>
        <v>704.05941490331008</v>
      </c>
      <c r="H52">
        <f t="shared" si="40"/>
        <v>28714.412925316989</v>
      </c>
      <c r="I52">
        <f t="shared" si="26"/>
        <v>563.0277044179802</v>
      </c>
      <c r="J52">
        <f t="shared" si="27"/>
        <v>1.250488047708272</v>
      </c>
      <c r="K52">
        <f t="shared" si="33"/>
        <v>62.190985466052837</v>
      </c>
      <c r="L52">
        <f t="shared" si="28"/>
        <v>-43.190985466052837</v>
      </c>
      <c r="M52">
        <f t="shared" si="5"/>
        <v>43.190985466052837</v>
      </c>
      <c r="N52">
        <f t="shared" si="38"/>
        <v>73.190985466052837</v>
      </c>
      <c r="O52">
        <f t="shared" si="38"/>
        <v>15737.29600679615</v>
      </c>
      <c r="P52">
        <f t="shared" si="29"/>
        <v>308.57443150580684</v>
      </c>
      <c r="Q52">
        <f t="shared" si="8"/>
        <v>0.23719070017852567</v>
      </c>
      <c r="R52">
        <f t="shared" si="35"/>
        <v>43.341436476928706</v>
      </c>
      <c r="S52">
        <f t="shared" si="30"/>
        <v>-24.341436476928706</v>
      </c>
      <c r="T52">
        <f t="shared" si="10"/>
        <v>24.341436476928706</v>
      </c>
      <c r="U52">
        <f t="shared" si="39"/>
        <v>24.835359119231796</v>
      </c>
      <c r="V52">
        <f t="shared" si="39"/>
        <v>12997.574839249319</v>
      </c>
      <c r="W52">
        <f t="shared" si="31"/>
        <v>254.85440861273173</v>
      </c>
      <c r="X52">
        <f t="shared" si="13"/>
        <v>9.744920346648106E-2</v>
      </c>
    </row>
    <row r="53" spans="1:24" ht="15.75" thickBot="1" x14ac:dyDescent="0.3">
      <c r="A53" s="1">
        <v>43899</v>
      </c>
      <c r="B53">
        <v>52</v>
      </c>
      <c r="C53" s="16">
        <v>24</v>
      </c>
      <c r="D53">
        <f t="shared" si="32"/>
        <v>144.81188298066201</v>
      </c>
      <c r="E53">
        <f t="shared" si="24"/>
        <v>-120.81188298066201</v>
      </c>
      <c r="F53">
        <f t="shared" si="25"/>
        <v>120.81188298066201</v>
      </c>
      <c r="G53">
        <f t="shared" si="40"/>
        <v>583.24753192264802</v>
      </c>
      <c r="H53">
        <f t="shared" si="40"/>
        <v>28835.224808297651</v>
      </c>
      <c r="I53">
        <f t="shared" si="26"/>
        <v>554.52355400572401</v>
      </c>
      <c r="J53">
        <f t="shared" si="27"/>
        <v>1.0517993829286962</v>
      </c>
      <c r="K53">
        <f t="shared" si="33"/>
        <v>40.595492733026418</v>
      </c>
      <c r="L53">
        <f t="shared" si="28"/>
        <v>-16.595492733026418</v>
      </c>
      <c r="M53">
        <f t="shared" si="5"/>
        <v>16.595492733026418</v>
      </c>
      <c r="N53">
        <f t="shared" si="38"/>
        <v>56.595492733026418</v>
      </c>
      <c r="O53">
        <f t="shared" si="38"/>
        <v>15753.891499529176</v>
      </c>
      <c r="P53">
        <f t="shared" si="29"/>
        <v>302.95945191402262</v>
      </c>
      <c r="Q53">
        <f t="shared" si="8"/>
        <v>0.18680880353945103</v>
      </c>
      <c r="R53">
        <f t="shared" si="35"/>
        <v>23.868287295385741</v>
      </c>
      <c r="S53">
        <f t="shared" si="30"/>
        <v>0.13171270461425877</v>
      </c>
      <c r="T53">
        <f t="shared" si="10"/>
        <v>0.13171270461425877</v>
      </c>
      <c r="U53">
        <f t="shared" si="39"/>
        <v>24.967071823846055</v>
      </c>
      <c r="V53">
        <f t="shared" si="39"/>
        <v>12997.706551953934</v>
      </c>
      <c r="W53">
        <f t="shared" si="31"/>
        <v>249.95589522988334</v>
      </c>
      <c r="X53">
        <f t="shared" si="13"/>
        <v>9.9885909075614912E-2</v>
      </c>
    </row>
    <row r="54" spans="1:24" ht="15.75" thickBot="1" x14ac:dyDescent="0.3">
      <c r="A54" s="1">
        <v>43900</v>
      </c>
      <c r="B54">
        <v>53</v>
      </c>
      <c r="C54" s="16">
        <v>15</v>
      </c>
      <c r="D54">
        <f t="shared" si="32"/>
        <v>120.6495063845296</v>
      </c>
      <c r="E54">
        <f t="shared" si="24"/>
        <v>-105.6495063845296</v>
      </c>
      <c r="F54">
        <f t="shared" si="25"/>
        <v>105.6495063845296</v>
      </c>
      <c r="G54">
        <f t="shared" si="40"/>
        <v>477.59802553811841</v>
      </c>
      <c r="H54">
        <f t="shared" si="40"/>
        <v>28940.87431468218</v>
      </c>
      <c r="I54">
        <f t="shared" si="26"/>
        <v>546.05423235249395</v>
      </c>
      <c r="J54">
        <f t="shared" si="27"/>
        <v>0.87463478394910588</v>
      </c>
      <c r="K54">
        <f t="shared" si="33"/>
        <v>32.297746366513209</v>
      </c>
      <c r="L54">
        <f t="shared" si="28"/>
        <v>-17.297746366513209</v>
      </c>
      <c r="M54">
        <f t="shared" si="5"/>
        <v>17.297746366513209</v>
      </c>
      <c r="N54">
        <f t="shared" si="38"/>
        <v>39.297746366513209</v>
      </c>
      <c r="O54">
        <f t="shared" si="38"/>
        <v>15771.18924589569</v>
      </c>
      <c r="P54">
        <f t="shared" si="29"/>
        <v>297.56960841312622</v>
      </c>
      <c r="Q54">
        <f t="shared" si="8"/>
        <v>0.13206236542797337</v>
      </c>
      <c r="R54">
        <f t="shared" si="35"/>
        <v>23.973657459077149</v>
      </c>
      <c r="S54">
        <f t="shared" si="30"/>
        <v>-8.973657459077149</v>
      </c>
      <c r="T54">
        <f t="shared" si="10"/>
        <v>8.973657459077149</v>
      </c>
      <c r="U54">
        <f t="shared" si="39"/>
        <v>15.993414364768906</v>
      </c>
      <c r="V54">
        <f t="shared" si="39"/>
        <v>13006.680209413011</v>
      </c>
      <c r="W54">
        <f t="shared" si="31"/>
        <v>245.40906055496248</v>
      </c>
      <c r="X54">
        <f t="shared" si="13"/>
        <v>6.5170431477149876E-2</v>
      </c>
    </row>
    <row r="55" spans="1:24" ht="15.75" thickBot="1" x14ac:dyDescent="0.3">
      <c r="A55" s="1">
        <v>43901</v>
      </c>
      <c r="B55">
        <v>54</v>
      </c>
      <c r="C55" s="16">
        <v>20</v>
      </c>
      <c r="D55">
        <f t="shared" si="32"/>
        <v>99.519605107623676</v>
      </c>
      <c r="E55">
        <f t="shared" si="24"/>
        <v>-79.519605107623676</v>
      </c>
      <c r="F55">
        <f t="shared" si="25"/>
        <v>79.519605107623676</v>
      </c>
      <c r="G55">
        <f t="shared" si="40"/>
        <v>398.0784204304947</v>
      </c>
      <c r="H55">
        <f t="shared" si="40"/>
        <v>29020.393919789803</v>
      </c>
      <c r="I55">
        <f t="shared" si="26"/>
        <v>537.41470221832969</v>
      </c>
      <c r="J55">
        <f t="shared" si="27"/>
        <v>0.74072856359774775</v>
      </c>
      <c r="K55">
        <f t="shared" si="33"/>
        <v>23.648873183256605</v>
      </c>
      <c r="L55">
        <f t="shared" si="28"/>
        <v>-3.6488731832566046</v>
      </c>
      <c r="M55">
        <f t="shared" si="5"/>
        <v>3.6488731832566046</v>
      </c>
      <c r="N55">
        <f t="shared" si="38"/>
        <v>35.648873183256605</v>
      </c>
      <c r="O55">
        <f t="shared" si="38"/>
        <v>15774.838119078946</v>
      </c>
      <c r="P55">
        <f t="shared" si="29"/>
        <v>292.12663183479532</v>
      </c>
      <c r="Q55">
        <f t="shared" si="8"/>
        <v>0.12203226032269768</v>
      </c>
      <c r="R55">
        <f t="shared" si="35"/>
        <v>16.79473149181543</v>
      </c>
      <c r="S55">
        <f t="shared" si="30"/>
        <v>3.2052685081845702</v>
      </c>
      <c r="T55">
        <f t="shared" si="10"/>
        <v>3.2052685081845702</v>
      </c>
      <c r="U55">
        <f t="shared" si="39"/>
        <v>19.198682872953476</v>
      </c>
      <c r="V55">
        <f t="shared" si="39"/>
        <v>13009.885477921196</v>
      </c>
      <c r="W55">
        <f t="shared" si="31"/>
        <v>240.92380514668881</v>
      </c>
      <c r="X55">
        <f t="shared" si="13"/>
        <v>7.9687778720181554E-2</v>
      </c>
    </row>
    <row r="56" spans="1:24" ht="15.75" thickBot="1" x14ac:dyDescent="0.3">
      <c r="A56" s="1">
        <v>43902</v>
      </c>
      <c r="B56">
        <v>55</v>
      </c>
      <c r="C56" s="16">
        <v>11</v>
      </c>
      <c r="D56">
        <f t="shared" si="32"/>
        <v>83.615684086098938</v>
      </c>
      <c r="E56">
        <f t="shared" si="24"/>
        <v>-72.615684086098938</v>
      </c>
      <c r="F56">
        <f t="shared" si="25"/>
        <v>72.615684086098938</v>
      </c>
      <c r="G56">
        <f t="shared" si="40"/>
        <v>325.46273634439575</v>
      </c>
      <c r="H56">
        <f t="shared" si="40"/>
        <v>29093.009603875904</v>
      </c>
      <c r="I56">
        <f t="shared" si="26"/>
        <v>528.96381097956191</v>
      </c>
      <c r="J56">
        <f t="shared" si="27"/>
        <v>0.61528355926974931</v>
      </c>
      <c r="K56">
        <f t="shared" si="33"/>
        <v>21.824436591628302</v>
      </c>
      <c r="L56">
        <f t="shared" si="28"/>
        <v>-10.824436591628302</v>
      </c>
      <c r="M56">
        <f t="shared" si="5"/>
        <v>10.824436591628302</v>
      </c>
      <c r="N56">
        <f t="shared" si="38"/>
        <v>24.824436591628302</v>
      </c>
      <c r="O56">
        <f t="shared" si="38"/>
        <v>15785.662555670575</v>
      </c>
      <c r="P56">
        <f t="shared" si="29"/>
        <v>287.01204646673773</v>
      </c>
      <c r="Q56">
        <f t="shared" si="8"/>
        <v>8.6492664322733379E-2</v>
      </c>
      <c r="R56">
        <f t="shared" si="35"/>
        <v>19.358946298363087</v>
      </c>
      <c r="S56">
        <f t="shared" si="30"/>
        <v>-8.3589462983630867</v>
      </c>
      <c r="T56">
        <f t="shared" si="10"/>
        <v>8.3589462983630867</v>
      </c>
      <c r="U56">
        <f t="shared" si="39"/>
        <v>10.83973657459039</v>
      </c>
      <c r="V56">
        <f t="shared" si="39"/>
        <v>13018.24442421956</v>
      </c>
      <c r="W56">
        <f t="shared" si="31"/>
        <v>236.69535316762835</v>
      </c>
      <c r="X56">
        <f t="shared" si="13"/>
        <v>4.5796152858622687E-2</v>
      </c>
    </row>
    <row r="57" spans="1:24" ht="15.75" thickBot="1" x14ac:dyDescent="0.3">
      <c r="A57" s="1">
        <v>43903</v>
      </c>
      <c r="B57">
        <v>56</v>
      </c>
      <c r="C57" s="16">
        <v>20</v>
      </c>
      <c r="D57">
        <f t="shared" si="32"/>
        <v>69.092547268879144</v>
      </c>
      <c r="E57">
        <f t="shared" si="24"/>
        <v>-49.092547268879144</v>
      </c>
      <c r="F57">
        <f t="shared" si="25"/>
        <v>49.092547268879144</v>
      </c>
      <c r="G57">
        <f t="shared" si="40"/>
        <v>276.37018907551658</v>
      </c>
      <c r="H57">
        <f t="shared" si="40"/>
        <v>29142.102151144783</v>
      </c>
      <c r="I57">
        <f t="shared" si="26"/>
        <v>520.39468127044256</v>
      </c>
      <c r="J57">
        <f t="shared" si="27"/>
        <v>0.53107804330515529</v>
      </c>
      <c r="K57">
        <f t="shared" si="33"/>
        <v>16.412218295814149</v>
      </c>
      <c r="L57">
        <f t="shared" si="28"/>
        <v>3.5877817041858506</v>
      </c>
      <c r="M57">
        <f t="shared" si="5"/>
        <v>3.5877817041858506</v>
      </c>
      <c r="N57">
        <f t="shared" si="38"/>
        <v>28.412218295814153</v>
      </c>
      <c r="O57">
        <f t="shared" si="38"/>
        <v>15789.25033737476</v>
      </c>
      <c r="P57">
        <f t="shared" si="29"/>
        <v>281.95089888169213</v>
      </c>
      <c r="Q57">
        <f t="shared" si="8"/>
        <v>0.10077009297897663</v>
      </c>
      <c r="R57">
        <f t="shared" si="35"/>
        <v>12.671789259672618</v>
      </c>
      <c r="S57">
        <f t="shared" si="30"/>
        <v>7.328210740327382</v>
      </c>
      <c r="T57">
        <f t="shared" si="10"/>
        <v>7.328210740327382</v>
      </c>
      <c r="U57">
        <f t="shared" si="39"/>
        <v>18.167947314917772</v>
      </c>
      <c r="V57">
        <f t="shared" si="39"/>
        <v>13025.572634959886</v>
      </c>
      <c r="W57">
        <f t="shared" si="31"/>
        <v>232.59951133856939</v>
      </c>
      <c r="X57">
        <f t="shared" si="13"/>
        <v>7.8108278088652991E-2</v>
      </c>
    </row>
    <row r="58" spans="1:24" ht="15.75" thickBot="1" x14ac:dyDescent="0.3">
      <c r="A58" s="1">
        <v>43904</v>
      </c>
      <c r="B58">
        <v>57</v>
      </c>
      <c r="C58" s="16">
        <v>16</v>
      </c>
      <c r="D58">
        <f t="shared" si="32"/>
        <v>59.274037815103313</v>
      </c>
      <c r="E58">
        <f t="shared" si="24"/>
        <v>-43.274037815103313</v>
      </c>
      <c r="F58">
        <f t="shared" si="25"/>
        <v>43.274037815103313</v>
      </c>
      <c r="G58">
        <f t="shared" si="40"/>
        <v>233.09615126041325</v>
      </c>
      <c r="H58">
        <f t="shared" si="40"/>
        <v>29185.376188959886</v>
      </c>
      <c r="I58">
        <f t="shared" si="26"/>
        <v>512.02414366596292</v>
      </c>
      <c r="J58">
        <f t="shared" si="27"/>
        <v>0.45524445310626166</v>
      </c>
      <c r="K58">
        <f t="shared" si="33"/>
        <v>18.206109147907075</v>
      </c>
      <c r="L58">
        <f t="shared" si="28"/>
        <v>-2.2061091479070747</v>
      </c>
      <c r="M58">
        <f t="shared" si="5"/>
        <v>2.2061091479070747</v>
      </c>
      <c r="N58">
        <f t="shared" si="38"/>
        <v>26.206109147907078</v>
      </c>
      <c r="O58">
        <f t="shared" si="38"/>
        <v>15791.456446522667</v>
      </c>
      <c r="P58">
        <f t="shared" si="29"/>
        <v>277.04309555302922</v>
      </c>
      <c r="Q58">
        <f t="shared" si="8"/>
        <v>9.4592175616558291E-2</v>
      </c>
      <c r="R58">
        <f t="shared" si="35"/>
        <v>18.534357851934523</v>
      </c>
      <c r="S58">
        <f t="shared" si="30"/>
        <v>-2.5343578519345229</v>
      </c>
      <c r="T58">
        <f t="shared" si="10"/>
        <v>2.5343578519345229</v>
      </c>
      <c r="U58">
        <f t="shared" si="39"/>
        <v>15.633589462983249</v>
      </c>
      <c r="V58">
        <f t="shared" si="39"/>
        <v>13028.106992811821</v>
      </c>
      <c r="W58">
        <f t="shared" si="31"/>
        <v>228.56328057564599</v>
      </c>
      <c r="X58">
        <f t="shared" si="13"/>
        <v>6.8399392166621928E-2</v>
      </c>
    </row>
    <row r="59" spans="1:24" ht="15.75" thickBot="1" x14ac:dyDescent="0.3">
      <c r="A59" s="1">
        <v>43905</v>
      </c>
      <c r="B59">
        <v>58</v>
      </c>
      <c r="C59" s="16">
        <v>21</v>
      </c>
      <c r="D59">
        <f t="shared" si="32"/>
        <v>50.619230252082652</v>
      </c>
      <c r="E59">
        <f t="shared" si="24"/>
        <v>-29.619230252082652</v>
      </c>
      <c r="F59">
        <f t="shared" si="25"/>
        <v>29.619230252082652</v>
      </c>
      <c r="G59">
        <f t="shared" si="40"/>
        <v>203.47692100833061</v>
      </c>
      <c r="H59">
        <f t="shared" si="40"/>
        <v>29214.995419211969</v>
      </c>
      <c r="I59">
        <f t="shared" si="26"/>
        <v>503.70681757262014</v>
      </c>
      <c r="J59">
        <f t="shared" si="27"/>
        <v>0.40395903710196468</v>
      </c>
      <c r="K59">
        <f t="shared" si="33"/>
        <v>17.103054573953536</v>
      </c>
      <c r="L59">
        <f t="shared" si="28"/>
        <v>3.8969454260464644</v>
      </c>
      <c r="M59">
        <f t="shared" si="5"/>
        <v>3.8969454260464644</v>
      </c>
      <c r="N59">
        <f t="shared" si="38"/>
        <v>30.103054573953543</v>
      </c>
      <c r="O59">
        <f t="shared" si="38"/>
        <v>15795.353391948713</v>
      </c>
      <c r="P59">
        <f t="shared" si="29"/>
        <v>272.33367917152952</v>
      </c>
      <c r="Q59">
        <f t="shared" si="8"/>
        <v>0.11053739172301608</v>
      </c>
      <c r="R59">
        <f t="shared" si="35"/>
        <v>16.506871570386906</v>
      </c>
      <c r="S59">
        <f t="shared" si="30"/>
        <v>4.493128429613094</v>
      </c>
      <c r="T59">
        <f t="shared" si="10"/>
        <v>4.493128429613094</v>
      </c>
      <c r="U59">
        <f t="shared" si="39"/>
        <v>20.126717892596343</v>
      </c>
      <c r="V59">
        <f t="shared" si="39"/>
        <v>13032.600121241434</v>
      </c>
      <c r="W59">
        <f t="shared" si="31"/>
        <v>224.70000209036954</v>
      </c>
      <c r="X59">
        <f t="shared" si="13"/>
        <v>8.9571507366972822E-2</v>
      </c>
    </row>
    <row r="60" spans="1:24" ht="15.75" thickBot="1" x14ac:dyDescent="0.3">
      <c r="A60" s="1">
        <v>43906</v>
      </c>
      <c r="B60">
        <v>59</v>
      </c>
      <c r="C60" s="16">
        <v>13</v>
      </c>
      <c r="D60">
        <f t="shared" si="32"/>
        <v>44.695384201666123</v>
      </c>
      <c r="E60">
        <f t="shared" si="24"/>
        <v>-31.695384201666123</v>
      </c>
      <c r="F60">
        <f t="shared" si="25"/>
        <v>31.695384201666123</v>
      </c>
      <c r="G60">
        <f t="shared" si="40"/>
        <v>171.78153680666449</v>
      </c>
      <c r="H60">
        <f t="shared" si="40"/>
        <v>29246.690803413636</v>
      </c>
      <c r="I60">
        <f t="shared" si="26"/>
        <v>495.7066237866718</v>
      </c>
      <c r="J60">
        <f t="shared" si="27"/>
        <v>0.34653871577191386</v>
      </c>
      <c r="K60">
        <f t="shared" si="33"/>
        <v>19.051527286976768</v>
      </c>
      <c r="L60">
        <f t="shared" si="28"/>
        <v>-6.0515272869767678</v>
      </c>
      <c r="M60">
        <f t="shared" si="5"/>
        <v>6.0515272869767678</v>
      </c>
      <c r="N60">
        <f t="shared" si="38"/>
        <v>24.051527286976775</v>
      </c>
      <c r="O60">
        <f t="shared" si="38"/>
        <v>15801.404919235689</v>
      </c>
      <c r="P60">
        <f t="shared" si="29"/>
        <v>267.82042235992691</v>
      </c>
      <c r="Q60">
        <f t="shared" si="8"/>
        <v>8.980467984869972E-2</v>
      </c>
      <c r="R60">
        <f t="shared" si="35"/>
        <v>20.101374314077383</v>
      </c>
      <c r="S60">
        <f t="shared" si="30"/>
        <v>-7.1013743140773826</v>
      </c>
      <c r="T60">
        <f t="shared" si="10"/>
        <v>7.1013743140773826</v>
      </c>
      <c r="U60">
        <f t="shared" si="39"/>
        <v>13.02534357851896</v>
      </c>
      <c r="V60">
        <f t="shared" si="39"/>
        <v>13039.701495555511</v>
      </c>
      <c r="W60">
        <f t="shared" si="31"/>
        <v>221.01188975517815</v>
      </c>
      <c r="X60">
        <f t="shared" si="13"/>
        <v>5.8935035544682893E-2</v>
      </c>
    </row>
    <row r="61" spans="1:24" ht="15.75" thickBot="1" x14ac:dyDescent="0.3">
      <c r="A61" s="1">
        <v>43907</v>
      </c>
      <c r="B61">
        <v>60</v>
      </c>
      <c r="C61" s="16">
        <v>34</v>
      </c>
      <c r="D61">
        <f t="shared" si="32"/>
        <v>38.356307361332895</v>
      </c>
      <c r="E61">
        <f t="shared" si="24"/>
        <v>-4.3563073613328953</v>
      </c>
      <c r="F61">
        <f t="shared" si="25"/>
        <v>4.3563073613328953</v>
      </c>
      <c r="G61">
        <f t="shared" si="40"/>
        <v>167.42522944533158</v>
      </c>
      <c r="H61">
        <f t="shared" si="40"/>
        <v>29251.047110774969</v>
      </c>
      <c r="I61">
        <f t="shared" si="26"/>
        <v>487.51745184624946</v>
      </c>
      <c r="J61">
        <f t="shared" si="27"/>
        <v>0.34342407397168057</v>
      </c>
      <c r="K61">
        <f t="shared" si="33"/>
        <v>16.025763643488382</v>
      </c>
      <c r="L61">
        <f t="shared" si="28"/>
        <v>17.974236356511618</v>
      </c>
      <c r="M61">
        <f t="shared" si="5"/>
        <v>17.974236356511618</v>
      </c>
      <c r="N61">
        <f t="shared" si="38"/>
        <v>42.025763643488389</v>
      </c>
      <c r="O61">
        <f t="shared" si="38"/>
        <v>15819.3791555922</v>
      </c>
      <c r="P61">
        <f t="shared" si="29"/>
        <v>263.65631925986997</v>
      </c>
      <c r="Q61">
        <f t="shared" si="8"/>
        <v>0.15939600371218926</v>
      </c>
      <c r="R61">
        <f t="shared" si="35"/>
        <v>14.420274862815475</v>
      </c>
      <c r="S61">
        <f t="shared" si="30"/>
        <v>19.579725137184525</v>
      </c>
      <c r="T61">
        <f t="shared" si="10"/>
        <v>19.579725137184525</v>
      </c>
      <c r="U61">
        <f t="shared" si="39"/>
        <v>32.605068715703482</v>
      </c>
      <c r="V61">
        <f t="shared" si="39"/>
        <v>13059.281220692696</v>
      </c>
      <c r="W61">
        <f t="shared" si="31"/>
        <v>217.65468701154492</v>
      </c>
      <c r="X61">
        <f t="shared" si="13"/>
        <v>0.14980182215866564</v>
      </c>
    </row>
    <row r="62" spans="1:24" ht="15.75" thickBot="1" x14ac:dyDescent="0.3">
      <c r="A62" s="1">
        <v>43908</v>
      </c>
      <c r="B62">
        <v>61</v>
      </c>
      <c r="C62" s="16">
        <v>39</v>
      </c>
      <c r="D62">
        <f t="shared" si="32"/>
        <v>37.485045889066313</v>
      </c>
      <c r="E62">
        <f t="shared" si="24"/>
        <v>1.5149541109336866</v>
      </c>
      <c r="F62">
        <f t="shared" si="25"/>
        <v>1.5149541109336866</v>
      </c>
      <c r="G62">
        <f t="shared" si="40"/>
        <v>168.94018355626525</v>
      </c>
      <c r="H62">
        <f t="shared" si="40"/>
        <v>29252.562064885904</v>
      </c>
      <c r="I62">
        <f t="shared" si="26"/>
        <v>479.5501977850148</v>
      </c>
      <c r="J62">
        <f t="shared" si="27"/>
        <v>0.35228884136964145</v>
      </c>
      <c r="K62">
        <f t="shared" si="33"/>
        <v>25.012881821744191</v>
      </c>
      <c r="L62">
        <f t="shared" si="28"/>
        <v>13.987118178255809</v>
      </c>
      <c r="M62">
        <f t="shared" si="5"/>
        <v>13.987118178255809</v>
      </c>
      <c r="N62">
        <f t="shared" si="38"/>
        <v>56.012881821744202</v>
      </c>
      <c r="O62">
        <f t="shared" si="38"/>
        <v>15833.366273770456</v>
      </c>
      <c r="P62">
        <f t="shared" si="29"/>
        <v>259.56338153722061</v>
      </c>
      <c r="Q62">
        <f t="shared" si="8"/>
        <v>0.2157965483806587</v>
      </c>
      <c r="R62">
        <f t="shared" si="35"/>
        <v>30.084054972563095</v>
      </c>
      <c r="S62">
        <f t="shared" si="30"/>
        <v>8.915945027436905</v>
      </c>
      <c r="T62">
        <f t="shared" si="10"/>
        <v>8.915945027436905</v>
      </c>
      <c r="U62">
        <f t="shared" si="39"/>
        <v>41.521013743140387</v>
      </c>
      <c r="V62">
        <f t="shared" si="39"/>
        <v>13068.197165720132</v>
      </c>
      <c r="W62">
        <f t="shared" si="31"/>
        <v>214.23274042164149</v>
      </c>
      <c r="X62">
        <f t="shared" si="13"/>
        <v>0.19381264348960356</v>
      </c>
    </row>
    <row r="63" spans="1:24" ht="15.75" thickBot="1" x14ac:dyDescent="0.3">
      <c r="A63" s="1">
        <v>43909</v>
      </c>
      <c r="B63">
        <v>62</v>
      </c>
      <c r="C63" s="16">
        <v>41</v>
      </c>
      <c r="D63">
        <f t="shared" si="32"/>
        <v>37.788036711253049</v>
      </c>
      <c r="E63">
        <f t="shared" si="24"/>
        <v>3.2119632887469507</v>
      </c>
      <c r="F63">
        <f t="shared" si="25"/>
        <v>3.2119632887469507</v>
      </c>
      <c r="G63">
        <f t="shared" si="40"/>
        <v>172.1521468450122</v>
      </c>
      <c r="H63">
        <f t="shared" si="40"/>
        <v>29255.774028174652</v>
      </c>
      <c r="I63">
        <f t="shared" si="26"/>
        <v>471.867323035075</v>
      </c>
      <c r="J63">
        <f t="shared" si="27"/>
        <v>0.36483167712847903</v>
      </c>
      <c r="K63">
        <f t="shared" si="33"/>
        <v>32.006440910872094</v>
      </c>
      <c r="L63">
        <f t="shared" si="28"/>
        <v>8.9935590891279062</v>
      </c>
      <c r="M63">
        <f t="shared" si="5"/>
        <v>8.9935590891279062</v>
      </c>
      <c r="N63">
        <f t="shared" si="38"/>
        <v>65.006440910872101</v>
      </c>
      <c r="O63">
        <f t="shared" si="38"/>
        <v>15842.359832859584</v>
      </c>
      <c r="P63">
        <f t="shared" si="29"/>
        <v>255.5219327880578</v>
      </c>
      <c r="Q63">
        <f t="shared" si="8"/>
        <v>0.25440650124070396</v>
      </c>
      <c r="R63">
        <f t="shared" si="35"/>
        <v>37.21681099451262</v>
      </c>
      <c r="S63">
        <f t="shared" si="30"/>
        <v>3.7831890054873796</v>
      </c>
      <c r="T63">
        <f t="shared" si="10"/>
        <v>3.7831890054873796</v>
      </c>
      <c r="U63">
        <f t="shared" si="39"/>
        <v>45.304202748627766</v>
      </c>
      <c r="V63">
        <f t="shared" si="39"/>
        <v>13071.98035472562</v>
      </c>
      <c r="W63">
        <f t="shared" si="31"/>
        <v>210.83839281815514</v>
      </c>
      <c r="X63">
        <f t="shared" si="13"/>
        <v>0.21487643755519395</v>
      </c>
    </row>
    <row r="64" spans="1:24" ht="15.75" thickBot="1" x14ac:dyDescent="0.3">
      <c r="A64" s="1">
        <v>43910</v>
      </c>
      <c r="B64">
        <v>63</v>
      </c>
      <c r="C64" s="16">
        <v>46</v>
      </c>
      <c r="D64">
        <f t="shared" si="32"/>
        <v>38.430429369002439</v>
      </c>
      <c r="E64">
        <f t="shared" si="24"/>
        <v>7.5695706309975606</v>
      </c>
      <c r="F64">
        <f t="shared" si="25"/>
        <v>7.5695706309975606</v>
      </c>
      <c r="G64">
        <f t="shared" si="40"/>
        <v>179.72171747600976</v>
      </c>
      <c r="H64">
        <f t="shared" si="40"/>
        <v>29263.343598805648</v>
      </c>
      <c r="I64">
        <f t="shared" si="26"/>
        <v>464.49751744135949</v>
      </c>
      <c r="J64">
        <f t="shared" si="27"/>
        <v>0.38691642199938936</v>
      </c>
      <c r="K64">
        <f t="shared" si="33"/>
        <v>36.50322045543605</v>
      </c>
      <c r="L64">
        <f t="shared" si="28"/>
        <v>9.4967795445639496</v>
      </c>
      <c r="M64">
        <f t="shared" si="5"/>
        <v>9.4967795445639496</v>
      </c>
      <c r="N64">
        <f t="shared" si="38"/>
        <v>74.50322045543605</v>
      </c>
      <c r="O64">
        <f t="shared" si="38"/>
        <v>15851.856612404148</v>
      </c>
      <c r="P64">
        <f t="shared" si="29"/>
        <v>251.61677162546266</v>
      </c>
      <c r="Q64">
        <f t="shared" si="8"/>
        <v>0.29609799050412983</v>
      </c>
      <c r="R64">
        <f t="shared" si="35"/>
        <v>40.243362198902524</v>
      </c>
      <c r="S64">
        <f t="shared" si="30"/>
        <v>5.7566378010974759</v>
      </c>
      <c r="T64">
        <f t="shared" si="10"/>
        <v>5.7566378010974759</v>
      </c>
      <c r="U64">
        <f t="shared" si="39"/>
        <v>51.060840549725242</v>
      </c>
      <c r="V64">
        <f t="shared" si="39"/>
        <v>13077.736992526718</v>
      </c>
      <c r="W64">
        <f t="shared" si="31"/>
        <v>207.58312686550346</v>
      </c>
      <c r="X64">
        <f t="shared" si="13"/>
        <v>0.24597779848845039</v>
      </c>
    </row>
    <row r="65" spans="1:24" ht="15.75" thickBot="1" x14ac:dyDescent="0.3">
      <c r="A65" s="1">
        <v>43911</v>
      </c>
      <c r="B65">
        <v>64</v>
      </c>
      <c r="C65" s="16">
        <v>39</v>
      </c>
      <c r="D65">
        <f t="shared" si="32"/>
        <v>39.944343495201949</v>
      </c>
      <c r="E65">
        <f t="shared" si="24"/>
        <v>-0.94434349520194871</v>
      </c>
      <c r="F65">
        <f t="shared" si="25"/>
        <v>0.94434349520194871</v>
      </c>
      <c r="G65">
        <f t="shared" si="40"/>
        <v>178.77737398080779</v>
      </c>
      <c r="H65">
        <f t="shared" si="40"/>
        <v>29264.287942300849</v>
      </c>
      <c r="I65">
        <f t="shared" si="26"/>
        <v>457.25449909845076</v>
      </c>
      <c r="J65">
        <f t="shared" si="27"/>
        <v>0.39098002170190899</v>
      </c>
      <c r="K65">
        <f t="shared" si="33"/>
        <v>41.251610227718025</v>
      </c>
      <c r="L65">
        <f t="shared" si="28"/>
        <v>-2.2516102277180252</v>
      </c>
      <c r="M65">
        <f t="shared" si="5"/>
        <v>2.2516102277180252</v>
      </c>
      <c r="N65">
        <f t="shared" si="38"/>
        <v>72.251610227718032</v>
      </c>
      <c r="O65">
        <f t="shared" si="38"/>
        <v>15854.108222631867</v>
      </c>
      <c r="P65">
        <f t="shared" si="29"/>
        <v>247.72044097862292</v>
      </c>
      <c r="Q65">
        <f t="shared" si="8"/>
        <v>0.2916659196241016</v>
      </c>
      <c r="R65">
        <f t="shared" si="35"/>
        <v>44.848672439780508</v>
      </c>
      <c r="S65">
        <f t="shared" si="30"/>
        <v>-5.8486724397805077</v>
      </c>
      <c r="T65">
        <f t="shared" si="10"/>
        <v>5.8486724397805077</v>
      </c>
      <c r="U65">
        <f t="shared" si="39"/>
        <v>45.212168109944734</v>
      </c>
      <c r="V65">
        <f t="shared" si="39"/>
        <v>13083.585664966498</v>
      </c>
      <c r="W65">
        <f t="shared" si="31"/>
        <v>204.43102601510154</v>
      </c>
      <c r="X65">
        <f t="shared" si="13"/>
        <v>0.22116099004759124</v>
      </c>
    </row>
    <row r="66" spans="1:24" ht="15.75" thickBot="1" x14ac:dyDescent="0.3">
      <c r="A66" s="1">
        <v>43912</v>
      </c>
      <c r="B66">
        <v>65</v>
      </c>
      <c r="C66" s="16">
        <v>78</v>
      </c>
      <c r="D66">
        <f t="shared" si="32"/>
        <v>39.755474796161558</v>
      </c>
      <c r="E66">
        <f t="shared" ref="E66:E67" si="41">$C66-D66</f>
        <v>38.244525203838442</v>
      </c>
      <c r="F66">
        <f t="shared" ref="F66:F67" si="42">ABS(E66)</f>
        <v>38.244525203838442</v>
      </c>
      <c r="G66">
        <f t="shared" si="40"/>
        <v>217.02189918464623</v>
      </c>
      <c r="H66">
        <f t="shared" si="40"/>
        <v>29302.532467504687</v>
      </c>
      <c r="I66">
        <f t="shared" ref="I66:I67" si="43">H66/$B66</f>
        <v>450.80819180776439</v>
      </c>
      <c r="J66">
        <f t="shared" ref="J66:J67" si="44">G66/I66</f>
        <v>0.48140629014387931</v>
      </c>
      <c r="K66">
        <f t="shared" si="33"/>
        <v>40.125805113859016</v>
      </c>
      <c r="L66">
        <f t="shared" ref="L66:L123" si="45">$C66-K66</f>
        <v>37.874194886140984</v>
      </c>
      <c r="M66">
        <f t="shared" ref="M66:M123" si="46">ABS(L66)</f>
        <v>37.874194886140984</v>
      </c>
      <c r="N66">
        <f t="shared" si="38"/>
        <v>110.12580511385902</v>
      </c>
      <c r="O66">
        <f t="shared" si="38"/>
        <v>15891.982417518007</v>
      </c>
      <c r="P66">
        <f t="shared" ref="P66:P123" si="47">O66/$B66</f>
        <v>244.49203719258472</v>
      </c>
      <c r="Q66">
        <f t="shared" ref="Q66:Q123" si="48">N66/P66</f>
        <v>0.45042696023312068</v>
      </c>
      <c r="R66">
        <f t="shared" si="35"/>
        <v>40.169734487956099</v>
      </c>
      <c r="S66">
        <f t="shared" ref="S66:S123" si="49">$C66-R66</f>
        <v>37.830265512043901</v>
      </c>
      <c r="T66">
        <f t="shared" ref="T66:T123" si="50">ABS(S66)</f>
        <v>37.830265512043901</v>
      </c>
      <c r="U66">
        <f t="shared" si="39"/>
        <v>83.042433621988636</v>
      </c>
      <c r="V66">
        <f t="shared" si="39"/>
        <v>13121.415930478543</v>
      </c>
      <c r="W66">
        <f t="shared" ref="W66:W123" si="51">V66/$B66</f>
        <v>201.86793739197759</v>
      </c>
      <c r="X66">
        <f t="shared" ref="X66:X115" si="52">U66/W66</f>
        <v>0.41137010014988551</v>
      </c>
    </row>
    <row r="67" spans="1:24" ht="15.75" thickBot="1" x14ac:dyDescent="0.3">
      <c r="A67" s="1">
        <v>43913</v>
      </c>
      <c r="B67">
        <v>66</v>
      </c>
      <c r="C67" s="16">
        <v>47</v>
      </c>
      <c r="D67">
        <f t="shared" si="32"/>
        <v>47.404379836929245</v>
      </c>
      <c r="E67">
        <f t="shared" si="41"/>
        <v>-0.40437983692924462</v>
      </c>
      <c r="F67">
        <f t="shared" si="42"/>
        <v>0.40437983692924462</v>
      </c>
      <c r="G67">
        <f t="shared" si="40"/>
        <v>216.61751934771698</v>
      </c>
      <c r="H67">
        <f t="shared" si="40"/>
        <v>29302.936847341614</v>
      </c>
      <c r="I67">
        <f t="shared" si="43"/>
        <v>443.98389162638807</v>
      </c>
      <c r="J67">
        <f t="shared" si="44"/>
        <v>0.48789499671758446</v>
      </c>
      <c r="K67">
        <f t="shared" si="33"/>
        <v>59.062902556929508</v>
      </c>
      <c r="L67">
        <f t="shared" si="45"/>
        <v>-12.062902556929508</v>
      </c>
      <c r="M67">
        <f t="shared" si="46"/>
        <v>12.062902556929508</v>
      </c>
      <c r="N67">
        <f t="shared" ref="N67:O82" si="53">L67+N66</f>
        <v>98.062902556929515</v>
      </c>
      <c r="O67">
        <f t="shared" si="53"/>
        <v>15904.045320074936</v>
      </c>
      <c r="P67">
        <f t="shared" si="47"/>
        <v>240.97038363749903</v>
      </c>
      <c r="Q67">
        <f t="shared" si="48"/>
        <v>0.40695002048238965</v>
      </c>
      <c r="R67">
        <f t="shared" si="35"/>
        <v>70.433946897591227</v>
      </c>
      <c r="S67">
        <f t="shared" si="49"/>
        <v>-23.433946897591227</v>
      </c>
      <c r="T67">
        <f t="shared" si="50"/>
        <v>23.433946897591227</v>
      </c>
      <c r="U67">
        <f t="shared" ref="U67:V82" si="54">S67+U66</f>
        <v>59.608486724397409</v>
      </c>
      <c r="V67">
        <f t="shared" si="54"/>
        <v>13144.849877376133</v>
      </c>
      <c r="W67">
        <f t="shared" si="51"/>
        <v>199.16439208145655</v>
      </c>
      <c r="X67">
        <f t="shared" si="52"/>
        <v>0.29929289117111879</v>
      </c>
    </row>
    <row r="68" spans="1:24" ht="15.75" thickBot="1" x14ac:dyDescent="0.3">
      <c r="A68" s="1">
        <v>43914</v>
      </c>
      <c r="B68">
        <v>67</v>
      </c>
      <c r="C68" s="16">
        <v>67</v>
      </c>
      <c r="D68">
        <f t="shared" ref="D68:D131" si="55">D67+0.2*($C67-D67)</f>
        <v>47.323503869543394</v>
      </c>
      <c r="E68">
        <f t="shared" ref="E68:E123" si="56">$C68-D68</f>
        <v>19.676496130456606</v>
      </c>
      <c r="F68">
        <f t="shared" ref="F68:F123" si="57">ABS(E68)</f>
        <v>19.676496130456606</v>
      </c>
      <c r="G68">
        <f t="shared" ref="G68:H83" si="58">E68+G67</f>
        <v>236.29401547817358</v>
      </c>
      <c r="H68">
        <f t="shared" si="58"/>
        <v>29322.613343472072</v>
      </c>
      <c r="I68">
        <f t="shared" ref="I68:I123" si="59">H68/$B68</f>
        <v>437.65094542495632</v>
      </c>
      <c r="J68">
        <f t="shared" ref="J68:J123" si="60">G68/I68</f>
        <v>0.5399143265844738</v>
      </c>
      <c r="K68">
        <f t="shared" ref="K68:K131" si="61">K67+0.5*($C67-K67)</f>
        <v>53.031451278464758</v>
      </c>
      <c r="L68">
        <f t="shared" si="45"/>
        <v>13.968548721535242</v>
      </c>
      <c r="M68">
        <f t="shared" si="46"/>
        <v>13.968548721535242</v>
      </c>
      <c r="N68">
        <f t="shared" si="53"/>
        <v>112.03145127846476</v>
      </c>
      <c r="O68">
        <f t="shared" si="53"/>
        <v>15918.013868796472</v>
      </c>
      <c r="P68">
        <f t="shared" si="47"/>
        <v>237.58229654920106</v>
      </c>
      <c r="Q68">
        <f t="shared" si="48"/>
        <v>0.47154797687235966</v>
      </c>
      <c r="R68">
        <f t="shared" ref="R68:R131" si="62">R67+0.8*($C67-R67)</f>
        <v>51.686789379518245</v>
      </c>
      <c r="S68">
        <f t="shared" si="49"/>
        <v>15.313210620481755</v>
      </c>
      <c r="T68">
        <f t="shared" si="50"/>
        <v>15.313210620481755</v>
      </c>
      <c r="U68">
        <f t="shared" si="54"/>
        <v>74.921697344879163</v>
      </c>
      <c r="V68">
        <f t="shared" si="54"/>
        <v>13160.163087996614</v>
      </c>
      <c r="W68">
        <f t="shared" si="51"/>
        <v>196.42034459696438</v>
      </c>
      <c r="X68">
        <f t="shared" si="52"/>
        <v>0.38143552542182563</v>
      </c>
    </row>
    <row r="69" spans="1:24" ht="15.75" thickBot="1" x14ac:dyDescent="0.3">
      <c r="A69" s="1">
        <v>43915</v>
      </c>
      <c r="B69">
        <v>68</v>
      </c>
      <c r="C69" s="16">
        <v>55</v>
      </c>
      <c r="D69">
        <f t="shared" si="55"/>
        <v>51.258803095634718</v>
      </c>
      <c r="E69">
        <f t="shared" si="56"/>
        <v>3.7411969043652817</v>
      </c>
      <c r="F69">
        <f t="shared" si="57"/>
        <v>3.7411969043652817</v>
      </c>
      <c r="G69">
        <f t="shared" si="58"/>
        <v>240.03521238253887</v>
      </c>
      <c r="H69">
        <f t="shared" si="58"/>
        <v>29326.354540376436</v>
      </c>
      <c r="I69">
        <f t="shared" si="59"/>
        <v>431.2699197114182</v>
      </c>
      <c r="J69">
        <f t="shared" si="60"/>
        <v>0.55657768235530325</v>
      </c>
      <c r="K69">
        <f t="shared" si="61"/>
        <v>60.015725639232379</v>
      </c>
      <c r="L69">
        <f t="shared" si="45"/>
        <v>-5.0157256392323788</v>
      </c>
      <c r="M69">
        <f t="shared" si="46"/>
        <v>5.0157256392323788</v>
      </c>
      <c r="N69">
        <f t="shared" si="53"/>
        <v>107.01572563923239</v>
      </c>
      <c r="O69">
        <f t="shared" si="53"/>
        <v>15923.029594435704</v>
      </c>
      <c r="P69">
        <f t="shared" si="47"/>
        <v>234.16219991817212</v>
      </c>
      <c r="Q69">
        <f t="shared" si="48"/>
        <v>0.45701537514009088</v>
      </c>
      <c r="R69">
        <f t="shared" si="62"/>
        <v>63.93735787590365</v>
      </c>
      <c r="S69">
        <f t="shared" si="49"/>
        <v>-8.9373578759036505</v>
      </c>
      <c r="T69">
        <f t="shared" si="50"/>
        <v>8.9373578759036505</v>
      </c>
      <c r="U69">
        <f t="shared" si="54"/>
        <v>65.98433946897552</v>
      </c>
      <c r="V69">
        <f t="shared" si="54"/>
        <v>13169.100445872518</v>
      </c>
      <c r="W69">
        <f t="shared" si="51"/>
        <v>193.66324185106646</v>
      </c>
      <c r="X69">
        <f t="shared" si="52"/>
        <v>0.3407169003177159</v>
      </c>
    </row>
    <row r="70" spans="1:24" ht="15.75" thickBot="1" x14ac:dyDescent="0.3">
      <c r="A70" s="1">
        <v>43916</v>
      </c>
      <c r="B70">
        <v>69</v>
      </c>
      <c r="C70" s="16">
        <v>54</v>
      </c>
      <c r="D70">
        <f t="shared" si="55"/>
        <v>52.007042476507777</v>
      </c>
      <c r="E70">
        <f t="shared" si="56"/>
        <v>1.9929575234922225</v>
      </c>
      <c r="F70">
        <f t="shared" si="57"/>
        <v>1.9929575234922225</v>
      </c>
      <c r="G70">
        <f t="shared" si="58"/>
        <v>242.02816990603111</v>
      </c>
      <c r="H70">
        <f t="shared" si="58"/>
        <v>29328.347497899929</v>
      </c>
      <c r="I70">
        <f t="shared" si="59"/>
        <v>425.04851446231783</v>
      </c>
      <c r="J70">
        <f t="shared" si="60"/>
        <v>0.56941304738400123</v>
      </c>
      <c r="K70">
        <f t="shared" si="61"/>
        <v>57.507862819616193</v>
      </c>
      <c r="L70">
        <f t="shared" si="45"/>
        <v>-3.507862819616193</v>
      </c>
      <c r="M70">
        <f t="shared" si="46"/>
        <v>3.507862819616193</v>
      </c>
      <c r="N70">
        <f t="shared" si="53"/>
        <v>103.50786281961619</v>
      </c>
      <c r="O70">
        <f t="shared" si="53"/>
        <v>15926.537457255321</v>
      </c>
      <c r="P70">
        <f t="shared" si="47"/>
        <v>230.8193834384829</v>
      </c>
      <c r="Q70">
        <f t="shared" si="48"/>
        <v>0.44843661428115161</v>
      </c>
      <c r="R70">
        <f t="shared" si="62"/>
        <v>56.787471575180732</v>
      </c>
      <c r="S70">
        <f t="shared" si="49"/>
        <v>-2.7874715751807315</v>
      </c>
      <c r="T70">
        <f t="shared" si="50"/>
        <v>2.7874715751807315</v>
      </c>
      <c r="U70">
        <f t="shared" si="54"/>
        <v>63.196867893794789</v>
      </c>
      <c r="V70">
        <f t="shared" si="54"/>
        <v>13171.887917447699</v>
      </c>
      <c r="W70">
        <f t="shared" si="51"/>
        <v>190.89692633982173</v>
      </c>
      <c r="X70">
        <f t="shared" si="52"/>
        <v>0.33105230715604095</v>
      </c>
    </row>
    <row r="71" spans="1:24" ht="15.75" thickBot="1" x14ac:dyDescent="0.3">
      <c r="A71" s="1">
        <v>43917</v>
      </c>
      <c r="B71">
        <v>70</v>
      </c>
      <c r="C71" s="16">
        <v>45</v>
      </c>
      <c r="D71">
        <f t="shared" si="55"/>
        <v>52.405633981206222</v>
      </c>
      <c r="E71">
        <f t="shared" si="56"/>
        <v>-7.405633981206222</v>
      </c>
      <c r="F71">
        <f t="shared" si="57"/>
        <v>7.405633981206222</v>
      </c>
      <c r="G71">
        <f t="shared" si="58"/>
        <v>234.62253592482489</v>
      </c>
      <c r="H71">
        <f t="shared" si="58"/>
        <v>29335.753131881134</v>
      </c>
      <c r="I71">
        <f t="shared" si="59"/>
        <v>419.08218759830191</v>
      </c>
      <c r="J71">
        <f t="shared" si="60"/>
        <v>0.55984850434567968</v>
      </c>
      <c r="K71">
        <f t="shared" si="61"/>
        <v>55.753931409808096</v>
      </c>
      <c r="L71">
        <f t="shared" si="45"/>
        <v>-10.753931409808096</v>
      </c>
      <c r="M71">
        <f t="shared" si="46"/>
        <v>10.753931409808096</v>
      </c>
      <c r="N71">
        <f t="shared" si="53"/>
        <v>92.753931409808104</v>
      </c>
      <c r="O71">
        <f t="shared" si="53"/>
        <v>15937.291388665129</v>
      </c>
      <c r="P71">
        <f t="shared" si="47"/>
        <v>227.67559126664472</v>
      </c>
      <c r="Q71">
        <f t="shared" si="48"/>
        <v>0.40739514892124884</v>
      </c>
      <c r="R71">
        <f t="shared" si="62"/>
        <v>54.557494315036145</v>
      </c>
      <c r="S71">
        <f t="shared" si="49"/>
        <v>-9.5574943150361449</v>
      </c>
      <c r="T71">
        <f t="shared" si="50"/>
        <v>9.5574943150361449</v>
      </c>
      <c r="U71">
        <f t="shared" si="54"/>
        <v>53.639373578758644</v>
      </c>
      <c r="V71">
        <f t="shared" si="54"/>
        <v>13181.445411762736</v>
      </c>
      <c r="W71">
        <f t="shared" si="51"/>
        <v>188.30636302518192</v>
      </c>
      <c r="X71">
        <f t="shared" si="52"/>
        <v>0.28485162538870518</v>
      </c>
    </row>
    <row r="72" spans="1:24" ht="15.75" thickBot="1" x14ac:dyDescent="0.3">
      <c r="A72" s="1">
        <v>43918</v>
      </c>
      <c r="B72">
        <v>71</v>
      </c>
      <c r="C72" s="16">
        <v>31</v>
      </c>
      <c r="D72">
        <f t="shared" si="55"/>
        <v>50.92450718496498</v>
      </c>
      <c r="E72">
        <f t="shared" si="56"/>
        <v>-19.92450718496498</v>
      </c>
      <c r="F72">
        <f t="shared" si="57"/>
        <v>19.92450718496498</v>
      </c>
      <c r="G72">
        <f t="shared" si="58"/>
        <v>214.69802873985992</v>
      </c>
      <c r="H72">
        <f t="shared" si="58"/>
        <v>29355.6776390661</v>
      </c>
      <c r="I72">
        <f t="shared" si="59"/>
        <v>413.46024843755072</v>
      </c>
      <c r="J72">
        <f t="shared" si="60"/>
        <v>0.51927127106219995</v>
      </c>
      <c r="K72">
        <f t="shared" si="61"/>
        <v>50.376965704904052</v>
      </c>
      <c r="L72">
        <f t="shared" si="45"/>
        <v>-19.376965704904052</v>
      </c>
      <c r="M72">
        <f t="shared" si="46"/>
        <v>19.376965704904052</v>
      </c>
      <c r="N72">
        <f t="shared" si="53"/>
        <v>73.376965704904052</v>
      </c>
      <c r="O72">
        <f t="shared" si="53"/>
        <v>15956.668354370033</v>
      </c>
      <c r="P72">
        <f t="shared" si="47"/>
        <v>224.74180780802863</v>
      </c>
      <c r="Q72">
        <f t="shared" si="48"/>
        <v>0.32649450683239878</v>
      </c>
      <c r="R72">
        <f t="shared" si="62"/>
        <v>46.911498863007225</v>
      </c>
      <c r="S72">
        <f t="shared" si="49"/>
        <v>-15.911498863007225</v>
      </c>
      <c r="T72">
        <f t="shared" si="50"/>
        <v>15.911498863007225</v>
      </c>
      <c r="U72">
        <f t="shared" si="54"/>
        <v>37.727874715751419</v>
      </c>
      <c r="V72">
        <f t="shared" si="54"/>
        <v>13197.356910625744</v>
      </c>
      <c r="W72">
        <f t="shared" si="51"/>
        <v>185.87826634684146</v>
      </c>
      <c r="X72">
        <f t="shared" si="52"/>
        <v>0.2029708768929053</v>
      </c>
    </row>
    <row r="73" spans="1:24" ht="15.75" thickBot="1" x14ac:dyDescent="0.3">
      <c r="A73" s="1">
        <v>43919</v>
      </c>
      <c r="B73">
        <v>72</v>
      </c>
      <c r="C73" s="16">
        <v>48</v>
      </c>
      <c r="D73">
        <f t="shared" si="55"/>
        <v>46.939605747971981</v>
      </c>
      <c r="E73">
        <f t="shared" si="56"/>
        <v>1.0603942520280185</v>
      </c>
      <c r="F73">
        <f t="shared" si="57"/>
        <v>1.0603942520280185</v>
      </c>
      <c r="G73">
        <f t="shared" si="58"/>
        <v>215.75842299188793</v>
      </c>
      <c r="H73">
        <f t="shared" si="58"/>
        <v>29356.738033318128</v>
      </c>
      <c r="I73">
        <f t="shared" si="59"/>
        <v>407.73247268497403</v>
      </c>
      <c r="J73">
        <f t="shared" si="60"/>
        <v>0.52916664098664801</v>
      </c>
      <c r="K73">
        <f t="shared" si="61"/>
        <v>40.688482852452026</v>
      </c>
      <c r="L73">
        <f t="shared" si="45"/>
        <v>7.3115171475479741</v>
      </c>
      <c r="M73">
        <f t="shared" si="46"/>
        <v>7.3115171475479741</v>
      </c>
      <c r="N73">
        <f t="shared" si="53"/>
        <v>80.688482852452026</v>
      </c>
      <c r="O73">
        <f t="shared" si="53"/>
        <v>15963.97987151758</v>
      </c>
      <c r="P73">
        <f t="shared" si="47"/>
        <v>221.7219426599664</v>
      </c>
      <c r="Q73">
        <f t="shared" si="48"/>
        <v>0.36391744490619127</v>
      </c>
      <c r="R73">
        <f t="shared" si="62"/>
        <v>34.182299772601446</v>
      </c>
      <c r="S73">
        <f t="shared" si="49"/>
        <v>13.817700227398554</v>
      </c>
      <c r="T73">
        <f t="shared" si="50"/>
        <v>13.817700227398554</v>
      </c>
      <c r="U73">
        <f t="shared" si="54"/>
        <v>51.545574943149973</v>
      </c>
      <c r="V73">
        <f t="shared" si="54"/>
        <v>13211.174610853142</v>
      </c>
      <c r="W73">
        <f t="shared" si="51"/>
        <v>183.48853626184919</v>
      </c>
      <c r="X73">
        <f t="shared" si="52"/>
        <v>0.28091986558545179</v>
      </c>
    </row>
    <row r="74" spans="1:24" ht="15.75" thickBot="1" x14ac:dyDescent="0.3">
      <c r="A74" s="1">
        <v>43920</v>
      </c>
      <c r="B74">
        <v>73</v>
      </c>
      <c r="C74" s="16">
        <v>36</v>
      </c>
      <c r="D74">
        <f t="shared" si="55"/>
        <v>47.151684598377585</v>
      </c>
      <c r="E74">
        <f t="shared" si="56"/>
        <v>-11.151684598377585</v>
      </c>
      <c r="F74">
        <f t="shared" si="57"/>
        <v>11.151684598377585</v>
      </c>
      <c r="G74">
        <f t="shared" si="58"/>
        <v>204.60673839351034</v>
      </c>
      <c r="H74">
        <f t="shared" si="58"/>
        <v>29367.889717916507</v>
      </c>
      <c r="I74">
        <f t="shared" si="59"/>
        <v>402.29985914954119</v>
      </c>
      <c r="J74">
        <f t="shared" si="60"/>
        <v>0.50859261752178442</v>
      </c>
      <c r="K74">
        <f t="shared" si="61"/>
        <v>44.344241426226013</v>
      </c>
      <c r="L74">
        <f t="shared" si="45"/>
        <v>-8.3442414262260129</v>
      </c>
      <c r="M74">
        <f t="shared" si="46"/>
        <v>8.3442414262260129</v>
      </c>
      <c r="N74">
        <f t="shared" si="53"/>
        <v>72.344241426226006</v>
      </c>
      <c r="O74">
        <f t="shared" si="53"/>
        <v>15972.324112943807</v>
      </c>
      <c r="P74">
        <f t="shared" si="47"/>
        <v>218.79896045128501</v>
      </c>
      <c r="Q74">
        <f t="shared" si="48"/>
        <v>0.3306425280861115</v>
      </c>
      <c r="R74">
        <f t="shared" si="62"/>
        <v>45.236459954520292</v>
      </c>
      <c r="S74">
        <f t="shared" si="49"/>
        <v>-9.2364599545202921</v>
      </c>
      <c r="T74">
        <f t="shared" si="50"/>
        <v>9.2364599545202921</v>
      </c>
      <c r="U74">
        <f t="shared" si="54"/>
        <v>42.30911498862968</v>
      </c>
      <c r="V74">
        <f t="shared" si="54"/>
        <v>13220.411070807662</v>
      </c>
      <c r="W74">
        <f t="shared" si="51"/>
        <v>181.10152151791317</v>
      </c>
      <c r="X74">
        <f t="shared" si="52"/>
        <v>0.23362098028781492</v>
      </c>
    </row>
    <row r="75" spans="1:24" ht="15.75" thickBot="1" x14ac:dyDescent="0.3">
      <c r="A75" s="1">
        <v>43921</v>
      </c>
      <c r="B75">
        <v>74</v>
      </c>
      <c r="C75" s="16">
        <v>35</v>
      </c>
      <c r="D75">
        <f t="shared" si="55"/>
        <v>44.92134767870207</v>
      </c>
      <c r="E75">
        <f t="shared" si="56"/>
        <v>-9.9213476787020696</v>
      </c>
      <c r="F75">
        <f t="shared" si="57"/>
        <v>9.9213476787020696</v>
      </c>
      <c r="G75">
        <f t="shared" si="58"/>
        <v>194.68539071480828</v>
      </c>
      <c r="H75">
        <f t="shared" si="58"/>
        <v>29377.811065595208</v>
      </c>
      <c r="I75">
        <f t="shared" si="59"/>
        <v>396.9974468323677</v>
      </c>
      <c r="J75">
        <f t="shared" si="60"/>
        <v>0.49039456618222094</v>
      </c>
      <c r="K75">
        <f t="shared" si="61"/>
        <v>40.172120713113003</v>
      </c>
      <c r="L75">
        <f t="shared" si="45"/>
        <v>-5.1721207131130029</v>
      </c>
      <c r="M75">
        <f t="shared" si="46"/>
        <v>5.1721207131130029</v>
      </c>
      <c r="N75">
        <f t="shared" si="53"/>
        <v>67.172120713113003</v>
      </c>
      <c r="O75">
        <f t="shared" si="53"/>
        <v>15977.496233656919</v>
      </c>
      <c r="P75">
        <f t="shared" si="47"/>
        <v>215.91211126563402</v>
      </c>
      <c r="Q75">
        <f t="shared" si="48"/>
        <v>0.31110862804019346</v>
      </c>
      <c r="R75">
        <f t="shared" si="62"/>
        <v>37.847291990904054</v>
      </c>
      <c r="S75">
        <f t="shared" si="49"/>
        <v>-2.8472919909040542</v>
      </c>
      <c r="T75">
        <f t="shared" si="50"/>
        <v>2.8472919909040542</v>
      </c>
      <c r="U75">
        <f t="shared" si="54"/>
        <v>39.461822997725626</v>
      </c>
      <c r="V75">
        <f t="shared" si="54"/>
        <v>13223.258362798566</v>
      </c>
      <c r="W75">
        <f t="shared" si="51"/>
        <v>178.69268057835899</v>
      </c>
      <c r="X75">
        <f t="shared" si="52"/>
        <v>0.22083625848581481</v>
      </c>
    </row>
    <row r="76" spans="1:24" ht="15.75" thickBot="1" x14ac:dyDescent="0.3">
      <c r="A76" s="1">
        <v>43922</v>
      </c>
      <c r="B76">
        <v>75</v>
      </c>
      <c r="C76" s="16">
        <v>31</v>
      </c>
      <c r="D76">
        <f t="shared" si="55"/>
        <v>42.937078142961653</v>
      </c>
      <c r="E76">
        <f t="shared" si="56"/>
        <v>-11.937078142961653</v>
      </c>
      <c r="F76">
        <f t="shared" si="57"/>
        <v>11.937078142961653</v>
      </c>
      <c r="G76">
        <f t="shared" si="58"/>
        <v>182.74831257184661</v>
      </c>
      <c r="H76">
        <f t="shared" si="58"/>
        <v>29389.748143738168</v>
      </c>
      <c r="I76">
        <f t="shared" si="59"/>
        <v>391.86330858317558</v>
      </c>
      <c r="J76">
        <f t="shared" si="60"/>
        <v>0.46635729492662381</v>
      </c>
      <c r="K76">
        <f t="shared" si="61"/>
        <v>37.586060356556501</v>
      </c>
      <c r="L76">
        <f t="shared" si="45"/>
        <v>-6.5860603565565015</v>
      </c>
      <c r="M76">
        <f t="shared" si="46"/>
        <v>6.5860603565565015</v>
      </c>
      <c r="N76">
        <f t="shared" si="53"/>
        <v>60.586060356556501</v>
      </c>
      <c r="O76">
        <f t="shared" si="53"/>
        <v>15984.082294013475</v>
      </c>
      <c r="P76">
        <f t="shared" si="47"/>
        <v>213.121097253513</v>
      </c>
      <c r="Q76">
        <f t="shared" si="48"/>
        <v>0.2842799757383373</v>
      </c>
      <c r="R76">
        <f t="shared" si="62"/>
        <v>35.569458398180814</v>
      </c>
      <c r="S76">
        <f t="shared" si="49"/>
        <v>-4.5694583981808137</v>
      </c>
      <c r="T76">
        <f t="shared" si="50"/>
        <v>4.5694583981808137</v>
      </c>
      <c r="U76">
        <f t="shared" si="54"/>
        <v>34.892364599544813</v>
      </c>
      <c r="V76">
        <f t="shared" si="54"/>
        <v>13227.827821196746</v>
      </c>
      <c r="W76">
        <f t="shared" si="51"/>
        <v>176.37103761595662</v>
      </c>
      <c r="X76">
        <f t="shared" si="52"/>
        <v>0.19783500211368057</v>
      </c>
    </row>
    <row r="77" spans="1:24" ht="15.75" thickBot="1" x14ac:dyDescent="0.3">
      <c r="A77" s="1">
        <v>43923</v>
      </c>
      <c r="B77">
        <v>76</v>
      </c>
      <c r="C77" s="16">
        <v>39</v>
      </c>
      <c r="D77">
        <f t="shared" si="55"/>
        <v>40.549662514369324</v>
      </c>
      <c r="E77">
        <f t="shared" si="56"/>
        <v>-1.5496625143693237</v>
      </c>
      <c r="F77">
        <f t="shared" si="57"/>
        <v>1.5496625143693237</v>
      </c>
      <c r="G77">
        <f t="shared" si="58"/>
        <v>181.19865005747729</v>
      </c>
      <c r="H77">
        <f t="shared" si="58"/>
        <v>29391.297806252536</v>
      </c>
      <c r="I77">
        <f t="shared" si="59"/>
        <v>386.72760271384914</v>
      </c>
      <c r="J77">
        <f t="shared" si="60"/>
        <v>0.46854335916526596</v>
      </c>
      <c r="K77">
        <f t="shared" si="61"/>
        <v>34.293030178278251</v>
      </c>
      <c r="L77">
        <f t="shared" si="45"/>
        <v>4.7069698217217493</v>
      </c>
      <c r="M77">
        <f t="shared" si="46"/>
        <v>4.7069698217217493</v>
      </c>
      <c r="N77">
        <f t="shared" si="53"/>
        <v>65.293030178278258</v>
      </c>
      <c r="O77">
        <f t="shared" si="53"/>
        <v>15988.789263835197</v>
      </c>
      <c r="P77">
        <f t="shared" si="47"/>
        <v>210.37880610309469</v>
      </c>
      <c r="Q77">
        <f t="shared" si="48"/>
        <v>0.31035935314834828</v>
      </c>
      <c r="R77">
        <f t="shared" si="62"/>
        <v>31.913891679636162</v>
      </c>
      <c r="S77">
        <f t="shared" si="49"/>
        <v>7.086108320363838</v>
      </c>
      <c r="T77">
        <f t="shared" si="50"/>
        <v>7.086108320363838</v>
      </c>
      <c r="U77">
        <f t="shared" si="54"/>
        <v>41.978472919908654</v>
      </c>
      <c r="V77">
        <f t="shared" si="54"/>
        <v>13234.91392951711</v>
      </c>
      <c r="W77">
        <f t="shared" si="51"/>
        <v>174.14360433575143</v>
      </c>
      <c r="X77">
        <f t="shared" si="52"/>
        <v>0.24105664448619968</v>
      </c>
    </row>
    <row r="78" spans="1:24" ht="15.75" thickBot="1" x14ac:dyDescent="0.3">
      <c r="A78" s="1">
        <v>43924</v>
      </c>
      <c r="B78">
        <v>77</v>
      </c>
      <c r="C78" s="16">
        <v>30</v>
      </c>
      <c r="D78">
        <f t="shared" si="55"/>
        <v>40.23973001149546</v>
      </c>
      <c r="E78">
        <f t="shared" si="56"/>
        <v>-10.23973001149546</v>
      </c>
      <c r="F78">
        <f t="shared" si="57"/>
        <v>10.23973001149546</v>
      </c>
      <c r="G78">
        <f t="shared" si="58"/>
        <v>170.95892004598184</v>
      </c>
      <c r="H78">
        <f t="shared" si="58"/>
        <v>29401.537536264033</v>
      </c>
      <c r="I78">
        <f t="shared" si="59"/>
        <v>381.83814982161084</v>
      </c>
      <c r="J78">
        <f t="shared" si="60"/>
        <v>0.44772613769957592</v>
      </c>
      <c r="K78">
        <f t="shared" si="61"/>
        <v>36.646515089139129</v>
      </c>
      <c r="L78">
        <f t="shared" si="45"/>
        <v>-6.6465150891391289</v>
      </c>
      <c r="M78">
        <f t="shared" si="46"/>
        <v>6.6465150891391289</v>
      </c>
      <c r="N78">
        <f t="shared" si="53"/>
        <v>58.646515089139129</v>
      </c>
      <c r="O78">
        <f t="shared" si="53"/>
        <v>15995.435778924337</v>
      </c>
      <c r="P78">
        <f t="shared" si="47"/>
        <v>207.73293219382256</v>
      </c>
      <c r="Q78">
        <f t="shared" si="48"/>
        <v>0.28231688865980936</v>
      </c>
      <c r="R78">
        <f t="shared" si="62"/>
        <v>37.58277833592723</v>
      </c>
      <c r="S78">
        <f t="shared" si="49"/>
        <v>-7.5827783359272303</v>
      </c>
      <c r="T78">
        <f t="shared" si="50"/>
        <v>7.5827783359272303</v>
      </c>
      <c r="U78">
        <f t="shared" si="54"/>
        <v>34.395694583981424</v>
      </c>
      <c r="V78">
        <f t="shared" si="54"/>
        <v>13242.496707853037</v>
      </c>
      <c r="W78">
        <f t="shared" si="51"/>
        <v>171.98047672536413</v>
      </c>
      <c r="X78">
        <f t="shared" si="52"/>
        <v>0.19999766972915164</v>
      </c>
    </row>
    <row r="79" spans="1:24" ht="15.75" thickBot="1" x14ac:dyDescent="0.3">
      <c r="A79" s="1">
        <v>43925</v>
      </c>
      <c r="B79">
        <v>78</v>
      </c>
      <c r="C79" s="16">
        <v>39</v>
      </c>
      <c r="D79">
        <f t="shared" si="55"/>
        <v>38.191784009196368</v>
      </c>
      <c r="E79">
        <f t="shared" si="56"/>
        <v>0.80821599080363171</v>
      </c>
      <c r="F79">
        <f t="shared" si="57"/>
        <v>0.80821599080363171</v>
      </c>
      <c r="G79">
        <f t="shared" si="58"/>
        <v>171.76713603678547</v>
      </c>
      <c r="H79">
        <f t="shared" si="58"/>
        <v>29402.345752254838</v>
      </c>
      <c r="I79">
        <f t="shared" si="59"/>
        <v>376.95315066993379</v>
      </c>
      <c r="J79">
        <f t="shared" si="60"/>
        <v>0.45567237130533372</v>
      </c>
      <c r="K79">
        <f t="shared" si="61"/>
        <v>33.323257544569564</v>
      </c>
      <c r="L79">
        <f t="shared" si="45"/>
        <v>5.6767424554304355</v>
      </c>
      <c r="M79">
        <f t="shared" si="46"/>
        <v>5.6767424554304355</v>
      </c>
      <c r="N79">
        <f t="shared" si="53"/>
        <v>64.323257544569572</v>
      </c>
      <c r="O79">
        <f t="shared" si="53"/>
        <v>16001.112521379768</v>
      </c>
      <c r="P79">
        <f t="shared" si="47"/>
        <v>205.14246822281754</v>
      </c>
      <c r="Q79">
        <f t="shared" si="48"/>
        <v>0.31355407830378751</v>
      </c>
      <c r="R79">
        <f t="shared" si="62"/>
        <v>31.516555667185447</v>
      </c>
      <c r="S79">
        <f t="shared" si="49"/>
        <v>7.4834443328145532</v>
      </c>
      <c r="T79">
        <f t="shared" si="50"/>
        <v>7.4834443328145532</v>
      </c>
      <c r="U79">
        <f t="shared" si="54"/>
        <v>41.879138916795981</v>
      </c>
      <c r="V79">
        <f t="shared" si="54"/>
        <v>13249.980152185852</v>
      </c>
      <c r="W79">
        <f t="shared" si="51"/>
        <v>169.87154041263912</v>
      </c>
      <c r="X79">
        <f t="shared" si="52"/>
        <v>0.2465341682018444</v>
      </c>
    </row>
    <row r="80" spans="1:24" ht="15.75" thickBot="1" x14ac:dyDescent="0.3">
      <c r="A80" s="1">
        <v>43926</v>
      </c>
      <c r="B80">
        <v>79</v>
      </c>
      <c r="C80" s="16">
        <v>32</v>
      </c>
      <c r="D80">
        <f t="shared" si="55"/>
        <v>38.353427207357093</v>
      </c>
      <c r="E80">
        <f t="shared" si="56"/>
        <v>-6.3534272073570932</v>
      </c>
      <c r="F80">
        <f t="shared" si="57"/>
        <v>6.3534272073570932</v>
      </c>
      <c r="G80">
        <f t="shared" si="58"/>
        <v>165.41370882942837</v>
      </c>
      <c r="H80">
        <f t="shared" si="58"/>
        <v>29408.699179462194</v>
      </c>
      <c r="I80">
        <f t="shared" si="59"/>
        <v>372.26201492990117</v>
      </c>
      <c r="J80">
        <f t="shared" si="60"/>
        <v>0.44434753532555993</v>
      </c>
      <c r="K80">
        <f t="shared" si="61"/>
        <v>36.161628772284786</v>
      </c>
      <c r="L80">
        <f t="shared" si="45"/>
        <v>-4.1616287722847858</v>
      </c>
      <c r="M80">
        <f t="shared" si="46"/>
        <v>4.1616287722847858</v>
      </c>
      <c r="N80">
        <f t="shared" si="53"/>
        <v>60.161628772284786</v>
      </c>
      <c r="O80">
        <f t="shared" si="53"/>
        <v>16005.274150152052</v>
      </c>
      <c r="P80">
        <f t="shared" si="47"/>
        <v>202.59840696395003</v>
      </c>
      <c r="Q80">
        <f t="shared" si="48"/>
        <v>0.29695015708089861</v>
      </c>
      <c r="R80">
        <f t="shared" si="62"/>
        <v>37.503311133437087</v>
      </c>
      <c r="S80">
        <f t="shared" si="49"/>
        <v>-5.5033111334370872</v>
      </c>
      <c r="T80">
        <f t="shared" si="50"/>
        <v>5.5033111334370872</v>
      </c>
      <c r="U80">
        <f t="shared" si="54"/>
        <v>36.375827783358893</v>
      </c>
      <c r="V80">
        <f t="shared" si="54"/>
        <v>13255.48346331929</v>
      </c>
      <c r="W80">
        <f t="shared" si="51"/>
        <v>167.79092991543405</v>
      </c>
      <c r="X80">
        <f t="shared" si="52"/>
        <v>0.21679257515106545</v>
      </c>
    </row>
    <row r="81" spans="1:24" ht="15.75" thickBot="1" x14ac:dyDescent="0.3">
      <c r="A81" s="1">
        <v>43927</v>
      </c>
      <c r="B81">
        <v>80</v>
      </c>
      <c r="C81" s="16">
        <v>62</v>
      </c>
      <c r="D81">
        <f t="shared" si="55"/>
        <v>37.082741765885672</v>
      </c>
      <c r="E81">
        <f t="shared" si="56"/>
        <v>24.917258234114328</v>
      </c>
      <c r="F81">
        <f t="shared" si="57"/>
        <v>24.917258234114328</v>
      </c>
      <c r="G81">
        <f t="shared" si="58"/>
        <v>190.33096706354269</v>
      </c>
      <c r="H81">
        <f t="shared" si="58"/>
        <v>29433.616437696306</v>
      </c>
      <c r="I81">
        <f t="shared" si="59"/>
        <v>367.92020547120381</v>
      </c>
      <c r="J81">
        <f t="shared" si="60"/>
        <v>0.51731588598071554</v>
      </c>
      <c r="K81">
        <f t="shared" si="61"/>
        <v>34.080814386142393</v>
      </c>
      <c r="L81">
        <f t="shared" si="45"/>
        <v>27.919185613857607</v>
      </c>
      <c r="M81">
        <f t="shared" si="46"/>
        <v>27.919185613857607</v>
      </c>
      <c r="N81">
        <f t="shared" si="53"/>
        <v>88.080814386142393</v>
      </c>
      <c r="O81">
        <f t="shared" si="53"/>
        <v>16033.193335765909</v>
      </c>
      <c r="P81">
        <f t="shared" si="47"/>
        <v>200.41491669707386</v>
      </c>
      <c r="Q81">
        <f t="shared" si="48"/>
        <v>0.43949230844566373</v>
      </c>
      <c r="R81">
        <f t="shared" si="62"/>
        <v>33.100662226687419</v>
      </c>
      <c r="S81">
        <f t="shared" si="49"/>
        <v>28.899337773312581</v>
      </c>
      <c r="T81">
        <f t="shared" si="50"/>
        <v>28.899337773312581</v>
      </c>
      <c r="U81">
        <f t="shared" si="54"/>
        <v>65.275165556671482</v>
      </c>
      <c r="V81">
        <f t="shared" si="54"/>
        <v>13284.382801092603</v>
      </c>
      <c r="W81">
        <f t="shared" si="51"/>
        <v>166.05478501365752</v>
      </c>
      <c r="X81">
        <f t="shared" si="52"/>
        <v>0.39309415595162034</v>
      </c>
    </row>
    <row r="82" spans="1:24" ht="15.75" thickBot="1" x14ac:dyDescent="0.3">
      <c r="A82" s="1">
        <v>43928</v>
      </c>
      <c r="B82">
        <v>81</v>
      </c>
      <c r="C82" s="16">
        <v>63</v>
      </c>
      <c r="D82">
        <f t="shared" si="55"/>
        <v>42.066193412708536</v>
      </c>
      <c r="E82">
        <f t="shared" si="56"/>
        <v>20.933806587291464</v>
      </c>
      <c r="F82">
        <f t="shared" si="57"/>
        <v>20.933806587291464</v>
      </c>
      <c r="G82">
        <f t="shared" si="58"/>
        <v>211.26477365083414</v>
      </c>
      <c r="H82">
        <f t="shared" si="58"/>
        <v>29454.550244283597</v>
      </c>
      <c r="I82">
        <f t="shared" si="59"/>
        <v>363.6364227689333</v>
      </c>
      <c r="J82">
        <f t="shared" si="60"/>
        <v>0.58097803306430285</v>
      </c>
      <c r="K82">
        <f t="shared" si="61"/>
        <v>48.040407193071196</v>
      </c>
      <c r="L82">
        <f t="shared" si="45"/>
        <v>14.959592806928804</v>
      </c>
      <c r="M82">
        <f t="shared" si="46"/>
        <v>14.959592806928804</v>
      </c>
      <c r="N82">
        <f t="shared" si="53"/>
        <v>103.04040719307119</v>
      </c>
      <c r="O82">
        <f t="shared" si="53"/>
        <v>16048.152928572837</v>
      </c>
      <c r="P82">
        <f t="shared" si="47"/>
        <v>198.12534479719554</v>
      </c>
      <c r="Q82">
        <f t="shared" si="48"/>
        <v>0.52007685992191</v>
      </c>
      <c r="R82">
        <f t="shared" si="62"/>
        <v>56.220132445337484</v>
      </c>
      <c r="S82">
        <f t="shared" si="49"/>
        <v>6.7798675546625162</v>
      </c>
      <c r="T82">
        <f t="shared" si="50"/>
        <v>6.7798675546625162</v>
      </c>
      <c r="U82">
        <f t="shared" si="54"/>
        <v>72.055033111333998</v>
      </c>
      <c r="V82">
        <f t="shared" si="54"/>
        <v>13291.162668647265</v>
      </c>
      <c r="W82">
        <f t="shared" si="51"/>
        <v>164.08842800799093</v>
      </c>
      <c r="X82">
        <f t="shared" si="52"/>
        <v>0.43912318489531144</v>
      </c>
    </row>
    <row r="83" spans="1:24" ht="15.75" thickBot="1" x14ac:dyDescent="0.3">
      <c r="A83" s="1">
        <v>43929</v>
      </c>
      <c r="B83">
        <v>82</v>
      </c>
      <c r="C83" s="16">
        <v>42</v>
      </c>
      <c r="D83">
        <f t="shared" si="55"/>
        <v>46.252954730166827</v>
      </c>
      <c r="E83">
        <f t="shared" si="56"/>
        <v>-4.2529547301668273</v>
      </c>
      <c r="F83">
        <f t="shared" si="57"/>
        <v>4.2529547301668273</v>
      </c>
      <c r="G83">
        <f t="shared" si="58"/>
        <v>207.01181892066731</v>
      </c>
      <c r="H83">
        <f t="shared" si="58"/>
        <v>29458.803199013764</v>
      </c>
      <c r="I83">
        <f t="shared" si="59"/>
        <v>359.25369754894837</v>
      </c>
      <c r="J83">
        <f t="shared" si="60"/>
        <v>0.57622738564148501</v>
      </c>
      <c r="K83">
        <f t="shared" si="61"/>
        <v>55.520203596535595</v>
      </c>
      <c r="L83">
        <f t="shared" si="45"/>
        <v>-13.520203596535595</v>
      </c>
      <c r="M83">
        <f t="shared" si="46"/>
        <v>13.520203596535595</v>
      </c>
      <c r="N83">
        <f t="shared" ref="N83:O98" si="63">L83+N82</f>
        <v>89.520203596535595</v>
      </c>
      <c r="O83">
        <f t="shared" si="63"/>
        <v>16061.673132169373</v>
      </c>
      <c r="P83">
        <f t="shared" si="47"/>
        <v>195.87406258743138</v>
      </c>
      <c r="Q83">
        <f t="shared" si="48"/>
        <v>0.45702939130379694</v>
      </c>
      <c r="R83">
        <f t="shared" si="62"/>
        <v>61.6440264890675</v>
      </c>
      <c r="S83">
        <f t="shared" si="49"/>
        <v>-19.6440264890675</v>
      </c>
      <c r="T83">
        <f t="shared" si="50"/>
        <v>19.6440264890675</v>
      </c>
      <c r="U83">
        <f t="shared" ref="U83:V98" si="64">S83+U82</f>
        <v>52.411006622266498</v>
      </c>
      <c r="V83">
        <f t="shared" si="64"/>
        <v>13310.806695136333</v>
      </c>
      <c r="W83">
        <f t="shared" si="51"/>
        <v>162.32691091629673</v>
      </c>
      <c r="X83">
        <f t="shared" si="52"/>
        <v>0.32287318428237721</v>
      </c>
    </row>
    <row r="84" spans="1:24" ht="15.75" thickBot="1" x14ac:dyDescent="0.3">
      <c r="A84" s="1">
        <v>43930</v>
      </c>
      <c r="B84">
        <v>83</v>
      </c>
      <c r="C84" s="16">
        <v>46</v>
      </c>
      <c r="D84">
        <f t="shared" si="55"/>
        <v>45.402363784133463</v>
      </c>
      <c r="E84">
        <f t="shared" si="56"/>
        <v>0.5976362158665367</v>
      </c>
      <c r="F84">
        <f t="shared" si="57"/>
        <v>0.5976362158665367</v>
      </c>
      <c r="G84">
        <f t="shared" ref="G84:H99" si="65">E84+G83</f>
        <v>207.60945513653385</v>
      </c>
      <c r="H84">
        <f t="shared" si="65"/>
        <v>29459.40083522963</v>
      </c>
      <c r="I84">
        <f t="shared" si="59"/>
        <v>354.93254018348949</v>
      </c>
      <c r="J84">
        <f t="shared" si="60"/>
        <v>0.58492651879482782</v>
      </c>
      <c r="K84">
        <f t="shared" si="61"/>
        <v>48.760101798267797</v>
      </c>
      <c r="L84">
        <f t="shared" si="45"/>
        <v>-2.7601017982677973</v>
      </c>
      <c r="M84">
        <f t="shared" si="46"/>
        <v>2.7601017982677973</v>
      </c>
      <c r="N84">
        <f t="shared" si="63"/>
        <v>86.760101798267797</v>
      </c>
      <c r="O84">
        <f t="shared" si="63"/>
        <v>16064.43323396764</v>
      </c>
      <c r="P84">
        <f t="shared" si="47"/>
        <v>193.54738836105591</v>
      </c>
      <c r="Q84">
        <f t="shared" si="48"/>
        <v>0.44826283905427777</v>
      </c>
      <c r="R84">
        <f t="shared" si="62"/>
        <v>45.928805297813497</v>
      </c>
      <c r="S84">
        <f t="shared" si="49"/>
        <v>7.1194702186502923E-2</v>
      </c>
      <c r="T84">
        <f t="shared" si="50"/>
        <v>7.1194702186502923E-2</v>
      </c>
      <c r="U84">
        <f t="shared" si="64"/>
        <v>52.482201324453001</v>
      </c>
      <c r="V84">
        <f t="shared" si="64"/>
        <v>13310.877889838519</v>
      </c>
      <c r="W84">
        <f t="shared" si="51"/>
        <v>160.37202276913879</v>
      </c>
      <c r="X84">
        <f t="shared" si="52"/>
        <v>0.32725284883388289</v>
      </c>
    </row>
    <row r="85" spans="1:24" ht="15.75" thickBot="1" x14ac:dyDescent="0.3">
      <c r="A85" s="1">
        <v>43931</v>
      </c>
      <c r="B85">
        <v>84</v>
      </c>
      <c r="C85" s="16">
        <v>99</v>
      </c>
      <c r="D85">
        <f t="shared" si="55"/>
        <v>45.521891027306772</v>
      </c>
      <c r="E85">
        <f t="shared" si="56"/>
        <v>53.478108972693228</v>
      </c>
      <c r="F85">
        <f t="shared" si="57"/>
        <v>53.478108972693228</v>
      </c>
      <c r="G85">
        <f t="shared" si="65"/>
        <v>261.08756410922706</v>
      </c>
      <c r="H85">
        <f t="shared" si="65"/>
        <v>29512.878944202323</v>
      </c>
      <c r="I85">
        <f t="shared" si="59"/>
        <v>351.34379695478958</v>
      </c>
      <c r="J85">
        <f t="shared" si="60"/>
        <v>0.74311135239089887</v>
      </c>
      <c r="K85">
        <f t="shared" si="61"/>
        <v>47.380050899133899</v>
      </c>
      <c r="L85">
        <f t="shared" si="45"/>
        <v>51.619949100866101</v>
      </c>
      <c r="M85">
        <f t="shared" si="46"/>
        <v>51.619949100866101</v>
      </c>
      <c r="N85">
        <f t="shared" si="63"/>
        <v>138.38005089913389</v>
      </c>
      <c r="O85">
        <f t="shared" si="63"/>
        <v>16116.053183068507</v>
      </c>
      <c r="P85">
        <f t="shared" si="47"/>
        <v>191.85777598891079</v>
      </c>
      <c r="Q85">
        <f t="shared" si="48"/>
        <v>0.72126370789960648</v>
      </c>
      <c r="R85">
        <f t="shared" si="62"/>
        <v>45.985761059562698</v>
      </c>
      <c r="S85">
        <f t="shared" si="49"/>
        <v>53.014238940437302</v>
      </c>
      <c r="T85">
        <f t="shared" si="50"/>
        <v>53.014238940437302</v>
      </c>
      <c r="U85">
        <f t="shared" si="64"/>
        <v>105.49644026489031</v>
      </c>
      <c r="V85">
        <f t="shared" si="64"/>
        <v>13363.892128778956</v>
      </c>
      <c r="W85">
        <f t="shared" si="51"/>
        <v>159.09395391403518</v>
      </c>
      <c r="X85">
        <f t="shared" si="52"/>
        <v>0.66310779051914348</v>
      </c>
    </row>
    <row r="86" spans="1:24" ht="15.75" thickBot="1" x14ac:dyDescent="0.3">
      <c r="A86" s="1">
        <v>43932</v>
      </c>
      <c r="B86">
        <v>85</v>
      </c>
      <c r="C86" s="16">
        <v>108</v>
      </c>
      <c r="D86">
        <f t="shared" si="55"/>
        <v>56.217512821845418</v>
      </c>
      <c r="E86">
        <f t="shared" si="56"/>
        <v>51.782487178154582</v>
      </c>
      <c r="F86">
        <f t="shared" si="57"/>
        <v>51.782487178154582</v>
      </c>
      <c r="G86">
        <f t="shared" si="65"/>
        <v>312.87005128738167</v>
      </c>
      <c r="H86">
        <f t="shared" si="65"/>
        <v>29564.661431380478</v>
      </c>
      <c r="I86">
        <f t="shared" si="59"/>
        <v>347.81954625153503</v>
      </c>
      <c r="J86">
        <f t="shared" si="60"/>
        <v>0.89951831246746927</v>
      </c>
      <c r="K86">
        <f t="shared" si="61"/>
        <v>73.190025449566946</v>
      </c>
      <c r="L86">
        <f t="shared" si="45"/>
        <v>34.809974550433054</v>
      </c>
      <c r="M86">
        <f t="shared" si="46"/>
        <v>34.809974550433054</v>
      </c>
      <c r="N86">
        <f t="shared" si="63"/>
        <v>173.19002544956695</v>
      </c>
      <c r="O86">
        <f t="shared" si="63"/>
        <v>16150.86315761894</v>
      </c>
      <c r="P86">
        <f t="shared" si="47"/>
        <v>190.01015479551694</v>
      </c>
      <c r="Q86">
        <f t="shared" si="48"/>
        <v>0.91147773462922921</v>
      </c>
      <c r="R86">
        <f t="shared" si="62"/>
        <v>88.397152211912541</v>
      </c>
      <c r="S86">
        <f t="shared" si="49"/>
        <v>19.602847788087459</v>
      </c>
      <c r="T86">
        <f t="shared" si="50"/>
        <v>19.602847788087459</v>
      </c>
      <c r="U86">
        <f t="shared" si="64"/>
        <v>125.09928805297777</v>
      </c>
      <c r="V86">
        <f t="shared" si="64"/>
        <v>13383.494976567044</v>
      </c>
      <c r="W86">
        <f t="shared" si="51"/>
        <v>157.45288207725935</v>
      </c>
      <c r="X86">
        <f t="shared" si="52"/>
        <v>0.79451888337994192</v>
      </c>
    </row>
    <row r="87" spans="1:24" ht="15.75" thickBot="1" x14ac:dyDescent="0.3">
      <c r="A87" s="1">
        <v>43933</v>
      </c>
      <c r="B87">
        <v>86</v>
      </c>
      <c r="C87" s="16">
        <v>89</v>
      </c>
      <c r="D87">
        <f t="shared" si="55"/>
        <v>66.574010257476331</v>
      </c>
      <c r="E87">
        <f t="shared" si="56"/>
        <v>22.425989742523669</v>
      </c>
      <c r="F87">
        <f t="shared" si="57"/>
        <v>22.425989742523669</v>
      </c>
      <c r="G87">
        <f t="shared" si="65"/>
        <v>335.29604102990533</v>
      </c>
      <c r="H87">
        <f t="shared" si="65"/>
        <v>29587.087421123004</v>
      </c>
      <c r="I87">
        <f t="shared" si="59"/>
        <v>344.03590024561635</v>
      </c>
      <c r="J87">
        <f t="shared" si="60"/>
        <v>0.97459608369512774</v>
      </c>
      <c r="K87">
        <f t="shared" si="61"/>
        <v>90.595012724783473</v>
      </c>
      <c r="L87">
        <f t="shared" si="45"/>
        <v>-1.5950127247834729</v>
      </c>
      <c r="M87">
        <f t="shared" si="46"/>
        <v>1.5950127247834729</v>
      </c>
      <c r="N87">
        <f t="shared" si="63"/>
        <v>171.59501272478349</v>
      </c>
      <c r="O87">
        <f t="shared" si="63"/>
        <v>16152.458170343723</v>
      </c>
      <c r="P87">
        <f t="shared" si="47"/>
        <v>187.81928105050841</v>
      </c>
      <c r="Q87">
        <f t="shared" si="48"/>
        <v>0.91361766355946228</v>
      </c>
      <c r="R87">
        <f t="shared" si="62"/>
        <v>104.07943044238252</v>
      </c>
      <c r="S87">
        <f t="shared" si="49"/>
        <v>-15.079430442382517</v>
      </c>
      <c r="T87">
        <f t="shared" si="50"/>
        <v>15.079430442382517</v>
      </c>
      <c r="U87">
        <f t="shared" si="64"/>
        <v>110.01985761059525</v>
      </c>
      <c r="V87">
        <f t="shared" si="64"/>
        <v>13398.574407009426</v>
      </c>
      <c r="W87">
        <f t="shared" si="51"/>
        <v>155.797376825691</v>
      </c>
      <c r="X87">
        <f t="shared" si="52"/>
        <v>0.70617272159651001</v>
      </c>
    </row>
    <row r="88" spans="1:24" ht="15.75" thickBot="1" x14ac:dyDescent="0.3">
      <c r="A88" s="1">
        <v>43934</v>
      </c>
      <c r="B88">
        <v>87</v>
      </c>
      <c r="C88" s="16">
        <v>46</v>
      </c>
      <c r="D88">
        <f t="shared" si="55"/>
        <v>71.059208205981065</v>
      </c>
      <c r="E88">
        <f t="shared" si="56"/>
        <v>-25.059208205981065</v>
      </c>
      <c r="F88">
        <f t="shared" si="57"/>
        <v>25.059208205981065</v>
      </c>
      <c r="G88">
        <f t="shared" si="65"/>
        <v>310.23683282392426</v>
      </c>
      <c r="H88">
        <f t="shared" si="65"/>
        <v>29612.146629328985</v>
      </c>
      <c r="I88">
        <f t="shared" si="59"/>
        <v>340.36950148654006</v>
      </c>
      <c r="J88">
        <f t="shared" si="60"/>
        <v>0.91147071482311581</v>
      </c>
      <c r="K88">
        <f t="shared" si="61"/>
        <v>89.797506362391744</v>
      </c>
      <c r="L88">
        <f t="shared" si="45"/>
        <v>-43.797506362391744</v>
      </c>
      <c r="M88">
        <f t="shared" si="46"/>
        <v>43.797506362391744</v>
      </c>
      <c r="N88">
        <f t="shared" si="63"/>
        <v>127.79750636239174</v>
      </c>
      <c r="O88">
        <f t="shared" si="63"/>
        <v>16196.255676706116</v>
      </c>
      <c r="P88">
        <f t="shared" si="47"/>
        <v>186.16385835294386</v>
      </c>
      <c r="Q88">
        <f t="shared" si="48"/>
        <v>0.68647860810933203</v>
      </c>
      <c r="R88">
        <f t="shared" si="62"/>
        <v>92.015886088476506</v>
      </c>
      <c r="S88">
        <f t="shared" si="49"/>
        <v>-46.015886088476506</v>
      </c>
      <c r="T88">
        <f t="shared" si="50"/>
        <v>46.015886088476506</v>
      </c>
      <c r="U88">
        <f t="shared" si="64"/>
        <v>64.003971522118746</v>
      </c>
      <c r="V88">
        <f t="shared" si="64"/>
        <v>13444.590293097903</v>
      </c>
      <c r="W88">
        <f t="shared" si="51"/>
        <v>154.53552061032073</v>
      </c>
      <c r="X88">
        <f t="shared" si="52"/>
        <v>0.41416996732752592</v>
      </c>
    </row>
    <row r="89" spans="1:24" ht="15.75" thickBot="1" x14ac:dyDescent="0.3">
      <c r="A89" s="1">
        <v>43935</v>
      </c>
      <c r="B89">
        <v>88</v>
      </c>
      <c r="C89" s="16">
        <v>46</v>
      </c>
      <c r="D89">
        <f t="shared" si="55"/>
        <v>66.047366564784852</v>
      </c>
      <c r="E89">
        <f t="shared" si="56"/>
        <v>-20.047366564784852</v>
      </c>
      <c r="F89">
        <f t="shared" si="57"/>
        <v>20.047366564784852</v>
      </c>
      <c r="G89">
        <f t="shared" si="65"/>
        <v>290.18946625913941</v>
      </c>
      <c r="H89">
        <f t="shared" si="65"/>
        <v>29632.193995893769</v>
      </c>
      <c r="I89">
        <f t="shared" si="59"/>
        <v>336.72947722606557</v>
      </c>
      <c r="J89">
        <f t="shared" si="60"/>
        <v>0.8617881293009545</v>
      </c>
      <c r="K89">
        <f t="shared" si="61"/>
        <v>67.898753181195872</v>
      </c>
      <c r="L89">
        <f t="shared" si="45"/>
        <v>-21.898753181195872</v>
      </c>
      <c r="M89">
        <f t="shared" si="46"/>
        <v>21.898753181195872</v>
      </c>
      <c r="N89">
        <f t="shared" si="63"/>
        <v>105.89875318119587</v>
      </c>
      <c r="O89">
        <f t="shared" si="63"/>
        <v>16218.154429887312</v>
      </c>
      <c r="P89">
        <f t="shared" si="47"/>
        <v>184.29720943053763</v>
      </c>
      <c r="Q89">
        <f t="shared" si="48"/>
        <v>0.57460855489029827</v>
      </c>
      <c r="R89">
        <f t="shared" si="62"/>
        <v>55.203177217695298</v>
      </c>
      <c r="S89">
        <f t="shared" si="49"/>
        <v>-9.2031772176952984</v>
      </c>
      <c r="T89">
        <f t="shared" si="50"/>
        <v>9.2031772176952984</v>
      </c>
      <c r="U89">
        <f t="shared" si="64"/>
        <v>54.800794304423448</v>
      </c>
      <c r="V89">
        <f t="shared" si="64"/>
        <v>13453.793470315599</v>
      </c>
      <c r="W89">
        <f t="shared" si="51"/>
        <v>152.88401670813181</v>
      </c>
      <c r="X89">
        <f t="shared" si="52"/>
        <v>0.35844685065439302</v>
      </c>
    </row>
    <row r="90" spans="1:24" ht="15.75" thickBot="1" x14ac:dyDescent="0.3">
      <c r="A90" s="1">
        <v>43936</v>
      </c>
      <c r="B90">
        <v>89</v>
      </c>
      <c r="C90" s="16">
        <v>351</v>
      </c>
      <c r="D90">
        <f t="shared" si="55"/>
        <v>62.037893251827882</v>
      </c>
      <c r="E90">
        <f t="shared" si="56"/>
        <v>288.96210674817212</v>
      </c>
      <c r="F90">
        <f t="shared" si="57"/>
        <v>288.96210674817212</v>
      </c>
      <c r="G90">
        <f t="shared" si="65"/>
        <v>579.15157300731153</v>
      </c>
      <c r="H90">
        <f t="shared" si="65"/>
        <v>29921.15610264194</v>
      </c>
      <c r="I90">
        <f t="shared" si="59"/>
        <v>336.19276519822404</v>
      </c>
      <c r="J90">
        <f t="shared" si="60"/>
        <v>1.7226770857660649</v>
      </c>
      <c r="K90">
        <f t="shared" si="61"/>
        <v>56.949376590597936</v>
      </c>
      <c r="L90">
        <f t="shared" si="45"/>
        <v>294.05062340940208</v>
      </c>
      <c r="M90">
        <f t="shared" si="46"/>
        <v>294.05062340940208</v>
      </c>
      <c r="N90">
        <f t="shared" si="63"/>
        <v>399.94937659059792</v>
      </c>
      <c r="O90">
        <f t="shared" si="63"/>
        <v>16512.205053296715</v>
      </c>
      <c r="P90">
        <f t="shared" si="47"/>
        <v>185.53039385726646</v>
      </c>
      <c r="Q90">
        <f t="shared" si="48"/>
        <v>2.1557081202462696</v>
      </c>
      <c r="R90">
        <f t="shared" si="62"/>
        <v>47.840635443539057</v>
      </c>
      <c r="S90">
        <f t="shared" si="49"/>
        <v>303.15936455646096</v>
      </c>
      <c r="T90">
        <f t="shared" si="50"/>
        <v>303.15936455646096</v>
      </c>
      <c r="U90">
        <f t="shared" si="64"/>
        <v>357.96015886088441</v>
      </c>
      <c r="V90">
        <f t="shared" si="64"/>
        <v>13756.95283487206</v>
      </c>
      <c r="W90">
        <f t="shared" si="51"/>
        <v>154.57250376260743</v>
      </c>
      <c r="X90">
        <f t="shared" si="52"/>
        <v>2.3158074699407076</v>
      </c>
    </row>
    <row r="91" spans="1:24" ht="15.75" thickBot="1" x14ac:dyDescent="0.3">
      <c r="A91" s="1">
        <v>43937</v>
      </c>
      <c r="B91">
        <v>90</v>
      </c>
      <c r="C91" s="16">
        <v>27</v>
      </c>
      <c r="D91">
        <f t="shared" si="55"/>
        <v>119.83031460146231</v>
      </c>
      <c r="E91">
        <f t="shared" si="56"/>
        <v>-92.830314601462305</v>
      </c>
      <c r="F91">
        <f t="shared" si="57"/>
        <v>92.830314601462305</v>
      </c>
      <c r="G91">
        <f t="shared" si="65"/>
        <v>486.32125840584922</v>
      </c>
      <c r="H91">
        <f t="shared" si="65"/>
        <v>30013.986417243403</v>
      </c>
      <c r="I91">
        <f t="shared" si="59"/>
        <v>333.48873796937113</v>
      </c>
      <c r="J91">
        <f t="shared" si="60"/>
        <v>1.4582839029800005</v>
      </c>
      <c r="K91">
        <f t="shared" si="61"/>
        <v>203.97468829529896</v>
      </c>
      <c r="L91">
        <f t="shared" si="45"/>
        <v>-176.97468829529896</v>
      </c>
      <c r="M91">
        <f t="shared" si="46"/>
        <v>176.97468829529896</v>
      </c>
      <c r="N91">
        <f t="shared" si="63"/>
        <v>222.97468829529896</v>
      </c>
      <c r="O91">
        <f t="shared" si="63"/>
        <v>16689.179741592015</v>
      </c>
      <c r="P91">
        <f t="shared" si="47"/>
        <v>185.43533046213349</v>
      </c>
      <c r="Q91">
        <f t="shared" si="48"/>
        <v>1.2024390807275593</v>
      </c>
      <c r="R91">
        <f t="shared" si="62"/>
        <v>290.36812708870781</v>
      </c>
      <c r="S91">
        <f t="shared" si="49"/>
        <v>-263.36812708870781</v>
      </c>
      <c r="T91">
        <f t="shared" si="50"/>
        <v>263.36812708870781</v>
      </c>
      <c r="U91">
        <f t="shared" si="64"/>
        <v>94.592031772176597</v>
      </c>
      <c r="V91">
        <f t="shared" si="64"/>
        <v>14020.320961960768</v>
      </c>
      <c r="W91">
        <f t="shared" si="51"/>
        <v>155.78134402178631</v>
      </c>
      <c r="X91">
        <f t="shared" si="52"/>
        <v>0.60721026876586537</v>
      </c>
    </row>
    <row r="92" spans="1:24" ht="15.75" thickBot="1" x14ac:dyDescent="0.3">
      <c r="A92" s="1">
        <v>43938</v>
      </c>
      <c r="B92">
        <v>91</v>
      </c>
      <c r="C92" s="16">
        <v>16</v>
      </c>
      <c r="D92">
        <f t="shared" si="55"/>
        <v>101.26425168116984</v>
      </c>
      <c r="E92">
        <f t="shared" si="56"/>
        <v>-85.264251681169839</v>
      </c>
      <c r="F92">
        <f t="shared" si="57"/>
        <v>85.264251681169839</v>
      </c>
      <c r="G92">
        <f t="shared" si="65"/>
        <v>401.05700672467935</v>
      </c>
      <c r="H92">
        <f t="shared" si="65"/>
        <v>30099.250668924571</v>
      </c>
      <c r="I92">
        <f t="shared" si="59"/>
        <v>330.76099636180845</v>
      </c>
      <c r="J92">
        <f t="shared" si="60"/>
        <v>1.2125281128551699</v>
      </c>
      <c r="K92">
        <f t="shared" si="61"/>
        <v>115.48734414764948</v>
      </c>
      <c r="L92">
        <f t="shared" si="45"/>
        <v>-99.48734414764948</v>
      </c>
      <c r="M92">
        <f t="shared" si="46"/>
        <v>99.48734414764948</v>
      </c>
      <c r="N92">
        <f t="shared" si="63"/>
        <v>123.48734414764948</v>
      </c>
      <c r="O92">
        <f t="shared" si="63"/>
        <v>16788.667085739664</v>
      </c>
      <c r="P92">
        <f t="shared" si="47"/>
        <v>184.49084709604026</v>
      </c>
      <c r="Q92">
        <f t="shared" si="48"/>
        <v>0.66934130387165369</v>
      </c>
      <c r="R92">
        <f t="shared" si="62"/>
        <v>79.673625417741562</v>
      </c>
      <c r="S92">
        <f t="shared" si="49"/>
        <v>-63.673625417741562</v>
      </c>
      <c r="T92">
        <f t="shared" si="50"/>
        <v>63.673625417741562</v>
      </c>
      <c r="U92">
        <f t="shared" si="64"/>
        <v>30.918406354435035</v>
      </c>
      <c r="V92">
        <f t="shared" si="64"/>
        <v>14083.994587378509</v>
      </c>
      <c r="W92">
        <f t="shared" si="51"/>
        <v>154.76917128987373</v>
      </c>
      <c r="X92">
        <f t="shared" si="52"/>
        <v>0.199771091986573</v>
      </c>
    </row>
    <row r="93" spans="1:24" ht="15.75" thickBot="1" x14ac:dyDescent="0.3">
      <c r="A93" s="1">
        <v>43939</v>
      </c>
      <c r="B93">
        <v>92</v>
      </c>
      <c r="C93" s="16">
        <v>12</v>
      </c>
      <c r="D93">
        <f t="shared" si="55"/>
        <v>84.211401344935865</v>
      </c>
      <c r="E93">
        <f t="shared" si="56"/>
        <v>-72.211401344935865</v>
      </c>
      <c r="F93">
        <f t="shared" si="57"/>
        <v>72.211401344935865</v>
      </c>
      <c r="G93">
        <f t="shared" si="65"/>
        <v>328.84560537974346</v>
      </c>
      <c r="H93">
        <f t="shared" si="65"/>
        <v>30171.462070269507</v>
      </c>
      <c r="I93">
        <f t="shared" si="59"/>
        <v>327.95067467684248</v>
      </c>
      <c r="J93">
        <f t="shared" si="60"/>
        <v>1.002728857636237</v>
      </c>
      <c r="K93">
        <f t="shared" si="61"/>
        <v>65.74367207382474</v>
      </c>
      <c r="L93">
        <f t="shared" si="45"/>
        <v>-53.74367207382474</v>
      </c>
      <c r="M93">
        <f t="shared" si="46"/>
        <v>53.74367207382474</v>
      </c>
      <c r="N93">
        <f t="shared" si="63"/>
        <v>69.74367207382474</v>
      </c>
      <c r="O93">
        <f t="shared" si="63"/>
        <v>16842.41075781349</v>
      </c>
      <c r="P93">
        <f t="shared" si="47"/>
        <v>183.06968215014663</v>
      </c>
      <c r="Q93">
        <f t="shared" si="48"/>
        <v>0.38096789842363793</v>
      </c>
      <c r="R93">
        <f t="shared" si="62"/>
        <v>28.734725083548312</v>
      </c>
      <c r="S93">
        <f t="shared" si="49"/>
        <v>-16.734725083548312</v>
      </c>
      <c r="T93">
        <f t="shared" si="50"/>
        <v>16.734725083548312</v>
      </c>
      <c r="U93">
        <f t="shared" si="64"/>
        <v>14.183681270886723</v>
      </c>
      <c r="V93">
        <f t="shared" si="64"/>
        <v>14100.729312462057</v>
      </c>
      <c r="W93">
        <f t="shared" si="51"/>
        <v>153.26879687458759</v>
      </c>
      <c r="X93">
        <f t="shared" si="52"/>
        <v>9.2541218826768371E-2</v>
      </c>
    </row>
    <row r="94" spans="1:24" ht="15.75" thickBot="1" x14ac:dyDescent="0.3">
      <c r="A94" s="1">
        <v>43940</v>
      </c>
      <c r="B94">
        <v>93</v>
      </c>
      <c r="C94" s="16">
        <v>11</v>
      </c>
      <c r="D94">
        <f t="shared" si="55"/>
        <v>69.769121075948689</v>
      </c>
      <c r="E94">
        <f t="shared" si="56"/>
        <v>-58.769121075948689</v>
      </c>
      <c r="F94">
        <f t="shared" si="57"/>
        <v>58.769121075948689</v>
      </c>
      <c r="G94">
        <f t="shared" si="65"/>
        <v>270.07648430379476</v>
      </c>
      <c r="H94">
        <f t="shared" si="65"/>
        <v>30230.231191345454</v>
      </c>
      <c r="I94">
        <f t="shared" si="59"/>
        <v>325.05624936930593</v>
      </c>
      <c r="J94">
        <f t="shared" si="60"/>
        <v>0.83086076587610214</v>
      </c>
      <c r="K94">
        <f t="shared" si="61"/>
        <v>38.87183603691237</v>
      </c>
      <c r="L94">
        <f t="shared" si="45"/>
        <v>-27.87183603691237</v>
      </c>
      <c r="M94">
        <f t="shared" si="46"/>
        <v>27.87183603691237</v>
      </c>
      <c r="N94">
        <f t="shared" si="63"/>
        <v>41.87183603691237</v>
      </c>
      <c r="O94">
        <f t="shared" si="63"/>
        <v>16870.282593850403</v>
      </c>
      <c r="P94">
        <f t="shared" si="47"/>
        <v>181.40088810591831</v>
      </c>
      <c r="Q94">
        <f t="shared" si="48"/>
        <v>0.23082486791610299</v>
      </c>
      <c r="R94">
        <f t="shared" si="62"/>
        <v>15.346945016709661</v>
      </c>
      <c r="S94">
        <f t="shared" si="49"/>
        <v>-4.346945016709661</v>
      </c>
      <c r="T94">
        <f t="shared" si="50"/>
        <v>4.346945016709661</v>
      </c>
      <c r="U94">
        <f t="shared" si="64"/>
        <v>9.8367362541770618</v>
      </c>
      <c r="V94">
        <f t="shared" si="64"/>
        <v>14105.076257478768</v>
      </c>
      <c r="W94">
        <f t="shared" si="51"/>
        <v>151.66748663955664</v>
      </c>
      <c r="X94">
        <f t="shared" si="52"/>
        <v>6.4857251030699989E-2</v>
      </c>
    </row>
    <row r="95" spans="1:24" ht="15.75" thickBot="1" x14ac:dyDescent="0.3">
      <c r="A95" s="1">
        <v>43941</v>
      </c>
      <c r="B95">
        <v>94</v>
      </c>
      <c r="C95" s="16">
        <v>30</v>
      </c>
      <c r="D95">
        <f t="shared" si="55"/>
        <v>58.015296860758951</v>
      </c>
      <c r="E95">
        <f t="shared" si="56"/>
        <v>-28.015296860758951</v>
      </c>
      <c r="F95">
        <f t="shared" si="57"/>
        <v>28.015296860758951</v>
      </c>
      <c r="G95">
        <f t="shared" si="65"/>
        <v>242.06118744303581</v>
      </c>
      <c r="H95">
        <f t="shared" si="65"/>
        <v>30258.246488206212</v>
      </c>
      <c r="I95">
        <f t="shared" si="59"/>
        <v>321.89623923623628</v>
      </c>
      <c r="J95">
        <f t="shared" si="60"/>
        <v>0.7519851366309056</v>
      </c>
      <c r="K95">
        <f t="shared" si="61"/>
        <v>24.935918018456185</v>
      </c>
      <c r="L95">
        <f t="shared" si="45"/>
        <v>5.0640819815438149</v>
      </c>
      <c r="M95">
        <f t="shared" si="46"/>
        <v>5.0640819815438149</v>
      </c>
      <c r="N95">
        <f t="shared" si="63"/>
        <v>46.935918018456185</v>
      </c>
      <c r="O95">
        <f t="shared" si="63"/>
        <v>16875.346675831948</v>
      </c>
      <c r="P95">
        <f t="shared" si="47"/>
        <v>179.52496463651008</v>
      </c>
      <c r="Q95">
        <f t="shared" si="48"/>
        <v>0.26144507597307615</v>
      </c>
      <c r="R95">
        <f t="shared" si="62"/>
        <v>11.869389003341933</v>
      </c>
      <c r="S95">
        <f t="shared" si="49"/>
        <v>18.130610996658067</v>
      </c>
      <c r="T95">
        <f t="shared" si="50"/>
        <v>18.130610996658067</v>
      </c>
      <c r="U95">
        <f t="shared" si="64"/>
        <v>27.967347250835129</v>
      </c>
      <c r="V95">
        <f t="shared" si="64"/>
        <v>14123.206868475425</v>
      </c>
      <c r="W95">
        <f t="shared" si="51"/>
        <v>150.24688157952579</v>
      </c>
      <c r="X95">
        <f t="shared" si="52"/>
        <v>0.1861426137888392</v>
      </c>
    </row>
    <row r="96" spans="1:24" ht="15.75" thickBot="1" x14ac:dyDescent="0.3">
      <c r="A96" s="1">
        <v>43942</v>
      </c>
      <c r="B96">
        <v>95</v>
      </c>
      <c r="C96" s="16">
        <v>10</v>
      </c>
      <c r="D96">
        <f t="shared" si="55"/>
        <v>52.412237488607161</v>
      </c>
      <c r="E96">
        <f t="shared" si="56"/>
        <v>-42.412237488607161</v>
      </c>
      <c r="F96">
        <f t="shared" si="57"/>
        <v>42.412237488607161</v>
      </c>
      <c r="G96">
        <f t="shared" si="65"/>
        <v>199.64894995442864</v>
      </c>
      <c r="H96">
        <f t="shared" si="65"/>
        <v>30300.658725694819</v>
      </c>
      <c r="I96">
        <f t="shared" si="59"/>
        <v>318.95430237573493</v>
      </c>
      <c r="J96">
        <f t="shared" si="60"/>
        <v>0.62594844611701761</v>
      </c>
      <c r="K96">
        <f t="shared" si="61"/>
        <v>27.467959009228093</v>
      </c>
      <c r="L96">
        <f t="shared" si="45"/>
        <v>-17.467959009228093</v>
      </c>
      <c r="M96">
        <f t="shared" si="46"/>
        <v>17.467959009228093</v>
      </c>
      <c r="N96">
        <f t="shared" si="63"/>
        <v>29.467959009228093</v>
      </c>
      <c r="O96">
        <f t="shared" si="63"/>
        <v>16892.814634841176</v>
      </c>
      <c r="P96">
        <f t="shared" si="47"/>
        <v>177.81910141938079</v>
      </c>
      <c r="Q96">
        <f t="shared" si="48"/>
        <v>0.1657187488521204</v>
      </c>
      <c r="R96">
        <f t="shared" si="62"/>
        <v>26.373877800668389</v>
      </c>
      <c r="S96">
        <f t="shared" si="49"/>
        <v>-16.373877800668389</v>
      </c>
      <c r="T96">
        <f t="shared" si="50"/>
        <v>16.373877800668389</v>
      </c>
      <c r="U96">
        <f t="shared" si="64"/>
        <v>11.59346945016674</v>
      </c>
      <c r="V96">
        <f t="shared" si="64"/>
        <v>14139.580746276093</v>
      </c>
      <c r="W96">
        <f t="shared" si="51"/>
        <v>148.83769206606414</v>
      </c>
      <c r="X96">
        <f t="shared" si="52"/>
        <v>7.7893370215797092E-2</v>
      </c>
    </row>
    <row r="97" spans="1:24" ht="15.75" thickBot="1" x14ac:dyDescent="0.3">
      <c r="A97" s="1">
        <v>43943</v>
      </c>
      <c r="B97">
        <v>96</v>
      </c>
      <c r="C97" s="16">
        <v>6</v>
      </c>
      <c r="D97">
        <f t="shared" si="55"/>
        <v>43.92978999088573</v>
      </c>
      <c r="E97">
        <f t="shared" si="56"/>
        <v>-37.92978999088573</v>
      </c>
      <c r="F97">
        <f t="shared" si="57"/>
        <v>37.92978999088573</v>
      </c>
      <c r="G97">
        <f t="shared" si="65"/>
        <v>161.71915996354292</v>
      </c>
      <c r="H97">
        <f t="shared" si="65"/>
        <v>30338.588515685704</v>
      </c>
      <c r="I97">
        <f t="shared" si="59"/>
        <v>316.02696370505942</v>
      </c>
      <c r="J97">
        <f t="shared" si="60"/>
        <v>0.51172582892158414</v>
      </c>
      <c r="K97">
        <f t="shared" si="61"/>
        <v>18.733979504614048</v>
      </c>
      <c r="L97">
        <f t="shared" si="45"/>
        <v>-12.733979504614048</v>
      </c>
      <c r="M97">
        <f t="shared" si="46"/>
        <v>12.733979504614048</v>
      </c>
      <c r="N97">
        <f t="shared" si="63"/>
        <v>16.733979504614044</v>
      </c>
      <c r="O97">
        <f t="shared" si="63"/>
        <v>16905.548614345789</v>
      </c>
      <c r="P97">
        <f t="shared" si="47"/>
        <v>176.09946473276864</v>
      </c>
      <c r="Q97">
        <f t="shared" si="48"/>
        <v>9.5025726114544976E-2</v>
      </c>
      <c r="R97">
        <f t="shared" si="62"/>
        <v>13.274775560133676</v>
      </c>
      <c r="S97">
        <f t="shared" si="49"/>
        <v>-7.2747755601336763</v>
      </c>
      <c r="T97">
        <f t="shared" si="50"/>
        <v>7.2747755601336763</v>
      </c>
      <c r="U97">
        <f t="shared" si="64"/>
        <v>4.3186938900330638</v>
      </c>
      <c r="V97">
        <f t="shared" si="64"/>
        <v>14146.855521836227</v>
      </c>
      <c r="W97">
        <f t="shared" si="51"/>
        <v>147.36307835246069</v>
      </c>
      <c r="X97">
        <f t="shared" si="52"/>
        <v>2.9306485303623203E-2</v>
      </c>
    </row>
    <row r="98" spans="1:24" ht="15.75" thickBot="1" x14ac:dyDescent="0.3">
      <c r="A98" s="1">
        <v>43944</v>
      </c>
      <c r="B98">
        <v>97</v>
      </c>
      <c r="C98" s="16">
        <v>12</v>
      </c>
      <c r="D98">
        <f t="shared" si="55"/>
        <v>36.343831992708587</v>
      </c>
      <c r="E98">
        <f t="shared" si="56"/>
        <v>-24.343831992708587</v>
      </c>
      <c r="F98">
        <f t="shared" si="57"/>
        <v>24.343831992708587</v>
      </c>
      <c r="G98">
        <f t="shared" si="65"/>
        <v>137.37532797083435</v>
      </c>
      <c r="H98">
        <f t="shared" si="65"/>
        <v>30362.932347678412</v>
      </c>
      <c r="I98">
        <f t="shared" si="59"/>
        <v>313.01992111008673</v>
      </c>
      <c r="J98">
        <f t="shared" si="60"/>
        <v>0.43887087915570872</v>
      </c>
      <c r="K98">
        <f t="shared" si="61"/>
        <v>12.366989752307024</v>
      </c>
      <c r="L98">
        <f t="shared" si="45"/>
        <v>-0.36698975230702402</v>
      </c>
      <c r="M98">
        <f t="shared" si="46"/>
        <v>0.36698975230702402</v>
      </c>
      <c r="N98">
        <f t="shared" si="63"/>
        <v>16.36698975230702</v>
      </c>
      <c r="O98">
        <f t="shared" si="63"/>
        <v>16905.915604098096</v>
      </c>
      <c r="P98">
        <f t="shared" si="47"/>
        <v>174.28778973297005</v>
      </c>
      <c r="Q98">
        <f t="shared" si="48"/>
        <v>9.3907839312112606E-2</v>
      </c>
      <c r="R98">
        <f t="shared" si="62"/>
        <v>7.4549551120267346</v>
      </c>
      <c r="S98">
        <f t="shared" si="49"/>
        <v>4.5450448879732654</v>
      </c>
      <c r="T98">
        <f t="shared" si="50"/>
        <v>4.5450448879732654</v>
      </c>
      <c r="U98">
        <f t="shared" si="64"/>
        <v>8.8637387780063293</v>
      </c>
      <c r="V98">
        <f t="shared" si="64"/>
        <v>14151.4005667242</v>
      </c>
      <c r="W98">
        <f t="shared" si="51"/>
        <v>145.89072749200207</v>
      </c>
      <c r="X98">
        <f t="shared" si="52"/>
        <v>6.0756011916468448E-2</v>
      </c>
    </row>
    <row r="99" spans="1:24" ht="15.75" thickBot="1" x14ac:dyDescent="0.3">
      <c r="A99" s="1">
        <v>43945</v>
      </c>
      <c r="B99">
        <v>98</v>
      </c>
      <c r="C99" s="16">
        <v>11</v>
      </c>
      <c r="D99">
        <f t="shared" si="55"/>
        <v>31.475065594166871</v>
      </c>
      <c r="E99">
        <f t="shared" si="56"/>
        <v>-20.475065594166871</v>
      </c>
      <c r="F99">
        <f t="shared" si="57"/>
        <v>20.475065594166871</v>
      </c>
      <c r="G99">
        <f t="shared" si="65"/>
        <v>116.90026237666748</v>
      </c>
      <c r="H99">
        <f t="shared" si="65"/>
        <v>30383.40741327258</v>
      </c>
      <c r="I99">
        <f t="shared" si="59"/>
        <v>310.0347695231896</v>
      </c>
      <c r="J99">
        <f t="shared" si="60"/>
        <v>0.37705533013749198</v>
      </c>
      <c r="K99">
        <f t="shared" si="61"/>
        <v>12.183494876153512</v>
      </c>
      <c r="L99">
        <f t="shared" si="45"/>
        <v>-1.183494876153512</v>
      </c>
      <c r="M99">
        <f t="shared" si="46"/>
        <v>1.183494876153512</v>
      </c>
      <c r="N99">
        <f t="shared" ref="N99:O114" si="66">L99+N98</f>
        <v>15.183494876153508</v>
      </c>
      <c r="O99">
        <f t="shared" si="66"/>
        <v>16907.09909897425</v>
      </c>
      <c r="P99">
        <f t="shared" si="47"/>
        <v>172.52141937728825</v>
      </c>
      <c r="Q99">
        <f t="shared" si="48"/>
        <v>8.8009332006181912E-2</v>
      </c>
      <c r="R99">
        <f t="shared" si="62"/>
        <v>11.090991022405348</v>
      </c>
      <c r="S99">
        <f t="shared" si="49"/>
        <v>-9.0991022405347621E-2</v>
      </c>
      <c r="T99">
        <f t="shared" si="50"/>
        <v>9.0991022405347621E-2</v>
      </c>
      <c r="U99">
        <f t="shared" ref="U99:V114" si="67">S99+U98</f>
        <v>8.7727477556009816</v>
      </c>
      <c r="V99">
        <f t="shared" si="67"/>
        <v>14151.491557746605</v>
      </c>
      <c r="W99">
        <f t="shared" si="51"/>
        <v>144.402975079047</v>
      </c>
      <c r="X99">
        <f t="shared" si="52"/>
        <v>6.0751849127753291E-2</v>
      </c>
    </row>
    <row r="100" spans="1:24" ht="15.75" thickBot="1" x14ac:dyDescent="0.3">
      <c r="A100" s="1">
        <v>43946</v>
      </c>
      <c r="B100">
        <v>99</v>
      </c>
      <c r="C100" s="16">
        <v>3</v>
      </c>
      <c r="D100">
        <f t="shared" si="55"/>
        <v>27.380052475333496</v>
      </c>
      <c r="E100">
        <f t="shared" si="56"/>
        <v>-24.380052475333496</v>
      </c>
      <c r="F100">
        <f t="shared" si="57"/>
        <v>24.380052475333496</v>
      </c>
      <c r="G100">
        <f t="shared" ref="G100:H115" si="68">E100+G99</f>
        <v>92.520209901333985</v>
      </c>
      <c r="H100">
        <f t="shared" si="68"/>
        <v>30407.787465747915</v>
      </c>
      <c r="I100">
        <f t="shared" si="59"/>
        <v>307.14936834088803</v>
      </c>
      <c r="J100">
        <f t="shared" si="60"/>
        <v>0.30122220469179328</v>
      </c>
      <c r="K100">
        <f t="shared" si="61"/>
        <v>11.591747438076755</v>
      </c>
      <c r="L100">
        <f t="shared" si="45"/>
        <v>-8.5917474380767551</v>
      </c>
      <c r="M100">
        <f t="shared" si="46"/>
        <v>8.5917474380767551</v>
      </c>
      <c r="N100">
        <f t="shared" si="66"/>
        <v>6.5917474380767533</v>
      </c>
      <c r="O100">
        <f t="shared" si="66"/>
        <v>16915.690846412326</v>
      </c>
      <c r="P100">
        <f t="shared" si="47"/>
        <v>170.86556410517503</v>
      </c>
      <c r="Q100">
        <f t="shared" si="48"/>
        <v>3.8578560124726199E-2</v>
      </c>
      <c r="R100">
        <f t="shared" si="62"/>
        <v>11.01819820448107</v>
      </c>
      <c r="S100">
        <f t="shared" si="49"/>
        <v>-8.0181982044810702</v>
      </c>
      <c r="T100">
        <f t="shared" si="50"/>
        <v>8.0181982044810702</v>
      </c>
      <c r="U100">
        <f t="shared" si="67"/>
        <v>0.7545495511199114</v>
      </c>
      <c r="V100">
        <f t="shared" si="67"/>
        <v>14159.509755951087</v>
      </c>
      <c r="W100">
        <f t="shared" si="51"/>
        <v>143.02535107021299</v>
      </c>
      <c r="X100">
        <f t="shared" si="52"/>
        <v>5.2756350218605185E-3</v>
      </c>
    </row>
    <row r="101" spans="1:24" ht="15.75" thickBot="1" x14ac:dyDescent="0.3">
      <c r="A101" s="1">
        <v>43947</v>
      </c>
      <c r="B101">
        <v>100</v>
      </c>
      <c r="C101" s="16">
        <v>6</v>
      </c>
      <c r="D101">
        <f t="shared" si="55"/>
        <v>22.504041980266798</v>
      </c>
      <c r="E101">
        <f t="shared" si="56"/>
        <v>-16.504041980266798</v>
      </c>
      <c r="F101">
        <f t="shared" si="57"/>
        <v>16.504041980266798</v>
      </c>
      <c r="G101">
        <f t="shared" si="68"/>
        <v>76.016167921067193</v>
      </c>
      <c r="H101">
        <f t="shared" si="68"/>
        <v>30424.291507728183</v>
      </c>
      <c r="I101">
        <f t="shared" si="59"/>
        <v>304.24291507728185</v>
      </c>
      <c r="J101">
        <f t="shared" si="60"/>
        <v>0.24985353529681389</v>
      </c>
      <c r="K101">
        <f t="shared" si="61"/>
        <v>7.2958737190383776</v>
      </c>
      <c r="L101">
        <f t="shared" si="45"/>
        <v>-1.2958737190383776</v>
      </c>
      <c r="M101">
        <f t="shared" si="46"/>
        <v>1.2958737190383776</v>
      </c>
      <c r="N101">
        <f t="shared" si="66"/>
        <v>5.2958737190383758</v>
      </c>
      <c r="O101">
        <f t="shared" si="66"/>
        <v>16916.986720131365</v>
      </c>
      <c r="P101">
        <f t="shared" si="47"/>
        <v>169.16986720131365</v>
      </c>
      <c r="Q101">
        <f t="shared" si="48"/>
        <v>3.1305065178872778E-2</v>
      </c>
      <c r="R101">
        <f t="shared" si="62"/>
        <v>4.6036396408962137</v>
      </c>
      <c r="S101">
        <f t="shared" si="49"/>
        <v>1.3963603591037863</v>
      </c>
      <c r="T101">
        <f t="shared" si="50"/>
        <v>1.3963603591037863</v>
      </c>
      <c r="U101">
        <f t="shared" si="67"/>
        <v>2.1509099102236977</v>
      </c>
      <c r="V101">
        <f t="shared" si="67"/>
        <v>14160.906116310191</v>
      </c>
      <c r="W101">
        <f t="shared" si="51"/>
        <v>141.6090611631019</v>
      </c>
      <c r="X101">
        <f t="shared" si="52"/>
        <v>1.5189069771081467E-2</v>
      </c>
    </row>
    <row r="102" spans="1:24" ht="15.75" thickBot="1" x14ac:dyDescent="0.3">
      <c r="A102" s="1">
        <v>43948</v>
      </c>
      <c r="B102">
        <v>101</v>
      </c>
      <c r="C102" s="16">
        <v>22</v>
      </c>
      <c r="D102">
        <f t="shared" si="55"/>
        <v>19.203233584213439</v>
      </c>
      <c r="E102">
        <f t="shared" si="56"/>
        <v>2.7967664157865606</v>
      </c>
      <c r="F102">
        <f t="shared" si="57"/>
        <v>2.7967664157865606</v>
      </c>
      <c r="G102">
        <f t="shared" si="68"/>
        <v>78.812934336853758</v>
      </c>
      <c r="H102">
        <f t="shared" si="68"/>
        <v>30427.088274143971</v>
      </c>
      <c r="I102">
        <f t="shared" si="59"/>
        <v>301.25829974399971</v>
      </c>
      <c r="J102">
        <f t="shared" si="60"/>
        <v>0.2616124913531897</v>
      </c>
      <c r="K102">
        <f t="shared" si="61"/>
        <v>6.6479368595191888</v>
      </c>
      <c r="L102">
        <f t="shared" si="45"/>
        <v>15.352063140480812</v>
      </c>
      <c r="M102">
        <f t="shared" si="46"/>
        <v>15.352063140480812</v>
      </c>
      <c r="N102">
        <f t="shared" si="66"/>
        <v>20.647936859519188</v>
      </c>
      <c r="O102">
        <f t="shared" si="66"/>
        <v>16932.338783271844</v>
      </c>
      <c r="P102">
        <f t="shared" si="47"/>
        <v>167.64691864625587</v>
      </c>
      <c r="Q102">
        <f t="shared" si="48"/>
        <v>0.12316323512684095</v>
      </c>
      <c r="R102">
        <f t="shared" si="62"/>
        <v>5.7207279281792429</v>
      </c>
      <c r="S102">
        <f t="shared" si="49"/>
        <v>16.279272071820756</v>
      </c>
      <c r="T102">
        <f t="shared" si="50"/>
        <v>16.279272071820756</v>
      </c>
      <c r="U102">
        <f t="shared" si="67"/>
        <v>18.430181982044452</v>
      </c>
      <c r="V102">
        <f t="shared" si="67"/>
        <v>14177.185388382011</v>
      </c>
      <c r="W102">
        <f t="shared" si="51"/>
        <v>140.36817216219814</v>
      </c>
      <c r="X102">
        <f t="shared" si="52"/>
        <v>0.1312988671017816</v>
      </c>
    </row>
    <row r="103" spans="1:24" ht="15.75" thickBot="1" x14ac:dyDescent="0.3">
      <c r="A103" s="1">
        <v>43949</v>
      </c>
      <c r="B103">
        <v>102</v>
      </c>
      <c r="C103" s="16">
        <v>4</v>
      </c>
      <c r="D103">
        <f t="shared" si="55"/>
        <v>19.76258686737075</v>
      </c>
      <c r="E103">
        <f t="shared" si="56"/>
        <v>-15.76258686737075</v>
      </c>
      <c r="F103">
        <f t="shared" si="57"/>
        <v>15.76258686737075</v>
      </c>
      <c r="G103">
        <f t="shared" si="68"/>
        <v>63.050347469483008</v>
      </c>
      <c r="H103">
        <f t="shared" si="68"/>
        <v>30442.850861011342</v>
      </c>
      <c r="I103">
        <f t="shared" si="59"/>
        <v>298.45932216677784</v>
      </c>
      <c r="J103">
        <f t="shared" si="60"/>
        <v>0.21125273290760452</v>
      </c>
      <c r="K103">
        <f t="shared" si="61"/>
        <v>14.323968429759596</v>
      </c>
      <c r="L103">
        <f t="shared" si="45"/>
        <v>-10.323968429759596</v>
      </c>
      <c r="M103">
        <f t="shared" si="46"/>
        <v>10.323968429759596</v>
      </c>
      <c r="N103">
        <f t="shared" si="66"/>
        <v>10.323968429759592</v>
      </c>
      <c r="O103">
        <f t="shared" si="66"/>
        <v>16942.662751701602</v>
      </c>
      <c r="P103">
        <f t="shared" si="47"/>
        <v>166.10453678138825</v>
      </c>
      <c r="Q103">
        <f t="shared" si="48"/>
        <v>6.2153440416543616E-2</v>
      </c>
      <c r="R103">
        <f t="shared" si="62"/>
        <v>18.744145585635849</v>
      </c>
      <c r="S103">
        <f t="shared" si="49"/>
        <v>-14.744145585635849</v>
      </c>
      <c r="T103">
        <f t="shared" si="50"/>
        <v>14.744145585635849</v>
      </c>
      <c r="U103">
        <f t="shared" si="67"/>
        <v>3.6860363964086034</v>
      </c>
      <c r="V103">
        <f t="shared" si="67"/>
        <v>14191.929533967646</v>
      </c>
      <c r="W103">
        <f t="shared" si="51"/>
        <v>139.13656405850634</v>
      </c>
      <c r="X103">
        <f t="shared" si="52"/>
        <v>2.6492219506431398E-2</v>
      </c>
    </row>
    <row r="104" spans="1:24" ht="15.75" thickBot="1" x14ac:dyDescent="0.3">
      <c r="A104" s="1">
        <v>43950</v>
      </c>
      <c r="B104">
        <v>103</v>
      </c>
      <c r="C104" s="16">
        <v>12</v>
      </c>
      <c r="D104">
        <f t="shared" si="55"/>
        <v>16.610069493896599</v>
      </c>
      <c r="E104">
        <f t="shared" si="56"/>
        <v>-4.6100694938965994</v>
      </c>
      <c r="F104">
        <f t="shared" si="57"/>
        <v>4.6100694938965994</v>
      </c>
      <c r="G104">
        <f t="shared" si="68"/>
        <v>58.440277975586412</v>
      </c>
      <c r="H104">
        <f t="shared" si="68"/>
        <v>30447.46093050524</v>
      </c>
      <c r="I104">
        <f t="shared" si="59"/>
        <v>295.60641680102174</v>
      </c>
      <c r="J104">
        <f t="shared" si="60"/>
        <v>0.19769624288948934</v>
      </c>
      <c r="K104">
        <f t="shared" si="61"/>
        <v>9.1619842148797979</v>
      </c>
      <c r="L104">
        <f t="shared" si="45"/>
        <v>2.8380157851202021</v>
      </c>
      <c r="M104">
        <f t="shared" si="46"/>
        <v>2.8380157851202021</v>
      </c>
      <c r="N104">
        <f t="shared" si="66"/>
        <v>13.161984214879794</v>
      </c>
      <c r="O104">
        <f t="shared" si="66"/>
        <v>16945.500767486723</v>
      </c>
      <c r="P104">
        <f t="shared" si="47"/>
        <v>164.51942492705555</v>
      </c>
      <c r="Q104">
        <f t="shared" si="48"/>
        <v>8.0002615014704445E-2</v>
      </c>
      <c r="R104">
        <f t="shared" si="62"/>
        <v>6.9488291171271683</v>
      </c>
      <c r="S104">
        <f t="shared" si="49"/>
        <v>5.0511708828728317</v>
      </c>
      <c r="T104">
        <f t="shared" si="50"/>
        <v>5.0511708828728317</v>
      </c>
      <c r="U104">
        <f t="shared" si="67"/>
        <v>8.737207279281435</v>
      </c>
      <c r="V104">
        <f t="shared" si="67"/>
        <v>14196.980704850519</v>
      </c>
      <c r="W104">
        <f t="shared" si="51"/>
        <v>137.83476412476233</v>
      </c>
      <c r="X104">
        <f t="shared" si="52"/>
        <v>6.3388995764326023E-2</v>
      </c>
    </row>
    <row r="105" spans="1:24" ht="15.75" thickBot="1" x14ac:dyDescent="0.3">
      <c r="A105" s="1">
        <v>43951</v>
      </c>
      <c r="B105">
        <v>104</v>
      </c>
      <c r="C105" s="16">
        <v>1</v>
      </c>
      <c r="D105">
        <f t="shared" si="55"/>
        <v>15.68805559511728</v>
      </c>
      <c r="E105">
        <f t="shared" si="56"/>
        <v>-14.68805559511728</v>
      </c>
      <c r="F105">
        <f t="shared" si="57"/>
        <v>14.68805559511728</v>
      </c>
      <c r="G105">
        <f t="shared" si="68"/>
        <v>43.752222380469135</v>
      </c>
      <c r="H105">
        <f t="shared" si="68"/>
        <v>30462.148986100357</v>
      </c>
      <c r="I105">
        <f t="shared" si="59"/>
        <v>292.90527871250345</v>
      </c>
      <c r="J105">
        <f t="shared" si="60"/>
        <v>0.14937328057994284</v>
      </c>
      <c r="K105">
        <f t="shared" si="61"/>
        <v>10.580992107439899</v>
      </c>
      <c r="L105">
        <f t="shared" si="45"/>
        <v>-9.5809921074398989</v>
      </c>
      <c r="M105">
        <f t="shared" si="46"/>
        <v>9.5809921074398989</v>
      </c>
      <c r="N105">
        <f t="shared" si="66"/>
        <v>3.5809921074398954</v>
      </c>
      <c r="O105">
        <f t="shared" si="66"/>
        <v>16955.081759594163</v>
      </c>
      <c r="P105">
        <f t="shared" si="47"/>
        <v>163.02963230379004</v>
      </c>
      <c r="Q105">
        <f t="shared" si="48"/>
        <v>2.1965283591924328E-2</v>
      </c>
      <c r="R105">
        <f t="shared" si="62"/>
        <v>10.989765823425433</v>
      </c>
      <c r="S105">
        <f t="shared" si="49"/>
        <v>-9.989765823425433</v>
      </c>
      <c r="T105">
        <f t="shared" si="50"/>
        <v>9.989765823425433</v>
      </c>
      <c r="U105">
        <f t="shared" si="67"/>
        <v>-1.2525585441439979</v>
      </c>
      <c r="V105">
        <f t="shared" si="67"/>
        <v>14206.970470673945</v>
      </c>
      <c r="W105">
        <f t="shared" si="51"/>
        <v>136.60548529494179</v>
      </c>
      <c r="X105">
        <f t="shared" si="52"/>
        <v>-9.1691672661579245E-3</v>
      </c>
    </row>
    <row r="106" spans="1:24" ht="15.75" thickBot="1" x14ac:dyDescent="0.3">
      <c r="A106" s="1">
        <v>43952</v>
      </c>
      <c r="B106">
        <v>105</v>
      </c>
      <c r="C106" s="16">
        <v>2</v>
      </c>
      <c r="D106">
        <f t="shared" si="55"/>
        <v>12.750444476093824</v>
      </c>
      <c r="E106">
        <f t="shared" si="56"/>
        <v>-10.750444476093824</v>
      </c>
      <c r="F106">
        <f t="shared" si="57"/>
        <v>10.750444476093824</v>
      </c>
      <c r="G106">
        <f t="shared" si="68"/>
        <v>33.001777904375309</v>
      </c>
      <c r="H106">
        <f t="shared" si="68"/>
        <v>30472.89943057645</v>
      </c>
      <c r="I106">
        <f t="shared" si="59"/>
        <v>290.2180898150138</v>
      </c>
      <c r="J106">
        <f t="shared" si="60"/>
        <v>0.11371371758876499</v>
      </c>
      <c r="K106">
        <f t="shared" si="61"/>
        <v>5.7904960537199495</v>
      </c>
      <c r="L106">
        <f t="shared" si="45"/>
        <v>-3.7904960537199495</v>
      </c>
      <c r="M106">
        <f t="shared" si="46"/>
        <v>3.7904960537199495</v>
      </c>
      <c r="N106">
        <f t="shared" si="66"/>
        <v>-0.20950394628005409</v>
      </c>
      <c r="O106">
        <f t="shared" si="66"/>
        <v>16958.872255647882</v>
      </c>
      <c r="P106">
        <f t="shared" si="47"/>
        <v>161.51306910140841</v>
      </c>
      <c r="Q106">
        <f t="shared" si="48"/>
        <v>-1.2971330892642124E-3</v>
      </c>
      <c r="R106">
        <f t="shared" si="62"/>
        <v>2.9979531646850859</v>
      </c>
      <c r="S106">
        <f t="shared" si="49"/>
        <v>-0.99795316468508588</v>
      </c>
      <c r="T106">
        <f t="shared" si="50"/>
        <v>0.99795316468508588</v>
      </c>
      <c r="U106">
        <f t="shared" si="67"/>
        <v>-2.2505117088290838</v>
      </c>
      <c r="V106">
        <f t="shared" si="67"/>
        <v>14207.968423838631</v>
      </c>
      <c r="W106">
        <f t="shared" si="51"/>
        <v>135.31398498893935</v>
      </c>
      <c r="X106">
        <f t="shared" si="52"/>
        <v>-1.6631774675862528E-2</v>
      </c>
    </row>
    <row r="107" spans="1:24" ht="15.75" thickBot="1" x14ac:dyDescent="0.3">
      <c r="A107" s="1">
        <v>43953</v>
      </c>
      <c r="B107">
        <v>106</v>
      </c>
      <c r="C107" s="16">
        <v>3</v>
      </c>
      <c r="D107">
        <f t="shared" si="55"/>
        <v>10.600355580875059</v>
      </c>
      <c r="E107">
        <f t="shared" si="56"/>
        <v>-7.6003555808750587</v>
      </c>
      <c r="F107">
        <f t="shared" si="57"/>
        <v>7.6003555808750587</v>
      </c>
      <c r="G107">
        <f t="shared" si="68"/>
        <v>25.401422323500249</v>
      </c>
      <c r="H107">
        <f t="shared" si="68"/>
        <v>30480.499786157325</v>
      </c>
      <c r="I107">
        <f t="shared" si="59"/>
        <v>287.55188477506908</v>
      </c>
      <c r="J107">
        <f t="shared" si="60"/>
        <v>8.8336831258713305E-2</v>
      </c>
      <c r="K107">
        <f t="shared" si="61"/>
        <v>3.8952480268599747</v>
      </c>
      <c r="L107">
        <f t="shared" si="45"/>
        <v>-0.89524802685997473</v>
      </c>
      <c r="M107">
        <f t="shared" si="46"/>
        <v>0.89524802685997473</v>
      </c>
      <c r="N107">
        <f t="shared" si="66"/>
        <v>-1.1047519731400288</v>
      </c>
      <c r="O107">
        <f t="shared" si="66"/>
        <v>16959.767503674742</v>
      </c>
      <c r="P107">
        <f t="shared" si="47"/>
        <v>159.99780663844098</v>
      </c>
      <c r="Q107">
        <f t="shared" si="48"/>
        <v>-6.9047944865676791E-3</v>
      </c>
      <c r="R107">
        <f t="shared" si="62"/>
        <v>2.1995906329370172</v>
      </c>
      <c r="S107">
        <f t="shared" si="49"/>
        <v>0.80040936706298282</v>
      </c>
      <c r="T107">
        <f t="shared" si="50"/>
        <v>0.80040936706298282</v>
      </c>
      <c r="U107">
        <f t="shared" si="67"/>
        <v>-1.450102341766101</v>
      </c>
      <c r="V107">
        <f t="shared" si="67"/>
        <v>14208.768833205693</v>
      </c>
      <c r="W107">
        <f t="shared" si="51"/>
        <v>134.04498899250655</v>
      </c>
      <c r="X107">
        <f t="shared" si="52"/>
        <v>-1.0818027235969002E-2</v>
      </c>
    </row>
    <row r="108" spans="1:24" ht="15.75" thickBot="1" x14ac:dyDescent="0.3">
      <c r="A108" s="1">
        <v>43954</v>
      </c>
      <c r="B108">
        <v>107</v>
      </c>
      <c r="C108" s="16">
        <v>1</v>
      </c>
      <c r="D108">
        <f t="shared" si="55"/>
        <v>9.0802844647000462</v>
      </c>
      <c r="E108">
        <f t="shared" si="56"/>
        <v>-8.0802844647000462</v>
      </c>
      <c r="F108">
        <f t="shared" si="57"/>
        <v>8.0802844647000462</v>
      </c>
      <c r="G108">
        <f t="shared" si="68"/>
        <v>17.321137858800203</v>
      </c>
      <c r="H108">
        <f t="shared" si="68"/>
        <v>30488.580070622025</v>
      </c>
      <c r="I108">
        <f t="shared" si="59"/>
        <v>284.94000066001894</v>
      </c>
      <c r="J108">
        <f t="shared" si="60"/>
        <v>6.0788719796021955E-2</v>
      </c>
      <c r="K108">
        <f t="shared" si="61"/>
        <v>3.4476240134299871</v>
      </c>
      <c r="L108">
        <f t="shared" si="45"/>
        <v>-2.4476240134299871</v>
      </c>
      <c r="M108">
        <f t="shared" si="46"/>
        <v>2.4476240134299871</v>
      </c>
      <c r="N108">
        <f t="shared" si="66"/>
        <v>-3.552375986570016</v>
      </c>
      <c r="O108">
        <f t="shared" si="66"/>
        <v>16962.215127688174</v>
      </c>
      <c r="P108">
        <f t="shared" si="47"/>
        <v>158.52537502512311</v>
      </c>
      <c r="Q108">
        <f t="shared" si="48"/>
        <v>-2.2408879247294226E-2</v>
      </c>
      <c r="R108">
        <f t="shared" si="62"/>
        <v>2.8399181265874036</v>
      </c>
      <c r="S108">
        <f t="shared" si="49"/>
        <v>-1.8399181265874036</v>
      </c>
      <c r="T108">
        <f t="shared" si="50"/>
        <v>1.8399181265874036</v>
      </c>
      <c r="U108">
        <f t="shared" si="67"/>
        <v>-3.2900204683535046</v>
      </c>
      <c r="V108">
        <f t="shared" si="67"/>
        <v>14210.60875133228</v>
      </c>
      <c r="W108">
        <f t="shared" si="51"/>
        <v>132.80942758254469</v>
      </c>
      <c r="X108">
        <f t="shared" si="52"/>
        <v>-2.4772491894889517E-2</v>
      </c>
    </row>
    <row r="109" spans="1:24" ht="15.75" thickBot="1" x14ac:dyDescent="0.3">
      <c r="A109" s="1">
        <v>43955</v>
      </c>
      <c r="B109">
        <v>108</v>
      </c>
      <c r="C109" s="16">
        <v>2</v>
      </c>
      <c r="D109">
        <f t="shared" si="55"/>
        <v>7.4642275717600368</v>
      </c>
      <c r="E109">
        <f t="shared" si="56"/>
        <v>-5.4642275717600368</v>
      </c>
      <c r="F109">
        <f t="shared" si="57"/>
        <v>5.4642275717600368</v>
      </c>
      <c r="G109">
        <f t="shared" si="68"/>
        <v>11.856910287040165</v>
      </c>
      <c r="H109">
        <f t="shared" si="68"/>
        <v>30494.044298193785</v>
      </c>
      <c r="I109">
        <f t="shared" si="59"/>
        <v>282.35226202031282</v>
      </c>
      <c r="J109">
        <f t="shared" si="60"/>
        <v>4.1993324941689905E-2</v>
      </c>
      <c r="K109">
        <f t="shared" si="61"/>
        <v>2.2238120067149936</v>
      </c>
      <c r="L109">
        <f t="shared" si="45"/>
        <v>-0.22381200671499357</v>
      </c>
      <c r="M109">
        <f t="shared" si="46"/>
        <v>0.22381200671499357</v>
      </c>
      <c r="N109">
        <f t="shared" si="66"/>
        <v>-3.7761879932850095</v>
      </c>
      <c r="O109">
        <f t="shared" si="66"/>
        <v>16962.43893969489</v>
      </c>
      <c r="P109">
        <f t="shared" si="47"/>
        <v>157.05961981198973</v>
      </c>
      <c r="Q109">
        <f t="shared" si="48"/>
        <v>-2.4043022629275077E-2</v>
      </c>
      <c r="R109">
        <f t="shared" si="62"/>
        <v>1.3679836253174806</v>
      </c>
      <c r="S109">
        <f t="shared" si="49"/>
        <v>0.63201637468251937</v>
      </c>
      <c r="T109">
        <f t="shared" si="50"/>
        <v>0.63201637468251937</v>
      </c>
      <c r="U109">
        <f t="shared" si="67"/>
        <v>-2.6580040936709852</v>
      </c>
      <c r="V109">
        <f t="shared" si="67"/>
        <v>14211.240767706962</v>
      </c>
      <c r="W109">
        <f t="shared" si="51"/>
        <v>131.58556266395337</v>
      </c>
      <c r="X109">
        <f t="shared" si="52"/>
        <v>-2.0199815541003273E-2</v>
      </c>
    </row>
    <row r="110" spans="1:24" ht="15.75" thickBot="1" x14ac:dyDescent="0.3">
      <c r="A110" s="1">
        <v>43956</v>
      </c>
      <c r="B110">
        <v>109</v>
      </c>
      <c r="C110" s="16">
        <v>2</v>
      </c>
      <c r="D110">
        <f t="shared" si="55"/>
        <v>6.3713820574080291</v>
      </c>
      <c r="E110">
        <f t="shared" si="56"/>
        <v>-4.3713820574080291</v>
      </c>
      <c r="F110">
        <f t="shared" si="57"/>
        <v>4.3713820574080291</v>
      </c>
      <c r="G110">
        <f t="shared" si="68"/>
        <v>7.4855282296321359</v>
      </c>
      <c r="H110">
        <f t="shared" si="68"/>
        <v>30498.415680251193</v>
      </c>
      <c r="I110">
        <f t="shared" si="59"/>
        <v>279.80197871790085</v>
      </c>
      <c r="J110">
        <f t="shared" si="60"/>
        <v>2.6752949582172614E-2</v>
      </c>
      <c r="K110">
        <f t="shared" si="61"/>
        <v>2.1119060033574968</v>
      </c>
      <c r="L110">
        <f t="shared" si="45"/>
        <v>-0.11190600335749679</v>
      </c>
      <c r="M110">
        <f t="shared" si="46"/>
        <v>0.11190600335749679</v>
      </c>
      <c r="N110">
        <f t="shared" si="66"/>
        <v>-3.8880939966425063</v>
      </c>
      <c r="O110">
        <f t="shared" si="66"/>
        <v>16962.550845698246</v>
      </c>
      <c r="P110">
        <f t="shared" si="47"/>
        <v>155.61973252934172</v>
      </c>
      <c r="Q110">
        <f t="shared" si="48"/>
        <v>-2.4984582182785951E-2</v>
      </c>
      <c r="R110">
        <f t="shared" si="62"/>
        <v>1.8735967250634962</v>
      </c>
      <c r="S110">
        <f t="shared" si="49"/>
        <v>0.12640327493650383</v>
      </c>
      <c r="T110">
        <f t="shared" si="50"/>
        <v>0.12640327493650383</v>
      </c>
      <c r="U110">
        <f t="shared" si="67"/>
        <v>-2.5316008187344812</v>
      </c>
      <c r="V110">
        <f t="shared" si="67"/>
        <v>14211.367170981899</v>
      </c>
      <c r="W110">
        <f t="shared" si="51"/>
        <v>130.37951533010917</v>
      </c>
      <c r="X110">
        <f t="shared" si="52"/>
        <v>-1.9417166970782919E-2</v>
      </c>
    </row>
    <row r="111" spans="1:24" ht="15.75" thickBot="1" x14ac:dyDescent="0.3">
      <c r="A111" s="1">
        <v>43957</v>
      </c>
      <c r="B111">
        <v>110</v>
      </c>
      <c r="C111" s="16">
        <v>1</v>
      </c>
      <c r="D111">
        <f t="shared" si="55"/>
        <v>5.4971056459264229</v>
      </c>
      <c r="E111">
        <f t="shared" si="56"/>
        <v>-4.4971056459264229</v>
      </c>
      <c r="F111">
        <f t="shared" si="57"/>
        <v>4.4971056459264229</v>
      </c>
      <c r="G111">
        <f t="shared" si="68"/>
        <v>2.988422583705713</v>
      </c>
      <c r="H111">
        <f t="shared" si="68"/>
        <v>30502.912785897119</v>
      </c>
      <c r="I111">
        <f t="shared" si="59"/>
        <v>277.29920714451924</v>
      </c>
      <c r="J111">
        <f t="shared" si="60"/>
        <v>1.0776888309486745E-2</v>
      </c>
      <c r="K111">
        <f t="shared" si="61"/>
        <v>2.0559530016787484</v>
      </c>
      <c r="L111">
        <f t="shared" si="45"/>
        <v>-1.0559530016787484</v>
      </c>
      <c r="M111">
        <f t="shared" si="46"/>
        <v>1.0559530016787484</v>
      </c>
      <c r="N111">
        <f t="shared" si="66"/>
        <v>-4.9440469983212552</v>
      </c>
      <c r="O111">
        <f t="shared" si="66"/>
        <v>16963.606798699926</v>
      </c>
      <c r="P111">
        <f t="shared" si="47"/>
        <v>154.21460726090842</v>
      </c>
      <c r="Q111">
        <f t="shared" si="48"/>
        <v>-3.2059524620496264E-2</v>
      </c>
      <c r="R111">
        <f t="shared" si="62"/>
        <v>1.9747193450126992</v>
      </c>
      <c r="S111">
        <f t="shared" si="49"/>
        <v>-0.97471934501269919</v>
      </c>
      <c r="T111">
        <f t="shared" si="50"/>
        <v>0.97471934501269919</v>
      </c>
      <c r="U111">
        <f t="shared" si="67"/>
        <v>-3.5063201637471804</v>
      </c>
      <c r="V111">
        <f t="shared" si="67"/>
        <v>14212.341890326912</v>
      </c>
      <c r="W111">
        <f t="shared" si="51"/>
        <v>129.20310809388101</v>
      </c>
      <c r="X111">
        <f t="shared" si="52"/>
        <v>-2.7138048112584356E-2</v>
      </c>
    </row>
    <row r="112" spans="1:24" ht="15.75" thickBot="1" x14ac:dyDescent="0.3">
      <c r="A112" s="1">
        <v>43958</v>
      </c>
      <c r="B112">
        <v>111</v>
      </c>
      <c r="C112" s="16">
        <v>1</v>
      </c>
      <c r="D112">
        <f t="shared" si="55"/>
        <v>4.597684516741138</v>
      </c>
      <c r="E112">
        <f t="shared" si="56"/>
        <v>-3.597684516741138</v>
      </c>
      <c r="F112">
        <f t="shared" si="57"/>
        <v>3.597684516741138</v>
      </c>
      <c r="G112">
        <f t="shared" si="68"/>
        <v>-0.60926193303542497</v>
      </c>
      <c r="H112">
        <f t="shared" si="68"/>
        <v>30506.510470413861</v>
      </c>
      <c r="I112">
        <f t="shared" si="59"/>
        <v>274.83342766138611</v>
      </c>
      <c r="J112">
        <f t="shared" si="60"/>
        <v>-2.2168407177385933E-3</v>
      </c>
      <c r="K112">
        <f t="shared" si="61"/>
        <v>1.5279765008393742</v>
      </c>
      <c r="L112">
        <f t="shared" si="45"/>
        <v>-0.5279765008393742</v>
      </c>
      <c r="M112">
        <f t="shared" si="46"/>
        <v>0.5279765008393742</v>
      </c>
      <c r="N112">
        <f t="shared" si="66"/>
        <v>-5.4720234991606294</v>
      </c>
      <c r="O112">
        <f t="shared" si="66"/>
        <v>16964.134775200764</v>
      </c>
      <c r="P112">
        <f t="shared" si="47"/>
        <v>152.83004301982672</v>
      </c>
      <c r="Q112">
        <f t="shared" si="48"/>
        <v>-3.5804632329068581E-2</v>
      </c>
      <c r="R112">
        <f t="shared" si="62"/>
        <v>1.1949438690025398</v>
      </c>
      <c r="S112">
        <f t="shared" si="49"/>
        <v>-0.19494386900253979</v>
      </c>
      <c r="T112">
        <f t="shared" si="50"/>
        <v>0.19494386900253979</v>
      </c>
      <c r="U112">
        <f t="shared" si="67"/>
        <v>-3.7012640327497204</v>
      </c>
      <c r="V112">
        <f t="shared" si="67"/>
        <v>14212.536834195915</v>
      </c>
      <c r="W112">
        <f t="shared" si="51"/>
        <v>128.04087238014338</v>
      </c>
      <c r="X112">
        <f t="shared" si="52"/>
        <v>-2.8906894837149779E-2</v>
      </c>
    </row>
    <row r="113" spans="1:24" ht="15.75" thickBot="1" x14ac:dyDescent="0.3">
      <c r="A113" s="1">
        <v>43959</v>
      </c>
      <c r="B113">
        <v>112</v>
      </c>
      <c r="C113" s="16">
        <v>14</v>
      </c>
      <c r="D113">
        <f t="shared" si="55"/>
        <v>3.8781476133929105</v>
      </c>
      <c r="E113">
        <f t="shared" si="56"/>
        <v>10.12185238660709</v>
      </c>
      <c r="F113">
        <f t="shared" si="57"/>
        <v>10.12185238660709</v>
      </c>
      <c r="G113">
        <f t="shared" si="68"/>
        <v>9.512590453571665</v>
      </c>
      <c r="H113">
        <f t="shared" si="68"/>
        <v>30516.632322800469</v>
      </c>
      <c r="I113">
        <f t="shared" si="59"/>
        <v>272.46993145357561</v>
      </c>
      <c r="J113">
        <f t="shared" si="60"/>
        <v>3.4912441174054662E-2</v>
      </c>
      <c r="K113">
        <f t="shared" si="61"/>
        <v>1.2639882504196871</v>
      </c>
      <c r="L113">
        <f t="shared" si="45"/>
        <v>12.736011749580314</v>
      </c>
      <c r="M113">
        <f t="shared" si="46"/>
        <v>12.736011749580314</v>
      </c>
      <c r="N113">
        <f t="shared" si="66"/>
        <v>7.2639882504196844</v>
      </c>
      <c r="O113">
        <f t="shared" si="66"/>
        <v>16976.870786950345</v>
      </c>
      <c r="P113">
        <f t="shared" si="47"/>
        <v>151.5792034549138</v>
      </c>
      <c r="Q113">
        <f t="shared" si="48"/>
        <v>4.7922063745243972E-2</v>
      </c>
      <c r="R113">
        <f t="shared" si="62"/>
        <v>1.0389887738005079</v>
      </c>
      <c r="S113">
        <f t="shared" si="49"/>
        <v>12.961011226199492</v>
      </c>
      <c r="T113">
        <f t="shared" si="50"/>
        <v>12.961011226199492</v>
      </c>
      <c r="U113">
        <f t="shared" si="67"/>
        <v>9.2597471934497726</v>
      </c>
      <c r="V113">
        <f t="shared" si="67"/>
        <v>14225.497845422115</v>
      </c>
      <c r="W113">
        <f t="shared" si="51"/>
        <v>127.01337361984031</v>
      </c>
      <c r="X113">
        <f t="shared" si="52"/>
        <v>7.2903718164079534E-2</v>
      </c>
    </row>
    <row r="114" spans="1:24" ht="15.75" thickBot="1" x14ac:dyDescent="0.3">
      <c r="A114" s="1">
        <v>43960</v>
      </c>
      <c r="B114">
        <v>113</v>
      </c>
      <c r="C114" s="16">
        <v>17</v>
      </c>
      <c r="D114">
        <f t="shared" si="55"/>
        <v>5.9025180907143291</v>
      </c>
      <c r="E114">
        <f t="shared" si="56"/>
        <v>11.097481909285671</v>
      </c>
      <c r="F114">
        <f t="shared" si="57"/>
        <v>11.097481909285671</v>
      </c>
      <c r="G114">
        <f t="shared" si="68"/>
        <v>20.610072362857338</v>
      </c>
      <c r="H114">
        <f t="shared" si="68"/>
        <v>30527.729804709754</v>
      </c>
      <c r="I114">
        <f t="shared" si="59"/>
        <v>270.15690092663499</v>
      </c>
      <c r="J114">
        <f t="shared" si="60"/>
        <v>7.6289268540485303E-2</v>
      </c>
      <c r="K114">
        <f t="shared" si="61"/>
        <v>7.631994125209844</v>
      </c>
      <c r="L114">
        <f t="shared" si="45"/>
        <v>9.3680058747901569</v>
      </c>
      <c r="M114">
        <f t="shared" si="46"/>
        <v>9.3680058747901569</v>
      </c>
      <c r="N114">
        <f t="shared" si="66"/>
        <v>16.631994125209843</v>
      </c>
      <c r="O114">
        <f t="shared" si="66"/>
        <v>16986.238792825134</v>
      </c>
      <c r="P114">
        <f t="shared" si="47"/>
        <v>150.32069728163836</v>
      </c>
      <c r="Q114">
        <f t="shared" si="48"/>
        <v>0.11064340723518874</v>
      </c>
      <c r="R114">
        <f t="shared" si="62"/>
        <v>11.407797754760102</v>
      </c>
      <c r="S114">
        <f t="shared" si="49"/>
        <v>5.5922022452398981</v>
      </c>
      <c r="T114">
        <f t="shared" si="50"/>
        <v>5.5922022452398981</v>
      </c>
      <c r="U114">
        <f t="shared" si="67"/>
        <v>14.851949438689671</v>
      </c>
      <c r="V114">
        <f t="shared" si="67"/>
        <v>14231.090047667354</v>
      </c>
      <c r="W114">
        <f t="shared" si="51"/>
        <v>125.93884997935712</v>
      </c>
      <c r="X114">
        <f t="shared" si="52"/>
        <v>0.1179298480264357</v>
      </c>
    </row>
    <row r="115" spans="1:24" ht="15.75" thickBot="1" x14ac:dyDescent="0.3">
      <c r="A115" s="1">
        <v>43961</v>
      </c>
      <c r="B115">
        <v>114</v>
      </c>
      <c r="C115" s="16">
        <v>1</v>
      </c>
      <c r="D115">
        <f t="shared" si="55"/>
        <v>8.1220144725714629</v>
      </c>
      <c r="E115">
        <f t="shared" si="56"/>
        <v>-7.1220144725714629</v>
      </c>
      <c r="F115">
        <f t="shared" si="57"/>
        <v>7.1220144725714629</v>
      </c>
      <c r="G115">
        <f t="shared" si="68"/>
        <v>13.488057890285875</v>
      </c>
      <c r="H115">
        <f t="shared" si="68"/>
        <v>30534.851819182324</v>
      </c>
      <c r="I115">
        <f t="shared" si="59"/>
        <v>267.84957736124846</v>
      </c>
      <c r="J115">
        <f t="shared" si="60"/>
        <v>5.0356838428363637E-2</v>
      </c>
      <c r="K115">
        <f t="shared" si="61"/>
        <v>12.315997062604922</v>
      </c>
      <c r="L115">
        <f t="shared" si="45"/>
        <v>-11.315997062604922</v>
      </c>
      <c r="M115">
        <f t="shared" si="46"/>
        <v>11.315997062604922</v>
      </c>
      <c r="N115">
        <f t="shared" ref="N115:O123" si="69">L115+N114</f>
        <v>5.3159970626049216</v>
      </c>
      <c r="O115">
        <f t="shared" si="69"/>
        <v>16997.554789887738</v>
      </c>
      <c r="P115">
        <f t="shared" si="47"/>
        <v>149.10135780603278</v>
      </c>
      <c r="Q115">
        <f t="shared" si="48"/>
        <v>3.565357915466167E-2</v>
      </c>
      <c r="R115">
        <f t="shared" si="62"/>
        <v>15.881559550952019</v>
      </c>
      <c r="S115">
        <f t="shared" si="49"/>
        <v>-14.881559550952019</v>
      </c>
      <c r="T115">
        <f t="shared" si="50"/>
        <v>14.881559550952019</v>
      </c>
      <c r="U115">
        <f t="shared" ref="U115:V123" si="70">S115+U114</f>
        <v>-2.9610112262348665E-2</v>
      </c>
      <c r="V115">
        <f t="shared" si="70"/>
        <v>14245.971607218306</v>
      </c>
      <c r="W115">
        <f t="shared" si="51"/>
        <v>124.9646632212132</v>
      </c>
      <c r="X115">
        <f t="shared" si="52"/>
        <v>-2.3694788189788232E-4</v>
      </c>
    </row>
    <row r="116" spans="1:24" ht="15.75" thickBot="1" x14ac:dyDescent="0.3">
      <c r="A116" s="1">
        <v>43962</v>
      </c>
      <c r="B116">
        <v>115</v>
      </c>
      <c r="C116" s="16">
        <v>7</v>
      </c>
      <c r="D116">
        <f t="shared" si="55"/>
        <v>6.6976115780571703</v>
      </c>
      <c r="E116">
        <f t="shared" si="56"/>
        <v>0.30238842194282967</v>
      </c>
      <c r="F116">
        <f t="shared" si="57"/>
        <v>0.30238842194282967</v>
      </c>
      <c r="G116">
        <f t="shared" ref="G116:H123" si="71">E116+G115</f>
        <v>13.790446312228704</v>
      </c>
      <c r="H116">
        <f t="shared" si="71"/>
        <v>30535.154207604268</v>
      </c>
      <c r="I116">
        <f t="shared" si="59"/>
        <v>265.52308006612407</v>
      </c>
      <c r="J116">
        <f t="shared" si="60"/>
        <v>5.1936902467365265E-2</v>
      </c>
      <c r="K116">
        <f t="shared" si="61"/>
        <v>6.6579985313024608</v>
      </c>
      <c r="L116">
        <f t="shared" si="45"/>
        <v>0.34200146869753922</v>
      </c>
      <c r="M116">
        <f t="shared" si="46"/>
        <v>0.34200146869753922</v>
      </c>
      <c r="N116">
        <f t="shared" si="69"/>
        <v>5.6579985313024608</v>
      </c>
      <c r="O116">
        <f t="shared" si="69"/>
        <v>16997.896791356434</v>
      </c>
      <c r="P116">
        <f t="shared" si="47"/>
        <v>147.80779818570812</v>
      </c>
      <c r="Q116">
        <f t="shared" si="48"/>
        <v>3.8279431807743049E-2</v>
      </c>
      <c r="R116">
        <f t="shared" si="62"/>
        <v>3.9763119101904039</v>
      </c>
      <c r="S116">
        <f t="shared" si="49"/>
        <v>3.0236880898095961</v>
      </c>
      <c r="T116">
        <f t="shared" si="50"/>
        <v>3.0236880898095961</v>
      </c>
      <c r="U116">
        <f t="shared" si="70"/>
        <v>2.9940779775472475</v>
      </c>
      <c r="V116">
        <f t="shared" si="70"/>
        <v>14248.995295308116</v>
      </c>
      <c r="W116">
        <f t="shared" si="51"/>
        <v>123.90430691572274</v>
      </c>
      <c r="X116">
        <f>U116/W116</f>
        <v>2.4164438283680971E-2</v>
      </c>
    </row>
    <row r="117" spans="1:24" ht="15.75" thickBot="1" x14ac:dyDescent="0.3">
      <c r="A117" s="1">
        <v>43963</v>
      </c>
      <c r="B117">
        <v>116</v>
      </c>
      <c r="C117" s="16">
        <v>3</v>
      </c>
      <c r="D117">
        <f t="shared" si="55"/>
        <v>6.7580892624457363</v>
      </c>
      <c r="E117">
        <f t="shared" si="56"/>
        <v>-3.7580892624457363</v>
      </c>
      <c r="F117">
        <f t="shared" si="57"/>
        <v>3.7580892624457363</v>
      </c>
      <c r="G117">
        <f t="shared" si="71"/>
        <v>10.032357049782968</v>
      </c>
      <c r="H117">
        <f t="shared" si="71"/>
        <v>30538.912296866714</v>
      </c>
      <c r="I117">
        <f t="shared" si="59"/>
        <v>263.26648531781649</v>
      </c>
      <c r="J117">
        <f t="shared" si="60"/>
        <v>3.8107232060593896E-2</v>
      </c>
      <c r="K117">
        <f t="shared" si="61"/>
        <v>6.8289992656512304</v>
      </c>
      <c r="L117">
        <f t="shared" si="45"/>
        <v>-3.8289992656512304</v>
      </c>
      <c r="M117">
        <f t="shared" si="46"/>
        <v>3.8289992656512304</v>
      </c>
      <c r="N117">
        <f t="shared" si="69"/>
        <v>1.8289992656512304</v>
      </c>
      <c r="O117">
        <f t="shared" si="69"/>
        <v>17001.725790622084</v>
      </c>
      <c r="P117">
        <f t="shared" si="47"/>
        <v>146.56660164329384</v>
      </c>
      <c r="Q117">
        <f t="shared" si="48"/>
        <v>1.2478963455143441E-2</v>
      </c>
      <c r="R117">
        <f t="shared" si="62"/>
        <v>6.395262382038081</v>
      </c>
      <c r="S117">
        <f t="shared" si="49"/>
        <v>-3.395262382038081</v>
      </c>
      <c r="T117">
        <f t="shared" si="50"/>
        <v>3.395262382038081</v>
      </c>
      <c r="U117">
        <f t="shared" si="70"/>
        <v>-0.40118440449083348</v>
      </c>
      <c r="V117">
        <f t="shared" si="70"/>
        <v>14252.390557690154</v>
      </c>
      <c r="W117">
        <f t="shared" si="51"/>
        <v>122.8654358421565</v>
      </c>
      <c r="X117">
        <f t="shared" ref="X117:X123" si="72">U117/W117</f>
        <v>-3.2652340484611918E-3</v>
      </c>
    </row>
    <row r="118" spans="1:24" ht="15.75" thickBot="1" x14ac:dyDescent="0.3">
      <c r="A118" s="1">
        <v>43964</v>
      </c>
      <c r="B118">
        <v>117</v>
      </c>
      <c r="C118" s="16">
        <v>4</v>
      </c>
      <c r="D118">
        <f t="shared" si="55"/>
        <v>6.006471409956589</v>
      </c>
      <c r="E118">
        <f t="shared" si="56"/>
        <v>-2.006471409956589</v>
      </c>
      <c r="F118">
        <f t="shared" si="57"/>
        <v>2.006471409956589</v>
      </c>
      <c r="G118">
        <f t="shared" si="71"/>
        <v>8.0258856398263791</v>
      </c>
      <c r="H118">
        <f t="shared" si="71"/>
        <v>30540.918768276671</v>
      </c>
      <c r="I118">
        <f t="shared" si="59"/>
        <v>261.03349374595444</v>
      </c>
      <c r="J118">
        <f t="shared" si="60"/>
        <v>3.0746574030217782E-2</v>
      </c>
      <c r="K118">
        <f t="shared" si="61"/>
        <v>4.9144996328256152</v>
      </c>
      <c r="L118">
        <f t="shared" si="45"/>
        <v>-0.91449963282561519</v>
      </c>
      <c r="M118">
        <f t="shared" si="46"/>
        <v>0.91449963282561519</v>
      </c>
      <c r="N118">
        <f t="shared" si="69"/>
        <v>0.91449963282561519</v>
      </c>
      <c r="O118">
        <f t="shared" si="69"/>
        <v>17002.640290254909</v>
      </c>
      <c r="P118">
        <f t="shared" si="47"/>
        <v>145.32171188252059</v>
      </c>
      <c r="Q118">
        <f t="shared" si="48"/>
        <v>6.2929318749348692E-3</v>
      </c>
      <c r="R118">
        <f t="shared" si="62"/>
        <v>3.679052476407616</v>
      </c>
      <c r="S118">
        <f t="shared" si="49"/>
        <v>0.32094752359238399</v>
      </c>
      <c r="T118">
        <f t="shared" si="50"/>
        <v>0.32094752359238399</v>
      </c>
      <c r="U118">
        <f t="shared" si="70"/>
        <v>-8.0236880898449492E-2</v>
      </c>
      <c r="V118">
        <f t="shared" si="70"/>
        <v>14252.711505213747</v>
      </c>
      <c r="W118">
        <f t="shared" si="51"/>
        <v>121.81804705310894</v>
      </c>
      <c r="X118">
        <f t="shared" si="72"/>
        <v>-6.5866169126376384E-4</v>
      </c>
    </row>
    <row r="119" spans="1:24" ht="15.75" thickBot="1" x14ac:dyDescent="0.3">
      <c r="A119" s="1">
        <v>43965</v>
      </c>
      <c r="B119">
        <v>118</v>
      </c>
      <c r="C119" s="16">
        <v>8</v>
      </c>
      <c r="D119">
        <f t="shared" si="55"/>
        <v>5.6051771279652716</v>
      </c>
      <c r="E119">
        <f t="shared" si="56"/>
        <v>2.3948228720347284</v>
      </c>
      <c r="F119">
        <f t="shared" si="57"/>
        <v>2.3948228720347284</v>
      </c>
      <c r="G119">
        <f t="shared" si="71"/>
        <v>10.420708511861108</v>
      </c>
      <c r="H119">
        <f t="shared" si="71"/>
        <v>30543.313591148708</v>
      </c>
      <c r="I119">
        <f t="shared" si="59"/>
        <v>258.84164060295512</v>
      </c>
      <c r="J119">
        <f t="shared" si="60"/>
        <v>4.0259011214682193E-2</v>
      </c>
      <c r="K119">
        <f t="shared" si="61"/>
        <v>4.4572498164128076</v>
      </c>
      <c r="L119">
        <f t="shared" si="45"/>
        <v>3.5427501835871924</v>
      </c>
      <c r="M119">
        <f t="shared" si="46"/>
        <v>3.5427501835871924</v>
      </c>
      <c r="N119">
        <f t="shared" si="69"/>
        <v>4.4572498164128076</v>
      </c>
      <c r="O119">
        <f t="shared" si="69"/>
        <v>17006.183040438496</v>
      </c>
      <c r="P119">
        <f t="shared" si="47"/>
        <v>144.12019525795336</v>
      </c>
      <c r="Q119">
        <f t="shared" si="48"/>
        <v>3.0927309031430358E-2</v>
      </c>
      <c r="R119">
        <f t="shared" si="62"/>
        <v>3.9358104952815234</v>
      </c>
      <c r="S119">
        <f t="shared" si="49"/>
        <v>4.0641895047184766</v>
      </c>
      <c r="T119">
        <f t="shared" si="50"/>
        <v>4.0641895047184766</v>
      </c>
      <c r="U119">
        <f t="shared" si="70"/>
        <v>3.9839526238200271</v>
      </c>
      <c r="V119">
        <f t="shared" si="70"/>
        <v>14256.775694718466</v>
      </c>
      <c r="W119">
        <f t="shared" si="51"/>
        <v>120.8201330060887</v>
      </c>
      <c r="X119">
        <f t="shared" si="72"/>
        <v>3.2974244645296469E-2</v>
      </c>
    </row>
    <row r="120" spans="1:24" ht="15.75" thickBot="1" x14ac:dyDescent="0.3">
      <c r="A120" s="1">
        <v>43966</v>
      </c>
      <c r="B120">
        <v>119</v>
      </c>
      <c r="C120" s="16">
        <v>6</v>
      </c>
      <c r="D120">
        <f t="shared" si="55"/>
        <v>6.0841417023722171</v>
      </c>
      <c r="E120">
        <f t="shared" si="56"/>
        <v>-8.4141702372217075E-2</v>
      </c>
      <c r="F120">
        <f t="shared" si="57"/>
        <v>8.4141702372217075E-2</v>
      </c>
      <c r="G120">
        <f t="shared" si="71"/>
        <v>10.33656680948889</v>
      </c>
      <c r="H120">
        <f t="shared" si="71"/>
        <v>30543.397732851081</v>
      </c>
      <c r="I120">
        <f t="shared" si="59"/>
        <v>256.66720783908471</v>
      </c>
      <c r="J120">
        <f t="shared" si="60"/>
        <v>4.027225330619294E-2</v>
      </c>
      <c r="K120">
        <f t="shared" si="61"/>
        <v>6.2286249082064042</v>
      </c>
      <c r="L120">
        <f t="shared" si="45"/>
        <v>-0.22862490820640424</v>
      </c>
      <c r="M120">
        <f t="shared" si="46"/>
        <v>0.22862490820640424</v>
      </c>
      <c r="N120">
        <f t="shared" si="69"/>
        <v>4.2286249082064034</v>
      </c>
      <c r="O120">
        <f t="shared" si="69"/>
        <v>17006.411665346703</v>
      </c>
      <c r="P120">
        <f t="shared" si="47"/>
        <v>142.91102239787145</v>
      </c>
      <c r="Q120">
        <f t="shared" si="48"/>
        <v>2.9589214584398532E-2</v>
      </c>
      <c r="R120">
        <f t="shared" si="62"/>
        <v>7.1871620990563052</v>
      </c>
      <c r="S120">
        <f t="shared" si="49"/>
        <v>-1.1871620990563052</v>
      </c>
      <c r="T120">
        <f t="shared" si="50"/>
        <v>1.1871620990563052</v>
      </c>
      <c r="U120">
        <f t="shared" si="70"/>
        <v>2.7967905247637219</v>
      </c>
      <c r="V120">
        <f t="shared" si="70"/>
        <v>14257.962856817523</v>
      </c>
      <c r="W120">
        <f t="shared" si="51"/>
        <v>119.81481392283632</v>
      </c>
      <c r="X120">
        <f t="shared" si="72"/>
        <v>2.3342610426828551E-2</v>
      </c>
    </row>
    <row r="121" spans="1:24" ht="15.75" thickBot="1" x14ac:dyDescent="0.3">
      <c r="A121" s="1">
        <v>43967</v>
      </c>
      <c r="B121">
        <v>120</v>
      </c>
      <c r="C121" s="16">
        <v>3</v>
      </c>
      <c r="D121">
        <f t="shared" si="55"/>
        <v>6.0673133618977735</v>
      </c>
      <c r="E121">
        <f t="shared" si="56"/>
        <v>-3.0673133618977735</v>
      </c>
      <c r="F121">
        <f t="shared" si="57"/>
        <v>3.0673133618977735</v>
      </c>
      <c r="G121">
        <f t="shared" si="71"/>
        <v>7.2692534475911161</v>
      </c>
      <c r="H121">
        <f t="shared" si="71"/>
        <v>30546.465046212979</v>
      </c>
      <c r="I121">
        <f t="shared" si="59"/>
        <v>254.55387538510817</v>
      </c>
      <c r="J121">
        <f t="shared" si="60"/>
        <v>2.8556836687689963E-2</v>
      </c>
      <c r="K121">
        <f t="shared" si="61"/>
        <v>6.1143124541032021</v>
      </c>
      <c r="L121">
        <f t="shared" si="45"/>
        <v>-3.1143124541032021</v>
      </c>
      <c r="M121">
        <f t="shared" si="46"/>
        <v>3.1143124541032021</v>
      </c>
      <c r="N121">
        <f t="shared" si="69"/>
        <v>1.1143124541032012</v>
      </c>
      <c r="O121">
        <f t="shared" si="69"/>
        <v>17009.525977800808</v>
      </c>
      <c r="P121">
        <f t="shared" si="47"/>
        <v>141.74604981500673</v>
      </c>
      <c r="Q121">
        <f t="shared" si="48"/>
        <v>7.8613298610966179E-3</v>
      </c>
      <c r="R121">
        <f t="shared" si="62"/>
        <v>6.2374324198112614</v>
      </c>
      <c r="S121">
        <f t="shared" si="49"/>
        <v>-3.2374324198112614</v>
      </c>
      <c r="T121">
        <f t="shared" si="50"/>
        <v>3.2374324198112614</v>
      </c>
      <c r="U121">
        <f t="shared" si="70"/>
        <v>-0.44064189504753948</v>
      </c>
      <c r="V121">
        <f t="shared" si="70"/>
        <v>14261.200289237335</v>
      </c>
      <c r="W121">
        <f t="shared" si="51"/>
        <v>118.84333574364446</v>
      </c>
      <c r="X121">
        <f t="shared" si="72"/>
        <v>-3.7077543497941092E-3</v>
      </c>
    </row>
    <row r="122" spans="1:24" ht="15.75" thickBot="1" x14ac:dyDescent="0.3">
      <c r="A122" s="1">
        <v>43968</v>
      </c>
      <c r="B122">
        <v>121</v>
      </c>
      <c r="C122" s="16">
        <v>7</v>
      </c>
      <c r="D122">
        <f t="shared" si="55"/>
        <v>5.4538506895182186</v>
      </c>
      <c r="E122">
        <f t="shared" si="56"/>
        <v>1.5461493104817814</v>
      </c>
      <c r="F122">
        <f t="shared" si="57"/>
        <v>1.5461493104817814</v>
      </c>
      <c r="G122">
        <f t="shared" si="71"/>
        <v>8.8154027580728975</v>
      </c>
      <c r="H122">
        <f t="shared" si="71"/>
        <v>30548.011195523461</v>
      </c>
      <c r="I122">
        <f t="shared" si="59"/>
        <v>252.46290244234265</v>
      </c>
      <c r="J122">
        <f t="shared" si="60"/>
        <v>3.4917616302403698E-2</v>
      </c>
      <c r="K122">
        <f t="shared" si="61"/>
        <v>4.5571562270516015</v>
      </c>
      <c r="L122">
        <f t="shared" si="45"/>
        <v>2.4428437729483985</v>
      </c>
      <c r="M122">
        <f t="shared" si="46"/>
        <v>2.4428437729483985</v>
      </c>
      <c r="N122">
        <f t="shared" si="69"/>
        <v>3.5571562270515997</v>
      </c>
      <c r="O122">
        <f t="shared" si="69"/>
        <v>17011.968821573755</v>
      </c>
      <c r="P122">
        <f t="shared" si="47"/>
        <v>140.59478364936987</v>
      </c>
      <c r="Q122">
        <f t="shared" si="48"/>
        <v>2.5300769592724093E-2</v>
      </c>
      <c r="R122">
        <f t="shared" si="62"/>
        <v>3.6474864839622523</v>
      </c>
      <c r="S122">
        <f t="shared" si="49"/>
        <v>3.3525135160377477</v>
      </c>
      <c r="T122">
        <f t="shared" si="50"/>
        <v>3.3525135160377477</v>
      </c>
      <c r="U122">
        <f t="shared" si="70"/>
        <v>2.9118716209902082</v>
      </c>
      <c r="V122">
        <f t="shared" si="70"/>
        <v>14264.552802753373</v>
      </c>
      <c r="W122">
        <f t="shared" si="51"/>
        <v>117.88886613845763</v>
      </c>
      <c r="X122">
        <f t="shared" si="72"/>
        <v>2.470014104275365E-2</v>
      </c>
    </row>
    <row r="123" spans="1:24" ht="15.75" thickBot="1" x14ac:dyDescent="0.3">
      <c r="A123" s="1">
        <v>43969</v>
      </c>
      <c r="B123">
        <v>122</v>
      </c>
      <c r="C123" s="16">
        <v>8</v>
      </c>
      <c r="D123">
        <f t="shared" si="55"/>
        <v>5.7630805516145749</v>
      </c>
      <c r="E123">
        <f t="shared" si="56"/>
        <v>2.2369194483854251</v>
      </c>
      <c r="F123">
        <f t="shared" si="57"/>
        <v>2.2369194483854251</v>
      </c>
      <c r="G123">
        <f t="shared" si="71"/>
        <v>11.052322206458323</v>
      </c>
      <c r="H123">
        <f>F123+H122</f>
        <v>30550.248114971848</v>
      </c>
      <c r="I123">
        <f t="shared" si="59"/>
        <v>250.41186979485121</v>
      </c>
      <c r="J123">
        <f t="shared" si="60"/>
        <v>4.4136574737902348E-2</v>
      </c>
      <c r="K123">
        <f t="shared" si="61"/>
        <v>5.7785781135258008</v>
      </c>
      <c r="L123">
        <f t="shared" si="45"/>
        <v>2.2214218864741992</v>
      </c>
      <c r="M123">
        <f t="shared" si="46"/>
        <v>2.2214218864741992</v>
      </c>
      <c r="N123">
        <f t="shared" si="69"/>
        <v>5.778578113525799</v>
      </c>
      <c r="O123">
        <f t="shared" si="69"/>
        <v>17014.190243460231</v>
      </c>
      <c r="P123">
        <f t="shared" si="47"/>
        <v>139.46057576606748</v>
      </c>
      <c r="Q123">
        <f t="shared" si="48"/>
        <v>4.1435209067391503E-2</v>
      </c>
      <c r="R123">
        <f t="shared" si="62"/>
        <v>6.3294972967924501</v>
      </c>
      <c r="S123">
        <f t="shared" si="49"/>
        <v>1.6705027032075499</v>
      </c>
      <c r="T123">
        <f t="shared" si="50"/>
        <v>1.6705027032075499</v>
      </c>
      <c r="U123">
        <f t="shared" si="70"/>
        <v>4.5823743241977581</v>
      </c>
      <c r="V123">
        <f t="shared" si="70"/>
        <v>14266.22330545658</v>
      </c>
      <c r="W123">
        <f t="shared" si="51"/>
        <v>116.93625660210311</v>
      </c>
      <c r="X123">
        <f t="shared" si="72"/>
        <v>3.9186942162772666E-2</v>
      </c>
    </row>
    <row r="124" spans="1:24" x14ac:dyDescent="0.25">
      <c r="A124" s="1">
        <v>43970</v>
      </c>
      <c r="B124">
        <v>123</v>
      </c>
      <c r="C124">
        <v>6</v>
      </c>
      <c r="D124">
        <f t="shared" si="55"/>
        <v>6.2104644412916601</v>
      </c>
      <c r="E124">
        <f t="shared" ref="E124:E158" si="73">$C124-D124</f>
        <v>-0.21046444129166009</v>
      </c>
      <c r="F124">
        <f t="shared" ref="F124:F158" si="74">ABS(E124)</f>
        <v>0.21046444129166009</v>
      </c>
      <c r="G124">
        <f t="shared" ref="G124:H139" si="75">E124+G123</f>
        <v>10.841857765166662</v>
      </c>
      <c r="H124">
        <f t="shared" si="75"/>
        <v>30550.458579413138</v>
      </c>
      <c r="I124">
        <f t="shared" ref="I124:I158" si="76">H124/$B124</f>
        <v>248.37771202774908</v>
      </c>
      <c r="J124">
        <f t="shared" ref="J124:J158" si="77">G124/I124</f>
        <v>4.3650686998660308E-2</v>
      </c>
      <c r="K124">
        <f t="shared" si="61"/>
        <v>6.8892890567628999</v>
      </c>
      <c r="L124">
        <f t="shared" ref="L124:L158" si="78">$C124-K124</f>
        <v>-0.88928905676289993</v>
      </c>
      <c r="M124">
        <f t="shared" ref="M124:M158" si="79">ABS(L124)</f>
        <v>0.88928905676289993</v>
      </c>
      <c r="N124">
        <f t="shared" ref="N124:N158" si="80">L124+N123</f>
        <v>4.889289056762899</v>
      </c>
      <c r="O124">
        <f t="shared" ref="O124:O158" si="81">M124+O123</f>
        <v>17015.079532516993</v>
      </c>
      <c r="P124">
        <f t="shared" ref="P124:P158" si="82">O124/$B124</f>
        <v>138.33397993916253</v>
      </c>
      <c r="Q124">
        <f t="shared" ref="Q124:Q158" si="83">N124/P124</f>
        <v>3.5344093034214326E-2</v>
      </c>
      <c r="R124">
        <f t="shared" si="62"/>
        <v>7.6658994593584904</v>
      </c>
      <c r="S124">
        <f t="shared" ref="S124:S158" si="84">$C124-R124</f>
        <v>-1.6658994593584904</v>
      </c>
      <c r="T124">
        <f t="shared" ref="T124:T158" si="85">ABS(S124)</f>
        <v>1.6658994593584904</v>
      </c>
      <c r="U124">
        <f t="shared" ref="U124:U158" si="86">S124+U123</f>
        <v>2.9164748648392678</v>
      </c>
      <c r="V124">
        <f t="shared" ref="V124:V158" si="87">T124+V123</f>
        <v>14267.889204915939</v>
      </c>
      <c r="W124">
        <f t="shared" ref="W124:W157" si="88">V124/$B124</f>
        <v>115.99909922695885</v>
      </c>
      <c r="X124">
        <f t="shared" ref="X124:X158" si="89">U124/W124</f>
        <v>2.514221993338947E-2</v>
      </c>
    </row>
    <row r="125" spans="1:24" x14ac:dyDescent="0.25">
      <c r="A125" s="1">
        <v>43971</v>
      </c>
      <c r="B125">
        <v>124</v>
      </c>
      <c r="C125">
        <v>5</v>
      </c>
      <c r="D125">
        <f t="shared" si="55"/>
        <v>6.1683715530333281</v>
      </c>
      <c r="E125">
        <f t="shared" si="73"/>
        <v>-1.1683715530333281</v>
      </c>
      <c r="F125">
        <f t="shared" si="74"/>
        <v>1.1683715530333281</v>
      </c>
      <c r="G125">
        <f t="shared" si="75"/>
        <v>9.6734862121333336</v>
      </c>
      <c r="H125">
        <f t="shared" ref="H125:H158" si="90">F125+H124</f>
        <v>30551.626950966172</v>
      </c>
      <c r="I125">
        <f t="shared" si="76"/>
        <v>246.38408831424331</v>
      </c>
      <c r="J125">
        <f t="shared" si="77"/>
        <v>3.9261813854616988E-2</v>
      </c>
      <c r="K125">
        <f t="shared" si="61"/>
        <v>6.44464452838145</v>
      </c>
      <c r="L125">
        <f t="shared" si="78"/>
        <v>-1.44464452838145</v>
      </c>
      <c r="M125">
        <f t="shared" si="79"/>
        <v>1.44464452838145</v>
      </c>
      <c r="N125">
        <f t="shared" si="80"/>
        <v>3.4446445283814491</v>
      </c>
      <c r="O125">
        <f t="shared" si="81"/>
        <v>17016.524177045376</v>
      </c>
      <c r="P125">
        <f t="shared" si="82"/>
        <v>137.2300336858498</v>
      </c>
      <c r="Q125">
        <f t="shared" si="83"/>
        <v>2.5101243771950166E-2</v>
      </c>
      <c r="R125">
        <f t="shared" si="62"/>
        <v>6.3331798918716977</v>
      </c>
      <c r="S125">
        <f t="shared" si="84"/>
        <v>-1.3331798918716977</v>
      </c>
      <c r="T125">
        <f t="shared" si="85"/>
        <v>1.3331798918716977</v>
      </c>
      <c r="U125">
        <f t="shared" si="86"/>
        <v>1.58329497296757</v>
      </c>
      <c r="V125">
        <f t="shared" si="87"/>
        <v>14269.22238480781</v>
      </c>
      <c r="W125">
        <f t="shared" si="88"/>
        <v>115.07437407103073</v>
      </c>
      <c r="X125">
        <f t="shared" si="89"/>
        <v>1.3758884076052124E-2</v>
      </c>
    </row>
    <row r="126" spans="1:24" x14ac:dyDescent="0.25">
      <c r="A126" s="1">
        <v>43972</v>
      </c>
      <c r="B126">
        <v>125</v>
      </c>
      <c r="C126">
        <v>2</v>
      </c>
      <c r="D126">
        <f t="shared" si="55"/>
        <v>5.9346972424266626</v>
      </c>
      <c r="E126">
        <f t="shared" si="73"/>
        <v>-3.9346972424266626</v>
      </c>
      <c r="F126">
        <f t="shared" si="74"/>
        <v>3.9346972424266626</v>
      </c>
      <c r="G126">
        <f t="shared" si="75"/>
        <v>5.738788969706671</v>
      </c>
      <c r="H126">
        <f t="shared" si="90"/>
        <v>30555.561648208601</v>
      </c>
      <c r="I126">
        <f t="shared" si="76"/>
        <v>244.44449318566882</v>
      </c>
      <c r="J126">
        <f t="shared" si="77"/>
        <v>2.3476859285791928E-2</v>
      </c>
      <c r="K126">
        <f t="shared" si="61"/>
        <v>5.7223222641907245</v>
      </c>
      <c r="L126">
        <f t="shared" si="78"/>
        <v>-3.7223222641907245</v>
      </c>
      <c r="M126">
        <f t="shared" si="79"/>
        <v>3.7223222641907245</v>
      </c>
      <c r="N126">
        <f t="shared" si="80"/>
        <v>-0.27767773580927546</v>
      </c>
      <c r="O126">
        <f t="shared" si="81"/>
        <v>17020.246499309567</v>
      </c>
      <c r="P126">
        <f t="shared" si="82"/>
        <v>136.16197199447654</v>
      </c>
      <c r="Q126">
        <f t="shared" si="83"/>
        <v>-2.0393192882116862E-3</v>
      </c>
      <c r="R126">
        <f t="shared" si="62"/>
        <v>5.2666359783743397</v>
      </c>
      <c r="S126">
        <f t="shared" si="84"/>
        <v>-3.2666359783743397</v>
      </c>
      <c r="T126">
        <f t="shared" si="85"/>
        <v>3.2666359783743397</v>
      </c>
      <c r="U126">
        <f t="shared" si="86"/>
        <v>-1.6833410054067697</v>
      </c>
      <c r="V126">
        <f t="shared" si="87"/>
        <v>14272.489020786184</v>
      </c>
      <c r="W126">
        <f t="shared" si="88"/>
        <v>114.17991216628947</v>
      </c>
      <c r="X126">
        <f t="shared" si="89"/>
        <v>-1.4742882293999173E-2</v>
      </c>
    </row>
    <row r="127" spans="1:24" x14ac:dyDescent="0.25">
      <c r="A127" s="1">
        <v>43973</v>
      </c>
      <c r="B127">
        <v>126</v>
      </c>
      <c r="C127">
        <v>4</v>
      </c>
      <c r="D127">
        <f t="shared" si="55"/>
        <v>5.1477577939413299</v>
      </c>
      <c r="E127">
        <f t="shared" si="73"/>
        <v>-1.1477577939413299</v>
      </c>
      <c r="F127">
        <f t="shared" si="74"/>
        <v>1.1477577939413299</v>
      </c>
      <c r="G127">
        <f t="shared" si="75"/>
        <v>4.591031175765341</v>
      </c>
      <c r="H127">
        <f t="shared" si="90"/>
        <v>30556.709406002541</v>
      </c>
      <c r="I127">
        <f t="shared" si="76"/>
        <v>242.51356671430588</v>
      </c>
      <c r="J127">
        <f t="shared" si="77"/>
        <v>1.8931028222325494E-2</v>
      </c>
      <c r="K127">
        <f t="shared" si="61"/>
        <v>3.8611611320953623</v>
      </c>
      <c r="L127">
        <f t="shared" si="78"/>
        <v>0.13883886790463773</v>
      </c>
      <c r="M127">
        <f t="shared" si="79"/>
        <v>0.13883886790463773</v>
      </c>
      <c r="N127">
        <f t="shared" si="80"/>
        <v>-0.13883886790463773</v>
      </c>
      <c r="O127">
        <f t="shared" si="81"/>
        <v>17020.385338177472</v>
      </c>
      <c r="P127">
        <f t="shared" si="82"/>
        <v>135.08242331886882</v>
      </c>
      <c r="Q127">
        <f t="shared" si="83"/>
        <v>-1.0278085371395924E-3</v>
      </c>
      <c r="R127">
        <f t="shared" si="62"/>
        <v>2.6533271956748679</v>
      </c>
      <c r="S127">
        <f t="shared" si="84"/>
        <v>1.3466728043251321</v>
      </c>
      <c r="T127">
        <f t="shared" si="85"/>
        <v>1.3466728043251321</v>
      </c>
      <c r="U127">
        <f t="shared" si="86"/>
        <v>-0.33666820108163753</v>
      </c>
      <c r="V127">
        <f t="shared" si="87"/>
        <v>14273.83569359051</v>
      </c>
      <c r="W127">
        <f t="shared" si="88"/>
        <v>113.28441026659135</v>
      </c>
      <c r="X127">
        <f t="shared" si="89"/>
        <v>-2.9718846599400463E-3</v>
      </c>
    </row>
    <row r="128" spans="1:24" x14ac:dyDescent="0.25">
      <c r="A128" s="1">
        <v>43974</v>
      </c>
      <c r="B128">
        <v>127</v>
      </c>
      <c r="C128">
        <v>0</v>
      </c>
      <c r="D128">
        <f t="shared" si="55"/>
        <v>4.9182062351530638</v>
      </c>
      <c r="E128">
        <f t="shared" si="73"/>
        <v>-4.9182062351530638</v>
      </c>
      <c r="F128">
        <f t="shared" si="74"/>
        <v>4.9182062351530638</v>
      </c>
      <c r="G128">
        <f t="shared" si="75"/>
        <v>-0.32717505938772273</v>
      </c>
      <c r="H128">
        <f t="shared" si="90"/>
        <v>30561.627612237695</v>
      </c>
      <c r="I128">
        <f t="shared" si="76"/>
        <v>240.64273710423382</v>
      </c>
      <c r="J128">
        <f t="shared" si="77"/>
        <v>-1.3595883396472824E-3</v>
      </c>
      <c r="K128">
        <f t="shared" si="61"/>
        <v>3.9305805660476811</v>
      </c>
      <c r="L128">
        <f t="shared" si="78"/>
        <v>-3.9305805660476811</v>
      </c>
      <c r="M128">
        <f t="shared" si="79"/>
        <v>3.9305805660476811</v>
      </c>
      <c r="N128">
        <f t="shared" si="80"/>
        <v>-4.0694194339523193</v>
      </c>
      <c r="O128">
        <f t="shared" si="81"/>
        <v>17024.315918743519</v>
      </c>
      <c r="P128">
        <f t="shared" si="82"/>
        <v>134.04973164364975</v>
      </c>
      <c r="Q128">
        <f t="shared" si="83"/>
        <v>-3.0357535103242388E-2</v>
      </c>
      <c r="R128">
        <f t="shared" si="62"/>
        <v>3.7306654391349738</v>
      </c>
      <c r="S128">
        <f t="shared" si="84"/>
        <v>-3.7306654391349738</v>
      </c>
      <c r="T128">
        <f t="shared" si="85"/>
        <v>3.7306654391349738</v>
      </c>
      <c r="U128">
        <f t="shared" si="86"/>
        <v>-4.0673336402166118</v>
      </c>
      <c r="V128">
        <f t="shared" si="87"/>
        <v>14277.566359029644</v>
      </c>
      <c r="W128">
        <f t="shared" si="88"/>
        <v>112.42178235456413</v>
      </c>
      <c r="X128">
        <f t="shared" si="89"/>
        <v>-3.6179231062079716E-2</v>
      </c>
    </row>
    <row r="129" spans="1:24" x14ac:dyDescent="0.25">
      <c r="A129" s="1">
        <v>43975</v>
      </c>
      <c r="B129">
        <v>128</v>
      </c>
      <c r="C129">
        <v>3</v>
      </c>
      <c r="D129">
        <f t="shared" si="55"/>
        <v>3.9345649881224509</v>
      </c>
      <c r="E129">
        <f t="shared" si="73"/>
        <v>-0.93456498812245092</v>
      </c>
      <c r="F129">
        <f t="shared" si="74"/>
        <v>0.93456498812245092</v>
      </c>
      <c r="G129">
        <f t="shared" si="75"/>
        <v>-1.2617400475101737</v>
      </c>
      <c r="H129">
        <f t="shared" si="90"/>
        <v>30562.562177225816</v>
      </c>
      <c r="I129">
        <f t="shared" si="76"/>
        <v>238.77001700957669</v>
      </c>
      <c r="J129">
        <f t="shared" si="77"/>
        <v>-5.2843320250698282E-3</v>
      </c>
      <c r="K129">
        <f t="shared" si="61"/>
        <v>1.9652902830238406</v>
      </c>
      <c r="L129">
        <f t="shared" si="78"/>
        <v>1.0347097169761594</v>
      </c>
      <c r="M129">
        <f t="shared" si="79"/>
        <v>1.0347097169761594</v>
      </c>
      <c r="N129">
        <f t="shared" si="80"/>
        <v>-3.0347097169761597</v>
      </c>
      <c r="O129">
        <f t="shared" si="81"/>
        <v>17025.350628460495</v>
      </c>
      <c r="P129">
        <f t="shared" si="82"/>
        <v>133.01055178484762</v>
      </c>
      <c r="Q129">
        <f t="shared" si="83"/>
        <v>-2.2815556181474843E-2</v>
      </c>
      <c r="R129">
        <f t="shared" si="62"/>
        <v>0.7461330878269945</v>
      </c>
      <c r="S129">
        <f t="shared" si="84"/>
        <v>2.2538669121730055</v>
      </c>
      <c r="T129">
        <f t="shared" si="85"/>
        <v>2.2538669121730055</v>
      </c>
      <c r="U129">
        <f t="shared" si="86"/>
        <v>-1.8134667280436063</v>
      </c>
      <c r="V129">
        <f t="shared" si="87"/>
        <v>14279.820225941818</v>
      </c>
      <c r="W129">
        <f t="shared" si="88"/>
        <v>111.56109551517045</v>
      </c>
      <c r="X129">
        <f t="shared" si="89"/>
        <v>-1.625536859125774E-2</v>
      </c>
    </row>
    <row r="130" spans="1:24" x14ac:dyDescent="0.25">
      <c r="A130" s="1">
        <v>43976</v>
      </c>
      <c r="B130">
        <v>129</v>
      </c>
      <c r="C130">
        <v>11</v>
      </c>
      <c r="D130">
        <f t="shared" si="55"/>
        <v>3.7476519904979608</v>
      </c>
      <c r="E130">
        <f t="shared" si="73"/>
        <v>7.2523480095020396</v>
      </c>
      <c r="F130">
        <f t="shared" si="74"/>
        <v>7.2523480095020396</v>
      </c>
      <c r="G130">
        <f t="shared" si="75"/>
        <v>5.9906079619918664</v>
      </c>
      <c r="H130">
        <f t="shared" si="90"/>
        <v>30569.814525235317</v>
      </c>
      <c r="I130">
        <f t="shared" si="76"/>
        <v>236.975306397173</v>
      </c>
      <c r="J130">
        <f t="shared" si="77"/>
        <v>2.5279460771965613E-2</v>
      </c>
      <c r="K130">
        <f t="shared" si="61"/>
        <v>2.4826451415119202</v>
      </c>
      <c r="L130">
        <f t="shared" si="78"/>
        <v>8.5173548584880798</v>
      </c>
      <c r="M130">
        <f t="shared" si="79"/>
        <v>8.5173548584880798</v>
      </c>
      <c r="N130">
        <f t="shared" si="80"/>
        <v>5.4826451415119202</v>
      </c>
      <c r="O130">
        <f t="shared" si="81"/>
        <v>17033.867983318985</v>
      </c>
      <c r="P130">
        <f t="shared" si="82"/>
        <v>132.04548824278282</v>
      </c>
      <c r="Q130">
        <f t="shared" si="83"/>
        <v>4.1520882042038146E-2</v>
      </c>
      <c r="R130">
        <f t="shared" si="62"/>
        <v>2.5492266175653988</v>
      </c>
      <c r="S130">
        <f t="shared" si="84"/>
        <v>8.4507733824346012</v>
      </c>
      <c r="T130">
        <f t="shared" si="85"/>
        <v>8.4507733824346012</v>
      </c>
      <c r="U130">
        <f t="shared" si="86"/>
        <v>6.6373066543909953</v>
      </c>
      <c r="V130">
        <f t="shared" si="87"/>
        <v>14288.270999324252</v>
      </c>
      <c r="W130">
        <f t="shared" si="88"/>
        <v>110.76179069243607</v>
      </c>
      <c r="X130">
        <f t="shared" si="89"/>
        <v>5.9924154466060447E-2</v>
      </c>
    </row>
    <row r="131" spans="1:24" x14ac:dyDescent="0.25">
      <c r="A131" s="1">
        <v>43977</v>
      </c>
      <c r="B131">
        <v>130</v>
      </c>
      <c r="C131">
        <v>7</v>
      </c>
      <c r="D131">
        <f t="shared" si="55"/>
        <v>5.198121592398369</v>
      </c>
      <c r="E131">
        <f t="shared" si="73"/>
        <v>1.801878407601631</v>
      </c>
      <c r="F131">
        <f t="shared" si="74"/>
        <v>1.801878407601631</v>
      </c>
      <c r="G131">
        <f t="shared" si="75"/>
        <v>7.7924863695934974</v>
      </c>
      <c r="H131">
        <f t="shared" si="90"/>
        <v>30571.616403642918</v>
      </c>
      <c r="I131">
        <f t="shared" si="76"/>
        <v>235.16628002802244</v>
      </c>
      <c r="J131">
        <f t="shared" si="77"/>
        <v>3.3136070225140035E-2</v>
      </c>
      <c r="K131">
        <f t="shared" si="61"/>
        <v>6.7413225707559601</v>
      </c>
      <c r="L131">
        <f t="shared" si="78"/>
        <v>0.25867742924403991</v>
      </c>
      <c r="M131">
        <f t="shared" si="79"/>
        <v>0.25867742924403991</v>
      </c>
      <c r="N131">
        <f t="shared" si="80"/>
        <v>5.7413225707559601</v>
      </c>
      <c r="O131">
        <f t="shared" si="81"/>
        <v>17034.126660748228</v>
      </c>
      <c r="P131">
        <f t="shared" si="82"/>
        <v>131.03174354421714</v>
      </c>
      <c r="Q131">
        <f t="shared" si="83"/>
        <v>4.3816272419656313E-2</v>
      </c>
      <c r="R131">
        <f t="shared" si="62"/>
        <v>9.3098453235130805</v>
      </c>
      <c r="S131">
        <f t="shared" si="84"/>
        <v>-2.3098453235130805</v>
      </c>
      <c r="T131">
        <f t="shared" si="85"/>
        <v>2.3098453235130805</v>
      </c>
      <c r="U131">
        <f t="shared" si="86"/>
        <v>4.3274613308779148</v>
      </c>
      <c r="V131">
        <f t="shared" si="87"/>
        <v>14290.580844647764</v>
      </c>
      <c r="W131">
        <f t="shared" si="88"/>
        <v>109.92754495882896</v>
      </c>
      <c r="X131">
        <f t="shared" si="89"/>
        <v>3.9366487557769746E-2</v>
      </c>
    </row>
    <row r="132" spans="1:24" x14ac:dyDescent="0.25">
      <c r="A132" s="1">
        <v>43978</v>
      </c>
      <c r="B132">
        <v>131</v>
      </c>
      <c r="C132">
        <v>1</v>
      </c>
      <c r="D132">
        <f t="shared" ref="D132:D158" si="91">D131+0.2*($C131-D131)</f>
        <v>5.5584972739186949</v>
      </c>
      <c r="E132">
        <f t="shared" si="73"/>
        <v>-4.5584972739186949</v>
      </c>
      <c r="F132">
        <f t="shared" si="74"/>
        <v>4.5584972739186949</v>
      </c>
      <c r="G132">
        <f t="shared" si="75"/>
        <v>3.2339890956748025</v>
      </c>
      <c r="H132">
        <f t="shared" si="90"/>
        <v>30576.174900916838</v>
      </c>
      <c r="I132">
        <f t="shared" si="76"/>
        <v>233.40591527417433</v>
      </c>
      <c r="J132">
        <f t="shared" si="77"/>
        <v>1.3855643255124622E-2</v>
      </c>
      <c r="K132">
        <f t="shared" ref="K132:K158" si="92">K131+0.5*($C131-K131)</f>
        <v>6.87066128537798</v>
      </c>
      <c r="L132">
        <f t="shared" si="78"/>
        <v>-5.87066128537798</v>
      </c>
      <c r="M132">
        <f t="shared" si="79"/>
        <v>5.87066128537798</v>
      </c>
      <c r="N132">
        <f t="shared" si="80"/>
        <v>-0.12933871462201996</v>
      </c>
      <c r="O132">
        <f t="shared" si="81"/>
        <v>17039.997322033607</v>
      </c>
      <c r="P132">
        <f t="shared" si="82"/>
        <v>130.07631543537104</v>
      </c>
      <c r="Q132">
        <f t="shared" si="83"/>
        <v>-9.9432947642403386E-4</v>
      </c>
      <c r="R132">
        <f t="shared" ref="R132:R158" si="93">R131+0.8*($C131-R131)</f>
        <v>7.4619690647026164</v>
      </c>
      <c r="S132">
        <f t="shared" si="84"/>
        <v>-6.4619690647026164</v>
      </c>
      <c r="T132">
        <f t="shared" si="85"/>
        <v>6.4619690647026164</v>
      </c>
      <c r="U132">
        <f t="shared" si="86"/>
        <v>-2.1345077338247016</v>
      </c>
      <c r="V132">
        <f t="shared" si="87"/>
        <v>14297.042813712467</v>
      </c>
      <c r="W132">
        <f t="shared" si="88"/>
        <v>109.13773140238524</v>
      </c>
      <c r="X132">
        <f t="shared" si="89"/>
        <v>-1.9557926542882596E-2</v>
      </c>
    </row>
    <row r="133" spans="1:24" x14ac:dyDescent="0.25">
      <c r="A133" s="1">
        <v>43979</v>
      </c>
      <c r="B133">
        <v>132</v>
      </c>
      <c r="C133">
        <v>2</v>
      </c>
      <c r="D133">
        <f t="shared" si="91"/>
        <v>4.6467978191349557</v>
      </c>
      <c r="E133">
        <f t="shared" si="73"/>
        <v>-2.6467978191349557</v>
      </c>
      <c r="F133">
        <f t="shared" si="74"/>
        <v>2.6467978191349557</v>
      </c>
      <c r="G133">
        <f t="shared" si="75"/>
        <v>0.58719127653984682</v>
      </c>
      <c r="H133">
        <f t="shared" si="90"/>
        <v>30578.821698735974</v>
      </c>
      <c r="I133">
        <f t="shared" si="76"/>
        <v>231.6577401419392</v>
      </c>
      <c r="J133">
        <f t="shared" si="77"/>
        <v>2.5347362716223874E-3</v>
      </c>
      <c r="K133">
        <f t="shared" si="92"/>
        <v>3.93533064268899</v>
      </c>
      <c r="L133">
        <f t="shared" si="78"/>
        <v>-1.93533064268899</v>
      </c>
      <c r="M133">
        <f t="shared" si="79"/>
        <v>1.93533064268899</v>
      </c>
      <c r="N133">
        <f t="shared" si="80"/>
        <v>-2.06466935731101</v>
      </c>
      <c r="O133">
        <f t="shared" si="81"/>
        <v>17041.932652676296</v>
      </c>
      <c r="P133">
        <f t="shared" si="82"/>
        <v>129.10555039906285</v>
      </c>
      <c r="Q133">
        <f t="shared" si="83"/>
        <v>-1.5992103754866895E-2</v>
      </c>
      <c r="R133">
        <f t="shared" si="93"/>
        <v>2.2923938129405226</v>
      </c>
      <c r="S133">
        <f t="shared" si="84"/>
        <v>-0.29239381294052258</v>
      </c>
      <c r="T133">
        <f t="shared" si="85"/>
        <v>0.29239381294052258</v>
      </c>
      <c r="U133">
        <f t="shared" si="86"/>
        <v>-2.4269015467652242</v>
      </c>
      <c r="V133">
        <f t="shared" si="87"/>
        <v>14297.335207525408</v>
      </c>
      <c r="W133">
        <f t="shared" si="88"/>
        <v>108.31314551155612</v>
      </c>
      <c r="X133">
        <f t="shared" si="89"/>
        <v>-2.2406343526477069E-2</v>
      </c>
    </row>
    <row r="134" spans="1:24" x14ac:dyDescent="0.25">
      <c r="A134" s="1">
        <v>43980</v>
      </c>
      <c r="B134">
        <v>133</v>
      </c>
      <c r="C134">
        <v>0</v>
      </c>
      <c r="D134">
        <f t="shared" si="91"/>
        <v>4.1174382553079649</v>
      </c>
      <c r="E134">
        <f t="shared" si="73"/>
        <v>-4.1174382553079649</v>
      </c>
      <c r="F134">
        <f t="shared" si="74"/>
        <v>4.1174382553079649</v>
      </c>
      <c r="G134">
        <f t="shared" si="75"/>
        <v>-3.5302469787681181</v>
      </c>
      <c r="H134">
        <f t="shared" si="90"/>
        <v>30582.939136991281</v>
      </c>
      <c r="I134">
        <f t="shared" si="76"/>
        <v>229.94691080444574</v>
      </c>
      <c r="J134">
        <f t="shared" si="77"/>
        <v>-1.535244359847197E-2</v>
      </c>
      <c r="K134">
        <f t="shared" si="92"/>
        <v>2.9676653213444952</v>
      </c>
      <c r="L134">
        <f t="shared" si="78"/>
        <v>-2.9676653213444952</v>
      </c>
      <c r="M134">
        <f t="shared" si="79"/>
        <v>2.9676653213444952</v>
      </c>
      <c r="N134">
        <f t="shared" si="80"/>
        <v>-5.0323346786555057</v>
      </c>
      <c r="O134">
        <f t="shared" si="81"/>
        <v>17044.900317997639</v>
      </c>
      <c r="P134">
        <f t="shared" si="82"/>
        <v>128.15714524810255</v>
      </c>
      <c r="Q134">
        <f t="shared" si="83"/>
        <v>-3.9266906803466055E-2</v>
      </c>
      <c r="R134">
        <f t="shared" si="93"/>
        <v>2.0584787625881047</v>
      </c>
      <c r="S134">
        <f t="shared" si="84"/>
        <v>-2.0584787625881047</v>
      </c>
      <c r="T134">
        <f t="shared" si="85"/>
        <v>2.0584787625881047</v>
      </c>
      <c r="U134">
        <f t="shared" si="86"/>
        <v>-4.4853803093533289</v>
      </c>
      <c r="V134">
        <f t="shared" si="87"/>
        <v>14299.393686287996</v>
      </c>
      <c r="W134">
        <f t="shared" si="88"/>
        <v>107.51423824276689</v>
      </c>
      <c r="X134">
        <f t="shared" si="89"/>
        <v>-4.1718942371384807E-2</v>
      </c>
    </row>
    <row r="135" spans="1:24" x14ac:dyDescent="0.25">
      <c r="A135" s="1">
        <v>43981</v>
      </c>
      <c r="B135">
        <v>134</v>
      </c>
      <c r="C135">
        <v>4</v>
      </c>
      <c r="D135">
        <f t="shared" si="91"/>
        <v>3.2939506042463718</v>
      </c>
      <c r="E135">
        <f t="shared" si="73"/>
        <v>0.70604939575362824</v>
      </c>
      <c r="F135">
        <f t="shared" si="74"/>
        <v>0.70604939575362824</v>
      </c>
      <c r="G135">
        <f t="shared" si="75"/>
        <v>-2.8241975830144899</v>
      </c>
      <c r="H135">
        <f t="shared" si="90"/>
        <v>30583.645186387035</v>
      </c>
      <c r="I135">
        <f t="shared" si="76"/>
        <v>228.23615810736592</v>
      </c>
      <c r="J135">
        <f t="shared" si="77"/>
        <v>-1.2374014732958931E-2</v>
      </c>
      <c r="K135">
        <f t="shared" si="92"/>
        <v>1.4838326606722476</v>
      </c>
      <c r="L135">
        <f t="shared" si="78"/>
        <v>2.5161673393277524</v>
      </c>
      <c r="M135">
        <f t="shared" si="79"/>
        <v>2.5161673393277524</v>
      </c>
      <c r="N135">
        <f t="shared" si="80"/>
        <v>-2.5161673393277533</v>
      </c>
      <c r="O135">
        <f t="shared" si="81"/>
        <v>17047.416485336966</v>
      </c>
      <c r="P135">
        <f t="shared" si="82"/>
        <v>127.21952600997736</v>
      </c>
      <c r="Q135">
        <f t="shared" si="83"/>
        <v>-1.977815370205372E-2</v>
      </c>
      <c r="R135">
        <f t="shared" si="93"/>
        <v>0.41169575251762081</v>
      </c>
      <c r="S135">
        <f t="shared" si="84"/>
        <v>3.5883042474823794</v>
      </c>
      <c r="T135">
        <f t="shared" si="85"/>
        <v>3.5883042474823794</v>
      </c>
      <c r="U135">
        <f t="shared" si="86"/>
        <v>-0.89707606187094946</v>
      </c>
      <c r="V135">
        <f t="shared" si="87"/>
        <v>14302.981990535478</v>
      </c>
      <c r="W135">
        <f t="shared" si="88"/>
        <v>106.73867157116028</v>
      </c>
      <c r="X135">
        <f t="shared" si="89"/>
        <v>-8.4044147136765612E-3</v>
      </c>
    </row>
    <row r="136" spans="1:24" x14ac:dyDescent="0.25">
      <c r="A136" s="1">
        <v>43982</v>
      </c>
      <c r="B136">
        <v>135</v>
      </c>
      <c r="C136">
        <v>2</v>
      </c>
      <c r="D136">
        <f t="shared" si="91"/>
        <v>3.4351604833970972</v>
      </c>
      <c r="E136">
        <f t="shared" si="73"/>
        <v>-1.4351604833970972</v>
      </c>
      <c r="F136">
        <f t="shared" si="74"/>
        <v>1.4351604833970972</v>
      </c>
      <c r="G136">
        <f t="shared" si="75"/>
        <v>-4.2593580664115871</v>
      </c>
      <c r="H136">
        <f t="shared" si="90"/>
        <v>30585.080346870433</v>
      </c>
      <c r="I136">
        <f t="shared" si="76"/>
        <v>226.55615071755875</v>
      </c>
      <c r="J136">
        <f t="shared" si="77"/>
        <v>-1.8800452130393098E-2</v>
      </c>
      <c r="K136">
        <f t="shared" si="92"/>
        <v>2.7419163303361236</v>
      </c>
      <c r="L136">
        <f t="shared" si="78"/>
        <v>-0.74191633033612359</v>
      </c>
      <c r="M136">
        <f t="shared" si="79"/>
        <v>0.74191633033612359</v>
      </c>
      <c r="N136">
        <f t="shared" si="80"/>
        <v>-3.2580836696638769</v>
      </c>
      <c r="O136">
        <f t="shared" si="81"/>
        <v>17048.1584016673</v>
      </c>
      <c r="P136">
        <f t="shared" si="82"/>
        <v>126.28265482716519</v>
      </c>
      <c r="Q136">
        <f t="shared" si="83"/>
        <v>-2.5799930118059387E-2</v>
      </c>
      <c r="R136">
        <f t="shared" si="93"/>
        <v>3.2823391505035246</v>
      </c>
      <c r="S136">
        <f t="shared" si="84"/>
        <v>-1.2823391505035246</v>
      </c>
      <c r="T136">
        <f t="shared" si="85"/>
        <v>1.2823391505035246</v>
      </c>
      <c r="U136">
        <f t="shared" si="86"/>
        <v>-2.1794152123744741</v>
      </c>
      <c r="V136">
        <f t="shared" si="87"/>
        <v>14304.264329685982</v>
      </c>
      <c r="W136">
        <f t="shared" si="88"/>
        <v>105.9575135532295</v>
      </c>
      <c r="X136">
        <f t="shared" si="89"/>
        <v>-2.0568765152077763E-2</v>
      </c>
    </row>
    <row r="137" spans="1:24" x14ac:dyDescent="0.25">
      <c r="A137" s="1">
        <v>43983</v>
      </c>
      <c r="B137">
        <v>136</v>
      </c>
      <c r="C137">
        <v>16</v>
      </c>
      <c r="D137">
        <f t="shared" si="91"/>
        <v>3.1481283867176777</v>
      </c>
      <c r="E137">
        <f t="shared" si="73"/>
        <v>12.851871613282322</v>
      </c>
      <c r="F137">
        <f t="shared" si="74"/>
        <v>12.851871613282322</v>
      </c>
      <c r="G137">
        <f t="shared" si="75"/>
        <v>8.5925135468707339</v>
      </c>
      <c r="H137">
        <f t="shared" si="90"/>
        <v>30597.932218483715</v>
      </c>
      <c r="I137">
        <f t="shared" si="76"/>
        <v>224.98479572414496</v>
      </c>
      <c r="J137">
        <f t="shared" si="77"/>
        <v>3.8191529873005552E-2</v>
      </c>
      <c r="K137">
        <f t="shared" si="92"/>
        <v>2.3709581651680618</v>
      </c>
      <c r="L137">
        <f t="shared" si="78"/>
        <v>13.629041834831938</v>
      </c>
      <c r="M137">
        <f t="shared" si="79"/>
        <v>13.629041834831938</v>
      </c>
      <c r="N137">
        <f t="shared" si="80"/>
        <v>10.37095816516806</v>
      </c>
      <c r="O137">
        <f t="shared" si="81"/>
        <v>17061.787443502133</v>
      </c>
      <c r="P137">
        <f t="shared" si="82"/>
        <v>125.45431943751568</v>
      </c>
      <c r="Q137">
        <f t="shared" si="83"/>
        <v>8.2667206770297499E-2</v>
      </c>
      <c r="R137">
        <f t="shared" si="93"/>
        <v>2.2564678301007048</v>
      </c>
      <c r="S137">
        <f t="shared" si="84"/>
        <v>13.743532169899295</v>
      </c>
      <c r="T137">
        <f t="shared" si="85"/>
        <v>13.743532169899295</v>
      </c>
      <c r="U137">
        <f t="shared" si="86"/>
        <v>11.564116957524821</v>
      </c>
      <c r="V137">
        <f t="shared" si="87"/>
        <v>14318.007861855882</v>
      </c>
      <c r="W137">
        <f t="shared" si="88"/>
        <v>105.27946957246972</v>
      </c>
      <c r="X137">
        <f t="shared" si="89"/>
        <v>0.10984208986315794</v>
      </c>
    </row>
    <row r="138" spans="1:24" x14ac:dyDescent="0.25">
      <c r="A138" s="1">
        <v>43984</v>
      </c>
      <c r="B138">
        <v>137</v>
      </c>
      <c r="C138">
        <v>5</v>
      </c>
      <c r="D138">
        <f t="shared" si="91"/>
        <v>5.7185027093741425</v>
      </c>
      <c r="E138">
        <f t="shared" si="73"/>
        <v>-0.71850270937414251</v>
      </c>
      <c r="F138">
        <f t="shared" si="74"/>
        <v>0.71850270937414251</v>
      </c>
      <c r="G138">
        <f t="shared" si="75"/>
        <v>7.8740108374965914</v>
      </c>
      <c r="H138">
        <f t="shared" si="90"/>
        <v>30598.650721193088</v>
      </c>
      <c r="I138">
        <f t="shared" si="76"/>
        <v>223.34781548316121</v>
      </c>
      <c r="J138">
        <f t="shared" si="77"/>
        <v>3.5254478851575038E-2</v>
      </c>
      <c r="K138">
        <f t="shared" si="92"/>
        <v>9.1854790825840311</v>
      </c>
      <c r="L138">
        <f t="shared" si="78"/>
        <v>-4.1854790825840311</v>
      </c>
      <c r="M138">
        <f t="shared" si="79"/>
        <v>4.1854790825840311</v>
      </c>
      <c r="N138">
        <f t="shared" si="80"/>
        <v>6.1854790825840293</v>
      </c>
      <c r="O138">
        <f t="shared" si="81"/>
        <v>17065.972922584719</v>
      </c>
      <c r="P138">
        <f t="shared" si="82"/>
        <v>124.56914542032641</v>
      </c>
      <c r="Q138">
        <f t="shared" si="83"/>
        <v>4.9654985283175281E-2</v>
      </c>
      <c r="R138">
        <f t="shared" si="93"/>
        <v>13.251293566020141</v>
      </c>
      <c r="S138">
        <f t="shared" si="84"/>
        <v>-8.2512935660201414</v>
      </c>
      <c r="T138">
        <f t="shared" si="85"/>
        <v>8.2512935660201414</v>
      </c>
      <c r="U138">
        <f t="shared" si="86"/>
        <v>3.3128233915046792</v>
      </c>
      <c r="V138">
        <f t="shared" si="87"/>
        <v>14326.259155421902</v>
      </c>
      <c r="W138">
        <f t="shared" si="88"/>
        <v>104.57123471110877</v>
      </c>
      <c r="X138">
        <f t="shared" si="89"/>
        <v>3.1680063840278556E-2</v>
      </c>
    </row>
    <row r="139" spans="1:24" x14ac:dyDescent="0.25">
      <c r="A139" s="1">
        <v>43985</v>
      </c>
      <c r="B139">
        <v>138</v>
      </c>
      <c r="C139">
        <v>1</v>
      </c>
      <c r="D139">
        <f t="shared" si="91"/>
        <v>5.574802167499314</v>
      </c>
      <c r="E139">
        <f t="shared" si="73"/>
        <v>-4.574802167499314</v>
      </c>
      <c r="F139">
        <f t="shared" si="74"/>
        <v>4.574802167499314</v>
      </c>
      <c r="G139">
        <f t="shared" si="75"/>
        <v>3.2992086699972774</v>
      </c>
      <c r="H139">
        <f t="shared" si="90"/>
        <v>30603.225523360587</v>
      </c>
      <c r="I139">
        <f t="shared" si="76"/>
        <v>221.76250379246801</v>
      </c>
      <c r="J139">
        <f t="shared" si="77"/>
        <v>1.487721600169511E-2</v>
      </c>
      <c r="K139">
        <f t="shared" si="92"/>
        <v>7.0927395412920156</v>
      </c>
      <c r="L139">
        <f t="shared" si="78"/>
        <v>-6.0927395412920156</v>
      </c>
      <c r="M139">
        <f t="shared" si="79"/>
        <v>6.0927395412920156</v>
      </c>
      <c r="N139">
        <f t="shared" si="80"/>
        <v>9.2739541292013783E-2</v>
      </c>
      <c r="O139">
        <f t="shared" si="81"/>
        <v>17072.06566212601</v>
      </c>
      <c r="P139">
        <f t="shared" si="82"/>
        <v>123.71062074004355</v>
      </c>
      <c r="Q139">
        <f t="shared" si="83"/>
        <v>7.4964898516587249E-4</v>
      </c>
      <c r="R139">
        <f t="shared" si="93"/>
        <v>6.6502587132040283</v>
      </c>
      <c r="S139">
        <f t="shared" si="84"/>
        <v>-5.6502587132040283</v>
      </c>
      <c r="T139">
        <f t="shared" si="85"/>
        <v>5.6502587132040283</v>
      </c>
      <c r="U139">
        <f t="shared" si="86"/>
        <v>-2.3374353216993491</v>
      </c>
      <c r="V139">
        <f t="shared" si="87"/>
        <v>14331.909414135105</v>
      </c>
      <c r="W139">
        <f t="shared" si="88"/>
        <v>103.85441604445728</v>
      </c>
      <c r="X139">
        <f t="shared" si="89"/>
        <v>-2.2506845743552745E-2</v>
      </c>
    </row>
    <row r="140" spans="1:24" x14ac:dyDescent="0.25">
      <c r="A140" s="1">
        <v>43986</v>
      </c>
      <c r="B140">
        <v>139</v>
      </c>
      <c r="C140">
        <v>5</v>
      </c>
      <c r="D140">
        <f t="shared" si="91"/>
        <v>4.6598417339994516</v>
      </c>
      <c r="E140">
        <f t="shared" si="73"/>
        <v>0.34015826600054844</v>
      </c>
      <c r="F140">
        <f t="shared" si="74"/>
        <v>0.34015826600054844</v>
      </c>
      <c r="G140">
        <f t="shared" ref="G140:G158" si="94">E140+G139</f>
        <v>3.6393669359978258</v>
      </c>
      <c r="H140">
        <f t="shared" si="90"/>
        <v>30603.565681626587</v>
      </c>
      <c r="I140">
        <f t="shared" si="76"/>
        <v>220.16953727788911</v>
      </c>
      <c r="J140">
        <f t="shared" si="77"/>
        <v>1.6529838691555061E-2</v>
      </c>
      <c r="K140">
        <f t="shared" si="92"/>
        <v>4.0463697706460078</v>
      </c>
      <c r="L140">
        <f t="shared" si="78"/>
        <v>0.95363022935399222</v>
      </c>
      <c r="M140">
        <f t="shared" si="79"/>
        <v>0.95363022935399222</v>
      </c>
      <c r="N140">
        <f t="shared" si="80"/>
        <v>1.046369770646006</v>
      </c>
      <c r="O140">
        <f t="shared" si="81"/>
        <v>17073.019292355362</v>
      </c>
      <c r="P140">
        <f t="shared" si="82"/>
        <v>122.82747692341987</v>
      </c>
      <c r="Q140">
        <f t="shared" si="83"/>
        <v>8.5190203108901578E-3</v>
      </c>
      <c r="R140">
        <f t="shared" si="93"/>
        <v>2.1300517426408057</v>
      </c>
      <c r="S140">
        <f t="shared" si="84"/>
        <v>2.8699482573591943</v>
      </c>
      <c r="T140">
        <f t="shared" si="85"/>
        <v>2.8699482573591943</v>
      </c>
      <c r="U140">
        <f t="shared" si="86"/>
        <v>0.53251293565984525</v>
      </c>
      <c r="V140">
        <f t="shared" si="87"/>
        <v>14334.779362392464</v>
      </c>
      <c r="W140">
        <f t="shared" si="88"/>
        <v>103.12790908196017</v>
      </c>
      <c r="X140">
        <f t="shared" si="89"/>
        <v>5.1636161384464255E-3</v>
      </c>
    </row>
    <row r="141" spans="1:24" x14ac:dyDescent="0.25">
      <c r="A141" s="1">
        <v>43987</v>
      </c>
      <c r="B141">
        <v>140</v>
      </c>
      <c r="C141">
        <v>3</v>
      </c>
      <c r="D141">
        <f t="shared" si="91"/>
        <v>4.7278733871995611</v>
      </c>
      <c r="E141">
        <f t="shared" si="73"/>
        <v>-1.7278733871995611</v>
      </c>
      <c r="F141">
        <f t="shared" si="74"/>
        <v>1.7278733871995611</v>
      </c>
      <c r="G141">
        <f t="shared" si="94"/>
        <v>1.9114935487982647</v>
      </c>
      <c r="H141">
        <f t="shared" si="90"/>
        <v>30605.293555013788</v>
      </c>
      <c r="I141">
        <f t="shared" si="76"/>
        <v>218.60923967866992</v>
      </c>
      <c r="J141">
        <f t="shared" si="77"/>
        <v>8.7438826995964915E-3</v>
      </c>
      <c r="K141">
        <f t="shared" si="92"/>
        <v>4.5231848853230039</v>
      </c>
      <c r="L141">
        <f t="shared" si="78"/>
        <v>-1.5231848853230039</v>
      </c>
      <c r="M141">
        <f t="shared" si="79"/>
        <v>1.5231848853230039</v>
      </c>
      <c r="N141">
        <f t="shared" si="80"/>
        <v>-0.47681511467699789</v>
      </c>
      <c r="O141">
        <f t="shared" si="81"/>
        <v>17074.542477240684</v>
      </c>
      <c r="P141">
        <f t="shared" si="82"/>
        <v>121.96101769457631</v>
      </c>
      <c r="Q141">
        <f t="shared" si="83"/>
        <v>-3.9095698255902809E-3</v>
      </c>
      <c r="R141">
        <f t="shared" si="93"/>
        <v>4.4260103485281608</v>
      </c>
      <c r="S141">
        <f t="shared" si="84"/>
        <v>-1.4260103485281608</v>
      </c>
      <c r="T141">
        <f t="shared" si="85"/>
        <v>1.4260103485281608</v>
      </c>
      <c r="U141">
        <f t="shared" si="86"/>
        <v>-0.89349741286831552</v>
      </c>
      <c r="V141">
        <f t="shared" si="87"/>
        <v>14336.205372740993</v>
      </c>
      <c r="W141">
        <f t="shared" si="88"/>
        <v>102.40146694814995</v>
      </c>
      <c r="X141">
        <f t="shared" si="89"/>
        <v>-8.7254356748690896E-3</v>
      </c>
    </row>
    <row r="142" spans="1:24" x14ac:dyDescent="0.25">
      <c r="A142" s="1">
        <v>43988</v>
      </c>
      <c r="B142">
        <v>141</v>
      </c>
      <c r="C142">
        <v>6</v>
      </c>
      <c r="D142">
        <f t="shared" si="91"/>
        <v>4.3822987097596489</v>
      </c>
      <c r="E142">
        <f t="shared" si="73"/>
        <v>1.6177012902403511</v>
      </c>
      <c r="F142">
        <f t="shared" si="74"/>
        <v>1.6177012902403511</v>
      </c>
      <c r="G142">
        <f t="shared" si="94"/>
        <v>3.5291948390386159</v>
      </c>
      <c r="H142">
        <f t="shared" si="90"/>
        <v>30606.911256304029</v>
      </c>
      <c r="I142">
        <f t="shared" si="76"/>
        <v>217.0702925979009</v>
      </c>
      <c r="J142">
        <f t="shared" si="77"/>
        <v>1.6258304150241622E-2</v>
      </c>
      <c r="K142">
        <f t="shared" si="92"/>
        <v>3.7615924426615019</v>
      </c>
      <c r="L142">
        <f t="shared" si="78"/>
        <v>2.2384075573384981</v>
      </c>
      <c r="M142">
        <f t="shared" si="79"/>
        <v>2.2384075573384981</v>
      </c>
      <c r="N142">
        <f t="shared" si="80"/>
        <v>1.7615924426615002</v>
      </c>
      <c r="O142">
        <f t="shared" si="81"/>
        <v>17076.780884798023</v>
      </c>
      <c r="P142">
        <f t="shared" si="82"/>
        <v>121.11192116878031</v>
      </c>
      <c r="Q142">
        <f t="shared" si="83"/>
        <v>1.4545161414841759E-2</v>
      </c>
      <c r="R142">
        <f t="shared" si="93"/>
        <v>3.2852020697056323</v>
      </c>
      <c r="S142">
        <f t="shared" si="84"/>
        <v>2.7147979302943677</v>
      </c>
      <c r="T142">
        <f t="shared" si="85"/>
        <v>2.7147979302943677</v>
      </c>
      <c r="U142">
        <f t="shared" si="86"/>
        <v>1.8213005174260521</v>
      </c>
      <c r="V142">
        <f t="shared" si="87"/>
        <v>14338.920170671287</v>
      </c>
      <c r="W142">
        <f t="shared" si="88"/>
        <v>101.69446929554104</v>
      </c>
      <c r="X142">
        <f t="shared" si="89"/>
        <v>1.7909533625993464E-2</v>
      </c>
    </row>
    <row r="143" spans="1:24" x14ac:dyDescent="0.25">
      <c r="A143" s="1">
        <v>43989</v>
      </c>
      <c r="B143">
        <v>142</v>
      </c>
      <c r="C143">
        <v>4</v>
      </c>
      <c r="D143">
        <f t="shared" si="91"/>
        <v>4.7058389678077193</v>
      </c>
      <c r="E143">
        <f t="shared" si="73"/>
        <v>-0.70583896780771926</v>
      </c>
      <c r="F143">
        <f t="shared" si="74"/>
        <v>0.70583896780771926</v>
      </c>
      <c r="G143">
        <f t="shared" si="94"/>
        <v>2.8233558712308966</v>
      </c>
      <c r="H143">
        <f t="shared" si="90"/>
        <v>30607.617095271835</v>
      </c>
      <c r="I143">
        <f t="shared" si="76"/>
        <v>215.54659926247771</v>
      </c>
      <c r="J143">
        <f t="shared" si="77"/>
        <v>1.3098586945428025E-2</v>
      </c>
      <c r="K143">
        <f t="shared" si="92"/>
        <v>4.8807962213307512</v>
      </c>
      <c r="L143">
        <f t="shared" si="78"/>
        <v>-0.88079622133075119</v>
      </c>
      <c r="M143">
        <f t="shared" si="79"/>
        <v>0.88079622133075119</v>
      </c>
      <c r="N143">
        <f t="shared" si="80"/>
        <v>0.88079622133074897</v>
      </c>
      <c r="O143">
        <f t="shared" si="81"/>
        <v>17077.661681019355</v>
      </c>
      <c r="P143">
        <f t="shared" si="82"/>
        <v>120.2652231057701</v>
      </c>
      <c r="Q143">
        <f t="shared" si="83"/>
        <v>7.3237815436978972E-3</v>
      </c>
      <c r="R143">
        <f t="shared" si="93"/>
        <v>5.4570404139411259</v>
      </c>
      <c r="S143">
        <f t="shared" si="84"/>
        <v>-1.4570404139411259</v>
      </c>
      <c r="T143">
        <f t="shared" si="85"/>
        <v>1.4570404139411259</v>
      </c>
      <c r="U143">
        <f t="shared" si="86"/>
        <v>0.36426010348492621</v>
      </c>
      <c r="V143">
        <f t="shared" si="87"/>
        <v>14340.377211085228</v>
      </c>
      <c r="W143">
        <f t="shared" si="88"/>
        <v>100.9885719090509</v>
      </c>
      <c r="X143">
        <f t="shared" si="89"/>
        <v>3.6069438016508885E-3</v>
      </c>
    </row>
    <row r="144" spans="1:24" x14ac:dyDescent="0.25">
      <c r="A144" s="1">
        <v>43990</v>
      </c>
      <c r="B144">
        <v>143</v>
      </c>
      <c r="C144">
        <v>3</v>
      </c>
      <c r="D144">
        <f t="shared" si="91"/>
        <v>4.5646711742461754</v>
      </c>
      <c r="E144">
        <f t="shared" si="73"/>
        <v>-1.5646711742461754</v>
      </c>
      <c r="F144">
        <f t="shared" si="74"/>
        <v>1.5646711742461754</v>
      </c>
      <c r="G144">
        <f t="shared" si="94"/>
        <v>1.2586846969847212</v>
      </c>
      <c r="H144">
        <f t="shared" si="90"/>
        <v>30609.18176644608</v>
      </c>
      <c r="I144">
        <f t="shared" si="76"/>
        <v>214.05022214297958</v>
      </c>
      <c r="J144">
        <f t="shared" si="77"/>
        <v>5.8803241799205187E-3</v>
      </c>
      <c r="K144">
        <f t="shared" si="92"/>
        <v>4.4403981106653756</v>
      </c>
      <c r="L144">
        <f t="shared" si="78"/>
        <v>-1.4403981106653756</v>
      </c>
      <c r="M144">
        <f t="shared" si="79"/>
        <v>1.4403981106653756</v>
      </c>
      <c r="N144">
        <f t="shared" si="80"/>
        <v>-0.55960188933462662</v>
      </c>
      <c r="O144">
        <f t="shared" si="81"/>
        <v>17079.102079130022</v>
      </c>
      <c r="P144">
        <f t="shared" si="82"/>
        <v>119.43428027363652</v>
      </c>
      <c r="Q144">
        <f t="shared" si="83"/>
        <v>-4.6854377826242161E-3</v>
      </c>
      <c r="R144">
        <f t="shared" si="93"/>
        <v>4.2914080827882248</v>
      </c>
      <c r="S144">
        <f t="shared" si="84"/>
        <v>-1.2914080827882248</v>
      </c>
      <c r="T144">
        <f t="shared" si="85"/>
        <v>1.2914080827882248</v>
      </c>
      <c r="U144">
        <f t="shared" si="86"/>
        <v>-0.92714797930329862</v>
      </c>
      <c r="V144">
        <f t="shared" si="87"/>
        <v>14341.668619168016</v>
      </c>
      <c r="W144">
        <f t="shared" si="88"/>
        <v>100.29138894523088</v>
      </c>
      <c r="X144">
        <f t="shared" si="89"/>
        <v>-9.2445422189697066E-3</v>
      </c>
    </row>
    <row r="145" spans="1:24" x14ac:dyDescent="0.25">
      <c r="A145" s="1">
        <v>43991</v>
      </c>
      <c r="B145">
        <v>144</v>
      </c>
      <c r="C145">
        <v>3</v>
      </c>
      <c r="D145">
        <f t="shared" si="91"/>
        <v>4.25173693939694</v>
      </c>
      <c r="E145">
        <f t="shared" si="73"/>
        <v>-1.25173693939694</v>
      </c>
      <c r="F145">
        <f t="shared" si="74"/>
        <v>1.25173693939694</v>
      </c>
      <c r="G145">
        <f t="shared" si="94"/>
        <v>6.9477575877812114E-3</v>
      </c>
      <c r="H145">
        <f t="shared" si="90"/>
        <v>30610.433503385477</v>
      </c>
      <c r="I145">
        <f t="shared" si="76"/>
        <v>212.57245488462138</v>
      </c>
      <c r="J145">
        <f t="shared" si="77"/>
        <v>3.2684185688838506E-5</v>
      </c>
      <c r="K145">
        <f t="shared" si="92"/>
        <v>3.7201990553326878</v>
      </c>
      <c r="L145">
        <f t="shared" si="78"/>
        <v>-0.7201990553326878</v>
      </c>
      <c r="M145">
        <f t="shared" si="79"/>
        <v>0.7201990553326878</v>
      </c>
      <c r="N145">
        <f t="shared" si="80"/>
        <v>-1.2798009446673144</v>
      </c>
      <c r="O145">
        <f t="shared" si="81"/>
        <v>17079.822278185355</v>
      </c>
      <c r="P145">
        <f t="shared" si="82"/>
        <v>118.60987693184273</v>
      </c>
      <c r="Q145">
        <f t="shared" si="83"/>
        <v>-1.0790003141161098E-2</v>
      </c>
      <c r="R145">
        <f t="shared" si="93"/>
        <v>3.2582816165576451</v>
      </c>
      <c r="S145">
        <f t="shared" si="84"/>
        <v>-0.25828161655764514</v>
      </c>
      <c r="T145">
        <f t="shared" si="85"/>
        <v>0.25828161655764514</v>
      </c>
      <c r="U145">
        <f t="shared" si="86"/>
        <v>-1.1854295958609438</v>
      </c>
      <c r="V145">
        <f t="shared" si="87"/>
        <v>14341.926900784574</v>
      </c>
      <c r="W145">
        <f t="shared" si="88"/>
        <v>99.596714588781765</v>
      </c>
      <c r="X145">
        <f t="shared" si="89"/>
        <v>-1.1902296182714309E-2</v>
      </c>
    </row>
    <row r="146" spans="1:24" x14ac:dyDescent="0.25">
      <c r="A146" s="1">
        <v>43992</v>
      </c>
      <c r="B146">
        <v>145</v>
      </c>
      <c r="C146">
        <v>11</v>
      </c>
      <c r="D146">
        <f t="shared" si="91"/>
        <v>4.0013895515175522</v>
      </c>
      <c r="E146">
        <f t="shared" si="73"/>
        <v>6.9986104484824478</v>
      </c>
      <c r="F146">
        <f t="shared" si="74"/>
        <v>6.9986104484824478</v>
      </c>
      <c r="G146">
        <f t="shared" si="94"/>
        <v>7.0055582060702291</v>
      </c>
      <c r="H146">
        <f t="shared" si="90"/>
        <v>30617.432113833958</v>
      </c>
      <c r="I146">
        <f t="shared" si="76"/>
        <v>211.15470423333764</v>
      </c>
      <c r="J146">
        <f t="shared" si="77"/>
        <v>3.3177372161828318E-2</v>
      </c>
      <c r="K146">
        <f t="shared" si="92"/>
        <v>3.3600995276663439</v>
      </c>
      <c r="L146">
        <f t="shared" si="78"/>
        <v>7.6399004723336557</v>
      </c>
      <c r="M146">
        <f t="shared" si="79"/>
        <v>7.6399004723336557</v>
      </c>
      <c r="N146">
        <f t="shared" si="80"/>
        <v>6.3600995276663408</v>
      </c>
      <c r="O146">
        <f t="shared" si="81"/>
        <v>17087.46217865769</v>
      </c>
      <c r="P146">
        <f t="shared" si="82"/>
        <v>117.84456674936338</v>
      </c>
      <c r="Q146">
        <f t="shared" si="83"/>
        <v>5.3970239809131459E-2</v>
      </c>
      <c r="R146">
        <f t="shared" si="93"/>
        <v>3.051656323311529</v>
      </c>
      <c r="S146">
        <f t="shared" si="84"/>
        <v>7.948343676688471</v>
      </c>
      <c r="T146">
        <f t="shared" si="85"/>
        <v>7.948343676688471</v>
      </c>
      <c r="U146">
        <f t="shared" si="86"/>
        <v>6.7629140808275272</v>
      </c>
      <c r="V146">
        <f t="shared" si="87"/>
        <v>14349.875244461262</v>
      </c>
      <c r="W146">
        <f t="shared" si="88"/>
        <v>98.964656858353536</v>
      </c>
      <c r="X146">
        <f t="shared" si="89"/>
        <v>6.8336659727999391E-2</v>
      </c>
    </row>
    <row r="147" spans="1:24" x14ac:dyDescent="0.25">
      <c r="A147" s="1">
        <v>43993</v>
      </c>
      <c r="B147">
        <v>146</v>
      </c>
      <c r="C147">
        <v>7</v>
      </c>
      <c r="D147">
        <f t="shared" si="91"/>
        <v>5.4011116412140421</v>
      </c>
      <c r="E147">
        <f t="shared" si="73"/>
        <v>1.5988883587859579</v>
      </c>
      <c r="F147">
        <f t="shared" si="74"/>
        <v>1.5988883587859579</v>
      </c>
      <c r="G147">
        <f t="shared" si="94"/>
        <v>8.6044465648561861</v>
      </c>
      <c r="H147">
        <f t="shared" si="90"/>
        <v>30619.031002192743</v>
      </c>
      <c r="I147">
        <f t="shared" si="76"/>
        <v>209.71939042597771</v>
      </c>
      <c r="J147">
        <f t="shared" si="77"/>
        <v>4.1028378670083923E-2</v>
      </c>
      <c r="K147">
        <f t="shared" si="92"/>
        <v>7.1800497638331713</v>
      </c>
      <c r="L147">
        <f t="shared" si="78"/>
        <v>-0.18004976383317128</v>
      </c>
      <c r="M147">
        <f t="shared" si="79"/>
        <v>0.18004976383317128</v>
      </c>
      <c r="N147">
        <f t="shared" si="80"/>
        <v>6.1800497638331695</v>
      </c>
      <c r="O147">
        <f t="shared" si="81"/>
        <v>17087.642228421522</v>
      </c>
      <c r="P147">
        <f t="shared" si="82"/>
        <v>117.03864540014742</v>
      </c>
      <c r="Q147">
        <f t="shared" si="83"/>
        <v>5.2803497021893811E-2</v>
      </c>
      <c r="R147">
        <f t="shared" si="93"/>
        <v>9.4103312646623074</v>
      </c>
      <c r="S147">
        <f t="shared" si="84"/>
        <v>-2.4103312646623074</v>
      </c>
      <c r="T147">
        <f t="shared" si="85"/>
        <v>2.4103312646623074</v>
      </c>
      <c r="U147">
        <f t="shared" si="86"/>
        <v>4.3525828161652198</v>
      </c>
      <c r="V147">
        <f t="shared" si="87"/>
        <v>14352.285575725924</v>
      </c>
      <c r="W147">
        <f t="shared" si="88"/>
        <v>98.303325861136472</v>
      </c>
      <c r="X147">
        <f t="shared" si="89"/>
        <v>4.4277065684569912E-2</v>
      </c>
    </row>
    <row r="148" spans="1:24" x14ac:dyDescent="0.25">
      <c r="A148" s="1">
        <v>43994</v>
      </c>
      <c r="B148">
        <v>147</v>
      </c>
      <c r="C148">
        <v>11</v>
      </c>
      <c r="D148">
        <f t="shared" si="91"/>
        <v>5.7208893129712335</v>
      </c>
      <c r="E148">
        <f t="shared" si="73"/>
        <v>5.2791106870287665</v>
      </c>
      <c r="F148">
        <f t="shared" si="74"/>
        <v>5.2791106870287665</v>
      </c>
      <c r="G148">
        <f t="shared" si="94"/>
        <v>13.883557251884952</v>
      </c>
      <c r="H148">
        <f t="shared" si="90"/>
        <v>30624.310112879772</v>
      </c>
      <c r="I148">
        <f t="shared" si="76"/>
        <v>208.32864022367193</v>
      </c>
      <c r="J148">
        <f t="shared" si="77"/>
        <v>6.664257606145213E-2</v>
      </c>
      <c r="K148">
        <f t="shared" si="92"/>
        <v>7.0900248819165856</v>
      </c>
      <c r="L148">
        <f t="shared" si="78"/>
        <v>3.9099751180834144</v>
      </c>
      <c r="M148">
        <f t="shared" si="79"/>
        <v>3.9099751180834144</v>
      </c>
      <c r="N148">
        <f t="shared" si="80"/>
        <v>10.090024881916584</v>
      </c>
      <c r="O148">
        <f t="shared" si="81"/>
        <v>17091.552203539606</v>
      </c>
      <c r="P148">
        <f t="shared" si="82"/>
        <v>116.26906260911296</v>
      </c>
      <c r="Q148">
        <f t="shared" si="83"/>
        <v>8.6781682551603762E-2</v>
      </c>
      <c r="R148">
        <f t="shared" si="93"/>
        <v>7.4820662529324613</v>
      </c>
      <c r="S148">
        <f t="shared" si="84"/>
        <v>3.5179337470675387</v>
      </c>
      <c r="T148">
        <f t="shared" si="85"/>
        <v>3.5179337470675387</v>
      </c>
      <c r="U148">
        <f t="shared" si="86"/>
        <v>7.8705165632327585</v>
      </c>
      <c r="V148">
        <f t="shared" si="87"/>
        <v>14355.803509472991</v>
      </c>
      <c r="W148">
        <f t="shared" si="88"/>
        <v>97.658527275326477</v>
      </c>
      <c r="X148">
        <f t="shared" si="89"/>
        <v>8.0592210253627825E-2</v>
      </c>
    </row>
    <row r="149" spans="1:24" x14ac:dyDescent="0.25">
      <c r="A149" s="1">
        <v>43995</v>
      </c>
      <c r="B149">
        <v>148</v>
      </c>
      <c r="C149">
        <v>57</v>
      </c>
      <c r="D149">
        <f t="shared" si="91"/>
        <v>6.776711450376987</v>
      </c>
      <c r="E149">
        <f t="shared" si="73"/>
        <v>50.223288549623014</v>
      </c>
      <c r="F149">
        <f t="shared" si="74"/>
        <v>50.223288549623014</v>
      </c>
      <c r="G149">
        <f t="shared" si="94"/>
        <v>64.106845801507973</v>
      </c>
      <c r="H149">
        <f t="shared" si="90"/>
        <v>30674.533401429395</v>
      </c>
      <c r="I149">
        <f t="shared" si="76"/>
        <v>207.26036082046889</v>
      </c>
      <c r="J149">
        <f t="shared" si="77"/>
        <v>0.30930586798040943</v>
      </c>
      <c r="K149">
        <f t="shared" si="92"/>
        <v>9.0450124409582919</v>
      </c>
      <c r="L149">
        <f t="shared" si="78"/>
        <v>47.954987559041712</v>
      </c>
      <c r="M149">
        <f t="shared" si="79"/>
        <v>47.954987559041712</v>
      </c>
      <c r="N149">
        <f t="shared" si="80"/>
        <v>58.045012440958295</v>
      </c>
      <c r="O149">
        <f t="shared" si="81"/>
        <v>17139.507191098648</v>
      </c>
      <c r="P149">
        <f t="shared" si="82"/>
        <v>115.80748102093681</v>
      </c>
      <c r="Q149">
        <f t="shared" si="83"/>
        <v>0.50121988604919532</v>
      </c>
      <c r="R149">
        <f t="shared" si="93"/>
        <v>10.296413250586493</v>
      </c>
      <c r="S149">
        <f t="shared" si="84"/>
        <v>46.703586749413503</v>
      </c>
      <c r="T149">
        <f t="shared" si="85"/>
        <v>46.703586749413503</v>
      </c>
      <c r="U149">
        <f t="shared" si="86"/>
        <v>54.574103312646258</v>
      </c>
      <c r="V149">
        <f t="shared" si="87"/>
        <v>14402.507096222405</v>
      </c>
      <c r="W149">
        <f t="shared" si="88"/>
        <v>97.314237136637871</v>
      </c>
      <c r="X149">
        <f t="shared" si="89"/>
        <v>0.56080286829993176</v>
      </c>
    </row>
    <row r="150" spans="1:24" x14ac:dyDescent="0.25">
      <c r="A150" s="1">
        <v>43996</v>
      </c>
      <c r="B150">
        <v>149</v>
      </c>
      <c r="C150">
        <v>49</v>
      </c>
      <c r="D150">
        <f t="shared" si="91"/>
        <v>16.82136916030159</v>
      </c>
      <c r="E150">
        <f t="shared" si="73"/>
        <v>32.178630839698414</v>
      </c>
      <c r="F150">
        <f t="shared" si="74"/>
        <v>32.178630839698414</v>
      </c>
      <c r="G150">
        <f t="shared" si="94"/>
        <v>96.285476641206387</v>
      </c>
      <c r="H150">
        <f t="shared" si="90"/>
        <v>30706.712032269093</v>
      </c>
      <c r="I150">
        <f t="shared" si="76"/>
        <v>206.08531565281271</v>
      </c>
      <c r="J150">
        <f t="shared" si="77"/>
        <v>0.46721172896867802</v>
      </c>
      <c r="K150">
        <f t="shared" si="92"/>
        <v>33.022506220479144</v>
      </c>
      <c r="L150">
        <f t="shared" si="78"/>
        <v>15.977493779520856</v>
      </c>
      <c r="M150">
        <f t="shared" si="79"/>
        <v>15.977493779520856</v>
      </c>
      <c r="N150">
        <f t="shared" si="80"/>
        <v>74.022506220479158</v>
      </c>
      <c r="O150">
        <f t="shared" si="81"/>
        <v>17155.484684878167</v>
      </c>
      <c r="P150">
        <f t="shared" si="82"/>
        <v>115.13748110656488</v>
      </c>
      <c r="Q150">
        <f t="shared" si="83"/>
        <v>0.64290538154094257</v>
      </c>
      <c r="R150">
        <f t="shared" si="93"/>
        <v>47.659282650117291</v>
      </c>
      <c r="S150">
        <f t="shared" si="84"/>
        <v>1.3407173498827092</v>
      </c>
      <c r="T150">
        <f t="shared" si="85"/>
        <v>1.3407173498827092</v>
      </c>
      <c r="U150">
        <f t="shared" si="86"/>
        <v>55.914820662528967</v>
      </c>
      <c r="V150">
        <f t="shared" si="87"/>
        <v>14403.847813572289</v>
      </c>
      <c r="W150">
        <f t="shared" si="88"/>
        <v>96.670119554176438</v>
      </c>
      <c r="X150">
        <f t="shared" si="89"/>
        <v>0.57840851878943689</v>
      </c>
    </row>
    <row r="151" spans="1:24" x14ac:dyDescent="0.25">
      <c r="A151" s="1">
        <v>43997</v>
      </c>
      <c r="B151">
        <v>150</v>
      </c>
      <c r="C151">
        <v>40</v>
      </c>
      <c r="D151">
        <f t="shared" si="91"/>
        <v>23.257095328241274</v>
      </c>
      <c r="E151">
        <f t="shared" si="73"/>
        <v>16.742904671758726</v>
      </c>
      <c r="F151">
        <f t="shared" si="74"/>
        <v>16.742904671758726</v>
      </c>
      <c r="G151">
        <f t="shared" si="94"/>
        <v>113.02838131296511</v>
      </c>
      <c r="H151">
        <f t="shared" si="90"/>
        <v>30723.454936940852</v>
      </c>
      <c r="I151">
        <f t="shared" si="76"/>
        <v>204.82303291293903</v>
      </c>
      <c r="J151">
        <f t="shared" si="77"/>
        <v>0.55183433086360134</v>
      </c>
      <c r="K151">
        <f t="shared" si="92"/>
        <v>41.011253110239572</v>
      </c>
      <c r="L151">
        <f t="shared" si="78"/>
        <v>-1.0112531102395721</v>
      </c>
      <c r="M151">
        <f t="shared" si="79"/>
        <v>1.0112531102395721</v>
      </c>
      <c r="N151">
        <f t="shared" si="80"/>
        <v>73.011253110239579</v>
      </c>
      <c r="O151">
        <f t="shared" si="81"/>
        <v>17156.495937988406</v>
      </c>
      <c r="P151">
        <f t="shared" si="82"/>
        <v>114.37663958658938</v>
      </c>
      <c r="Q151">
        <f t="shared" si="83"/>
        <v>0.63834060323975561</v>
      </c>
      <c r="R151">
        <f t="shared" si="93"/>
        <v>48.731856530023457</v>
      </c>
      <c r="S151">
        <f t="shared" si="84"/>
        <v>-8.7318565300234567</v>
      </c>
      <c r="T151">
        <f t="shared" si="85"/>
        <v>8.7318565300234567</v>
      </c>
      <c r="U151">
        <f t="shared" si="86"/>
        <v>47.182964132505511</v>
      </c>
      <c r="V151">
        <f t="shared" si="87"/>
        <v>14412.579670102312</v>
      </c>
      <c r="W151">
        <f t="shared" si="88"/>
        <v>96.083864467348747</v>
      </c>
      <c r="X151">
        <f t="shared" si="89"/>
        <v>0.49106022529453158</v>
      </c>
    </row>
    <row r="152" spans="1:24" x14ac:dyDescent="0.25">
      <c r="A152" s="1">
        <v>43998</v>
      </c>
      <c r="B152">
        <v>151</v>
      </c>
      <c r="C152">
        <v>44</v>
      </c>
      <c r="D152">
        <f t="shared" si="91"/>
        <v>26.605676262593018</v>
      </c>
      <c r="E152">
        <f t="shared" si="73"/>
        <v>17.394323737406982</v>
      </c>
      <c r="F152">
        <f t="shared" si="74"/>
        <v>17.394323737406982</v>
      </c>
      <c r="G152">
        <f t="shared" si="94"/>
        <v>130.42270505037209</v>
      </c>
      <c r="H152">
        <f t="shared" si="90"/>
        <v>30740.84926067826</v>
      </c>
      <c r="I152">
        <f t="shared" si="76"/>
        <v>203.58178318329973</v>
      </c>
      <c r="J152">
        <f t="shared" si="77"/>
        <v>0.6406403510717994</v>
      </c>
      <c r="K152">
        <f t="shared" si="92"/>
        <v>40.50562655511979</v>
      </c>
      <c r="L152">
        <f t="shared" si="78"/>
        <v>3.4943734448802104</v>
      </c>
      <c r="M152">
        <f t="shared" si="79"/>
        <v>3.4943734448802104</v>
      </c>
      <c r="N152">
        <f t="shared" si="80"/>
        <v>76.50562655511979</v>
      </c>
      <c r="O152">
        <f t="shared" si="81"/>
        <v>17159.990311433285</v>
      </c>
      <c r="P152">
        <f t="shared" si="82"/>
        <v>113.64231994326678</v>
      </c>
      <c r="Q152">
        <f t="shared" si="83"/>
        <v>0.6732142268242447</v>
      </c>
      <c r="R152">
        <f t="shared" si="93"/>
        <v>41.74637130600469</v>
      </c>
      <c r="S152">
        <f t="shared" si="84"/>
        <v>2.2536286939953101</v>
      </c>
      <c r="T152">
        <f t="shared" si="85"/>
        <v>2.2536286939953101</v>
      </c>
      <c r="U152">
        <f t="shared" si="86"/>
        <v>49.436592826500821</v>
      </c>
      <c r="V152">
        <f t="shared" si="87"/>
        <v>14414.833298796308</v>
      </c>
      <c r="W152">
        <f t="shared" si="88"/>
        <v>95.462472177458991</v>
      </c>
      <c r="X152">
        <f t="shared" si="89"/>
        <v>0.51786415854181078</v>
      </c>
    </row>
    <row r="153" spans="1:24" x14ac:dyDescent="0.25">
      <c r="A153" s="1">
        <v>43999</v>
      </c>
      <c r="B153">
        <v>152</v>
      </c>
      <c r="C153">
        <v>28</v>
      </c>
      <c r="D153">
        <f t="shared" si="91"/>
        <v>30.084541010074414</v>
      </c>
      <c r="E153">
        <f t="shared" si="73"/>
        <v>-2.0845410100744139</v>
      </c>
      <c r="F153">
        <f t="shared" si="74"/>
        <v>2.0845410100744139</v>
      </c>
      <c r="G153">
        <f t="shared" si="94"/>
        <v>128.33816404029767</v>
      </c>
      <c r="H153">
        <f t="shared" si="90"/>
        <v>30742.933801688334</v>
      </c>
      <c r="I153">
        <f t="shared" si="76"/>
        <v>202.25614343216009</v>
      </c>
      <c r="J153">
        <f t="shared" si="77"/>
        <v>0.63453283476328282</v>
      </c>
      <c r="K153">
        <f t="shared" si="92"/>
        <v>42.252813277559895</v>
      </c>
      <c r="L153">
        <f t="shared" si="78"/>
        <v>-14.252813277559895</v>
      </c>
      <c r="M153">
        <f t="shared" si="79"/>
        <v>14.252813277559895</v>
      </c>
      <c r="N153">
        <f t="shared" si="80"/>
        <v>62.252813277559895</v>
      </c>
      <c r="O153">
        <f t="shared" si="81"/>
        <v>17174.243124710843</v>
      </c>
      <c r="P153">
        <f t="shared" si="82"/>
        <v>112.98844160993976</v>
      </c>
      <c r="Q153">
        <f t="shared" si="83"/>
        <v>0.5509662084947583</v>
      </c>
      <c r="R153">
        <f t="shared" si="93"/>
        <v>43.549274261200935</v>
      </c>
      <c r="S153">
        <f t="shared" si="84"/>
        <v>-15.549274261200935</v>
      </c>
      <c r="T153">
        <f t="shared" si="85"/>
        <v>15.549274261200935</v>
      </c>
      <c r="U153">
        <f t="shared" si="86"/>
        <v>33.887318565299886</v>
      </c>
      <c r="V153">
        <f t="shared" si="87"/>
        <v>14430.382573057508</v>
      </c>
      <c r="W153">
        <f t="shared" si="88"/>
        <v>94.936727454325705</v>
      </c>
      <c r="X153">
        <f t="shared" si="89"/>
        <v>0.35694635231241945</v>
      </c>
    </row>
    <row r="154" spans="1:24" x14ac:dyDescent="0.25">
      <c r="A154" s="1">
        <v>44000</v>
      </c>
      <c r="B154">
        <v>153</v>
      </c>
      <c r="C154">
        <v>32</v>
      </c>
      <c r="D154">
        <f t="shared" si="91"/>
        <v>29.66763280805953</v>
      </c>
      <c r="E154">
        <f t="shared" si="73"/>
        <v>2.3323671919404703</v>
      </c>
      <c r="F154">
        <f t="shared" si="74"/>
        <v>2.3323671919404703</v>
      </c>
      <c r="G154">
        <f t="shared" si="94"/>
        <v>130.67053123223815</v>
      </c>
      <c r="H154">
        <f t="shared" si="90"/>
        <v>30745.266168880273</v>
      </c>
      <c r="I154">
        <f t="shared" si="76"/>
        <v>200.9494520841848</v>
      </c>
      <c r="J154">
        <f t="shared" si="77"/>
        <v>0.6502656756560633</v>
      </c>
      <c r="K154">
        <f t="shared" si="92"/>
        <v>35.126406638779947</v>
      </c>
      <c r="L154">
        <f t="shared" si="78"/>
        <v>-3.1264066387799474</v>
      </c>
      <c r="M154">
        <f t="shared" si="79"/>
        <v>3.1264066387799474</v>
      </c>
      <c r="N154">
        <f t="shared" si="80"/>
        <v>59.126406638779947</v>
      </c>
      <c r="O154">
        <f t="shared" si="81"/>
        <v>17177.369531349625</v>
      </c>
      <c r="P154">
        <f t="shared" si="82"/>
        <v>112.2703890937884</v>
      </c>
      <c r="Q154">
        <f t="shared" si="83"/>
        <v>0.52664292977008342</v>
      </c>
      <c r="R154">
        <f t="shared" si="93"/>
        <v>31.109854852240186</v>
      </c>
      <c r="S154">
        <f t="shared" si="84"/>
        <v>0.89014514775981368</v>
      </c>
      <c r="T154">
        <f t="shared" si="85"/>
        <v>0.89014514775981368</v>
      </c>
      <c r="U154">
        <f t="shared" si="86"/>
        <v>34.777463713059703</v>
      </c>
      <c r="V154">
        <f t="shared" si="87"/>
        <v>14431.272718205268</v>
      </c>
      <c r="W154">
        <f t="shared" si="88"/>
        <v>94.322043909838357</v>
      </c>
      <c r="X154">
        <f t="shared" si="89"/>
        <v>0.36870981873869468</v>
      </c>
    </row>
    <row r="155" spans="1:24" x14ac:dyDescent="0.25">
      <c r="A155" s="1">
        <v>44001</v>
      </c>
      <c r="B155">
        <v>154</v>
      </c>
      <c r="C155">
        <v>27</v>
      </c>
      <c r="D155">
        <f t="shared" si="91"/>
        <v>30.134106246447622</v>
      </c>
      <c r="E155">
        <f t="shared" si="73"/>
        <v>-3.1341062464476224</v>
      </c>
      <c r="F155">
        <f t="shared" si="74"/>
        <v>3.1341062464476224</v>
      </c>
      <c r="G155">
        <f t="shared" si="94"/>
        <v>127.53642498579052</v>
      </c>
      <c r="H155">
        <f t="shared" si="90"/>
        <v>30748.400275126722</v>
      </c>
      <c r="I155">
        <f t="shared" si="76"/>
        <v>199.66493685147222</v>
      </c>
      <c r="J155">
        <f t="shared" si="77"/>
        <v>0.63875223660658542</v>
      </c>
      <c r="K155">
        <f t="shared" si="92"/>
        <v>33.56320331938997</v>
      </c>
      <c r="L155">
        <f t="shared" si="78"/>
        <v>-6.5632033193899701</v>
      </c>
      <c r="M155">
        <f t="shared" si="79"/>
        <v>6.5632033193899701</v>
      </c>
      <c r="N155">
        <f t="shared" si="80"/>
        <v>52.563203319389977</v>
      </c>
      <c r="O155">
        <f t="shared" si="81"/>
        <v>17183.932734669015</v>
      </c>
      <c r="P155">
        <f t="shared" si="82"/>
        <v>111.58397879655205</v>
      </c>
      <c r="Q155">
        <f t="shared" si="83"/>
        <v>0.47106407108162901</v>
      </c>
      <c r="R155">
        <f t="shared" si="93"/>
        <v>31.821970970448039</v>
      </c>
      <c r="S155">
        <f t="shared" si="84"/>
        <v>-4.8219709704480387</v>
      </c>
      <c r="T155">
        <f t="shared" si="85"/>
        <v>4.8219709704480387</v>
      </c>
      <c r="U155">
        <f t="shared" si="86"/>
        <v>29.955492742611664</v>
      </c>
      <c r="V155">
        <f t="shared" si="87"/>
        <v>14436.094689175716</v>
      </c>
      <c r="W155">
        <f t="shared" si="88"/>
        <v>93.740874605037121</v>
      </c>
      <c r="X155">
        <f t="shared" si="89"/>
        <v>0.31955636075324201</v>
      </c>
    </row>
    <row r="156" spans="1:24" x14ac:dyDescent="0.25">
      <c r="A156" s="1">
        <v>44002</v>
      </c>
      <c r="B156">
        <v>155</v>
      </c>
      <c r="C156">
        <v>26</v>
      </c>
      <c r="D156">
        <f t="shared" si="91"/>
        <v>29.507284997158099</v>
      </c>
      <c r="E156">
        <f t="shared" si="73"/>
        <v>-3.5072849971580986</v>
      </c>
      <c r="F156">
        <f t="shared" si="74"/>
        <v>3.5072849971580986</v>
      </c>
      <c r="G156">
        <f t="shared" si="94"/>
        <v>124.02913998863242</v>
      </c>
      <c r="H156">
        <f t="shared" si="90"/>
        <v>30751.90756012388</v>
      </c>
      <c r="I156">
        <f t="shared" si="76"/>
        <v>198.39940361370245</v>
      </c>
      <c r="J156">
        <f t="shared" si="77"/>
        <v>0.62514875412693205</v>
      </c>
      <c r="K156">
        <f t="shared" si="92"/>
        <v>30.281601659694985</v>
      </c>
      <c r="L156">
        <f t="shared" si="78"/>
        <v>-4.2816016596949851</v>
      </c>
      <c r="M156">
        <f t="shared" si="79"/>
        <v>4.2816016596949851</v>
      </c>
      <c r="N156">
        <f t="shared" si="80"/>
        <v>48.281601659694992</v>
      </c>
      <c r="O156">
        <f t="shared" si="81"/>
        <v>17188.21433632871</v>
      </c>
      <c r="P156">
        <f t="shared" si="82"/>
        <v>110.89170539566911</v>
      </c>
      <c r="Q156">
        <f t="shared" si="83"/>
        <v>0.43539416665496278</v>
      </c>
      <c r="R156">
        <f t="shared" si="93"/>
        <v>27.964394194089607</v>
      </c>
      <c r="S156">
        <f t="shared" si="84"/>
        <v>-1.964394194089607</v>
      </c>
      <c r="T156">
        <f t="shared" si="85"/>
        <v>1.964394194089607</v>
      </c>
      <c r="U156">
        <f t="shared" si="86"/>
        <v>27.991098548522057</v>
      </c>
      <c r="V156">
        <f t="shared" si="87"/>
        <v>14438.059083369806</v>
      </c>
      <c r="W156">
        <f t="shared" si="88"/>
        <v>93.148768279805196</v>
      </c>
      <c r="X156">
        <f t="shared" si="89"/>
        <v>0.30049885860477421</v>
      </c>
    </row>
    <row r="157" spans="1:24" x14ac:dyDescent="0.25">
      <c r="A157" s="1">
        <v>44003</v>
      </c>
      <c r="B157">
        <v>156</v>
      </c>
      <c r="C157">
        <v>18</v>
      </c>
      <c r="D157">
        <f t="shared" si="91"/>
        <v>28.805827997726478</v>
      </c>
      <c r="E157">
        <f t="shared" si="73"/>
        <v>-10.805827997726478</v>
      </c>
      <c r="F157">
        <f t="shared" si="74"/>
        <v>10.805827997726478</v>
      </c>
      <c r="G157">
        <f t="shared" si="94"/>
        <v>113.22331199090594</v>
      </c>
      <c r="H157">
        <f t="shared" si="90"/>
        <v>30762.713388121607</v>
      </c>
      <c r="I157">
        <f t="shared" si="76"/>
        <v>197.19688069308722</v>
      </c>
      <c r="J157">
        <f t="shared" si="77"/>
        <v>0.57416380823550728</v>
      </c>
      <c r="K157">
        <f t="shared" si="92"/>
        <v>28.140800829847493</v>
      </c>
      <c r="L157">
        <f t="shared" si="78"/>
        <v>-10.140800829847493</v>
      </c>
      <c r="M157">
        <f t="shared" si="79"/>
        <v>10.140800829847493</v>
      </c>
      <c r="N157">
        <f t="shared" si="80"/>
        <v>38.1408008298475</v>
      </c>
      <c r="O157">
        <f t="shared" si="81"/>
        <v>17198.355137158556</v>
      </c>
      <c r="P157">
        <f t="shared" si="82"/>
        <v>110.2458662638369</v>
      </c>
      <c r="Q157">
        <f t="shared" si="83"/>
        <v>0.34596127838997742</v>
      </c>
      <c r="R157">
        <f t="shared" si="93"/>
        <v>26.392878838817921</v>
      </c>
      <c r="S157">
        <f t="shared" si="84"/>
        <v>-8.3928788388179214</v>
      </c>
      <c r="T157">
        <f t="shared" si="85"/>
        <v>8.3928788388179214</v>
      </c>
      <c r="U157">
        <f t="shared" si="86"/>
        <v>19.598219709704136</v>
      </c>
      <c r="V157">
        <f t="shared" si="87"/>
        <v>14446.451962208625</v>
      </c>
      <c r="W157">
        <f t="shared" si="88"/>
        <v>92.605461296209128</v>
      </c>
      <c r="X157">
        <f t="shared" si="89"/>
        <v>0.21163135991534016</v>
      </c>
    </row>
    <row r="158" spans="1:24" x14ac:dyDescent="0.25">
      <c r="A158" s="1">
        <v>44004</v>
      </c>
      <c r="B158">
        <v>157</v>
      </c>
      <c r="C158">
        <v>22</v>
      </c>
      <c r="D158">
        <f t="shared" si="91"/>
        <v>26.644662398181183</v>
      </c>
      <c r="E158">
        <f t="shared" si="73"/>
        <v>-4.6446623981811825</v>
      </c>
      <c r="F158">
        <f t="shared" si="74"/>
        <v>4.6446623981811825</v>
      </c>
      <c r="G158">
        <f t="shared" si="94"/>
        <v>108.57864959272476</v>
      </c>
      <c r="H158">
        <f t="shared" si="90"/>
        <v>30767.35805051979</v>
      </c>
      <c r="I158">
        <f t="shared" si="76"/>
        <v>195.97043344280121</v>
      </c>
      <c r="J158">
        <f t="shared" si="77"/>
        <v>0.55405628127273654</v>
      </c>
      <c r="K158">
        <f t="shared" si="92"/>
        <v>23.070400414923746</v>
      </c>
      <c r="L158">
        <f t="shared" si="78"/>
        <v>-1.0704004149237463</v>
      </c>
      <c r="M158">
        <f t="shared" si="79"/>
        <v>1.0704004149237463</v>
      </c>
      <c r="N158">
        <f t="shared" si="80"/>
        <v>37.070400414923753</v>
      </c>
      <c r="O158">
        <f t="shared" si="81"/>
        <v>17199.425537573479</v>
      </c>
      <c r="P158">
        <f t="shared" si="82"/>
        <v>109.55048113104127</v>
      </c>
      <c r="Q158">
        <f t="shared" si="83"/>
        <v>0.33838646834039149</v>
      </c>
      <c r="R158">
        <f t="shared" si="93"/>
        <v>19.678575767763583</v>
      </c>
      <c r="S158">
        <f t="shared" si="84"/>
        <v>2.3214242322364171</v>
      </c>
      <c r="T158">
        <f t="shared" si="85"/>
        <v>2.3214242322364171</v>
      </c>
      <c r="U158">
        <f t="shared" si="86"/>
        <v>21.919643941940553</v>
      </c>
      <c r="V158">
        <f t="shared" si="87"/>
        <v>14448.77338644086</v>
      </c>
      <c r="W158">
        <f t="shared" ref="W158" si="95">V158/$B158</f>
        <v>92.030403735292097</v>
      </c>
      <c r="X158">
        <f t="shared" si="89"/>
        <v>0.2381782873080534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67C91-B29F-4DD0-BE7F-5567EB97942A}">
  <sheetPr codeName="Hoja36">
    <tabColor rgb="FFFF0000"/>
  </sheetPr>
  <dimension ref="A1:AD158"/>
  <sheetViews>
    <sheetView topLeftCell="Y1" zoomScale="85" zoomScaleNormal="85" workbookViewId="0">
      <pane ySplit="1" topLeftCell="A138" activePane="bottomLeft" state="frozen"/>
      <selection activeCell="K35" activeCellId="1" sqref="A1 K35"/>
      <selection pane="bottomLeft" activeCell="K35" activeCellId="1" sqref="A1 K35"/>
    </sheetView>
  </sheetViews>
  <sheetFormatPr baseColWidth="10" defaultRowHeight="15" x14ac:dyDescent="0.25"/>
  <cols>
    <col min="2" max="2" width="11.42578125" style="35"/>
    <col min="4" max="4" width="16.42578125" customWidth="1"/>
  </cols>
  <sheetData>
    <row r="1" spans="1:30" ht="15.75" thickBot="1" x14ac:dyDescent="0.3">
      <c r="A1" t="s">
        <v>17</v>
      </c>
      <c r="B1" s="35" t="s">
        <v>0</v>
      </c>
      <c r="C1" t="s">
        <v>2</v>
      </c>
      <c r="D1" t="s">
        <v>21</v>
      </c>
      <c r="E1" t="s">
        <v>24</v>
      </c>
      <c r="F1" t="s">
        <v>25</v>
      </c>
      <c r="G1" t="s">
        <v>4</v>
      </c>
      <c r="H1" t="s">
        <v>5</v>
      </c>
      <c r="I1" t="s">
        <v>6</v>
      </c>
      <c r="J1" s="3" t="s">
        <v>9</v>
      </c>
      <c r="K1" s="3" t="s">
        <v>7</v>
      </c>
      <c r="L1" s="3" t="s">
        <v>8</v>
      </c>
      <c r="M1" t="s">
        <v>21</v>
      </c>
      <c r="N1" t="s">
        <v>22</v>
      </c>
      <c r="O1" t="s">
        <v>23</v>
      </c>
      <c r="P1" t="s">
        <v>4</v>
      </c>
      <c r="Q1" t="s">
        <v>5</v>
      </c>
      <c r="R1" t="s">
        <v>6</v>
      </c>
      <c r="S1" s="3" t="s">
        <v>9</v>
      </c>
      <c r="T1" s="3" t="s">
        <v>7</v>
      </c>
      <c r="U1" s="3" t="s">
        <v>8</v>
      </c>
      <c r="V1" t="s">
        <v>21</v>
      </c>
      <c r="W1" t="s">
        <v>26</v>
      </c>
      <c r="X1" t="s">
        <v>27</v>
      </c>
      <c r="Y1" t="s">
        <v>4</v>
      </c>
      <c r="Z1" t="s">
        <v>5</v>
      </c>
      <c r="AA1" t="s">
        <v>6</v>
      </c>
      <c r="AB1" s="3" t="s">
        <v>9</v>
      </c>
      <c r="AC1" s="3" t="s">
        <v>7</v>
      </c>
      <c r="AD1" s="3" t="s">
        <v>8</v>
      </c>
    </row>
    <row r="2" spans="1:30" ht="15.75" thickBot="1" x14ac:dyDescent="0.3">
      <c r="A2" s="1">
        <v>43886</v>
      </c>
      <c r="B2" s="35">
        <v>1</v>
      </c>
      <c r="C2" s="16">
        <v>59</v>
      </c>
      <c r="D2">
        <v>59</v>
      </c>
      <c r="E2">
        <v>4</v>
      </c>
      <c r="F2">
        <v>0</v>
      </c>
      <c r="G2">
        <f>$C2-D2</f>
        <v>0</v>
      </c>
      <c r="H2">
        <f>ABS(G2)</f>
        <v>0</v>
      </c>
      <c r="I2">
        <f>G2</f>
        <v>0</v>
      </c>
      <c r="J2">
        <f>H2</f>
        <v>0</v>
      </c>
      <c r="K2">
        <f>J2/$B2</f>
        <v>0</v>
      </c>
      <c r="L2" t="e">
        <f>I2/K2</f>
        <v>#DIV/0!</v>
      </c>
      <c r="M2">
        <v>59</v>
      </c>
      <c r="N2">
        <v>4</v>
      </c>
      <c r="O2">
        <v>0</v>
      </c>
      <c r="P2">
        <f>$C2-M2</f>
        <v>0</v>
      </c>
      <c r="Q2">
        <f>ABS(P2)</f>
        <v>0</v>
      </c>
      <c r="R2">
        <f>P2</f>
        <v>0</v>
      </c>
      <c r="S2">
        <f>Q2</f>
        <v>0</v>
      </c>
      <c r="T2">
        <f>S2/$B2</f>
        <v>0</v>
      </c>
      <c r="U2" t="e">
        <f>R2/T2</f>
        <v>#DIV/0!</v>
      </c>
      <c r="V2">
        <v>59</v>
      </c>
      <c r="W2">
        <v>4</v>
      </c>
      <c r="X2">
        <v>0</v>
      </c>
      <c r="Y2">
        <f>$C2-V2</f>
        <v>0</v>
      </c>
      <c r="Z2">
        <f>ABS(Y2)</f>
        <v>0</v>
      </c>
      <c r="AA2">
        <f>Y2</f>
        <v>0</v>
      </c>
      <c r="AB2">
        <f>Z2</f>
        <v>0</v>
      </c>
      <c r="AC2">
        <f>AB2/$B2</f>
        <v>0</v>
      </c>
      <c r="AD2" t="e">
        <f>AA2/AC2</f>
        <v>#DIV/0!</v>
      </c>
    </row>
    <row r="3" spans="1:30" ht="15.75" thickBot="1" x14ac:dyDescent="0.3">
      <c r="A3" s="1">
        <v>43887</v>
      </c>
      <c r="B3" s="35">
        <v>2</v>
      </c>
      <c r="C3" s="16">
        <v>77</v>
      </c>
      <c r="D3">
        <f>E3+F3</f>
        <v>59</v>
      </c>
      <c r="E3">
        <f>D2+0.2*($C2-D2)</f>
        <v>59</v>
      </c>
      <c r="F3">
        <f>F2+0.2*(E3-D2)</f>
        <v>0</v>
      </c>
      <c r="G3">
        <f>$C3-D3</f>
        <v>18</v>
      </c>
      <c r="H3">
        <f>ABS(G3)</f>
        <v>18</v>
      </c>
      <c r="I3">
        <f>G3+I2</f>
        <v>18</v>
      </c>
      <c r="J3">
        <f>H3+J2</f>
        <v>18</v>
      </c>
      <c r="K3">
        <f>J3/$B3</f>
        <v>9</v>
      </c>
      <c r="L3">
        <f>I3/K3</f>
        <v>2</v>
      </c>
      <c r="M3">
        <f>N3+O3</f>
        <v>59</v>
      </c>
      <c r="N3">
        <f>M2+0.5*($C2-M2)</f>
        <v>59</v>
      </c>
      <c r="O3">
        <f>O2+0.5*(N3-M2)</f>
        <v>0</v>
      </c>
      <c r="P3">
        <f>$C3-M3</f>
        <v>18</v>
      </c>
      <c r="Q3">
        <f>ABS(P3)</f>
        <v>18</v>
      </c>
      <c r="R3">
        <f>P3+R2</f>
        <v>18</v>
      </c>
      <c r="S3">
        <f>Q3+S2</f>
        <v>18</v>
      </c>
      <c r="T3">
        <f>S3/$B3</f>
        <v>9</v>
      </c>
      <c r="U3">
        <f>R3/T3</f>
        <v>2</v>
      </c>
      <c r="V3">
        <f>W3+X3</f>
        <v>59</v>
      </c>
      <c r="W3">
        <f>V2+0.8*($C2-V2)</f>
        <v>59</v>
      </c>
      <c r="X3">
        <f>X2+0.8*(W3-V2)</f>
        <v>0</v>
      </c>
      <c r="Y3">
        <f>$C3-V3</f>
        <v>18</v>
      </c>
      <c r="Z3">
        <f>ABS(Y3)</f>
        <v>18</v>
      </c>
      <c r="AA3">
        <f>Y3+AA2</f>
        <v>18</v>
      </c>
      <c r="AB3">
        <f>Z3+AB2</f>
        <v>18</v>
      </c>
      <c r="AC3">
        <f>AB3/$B3</f>
        <v>9</v>
      </c>
      <c r="AD3">
        <f>AA3/AC3</f>
        <v>2</v>
      </c>
    </row>
    <row r="4" spans="1:30" ht="15.75" thickBot="1" x14ac:dyDescent="0.3">
      <c r="A4" s="1">
        <v>43888</v>
      </c>
      <c r="B4" s="35">
        <v>3</v>
      </c>
      <c r="C4" s="16">
        <v>93</v>
      </c>
      <c r="D4">
        <f t="shared" ref="D4:D67" si="0">E4+F4</f>
        <v>63.32</v>
      </c>
      <c r="E4">
        <f t="shared" ref="E4:E67" si="1">D3+0.2*($C3-D3)</f>
        <v>62.6</v>
      </c>
      <c r="F4">
        <f t="shared" ref="F4:F67" si="2">F3+0.2*(E4-D3)</f>
        <v>0.72000000000000031</v>
      </c>
      <c r="G4">
        <f t="shared" ref="G4:G67" si="3">$C4-D4</f>
        <v>29.68</v>
      </c>
      <c r="H4">
        <f t="shared" ref="H4:H67" si="4">ABS(G4)</f>
        <v>29.68</v>
      </c>
      <c r="I4">
        <f t="shared" ref="I4:J19" si="5">G4+I3</f>
        <v>47.68</v>
      </c>
      <c r="J4">
        <f t="shared" si="5"/>
        <v>47.68</v>
      </c>
      <c r="K4">
        <f t="shared" ref="K4:K67" si="6">J4/$B4</f>
        <v>15.893333333333333</v>
      </c>
      <c r="L4">
        <f t="shared" ref="L4:L67" si="7">I4/K4</f>
        <v>3</v>
      </c>
      <c r="M4">
        <f t="shared" ref="M4:M67" si="8">N4+O4</f>
        <v>72.5</v>
      </c>
      <c r="N4">
        <f t="shared" ref="N4:N67" si="9">M3+0.5*($C3-M3)</f>
        <v>68</v>
      </c>
      <c r="O4">
        <f t="shared" ref="O4:O67" si="10">O3+0.5*(N4-M3)</f>
        <v>4.5</v>
      </c>
      <c r="P4">
        <f t="shared" ref="P4:P67" si="11">$C4-M4</f>
        <v>20.5</v>
      </c>
      <c r="Q4">
        <f t="shared" ref="Q4:Q67" si="12">ABS(P4)</f>
        <v>20.5</v>
      </c>
      <c r="R4">
        <f t="shared" ref="R4:S19" si="13">P4+R3</f>
        <v>38.5</v>
      </c>
      <c r="S4">
        <f t="shared" si="13"/>
        <v>38.5</v>
      </c>
      <c r="T4">
        <f t="shared" ref="T4:T67" si="14">S4/$B4</f>
        <v>12.833333333333334</v>
      </c>
      <c r="U4">
        <f t="shared" ref="U4:U67" si="15">R4/T4</f>
        <v>3</v>
      </c>
      <c r="V4">
        <f t="shared" ref="V4:V67" si="16">W4+X4</f>
        <v>84.920000000000016</v>
      </c>
      <c r="W4">
        <f t="shared" ref="W4:W67" si="17">V3+0.8*($C3-V3)</f>
        <v>73.400000000000006</v>
      </c>
      <c r="X4">
        <f t="shared" ref="X4:X67" si="18">X3+0.8*(W4-V3)</f>
        <v>11.520000000000005</v>
      </c>
      <c r="Y4">
        <f t="shared" ref="Y4:Y67" si="19">$C4-V4</f>
        <v>8.0799999999999841</v>
      </c>
      <c r="Z4">
        <f t="shared" ref="Z4:Z67" si="20">ABS(Y4)</f>
        <v>8.0799999999999841</v>
      </c>
      <c r="AA4">
        <f t="shared" ref="AA4:AB19" si="21">Y4+AA3</f>
        <v>26.079999999999984</v>
      </c>
      <c r="AB4">
        <f t="shared" si="21"/>
        <v>26.079999999999984</v>
      </c>
      <c r="AC4">
        <f t="shared" ref="AC4:AC67" si="22">AB4/$B4</f>
        <v>8.693333333333328</v>
      </c>
      <c r="AD4">
        <f t="shared" ref="AD4:AD67" si="23">AA4/AC4</f>
        <v>3</v>
      </c>
    </row>
    <row r="5" spans="1:30" ht="15.75" thickBot="1" x14ac:dyDescent="0.3">
      <c r="A5" s="1">
        <v>43889</v>
      </c>
      <c r="B5" s="35">
        <v>4</v>
      </c>
      <c r="C5" s="16">
        <v>149</v>
      </c>
      <c r="D5">
        <f t="shared" si="0"/>
        <v>71.163200000000003</v>
      </c>
      <c r="E5">
        <f t="shared" si="1"/>
        <v>69.256</v>
      </c>
      <c r="F5">
        <f t="shared" si="2"/>
        <v>1.9072000000000005</v>
      </c>
      <c r="G5">
        <f t="shared" si="3"/>
        <v>77.836799999999997</v>
      </c>
      <c r="H5">
        <f t="shared" si="4"/>
        <v>77.836799999999997</v>
      </c>
      <c r="I5">
        <f t="shared" si="5"/>
        <v>125.51679999999999</v>
      </c>
      <c r="J5">
        <f t="shared" si="5"/>
        <v>125.51679999999999</v>
      </c>
      <c r="K5">
        <f t="shared" si="6"/>
        <v>31.379199999999997</v>
      </c>
      <c r="L5">
        <f t="shared" si="7"/>
        <v>4</v>
      </c>
      <c r="M5">
        <f t="shared" si="8"/>
        <v>92.375</v>
      </c>
      <c r="N5">
        <f t="shared" si="9"/>
        <v>82.75</v>
      </c>
      <c r="O5">
        <f t="shared" si="10"/>
        <v>9.625</v>
      </c>
      <c r="P5">
        <f t="shared" si="11"/>
        <v>56.625</v>
      </c>
      <c r="Q5">
        <f t="shared" si="12"/>
        <v>56.625</v>
      </c>
      <c r="R5">
        <f t="shared" si="13"/>
        <v>95.125</v>
      </c>
      <c r="S5">
        <f t="shared" si="13"/>
        <v>95.125</v>
      </c>
      <c r="T5">
        <f t="shared" si="14"/>
        <v>23.78125</v>
      </c>
      <c r="U5">
        <f t="shared" si="15"/>
        <v>4</v>
      </c>
      <c r="V5">
        <f t="shared" si="16"/>
        <v>108.0752</v>
      </c>
      <c r="W5">
        <f t="shared" si="17"/>
        <v>91.384</v>
      </c>
      <c r="X5">
        <f t="shared" si="18"/>
        <v>16.691199999999995</v>
      </c>
      <c r="Y5">
        <f t="shared" si="19"/>
        <v>40.924800000000005</v>
      </c>
      <c r="Z5">
        <f t="shared" si="20"/>
        <v>40.924800000000005</v>
      </c>
      <c r="AA5">
        <f t="shared" si="21"/>
        <v>67.004799999999989</v>
      </c>
      <c r="AB5">
        <f t="shared" si="21"/>
        <v>67.004799999999989</v>
      </c>
      <c r="AC5">
        <f t="shared" si="22"/>
        <v>16.751199999999997</v>
      </c>
      <c r="AD5">
        <f t="shared" si="23"/>
        <v>4</v>
      </c>
    </row>
    <row r="6" spans="1:30" ht="15.75" thickBot="1" x14ac:dyDescent="0.3">
      <c r="A6" s="1">
        <v>43890</v>
      </c>
      <c r="B6" s="35">
        <v>5</v>
      </c>
      <c r="C6" s="16">
        <v>131</v>
      </c>
      <c r="D6">
        <f t="shared" si="0"/>
        <v>91.751232000000002</v>
      </c>
      <c r="E6">
        <f t="shared" si="1"/>
        <v>86.730559999999997</v>
      </c>
      <c r="F6">
        <f t="shared" si="2"/>
        <v>5.0206719999999994</v>
      </c>
      <c r="G6">
        <f t="shared" si="3"/>
        <v>39.248767999999998</v>
      </c>
      <c r="H6">
        <f t="shared" si="4"/>
        <v>39.248767999999998</v>
      </c>
      <c r="I6">
        <f t="shared" si="5"/>
        <v>164.76556799999997</v>
      </c>
      <c r="J6">
        <f t="shared" si="5"/>
        <v>164.76556799999997</v>
      </c>
      <c r="K6">
        <f t="shared" si="6"/>
        <v>32.953113599999995</v>
      </c>
      <c r="L6">
        <f t="shared" si="7"/>
        <v>5</v>
      </c>
      <c r="M6">
        <f t="shared" si="8"/>
        <v>144.46875</v>
      </c>
      <c r="N6">
        <f t="shared" si="9"/>
        <v>120.6875</v>
      </c>
      <c r="O6">
        <f t="shared" si="10"/>
        <v>23.78125</v>
      </c>
      <c r="P6">
        <f t="shared" si="11"/>
        <v>-13.46875</v>
      </c>
      <c r="Q6">
        <f t="shared" si="12"/>
        <v>13.46875</v>
      </c>
      <c r="R6">
        <f t="shared" si="13"/>
        <v>81.65625</v>
      </c>
      <c r="S6">
        <f t="shared" si="13"/>
        <v>108.59375</v>
      </c>
      <c r="T6">
        <f t="shared" si="14"/>
        <v>21.71875</v>
      </c>
      <c r="U6">
        <f t="shared" si="15"/>
        <v>3.7597122302158272</v>
      </c>
      <c r="V6">
        <f t="shared" si="16"/>
        <v>183.69811200000004</v>
      </c>
      <c r="W6">
        <f t="shared" si="17"/>
        <v>140.81504000000001</v>
      </c>
      <c r="X6">
        <f t="shared" si="18"/>
        <v>42.883072000000013</v>
      </c>
      <c r="Y6">
        <f t="shared" si="19"/>
        <v>-52.698112000000037</v>
      </c>
      <c r="Z6">
        <f t="shared" si="20"/>
        <v>52.698112000000037</v>
      </c>
      <c r="AA6">
        <f t="shared" si="21"/>
        <v>14.306687999999951</v>
      </c>
      <c r="AB6">
        <f t="shared" si="21"/>
        <v>119.70291200000003</v>
      </c>
      <c r="AC6">
        <f t="shared" si="22"/>
        <v>23.940582400000004</v>
      </c>
      <c r="AD6">
        <f t="shared" si="23"/>
        <v>0.59759147713966843</v>
      </c>
    </row>
    <row r="7" spans="1:30" ht="15.75" thickBot="1" x14ac:dyDescent="0.3">
      <c r="A7" s="1">
        <v>43891</v>
      </c>
      <c r="B7" s="35">
        <v>6</v>
      </c>
      <c r="C7" s="16">
        <v>259</v>
      </c>
      <c r="D7">
        <f t="shared" si="0"/>
        <v>106.19160832</v>
      </c>
      <c r="E7">
        <f t="shared" si="1"/>
        <v>99.600985600000001</v>
      </c>
      <c r="F7">
        <f t="shared" si="2"/>
        <v>6.5906227199999989</v>
      </c>
      <c r="G7">
        <f t="shared" si="3"/>
        <v>152.80839168</v>
      </c>
      <c r="H7">
        <f t="shared" si="4"/>
        <v>152.80839168</v>
      </c>
      <c r="I7">
        <f t="shared" si="5"/>
        <v>317.57395967999997</v>
      </c>
      <c r="J7">
        <f t="shared" si="5"/>
        <v>317.57395967999997</v>
      </c>
      <c r="K7">
        <f t="shared" si="6"/>
        <v>52.928993279999993</v>
      </c>
      <c r="L7">
        <f t="shared" si="7"/>
        <v>6</v>
      </c>
      <c r="M7">
        <f t="shared" si="8"/>
        <v>158.1484375</v>
      </c>
      <c r="N7">
        <f t="shared" si="9"/>
        <v>137.734375</v>
      </c>
      <c r="O7">
        <f t="shared" si="10"/>
        <v>20.4140625</v>
      </c>
      <c r="P7">
        <f t="shared" si="11"/>
        <v>100.8515625</v>
      </c>
      <c r="Q7">
        <f t="shared" si="12"/>
        <v>100.8515625</v>
      </c>
      <c r="R7">
        <f t="shared" si="13"/>
        <v>182.5078125</v>
      </c>
      <c r="S7">
        <f t="shared" si="13"/>
        <v>209.4453125</v>
      </c>
      <c r="T7">
        <f t="shared" si="14"/>
        <v>34.907552083333336</v>
      </c>
      <c r="U7">
        <f t="shared" si="15"/>
        <v>5.2283188481480094</v>
      </c>
      <c r="V7">
        <f t="shared" si="16"/>
        <v>150.69590271999999</v>
      </c>
      <c r="W7">
        <f t="shared" si="17"/>
        <v>141.53962240000001</v>
      </c>
      <c r="X7">
        <f t="shared" si="18"/>
        <v>9.1562803199999934</v>
      </c>
      <c r="Y7">
        <f t="shared" si="19"/>
        <v>108.30409728000001</v>
      </c>
      <c r="Z7">
        <f t="shared" si="20"/>
        <v>108.30409728000001</v>
      </c>
      <c r="AA7">
        <f t="shared" si="21"/>
        <v>122.61078527999996</v>
      </c>
      <c r="AB7">
        <f t="shared" si="21"/>
        <v>228.00700928000003</v>
      </c>
      <c r="AC7">
        <f t="shared" si="22"/>
        <v>38.001168213333337</v>
      </c>
      <c r="AD7">
        <f t="shared" si="23"/>
        <v>3.2265004220838649</v>
      </c>
    </row>
    <row r="8" spans="1:30" ht="15.75" thickBot="1" x14ac:dyDescent="0.3">
      <c r="A8" s="1">
        <v>43892</v>
      </c>
      <c r="B8" s="35">
        <v>7</v>
      </c>
      <c r="C8" s="16">
        <v>459</v>
      </c>
      <c r="D8">
        <f t="shared" si="0"/>
        <v>149.4562450432</v>
      </c>
      <c r="E8">
        <f t="shared" si="1"/>
        <v>136.753286656</v>
      </c>
      <c r="F8">
        <f t="shared" si="2"/>
        <v>12.702958387199999</v>
      </c>
      <c r="G8">
        <f t="shared" si="3"/>
        <v>309.5437549568</v>
      </c>
      <c r="H8">
        <f t="shared" si="4"/>
        <v>309.5437549568</v>
      </c>
      <c r="I8">
        <f t="shared" si="5"/>
        <v>627.11771463679997</v>
      </c>
      <c r="J8">
        <f t="shared" si="5"/>
        <v>627.11771463679997</v>
      </c>
      <c r="K8">
        <f t="shared" si="6"/>
        <v>89.58824494811428</v>
      </c>
      <c r="L8">
        <f t="shared" si="7"/>
        <v>7</v>
      </c>
      <c r="M8">
        <f t="shared" si="8"/>
        <v>254.201171875</v>
      </c>
      <c r="N8">
        <f t="shared" si="9"/>
        <v>208.57421875</v>
      </c>
      <c r="O8">
        <f t="shared" si="10"/>
        <v>45.626953125</v>
      </c>
      <c r="P8">
        <f t="shared" si="11"/>
        <v>204.798828125</v>
      </c>
      <c r="Q8">
        <f t="shared" si="12"/>
        <v>204.798828125</v>
      </c>
      <c r="R8">
        <f t="shared" si="13"/>
        <v>387.306640625</v>
      </c>
      <c r="S8">
        <f t="shared" si="13"/>
        <v>414.244140625</v>
      </c>
      <c r="T8">
        <f t="shared" si="14"/>
        <v>59.177734375</v>
      </c>
      <c r="U8">
        <f t="shared" si="15"/>
        <v>6.5448034588600281</v>
      </c>
      <c r="V8">
        <f t="shared" si="16"/>
        <v>315.8100831232</v>
      </c>
      <c r="W8">
        <f t="shared" si="17"/>
        <v>237.33918054399999</v>
      </c>
      <c r="X8">
        <f t="shared" si="18"/>
        <v>78.470902579199986</v>
      </c>
      <c r="Y8">
        <f t="shared" si="19"/>
        <v>143.1899168768</v>
      </c>
      <c r="Z8">
        <f t="shared" si="20"/>
        <v>143.1899168768</v>
      </c>
      <c r="AA8">
        <f t="shared" si="21"/>
        <v>265.80070215679996</v>
      </c>
      <c r="AB8">
        <f t="shared" si="21"/>
        <v>371.19692615680003</v>
      </c>
      <c r="AC8">
        <f t="shared" si="22"/>
        <v>53.028132308114287</v>
      </c>
      <c r="AD8">
        <f t="shared" si="23"/>
        <v>5.012446989692064</v>
      </c>
    </row>
    <row r="9" spans="1:30" ht="15.75" thickBot="1" x14ac:dyDescent="0.3">
      <c r="A9" s="1">
        <v>43893</v>
      </c>
      <c r="B9" s="35">
        <v>8</v>
      </c>
      <c r="C9" s="16">
        <v>688</v>
      </c>
      <c r="D9">
        <f t="shared" si="0"/>
        <v>236.44970462003198</v>
      </c>
      <c r="E9">
        <f t="shared" si="1"/>
        <v>211.36499603455999</v>
      </c>
      <c r="F9">
        <f t="shared" si="2"/>
        <v>25.084708585472001</v>
      </c>
      <c r="G9">
        <f t="shared" si="3"/>
        <v>451.55029537996802</v>
      </c>
      <c r="H9">
        <f t="shared" si="4"/>
        <v>451.55029537996802</v>
      </c>
      <c r="I9">
        <f t="shared" si="5"/>
        <v>1078.668010016768</v>
      </c>
      <c r="J9">
        <f t="shared" si="5"/>
        <v>1078.668010016768</v>
      </c>
      <c r="K9">
        <f t="shared" si="6"/>
        <v>134.833501252096</v>
      </c>
      <c r="L9">
        <f t="shared" si="7"/>
        <v>8</v>
      </c>
      <c r="M9">
        <f t="shared" si="8"/>
        <v>453.42724609375</v>
      </c>
      <c r="N9">
        <f t="shared" si="9"/>
        <v>356.6005859375</v>
      </c>
      <c r="O9">
        <f t="shared" si="10"/>
        <v>96.82666015625</v>
      </c>
      <c r="P9">
        <f t="shared" si="11"/>
        <v>234.57275390625</v>
      </c>
      <c r="Q9">
        <f t="shared" si="12"/>
        <v>234.57275390625</v>
      </c>
      <c r="R9">
        <f t="shared" si="13"/>
        <v>621.87939453125</v>
      </c>
      <c r="S9">
        <f t="shared" si="13"/>
        <v>648.81689453125</v>
      </c>
      <c r="T9">
        <f t="shared" si="14"/>
        <v>81.10211181640625</v>
      </c>
      <c r="U9">
        <f t="shared" si="15"/>
        <v>7.6678569842795294</v>
      </c>
      <c r="V9">
        <f t="shared" si="16"/>
        <v>600.47446600499188</v>
      </c>
      <c r="W9">
        <f t="shared" si="17"/>
        <v>430.36201662463998</v>
      </c>
      <c r="X9">
        <f t="shared" si="18"/>
        <v>170.11244938035196</v>
      </c>
      <c r="Y9">
        <f t="shared" si="19"/>
        <v>87.525533995008118</v>
      </c>
      <c r="Z9">
        <f t="shared" si="20"/>
        <v>87.525533995008118</v>
      </c>
      <c r="AA9">
        <f t="shared" si="21"/>
        <v>353.32623615180808</v>
      </c>
      <c r="AB9">
        <f t="shared" si="21"/>
        <v>458.72246015180815</v>
      </c>
      <c r="AC9">
        <f t="shared" si="22"/>
        <v>57.340307518976019</v>
      </c>
      <c r="AD9">
        <f t="shared" si="23"/>
        <v>6.1619173569112693</v>
      </c>
    </row>
    <row r="10" spans="1:30" ht="15.75" thickBot="1" x14ac:dyDescent="0.3">
      <c r="A10" s="1">
        <v>43894</v>
      </c>
      <c r="B10" s="35">
        <v>9</v>
      </c>
      <c r="C10" s="16">
        <v>769</v>
      </c>
      <c r="D10">
        <f t="shared" si="0"/>
        <v>369.90648409669632</v>
      </c>
      <c r="E10">
        <f t="shared" si="1"/>
        <v>326.75976369602557</v>
      </c>
      <c r="F10">
        <f t="shared" si="2"/>
        <v>43.146720400670716</v>
      </c>
      <c r="G10">
        <f t="shared" si="3"/>
        <v>399.09351590330368</v>
      </c>
      <c r="H10">
        <f t="shared" si="4"/>
        <v>399.09351590330368</v>
      </c>
      <c r="I10">
        <f t="shared" si="5"/>
        <v>1477.7615259200716</v>
      </c>
      <c r="J10">
        <f t="shared" si="5"/>
        <v>1477.7615259200716</v>
      </c>
      <c r="K10">
        <f t="shared" si="6"/>
        <v>164.19572510223017</v>
      </c>
      <c r="L10">
        <f t="shared" si="7"/>
        <v>9</v>
      </c>
      <c r="M10">
        <f t="shared" si="8"/>
        <v>726.1834716796875</v>
      </c>
      <c r="N10">
        <f t="shared" si="9"/>
        <v>570.713623046875</v>
      </c>
      <c r="O10">
        <f t="shared" si="10"/>
        <v>155.4698486328125</v>
      </c>
      <c r="P10">
        <f t="shared" si="11"/>
        <v>42.8165283203125</v>
      </c>
      <c r="Q10">
        <f t="shared" si="12"/>
        <v>42.8165283203125</v>
      </c>
      <c r="R10">
        <f t="shared" si="13"/>
        <v>664.6959228515625</v>
      </c>
      <c r="S10">
        <f t="shared" si="13"/>
        <v>691.6334228515625</v>
      </c>
      <c r="T10">
        <f t="shared" si="14"/>
        <v>76.848158094618057</v>
      </c>
      <c r="U10">
        <f t="shared" si="15"/>
        <v>8.6494711042152286</v>
      </c>
      <c r="V10">
        <f t="shared" si="16"/>
        <v>896.6236843381555</v>
      </c>
      <c r="W10">
        <f t="shared" si="17"/>
        <v>670.49489320099838</v>
      </c>
      <c r="X10">
        <f t="shared" si="18"/>
        <v>226.12879113715715</v>
      </c>
      <c r="Y10">
        <f t="shared" si="19"/>
        <v>-127.6236843381555</v>
      </c>
      <c r="Z10">
        <f t="shared" si="20"/>
        <v>127.6236843381555</v>
      </c>
      <c r="AA10">
        <f t="shared" si="21"/>
        <v>225.70255181365258</v>
      </c>
      <c r="AB10">
        <f t="shared" si="21"/>
        <v>586.34614448996365</v>
      </c>
      <c r="AC10">
        <f t="shared" si="22"/>
        <v>65.149571609995959</v>
      </c>
      <c r="AD10">
        <f t="shared" si="23"/>
        <v>3.4643750716393478</v>
      </c>
    </row>
    <row r="11" spans="1:30" ht="15.75" thickBot="1" x14ac:dyDescent="0.3">
      <c r="A11" s="1">
        <v>43895</v>
      </c>
      <c r="B11" s="35">
        <v>10</v>
      </c>
      <c r="C11" s="16">
        <v>1771</v>
      </c>
      <c r="D11">
        <f t="shared" si="0"/>
        <v>508.83564831415993</v>
      </c>
      <c r="E11">
        <f t="shared" si="1"/>
        <v>449.72518727735707</v>
      </c>
      <c r="F11">
        <f t="shared" si="2"/>
        <v>59.110461036802867</v>
      </c>
      <c r="G11">
        <f t="shared" si="3"/>
        <v>1262.1643516858401</v>
      </c>
      <c r="H11">
        <f t="shared" si="4"/>
        <v>1262.1643516858401</v>
      </c>
      <c r="I11">
        <f t="shared" si="5"/>
        <v>2739.9258776059114</v>
      </c>
      <c r="J11">
        <f t="shared" si="5"/>
        <v>2739.9258776059114</v>
      </c>
      <c r="K11">
        <f t="shared" si="6"/>
        <v>273.99258776059116</v>
      </c>
      <c r="L11">
        <f t="shared" si="7"/>
        <v>10</v>
      </c>
      <c r="M11">
        <f t="shared" si="8"/>
        <v>913.76571655273438</v>
      </c>
      <c r="N11">
        <f t="shared" si="9"/>
        <v>747.59173583984375</v>
      </c>
      <c r="O11">
        <f t="shared" si="10"/>
        <v>166.17398071289063</v>
      </c>
      <c r="P11">
        <f t="shared" si="11"/>
        <v>857.23428344726563</v>
      </c>
      <c r="Q11">
        <f t="shared" si="12"/>
        <v>857.23428344726563</v>
      </c>
      <c r="R11">
        <f t="shared" si="13"/>
        <v>1521.9302062988281</v>
      </c>
      <c r="S11">
        <f t="shared" si="13"/>
        <v>1548.8677062988281</v>
      </c>
      <c r="T11">
        <f t="shared" si="14"/>
        <v>154.88677062988282</v>
      </c>
      <c r="U11">
        <f t="shared" si="15"/>
        <v>9.8260826286812453</v>
      </c>
      <c r="V11">
        <f t="shared" si="16"/>
        <v>938.97437002836864</v>
      </c>
      <c r="W11">
        <f t="shared" si="17"/>
        <v>794.52473686763108</v>
      </c>
      <c r="X11">
        <f t="shared" si="18"/>
        <v>144.44963316073762</v>
      </c>
      <c r="Y11">
        <f t="shared" si="19"/>
        <v>832.02562997163136</v>
      </c>
      <c r="Z11">
        <f t="shared" si="20"/>
        <v>832.02562997163136</v>
      </c>
      <c r="AA11">
        <f t="shared" si="21"/>
        <v>1057.7281817852841</v>
      </c>
      <c r="AB11">
        <f t="shared" si="21"/>
        <v>1418.3717744615951</v>
      </c>
      <c r="AC11">
        <f t="shared" si="22"/>
        <v>141.8371774461595</v>
      </c>
      <c r="AD11">
        <f t="shared" si="23"/>
        <v>7.4573408807912225</v>
      </c>
    </row>
    <row r="12" spans="1:30" ht="15.75" thickBot="1" x14ac:dyDescent="0.3">
      <c r="A12" s="1">
        <v>43896</v>
      </c>
      <c r="B12" s="35">
        <v>11</v>
      </c>
      <c r="C12" s="16">
        <v>1459</v>
      </c>
      <c r="D12">
        <f t="shared" si="0"/>
        <v>870.86555375556441</v>
      </c>
      <c r="E12">
        <f t="shared" si="1"/>
        <v>761.26851865132789</v>
      </c>
      <c r="F12">
        <f t="shared" si="2"/>
        <v>109.59703510423645</v>
      </c>
      <c r="G12">
        <f t="shared" si="3"/>
        <v>588.13444624443559</v>
      </c>
      <c r="H12">
        <f t="shared" si="4"/>
        <v>588.13444624443559</v>
      </c>
      <c r="I12">
        <f t="shared" si="5"/>
        <v>3328.0603238503472</v>
      </c>
      <c r="J12">
        <f t="shared" si="5"/>
        <v>3328.0603238503472</v>
      </c>
      <c r="K12">
        <f t="shared" si="6"/>
        <v>302.55093853184974</v>
      </c>
      <c r="L12">
        <f t="shared" si="7"/>
        <v>11</v>
      </c>
      <c r="M12">
        <f t="shared" si="8"/>
        <v>1722.8654098510742</v>
      </c>
      <c r="N12">
        <f t="shared" si="9"/>
        <v>1342.3828582763672</v>
      </c>
      <c r="O12">
        <f t="shared" si="10"/>
        <v>380.48255157470703</v>
      </c>
      <c r="P12">
        <f t="shared" si="11"/>
        <v>-263.86540985107422</v>
      </c>
      <c r="Q12">
        <f t="shared" si="12"/>
        <v>263.86540985107422</v>
      </c>
      <c r="R12">
        <f t="shared" si="13"/>
        <v>1258.0647964477539</v>
      </c>
      <c r="S12">
        <f t="shared" si="13"/>
        <v>1812.7331161499023</v>
      </c>
      <c r="T12">
        <f t="shared" si="14"/>
        <v>164.79391964999112</v>
      </c>
      <c r="U12">
        <f t="shared" si="15"/>
        <v>7.6341699931634688</v>
      </c>
      <c r="V12">
        <f t="shared" si="16"/>
        <v>2281.5409103482552</v>
      </c>
      <c r="W12">
        <f t="shared" si="17"/>
        <v>1604.5948740056738</v>
      </c>
      <c r="X12">
        <f t="shared" si="18"/>
        <v>676.94603634258169</v>
      </c>
      <c r="Y12">
        <f t="shared" si="19"/>
        <v>-822.54091034825524</v>
      </c>
      <c r="Z12">
        <f t="shared" si="20"/>
        <v>822.54091034825524</v>
      </c>
      <c r="AA12">
        <f t="shared" si="21"/>
        <v>235.18727143702881</v>
      </c>
      <c r="AB12">
        <f t="shared" si="21"/>
        <v>2240.9126848098504</v>
      </c>
      <c r="AC12">
        <f t="shared" si="22"/>
        <v>203.71933498271366</v>
      </c>
      <c r="AD12">
        <f t="shared" si="23"/>
        <v>1.1544671076851165</v>
      </c>
    </row>
    <row r="13" spans="1:30" ht="15.75" thickBot="1" x14ac:dyDescent="0.3">
      <c r="A13" s="1">
        <v>43897</v>
      </c>
      <c r="B13" s="35">
        <v>12</v>
      </c>
      <c r="C13" s="16">
        <v>1737</v>
      </c>
      <c r="D13">
        <f t="shared" si="0"/>
        <v>1121.6148559584653</v>
      </c>
      <c r="E13">
        <f t="shared" si="1"/>
        <v>988.4924430044515</v>
      </c>
      <c r="F13">
        <f t="shared" si="2"/>
        <v>133.12241295401387</v>
      </c>
      <c r="G13">
        <f t="shared" si="3"/>
        <v>615.38514404153466</v>
      </c>
      <c r="H13">
        <f t="shared" si="4"/>
        <v>615.38514404153466</v>
      </c>
      <c r="I13">
        <f t="shared" si="5"/>
        <v>3943.4454678918819</v>
      </c>
      <c r="J13">
        <f t="shared" si="5"/>
        <v>3943.4454678918819</v>
      </c>
      <c r="K13">
        <f t="shared" si="6"/>
        <v>328.62045565765681</v>
      </c>
      <c r="L13">
        <f t="shared" si="7"/>
        <v>12</v>
      </c>
      <c r="M13">
        <f t="shared" si="8"/>
        <v>1905.4489040374756</v>
      </c>
      <c r="N13">
        <f t="shared" si="9"/>
        <v>1590.9327049255371</v>
      </c>
      <c r="O13">
        <f t="shared" si="10"/>
        <v>314.51619911193848</v>
      </c>
      <c r="P13">
        <f t="shared" si="11"/>
        <v>-168.44890403747559</v>
      </c>
      <c r="Q13">
        <f t="shared" si="12"/>
        <v>168.44890403747559</v>
      </c>
      <c r="R13">
        <f t="shared" si="13"/>
        <v>1089.6158924102783</v>
      </c>
      <c r="S13">
        <f t="shared" si="13"/>
        <v>1981.1820201873779</v>
      </c>
      <c r="T13">
        <f t="shared" si="14"/>
        <v>165.09850168228149</v>
      </c>
      <c r="U13">
        <f t="shared" si="15"/>
        <v>6.5997927377145711</v>
      </c>
      <c r="V13">
        <f t="shared" si="16"/>
        <v>1774.0280357893494</v>
      </c>
      <c r="W13">
        <f t="shared" si="17"/>
        <v>1623.508182069651</v>
      </c>
      <c r="X13">
        <f t="shared" si="18"/>
        <v>150.51985371969829</v>
      </c>
      <c r="Y13">
        <f t="shared" si="19"/>
        <v>-37.02803578934936</v>
      </c>
      <c r="Z13">
        <f t="shared" si="20"/>
        <v>37.02803578934936</v>
      </c>
      <c r="AA13">
        <f t="shared" si="21"/>
        <v>198.15923564767945</v>
      </c>
      <c r="AB13">
        <f t="shared" si="21"/>
        <v>2277.9407205991997</v>
      </c>
      <c r="AC13">
        <f t="shared" si="22"/>
        <v>189.82839338326664</v>
      </c>
      <c r="AD13">
        <f t="shared" si="23"/>
        <v>1.0438861759083253</v>
      </c>
    </row>
    <row r="14" spans="1:30" ht="15.75" thickBot="1" x14ac:dyDescent="0.3">
      <c r="A14" s="1">
        <v>43898</v>
      </c>
      <c r="B14" s="35">
        <v>13</v>
      </c>
      <c r="C14" s="16">
        <v>1981</v>
      </c>
      <c r="D14">
        <f t="shared" si="0"/>
        <v>1402.4297034824476</v>
      </c>
      <c r="E14">
        <f t="shared" si="1"/>
        <v>1244.6918847667723</v>
      </c>
      <c r="F14">
        <f t="shared" si="2"/>
        <v>157.73781871567527</v>
      </c>
      <c r="G14">
        <f t="shared" si="3"/>
        <v>578.57029651755238</v>
      </c>
      <c r="H14">
        <f t="shared" si="4"/>
        <v>578.57029651755238</v>
      </c>
      <c r="I14">
        <f t="shared" si="5"/>
        <v>4522.0157644094343</v>
      </c>
      <c r="J14">
        <f t="shared" si="5"/>
        <v>4522.0157644094343</v>
      </c>
      <c r="K14">
        <f t="shared" si="6"/>
        <v>347.84736649303341</v>
      </c>
      <c r="L14">
        <f t="shared" si="7"/>
        <v>13</v>
      </c>
      <c r="M14">
        <f t="shared" si="8"/>
        <v>2093.6284251213074</v>
      </c>
      <c r="N14">
        <f t="shared" si="9"/>
        <v>1821.2244520187378</v>
      </c>
      <c r="O14">
        <f t="shared" si="10"/>
        <v>272.40397310256958</v>
      </c>
      <c r="P14">
        <f t="shared" si="11"/>
        <v>-112.62842512130737</v>
      </c>
      <c r="Q14">
        <f t="shared" si="12"/>
        <v>112.62842512130737</v>
      </c>
      <c r="R14">
        <f t="shared" si="13"/>
        <v>976.98746728897095</v>
      </c>
      <c r="S14">
        <f t="shared" si="13"/>
        <v>2093.8104453086853</v>
      </c>
      <c r="T14">
        <f t="shared" si="14"/>
        <v>161.06234194682196</v>
      </c>
      <c r="U14">
        <f t="shared" si="15"/>
        <v>6.0658963198954563</v>
      </c>
      <c r="V14">
        <f t="shared" si="16"/>
        <v>1871.2275179723845</v>
      </c>
      <c r="W14">
        <f t="shared" si="17"/>
        <v>1744.4056071578698</v>
      </c>
      <c r="X14">
        <f t="shared" si="18"/>
        <v>126.82191081451462</v>
      </c>
      <c r="Y14">
        <f t="shared" si="19"/>
        <v>109.77248202761552</v>
      </c>
      <c r="Z14">
        <f t="shared" si="20"/>
        <v>109.77248202761552</v>
      </c>
      <c r="AA14">
        <f t="shared" si="21"/>
        <v>307.93171767529498</v>
      </c>
      <c r="AB14">
        <f t="shared" si="21"/>
        <v>2387.7132026268155</v>
      </c>
      <c r="AC14">
        <f t="shared" si="22"/>
        <v>183.67024635590889</v>
      </c>
      <c r="AD14">
        <f t="shared" si="23"/>
        <v>1.6765465489636093</v>
      </c>
    </row>
    <row r="15" spans="1:30" ht="15.75" thickBot="1" x14ac:dyDescent="0.3">
      <c r="A15" s="1">
        <v>43899</v>
      </c>
      <c r="B15" s="35">
        <v>14</v>
      </c>
      <c r="C15" s="16">
        <v>2099</v>
      </c>
      <c r="D15">
        <f t="shared" si="0"/>
        <v>1699.0243933623356</v>
      </c>
      <c r="E15">
        <f t="shared" si="1"/>
        <v>1518.1437627859582</v>
      </c>
      <c r="F15">
        <f t="shared" si="2"/>
        <v>180.8806305763774</v>
      </c>
      <c r="G15">
        <f t="shared" si="3"/>
        <v>399.97560663766444</v>
      </c>
      <c r="H15">
        <f t="shared" si="4"/>
        <v>399.97560663766444</v>
      </c>
      <c r="I15">
        <f t="shared" si="5"/>
        <v>4921.9913710470992</v>
      </c>
      <c r="J15">
        <f t="shared" si="5"/>
        <v>4921.9913710470992</v>
      </c>
      <c r="K15">
        <f t="shared" si="6"/>
        <v>351.57081221764992</v>
      </c>
      <c r="L15">
        <f t="shared" si="7"/>
        <v>14.000000000000002</v>
      </c>
      <c r="M15">
        <f t="shared" si="8"/>
        <v>2281.5610793828964</v>
      </c>
      <c r="N15">
        <f t="shared" si="9"/>
        <v>2037.3142125606537</v>
      </c>
      <c r="O15">
        <f t="shared" si="10"/>
        <v>244.24686682224274</v>
      </c>
      <c r="P15">
        <f t="shared" si="11"/>
        <v>-182.56107938289642</v>
      </c>
      <c r="Q15">
        <f t="shared" si="12"/>
        <v>182.56107938289642</v>
      </c>
      <c r="R15">
        <f t="shared" si="13"/>
        <v>794.42638790607452</v>
      </c>
      <c r="S15">
        <f t="shared" si="13"/>
        <v>2276.3715246915817</v>
      </c>
      <c r="T15">
        <f t="shared" si="14"/>
        <v>162.59796604939871</v>
      </c>
      <c r="U15">
        <f t="shared" si="15"/>
        <v>4.8858322598249524</v>
      </c>
      <c r="V15">
        <f t="shared" si="16"/>
        <v>2156.1218029066654</v>
      </c>
      <c r="W15">
        <f t="shared" si="17"/>
        <v>1959.0455035944769</v>
      </c>
      <c r="X15">
        <f t="shared" si="18"/>
        <v>197.07629931218861</v>
      </c>
      <c r="Y15">
        <f t="shared" si="19"/>
        <v>-57.12180290666538</v>
      </c>
      <c r="Z15">
        <f t="shared" si="20"/>
        <v>57.12180290666538</v>
      </c>
      <c r="AA15">
        <f t="shared" si="21"/>
        <v>250.8099147686296</v>
      </c>
      <c r="AB15">
        <f t="shared" si="21"/>
        <v>2444.8350055334809</v>
      </c>
      <c r="AC15">
        <f t="shared" si="22"/>
        <v>174.63107182382006</v>
      </c>
      <c r="AD15">
        <f t="shared" si="23"/>
        <v>1.436227311378264</v>
      </c>
    </row>
    <row r="16" spans="1:30" ht="15.75" thickBot="1" x14ac:dyDescent="0.3">
      <c r="A16" s="1">
        <v>43900</v>
      </c>
      <c r="B16" s="35">
        <v>15</v>
      </c>
      <c r="C16" s="16">
        <v>2589</v>
      </c>
      <c r="D16">
        <f t="shared" si="0"/>
        <v>1975.8991695317522</v>
      </c>
      <c r="E16">
        <f t="shared" si="1"/>
        <v>1779.0195146898684</v>
      </c>
      <c r="F16">
        <f t="shared" si="2"/>
        <v>196.87965484188396</v>
      </c>
      <c r="G16">
        <f t="shared" si="3"/>
        <v>613.10083046824775</v>
      </c>
      <c r="H16">
        <f t="shared" si="4"/>
        <v>613.10083046824775</v>
      </c>
      <c r="I16">
        <f t="shared" si="5"/>
        <v>5535.0922015153465</v>
      </c>
      <c r="J16">
        <f t="shared" si="5"/>
        <v>5535.0922015153465</v>
      </c>
      <c r="K16">
        <f t="shared" si="6"/>
        <v>369.00614676768976</v>
      </c>
      <c r="L16">
        <f t="shared" si="7"/>
        <v>15</v>
      </c>
      <c r="M16">
        <f t="shared" si="8"/>
        <v>2388.8871366679668</v>
      </c>
      <c r="N16">
        <f t="shared" si="9"/>
        <v>2190.2805396914482</v>
      </c>
      <c r="O16">
        <f t="shared" si="10"/>
        <v>198.60659697651863</v>
      </c>
      <c r="P16">
        <f t="shared" si="11"/>
        <v>200.11286333203316</v>
      </c>
      <c r="Q16">
        <f t="shared" si="12"/>
        <v>200.11286333203316</v>
      </c>
      <c r="R16">
        <f t="shared" si="13"/>
        <v>994.53925123810768</v>
      </c>
      <c r="S16">
        <f t="shared" si="13"/>
        <v>2476.4843880236149</v>
      </c>
      <c r="T16">
        <f t="shared" si="14"/>
        <v>165.09895920157433</v>
      </c>
      <c r="U16">
        <f t="shared" si="15"/>
        <v>6.023897764393805</v>
      </c>
      <c r="V16">
        <f t="shared" si="16"/>
        <v>2270.9427060332559</v>
      </c>
      <c r="W16">
        <f t="shared" si="17"/>
        <v>2110.4243605813331</v>
      </c>
      <c r="X16">
        <f t="shared" si="18"/>
        <v>160.51834545192276</v>
      </c>
      <c r="Y16">
        <f t="shared" si="19"/>
        <v>318.05729396674406</v>
      </c>
      <c r="Z16">
        <f t="shared" si="20"/>
        <v>318.05729396674406</v>
      </c>
      <c r="AA16">
        <f t="shared" si="21"/>
        <v>568.86720873537365</v>
      </c>
      <c r="AB16">
        <f t="shared" si="21"/>
        <v>2762.8922995002249</v>
      </c>
      <c r="AC16">
        <f t="shared" si="22"/>
        <v>184.19281996668167</v>
      </c>
      <c r="AD16">
        <f t="shared" si="23"/>
        <v>3.0884331367437401</v>
      </c>
    </row>
    <row r="17" spans="1:30" ht="15.75" thickBot="1" x14ac:dyDescent="0.3">
      <c r="A17" s="1">
        <v>43901</v>
      </c>
      <c r="B17" s="35">
        <v>16</v>
      </c>
      <c r="C17" s="16">
        <v>2825</v>
      </c>
      <c r="D17">
        <f t="shared" si="0"/>
        <v>2319.9230236860158</v>
      </c>
      <c r="E17">
        <f t="shared" si="1"/>
        <v>2098.5193356254017</v>
      </c>
      <c r="F17">
        <f t="shared" si="2"/>
        <v>221.40368806061386</v>
      </c>
      <c r="G17">
        <f t="shared" si="3"/>
        <v>505.07697631398423</v>
      </c>
      <c r="H17">
        <f t="shared" si="4"/>
        <v>505.07697631398423</v>
      </c>
      <c r="I17">
        <f t="shared" si="5"/>
        <v>6040.1691778293307</v>
      </c>
      <c r="J17">
        <f t="shared" si="5"/>
        <v>6040.1691778293307</v>
      </c>
      <c r="K17">
        <f t="shared" si="6"/>
        <v>377.51057361433317</v>
      </c>
      <c r="L17">
        <f t="shared" si="7"/>
        <v>16</v>
      </c>
      <c r="M17">
        <f t="shared" si="8"/>
        <v>2737.5783811435103</v>
      </c>
      <c r="N17">
        <f t="shared" si="9"/>
        <v>2488.9435683339834</v>
      </c>
      <c r="O17">
        <f t="shared" si="10"/>
        <v>248.63481280952692</v>
      </c>
      <c r="P17">
        <f t="shared" si="11"/>
        <v>87.421618856489658</v>
      </c>
      <c r="Q17">
        <f t="shared" si="12"/>
        <v>87.421618856489658</v>
      </c>
      <c r="R17">
        <f t="shared" si="13"/>
        <v>1081.9608700945973</v>
      </c>
      <c r="S17">
        <f t="shared" si="13"/>
        <v>2563.9060068801045</v>
      </c>
      <c r="T17">
        <f t="shared" si="14"/>
        <v>160.24412543000653</v>
      </c>
      <c r="U17">
        <f t="shared" si="15"/>
        <v>6.7519534160220429</v>
      </c>
      <c r="V17">
        <f t="shared" si="16"/>
        <v>2889.4635547972898</v>
      </c>
      <c r="W17">
        <f t="shared" si="17"/>
        <v>2525.3885412066511</v>
      </c>
      <c r="X17">
        <f t="shared" si="18"/>
        <v>364.07501359063889</v>
      </c>
      <c r="Y17">
        <f t="shared" si="19"/>
        <v>-64.463554797289817</v>
      </c>
      <c r="Z17">
        <f t="shared" si="20"/>
        <v>64.463554797289817</v>
      </c>
      <c r="AA17">
        <f t="shared" si="21"/>
        <v>504.40365393808383</v>
      </c>
      <c r="AB17">
        <f t="shared" si="21"/>
        <v>2827.3558542975147</v>
      </c>
      <c r="AC17">
        <f t="shared" si="22"/>
        <v>176.70974089359467</v>
      </c>
      <c r="AD17">
        <f t="shared" si="23"/>
        <v>2.854419068170154</v>
      </c>
    </row>
    <row r="18" spans="1:30" ht="15.75" thickBot="1" x14ac:dyDescent="0.3">
      <c r="A18" s="1">
        <v>43902</v>
      </c>
      <c r="B18" s="35">
        <v>17</v>
      </c>
      <c r="C18" s="16">
        <v>3233</v>
      </c>
      <c r="D18">
        <f t="shared" si="0"/>
        <v>2662.545186061986</v>
      </c>
      <c r="E18">
        <f t="shared" si="1"/>
        <v>2420.9384189488128</v>
      </c>
      <c r="F18">
        <f t="shared" si="2"/>
        <v>241.60676711317328</v>
      </c>
      <c r="G18">
        <f t="shared" si="3"/>
        <v>570.45481393801401</v>
      </c>
      <c r="H18">
        <f t="shared" si="4"/>
        <v>570.45481393801401</v>
      </c>
      <c r="I18">
        <f t="shared" si="5"/>
        <v>6610.6239917673447</v>
      </c>
      <c r="J18">
        <f t="shared" si="5"/>
        <v>6610.6239917673447</v>
      </c>
      <c r="K18">
        <f t="shared" si="6"/>
        <v>388.8602348098438</v>
      </c>
      <c r="L18">
        <f t="shared" si="7"/>
        <v>17</v>
      </c>
      <c r="M18">
        <f t="shared" si="8"/>
        <v>3051.7794080954045</v>
      </c>
      <c r="N18">
        <f t="shared" si="9"/>
        <v>2781.2891905717552</v>
      </c>
      <c r="O18">
        <f t="shared" si="10"/>
        <v>270.49021752364933</v>
      </c>
      <c r="P18">
        <f t="shared" si="11"/>
        <v>181.22059190459549</v>
      </c>
      <c r="Q18">
        <f t="shared" si="12"/>
        <v>181.22059190459549</v>
      </c>
      <c r="R18">
        <f t="shared" si="13"/>
        <v>1263.1814619991928</v>
      </c>
      <c r="S18">
        <f t="shared" si="13"/>
        <v>2745.1265987847</v>
      </c>
      <c r="T18">
        <f t="shared" si="14"/>
        <v>161.47803522262942</v>
      </c>
      <c r="U18">
        <f t="shared" si="15"/>
        <v>7.8226209543461893</v>
      </c>
      <c r="V18">
        <f t="shared" si="16"/>
        <v>3160.7110494798312</v>
      </c>
      <c r="W18">
        <f t="shared" si="17"/>
        <v>2837.8927109594579</v>
      </c>
      <c r="X18">
        <f t="shared" si="18"/>
        <v>322.81833852037335</v>
      </c>
      <c r="Y18">
        <f t="shared" si="19"/>
        <v>72.288950520168783</v>
      </c>
      <c r="Z18">
        <f t="shared" si="20"/>
        <v>72.288950520168783</v>
      </c>
      <c r="AA18">
        <f t="shared" si="21"/>
        <v>576.69260445825262</v>
      </c>
      <c r="AB18">
        <f t="shared" si="21"/>
        <v>2899.6448048176835</v>
      </c>
      <c r="AC18">
        <f t="shared" si="22"/>
        <v>170.56734145986374</v>
      </c>
      <c r="AD18">
        <f t="shared" si="23"/>
        <v>3.3810259310042325</v>
      </c>
    </row>
    <row r="19" spans="1:30" ht="15.75" thickBot="1" x14ac:dyDescent="0.3">
      <c r="A19" s="1">
        <v>43903</v>
      </c>
      <c r="B19" s="35">
        <v>18</v>
      </c>
      <c r="C19" s="16">
        <v>3886</v>
      </c>
      <c r="D19">
        <f t="shared" si="0"/>
        <v>3041.0611085202822</v>
      </c>
      <c r="E19">
        <f t="shared" si="1"/>
        <v>2776.6361488495886</v>
      </c>
      <c r="F19">
        <f t="shared" si="2"/>
        <v>264.4249596706938</v>
      </c>
      <c r="G19">
        <f t="shared" si="3"/>
        <v>844.93889147971777</v>
      </c>
      <c r="H19">
        <f t="shared" si="4"/>
        <v>844.93889147971777</v>
      </c>
      <c r="I19">
        <f t="shared" si="5"/>
        <v>7455.5628832470629</v>
      </c>
      <c r="J19">
        <f t="shared" si="5"/>
        <v>7455.5628832470629</v>
      </c>
      <c r="K19">
        <f t="shared" si="6"/>
        <v>414.19793795817014</v>
      </c>
      <c r="L19">
        <f t="shared" si="7"/>
        <v>18</v>
      </c>
      <c r="M19">
        <f t="shared" si="8"/>
        <v>3458.1850695475005</v>
      </c>
      <c r="N19">
        <f t="shared" si="9"/>
        <v>3142.3897040477023</v>
      </c>
      <c r="O19">
        <f t="shared" si="10"/>
        <v>315.79536549979821</v>
      </c>
      <c r="P19">
        <f t="shared" si="11"/>
        <v>427.81493045249954</v>
      </c>
      <c r="Q19">
        <f t="shared" si="12"/>
        <v>427.81493045249954</v>
      </c>
      <c r="R19">
        <f t="shared" si="13"/>
        <v>1690.9963924516924</v>
      </c>
      <c r="S19">
        <f t="shared" si="13"/>
        <v>3172.9415292371996</v>
      </c>
      <c r="T19">
        <f t="shared" si="14"/>
        <v>176.27452940206663</v>
      </c>
      <c r="U19">
        <f t="shared" si="15"/>
        <v>9.5929706815139415</v>
      </c>
      <c r="V19">
        <f t="shared" si="16"/>
        <v>3587.6254767492474</v>
      </c>
      <c r="W19">
        <f t="shared" si="17"/>
        <v>3218.5422098959662</v>
      </c>
      <c r="X19">
        <f t="shared" si="18"/>
        <v>369.08326685328132</v>
      </c>
      <c r="Y19">
        <f t="shared" si="19"/>
        <v>298.37452325075265</v>
      </c>
      <c r="Z19">
        <f t="shared" si="20"/>
        <v>298.37452325075265</v>
      </c>
      <c r="AA19">
        <f t="shared" si="21"/>
        <v>875.06712770900526</v>
      </c>
      <c r="AB19">
        <f t="shared" si="21"/>
        <v>3198.0193280684362</v>
      </c>
      <c r="AC19">
        <f t="shared" si="22"/>
        <v>177.66774044824646</v>
      </c>
      <c r="AD19">
        <f t="shared" si="23"/>
        <v>4.9253011576623669</v>
      </c>
    </row>
    <row r="20" spans="1:30" ht="15.75" thickBot="1" x14ac:dyDescent="0.3">
      <c r="A20" s="1">
        <v>43904</v>
      </c>
      <c r="B20" s="35">
        <v>19</v>
      </c>
      <c r="C20" s="16">
        <v>3694</v>
      </c>
      <c r="D20">
        <f t="shared" si="0"/>
        <v>3508.2714021461079</v>
      </c>
      <c r="E20">
        <f t="shared" si="1"/>
        <v>3210.0488868162256</v>
      </c>
      <c r="F20">
        <f t="shared" si="2"/>
        <v>298.22251532988247</v>
      </c>
      <c r="G20">
        <f t="shared" si="3"/>
        <v>185.7285978538921</v>
      </c>
      <c r="H20">
        <f t="shared" si="4"/>
        <v>185.7285978538921</v>
      </c>
      <c r="I20">
        <f t="shared" ref="I20:J35" si="24">G20+I19</f>
        <v>7641.291481100955</v>
      </c>
      <c r="J20">
        <f t="shared" si="24"/>
        <v>7641.291481100955</v>
      </c>
      <c r="K20">
        <f t="shared" si="6"/>
        <v>402.17323584741871</v>
      </c>
      <c r="L20">
        <f t="shared" si="7"/>
        <v>19</v>
      </c>
      <c r="M20">
        <f t="shared" si="8"/>
        <v>4094.8416328866733</v>
      </c>
      <c r="N20">
        <f t="shared" si="9"/>
        <v>3672.0925347737502</v>
      </c>
      <c r="O20">
        <f t="shared" si="10"/>
        <v>422.74909811292309</v>
      </c>
      <c r="P20">
        <f t="shared" si="11"/>
        <v>-400.84163288667332</v>
      </c>
      <c r="Q20">
        <f t="shared" si="12"/>
        <v>400.84163288667332</v>
      </c>
      <c r="R20">
        <f t="shared" ref="R20:S35" si="25">P20+R19</f>
        <v>1290.154759565019</v>
      </c>
      <c r="S20">
        <f t="shared" si="25"/>
        <v>3573.7831621238729</v>
      </c>
      <c r="T20">
        <f t="shared" si="14"/>
        <v>188.09385063809859</v>
      </c>
      <c r="U20">
        <f t="shared" si="15"/>
        <v>6.8591012156337712</v>
      </c>
      <c r="V20">
        <f t="shared" si="16"/>
        <v>4386.3680570836132</v>
      </c>
      <c r="W20">
        <f t="shared" si="17"/>
        <v>3826.3250953498496</v>
      </c>
      <c r="X20">
        <f t="shared" si="18"/>
        <v>560.04296173376315</v>
      </c>
      <c r="Y20">
        <f t="shared" si="19"/>
        <v>-692.36805708361317</v>
      </c>
      <c r="Z20">
        <f t="shared" si="20"/>
        <v>692.36805708361317</v>
      </c>
      <c r="AA20">
        <f t="shared" ref="AA20:AB35" si="26">Y20+AA19</f>
        <v>182.6990706253921</v>
      </c>
      <c r="AB20">
        <f t="shared" si="26"/>
        <v>3890.3873851520493</v>
      </c>
      <c r="AC20">
        <f t="shared" si="22"/>
        <v>204.75723079747627</v>
      </c>
      <c r="AD20">
        <f t="shared" si="23"/>
        <v>0.89227164244127855</v>
      </c>
    </row>
    <row r="21" spans="1:30" ht="15.75" thickBot="1" x14ac:dyDescent="0.3">
      <c r="A21" s="1">
        <v>43905</v>
      </c>
      <c r="B21" s="35">
        <v>20</v>
      </c>
      <c r="C21" s="16">
        <v>3143</v>
      </c>
      <c r="D21">
        <f t="shared" si="0"/>
        <v>3851.0687809609244</v>
      </c>
      <c r="E21">
        <f t="shared" si="1"/>
        <v>3545.4171217168864</v>
      </c>
      <c r="F21">
        <f t="shared" si="2"/>
        <v>305.65165924403817</v>
      </c>
      <c r="G21">
        <f t="shared" si="3"/>
        <v>-708.06878096092441</v>
      </c>
      <c r="H21">
        <f t="shared" si="4"/>
        <v>708.06878096092441</v>
      </c>
      <c r="I21">
        <f t="shared" si="24"/>
        <v>6933.2227001400306</v>
      </c>
      <c r="J21">
        <f t="shared" si="24"/>
        <v>8349.3602620618803</v>
      </c>
      <c r="K21">
        <f t="shared" si="6"/>
        <v>417.46801310309399</v>
      </c>
      <c r="L21">
        <f t="shared" si="7"/>
        <v>16.607793848933444</v>
      </c>
      <c r="M21">
        <f t="shared" si="8"/>
        <v>4216.9595063345914</v>
      </c>
      <c r="N21">
        <f t="shared" si="9"/>
        <v>3894.4208164433367</v>
      </c>
      <c r="O21">
        <f t="shared" si="10"/>
        <v>322.53868989125476</v>
      </c>
      <c r="P21">
        <f t="shared" si="11"/>
        <v>-1073.9595063345914</v>
      </c>
      <c r="Q21">
        <f t="shared" si="12"/>
        <v>1073.9595063345914</v>
      </c>
      <c r="R21">
        <f t="shared" si="25"/>
        <v>216.19525323042762</v>
      </c>
      <c r="S21">
        <f t="shared" si="25"/>
        <v>4647.7426684584643</v>
      </c>
      <c r="T21">
        <f t="shared" si="14"/>
        <v>232.38713342292323</v>
      </c>
      <c r="U21">
        <f t="shared" si="15"/>
        <v>0.93032368034323198</v>
      </c>
      <c r="V21">
        <f t="shared" si="16"/>
        <v>3949.4010166169733</v>
      </c>
      <c r="W21">
        <f t="shared" si="17"/>
        <v>3832.4736114167226</v>
      </c>
      <c r="X21">
        <f t="shared" si="18"/>
        <v>116.92740520025069</v>
      </c>
      <c r="Y21">
        <f t="shared" si="19"/>
        <v>-806.40101661697327</v>
      </c>
      <c r="Z21">
        <f t="shared" si="20"/>
        <v>806.40101661697327</v>
      </c>
      <c r="AA21">
        <f t="shared" si="26"/>
        <v>-623.70194599158117</v>
      </c>
      <c r="AB21">
        <f t="shared" si="26"/>
        <v>4696.788401769023</v>
      </c>
      <c r="AC21">
        <f t="shared" si="22"/>
        <v>234.83942008845116</v>
      </c>
      <c r="AD21">
        <f t="shared" si="23"/>
        <v>-2.6558656368537563</v>
      </c>
    </row>
    <row r="22" spans="1:30" ht="15.75" thickBot="1" x14ac:dyDescent="0.3">
      <c r="A22" s="1">
        <v>43906</v>
      </c>
      <c r="B22" s="35">
        <v>21</v>
      </c>
      <c r="C22" s="16">
        <v>3385</v>
      </c>
      <c r="D22">
        <f t="shared" si="0"/>
        <v>3986.7839327743404</v>
      </c>
      <c r="E22">
        <f t="shared" si="1"/>
        <v>3709.4550247687393</v>
      </c>
      <c r="F22">
        <f t="shared" si="2"/>
        <v>277.32890800560114</v>
      </c>
      <c r="G22">
        <f t="shared" si="3"/>
        <v>-601.78393277434043</v>
      </c>
      <c r="H22">
        <f t="shared" si="4"/>
        <v>601.78393277434043</v>
      </c>
      <c r="I22">
        <f t="shared" si="24"/>
        <v>6331.4387673656902</v>
      </c>
      <c r="J22">
        <f t="shared" si="24"/>
        <v>8951.1441948362208</v>
      </c>
      <c r="K22">
        <f t="shared" si="6"/>
        <v>426.24496165886768</v>
      </c>
      <c r="L22">
        <f t="shared" si="7"/>
        <v>14.853990866484111</v>
      </c>
      <c r="M22">
        <f t="shared" si="8"/>
        <v>3734.0285664749026</v>
      </c>
      <c r="N22">
        <f t="shared" si="9"/>
        <v>3679.9797531672957</v>
      </c>
      <c r="O22">
        <f t="shared" si="10"/>
        <v>54.048813307606906</v>
      </c>
      <c r="P22">
        <f t="shared" si="11"/>
        <v>-349.02856647490262</v>
      </c>
      <c r="Q22">
        <f t="shared" si="12"/>
        <v>349.02856647490262</v>
      </c>
      <c r="R22">
        <f t="shared" si="25"/>
        <v>-132.83331324447499</v>
      </c>
      <c r="S22">
        <f t="shared" si="25"/>
        <v>4996.7712349333669</v>
      </c>
      <c r="T22">
        <f t="shared" si="14"/>
        <v>237.94148737777937</v>
      </c>
      <c r="U22">
        <f t="shared" si="15"/>
        <v>-0.55826041397133797</v>
      </c>
      <c r="V22">
        <f t="shared" si="16"/>
        <v>2905.1109578887827</v>
      </c>
      <c r="W22">
        <f t="shared" si="17"/>
        <v>3304.2802033233947</v>
      </c>
      <c r="X22">
        <f t="shared" si="18"/>
        <v>-399.16924543461215</v>
      </c>
      <c r="Y22">
        <f t="shared" si="19"/>
        <v>479.88904211121735</v>
      </c>
      <c r="Z22">
        <f t="shared" si="20"/>
        <v>479.88904211121735</v>
      </c>
      <c r="AA22">
        <f t="shared" si="26"/>
        <v>-143.81290388036382</v>
      </c>
      <c r="AB22">
        <f t="shared" si="26"/>
        <v>5176.6774438802404</v>
      </c>
      <c r="AC22">
        <f t="shared" si="22"/>
        <v>246.50844970858287</v>
      </c>
      <c r="AD22">
        <f t="shared" si="23"/>
        <v>-0.58339949016099213</v>
      </c>
    </row>
    <row r="23" spans="1:30" ht="15.75" thickBot="1" x14ac:dyDescent="0.3">
      <c r="A23" s="1">
        <v>43907</v>
      </c>
      <c r="B23" s="35">
        <v>22</v>
      </c>
      <c r="C23" s="16">
        <v>2652</v>
      </c>
      <c r="D23">
        <f t="shared" si="0"/>
        <v>4119.6846969140997</v>
      </c>
      <c r="E23">
        <f t="shared" si="1"/>
        <v>3866.4271462194724</v>
      </c>
      <c r="F23">
        <f t="shared" si="2"/>
        <v>253.25755069462753</v>
      </c>
      <c r="G23">
        <f t="shared" si="3"/>
        <v>-1467.6846969140997</v>
      </c>
      <c r="H23">
        <f t="shared" si="4"/>
        <v>1467.6846969140997</v>
      </c>
      <c r="I23">
        <f t="shared" si="24"/>
        <v>4863.7540704515905</v>
      </c>
      <c r="J23">
        <f t="shared" si="24"/>
        <v>10418.82889175032</v>
      </c>
      <c r="K23">
        <f t="shared" si="6"/>
        <v>473.58313144319635</v>
      </c>
      <c r="L23">
        <f t="shared" si="7"/>
        <v>10.270116791596431</v>
      </c>
      <c r="M23">
        <f t="shared" si="8"/>
        <v>3526.3059549263326</v>
      </c>
      <c r="N23">
        <f t="shared" si="9"/>
        <v>3559.5142832374513</v>
      </c>
      <c r="O23">
        <f t="shared" si="10"/>
        <v>-33.208328311118748</v>
      </c>
      <c r="P23">
        <f t="shared" si="11"/>
        <v>-874.30595492633256</v>
      </c>
      <c r="Q23">
        <f t="shared" si="12"/>
        <v>874.30595492633256</v>
      </c>
      <c r="R23">
        <f t="shared" si="25"/>
        <v>-1007.1392681708076</v>
      </c>
      <c r="S23">
        <f t="shared" si="25"/>
        <v>5871.0771898596995</v>
      </c>
      <c r="T23">
        <f t="shared" si="14"/>
        <v>266.86714499362273</v>
      </c>
      <c r="U23">
        <f t="shared" si="15"/>
        <v>-3.7739350349585932</v>
      </c>
      <c r="V23">
        <f t="shared" si="16"/>
        <v>3196.9819330943237</v>
      </c>
      <c r="W23">
        <f t="shared" si="17"/>
        <v>3289.0221915777565</v>
      </c>
      <c r="X23">
        <f t="shared" si="18"/>
        <v>-92.040258483433036</v>
      </c>
      <c r="Y23">
        <f t="shared" si="19"/>
        <v>-544.98193309432372</v>
      </c>
      <c r="Z23">
        <f t="shared" si="20"/>
        <v>544.98193309432372</v>
      </c>
      <c r="AA23">
        <f t="shared" si="26"/>
        <v>-688.79483697468754</v>
      </c>
      <c r="AB23">
        <f t="shared" si="26"/>
        <v>5721.6593769745641</v>
      </c>
      <c r="AC23">
        <f t="shared" si="22"/>
        <v>260.07542622611658</v>
      </c>
      <c r="AD23">
        <f t="shared" si="23"/>
        <v>-2.6484425959407281</v>
      </c>
    </row>
    <row r="24" spans="1:30" ht="15.75" thickBot="1" x14ac:dyDescent="0.3">
      <c r="A24" s="1">
        <v>43908</v>
      </c>
      <c r="B24" s="35">
        <v>23</v>
      </c>
      <c r="C24" s="16">
        <v>2973</v>
      </c>
      <c r="D24">
        <f t="shared" si="0"/>
        <v>4020.6979203493433</v>
      </c>
      <c r="E24">
        <f t="shared" si="1"/>
        <v>3826.1477575312797</v>
      </c>
      <c r="F24">
        <f t="shared" si="2"/>
        <v>194.55016281806351</v>
      </c>
      <c r="G24">
        <f t="shared" si="3"/>
        <v>-1047.6979203493433</v>
      </c>
      <c r="H24">
        <f t="shared" si="4"/>
        <v>1047.6979203493433</v>
      </c>
      <c r="I24">
        <f t="shared" si="24"/>
        <v>3816.0561501022471</v>
      </c>
      <c r="J24">
        <f t="shared" si="24"/>
        <v>11466.526812099662</v>
      </c>
      <c r="K24">
        <f t="shared" si="6"/>
        <v>498.54464400433318</v>
      </c>
      <c r="L24">
        <f t="shared" si="7"/>
        <v>7.6543920308751314</v>
      </c>
      <c r="M24">
        <f t="shared" si="8"/>
        <v>2837.3681604204644</v>
      </c>
      <c r="N24">
        <f t="shared" si="9"/>
        <v>3089.1529774631663</v>
      </c>
      <c r="O24">
        <f t="shared" si="10"/>
        <v>-251.78481704270189</v>
      </c>
      <c r="P24">
        <f t="shared" si="11"/>
        <v>135.63183957953561</v>
      </c>
      <c r="Q24">
        <f t="shared" si="12"/>
        <v>135.63183957953561</v>
      </c>
      <c r="R24">
        <f t="shared" si="25"/>
        <v>-871.50742859127195</v>
      </c>
      <c r="S24">
        <f t="shared" si="25"/>
        <v>6006.7090294392347</v>
      </c>
      <c r="T24">
        <f t="shared" si="14"/>
        <v>261.16126214953192</v>
      </c>
      <c r="U24">
        <f t="shared" si="15"/>
        <v>-3.3370470850775598</v>
      </c>
      <c r="V24">
        <f t="shared" si="16"/>
        <v>2320.1676909550642</v>
      </c>
      <c r="W24">
        <f t="shared" si="17"/>
        <v>2760.9963866188646</v>
      </c>
      <c r="X24">
        <f t="shared" si="18"/>
        <v>-440.82869566380037</v>
      </c>
      <c r="Y24">
        <f t="shared" si="19"/>
        <v>652.83230904493576</v>
      </c>
      <c r="Z24">
        <f t="shared" si="20"/>
        <v>652.83230904493576</v>
      </c>
      <c r="AA24">
        <f t="shared" si="26"/>
        <v>-35.962527929751786</v>
      </c>
      <c r="AB24">
        <f t="shared" si="26"/>
        <v>6374.4916860194999</v>
      </c>
      <c r="AC24">
        <f t="shared" si="22"/>
        <v>277.1518124356304</v>
      </c>
      <c r="AD24">
        <f t="shared" si="23"/>
        <v>-0.12975750587272175</v>
      </c>
    </row>
    <row r="25" spans="1:30" ht="15.75" thickBot="1" x14ac:dyDescent="0.3">
      <c r="A25" s="1">
        <v>43909</v>
      </c>
      <c r="B25" s="35">
        <v>24</v>
      </c>
      <c r="C25" s="16">
        <v>2467</v>
      </c>
      <c r="D25">
        <f t="shared" si="0"/>
        <v>3963.8005822835644</v>
      </c>
      <c r="E25">
        <f t="shared" si="1"/>
        <v>3811.1583362794745</v>
      </c>
      <c r="F25">
        <f t="shared" si="2"/>
        <v>152.64224600408974</v>
      </c>
      <c r="G25">
        <f t="shared" si="3"/>
        <v>-1496.8005822835644</v>
      </c>
      <c r="H25">
        <f t="shared" si="4"/>
        <v>1496.8005822835644</v>
      </c>
      <c r="I25">
        <f t="shared" si="24"/>
        <v>2319.2555678186827</v>
      </c>
      <c r="J25">
        <f t="shared" si="24"/>
        <v>12963.327394383226</v>
      </c>
      <c r="K25">
        <f t="shared" si="6"/>
        <v>540.13864143263447</v>
      </c>
      <c r="L25">
        <f t="shared" si="7"/>
        <v>4.2938153094679823</v>
      </c>
      <c r="M25">
        <f t="shared" si="8"/>
        <v>2687.3072230624148</v>
      </c>
      <c r="N25">
        <f t="shared" si="9"/>
        <v>2905.1840802102324</v>
      </c>
      <c r="O25">
        <f t="shared" si="10"/>
        <v>-217.87685714781787</v>
      </c>
      <c r="P25">
        <f t="shared" si="11"/>
        <v>-220.30722306241478</v>
      </c>
      <c r="Q25">
        <f t="shared" si="12"/>
        <v>220.30722306241478</v>
      </c>
      <c r="R25">
        <f t="shared" si="25"/>
        <v>-1091.8146516536867</v>
      </c>
      <c r="S25">
        <f t="shared" si="25"/>
        <v>6227.0162525016494</v>
      </c>
      <c r="T25">
        <f t="shared" si="14"/>
        <v>259.45901052090204</v>
      </c>
      <c r="U25">
        <f t="shared" si="15"/>
        <v>-4.2080429176913476</v>
      </c>
      <c r="V25">
        <f t="shared" si="16"/>
        <v>2819.4175203159712</v>
      </c>
      <c r="W25">
        <f t="shared" si="17"/>
        <v>2842.4335381910128</v>
      </c>
      <c r="X25">
        <f t="shared" si="18"/>
        <v>-23.016017875041541</v>
      </c>
      <c r="Y25">
        <f t="shared" si="19"/>
        <v>-352.41752031597116</v>
      </c>
      <c r="Z25">
        <f t="shared" si="20"/>
        <v>352.41752031597116</v>
      </c>
      <c r="AA25">
        <f t="shared" si="26"/>
        <v>-388.38004824572295</v>
      </c>
      <c r="AB25">
        <f t="shared" si="26"/>
        <v>6726.909206335471</v>
      </c>
      <c r="AC25">
        <f t="shared" si="22"/>
        <v>280.28788359731129</v>
      </c>
      <c r="AD25">
        <f t="shared" si="23"/>
        <v>-1.3856469400714706</v>
      </c>
    </row>
    <row r="26" spans="1:30" ht="15.75" thickBot="1" x14ac:dyDescent="0.3">
      <c r="A26" s="1">
        <v>43910</v>
      </c>
      <c r="B26" s="35">
        <v>25</v>
      </c>
      <c r="C26" s="16">
        <v>2015</v>
      </c>
      <c r="D26">
        <f t="shared" si="0"/>
        <v>3757.2106885395983</v>
      </c>
      <c r="E26">
        <f t="shared" si="1"/>
        <v>3664.4404658268513</v>
      </c>
      <c r="F26">
        <f t="shared" si="2"/>
        <v>92.770222712747128</v>
      </c>
      <c r="G26">
        <f t="shared" si="3"/>
        <v>-1742.2106885395983</v>
      </c>
      <c r="H26">
        <f t="shared" si="4"/>
        <v>1742.2106885395983</v>
      </c>
      <c r="I26">
        <f t="shared" si="24"/>
        <v>577.0448792790844</v>
      </c>
      <c r="J26">
        <f t="shared" si="24"/>
        <v>14705.538082922825</v>
      </c>
      <c r="K26">
        <f t="shared" si="6"/>
        <v>588.22152331691302</v>
      </c>
      <c r="L26">
        <f t="shared" si="7"/>
        <v>0.98099926032151152</v>
      </c>
      <c r="M26">
        <f t="shared" si="8"/>
        <v>2304.1999486177856</v>
      </c>
      <c r="N26">
        <f t="shared" si="9"/>
        <v>2577.1536115312074</v>
      </c>
      <c r="O26">
        <f t="shared" si="10"/>
        <v>-272.95366291342157</v>
      </c>
      <c r="P26">
        <f t="shared" si="11"/>
        <v>-289.19994861778559</v>
      </c>
      <c r="Q26">
        <f t="shared" si="12"/>
        <v>289.19994861778559</v>
      </c>
      <c r="R26">
        <f t="shared" si="25"/>
        <v>-1381.0146002714723</v>
      </c>
      <c r="S26">
        <f t="shared" si="25"/>
        <v>6516.216201119435</v>
      </c>
      <c r="T26">
        <f t="shared" si="14"/>
        <v>260.64864804477742</v>
      </c>
      <c r="U26">
        <f t="shared" si="15"/>
        <v>-5.2983762265063605</v>
      </c>
      <c r="V26">
        <f t="shared" si="16"/>
        <v>2288.9202731859314</v>
      </c>
      <c r="W26">
        <f t="shared" si="17"/>
        <v>2537.4835040631942</v>
      </c>
      <c r="X26">
        <f t="shared" si="18"/>
        <v>-248.56323087726309</v>
      </c>
      <c r="Y26">
        <f t="shared" si="19"/>
        <v>-273.92027318593136</v>
      </c>
      <c r="Z26">
        <f t="shared" si="20"/>
        <v>273.92027318593136</v>
      </c>
      <c r="AA26">
        <f t="shared" si="26"/>
        <v>-662.30032143165431</v>
      </c>
      <c r="AB26">
        <f t="shared" si="26"/>
        <v>7000.8294795214024</v>
      </c>
      <c r="AC26">
        <f t="shared" si="22"/>
        <v>280.03317918085611</v>
      </c>
      <c r="AD26">
        <f t="shared" si="23"/>
        <v>-2.3650780359991397</v>
      </c>
    </row>
    <row r="27" spans="1:30" ht="15.75" thickBot="1" x14ac:dyDescent="0.3">
      <c r="A27" s="1">
        <v>43911</v>
      </c>
      <c r="B27" s="35">
        <v>26</v>
      </c>
      <c r="C27" s="16">
        <v>1819</v>
      </c>
      <c r="D27">
        <f t="shared" si="0"/>
        <v>3431.8503460028419</v>
      </c>
      <c r="E27">
        <f t="shared" si="1"/>
        <v>3408.7685508316786</v>
      </c>
      <c r="F27">
        <f t="shared" si="2"/>
        <v>23.081795171163179</v>
      </c>
      <c r="G27">
        <f t="shared" si="3"/>
        <v>-1612.8503460028419</v>
      </c>
      <c r="H27">
        <f t="shared" si="4"/>
        <v>1612.8503460028419</v>
      </c>
      <c r="I27">
        <f t="shared" si="24"/>
        <v>-1035.8054667237575</v>
      </c>
      <c r="J27">
        <f t="shared" si="24"/>
        <v>16318.388428925668</v>
      </c>
      <c r="K27">
        <f t="shared" si="6"/>
        <v>627.63032418944874</v>
      </c>
      <c r="L27">
        <f t="shared" si="7"/>
        <v>-1.6503432463392289</v>
      </c>
      <c r="M27">
        <f t="shared" si="8"/>
        <v>1814.3463242410248</v>
      </c>
      <c r="N27">
        <f t="shared" si="9"/>
        <v>2159.5999743088928</v>
      </c>
      <c r="O27">
        <f t="shared" si="10"/>
        <v>-345.25365006786797</v>
      </c>
      <c r="P27">
        <f t="shared" si="11"/>
        <v>4.6536757589751687</v>
      </c>
      <c r="Q27">
        <f t="shared" si="12"/>
        <v>4.6536757589751687</v>
      </c>
      <c r="R27">
        <f t="shared" si="25"/>
        <v>-1376.3609245124971</v>
      </c>
      <c r="S27">
        <f t="shared" si="25"/>
        <v>6520.8698768784107</v>
      </c>
      <c r="T27">
        <f t="shared" si="14"/>
        <v>250.80268757224655</v>
      </c>
      <c r="U27">
        <f t="shared" si="15"/>
        <v>-5.4878236666264621</v>
      </c>
      <c r="V27">
        <f t="shared" si="16"/>
        <v>1645.9118489209272</v>
      </c>
      <c r="W27">
        <f t="shared" si="17"/>
        <v>2069.7840546371863</v>
      </c>
      <c r="X27">
        <f t="shared" si="18"/>
        <v>-423.87220571625915</v>
      </c>
      <c r="Y27">
        <f t="shared" si="19"/>
        <v>173.08815107907276</v>
      </c>
      <c r="Z27">
        <f t="shared" si="20"/>
        <v>173.08815107907276</v>
      </c>
      <c r="AA27">
        <f t="shared" si="26"/>
        <v>-489.21217035258155</v>
      </c>
      <c r="AB27">
        <f t="shared" si="26"/>
        <v>7173.9176306004756</v>
      </c>
      <c r="AC27">
        <f t="shared" si="22"/>
        <v>275.91990886924907</v>
      </c>
      <c r="AD27">
        <f t="shared" si="23"/>
        <v>-1.7730223685468303</v>
      </c>
    </row>
    <row r="28" spans="1:30" ht="15.75" thickBot="1" x14ac:dyDescent="0.3">
      <c r="A28" s="1">
        <v>43912</v>
      </c>
      <c r="B28" s="35">
        <v>27</v>
      </c>
      <c r="C28" s="16">
        <v>1995</v>
      </c>
      <c r="D28">
        <f t="shared" si="0"/>
        <v>3067.8480581333229</v>
      </c>
      <c r="E28">
        <f t="shared" si="1"/>
        <v>3109.2802768022734</v>
      </c>
      <c r="F28">
        <f t="shared" si="2"/>
        <v>-41.432218668950512</v>
      </c>
      <c r="G28">
        <f t="shared" si="3"/>
        <v>-1072.8480581333229</v>
      </c>
      <c r="H28">
        <f t="shared" si="4"/>
        <v>1072.8480581333229</v>
      </c>
      <c r="I28">
        <f t="shared" si="24"/>
        <v>-2108.6535248570804</v>
      </c>
      <c r="J28">
        <f t="shared" si="24"/>
        <v>17391.236487058992</v>
      </c>
      <c r="K28">
        <f t="shared" si="6"/>
        <v>644.11986989107379</v>
      </c>
      <c r="L28">
        <f t="shared" si="7"/>
        <v>-3.2736973712884714</v>
      </c>
      <c r="M28">
        <f t="shared" si="8"/>
        <v>1472.5829309923884</v>
      </c>
      <c r="N28">
        <f t="shared" si="9"/>
        <v>1816.6731621205124</v>
      </c>
      <c r="O28">
        <f t="shared" si="10"/>
        <v>-344.09023112812417</v>
      </c>
      <c r="P28">
        <f t="shared" si="11"/>
        <v>522.41706900761164</v>
      </c>
      <c r="Q28">
        <f t="shared" si="12"/>
        <v>522.41706900761164</v>
      </c>
      <c r="R28">
        <f t="shared" si="25"/>
        <v>-853.94385550488551</v>
      </c>
      <c r="S28">
        <f t="shared" si="25"/>
        <v>7043.2869458860223</v>
      </c>
      <c r="T28">
        <f t="shared" si="14"/>
        <v>260.86247947726008</v>
      </c>
      <c r="U28">
        <f t="shared" si="15"/>
        <v>-3.2735403620179326</v>
      </c>
      <c r="V28">
        <f t="shared" si="16"/>
        <v>1471.2865807585326</v>
      </c>
      <c r="W28">
        <f t="shared" si="17"/>
        <v>1784.3823697841854</v>
      </c>
      <c r="X28">
        <f t="shared" si="18"/>
        <v>-313.09578902565266</v>
      </c>
      <c r="Y28">
        <f t="shared" si="19"/>
        <v>523.71341924146736</v>
      </c>
      <c r="Z28">
        <f t="shared" si="20"/>
        <v>523.71341924146736</v>
      </c>
      <c r="AA28">
        <f t="shared" si="26"/>
        <v>34.501248888885812</v>
      </c>
      <c r="AB28">
        <f t="shared" si="26"/>
        <v>7697.6310498419425</v>
      </c>
      <c r="AC28">
        <f t="shared" si="22"/>
        <v>285.09744629044229</v>
      </c>
      <c r="AD28">
        <f t="shared" si="23"/>
        <v>0.12101563636504044</v>
      </c>
    </row>
    <row r="29" spans="1:30" ht="15.75" thickBot="1" x14ac:dyDescent="0.3">
      <c r="A29" s="1">
        <v>43913</v>
      </c>
      <c r="B29" s="35">
        <v>28</v>
      </c>
      <c r="C29" s="16">
        <v>1503</v>
      </c>
      <c r="D29">
        <f t="shared" si="0"/>
        <v>2768.932305512375</v>
      </c>
      <c r="E29">
        <f t="shared" si="1"/>
        <v>2853.2784465066584</v>
      </c>
      <c r="F29">
        <f t="shared" si="2"/>
        <v>-84.346140994283417</v>
      </c>
      <c r="G29">
        <f t="shared" si="3"/>
        <v>-1265.932305512375</v>
      </c>
      <c r="H29">
        <f t="shared" si="4"/>
        <v>1265.932305512375</v>
      </c>
      <c r="I29">
        <f t="shared" si="24"/>
        <v>-3374.5858303694554</v>
      </c>
      <c r="J29">
        <f t="shared" si="24"/>
        <v>18657.168792571367</v>
      </c>
      <c r="K29">
        <f t="shared" si="6"/>
        <v>666.3274568775488</v>
      </c>
      <c r="L29">
        <f t="shared" si="7"/>
        <v>-5.0644556149358921</v>
      </c>
      <c r="M29">
        <f t="shared" si="8"/>
        <v>1520.3055016199728</v>
      </c>
      <c r="N29">
        <f t="shared" si="9"/>
        <v>1733.7914654961942</v>
      </c>
      <c r="O29">
        <f t="shared" si="10"/>
        <v>-213.48596387622126</v>
      </c>
      <c r="P29">
        <f t="shared" si="11"/>
        <v>-17.305501619972802</v>
      </c>
      <c r="Q29">
        <f t="shared" si="12"/>
        <v>17.305501619972802</v>
      </c>
      <c r="R29">
        <f t="shared" si="25"/>
        <v>-871.24935712485831</v>
      </c>
      <c r="S29">
        <f t="shared" si="25"/>
        <v>7060.5924475059946</v>
      </c>
      <c r="T29">
        <f t="shared" si="14"/>
        <v>252.16401598235694</v>
      </c>
      <c r="U29">
        <f t="shared" si="15"/>
        <v>-3.4550899490188032</v>
      </c>
      <c r="V29">
        <f t="shared" si="16"/>
        <v>1912.3381154405931</v>
      </c>
      <c r="W29">
        <f t="shared" si="17"/>
        <v>1890.2573161517066</v>
      </c>
      <c r="X29">
        <f t="shared" si="18"/>
        <v>22.080799288886567</v>
      </c>
      <c r="Y29">
        <f t="shared" si="19"/>
        <v>-409.33811544059313</v>
      </c>
      <c r="Z29">
        <f t="shared" si="20"/>
        <v>409.33811544059313</v>
      </c>
      <c r="AA29">
        <f t="shared" si="26"/>
        <v>-374.83686655170732</v>
      </c>
      <c r="AB29">
        <f t="shared" si="26"/>
        <v>8106.9691652825359</v>
      </c>
      <c r="AC29">
        <f t="shared" si="22"/>
        <v>289.53461304580486</v>
      </c>
      <c r="AD29">
        <f t="shared" si="23"/>
        <v>-1.2946185003877497</v>
      </c>
    </row>
    <row r="30" spans="1:30" ht="15.75" thickBot="1" x14ac:dyDescent="0.3">
      <c r="A30" s="1">
        <v>43914</v>
      </c>
      <c r="B30" s="35">
        <v>29</v>
      </c>
      <c r="C30" s="16">
        <v>1121</v>
      </c>
      <c r="D30">
        <f t="shared" si="0"/>
        <v>2380.7624111951218</v>
      </c>
      <c r="E30">
        <f t="shared" si="1"/>
        <v>2515.7458444099002</v>
      </c>
      <c r="F30">
        <f t="shared" si="2"/>
        <v>-134.98343321477839</v>
      </c>
      <c r="G30">
        <f t="shared" si="3"/>
        <v>-1259.7624111951218</v>
      </c>
      <c r="H30">
        <f t="shared" si="4"/>
        <v>1259.7624111951218</v>
      </c>
      <c r="I30">
        <f t="shared" si="24"/>
        <v>-4634.3482415645776</v>
      </c>
      <c r="J30">
        <f t="shared" si="24"/>
        <v>19916.931203766489</v>
      </c>
      <c r="K30">
        <f t="shared" si="6"/>
        <v>686.79073116436166</v>
      </c>
      <c r="L30">
        <f t="shared" si="7"/>
        <v>-6.7478316629399773</v>
      </c>
      <c r="M30">
        <f t="shared" si="8"/>
        <v>1293.8404115287719</v>
      </c>
      <c r="N30">
        <f t="shared" si="9"/>
        <v>1511.6527508099864</v>
      </c>
      <c r="O30">
        <f t="shared" si="10"/>
        <v>-217.81233928121446</v>
      </c>
      <c r="P30">
        <f t="shared" si="11"/>
        <v>-172.84041152877194</v>
      </c>
      <c r="Q30">
        <f t="shared" si="12"/>
        <v>172.84041152877194</v>
      </c>
      <c r="R30">
        <f t="shared" si="25"/>
        <v>-1044.0897686536302</v>
      </c>
      <c r="S30">
        <f t="shared" si="25"/>
        <v>7233.4328590347668</v>
      </c>
      <c r="T30">
        <f t="shared" si="14"/>
        <v>249.42871927706094</v>
      </c>
      <c r="U30">
        <f t="shared" si="15"/>
        <v>-4.1859244263443225</v>
      </c>
      <c r="V30">
        <f t="shared" si="16"/>
        <v>1344.9720284950254</v>
      </c>
      <c r="W30">
        <f t="shared" si="17"/>
        <v>1584.8676230881185</v>
      </c>
      <c r="X30">
        <f t="shared" si="18"/>
        <v>-239.89559459309311</v>
      </c>
      <c r="Y30">
        <f t="shared" si="19"/>
        <v>-223.97202849502537</v>
      </c>
      <c r="Z30">
        <f t="shared" si="20"/>
        <v>223.97202849502537</v>
      </c>
      <c r="AA30">
        <f t="shared" si="26"/>
        <v>-598.80889504673269</v>
      </c>
      <c r="AB30">
        <f t="shared" si="26"/>
        <v>8330.9411937775621</v>
      </c>
      <c r="AC30">
        <f t="shared" si="22"/>
        <v>287.27383426819182</v>
      </c>
      <c r="AD30">
        <f t="shared" si="23"/>
        <v>-2.0844533111487604</v>
      </c>
    </row>
    <row r="31" spans="1:30" ht="15.75" thickBot="1" x14ac:dyDescent="0.3">
      <c r="A31" s="1">
        <v>43915</v>
      </c>
      <c r="B31" s="35">
        <v>30</v>
      </c>
      <c r="C31" s="16">
        <v>1888</v>
      </c>
      <c r="D31">
        <f t="shared" si="0"/>
        <v>1943.435999293514</v>
      </c>
      <c r="E31">
        <f t="shared" si="1"/>
        <v>2128.8099289560973</v>
      </c>
      <c r="F31">
        <f t="shared" si="2"/>
        <v>-185.37392966258329</v>
      </c>
      <c r="G31">
        <f t="shared" si="3"/>
        <v>-55.435999293513987</v>
      </c>
      <c r="H31">
        <f t="shared" si="4"/>
        <v>55.435999293513987</v>
      </c>
      <c r="I31">
        <f t="shared" si="24"/>
        <v>-4689.7842408580918</v>
      </c>
      <c r="J31">
        <f t="shared" si="24"/>
        <v>19972.367203060003</v>
      </c>
      <c r="K31">
        <f t="shared" si="6"/>
        <v>665.74557343533343</v>
      </c>
      <c r="L31">
        <f t="shared" si="7"/>
        <v>-7.0444091977332981</v>
      </c>
      <c r="M31">
        <f t="shared" si="8"/>
        <v>946.39776360097869</v>
      </c>
      <c r="N31">
        <f t="shared" si="9"/>
        <v>1207.4202057643861</v>
      </c>
      <c r="O31">
        <f t="shared" si="10"/>
        <v>-261.02244216340739</v>
      </c>
      <c r="P31">
        <f t="shared" si="11"/>
        <v>941.60223639902131</v>
      </c>
      <c r="Q31">
        <f t="shared" si="12"/>
        <v>941.60223639902131</v>
      </c>
      <c r="R31">
        <f t="shared" si="25"/>
        <v>-102.48753225460894</v>
      </c>
      <c r="S31">
        <f t="shared" si="25"/>
        <v>8175.0350954337882</v>
      </c>
      <c r="T31">
        <f t="shared" si="14"/>
        <v>272.50116984779294</v>
      </c>
      <c r="U31">
        <f t="shared" si="15"/>
        <v>-0.37609942119460965</v>
      </c>
      <c r="V31">
        <f t="shared" si="16"/>
        <v>782.55671286909558</v>
      </c>
      <c r="W31">
        <f t="shared" si="17"/>
        <v>1165.794405699005</v>
      </c>
      <c r="X31">
        <f t="shared" si="18"/>
        <v>-383.23769282990941</v>
      </c>
      <c r="Y31">
        <f t="shared" si="19"/>
        <v>1105.4432871309045</v>
      </c>
      <c r="Z31">
        <f t="shared" si="20"/>
        <v>1105.4432871309045</v>
      </c>
      <c r="AA31">
        <f t="shared" si="26"/>
        <v>506.63439208417185</v>
      </c>
      <c r="AB31">
        <f t="shared" si="26"/>
        <v>9436.3844809084658</v>
      </c>
      <c r="AC31">
        <f t="shared" si="22"/>
        <v>314.54614936361554</v>
      </c>
      <c r="AD31">
        <f t="shared" si="23"/>
        <v>1.6106838157427328</v>
      </c>
    </row>
    <row r="32" spans="1:30" ht="15.75" thickBot="1" x14ac:dyDescent="0.3">
      <c r="A32" s="1">
        <v>43916</v>
      </c>
      <c r="B32" s="35">
        <v>31</v>
      </c>
      <c r="C32" s="16">
        <v>1749</v>
      </c>
      <c r="D32">
        <f t="shared" si="0"/>
        <v>1744.7574298004872</v>
      </c>
      <c r="E32">
        <f t="shared" si="1"/>
        <v>1932.3487994348111</v>
      </c>
      <c r="F32">
        <f t="shared" si="2"/>
        <v>-187.59136963432388</v>
      </c>
      <c r="G32">
        <f t="shared" si="3"/>
        <v>4.2425701995127838</v>
      </c>
      <c r="H32">
        <f t="shared" si="4"/>
        <v>4.2425701995127838</v>
      </c>
      <c r="I32">
        <f t="shared" si="24"/>
        <v>-4685.5416706585793</v>
      </c>
      <c r="J32">
        <f t="shared" si="24"/>
        <v>19976.609773259515</v>
      </c>
      <c r="K32">
        <f t="shared" si="6"/>
        <v>644.40676687933922</v>
      </c>
      <c r="L32">
        <f t="shared" si="7"/>
        <v>-7.2710932154688486</v>
      </c>
      <c r="M32">
        <f t="shared" si="8"/>
        <v>1391.5769987368371</v>
      </c>
      <c r="N32">
        <f t="shared" si="9"/>
        <v>1417.1988818004893</v>
      </c>
      <c r="O32">
        <f t="shared" si="10"/>
        <v>-25.621883063652092</v>
      </c>
      <c r="P32">
        <f t="shared" si="11"/>
        <v>357.42300126316286</v>
      </c>
      <c r="Q32">
        <f t="shared" si="12"/>
        <v>357.42300126316286</v>
      </c>
      <c r="R32">
        <f t="shared" si="25"/>
        <v>254.93546900855392</v>
      </c>
      <c r="S32">
        <f t="shared" si="25"/>
        <v>8532.4580966969515</v>
      </c>
      <c r="T32">
        <f t="shared" si="14"/>
        <v>275.24058376441781</v>
      </c>
      <c r="U32">
        <f t="shared" si="15"/>
        <v>0.92622775871873853</v>
      </c>
      <c r="V32">
        <f t="shared" si="16"/>
        <v>1991.1573535076886</v>
      </c>
      <c r="W32">
        <f t="shared" si="17"/>
        <v>1666.9113425738192</v>
      </c>
      <c r="X32">
        <f t="shared" si="18"/>
        <v>324.24601093386957</v>
      </c>
      <c r="Y32">
        <f t="shared" si="19"/>
        <v>-242.15735350768864</v>
      </c>
      <c r="Z32">
        <f t="shared" si="20"/>
        <v>242.15735350768864</v>
      </c>
      <c r="AA32">
        <f t="shared" si="26"/>
        <v>264.47703857648321</v>
      </c>
      <c r="AB32">
        <f t="shared" si="26"/>
        <v>9678.5418344161553</v>
      </c>
      <c r="AC32">
        <f t="shared" si="22"/>
        <v>312.21102691665016</v>
      </c>
      <c r="AD32">
        <f t="shared" si="23"/>
        <v>0.84710985767677482</v>
      </c>
    </row>
    <row r="33" spans="1:30" ht="15.75" thickBot="1" x14ac:dyDescent="0.3">
      <c r="A33" s="1">
        <v>43917</v>
      </c>
      <c r="B33" s="35">
        <v>32</v>
      </c>
      <c r="C33" s="16">
        <v>817</v>
      </c>
      <c r="D33">
        <f t="shared" si="0"/>
        <v>1558.1842770140463</v>
      </c>
      <c r="E33">
        <f t="shared" si="1"/>
        <v>1745.6059438403897</v>
      </c>
      <c r="F33">
        <f t="shared" si="2"/>
        <v>-187.42166682634337</v>
      </c>
      <c r="G33">
        <f t="shared" si="3"/>
        <v>-741.1842770140463</v>
      </c>
      <c r="H33">
        <f t="shared" si="4"/>
        <v>741.1842770140463</v>
      </c>
      <c r="I33">
        <f t="shared" si="24"/>
        <v>-5426.7259476726258</v>
      </c>
      <c r="J33">
        <f t="shared" si="24"/>
        <v>20717.794050273562</v>
      </c>
      <c r="K33">
        <f t="shared" si="6"/>
        <v>647.43106407104881</v>
      </c>
      <c r="L33">
        <f t="shared" si="7"/>
        <v>-8.381936315426934</v>
      </c>
      <c r="M33">
        <f t="shared" si="8"/>
        <v>1634.0223666205572</v>
      </c>
      <c r="N33">
        <f t="shared" si="9"/>
        <v>1570.2884993684186</v>
      </c>
      <c r="O33">
        <f t="shared" si="10"/>
        <v>63.733867252138623</v>
      </c>
      <c r="P33">
        <f t="shared" si="11"/>
        <v>-817.02236662055725</v>
      </c>
      <c r="Q33">
        <f t="shared" si="12"/>
        <v>817.02236662055725</v>
      </c>
      <c r="R33">
        <f t="shared" si="25"/>
        <v>-562.08689761200333</v>
      </c>
      <c r="S33">
        <f t="shared" si="25"/>
        <v>9349.4804633175081</v>
      </c>
      <c r="T33">
        <f t="shared" si="14"/>
        <v>292.17126447867213</v>
      </c>
      <c r="U33">
        <f t="shared" si="15"/>
        <v>-1.9238267617280838</v>
      </c>
      <c r="V33">
        <f t="shared" si="16"/>
        <v>1966.6967753904867</v>
      </c>
      <c r="W33">
        <f t="shared" si="17"/>
        <v>1797.4314707015378</v>
      </c>
      <c r="X33">
        <f t="shared" si="18"/>
        <v>169.2653046889489</v>
      </c>
      <c r="Y33">
        <f t="shared" si="19"/>
        <v>-1149.6967753904867</v>
      </c>
      <c r="Z33">
        <f t="shared" si="20"/>
        <v>1149.6967753904867</v>
      </c>
      <c r="AA33">
        <f t="shared" si="26"/>
        <v>-885.21973681400345</v>
      </c>
      <c r="AB33">
        <f t="shared" si="26"/>
        <v>10828.238609806642</v>
      </c>
      <c r="AC33">
        <f t="shared" si="22"/>
        <v>338.38245655645756</v>
      </c>
      <c r="AD33">
        <f t="shared" si="23"/>
        <v>-2.6160331886659396</v>
      </c>
    </row>
    <row r="34" spans="1:30" ht="15.75" thickBot="1" x14ac:dyDescent="0.3">
      <c r="A34" s="1">
        <v>43918</v>
      </c>
      <c r="B34" s="35">
        <v>33</v>
      </c>
      <c r="C34" s="16">
        <v>889</v>
      </c>
      <c r="D34">
        <f t="shared" si="0"/>
        <v>1192.878383704332</v>
      </c>
      <c r="E34">
        <f t="shared" si="1"/>
        <v>1409.9474216112371</v>
      </c>
      <c r="F34">
        <f t="shared" si="2"/>
        <v>-217.06903790690521</v>
      </c>
      <c r="G34">
        <f t="shared" si="3"/>
        <v>-303.87838370433201</v>
      </c>
      <c r="H34">
        <f t="shared" si="4"/>
        <v>303.87838370433201</v>
      </c>
      <c r="I34">
        <f t="shared" si="24"/>
        <v>-5730.6043313769578</v>
      </c>
      <c r="J34">
        <f t="shared" si="24"/>
        <v>21021.672433977896</v>
      </c>
      <c r="K34">
        <f t="shared" si="6"/>
        <v>637.02037678720899</v>
      </c>
      <c r="L34">
        <f t="shared" si="7"/>
        <v>-8.9959513701572149</v>
      </c>
      <c r="M34">
        <f t="shared" si="8"/>
        <v>1084.989458907278</v>
      </c>
      <c r="N34">
        <f t="shared" si="9"/>
        <v>1225.5111833102787</v>
      </c>
      <c r="O34">
        <f t="shared" si="10"/>
        <v>-140.52172440300063</v>
      </c>
      <c r="P34">
        <f t="shared" si="11"/>
        <v>-195.98945890727805</v>
      </c>
      <c r="Q34">
        <f t="shared" si="12"/>
        <v>195.98945890727805</v>
      </c>
      <c r="R34">
        <f t="shared" si="25"/>
        <v>-758.07635651928138</v>
      </c>
      <c r="S34">
        <f t="shared" si="25"/>
        <v>9545.4699222247855</v>
      </c>
      <c r="T34">
        <f t="shared" si="14"/>
        <v>289.25666430984199</v>
      </c>
      <c r="U34">
        <f t="shared" si="15"/>
        <v>-2.6207740393052985</v>
      </c>
      <c r="V34">
        <f t="shared" si="16"/>
        <v>480.39872351713484</v>
      </c>
      <c r="W34">
        <f t="shared" si="17"/>
        <v>1046.9393550780974</v>
      </c>
      <c r="X34">
        <f t="shared" si="18"/>
        <v>-566.54063156096254</v>
      </c>
      <c r="Y34">
        <f t="shared" si="19"/>
        <v>408.60127648286516</v>
      </c>
      <c r="Z34">
        <f t="shared" si="20"/>
        <v>408.60127648286516</v>
      </c>
      <c r="AA34">
        <f t="shared" si="26"/>
        <v>-476.61846033113829</v>
      </c>
      <c r="AB34">
        <f t="shared" si="26"/>
        <v>11236.839886289506</v>
      </c>
      <c r="AC34">
        <f t="shared" si="22"/>
        <v>340.51029958453051</v>
      </c>
      <c r="AD34">
        <f t="shared" si="23"/>
        <v>-1.3997181903533564</v>
      </c>
    </row>
    <row r="35" spans="1:30" ht="15.75" thickBot="1" x14ac:dyDescent="0.3">
      <c r="A35" s="1">
        <v>43919</v>
      </c>
      <c r="B35" s="35">
        <v>34</v>
      </c>
      <c r="C35" s="16">
        <v>397</v>
      </c>
      <c r="D35">
        <f t="shared" si="0"/>
        <v>902.87853370838707</v>
      </c>
      <c r="E35">
        <f t="shared" si="1"/>
        <v>1132.1027069634656</v>
      </c>
      <c r="F35">
        <f t="shared" si="2"/>
        <v>-229.22417325507848</v>
      </c>
      <c r="G35">
        <f t="shared" si="3"/>
        <v>-505.87853370838707</v>
      </c>
      <c r="H35">
        <f t="shared" si="4"/>
        <v>505.87853370838707</v>
      </c>
      <c r="I35">
        <f t="shared" si="24"/>
        <v>-6236.4828650853451</v>
      </c>
      <c r="J35">
        <f t="shared" si="24"/>
        <v>21527.550967686282</v>
      </c>
      <c r="K35">
        <f t="shared" si="6"/>
        <v>633.16326375547885</v>
      </c>
      <c r="L35">
        <f t="shared" si="7"/>
        <v>-9.8497231631774049</v>
      </c>
      <c r="M35">
        <f t="shared" si="8"/>
        <v>797.47564032381888</v>
      </c>
      <c r="N35">
        <f t="shared" si="9"/>
        <v>986.99472945363902</v>
      </c>
      <c r="O35">
        <f t="shared" si="10"/>
        <v>-189.51908912982014</v>
      </c>
      <c r="P35">
        <f t="shared" si="11"/>
        <v>-400.47564032381888</v>
      </c>
      <c r="Q35">
        <f t="shared" si="12"/>
        <v>400.47564032381888</v>
      </c>
      <c r="R35">
        <f t="shared" si="25"/>
        <v>-1158.5519968431004</v>
      </c>
      <c r="S35">
        <f t="shared" si="25"/>
        <v>9945.9455625486044</v>
      </c>
      <c r="T35">
        <f t="shared" si="14"/>
        <v>292.52781066319426</v>
      </c>
      <c r="U35">
        <f t="shared" si="15"/>
        <v>-3.960484967964343</v>
      </c>
      <c r="V35">
        <f t="shared" si="16"/>
        <v>502.24393009149821</v>
      </c>
      <c r="W35">
        <f t="shared" si="17"/>
        <v>807.27974470342701</v>
      </c>
      <c r="X35">
        <f t="shared" si="18"/>
        <v>-305.0358146119288</v>
      </c>
      <c r="Y35">
        <f t="shared" si="19"/>
        <v>-105.24393009149821</v>
      </c>
      <c r="Z35">
        <f t="shared" si="20"/>
        <v>105.24393009149821</v>
      </c>
      <c r="AA35">
        <f t="shared" si="26"/>
        <v>-581.86239042263651</v>
      </c>
      <c r="AB35">
        <f t="shared" si="26"/>
        <v>11342.083816381004</v>
      </c>
      <c r="AC35">
        <f t="shared" si="22"/>
        <v>333.59070048179422</v>
      </c>
      <c r="AD35">
        <f t="shared" si="23"/>
        <v>-1.7442404407025482</v>
      </c>
    </row>
    <row r="36" spans="1:30" ht="15.75" thickBot="1" x14ac:dyDescent="0.3">
      <c r="A36" s="1">
        <v>43920</v>
      </c>
      <c r="B36" s="35">
        <v>35</v>
      </c>
      <c r="C36" s="16">
        <v>648</v>
      </c>
      <c r="D36">
        <f t="shared" si="0"/>
        <v>552.24351236329562</v>
      </c>
      <c r="E36">
        <f t="shared" si="1"/>
        <v>801.70282696670961</v>
      </c>
      <c r="F36">
        <f t="shared" si="2"/>
        <v>-249.45931460341399</v>
      </c>
      <c r="G36">
        <f t="shared" si="3"/>
        <v>95.756487636704378</v>
      </c>
      <c r="H36">
        <f t="shared" si="4"/>
        <v>95.756487636704378</v>
      </c>
      <c r="I36">
        <f t="shared" ref="I36:J51" si="27">G36+I35</f>
        <v>-6140.726377448641</v>
      </c>
      <c r="J36">
        <f t="shared" si="27"/>
        <v>21623.307455322985</v>
      </c>
      <c r="K36">
        <f t="shared" si="6"/>
        <v>617.80878443779955</v>
      </c>
      <c r="L36">
        <f t="shared" si="7"/>
        <v>-9.9395258405667484</v>
      </c>
      <c r="M36">
        <f t="shared" si="8"/>
        <v>307.59982095113457</v>
      </c>
      <c r="N36">
        <f t="shared" si="9"/>
        <v>597.23782016190944</v>
      </c>
      <c r="O36">
        <f t="shared" si="10"/>
        <v>-289.63799921077486</v>
      </c>
      <c r="P36">
        <f t="shared" si="11"/>
        <v>340.40017904886543</v>
      </c>
      <c r="Q36">
        <f t="shared" si="12"/>
        <v>340.40017904886543</v>
      </c>
      <c r="R36">
        <f t="shared" ref="R36:S51" si="28">P36+R35</f>
        <v>-818.15181779423494</v>
      </c>
      <c r="S36">
        <f t="shared" si="28"/>
        <v>10286.34574159747</v>
      </c>
      <c r="T36">
        <f t="shared" si="14"/>
        <v>293.89559261707058</v>
      </c>
      <c r="U36">
        <f t="shared" si="15"/>
        <v>-2.7838179215577443</v>
      </c>
      <c r="V36">
        <f t="shared" si="16"/>
        <v>45.65685614781205</v>
      </c>
      <c r="W36">
        <f t="shared" si="17"/>
        <v>418.04878601829967</v>
      </c>
      <c r="X36">
        <f t="shared" si="18"/>
        <v>-372.39192987048762</v>
      </c>
      <c r="Y36">
        <f t="shared" si="19"/>
        <v>602.34314385218795</v>
      </c>
      <c r="Z36">
        <f t="shared" si="20"/>
        <v>602.34314385218795</v>
      </c>
      <c r="AA36">
        <f t="shared" ref="AA36:AB51" si="29">Y36+AA35</f>
        <v>20.480753429551442</v>
      </c>
      <c r="AB36">
        <f t="shared" si="29"/>
        <v>11944.426960233191</v>
      </c>
      <c r="AC36">
        <f t="shared" si="22"/>
        <v>341.26934172094832</v>
      </c>
      <c r="AD36">
        <f t="shared" si="23"/>
        <v>6.0013458361865675E-2</v>
      </c>
    </row>
    <row r="37" spans="1:30" ht="15.75" thickBot="1" x14ac:dyDescent="0.3">
      <c r="A37" s="1">
        <v>43921</v>
      </c>
      <c r="B37" s="35">
        <v>36</v>
      </c>
      <c r="C37" s="16">
        <v>214</v>
      </c>
      <c r="D37">
        <f t="shared" si="0"/>
        <v>325.76575479269064</v>
      </c>
      <c r="E37">
        <f t="shared" si="1"/>
        <v>571.39480989063645</v>
      </c>
      <c r="F37">
        <f t="shared" si="2"/>
        <v>-245.62905509794581</v>
      </c>
      <c r="G37">
        <f t="shared" si="3"/>
        <v>-111.76575479269064</v>
      </c>
      <c r="H37">
        <f t="shared" si="4"/>
        <v>111.76575479269064</v>
      </c>
      <c r="I37">
        <f t="shared" si="27"/>
        <v>-6252.492132241332</v>
      </c>
      <c r="J37">
        <f t="shared" si="27"/>
        <v>21735.073210115675</v>
      </c>
      <c r="K37">
        <f t="shared" si="6"/>
        <v>603.75203361432432</v>
      </c>
      <c r="L37">
        <f t="shared" si="7"/>
        <v>-10.356059746600229</v>
      </c>
      <c r="M37">
        <f t="shared" si="8"/>
        <v>273.26195602700875</v>
      </c>
      <c r="N37">
        <f t="shared" si="9"/>
        <v>477.79991047556729</v>
      </c>
      <c r="O37">
        <f t="shared" si="10"/>
        <v>-204.53795444855851</v>
      </c>
      <c r="P37">
        <f t="shared" si="11"/>
        <v>-59.26195602700875</v>
      </c>
      <c r="Q37">
        <f t="shared" si="12"/>
        <v>59.26195602700875</v>
      </c>
      <c r="R37">
        <f t="shared" si="28"/>
        <v>-877.41377382124369</v>
      </c>
      <c r="S37">
        <f t="shared" si="28"/>
        <v>10345.607697624479</v>
      </c>
      <c r="T37">
        <f t="shared" si="14"/>
        <v>287.37799160067993</v>
      </c>
      <c r="U37">
        <f t="shared" si="15"/>
        <v>-3.0531696910194697</v>
      </c>
      <c r="V37">
        <f t="shared" si="16"/>
        <v>540.63905342447515</v>
      </c>
      <c r="W37">
        <f t="shared" si="17"/>
        <v>527.53137122956241</v>
      </c>
      <c r="X37">
        <f t="shared" si="18"/>
        <v>13.107682194912684</v>
      </c>
      <c r="Y37">
        <f t="shared" si="19"/>
        <v>-326.63905342447515</v>
      </c>
      <c r="Z37">
        <f t="shared" si="20"/>
        <v>326.63905342447515</v>
      </c>
      <c r="AA37">
        <f t="shared" si="29"/>
        <v>-306.15829999492371</v>
      </c>
      <c r="AB37">
        <f t="shared" si="29"/>
        <v>12271.066013657666</v>
      </c>
      <c r="AC37">
        <f t="shared" si="22"/>
        <v>340.86294482382408</v>
      </c>
      <c r="AD37">
        <f t="shared" si="23"/>
        <v>-0.89818592676057074</v>
      </c>
    </row>
    <row r="38" spans="1:30" ht="15.75" thickBot="1" x14ac:dyDescent="0.3">
      <c r="A38" s="1">
        <v>43922</v>
      </c>
      <c r="B38" s="35">
        <v>37</v>
      </c>
      <c r="C38" s="16">
        <v>508</v>
      </c>
      <c r="D38">
        <f t="shared" si="0"/>
        <v>53.312918544499041</v>
      </c>
      <c r="E38">
        <f t="shared" si="1"/>
        <v>303.41260383415249</v>
      </c>
      <c r="F38">
        <f t="shared" si="2"/>
        <v>-250.09968528965345</v>
      </c>
      <c r="G38">
        <f t="shared" si="3"/>
        <v>454.68708145550096</v>
      </c>
      <c r="H38">
        <f t="shared" si="4"/>
        <v>454.68708145550096</v>
      </c>
      <c r="I38">
        <f t="shared" si="27"/>
        <v>-5797.8050507858306</v>
      </c>
      <c r="J38">
        <f t="shared" si="27"/>
        <v>22189.760291571176</v>
      </c>
      <c r="K38">
        <f t="shared" si="6"/>
        <v>599.72325112354531</v>
      </c>
      <c r="L38">
        <f t="shared" si="7"/>
        <v>-9.6674675192665838</v>
      </c>
      <c r="M38">
        <f t="shared" si="8"/>
        <v>24.277534558193679</v>
      </c>
      <c r="N38">
        <f t="shared" si="9"/>
        <v>243.63097801350438</v>
      </c>
      <c r="O38">
        <f t="shared" si="10"/>
        <v>-219.3534434553107</v>
      </c>
      <c r="P38">
        <f t="shared" si="11"/>
        <v>483.72246544180632</v>
      </c>
      <c r="Q38">
        <f t="shared" si="12"/>
        <v>483.72246544180632</v>
      </c>
      <c r="R38">
        <f t="shared" si="28"/>
        <v>-393.69130837943737</v>
      </c>
      <c r="S38">
        <f t="shared" si="28"/>
        <v>10829.330163066285</v>
      </c>
      <c r="T38">
        <f t="shared" si="14"/>
        <v>292.68459900179147</v>
      </c>
      <c r="U38">
        <f t="shared" si="15"/>
        <v>-1.3451042853711195</v>
      </c>
      <c r="V38">
        <f t="shared" si="16"/>
        <v>83.386498688143632</v>
      </c>
      <c r="W38">
        <f t="shared" si="17"/>
        <v>279.32781068489504</v>
      </c>
      <c r="X38">
        <f t="shared" si="18"/>
        <v>-195.94131199675141</v>
      </c>
      <c r="Y38">
        <f t="shared" si="19"/>
        <v>424.61350131185634</v>
      </c>
      <c r="Z38">
        <f t="shared" si="20"/>
        <v>424.61350131185634</v>
      </c>
      <c r="AA38">
        <f t="shared" si="29"/>
        <v>118.45520131693263</v>
      </c>
      <c r="AB38">
        <f t="shared" si="29"/>
        <v>12695.679514969523</v>
      </c>
      <c r="AC38">
        <f t="shared" si="22"/>
        <v>343.12647337755465</v>
      </c>
      <c r="AD38">
        <f t="shared" si="23"/>
        <v>0.34522314804486692</v>
      </c>
    </row>
    <row r="39" spans="1:30" ht="15.75" thickBot="1" x14ac:dyDescent="0.3">
      <c r="A39" s="1">
        <v>43923</v>
      </c>
      <c r="B39" s="35">
        <v>38</v>
      </c>
      <c r="C39" s="16">
        <v>406</v>
      </c>
      <c r="D39">
        <f t="shared" si="0"/>
        <v>-87.661867195834191</v>
      </c>
      <c r="E39">
        <f t="shared" si="1"/>
        <v>144.25033483559923</v>
      </c>
      <c r="F39">
        <f t="shared" si="2"/>
        <v>-231.91220203143342</v>
      </c>
      <c r="G39">
        <f t="shared" si="3"/>
        <v>493.66186719583419</v>
      </c>
      <c r="H39">
        <f t="shared" si="4"/>
        <v>493.66186719583419</v>
      </c>
      <c r="I39">
        <f t="shared" si="27"/>
        <v>-5304.1431835899966</v>
      </c>
      <c r="J39">
        <f t="shared" si="27"/>
        <v>22683.422158767011</v>
      </c>
      <c r="K39">
        <f t="shared" si="6"/>
        <v>596.93216207281603</v>
      </c>
      <c r="L39">
        <f t="shared" si="7"/>
        <v>-8.885671640093296</v>
      </c>
      <c r="M39">
        <f t="shared" si="8"/>
        <v>167.71594018423772</v>
      </c>
      <c r="N39">
        <f t="shared" si="9"/>
        <v>266.13876727909684</v>
      </c>
      <c r="O39">
        <f t="shared" si="10"/>
        <v>-98.422827094859116</v>
      </c>
      <c r="P39">
        <f t="shared" si="11"/>
        <v>238.28405981576228</v>
      </c>
      <c r="Q39">
        <f t="shared" si="12"/>
        <v>238.28405981576228</v>
      </c>
      <c r="R39">
        <f t="shared" si="28"/>
        <v>-155.4072485636751</v>
      </c>
      <c r="S39">
        <f t="shared" si="28"/>
        <v>11067.614222882046</v>
      </c>
      <c r="T39">
        <f t="shared" si="14"/>
        <v>291.25300586531699</v>
      </c>
      <c r="U39">
        <f t="shared" si="15"/>
        <v>-0.53358161266682158</v>
      </c>
      <c r="V39">
        <f t="shared" si="16"/>
        <v>498.88862858046548</v>
      </c>
      <c r="W39">
        <f t="shared" si="17"/>
        <v>423.07729973762878</v>
      </c>
      <c r="X39">
        <f t="shared" si="18"/>
        <v>75.811328842836673</v>
      </c>
      <c r="Y39">
        <f t="shared" si="19"/>
        <v>-92.888628580465479</v>
      </c>
      <c r="Z39">
        <f t="shared" si="20"/>
        <v>92.888628580465479</v>
      </c>
      <c r="AA39">
        <f t="shared" si="29"/>
        <v>25.566572736467151</v>
      </c>
      <c r="AB39">
        <f t="shared" si="29"/>
        <v>12788.568143549988</v>
      </c>
      <c r="AC39">
        <f t="shared" si="22"/>
        <v>336.54126693552598</v>
      </c>
      <c r="AD39">
        <f t="shared" si="23"/>
        <v>7.5968611425490218E-2</v>
      </c>
    </row>
    <row r="40" spans="1:30" ht="15.75" thickBot="1" x14ac:dyDescent="0.3">
      <c r="A40" s="1">
        <v>43924</v>
      </c>
      <c r="B40" s="35">
        <v>39</v>
      </c>
      <c r="C40" s="16">
        <v>433</v>
      </c>
      <c r="D40">
        <f t="shared" si="0"/>
        <v>-201.09522110026739</v>
      </c>
      <c r="E40">
        <f t="shared" si="1"/>
        <v>11.070506243332659</v>
      </c>
      <c r="F40">
        <f t="shared" si="2"/>
        <v>-212.16572734360005</v>
      </c>
      <c r="G40">
        <f t="shared" si="3"/>
        <v>634.09522110026739</v>
      </c>
      <c r="H40">
        <f t="shared" si="4"/>
        <v>634.09522110026739</v>
      </c>
      <c r="I40">
        <f t="shared" si="27"/>
        <v>-4670.0479624897289</v>
      </c>
      <c r="J40">
        <f t="shared" si="27"/>
        <v>23317.517379867277</v>
      </c>
      <c r="K40">
        <f t="shared" si="6"/>
        <v>597.88506102223789</v>
      </c>
      <c r="L40">
        <f t="shared" si="7"/>
        <v>-7.8109460612798784</v>
      </c>
      <c r="M40">
        <f t="shared" si="8"/>
        <v>248.00615795120035</v>
      </c>
      <c r="N40">
        <f t="shared" si="9"/>
        <v>286.85797009211888</v>
      </c>
      <c r="O40">
        <f t="shared" si="10"/>
        <v>-38.85181214091854</v>
      </c>
      <c r="P40">
        <f t="shared" si="11"/>
        <v>184.99384204879965</v>
      </c>
      <c r="Q40">
        <f t="shared" si="12"/>
        <v>184.99384204879965</v>
      </c>
      <c r="R40">
        <f t="shared" si="28"/>
        <v>29.586593485124553</v>
      </c>
      <c r="S40">
        <f t="shared" si="28"/>
        <v>11252.608064930846</v>
      </c>
      <c r="T40">
        <f t="shared" si="14"/>
        <v>288.52841192130376</v>
      </c>
      <c r="U40">
        <f t="shared" si="15"/>
        <v>0.10254308505740609</v>
      </c>
      <c r="V40">
        <f t="shared" si="16"/>
        <v>440.94033226743181</v>
      </c>
      <c r="W40">
        <f t="shared" si="17"/>
        <v>424.57772571609308</v>
      </c>
      <c r="X40">
        <f t="shared" si="18"/>
        <v>16.362606551338757</v>
      </c>
      <c r="Y40">
        <f t="shared" si="19"/>
        <v>-7.9403322674318133</v>
      </c>
      <c r="Z40">
        <f t="shared" si="20"/>
        <v>7.9403322674318133</v>
      </c>
      <c r="AA40">
        <f t="shared" si="29"/>
        <v>17.626240469035338</v>
      </c>
      <c r="AB40">
        <f t="shared" si="29"/>
        <v>12796.50847581742</v>
      </c>
      <c r="AC40">
        <f t="shared" si="22"/>
        <v>328.11560194403643</v>
      </c>
      <c r="AD40">
        <f t="shared" si="23"/>
        <v>5.3719604811848232E-2</v>
      </c>
    </row>
    <row r="41" spans="1:30" ht="15.75" thickBot="1" x14ac:dyDescent="0.3">
      <c r="A41" s="1">
        <v>43925</v>
      </c>
      <c r="B41" s="35">
        <v>40</v>
      </c>
      <c r="C41" s="16">
        <v>327</v>
      </c>
      <c r="D41">
        <f t="shared" si="0"/>
        <v>-261.07809537980324</v>
      </c>
      <c r="E41">
        <f t="shared" si="1"/>
        <v>-74.27617688021391</v>
      </c>
      <c r="F41">
        <f t="shared" si="2"/>
        <v>-186.80191849958936</v>
      </c>
      <c r="G41">
        <f t="shared" si="3"/>
        <v>588.07809537980324</v>
      </c>
      <c r="H41">
        <f t="shared" si="4"/>
        <v>588.07809537980324</v>
      </c>
      <c r="I41">
        <f t="shared" si="27"/>
        <v>-4081.9698671099259</v>
      </c>
      <c r="J41">
        <f t="shared" si="27"/>
        <v>23905.595475247079</v>
      </c>
      <c r="K41">
        <f t="shared" si="6"/>
        <v>597.63988688117695</v>
      </c>
      <c r="L41">
        <f t="shared" si="7"/>
        <v>-6.830149654856462</v>
      </c>
      <c r="M41">
        <f t="shared" si="8"/>
        <v>347.89972734688149</v>
      </c>
      <c r="N41">
        <f t="shared" si="9"/>
        <v>340.50307897560015</v>
      </c>
      <c r="O41">
        <f t="shared" si="10"/>
        <v>7.3966483712813584</v>
      </c>
      <c r="P41">
        <f t="shared" si="11"/>
        <v>-20.899727346881491</v>
      </c>
      <c r="Q41">
        <f t="shared" si="12"/>
        <v>20.899727346881491</v>
      </c>
      <c r="R41">
        <f t="shared" si="28"/>
        <v>8.6868661382430616</v>
      </c>
      <c r="S41">
        <f t="shared" si="28"/>
        <v>11273.507792277727</v>
      </c>
      <c r="T41">
        <f t="shared" si="14"/>
        <v>281.8376948069432</v>
      </c>
      <c r="U41">
        <f t="shared" si="15"/>
        <v>3.082222959634091E-2</v>
      </c>
      <c r="V41">
        <f t="shared" si="16"/>
        <v>445.86886035366877</v>
      </c>
      <c r="W41">
        <f t="shared" si="17"/>
        <v>434.58806645348636</v>
      </c>
      <c r="X41">
        <f t="shared" si="18"/>
        <v>11.280793900182395</v>
      </c>
      <c r="Y41">
        <f t="shared" si="19"/>
        <v>-118.86886035366877</v>
      </c>
      <c r="Z41">
        <f t="shared" si="20"/>
        <v>118.86886035366877</v>
      </c>
      <c r="AA41">
        <f t="shared" si="29"/>
        <v>-101.24261988463343</v>
      </c>
      <c r="AB41">
        <f t="shared" si="29"/>
        <v>12915.377336171088</v>
      </c>
      <c r="AC41">
        <f t="shared" si="22"/>
        <v>322.88443340427722</v>
      </c>
      <c r="AD41">
        <f t="shared" si="23"/>
        <v>-0.31355683151770142</v>
      </c>
    </row>
    <row r="42" spans="1:30" ht="15.75" thickBot="1" x14ac:dyDescent="0.3">
      <c r="A42" s="1">
        <v>43926</v>
      </c>
      <c r="B42" s="35">
        <v>41</v>
      </c>
      <c r="C42" s="16">
        <v>427</v>
      </c>
      <c r="D42">
        <f t="shared" si="0"/>
        <v>-306.74127098823988</v>
      </c>
      <c r="E42">
        <f t="shared" si="1"/>
        <v>-143.46247630384261</v>
      </c>
      <c r="F42">
        <f t="shared" si="2"/>
        <v>-163.27879468439724</v>
      </c>
      <c r="G42">
        <f t="shared" si="3"/>
        <v>733.74127098823988</v>
      </c>
      <c r="H42">
        <f t="shared" si="4"/>
        <v>733.74127098823988</v>
      </c>
      <c r="I42">
        <f t="shared" si="27"/>
        <v>-3348.2285961216858</v>
      </c>
      <c r="J42">
        <f t="shared" si="27"/>
        <v>24639.33674623532</v>
      </c>
      <c r="K42">
        <f t="shared" si="6"/>
        <v>600.95943283500776</v>
      </c>
      <c r="L42">
        <f t="shared" si="7"/>
        <v>-5.5714719050610784</v>
      </c>
      <c r="M42">
        <f t="shared" si="8"/>
        <v>339.62158020800172</v>
      </c>
      <c r="N42">
        <f t="shared" si="9"/>
        <v>337.44986367344075</v>
      </c>
      <c r="O42">
        <f t="shared" si="10"/>
        <v>2.1717165345609857</v>
      </c>
      <c r="P42">
        <f t="shared" si="11"/>
        <v>87.378419791998283</v>
      </c>
      <c r="Q42">
        <f t="shared" si="12"/>
        <v>87.378419791998283</v>
      </c>
      <c r="R42">
        <f t="shared" si="28"/>
        <v>96.065285930241345</v>
      </c>
      <c r="S42">
        <f t="shared" si="28"/>
        <v>11360.886212069725</v>
      </c>
      <c r="T42">
        <f t="shared" si="14"/>
        <v>277.09478566023722</v>
      </c>
      <c r="U42">
        <f t="shared" si="15"/>
        <v>0.34668745462440004</v>
      </c>
      <c r="V42">
        <f t="shared" si="16"/>
        <v>285.9784953445681</v>
      </c>
      <c r="W42">
        <f t="shared" si="17"/>
        <v>350.77377207073374</v>
      </c>
      <c r="X42">
        <f t="shared" si="18"/>
        <v>-64.795276726165639</v>
      </c>
      <c r="Y42">
        <f t="shared" si="19"/>
        <v>141.0215046554319</v>
      </c>
      <c r="Z42">
        <f t="shared" si="20"/>
        <v>141.0215046554319</v>
      </c>
      <c r="AA42">
        <f t="shared" si="29"/>
        <v>39.77888477079847</v>
      </c>
      <c r="AB42">
        <f t="shared" si="29"/>
        <v>13056.39884082652</v>
      </c>
      <c r="AC42">
        <f t="shared" si="22"/>
        <v>318.44875221528099</v>
      </c>
      <c r="AD42">
        <f t="shared" si="23"/>
        <v>0.1249145568763502</v>
      </c>
    </row>
    <row r="43" spans="1:30" ht="15.75" thickBot="1" x14ac:dyDescent="0.3">
      <c r="A43" s="1">
        <v>43927</v>
      </c>
      <c r="B43" s="35">
        <v>42</v>
      </c>
      <c r="C43" s="16">
        <v>573</v>
      </c>
      <c r="D43">
        <f t="shared" si="0"/>
        <v>-293.92216063545953</v>
      </c>
      <c r="E43">
        <f t="shared" si="1"/>
        <v>-159.99301679059189</v>
      </c>
      <c r="F43">
        <f t="shared" si="2"/>
        <v>-133.92914384486764</v>
      </c>
      <c r="G43">
        <f t="shared" si="3"/>
        <v>866.92216063545948</v>
      </c>
      <c r="H43">
        <f t="shared" si="4"/>
        <v>866.92216063545948</v>
      </c>
      <c r="I43">
        <f t="shared" si="27"/>
        <v>-2481.3064354862263</v>
      </c>
      <c r="J43">
        <f t="shared" si="27"/>
        <v>25506.258906870778</v>
      </c>
      <c r="K43">
        <f t="shared" si="6"/>
        <v>607.29187873501849</v>
      </c>
      <c r="L43">
        <f t="shared" si="7"/>
        <v>-4.0858547963044671</v>
      </c>
      <c r="M43">
        <f t="shared" si="8"/>
        <v>407.32711158656139</v>
      </c>
      <c r="N43">
        <f t="shared" si="9"/>
        <v>383.31079010400083</v>
      </c>
      <c r="O43">
        <f t="shared" si="10"/>
        <v>24.016321482560542</v>
      </c>
      <c r="P43">
        <f t="shared" si="11"/>
        <v>165.67288841343861</v>
      </c>
      <c r="Q43">
        <f t="shared" si="12"/>
        <v>165.67288841343861</v>
      </c>
      <c r="R43">
        <f t="shared" si="28"/>
        <v>261.73817434367993</v>
      </c>
      <c r="S43">
        <f t="shared" si="28"/>
        <v>11526.559100483164</v>
      </c>
      <c r="T43">
        <f t="shared" si="14"/>
        <v>274.44188334483727</v>
      </c>
      <c r="U43">
        <f t="shared" si="15"/>
        <v>0.95371074980856663</v>
      </c>
      <c r="V43">
        <f t="shared" si="16"/>
        <v>424.25418532222443</v>
      </c>
      <c r="W43">
        <f t="shared" si="17"/>
        <v>398.79569906891362</v>
      </c>
      <c r="X43">
        <f t="shared" si="18"/>
        <v>25.458486253310781</v>
      </c>
      <c r="Y43">
        <f t="shared" si="19"/>
        <v>148.74581467777557</v>
      </c>
      <c r="Z43">
        <f t="shared" si="20"/>
        <v>148.74581467777557</v>
      </c>
      <c r="AA43">
        <f t="shared" si="29"/>
        <v>188.52469944857404</v>
      </c>
      <c r="AB43">
        <f t="shared" si="29"/>
        <v>13205.144655504295</v>
      </c>
      <c r="AC43">
        <f t="shared" si="22"/>
        <v>314.40820608343557</v>
      </c>
      <c r="AD43">
        <f t="shared" si="23"/>
        <v>0.59961761748211051</v>
      </c>
    </row>
    <row r="44" spans="1:30" ht="15.75" thickBot="1" x14ac:dyDescent="0.3">
      <c r="A44" s="1">
        <v>43928</v>
      </c>
      <c r="B44" s="35">
        <v>43</v>
      </c>
      <c r="C44" s="16">
        <v>202</v>
      </c>
      <c r="D44">
        <f t="shared" si="0"/>
        <v>-219.78998592781687</v>
      </c>
      <c r="E44">
        <f t="shared" si="1"/>
        <v>-120.53772850836762</v>
      </c>
      <c r="F44">
        <f t="shared" si="2"/>
        <v>-99.252257419449251</v>
      </c>
      <c r="G44">
        <f t="shared" si="3"/>
        <v>421.78998592781687</v>
      </c>
      <c r="H44">
        <f t="shared" si="4"/>
        <v>421.78998592781687</v>
      </c>
      <c r="I44">
        <f t="shared" si="27"/>
        <v>-2059.5164495584095</v>
      </c>
      <c r="J44">
        <f t="shared" si="27"/>
        <v>25928.048892798597</v>
      </c>
      <c r="K44">
        <f t="shared" si="6"/>
        <v>602.97788122787438</v>
      </c>
      <c r="L44">
        <f t="shared" si="7"/>
        <v>-3.415575452559739</v>
      </c>
      <c r="M44">
        <f t="shared" si="8"/>
        <v>555.5980993792009</v>
      </c>
      <c r="N44">
        <f t="shared" si="9"/>
        <v>490.16355579328069</v>
      </c>
      <c r="O44">
        <f t="shared" si="10"/>
        <v>65.434543585920196</v>
      </c>
      <c r="P44">
        <f t="shared" si="11"/>
        <v>-353.5980993792009</v>
      </c>
      <c r="Q44">
        <f t="shared" si="12"/>
        <v>353.5980993792009</v>
      </c>
      <c r="R44">
        <f t="shared" si="28"/>
        <v>-91.859925035520973</v>
      </c>
      <c r="S44">
        <f t="shared" si="28"/>
        <v>11880.157199862366</v>
      </c>
      <c r="T44">
        <f t="shared" si="14"/>
        <v>276.28272557819457</v>
      </c>
      <c r="U44">
        <f t="shared" si="15"/>
        <v>-0.33248522810566539</v>
      </c>
      <c r="V44">
        <f t="shared" si="16"/>
        <v>663.90664471153207</v>
      </c>
      <c r="W44">
        <f t="shared" si="17"/>
        <v>543.25083706444491</v>
      </c>
      <c r="X44">
        <f t="shared" si="18"/>
        <v>120.65580764708717</v>
      </c>
      <c r="Y44">
        <f t="shared" si="19"/>
        <v>-461.90664471153207</v>
      </c>
      <c r="Z44">
        <f t="shared" si="20"/>
        <v>461.90664471153207</v>
      </c>
      <c r="AA44">
        <f t="shared" si="29"/>
        <v>-273.38194526295803</v>
      </c>
      <c r="AB44">
        <f t="shared" si="29"/>
        <v>13667.051300215828</v>
      </c>
      <c r="AC44">
        <f t="shared" si="22"/>
        <v>317.83840233060067</v>
      </c>
      <c r="AD44">
        <f t="shared" si="23"/>
        <v>-0.86012874233680203</v>
      </c>
    </row>
    <row r="45" spans="1:30" ht="15.75" thickBot="1" x14ac:dyDescent="0.3">
      <c r="A45" s="1">
        <v>43929</v>
      </c>
      <c r="B45" s="35">
        <v>44</v>
      </c>
      <c r="C45" s="16">
        <v>125</v>
      </c>
      <c r="D45">
        <f t="shared" si="0"/>
        <v>-217.81264672459008</v>
      </c>
      <c r="E45">
        <f t="shared" si="1"/>
        <v>-135.43198874225351</v>
      </c>
      <c r="F45">
        <f t="shared" si="2"/>
        <v>-82.380657982336572</v>
      </c>
      <c r="G45">
        <f t="shared" si="3"/>
        <v>342.81264672459008</v>
      </c>
      <c r="H45">
        <f t="shared" si="4"/>
        <v>342.81264672459008</v>
      </c>
      <c r="I45">
        <f t="shared" si="27"/>
        <v>-1716.7038028338193</v>
      </c>
      <c r="J45">
        <f t="shared" si="27"/>
        <v>26270.861539523186</v>
      </c>
      <c r="K45">
        <f t="shared" si="6"/>
        <v>597.06503498916334</v>
      </c>
      <c r="L45">
        <f t="shared" si="7"/>
        <v>-2.8752375406893109</v>
      </c>
      <c r="M45">
        <f t="shared" si="8"/>
        <v>355.83406843072044</v>
      </c>
      <c r="N45">
        <f t="shared" si="9"/>
        <v>378.79904968960045</v>
      </c>
      <c r="O45">
        <f t="shared" si="10"/>
        <v>-22.96498125888003</v>
      </c>
      <c r="P45">
        <f t="shared" si="11"/>
        <v>-230.83406843072044</v>
      </c>
      <c r="Q45">
        <f t="shared" si="12"/>
        <v>230.83406843072044</v>
      </c>
      <c r="R45">
        <f t="shared" si="28"/>
        <v>-322.69399346624141</v>
      </c>
      <c r="S45">
        <f t="shared" si="28"/>
        <v>12110.991268293086</v>
      </c>
      <c r="T45">
        <f t="shared" si="14"/>
        <v>275.24980155211557</v>
      </c>
      <c r="U45">
        <f t="shared" si="15"/>
        <v>-1.1723677606544716</v>
      </c>
      <c r="V45">
        <f t="shared" si="16"/>
        <v>119.41688397401293</v>
      </c>
      <c r="W45">
        <f t="shared" si="17"/>
        <v>294.38132894230637</v>
      </c>
      <c r="X45">
        <f t="shared" si="18"/>
        <v>-174.96444496829344</v>
      </c>
      <c r="Y45">
        <f t="shared" si="19"/>
        <v>5.5831160259870671</v>
      </c>
      <c r="Z45">
        <f t="shared" si="20"/>
        <v>5.5831160259870671</v>
      </c>
      <c r="AA45">
        <f t="shared" si="29"/>
        <v>-267.79882923697096</v>
      </c>
      <c r="AB45">
        <f t="shared" si="29"/>
        <v>13672.634416241815</v>
      </c>
      <c r="AC45">
        <f t="shared" si="22"/>
        <v>310.74169127822307</v>
      </c>
      <c r="AD45">
        <f t="shared" si="23"/>
        <v>-0.86180527670874019</v>
      </c>
    </row>
    <row r="46" spans="1:30" ht="15.75" thickBot="1" x14ac:dyDescent="0.3">
      <c r="A46" s="1">
        <v>43930</v>
      </c>
      <c r="B46" s="35">
        <v>45</v>
      </c>
      <c r="C46" s="16">
        <v>119</v>
      </c>
      <c r="D46">
        <f t="shared" si="0"/>
        <v>-217.91826949302504</v>
      </c>
      <c r="E46">
        <f t="shared" si="1"/>
        <v>-149.25011737967208</v>
      </c>
      <c r="F46">
        <f t="shared" si="2"/>
        <v>-68.668152113352974</v>
      </c>
      <c r="G46">
        <f t="shared" si="3"/>
        <v>336.91826949302504</v>
      </c>
      <c r="H46">
        <f t="shared" si="4"/>
        <v>336.91826949302504</v>
      </c>
      <c r="I46">
        <f t="shared" si="27"/>
        <v>-1379.7855333407942</v>
      </c>
      <c r="J46">
        <f t="shared" si="27"/>
        <v>26607.77980901621</v>
      </c>
      <c r="K46">
        <f t="shared" si="6"/>
        <v>591.28399575591584</v>
      </c>
      <c r="L46">
        <f t="shared" si="7"/>
        <v>-2.3335411464618345</v>
      </c>
      <c r="M46">
        <f t="shared" si="8"/>
        <v>159.74353584880009</v>
      </c>
      <c r="N46">
        <f t="shared" si="9"/>
        <v>240.41703421536022</v>
      </c>
      <c r="O46">
        <f t="shared" si="10"/>
        <v>-80.673498366560139</v>
      </c>
      <c r="P46">
        <f t="shared" si="11"/>
        <v>-40.743535848800093</v>
      </c>
      <c r="Q46">
        <f t="shared" si="12"/>
        <v>40.743535848800093</v>
      </c>
      <c r="R46">
        <f t="shared" si="28"/>
        <v>-363.4375293150415</v>
      </c>
      <c r="S46">
        <f t="shared" si="28"/>
        <v>12151.734804141886</v>
      </c>
      <c r="T46">
        <f t="shared" si="14"/>
        <v>270.03855120315302</v>
      </c>
      <c r="U46">
        <f t="shared" si="15"/>
        <v>-1.3458727566702999</v>
      </c>
      <c r="V46">
        <f t="shared" si="16"/>
        <v>-47.507873916859126</v>
      </c>
      <c r="W46">
        <f t="shared" si="17"/>
        <v>123.88337679480259</v>
      </c>
      <c r="X46">
        <f t="shared" si="18"/>
        <v>-171.39125071166171</v>
      </c>
      <c r="Y46">
        <f t="shared" si="19"/>
        <v>166.50787391685913</v>
      </c>
      <c r="Z46">
        <f t="shared" si="20"/>
        <v>166.50787391685913</v>
      </c>
      <c r="AA46">
        <f t="shared" si="29"/>
        <v>-101.29095532011183</v>
      </c>
      <c r="AB46">
        <f t="shared" si="29"/>
        <v>13839.142290158674</v>
      </c>
      <c r="AC46">
        <f t="shared" si="22"/>
        <v>307.53649533685945</v>
      </c>
      <c r="AD46">
        <f t="shared" si="23"/>
        <v>-0.32936239066249035</v>
      </c>
    </row>
    <row r="47" spans="1:30" ht="15.75" thickBot="1" x14ac:dyDescent="0.3">
      <c r="A47" s="1">
        <v>43931</v>
      </c>
      <c r="B47" s="35">
        <v>46</v>
      </c>
      <c r="C47" s="16">
        <v>139</v>
      </c>
      <c r="D47">
        <f t="shared" si="0"/>
        <v>-205.726036928052</v>
      </c>
      <c r="E47">
        <f t="shared" si="1"/>
        <v>-150.53461559442002</v>
      </c>
      <c r="F47">
        <f t="shared" si="2"/>
        <v>-55.191421333631972</v>
      </c>
      <c r="G47">
        <f t="shared" si="3"/>
        <v>344.726036928052</v>
      </c>
      <c r="H47">
        <f t="shared" si="4"/>
        <v>344.726036928052</v>
      </c>
      <c r="I47">
        <f t="shared" si="27"/>
        <v>-1035.0594964127422</v>
      </c>
      <c r="J47">
        <f t="shared" si="27"/>
        <v>26952.505845944263</v>
      </c>
      <c r="K47">
        <f t="shared" si="6"/>
        <v>585.92404012922304</v>
      </c>
      <c r="L47">
        <f t="shared" si="7"/>
        <v>-1.7665421206893375</v>
      </c>
      <c r="M47">
        <f t="shared" si="8"/>
        <v>48.512385595639884</v>
      </c>
      <c r="N47">
        <f t="shared" si="9"/>
        <v>139.37176792440005</v>
      </c>
      <c r="O47">
        <f t="shared" si="10"/>
        <v>-90.859382328760162</v>
      </c>
      <c r="P47">
        <f t="shared" si="11"/>
        <v>90.487614404360116</v>
      </c>
      <c r="Q47">
        <f t="shared" si="12"/>
        <v>90.487614404360116</v>
      </c>
      <c r="R47">
        <f t="shared" si="28"/>
        <v>-272.9499149106814</v>
      </c>
      <c r="S47">
        <f t="shared" si="28"/>
        <v>12242.222418546247</v>
      </c>
      <c r="T47">
        <f t="shared" si="14"/>
        <v>266.1352699683967</v>
      </c>
      <c r="U47">
        <f t="shared" si="15"/>
        <v>-1.0256059444623553</v>
      </c>
      <c r="V47">
        <f t="shared" si="16"/>
        <v>20.872213811756325</v>
      </c>
      <c r="W47">
        <f t="shared" si="17"/>
        <v>85.698425216628181</v>
      </c>
      <c r="X47">
        <f t="shared" si="18"/>
        <v>-64.826211404871856</v>
      </c>
      <c r="Y47">
        <f t="shared" si="19"/>
        <v>118.12778618824368</v>
      </c>
      <c r="Z47">
        <f t="shared" si="20"/>
        <v>118.12778618824368</v>
      </c>
      <c r="AA47">
        <f t="shared" si="29"/>
        <v>16.836830868131841</v>
      </c>
      <c r="AB47">
        <f t="shared" si="29"/>
        <v>13957.270076346918</v>
      </c>
      <c r="AC47">
        <f t="shared" si="22"/>
        <v>303.41891470319388</v>
      </c>
      <c r="AD47">
        <f t="shared" si="23"/>
        <v>5.5490379973844824E-2</v>
      </c>
    </row>
    <row r="48" spans="1:30" ht="15.75" thickBot="1" x14ac:dyDescent="0.3">
      <c r="A48" s="1">
        <v>43932</v>
      </c>
      <c r="B48" s="35">
        <v>47</v>
      </c>
      <c r="C48" s="16">
        <v>143</v>
      </c>
      <c r="D48">
        <f t="shared" si="0"/>
        <v>-178.1832093989515</v>
      </c>
      <c r="E48">
        <f t="shared" si="1"/>
        <v>-136.78082954244161</v>
      </c>
      <c r="F48">
        <f t="shared" si="2"/>
        <v>-41.402379856509896</v>
      </c>
      <c r="G48">
        <f t="shared" si="3"/>
        <v>321.18320939895148</v>
      </c>
      <c r="H48">
        <f t="shared" si="4"/>
        <v>321.18320939895148</v>
      </c>
      <c r="I48">
        <f t="shared" si="27"/>
        <v>-713.87628701379072</v>
      </c>
      <c r="J48">
        <f t="shared" si="27"/>
        <v>27273.689055343213</v>
      </c>
      <c r="K48">
        <f t="shared" si="6"/>
        <v>580.29125649666412</v>
      </c>
      <c r="L48">
        <f t="shared" si="7"/>
        <v>-1.2302034177175207</v>
      </c>
      <c r="M48">
        <f t="shared" si="8"/>
        <v>25.518714070149827</v>
      </c>
      <c r="N48">
        <f t="shared" si="9"/>
        <v>93.756192797819949</v>
      </c>
      <c r="O48">
        <f t="shared" si="10"/>
        <v>-68.237478727670123</v>
      </c>
      <c r="P48">
        <f t="shared" si="11"/>
        <v>117.48128592985017</v>
      </c>
      <c r="Q48">
        <f t="shared" si="12"/>
        <v>117.48128592985017</v>
      </c>
      <c r="R48">
        <f t="shared" si="28"/>
        <v>-155.46862898083123</v>
      </c>
      <c r="S48">
        <f t="shared" si="28"/>
        <v>12359.703704476098</v>
      </c>
      <c r="T48">
        <f t="shared" si="14"/>
        <v>262.97241924417233</v>
      </c>
      <c r="U48">
        <f t="shared" si="15"/>
        <v>-0.59119747016692714</v>
      </c>
      <c r="V48">
        <f t="shared" si="16"/>
        <v>126.15001451795537</v>
      </c>
      <c r="W48">
        <f t="shared" si="17"/>
        <v>115.37444276235126</v>
      </c>
      <c r="X48">
        <f t="shared" si="18"/>
        <v>10.775571755604105</v>
      </c>
      <c r="Y48">
        <f t="shared" si="19"/>
        <v>16.84998548204463</v>
      </c>
      <c r="Z48">
        <f t="shared" si="20"/>
        <v>16.84998548204463</v>
      </c>
      <c r="AA48">
        <f t="shared" si="29"/>
        <v>33.686816350176471</v>
      </c>
      <c r="AB48">
        <f t="shared" si="29"/>
        <v>13974.120061828962</v>
      </c>
      <c r="AC48">
        <f t="shared" si="22"/>
        <v>297.32170344316938</v>
      </c>
      <c r="AD48">
        <f t="shared" si="23"/>
        <v>0.11330089919458379</v>
      </c>
    </row>
    <row r="49" spans="1:30" ht="15.75" thickBot="1" x14ac:dyDescent="0.3">
      <c r="A49" s="1">
        <v>43933</v>
      </c>
      <c r="B49" s="35">
        <v>48</v>
      </c>
      <c r="C49" s="16">
        <v>99</v>
      </c>
      <c r="D49">
        <f t="shared" si="0"/>
        <v>-142.50161899971303</v>
      </c>
      <c r="E49">
        <f t="shared" si="1"/>
        <v>-113.94656751916121</v>
      </c>
      <c r="F49">
        <f t="shared" si="2"/>
        <v>-28.555051480551835</v>
      </c>
      <c r="G49">
        <f t="shared" si="3"/>
        <v>241.50161899971303</v>
      </c>
      <c r="H49">
        <f t="shared" si="4"/>
        <v>241.50161899971303</v>
      </c>
      <c r="I49">
        <f t="shared" si="27"/>
        <v>-472.37466801407766</v>
      </c>
      <c r="J49">
        <f t="shared" si="27"/>
        <v>27515.190674342924</v>
      </c>
      <c r="K49">
        <f t="shared" si="6"/>
        <v>573.23313904881093</v>
      </c>
      <c r="L49">
        <f t="shared" si="7"/>
        <v>-0.82405331415051852</v>
      </c>
      <c r="M49">
        <f t="shared" si="8"/>
        <v>45.392199789867334</v>
      </c>
      <c r="N49">
        <f t="shared" si="9"/>
        <v>84.259357035074913</v>
      </c>
      <c r="O49">
        <f t="shared" si="10"/>
        <v>-38.867157245207579</v>
      </c>
      <c r="P49">
        <f t="shared" si="11"/>
        <v>53.607800210132666</v>
      </c>
      <c r="Q49">
        <f t="shared" si="12"/>
        <v>53.607800210132666</v>
      </c>
      <c r="R49">
        <f t="shared" si="28"/>
        <v>-101.86082877069856</v>
      </c>
      <c r="S49">
        <f t="shared" si="28"/>
        <v>12413.311504686231</v>
      </c>
      <c r="T49">
        <f t="shared" si="14"/>
        <v>258.6106563476298</v>
      </c>
      <c r="U49">
        <f t="shared" si="15"/>
        <v>-0.39387715189035027</v>
      </c>
      <c r="V49">
        <f t="shared" si="16"/>
        <v>161.18956536770375</v>
      </c>
      <c r="W49">
        <f t="shared" si="17"/>
        <v>139.63000290359108</v>
      </c>
      <c r="X49">
        <f t="shared" si="18"/>
        <v>21.559562464112673</v>
      </c>
      <c r="Y49">
        <f t="shared" si="19"/>
        <v>-62.18956536770375</v>
      </c>
      <c r="Z49">
        <f t="shared" si="20"/>
        <v>62.18956536770375</v>
      </c>
      <c r="AA49">
        <f t="shared" si="29"/>
        <v>-28.502749017527279</v>
      </c>
      <c r="AB49">
        <f t="shared" si="29"/>
        <v>14036.309627196666</v>
      </c>
      <c r="AC49">
        <f t="shared" si="22"/>
        <v>292.42311723326389</v>
      </c>
      <c r="AD49">
        <f t="shared" si="23"/>
        <v>-9.7470915730615212E-2</v>
      </c>
    </row>
    <row r="50" spans="1:30" ht="15.75" thickBot="1" x14ac:dyDescent="0.3">
      <c r="A50" s="1">
        <v>43934</v>
      </c>
      <c r="B50" s="35">
        <v>49</v>
      </c>
      <c r="C50" s="16">
        <v>44</v>
      </c>
      <c r="D50">
        <f t="shared" si="0"/>
        <v>-113.09628192033372</v>
      </c>
      <c r="E50">
        <f t="shared" si="1"/>
        <v>-94.201295199770414</v>
      </c>
      <c r="F50">
        <f t="shared" si="2"/>
        <v>-18.89498672056331</v>
      </c>
      <c r="G50">
        <f t="shared" si="3"/>
        <v>157.09628192033372</v>
      </c>
      <c r="H50">
        <f t="shared" si="4"/>
        <v>157.09628192033372</v>
      </c>
      <c r="I50">
        <f t="shared" si="27"/>
        <v>-315.27838609374396</v>
      </c>
      <c r="J50">
        <f t="shared" si="27"/>
        <v>27672.286956263259</v>
      </c>
      <c r="K50">
        <f t="shared" si="6"/>
        <v>564.74055012782162</v>
      </c>
      <c r="L50">
        <f t="shared" si="7"/>
        <v>-0.55827120262992413</v>
      </c>
      <c r="M50">
        <f t="shared" si="8"/>
        <v>46.730892702259254</v>
      </c>
      <c r="N50">
        <f t="shared" si="9"/>
        <v>72.196099894933667</v>
      </c>
      <c r="O50">
        <f t="shared" si="10"/>
        <v>-25.465207192674413</v>
      </c>
      <c r="P50">
        <f t="shared" si="11"/>
        <v>-2.7308927022592542</v>
      </c>
      <c r="Q50">
        <f t="shared" si="12"/>
        <v>2.7308927022592542</v>
      </c>
      <c r="R50">
        <f t="shared" si="28"/>
        <v>-104.59172147295781</v>
      </c>
      <c r="S50">
        <f t="shared" si="28"/>
        <v>12416.04239738849</v>
      </c>
      <c r="T50">
        <f t="shared" si="14"/>
        <v>253.38862035486713</v>
      </c>
      <c r="U50">
        <f t="shared" si="15"/>
        <v>-0.41277197581516728</v>
      </c>
      <c r="V50">
        <f t="shared" si="16"/>
        <v>93.196153702323031</v>
      </c>
      <c r="W50">
        <f t="shared" si="17"/>
        <v>111.43791307354076</v>
      </c>
      <c r="X50">
        <f t="shared" si="18"/>
        <v>-18.241759371217725</v>
      </c>
      <c r="Y50">
        <f t="shared" si="19"/>
        <v>-49.196153702323031</v>
      </c>
      <c r="Z50">
        <f t="shared" si="20"/>
        <v>49.196153702323031</v>
      </c>
      <c r="AA50">
        <f t="shared" si="29"/>
        <v>-77.698902719850309</v>
      </c>
      <c r="AB50">
        <f t="shared" si="29"/>
        <v>14085.50578089899</v>
      </c>
      <c r="AC50">
        <f t="shared" si="22"/>
        <v>287.45930165099981</v>
      </c>
      <c r="AD50">
        <f t="shared" si="23"/>
        <v>-0.27029531580155103</v>
      </c>
    </row>
    <row r="51" spans="1:30" ht="15.75" thickBot="1" x14ac:dyDescent="0.3">
      <c r="A51" s="1">
        <v>43935</v>
      </c>
      <c r="B51" s="35">
        <v>50</v>
      </c>
      <c r="C51" s="16">
        <v>40</v>
      </c>
      <c r="D51">
        <f t="shared" si="0"/>
        <v>-94.28816098001694</v>
      </c>
      <c r="E51">
        <f t="shared" si="1"/>
        <v>-81.677025536266981</v>
      </c>
      <c r="F51">
        <f t="shared" si="2"/>
        <v>-12.611135443749962</v>
      </c>
      <c r="G51">
        <f t="shared" si="3"/>
        <v>134.28816098001693</v>
      </c>
      <c r="H51">
        <f t="shared" si="4"/>
        <v>134.28816098001693</v>
      </c>
      <c r="I51">
        <f t="shared" si="27"/>
        <v>-180.99022511372704</v>
      </c>
      <c r="J51">
        <f t="shared" si="27"/>
        <v>27806.575117243276</v>
      </c>
      <c r="K51">
        <f t="shared" si="6"/>
        <v>556.13150234486557</v>
      </c>
      <c r="L51">
        <f t="shared" si="7"/>
        <v>-0.32544501498405004</v>
      </c>
      <c r="M51">
        <f t="shared" si="8"/>
        <v>19.217515982890401</v>
      </c>
      <c r="N51">
        <f t="shared" si="9"/>
        <v>45.365446351129627</v>
      </c>
      <c r="O51">
        <f t="shared" si="10"/>
        <v>-26.147930368239226</v>
      </c>
      <c r="P51">
        <f t="shared" si="11"/>
        <v>20.782484017109599</v>
      </c>
      <c r="Q51">
        <f t="shared" si="12"/>
        <v>20.782484017109599</v>
      </c>
      <c r="R51">
        <f t="shared" si="28"/>
        <v>-83.809237455848219</v>
      </c>
      <c r="S51">
        <f t="shared" si="28"/>
        <v>12436.824881405599</v>
      </c>
      <c r="T51">
        <f t="shared" si="14"/>
        <v>248.73649762811198</v>
      </c>
      <c r="U51">
        <f t="shared" si="15"/>
        <v>-0.33693984700690011</v>
      </c>
      <c r="V51">
        <f t="shared" si="16"/>
        <v>4.1119329997601284</v>
      </c>
      <c r="W51">
        <f t="shared" si="17"/>
        <v>53.8392307404646</v>
      </c>
      <c r="X51">
        <f t="shared" si="18"/>
        <v>-49.727297740704472</v>
      </c>
      <c r="Y51">
        <f t="shared" si="19"/>
        <v>35.888067000239872</v>
      </c>
      <c r="Z51">
        <f t="shared" si="20"/>
        <v>35.888067000239872</v>
      </c>
      <c r="AA51">
        <f t="shared" si="29"/>
        <v>-41.810835719610438</v>
      </c>
      <c r="AB51">
        <f t="shared" si="29"/>
        <v>14121.39384789923</v>
      </c>
      <c r="AC51">
        <f t="shared" si="22"/>
        <v>282.42787695798461</v>
      </c>
      <c r="AD51">
        <f t="shared" si="23"/>
        <v>-0.14804075351892557</v>
      </c>
    </row>
    <row r="52" spans="1:30" ht="15.75" thickBot="1" x14ac:dyDescent="0.3">
      <c r="A52" s="1">
        <v>43936</v>
      </c>
      <c r="B52" s="35">
        <v>51</v>
      </c>
      <c r="C52" s="16">
        <v>19</v>
      </c>
      <c r="D52">
        <f t="shared" si="0"/>
        <v>-74.670137788562826</v>
      </c>
      <c r="E52">
        <f t="shared" si="1"/>
        <v>-67.430528784013546</v>
      </c>
      <c r="F52">
        <f t="shared" si="2"/>
        <v>-7.2396090045492834</v>
      </c>
      <c r="G52">
        <f t="shared" si="3"/>
        <v>93.670137788562826</v>
      </c>
      <c r="H52">
        <f t="shared" si="4"/>
        <v>93.670137788562826</v>
      </c>
      <c r="I52">
        <f t="shared" ref="I52:J67" si="30">G52+I51</f>
        <v>-87.320087325164209</v>
      </c>
      <c r="J52">
        <f t="shared" si="30"/>
        <v>27900.245255031838</v>
      </c>
      <c r="K52">
        <f t="shared" si="6"/>
        <v>547.06363245160469</v>
      </c>
      <c r="L52">
        <f t="shared" si="7"/>
        <v>-0.15961596082314772</v>
      </c>
      <c r="M52">
        <f t="shared" si="8"/>
        <v>8.6564486274833783</v>
      </c>
      <c r="N52">
        <f t="shared" si="9"/>
        <v>29.608757991445202</v>
      </c>
      <c r="O52">
        <f t="shared" si="10"/>
        <v>-20.952309363961824</v>
      </c>
      <c r="P52">
        <f t="shared" si="11"/>
        <v>10.343551372516622</v>
      </c>
      <c r="Q52">
        <f t="shared" si="12"/>
        <v>10.343551372516622</v>
      </c>
      <c r="R52">
        <f t="shared" ref="R52:S67" si="31">P52+R51</f>
        <v>-73.465686083331605</v>
      </c>
      <c r="S52">
        <f t="shared" si="31"/>
        <v>12447.168432778115</v>
      </c>
      <c r="T52">
        <f t="shared" si="14"/>
        <v>244.06212613290421</v>
      </c>
      <c r="U52">
        <f t="shared" si="15"/>
        <v>-0.30101223507053204</v>
      </c>
      <c r="V52">
        <f t="shared" si="16"/>
        <v>6.0634517394010743</v>
      </c>
      <c r="W52">
        <f t="shared" si="17"/>
        <v>32.822386599952026</v>
      </c>
      <c r="X52">
        <f t="shared" si="18"/>
        <v>-26.758934860550951</v>
      </c>
      <c r="Y52">
        <f t="shared" si="19"/>
        <v>12.936548260598926</v>
      </c>
      <c r="Z52">
        <f t="shared" si="20"/>
        <v>12.936548260598926</v>
      </c>
      <c r="AA52">
        <f t="shared" ref="AA52:AB67" si="32">Y52+AA51</f>
        <v>-28.874287459011512</v>
      </c>
      <c r="AB52">
        <f t="shared" si="32"/>
        <v>14134.330396159829</v>
      </c>
      <c r="AC52">
        <f t="shared" si="22"/>
        <v>277.14373325803587</v>
      </c>
      <c r="AD52">
        <f t="shared" si="23"/>
        <v>-0.10418524395111609</v>
      </c>
    </row>
    <row r="53" spans="1:30" ht="15.75" thickBot="1" x14ac:dyDescent="0.3">
      <c r="A53" s="1">
        <v>43937</v>
      </c>
      <c r="B53" s="35">
        <v>52</v>
      </c>
      <c r="C53" s="16">
        <v>24</v>
      </c>
      <c r="D53">
        <f t="shared" si="0"/>
        <v>-59.428913723857029</v>
      </c>
      <c r="E53">
        <f t="shared" si="1"/>
        <v>-55.936110230850261</v>
      </c>
      <c r="F53">
        <f t="shared" si="2"/>
        <v>-3.49280349300677</v>
      </c>
      <c r="G53">
        <f t="shared" si="3"/>
        <v>83.428913723857022</v>
      </c>
      <c r="H53">
        <f t="shared" si="4"/>
        <v>83.428913723857022</v>
      </c>
      <c r="I53">
        <f t="shared" si="30"/>
        <v>-3.8911736013071874</v>
      </c>
      <c r="J53">
        <f t="shared" si="30"/>
        <v>27983.674168755693</v>
      </c>
      <c r="K53">
        <f t="shared" si="6"/>
        <v>538.14758016837868</v>
      </c>
      <c r="L53">
        <f t="shared" si="7"/>
        <v>-7.2306812196195232E-3</v>
      </c>
      <c r="M53">
        <f t="shared" si="8"/>
        <v>-4.5381972070909775</v>
      </c>
      <c r="N53">
        <f t="shared" si="9"/>
        <v>13.828224313741689</v>
      </c>
      <c r="O53">
        <f t="shared" si="10"/>
        <v>-18.366421520832667</v>
      </c>
      <c r="P53">
        <f t="shared" si="11"/>
        <v>28.538197207090978</v>
      </c>
      <c r="Q53">
        <f t="shared" si="12"/>
        <v>28.538197207090978</v>
      </c>
      <c r="R53">
        <f t="shared" si="31"/>
        <v>-44.927488876240631</v>
      </c>
      <c r="S53">
        <f t="shared" si="31"/>
        <v>12475.706629985207</v>
      </c>
      <c r="T53">
        <f t="shared" si="14"/>
        <v>239.91743519202322</v>
      </c>
      <c r="U53">
        <f t="shared" si="15"/>
        <v>-0.18726229229768951</v>
      </c>
      <c r="V53">
        <f t="shared" si="16"/>
        <v>-2.0668536258874255</v>
      </c>
      <c r="W53">
        <f t="shared" si="17"/>
        <v>16.412690347880215</v>
      </c>
      <c r="X53">
        <f t="shared" si="18"/>
        <v>-18.47954397376764</v>
      </c>
      <c r="Y53">
        <f t="shared" si="19"/>
        <v>26.066853625887425</v>
      </c>
      <c r="Z53">
        <f t="shared" si="20"/>
        <v>26.066853625887425</v>
      </c>
      <c r="AA53">
        <f t="shared" si="32"/>
        <v>-2.8074338331240867</v>
      </c>
      <c r="AB53">
        <f t="shared" si="32"/>
        <v>14160.397249785716</v>
      </c>
      <c r="AC53">
        <f t="shared" si="22"/>
        <v>272.31533172664837</v>
      </c>
      <c r="AD53">
        <f t="shared" si="23"/>
        <v>-1.0309496036536804E-2</v>
      </c>
    </row>
    <row r="54" spans="1:30" ht="15.75" thickBot="1" x14ac:dyDescent="0.3">
      <c r="A54" s="1">
        <v>43938</v>
      </c>
      <c r="B54" s="35">
        <v>53</v>
      </c>
      <c r="C54" s="16">
        <v>15</v>
      </c>
      <c r="D54">
        <f t="shared" si="0"/>
        <v>-42.898777923138105</v>
      </c>
      <c r="E54">
        <f t="shared" si="1"/>
        <v>-42.74313097908562</v>
      </c>
      <c r="F54">
        <f t="shared" si="2"/>
        <v>-0.15564694405248813</v>
      </c>
      <c r="G54">
        <f t="shared" si="3"/>
        <v>57.898777923138105</v>
      </c>
      <c r="H54">
        <f t="shared" si="4"/>
        <v>57.898777923138105</v>
      </c>
      <c r="I54">
        <f t="shared" si="30"/>
        <v>54.007604321830918</v>
      </c>
      <c r="J54">
        <f t="shared" si="30"/>
        <v>28041.572946678833</v>
      </c>
      <c r="K54">
        <f t="shared" si="6"/>
        <v>529.08628201280817</v>
      </c>
      <c r="L54">
        <f t="shared" si="7"/>
        <v>0.10207712079846269</v>
      </c>
      <c r="M54">
        <f t="shared" si="8"/>
        <v>-1.5009708226054119</v>
      </c>
      <c r="N54">
        <f t="shared" si="9"/>
        <v>9.7309013964545112</v>
      </c>
      <c r="O54">
        <f t="shared" si="10"/>
        <v>-11.231872219059923</v>
      </c>
      <c r="P54">
        <f t="shared" si="11"/>
        <v>16.50097082260541</v>
      </c>
      <c r="Q54">
        <f t="shared" si="12"/>
        <v>16.50097082260541</v>
      </c>
      <c r="R54">
        <f t="shared" si="31"/>
        <v>-28.42651805363522</v>
      </c>
      <c r="S54">
        <f t="shared" si="31"/>
        <v>12492.207600807813</v>
      </c>
      <c r="T54">
        <f t="shared" si="14"/>
        <v>235.702030203921</v>
      </c>
      <c r="U54">
        <f t="shared" si="15"/>
        <v>-0.12060361987141821</v>
      </c>
      <c r="V54">
        <f t="shared" si="16"/>
        <v>16.989871621622829</v>
      </c>
      <c r="W54">
        <f t="shared" si="17"/>
        <v>18.786629274822516</v>
      </c>
      <c r="X54">
        <f t="shared" si="18"/>
        <v>-1.7967576531996876</v>
      </c>
      <c r="Y54">
        <f t="shared" si="19"/>
        <v>-1.9898716216228287</v>
      </c>
      <c r="Z54">
        <f t="shared" si="20"/>
        <v>1.9898716216228287</v>
      </c>
      <c r="AA54">
        <f t="shared" si="32"/>
        <v>-4.7973054547469154</v>
      </c>
      <c r="AB54">
        <f t="shared" si="32"/>
        <v>14162.387121407339</v>
      </c>
      <c r="AC54">
        <f t="shared" si="22"/>
        <v>267.2148513473083</v>
      </c>
      <c r="AD54">
        <f t="shared" si="23"/>
        <v>-1.795298962822876E-2</v>
      </c>
    </row>
    <row r="55" spans="1:30" ht="15.75" thickBot="1" x14ac:dyDescent="0.3">
      <c r="A55" s="1">
        <v>43939</v>
      </c>
      <c r="B55" s="35">
        <v>54</v>
      </c>
      <c r="C55" s="16">
        <v>20</v>
      </c>
      <c r="D55">
        <f t="shared" si="0"/>
        <v>-29.158718165637449</v>
      </c>
      <c r="E55">
        <f t="shared" si="1"/>
        <v>-31.319022338510486</v>
      </c>
      <c r="F55">
        <f t="shared" si="2"/>
        <v>2.1603041728730359</v>
      </c>
      <c r="G55">
        <f t="shared" si="3"/>
        <v>49.158718165637453</v>
      </c>
      <c r="H55">
        <f t="shared" si="4"/>
        <v>49.158718165637453</v>
      </c>
      <c r="I55">
        <f t="shared" si="30"/>
        <v>103.16632248746836</v>
      </c>
      <c r="J55">
        <f t="shared" si="30"/>
        <v>28090.731664844468</v>
      </c>
      <c r="K55">
        <f t="shared" si="6"/>
        <v>520.19873453415687</v>
      </c>
      <c r="L55">
        <f t="shared" si="7"/>
        <v>0.19832097934620088</v>
      </c>
      <c r="M55">
        <f t="shared" si="8"/>
        <v>-0.35711492471127748</v>
      </c>
      <c r="N55">
        <f t="shared" si="9"/>
        <v>6.7495145886972931</v>
      </c>
      <c r="O55">
        <f t="shared" si="10"/>
        <v>-7.1066295134085706</v>
      </c>
      <c r="P55">
        <f t="shared" si="11"/>
        <v>20.357114924711276</v>
      </c>
      <c r="Q55">
        <f t="shared" si="12"/>
        <v>20.357114924711276</v>
      </c>
      <c r="R55">
        <f t="shared" si="31"/>
        <v>-8.0694031289239447</v>
      </c>
      <c r="S55">
        <f t="shared" si="31"/>
        <v>12512.564715732524</v>
      </c>
      <c r="T55">
        <f t="shared" si="14"/>
        <v>231.71416140245415</v>
      </c>
      <c r="U55">
        <f t="shared" si="15"/>
        <v>-3.4824816403467684E-2</v>
      </c>
      <c r="V55">
        <f t="shared" si="16"/>
        <v>12.327698833286266</v>
      </c>
      <c r="W55">
        <f t="shared" si="17"/>
        <v>15.397974324324565</v>
      </c>
      <c r="X55">
        <f t="shared" si="18"/>
        <v>-3.0702754910382986</v>
      </c>
      <c r="Y55">
        <f t="shared" si="19"/>
        <v>7.6723011667137335</v>
      </c>
      <c r="Z55">
        <f t="shared" si="20"/>
        <v>7.6723011667137335</v>
      </c>
      <c r="AA55">
        <f t="shared" si="32"/>
        <v>2.8749957119668181</v>
      </c>
      <c r="AB55">
        <f t="shared" si="32"/>
        <v>14170.059422574053</v>
      </c>
      <c r="AC55">
        <f t="shared" si="22"/>
        <v>262.40850782544544</v>
      </c>
      <c r="AD55">
        <f t="shared" si="23"/>
        <v>1.0956183302864821E-2</v>
      </c>
    </row>
    <row r="56" spans="1:30" ht="15.75" thickBot="1" x14ac:dyDescent="0.3">
      <c r="A56" s="1">
        <v>43940</v>
      </c>
      <c r="B56" s="35">
        <v>55</v>
      </c>
      <c r="C56" s="16">
        <v>11</v>
      </c>
      <c r="D56">
        <f t="shared" si="0"/>
        <v>-15.200321633011423</v>
      </c>
      <c r="E56">
        <f t="shared" si="1"/>
        <v>-19.326974532509958</v>
      </c>
      <c r="F56">
        <f t="shared" si="2"/>
        <v>4.1266528994985343</v>
      </c>
      <c r="G56">
        <f t="shared" si="3"/>
        <v>26.200321633011423</v>
      </c>
      <c r="H56">
        <f t="shared" si="4"/>
        <v>26.200321633011423</v>
      </c>
      <c r="I56">
        <f t="shared" si="30"/>
        <v>129.36664412047978</v>
      </c>
      <c r="J56">
        <f t="shared" si="30"/>
        <v>28116.931986477481</v>
      </c>
      <c r="K56">
        <f t="shared" si="6"/>
        <v>511.21694520868147</v>
      </c>
      <c r="L56">
        <f t="shared" si="7"/>
        <v>0.25305625201385223</v>
      </c>
      <c r="M56">
        <f t="shared" si="8"/>
        <v>7.8040917554136087</v>
      </c>
      <c r="N56">
        <f t="shared" si="9"/>
        <v>9.8214425376443604</v>
      </c>
      <c r="O56">
        <f t="shared" si="10"/>
        <v>-2.0173507822307517</v>
      </c>
      <c r="P56">
        <f t="shared" si="11"/>
        <v>3.1959082445863913</v>
      </c>
      <c r="Q56">
        <f t="shared" si="12"/>
        <v>3.1959082445863913</v>
      </c>
      <c r="R56">
        <f t="shared" si="31"/>
        <v>-4.8734948843375534</v>
      </c>
      <c r="S56">
        <f t="shared" si="31"/>
        <v>12515.76062397711</v>
      </c>
      <c r="T56">
        <f t="shared" si="14"/>
        <v>227.5592840723111</v>
      </c>
      <c r="U56">
        <f t="shared" si="15"/>
        <v>-2.1416374656851669E-2</v>
      </c>
      <c r="V56">
        <f t="shared" si="16"/>
        <v>20.305537022315747</v>
      </c>
      <c r="W56">
        <f t="shared" si="17"/>
        <v>18.465539766657255</v>
      </c>
      <c r="X56">
        <f t="shared" si="18"/>
        <v>1.839997255658492</v>
      </c>
      <c r="Y56">
        <f t="shared" si="19"/>
        <v>-9.3055370223157468</v>
      </c>
      <c r="Z56">
        <f t="shared" si="20"/>
        <v>9.3055370223157468</v>
      </c>
      <c r="AA56">
        <f t="shared" si="32"/>
        <v>-6.4305413103489286</v>
      </c>
      <c r="AB56">
        <f t="shared" si="32"/>
        <v>14179.364959596369</v>
      </c>
      <c r="AC56">
        <f t="shared" si="22"/>
        <v>257.80663562902487</v>
      </c>
      <c r="AD56">
        <f t="shared" si="23"/>
        <v>-2.4943273064554718E-2</v>
      </c>
    </row>
    <row r="57" spans="1:30" ht="15.75" thickBot="1" x14ac:dyDescent="0.3">
      <c r="A57" s="1">
        <v>43941</v>
      </c>
      <c r="B57" s="35">
        <v>56</v>
      </c>
      <c r="C57" s="16">
        <v>20</v>
      </c>
      <c r="D57">
        <f t="shared" si="0"/>
        <v>-4.7855915415901471</v>
      </c>
      <c r="E57">
        <f t="shared" si="1"/>
        <v>-9.9602573064091384</v>
      </c>
      <c r="F57">
        <f t="shared" si="2"/>
        <v>5.1746657648189913</v>
      </c>
      <c r="G57">
        <f t="shared" si="3"/>
        <v>24.785591541590147</v>
      </c>
      <c r="H57">
        <f t="shared" si="4"/>
        <v>24.785591541590147</v>
      </c>
      <c r="I57">
        <f t="shared" si="30"/>
        <v>154.15223566206993</v>
      </c>
      <c r="J57">
        <f t="shared" si="30"/>
        <v>28141.71757801907</v>
      </c>
      <c r="K57">
        <f t="shared" si="6"/>
        <v>502.5306710360548</v>
      </c>
      <c r="L57">
        <f t="shared" si="7"/>
        <v>0.30675189505201372</v>
      </c>
      <c r="M57">
        <f t="shared" si="8"/>
        <v>8.1836721566226505</v>
      </c>
      <c r="N57">
        <f t="shared" si="9"/>
        <v>9.4020458777068043</v>
      </c>
      <c r="O57">
        <f t="shared" si="10"/>
        <v>-1.2183737210841539</v>
      </c>
      <c r="P57">
        <f t="shared" si="11"/>
        <v>11.81632784337735</v>
      </c>
      <c r="Q57">
        <f t="shared" si="12"/>
        <v>11.81632784337735</v>
      </c>
      <c r="R57">
        <f t="shared" si="31"/>
        <v>6.9428329590397961</v>
      </c>
      <c r="S57">
        <f t="shared" si="31"/>
        <v>12527.576951820487</v>
      </c>
      <c r="T57">
        <f t="shared" si="14"/>
        <v>223.70673128250868</v>
      </c>
      <c r="U57">
        <f t="shared" si="15"/>
        <v>3.1035422668046674E-2</v>
      </c>
      <c r="V57">
        <f t="shared" si="16"/>
        <v>8.7455609658395606</v>
      </c>
      <c r="W57">
        <f t="shared" si="17"/>
        <v>12.861107404463148</v>
      </c>
      <c r="X57">
        <f t="shared" si="18"/>
        <v>-4.1155464386235874</v>
      </c>
      <c r="Y57">
        <f t="shared" si="19"/>
        <v>11.254439034160439</v>
      </c>
      <c r="Z57">
        <f t="shared" si="20"/>
        <v>11.254439034160439</v>
      </c>
      <c r="AA57">
        <f t="shared" si="32"/>
        <v>4.8238977238115108</v>
      </c>
      <c r="AB57">
        <f t="shared" si="32"/>
        <v>14190.61939863053</v>
      </c>
      <c r="AC57">
        <f t="shared" si="22"/>
        <v>253.40391783268802</v>
      </c>
      <c r="AD57">
        <f t="shared" si="23"/>
        <v>1.9036397562710645E-2</v>
      </c>
    </row>
    <row r="58" spans="1:30" ht="15.75" thickBot="1" x14ac:dyDescent="0.3">
      <c r="A58" s="1">
        <v>43942</v>
      </c>
      <c r="B58" s="35">
        <v>57</v>
      </c>
      <c r="C58" s="16">
        <v>16</v>
      </c>
      <c r="D58">
        <f t="shared" si="0"/>
        <v>6.3376161932104802</v>
      </c>
      <c r="E58">
        <f t="shared" si="1"/>
        <v>0.17152676672788303</v>
      </c>
      <c r="F58">
        <f t="shared" si="2"/>
        <v>6.1660894264825972</v>
      </c>
      <c r="G58">
        <f t="shared" si="3"/>
        <v>9.6623838067895207</v>
      </c>
      <c r="H58">
        <f t="shared" si="4"/>
        <v>9.6623838067895207</v>
      </c>
      <c r="I58">
        <f t="shared" si="30"/>
        <v>163.81461946885946</v>
      </c>
      <c r="J58">
        <f t="shared" si="30"/>
        <v>28151.37996182586</v>
      </c>
      <c r="K58">
        <f t="shared" si="6"/>
        <v>493.88385897940105</v>
      </c>
      <c r="L58">
        <f t="shared" si="7"/>
        <v>0.3316865220243852</v>
      </c>
      <c r="M58">
        <f t="shared" si="8"/>
        <v>15.827544318071507</v>
      </c>
      <c r="N58">
        <f t="shared" si="9"/>
        <v>14.091836078311324</v>
      </c>
      <c r="O58">
        <f t="shared" si="10"/>
        <v>1.7357082397601831</v>
      </c>
      <c r="P58">
        <f t="shared" si="11"/>
        <v>0.17245568192849348</v>
      </c>
      <c r="Q58">
        <f t="shared" si="12"/>
        <v>0.17245568192849348</v>
      </c>
      <c r="R58">
        <f t="shared" si="31"/>
        <v>7.1152886409682896</v>
      </c>
      <c r="S58">
        <f t="shared" si="31"/>
        <v>12527.749407502415</v>
      </c>
      <c r="T58">
        <f t="shared" si="14"/>
        <v>219.78507732460378</v>
      </c>
      <c r="U58">
        <f t="shared" si="15"/>
        <v>3.2373847795224134E-2</v>
      </c>
      <c r="V58">
        <f t="shared" si="16"/>
        <v>20.836406736407003</v>
      </c>
      <c r="W58">
        <f t="shared" si="17"/>
        <v>17.74911219316791</v>
      </c>
      <c r="X58">
        <f t="shared" si="18"/>
        <v>3.0872945432390928</v>
      </c>
      <c r="Y58">
        <f t="shared" si="19"/>
        <v>-4.8364067364070031</v>
      </c>
      <c r="Z58">
        <f t="shared" si="20"/>
        <v>4.8364067364070031</v>
      </c>
      <c r="AA58">
        <f t="shared" si="32"/>
        <v>-1.2509012595492308E-2</v>
      </c>
      <c r="AB58">
        <f t="shared" si="32"/>
        <v>14195.455805366937</v>
      </c>
      <c r="AC58">
        <f t="shared" si="22"/>
        <v>249.04308430468311</v>
      </c>
      <c r="AD58">
        <f t="shared" si="23"/>
        <v>-5.022830740478861E-5</v>
      </c>
    </row>
    <row r="59" spans="1:30" ht="15.75" thickBot="1" x14ac:dyDescent="0.3">
      <c r="A59" s="1">
        <v>43943</v>
      </c>
      <c r="B59" s="35">
        <v>58</v>
      </c>
      <c r="C59" s="16">
        <v>21</v>
      </c>
      <c r="D59">
        <f t="shared" si="0"/>
        <v>14.822677733322561</v>
      </c>
      <c r="E59">
        <f t="shared" si="1"/>
        <v>8.2700929545683834</v>
      </c>
      <c r="F59">
        <f t="shared" si="2"/>
        <v>6.552584778754178</v>
      </c>
      <c r="G59">
        <f t="shared" si="3"/>
        <v>6.1773222666774394</v>
      </c>
      <c r="H59">
        <f t="shared" si="4"/>
        <v>6.1773222666774394</v>
      </c>
      <c r="I59">
        <f t="shared" si="30"/>
        <v>169.9919417355369</v>
      </c>
      <c r="J59">
        <f t="shared" si="30"/>
        <v>28157.557284092538</v>
      </c>
      <c r="K59">
        <f t="shared" si="6"/>
        <v>485.47512558780238</v>
      </c>
      <c r="L59">
        <f t="shared" si="7"/>
        <v>0.3501558221540485</v>
      </c>
      <c r="M59">
        <f t="shared" si="8"/>
        <v>17.692594319278058</v>
      </c>
      <c r="N59">
        <f t="shared" si="9"/>
        <v>15.913772159035753</v>
      </c>
      <c r="O59">
        <f t="shared" si="10"/>
        <v>1.7788221602423064</v>
      </c>
      <c r="P59">
        <f t="shared" si="11"/>
        <v>3.3074056807219421</v>
      </c>
      <c r="Q59">
        <f t="shared" si="12"/>
        <v>3.3074056807219421</v>
      </c>
      <c r="R59">
        <f t="shared" si="31"/>
        <v>10.422694321690232</v>
      </c>
      <c r="S59">
        <f t="shared" si="31"/>
        <v>12531.056813183137</v>
      </c>
      <c r="T59">
        <f t="shared" si="14"/>
        <v>216.05270367557134</v>
      </c>
      <c r="U59">
        <f t="shared" si="15"/>
        <v>4.824144361248605E-2</v>
      </c>
      <c r="V59">
        <f t="shared" si="16"/>
        <v>16.959275579220009</v>
      </c>
      <c r="W59">
        <f t="shared" si="17"/>
        <v>16.9672813472814</v>
      </c>
      <c r="X59">
        <f t="shared" si="18"/>
        <v>-8.0057680613898619E-3</v>
      </c>
      <c r="Y59">
        <f t="shared" si="19"/>
        <v>4.0407244207799913</v>
      </c>
      <c r="Z59">
        <f t="shared" si="20"/>
        <v>4.0407244207799913</v>
      </c>
      <c r="AA59">
        <f t="shared" si="32"/>
        <v>4.028215408184499</v>
      </c>
      <c r="AB59">
        <f t="shared" si="32"/>
        <v>14199.496529787717</v>
      </c>
      <c r="AC59">
        <f t="shared" si="22"/>
        <v>244.81890568599513</v>
      </c>
      <c r="AD59">
        <f t="shared" si="23"/>
        <v>1.6453857584638867E-2</v>
      </c>
    </row>
    <row r="60" spans="1:30" ht="15.75" thickBot="1" x14ac:dyDescent="0.3">
      <c r="A60" s="1">
        <v>43944</v>
      </c>
      <c r="B60" s="35">
        <v>59</v>
      </c>
      <c r="C60" s="16">
        <v>13</v>
      </c>
      <c r="D60">
        <f t="shared" si="0"/>
        <v>22.857819856079324</v>
      </c>
      <c r="E60">
        <f t="shared" si="1"/>
        <v>16.058142186658049</v>
      </c>
      <c r="F60">
        <f t="shared" si="2"/>
        <v>6.7996776694212757</v>
      </c>
      <c r="G60">
        <f t="shared" si="3"/>
        <v>-9.857819856079324</v>
      </c>
      <c r="H60">
        <f t="shared" si="4"/>
        <v>9.857819856079324</v>
      </c>
      <c r="I60">
        <f t="shared" si="30"/>
        <v>160.13412187945758</v>
      </c>
      <c r="J60">
        <f t="shared" si="30"/>
        <v>28167.415103948617</v>
      </c>
      <c r="K60">
        <f t="shared" si="6"/>
        <v>477.41381532116299</v>
      </c>
      <c r="L60">
        <f t="shared" si="7"/>
        <v>0.33541995799123053</v>
      </c>
      <c r="M60">
        <f t="shared" si="8"/>
        <v>21.951970740061821</v>
      </c>
      <c r="N60">
        <f t="shared" si="9"/>
        <v>19.346297159639029</v>
      </c>
      <c r="O60">
        <f t="shared" si="10"/>
        <v>2.605673580422792</v>
      </c>
      <c r="P60">
        <f t="shared" si="11"/>
        <v>-8.9519707400618209</v>
      </c>
      <c r="Q60">
        <f t="shared" si="12"/>
        <v>8.9519707400618209</v>
      </c>
      <c r="R60">
        <f t="shared" si="31"/>
        <v>1.4707235816284108</v>
      </c>
      <c r="S60">
        <f t="shared" si="31"/>
        <v>12540.008783923198</v>
      </c>
      <c r="T60">
        <f t="shared" si="14"/>
        <v>212.54252176141014</v>
      </c>
      <c r="U60">
        <f t="shared" si="15"/>
        <v>6.9196675067183652E-3</v>
      </c>
      <c r="V60">
        <f t="shared" si="16"/>
        <v>22.769912977081809</v>
      </c>
      <c r="W60">
        <f t="shared" si="17"/>
        <v>20.191855115844003</v>
      </c>
      <c r="X60">
        <f t="shared" si="18"/>
        <v>2.5780578612378058</v>
      </c>
      <c r="Y60">
        <f t="shared" si="19"/>
        <v>-9.7699129770818089</v>
      </c>
      <c r="Z60">
        <f t="shared" si="20"/>
        <v>9.7699129770818089</v>
      </c>
      <c r="AA60">
        <f t="shared" si="32"/>
        <v>-5.74169756889731</v>
      </c>
      <c r="AB60">
        <f t="shared" si="32"/>
        <v>14209.2664427648</v>
      </c>
      <c r="AC60">
        <f t="shared" si="22"/>
        <v>240.83502445364067</v>
      </c>
      <c r="AD60">
        <f t="shared" si="23"/>
        <v>-2.3840791354675046E-2</v>
      </c>
    </row>
    <row r="61" spans="1:30" ht="15.75" thickBot="1" x14ac:dyDescent="0.3">
      <c r="A61" s="1">
        <v>43945</v>
      </c>
      <c r="B61" s="35">
        <v>60</v>
      </c>
      <c r="C61" s="16">
        <v>34</v>
      </c>
      <c r="D61">
        <f t="shared" si="0"/>
        <v>27.29162076004156</v>
      </c>
      <c r="E61">
        <f t="shared" si="1"/>
        <v>20.886255884863459</v>
      </c>
      <c r="F61">
        <f t="shared" si="2"/>
        <v>6.4053648751781029</v>
      </c>
      <c r="G61">
        <f t="shared" si="3"/>
        <v>6.7083792399584397</v>
      </c>
      <c r="H61">
        <f t="shared" si="4"/>
        <v>6.7083792399584397</v>
      </c>
      <c r="I61">
        <f t="shared" si="30"/>
        <v>166.84250111941603</v>
      </c>
      <c r="J61">
        <f t="shared" si="30"/>
        <v>28174.123483188574</v>
      </c>
      <c r="K61">
        <f t="shared" si="6"/>
        <v>469.56872471980955</v>
      </c>
      <c r="L61">
        <f t="shared" si="7"/>
        <v>0.35531007994403913</v>
      </c>
      <c r="M61">
        <f t="shared" si="8"/>
        <v>17.843666265438252</v>
      </c>
      <c r="N61">
        <f t="shared" si="9"/>
        <v>17.475985370030912</v>
      </c>
      <c r="O61">
        <f t="shared" si="10"/>
        <v>0.36768089540733762</v>
      </c>
      <c r="P61">
        <f t="shared" si="11"/>
        <v>16.156333734561748</v>
      </c>
      <c r="Q61">
        <f t="shared" si="12"/>
        <v>16.156333734561748</v>
      </c>
      <c r="R61">
        <f t="shared" si="31"/>
        <v>17.627057316190161</v>
      </c>
      <c r="S61">
        <f t="shared" si="31"/>
        <v>12556.16511765776</v>
      </c>
      <c r="T61">
        <f t="shared" si="14"/>
        <v>209.26941862762934</v>
      </c>
      <c r="U61">
        <f t="shared" si="15"/>
        <v>8.4231405772457676E-2</v>
      </c>
      <c r="V61">
        <f t="shared" si="16"/>
        <v>11.279296151321809</v>
      </c>
      <c r="W61">
        <f t="shared" si="17"/>
        <v>14.953982595416361</v>
      </c>
      <c r="X61">
        <f t="shared" si="18"/>
        <v>-3.6746864440945526</v>
      </c>
      <c r="Y61">
        <f t="shared" si="19"/>
        <v>22.720703848678191</v>
      </c>
      <c r="Z61">
        <f t="shared" si="20"/>
        <v>22.720703848678191</v>
      </c>
      <c r="AA61">
        <f t="shared" si="32"/>
        <v>16.979006279780883</v>
      </c>
      <c r="AB61">
        <f t="shared" si="32"/>
        <v>14231.987146613477</v>
      </c>
      <c r="AC61">
        <f t="shared" si="22"/>
        <v>237.19978577689128</v>
      </c>
      <c r="AD61">
        <f t="shared" si="23"/>
        <v>7.1581035472566723E-2</v>
      </c>
    </row>
    <row r="62" spans="1:30" ht="15.75" thickBot="1" x14ac:dyDescent="0.3">
      <c r="A62" s="1">
        <v>43946</v>
      </c>
      <c r="B62" s="35">
        <v>61</v>
      </c>
      <c r="C62" s="16">
        <v>39</v>
      </c>
      <c r="D62">
        <f t="shared" si="0"/>
        <v>35.306996652809687</v>
      </c>
      <c r="E62">
        <f t="shared" si="1"/>
        <v>28.633296608033248</v>
      </c>
      <c r="F62">
        <f t="shared" si="2"/>
        <v>6.6737000447764405</v>
      </c>
      <c r="G62">
        <f t="shared" si="3"/>
        <v>3.693003347190313</v>
      </c>
      <c r="H62">
        <f t="shared" si="4"/>
        <v>3.693003347190313</v>
      </c>
      <c r="I62">
        <f t="shared" si="30"/>
        <v>170.53550446660634</v>
      </c>
      <c r="J62">
        <f t="shared" si="30"/>
        <v>28177.816486535765</v>
      </c>
      <c r="K62">
        <f t="shared" si="6"/>
        <v>461.93141781206174</v>
      </c>
      <c r="L62">
        <f t="shared" si="7"/>
        <v>0.36917927183725191</v>
      </c>
      <c r="M62">
        <f t="shared" si="8"/>
        <v>30.328597461766901</v>
      </c>
      <c r="N62">
        <f t="shared" si="9"/>
        <v>25.921833132719126</v>
      </c>
      <c r="O62">
        <f t="shared" si="10"/>
        <v>4.4067643290477747</v>
      </c>
      <c r="P62">
        <f t="shared" si="11"/>
        <v>8.6714025382330995</v>
      </c>
      <c r="Q62">
        <f t="shared" si="12"/>
        <v>8.6714025382330995</v>
      </c>
      <c r="R62">
        <f t="shared" si="31"/>
        <v>26.29845985442326</v>
      </c>
      <c r="S62">
        <f t="shared" si="31"/>
        <v>12564.836520195993</v>
      </c>
      <c r="T62">
        <f t="shared" si="14"/>
        <v>205.98092656059006</v>
      </c>
      <c r="U62">
        <f t="shared" si="15"/>
        <v>0.12767424777404071</v>
      </c>
      <c r="V62">
        <f t="shared" si="16"/>
        <v>40.322423249323855</v>
      </c>
      <c r="W62">
        <f t="shared" si="17"/>
        <v>29.455859230264362</v>
      </c>
      <c r="X62">
        <f t="shared" si="18"/>
        <v>10.86656401905949</v>
      </c>
      <c r="Y62">
        <f t="shared" si="19"/>
        <v>-1.3224232493238546</v>
      </c>
      <c r="Z62">
        <f t="shared" si="20"/>
        <v>1.3224232493238546</v>
      </c>
      <c r="AA62">
        <f t="shared" si="32"/>
        <v>15.656583030457028</v>
      </c>
      <c r="AB62">
        <f t="shared" si="32"/>
        <v>14233.3095698628</v>
      </c>
      <c r="AC62">
        <f t="shared" si="22"/>
        <v>233.33294376824261</v>
      </c>
      <c r="AD62">
        <f t="shared" si="23"/>
        <v>6.7099753586479807E-2</v>
      </c>
    </row>
    <row r="63" spans="1:30" ht="15.75" thickBot="1" x14ac:dyDescent="0.3">
      <c r="A63" s="1">
        <v>43947</v>
      </c>
      <c r="B63" s="35">
        <v>62</v>
      </c>
      <c r="C63" s="16">
        <v>41</v>
      </c>
      <c r="D63">
        <f t="shared" si="0"/>
        <v>42.867017500911807</v>
      </c>
      <c r="E63">
        <f t="shared" si="1"/>
        <v>36.045597322247751</v>
      </c>
      <c r="F63">
        <f t="shared" si="2"/>
        <v>6.8214201786640531</v>
      </c>
      <c r="G63">
        <f t="shared" si="3"/>
        <v>-1.8670175009118068</v>
      </c>
      <c r="H63">
        <f t="shared" si="4"/>
        <v>1.8670175009118068</v>
      </c>
      <c r="I63">
        <f t="shared" si="30"/>
        <v>168.66848696569454</v>
      </c>
      <c r="J63">
        <f t="shared" si="30"/>
        <v>28179.683504036675</v>
      </c>
      <c r="K63">
        <f t="shared" si="6"/>
        <v>454.51102425865605</v>
      </c>
      <c r="L63">
        <f t="shared" si="7"/>
        <v>0.37109878080692627</v>
      </c>
      <c r="M63">
        <f t="shared" si="8"/>
        <v>41.238913694489504</v>
      </c>
      <c r="N63">
        <f t="shared" si="9"/>
        <v>34.664298730883452</v>
      </c>
      <c r="O63">
        <f t="shared" si="10"/>
        <v>6.5746149636060505</v>
      </c>
      <c r="P63">
        <f t="shared" si="11"/>
        <v>-0.23891369448950428</v>
      </c>
      <c r="Q63">
        <f t="shared" si="12"/>
        <v>0.23891369448950428</v>
      </c>
      <c r="R63">
        <f t="shared" si="31"/>
        <v>26.059546159933756</v>
      </c>
      <c r="S63">
        <f t="shared" si="31"/>
        <v>12565.075433890483</v>
      </c>
      <c r="T63">
        <f t="shared" si="14"/>
        <v>202.6625069982336</v>
      </c>
      <c r="U63">
        <f t="shared" si="15"/>
        <v>0.12858592615831449</v>
      </c>
      <c r="V63">
        <f t="shared" si="16"/>
        <v>49.28469778935699</v>
      </c>
      <c r="W63">
        <f t="shared" si="17"/>
        <v>39.264484649864769</v>
      </c>
      <c r="X63">
        <f t="shared" si="18"/>
        <v>10.020213139492222</v>
      </c>
      <c r="Y63">
        <f t="shared" si="19"/>
        <v>-8.28469778935699</v>
      </c>
      <c r="Z63">
        <f t="shared" si="20"/>
        <v>8.28469778935699</v>
      </c>
      <c r="AA63">
        <f t="shared" si="32"/>
        <v>7.3718852411000384</v>
      </c>
      <c r="AB63">
        <f t="shared" si="32"/>
        <v>14241.594267652157</v>
      </c>
      <c r="AC63">
        <f t="shared" si="22"/>
        <v>229.70313334922835</v>
      </c>
      <c r="AD63">
        <f t="shared" si="23"/>
        <v>3.2093098311777132E-2</v>
      </c>
    </row>
    <row r="64" spans="1:30" ht="15.75" thickBot="1" x14ac:dyDescent="0.3">
      <c r="A64" s="1">
        <v>43948</v>
      </c>
      <c r="B64" s="35">
        <v>63</v>
      </c>
      <c r="C64" s="16">
        <v>46</v>
      </c>
      <c r="D64">
        <f t="shared" si="0"/>
        <v>49.240353479357026</v>
      </c>
      <c r="E64">
        <f t="shared" si="1"/>
        <v>42.493614000729444</v>
      </c>
      <c r="F64">
        <f t="shared" si="2"/>
        <v>6.7467394786275809</v>
      </c>
      <c r="G64">
        <f t="shared" si="3"/>
        <v>-3.2403534793570259</v>
      </c>
      <c r="H64">
        <f t="shared" si="4"/>
        <v>3.2403534793570259</v>
      </c>
      <c r="I64">
        <f t="shared" si="30"/>
        <v>165.42813348633752</v>
      </c>
      <c r="J64">
        <f t="shared" si="30"/>
        <v>28182.923857516031</v>
      </c>
      <c r="K64">
        <f t="shared" si="6"/>
        <v>447.3479977383497</v>
      </c>
      <c r="L64">
        <f t="shared" si="7"/>
        <v>0.36979741570922403</v>
      </c>
      <c r="M64">
        <f t="shared" si="8"/>
        <v>47.634343387228419</v>
      </c>
      <c r="N64">
        <f t="shared" si="9"/>
        <v>41.119456847244749</v>
      </c>
      <c r="O64">
        <f t="shared" si="10"/>
        <v>6.5148865399836726</v>
      </c>
      <c r="P64">
        <f t="shared" si="11"/>
        <v>-1.6343433872284194</v>
      </c>
      <c r="Q64">
        <f t="shared" si="12"/>
        <v>1.6343433872284194</v>
      </c>
      <c r="R64">
        <f t="shared" si="31"/>
        <v>24.425202772705337</v>
      </c>
      <c r="S64">
        <f t="shared" si="31"/>
        <v>12566.709777277711</v>
      </c>
      <c r="T64">
        <f t="shared" si="14"/>
        <v>199.47158376631288</v>
      </c>
      <c r="U64">
        <f t="shared" si="15"/>
        <v>0.12244953547528964</v>
      </c>
      <c r="V64">
        <f t="shared" si="16"/>
        <v>47.374946112175145</v>
      </c>
      <c r="W64">
        <f t="shared" si="17"/>
        <v>42.656939557871397</v>
      </c>
      <c r="X64">
        <f t="shared" si="18"/>
        <v>4.7180065543037468</v>
      </c>
      <c r="Y64">
        <f t="shared" si="19"/>
        <v>-1.3749461121751452</v>
      </c>
      <c r="Z64">
        <f t="shared" si="20"/>
        <v>1.3749461121751452</v>
      </c>
      <c r="AA64">
        <f t="shared" si="32"/>
        <v>5.9969391289248932</v>
      </c>
      <c r="AB64">
        <f t="shared" si="32"/>
        <v>14242.969213764332</v>
      </c>
      <c r="AC64">
        <f t="shared" si="22"/>
        <v>226.07887640895765</v>
      </c>
      <c r="AD64">
        <f t="shared" si="23"/>
        <v>2.6525871077300187E-2</v>
      </c>
    </row>
    <row r="65" spans="1:30" ht="15.75" thickBot="1" x14ac:dyDescent="0.3">
      <c r="A65" s="1">
        <v>43949</v>
      </c>
      <c r="B65" s="35">
        <v>64</v>
      </c>
      <c r="C65" s="16">
        <v>39</v>
      </c>
      <c r="D65">
        <f t="shared" si="0"/>
        <v>55.209408122938925</v>
      </c>
      <c r="E65">
        <f t="shared" si="1"/>
        <v>48.592282783485622</v>
      </c>
      <c r="F65">
        <f t="shared" si="2"/>
        <v>6.6171253394532998</v>
      </c>
      <c r="G65">
        <f t="shared" si="3"/>
        <v>-16.209408122938925</v>
      </c>
      <c r="H65">
        <f t="shared" si="4"/>
        <v>16.209408122938925</v>
      </c>
      <c r="I65">
        <f t="shared" si="30"/>
        <v>149.21872536339859</v>
      </c>
      <c r="J65">
        <f t="shared" si="30"/>
        <v>28199.133265638971</v>
      </c>
      <c r="K65">
        <f t="shared" si="6"/>
        <v>440.61145727560893</v>
      </c>
      <c r="L65">
        <f t="shared" si="7"/>
        <v>0.33866283524729157</v>
      </c>
      <c r="M65">
        <f t="shared" si="8"/>
        <v>52.923472386790785</v>
      </c>
      <c r="N65">
        <f t="shared" si="9"/>
        <v>46.817171693614213</v>
      </c>
      <c r="O65">
        <f t="shared" si="10"/>
        <v>6.1063006931765695</v>
      </c>
      <c r="P65">
        <f t="shared" si="11"/>
        <v>-13.923472386790785</v>
      </c>
      <c r="Q65">
        <f t="shared" si="12"/>
        <v>13.923472386790785</v>
      </c>
      <c r="R65">
        <f t="shared" si="31"/>
        <v>10.501730385914552</v>
      </c>
      <c r="S65">
        <f t="shared" si="31"/>
        <v>12580.633249664501</v>
      </c>
      <c r="T65">
        <f t="shared" si="14"/>
        <v>196.57239452600783</v>
      </c>
      <c r="U65">
        <f t="shared" si="15"/>
        <v>5.3424237982333291E-2</v>
      </c>
      <c r="V65">
        <f t="shared" si="16"/>
        <v>50.113030264946687</v>
      </c>
      <c r="W65">
        <f t="shared" si="17"/>
        <v>46.274989222435032</v>
      </c>
      <c r="X65">
        <f t="shared" si="18"/>
        <v>3.838041042511656</v>
      </c>
      <c r="Y65">
        <f t="shared" si="19"/>
        <v>-11.113030264946687</v>
      </c>
      <c r="Z65">
        <f t="shared" si="20"/>
        <v>11.113030264946687</v>
      </c>
      <c r="AA65">
        <f t="shared" si="32"/>
        <v>-5.1160911360217938</v>
      </c>
      <c r="AB65">
        <f t="shared" si="32"/>
        <v>14254.08224402928</v>
      </c>
      <c r="AC65">
        <f t="shared" si="22"/>
        <v>222.72003506295749</v>
      </c>
      <c r="AD65">
        <f t="shared" si="23"/>
        <v>-2.2970951556179488E-2</v>
      </c>
    </row>
    <row r="66" spans="1:30" ht="15.75" thickBot="1" x14ac:dyDescent="0.3">
      <c r="A66" s="1">
        <v>43950</v>
      </c>
      <c r="B66" s="35">
        <v>65</v>
      </c>
      <c r="C66" s="16">
        <v>78</v>
      </c>
      <c r="D66">
        <f t="shared" si="0"/>
        <v>57.936275512886887</v>
      </c>
      <c r="E66">
        <f t="shared" si="1"/>
        <v>51.967526498351141</v>
      </c>
      <c r="F66">
        <f t="shared" si="2"/>
        <v>5.9687490145357431</v>
      </c>
      <c r="G66">
        <f t="shared" si="3"/>
        <v>20.063724487113113</v>
      </c>
      <c r="H66">
        <f t="shared" si="4"/>
        <v>20.063724487113113</v>
      </c>
      <c r="I66">
        <f t="shared" si="30"/>
        <v>169.28244985051171</v>
      </c>
      <c r="J66">
        <f t="shared" si="30"/>
        <v>28219.196990126085</v>
      </c>
      <c r="K66">
        <f t="shared" si="6"/>
        <v>434.14149215578595</v>
      </c>
      <c r="L66">
        <f t="shared" si="7"/>
        <v>0.38992460501740511</v>
      </c>
      <c r="M66">
        <f t="shared" si="8"/>
        <v>48.587168789874269</v>
      </c>
      <c r="N66">
        <f t="shared" si="9"/>
        <v>45.961736193395396</v>
      </c>
      <c r="O66">
        <f t="shared" si="10"/>
        <v>2.6254325964788752</v>
      </c>
      <c r="P66">
        <f t="shared" si="11"/>
        <v>29.412831210125731</v>
      </c>
      <c r="Q66">
        <f t="shared" si="12"/>
        <v>29.412831210125731</v>
      </c>
      <c r="R66">
        <f t="shared" si="31"/>
        <v>39.914561596040286</v>
      </c>
      <c r="S66">
        <f t="shared" si="31"/>
        <v>12610.046080874627</v>
      </c>
      <c r="T66">
        <f t="shared" si="14"/>
        <v>194.0007089365327</v>
      </c>
      <c r="U66">
        <f t="shared" si="15"/>
        <v>0.20574441101191196</v>
      </c>
      <c r="V66">
        <f t="shared" si="16"/>
        <v>37.948307725935109</v>
      </c>
      <c r="W66">
        <f t="shared" si="17"/>
        <v>41.222606052989335</v>
      </c>
      <c r="X66">
        <f t="shared" si="18"/>
        <v>-3.2742983270542263</v>
      </c>
      <c r="Y66">
        <f t="shared" si="19"/>
        <v>40.051692274064891</v>
      </c>
      <c r="Z66">
        <f t="shared" si="20"/>
        <v>40.051692274064891</v>
      </c>
      <c r="AA66">
        <f t="shared" si="32"/>
        <v>34.935601138043097</v>
      </c>
      <c r="AB66">
        <f t="shared" si="32"/>
        <v>14294.133936303344</v>
      </c>
      <c r="AC66">
        <f t="shared" si="22"/>
        <v>219.90975286620528</v>
      </c>
      <c r="AD66">
        <f t="shared" si="23"/>
        <v>0.15886335500225937</v>
      </c>
    </row>
    <row r="67" spans="1:30" ht="15.75" thickBot="1" x14ac:dyDescent="0.3">
      <c r="A67" s="1">
        <v>43951</v>
      </c>
      <c r="B67" s="35">
        <v>66</v>
      </c>
      <c r="C67" s="16">
        <v>47</v>
      </c>
      <c r="D67">
        <f t="shared" si="0"/>
        <v>68.720318404329774</v>
      </c>
      <c r="E67">
        <f t="shared" si="1"/>
        <v>61.949020410309508</v>
      </c>
      <c r="F67">
        <f t="shared" si="2"/>
        <v>6.7712979940202676</v>
      </c>
      <c r="G67">
        <f t="shared" si="3"/>
        <v>-21.720318404329774</v>
      </c>
      <c r="H67">
        <f t="shared" si="4"/>
        <v>21.720318404329774</v>
      </c>
      <c r="I67">
        <f t="shared" si="30"/>
        <v>147.56213144618192</v>
      </c>
      <c r="J67">
        <f t="shared" si="30"/>
        <v>28240.917308530414</v>
      </c>
      <c r="K67">
        <f t="shared" si="6"/>
        <v>427.89268649288505</v>
      </c>
      <c r="L67">
        <f t="shared" si="7"/>
        <v>0.34485780221119899</v>
      </c>
      <c r="M67">
        <f t="shared" si="8"/>
        <v>73.272224793947444</v>
      </c>
      <c r="N67">
        <f t="shared" si="9"/>
        <v>63.293584394937135</v>
      </c>
      <c r="O67">
        <f t="shared" si="10"/>
        <v>9.9786403990103079</v>
      </c>
      <c r="P67">
        <f t="shared" si="11"/>
        <v>-26.272224793947444</v>
      </c>
      <c r="Q67">
        <f t="shared" si="12"/>
        <v>26.272224793947444</v>
      </c>
      <c r="R67">
        <f t="shared" si="31"/>
        <v>13.642336802092842</v>
      </c>
      <c r="S67">
        <f t="shared" si="31"/>
        <v>12636.318305668574</v>
      </c>
      <c r="T67">
        <f t="shared" si="14"/>
        <v>191.45936826770566</v>
      </c>
      <c r="U67">
        <f t="shared" si="15"/>
        <v>7.1254475168943496E-2</v>
      </c>
      <c r="V67">
        <f t="shared" si="16"/>
        <v>92.34844627353435</v>
      </c>
      <c r="W67">
        <f t="shared" si="17"/>
        <v>69.989661545187033</v>
      </c>
      <c r="X67">
        <f t="shared" si="18"/>
        <v>22.358784728347317</v>
      </c>
      <c r="Y67">
        <f t="shared" si="19"/>
        <v>-45.34844627353435</v>
      </c>
      <c r="Z67">
        <f t="shared" si="20"/>
        <v>45.34844627353435</v>
      </c>
      <c r="AA67">
        <f t="shared" si="32"/>
        <v>-10.412845135491253</v>
      </c>
      <c r="AB67">
        <f t="shared" si="32"/>
        <v>14339.482382576878</v>
      </c>
      <c r="AC67">
        <f t="shared" si="22"/>
        <v>217.26488458449816</v>
      </c>
      <c r="AD67">
        <f t="shared" si="23"/>
        <v>-4.7926958631188801E-2</v>
      </c>
    </row>
    <row r="68" spans="1:30" ht="15.75" thickBot="1" x14ac:dyDescent="0.3">
      <c r="A68" s="1">
        <v>43952</v>
      </c>
      <c r="B68" s="35">
        <v>67</v>
      </c>
      <c r="C68" s="16">
        <v>67</v>
      </c>
      <c r="D68">
        <f t="shared" ref="D68:D123" si="33">E68+F68</f>
        <v>70.278739981310892</v>
      </c>
      <c r="E68">
        <f t="shared" ref="E68:E123" si="34">D67+0.2*($C67-D67)</f>
        <v>64.376254723463816</v>
      </c>
      <c r="F68">
        <f t="shared" ref="F68:F123" si="35">F67+0.2*(E68-D67)</f>
        <v>5.9024852578470757</v>
      </c>
      <c r="G68">
        <f t="shared" ref="G68:G123" si="36">$C68-D68</f>
        <v>-3.2787399813108919</v>
      </c>
      <c r="H68">
        <f t="shared" ref="H68:H123" si="37">ABS(G68)</f>
        <v>3.2787399813108919</v>
      </c>
      <c r="I68">
        <f t="shared" ref="I68:J83" si="38">G68+I67</f>
        <v>144.28339146487104</v>
      </c>
      <c r="J68">
        <f t="shared" si="38"/>
        <v>28244.196048511723</v>
      </c>
      <c r="K68">
        <f t="shared" ref="K68:K123" si="39">J68/$B68</f>
        <v>421.55516490316006</v>
      </c>
      <c r="L68">
        <f t="shared" ref="L68:L123" si="40">I68/K68</f>
        <v>0.34226455628414831</v>
      </c>
      <c r="M68">
        <f t="shared" ref="M68:M123" si="41">N68+O68</f>
        <v>63.546696597497167</v>
      </c>
      <c r="N68">
        <f t="shared" ref="N68:N123" si="42">M67+0.5*($C67-M67)</f>
        <v>60.136112396973722</v>
      </c>
      <c r="O68">
        <f t="shared" ref="O68:O123" si="43">O67+0.5*(N68-M67)</f>
        <v>3.4105842005234468</v>
      </c>
      <c r="P68">
        <f t="shared" ref="P68:P123" si="44">$C68-M68</f>
        <v>3.4533034025028329</v>
      </c>
      <c r="Q68">
        <f t="shared" ref="Q68:Q123" si="45">ABS(P68)</f>
        <v>3.4533034025028329</v>
      </c>
      <c r="R68">
        <f t="shared" ref="R68:S83" si="46">P68+R67</f>
        <v>17.095640204595675</v>
      </c>
      <c r="S68">
        <f t="shared" si="46"/>
        <v>12639.771609071076</v>
      </c>
      <c r="T68">
        <f t="shared" ref="T68:T123" si="47">S68/$B68</f>
        <v>188.65330759807577</v>
      </c>
      <c r="U68">
        <f t="shared" ref="U68:U123" si="48">R68/T68</f>
        <v>9.0619350502021342E-2</v>
      </c>
      <c r="V68">
        <f t="shared" ref="V68:V123" si="49">W68+X68</f>
        <v>49.405468367992192</v>
      </c>
      <c r="W68">
        <f t="shared" ref="W68:W123" si="50">V67+0.8*($C67-V67)</f>
        <v>56.069689254706866</v>
      </c>
      <c r="X68">
        <f t="shared" ref="X68:X123" si="51">X67+0.8*(W68-V67)</f>
        <v>-6.6642208867146735</v>
      </c>
      <c r="Y68">
        <f t="shared" ref="Y68:Y123" si="52">$C68-V68</f>
        <v>17.594531632007808</v>
      </c>
      <c r="Z68">
        <f t="shared" ref="Z68:Z123" si="53">ABS(Y68)</f>
        <v>17.594531632007808</v>
      </c>
      <c r="AA68">
        <f t="shared" ref="AA68:AB83" si="54">Y68+AA67</f>
        <v>7.181686496516555</v>
      </c>
      <c r="AB68">
        <f t="shared" si="54"/>
        <v>14357.076914208887</v>
      </c>
      <c r="AC68">
        <f t="shared" ref="AC68:AC123" si="55">AB68/$B68</f>
        <v>214.28473006281919</v>
      </c>
      <c r="AD68">
        <f t="shared" ref="AD68:AD123" si="56">AA68/AC68</f>
        <v>3.3514690918065831E-2</v>
      </c>
    </row>
    <row r="69" spans="1:30" ht="15.75" thickBot="1" x14ac:dyDescent="0.3">
      <c r="A69" s="1">
        <v>43953</v>
      </c>
      <c r="B69" s="35">
        <v>68</v>
      </c>
      <c r="C69" s="16">
        <v>55</v>
      </c>
      <c r="D69">
        <f t="shared" si="33"/>
        <v>75.394327643643351</v>
      </c>
      <c r="E69">
        <f t="shared" si="34"/>
        <v>69.622991985048714</v>
      </c>
      <c r="F69">
        <f t="shared" si="35"/>
        <v>5.7713356585946398</v>
      </c>
      <c r="G69">
        <f t="shared" si="36"/>
        <v>-20.394327643643351</v>
      </c>
      <c r="H69">
        <f t="shared" si="37"/>
        <v>20.394327643643351</v>
      </c>
      <c r="I69">
        <f t="shared" si="38"/>
        <v>123.88906382122769</v>
      </c>
      <c r="J69">
        <f t="shared" si="38"/>
        <v>28264.590376155367</v>
      </c>
      <c r="K69">
        <f t="shared" si="39"/>
        <v>415.65574082581423</v>
      </c>
      <c r="L69">
        <f t="shared" si="40"/>
        <v>0.29805690539745239</v>
      </c>
      <c r="M69">
        <f t="shared" si="41"/>
        <v>69.547258349897746</v>
      </c>
      <c r="N69">
        <f t="shared" si="42"/>
        <v>65.273348298748587</v>
      </c>
      <c r="O69">
        <f t="shared" si="43"/>
        <v>4.2739100511491568</v>
      </c>
      <c r="P69">
        <f t="shared" si="44"/>
        <v>-14.547258349897746</v>
      </c>
      <c r="Q69">
        <f t="shared" si="45"/>
        <v>14.547258349897746</v>
      </c>
      <c r="R69">
        <f t="shared" si="46"/>
        <v>2.5483818546979293</v>
      </c>
      <c r="S69">
        <f t="shared" si="46"/>
        <v>12654.318867420974</v>
      </c>
      <c r="T69">
        <f t="shared" si="47"/>
        <v>186.09292452089667</v>
      </c>
      <c r="U69">
        <f t="shared" si="48"/>
        <v>1.3694136202431316E-2</v>
      </c>
      <c r="V69">
        <f t="shared" si="49"/>
        <v>68.077373031368765</v>
      </c>
      <c r="W69">
        <f t="shared" si="50"/>
        <v>63.481093673598437</v>
      </c>
      <c r="X69">
        <f t="shared" si="51"/>
        <v>4.5962793577703227</v>
      </c>
      <c r="Y69">
        <f t="shared" si="52"/>
        <v>-13.077373031368765</v>
      </c>
      <c r="Z69">
        <f t="shared" si="53"/>
        <v>13.077373031368765</v>
      </c>
      <c r="AA69">
        <f t="shared" si="54"/>
        <v>-5.8956865348522101</v>
      </c>
      <c r="AB69">
        <f t="shared" si="54"/>
        <v>14370.154287240255</v>
      </c>
      <c r="AC69">
        <f t="shared" si="55"/>
        <v>211.32579834176846</v>
      </c>
      <c r="AD69">
        <f t="shared" si="56"/>
        <v>-2.7898565064533011E-2</v>
      </c>
    </row>
    <row r="70" spans="1:30" ht="15.75" thickBot="1" x14ac:dyDescent="0.3">
      <c r="A70" s="1">
        <v>43954</v>
      </c>
      <c r="B70" s="35">
        <v>69</v>
      </c>
      <c r="C70" s="16">
        <v>54</v>
      </c>
      <c r="D70">
        <f t="shared" si="33"/>
        <v>76.271024667763584</v>
      </c>
      <c r="E70">
        <f t="shared" si="34"/>
        <v>71.315462114914681</v>
      </c>
      <c r="F70">
        <f t="shared" si="35"/>
        <v>4.9555625528489058</v>
      </c>
      <c r="G70">
        <f t="shared" si="36"/>
        <v>-22.271024667763584</v>
      </c>
      <c r="H70">
        <f t="shared" si="37"/>
        <v>22.271024667763584</v>
      </c>
      <c r="I70">
        <f t="shared" si="38"/>
        <v>101.61803915346411</v>
      </c>
      <c r="J70">
        <f t="shared" si="38"/>
        <v>28286.861400823131</v>
      </c>
      <c r="K70">
        <f t="shared" si="39"/>
        <v>409.95451305540769</v>
      </c>
      <c r="L70">
        <f t="shared" si="40"/>
        <v>0.24787637632307236</v>
      </c>
      <c r="M70">
        <f t="shared" si="41"/>
        <v>62.910724638623591</v>
      </c>
      <c r="N70">
        <f t="shared" si="42"/>
        <v>62.273629174948873</v>
      </c>
      <c r="O70">
        <f t="shared" si="43"/>
        <v>0.63709546367472036</v>
      </c>
      <c r="P70">
        <f t="shared" si="44"/>
        <v>-8.9107246386235914</v>
      </c>
      <c r="Q70">
        <f t="shared" si="45"/>
        <v>8.9107246386235914</v>
      </c>
      <c r="R70">
        <f t="shared" si="46"/>
        <v>-6.3623427839256621</v>
      </c>
      <c r="S70">
        <f t="shared" si="46"/>
        <v>12663.229592059597</v>
      </c>
      <c r="T70">
        <f t="shared" si="47"/>
        <v>183.52506655158837</v>
      </c>
      <c r="U70">
        <f t="shared" si="48"/>
        <v>-3.4667432103271986E-2</v>
      </c>
      <c r="V70">
        <f t="shared" si="49"/>
        <v>53.842235223968061</v>
      </c>
      <c r="W70">
        <f t="shared" si="50"/>
        <v>57.61547460627375</v>
      </c>
      <c r="X70">
        <f t="shared" si="51"/>
        <v>-3.7732393823056896</v>
      </c>
      <c r="Y70">
        <f t="shared" si="52"/>
        <v>0.15776477603193939</v>
      </c>
      <c r="Z70">
        <f t="shared" si="53"/>
        <v>0.15776477603193939</v>
      </c>
      <c r="AA70">
        <f t="shared" si="54"/>
        <v>-5.7379217588202707</v>
      </c>
      <c r="AB70">
        <f t="shared" si="54"/>
        <v>14370.312052016287</v>
      </c>
      <c r="AC70">
        <f t="shared" si="55"/>
        <v>208.26539205820706</v>
      </c>
      <c r="AD70">
        <f t="shared" si="56"/>
        <v>-2.7551009325719404E-2</v>
      </c>
    </row>
    <row r="71" spans="1:30" ht="15.75" thickBot="1" x14ac:dyDescent="0.3">
      <c r="A71" s="1">
        <v>43955</v>
      </c>
      <c r="B71" s="35">
        <v>70</v>
      </c>
      <c r="C71" s="16">
        <v>45</v>
      </c>
      <c r="D71">
        <f t="shared" si="33"/>
        <v>75.881541300349227</v>
      </c>
      <c r="E71">
        <f t="shared" si="34"/>
        <v>71.816819734210867</v>
      </c>
      <c r="F71">
        <f t="shared" si="35"/>
        <v>4.0647215661383624</v>
      </c>
      <c r="G71">
        <f t="shared" si="36"/>
        <v>-30.881541300349227</v>
      </c>
      <c r="H71">
        <f t="shared" si="37"/>
        <v>30.881541300349227</v>
      </c>
      <c r="I71">
        <f t="shared" si="38"/>
        <v>70.736497853114884</v>
      </c>
      <c r="J71">
        <f t="shared" si="38"/>
        <v>28317.742942123481</v>
      </c>
      <c r="K71">
        <f t="shared" si="39"/>
        <v>404.53918488747831</v>
      </c>
      <c r="L71">
        <f t="shared" si="40"/>
        <v>0.1748569742948142</v>
      </c>
      <c r="M71">
        <f t="shared" si="41"/>
        <v>56.86477662333062</v>
      </c>
      <c r="N71">
        <f t="shared" si="42"/>
        <v>58.455362319311796</v>
      </c>
      <c r="O71">
        <f t="shared" si="43"/>
        <v>-1.5905856959811775</v>
      </c>
      <c r="P71">
        <f t="shared" si="44"/>
        <v>-11.86477662333062</v>
      </c>
      <c r="Q71">
        <f t="shared" si="45"/>
        <v>11.86477662333062</v>
      </c>
      <c r="R71">
        <f t="shared" si="46"/>
        <v>-18.227119407256282</v>
      </c>
      <c r="S71">
        <f t="shared" si="46"/>
        <v>12675.094368682927</v>
      </c>
      <c r="T71">
        <f t="shared" si="47"/>
        <v>181.0727766954704</v>
      </c>
      <c r="U71">
        <f t="shared" si="48"/>
        <v>-0.10066184293352276</v>
      </c>
      <c r="V71">
        <f t="shared" si="49"/>
        <v>50.296177119148368</v>
      </c>
      <c r="W71">
        <f t="shared" si="50"/>
        <v>53.968447044793614</v>
      </c>
      <c r="X71">
        <f t="shared" si="51"/>
        <v>-3.6722699256452471</v>
      </c>
      <c r="Y71">
        <f t="shared" si="52"/>
        <v>-5.2961771191483678</v>
      </c>
      <c r="Z71">
        <f t="shared" si="53"/>
        <v>5.2961771191483678</v>
      </c>
      <c r="AA71">
        <f t="shared" si="54"/>
        <v>-11.034098877968638</v>
      </c>
      <c r="AB71">
        <f t="shared" si="54"/>
        <v>14375.608229135434</v>
      </c>
      <c r="AC71">
        <f t="shared" si="55"/>
        <v>205.36583184479193</v>
      </c>
      <c r="AD71">
        <f t="shared" si="56"/>
        <v>-5.3728990742276016E-2</v>
      </c>
    </row>
    <row r="72" spans="1:30" ht="15.75" thickBot="1" x14ac:dyDescent="0.3">
      <c r="A72" s="1">
        <v>43956</v>
      </c>
      <c r="B72" s="35">
        <v>71</v>
      </c>
      <c r="C72" s="16">
        <v>31</v>
      </c>
      <c r="D72">
        <f t="shared" si="33"/>
        <v>72.534692954403781</v>
      </c>
      <c r="E72">
        <f t="shared" si="34"/>
        <v>69.705233040279381</v>
      </c>
      <c r="F72">
        <f t="shared" si="35"/>
        <v>2.829459914124393</v>
      </c>
      <c r="G72">
        <f t="shared" si="36"/>
        <v>-41.534692954403781</v>
      </c>
      <c r="H72">
        <f t="shared" si="37"/>
        <v>41.534692954403781</v>
      </c>
      <c r="I72">
        <f t="shared" si="38"/>
        <v>29.201804898711103</v>
      </c>
      <c r="J72">
        <f t="shared" si="38"/>
        <v>28359.277635077884</v>
      </c>
      <c r="K72">
        <f t="shared" si="39"/>
        <v>399.42644556447726</v>
      </c>
      <c r="L72">
        <f t="shared" si="40"/>
        <v>7.310934271626042E-2</v>
      </c>
      <c r="M72">
        <f t="shared" si="41"/>
        <v>46.37560845985147</v>
      </c>
      <c r="N72">
        <f t="shared" si="42"/>
        <v>50.932388311665306</v>
      </c>
      <c r="O72">
        <f t="shared" si="43"/>
        <v>-4.5567798518138343</v>
      </c>
      <c r="P72">
        <f t="shared" si="44"/>
        <v>-15.37560845985147</v>
      </c>
      <c r="Q72">
        <f t="shared" si="45"/>
        <v>15.37560845985147</v>
      </c>
      <c r="R72">
        <f t="shared" si="46"/>
        <v>-33.602727867107753</v>
      </c>
      <c r="S72">
        <f t="shared" si="46"/>
        <v>12690.469977142779</v>
      </c>
      <c r="T72">
        <f t="shared" si="47"/>
        <v>178.73901376257436</v>
      </c>
      <c r="U72">
        <f t="shared" si="48"/>
        <v>-0.18799884345195894</v>
      </c>
      <c r="V72">
        <f t="shared" si="49"/>
        <v>38.997412141929473</v>
      </c>
      <c r="W72">
        <f t="shared" si="50"/>
        <v>46.059235423829676</v>
      </c>
      <c r="X72">
        <f t="shared" si="51"/>
        <v>-7.0618232819002005</v>
      </c>
      <c r="Y72">
        <f t="shared" si="52"/>
        <v>-7.9974121419294733</v>
      </c>
      <c r="Z72">
        <f t="shared" si="53"/>
        <v>7.9974121419294733</v>
      </c>
      <c r="AA72">
        <f t="shared" si="54"/>
        <v>-19.031511019898112</v>
      </c>
      <c r="AB72">
        <f t="shared" si="54"/>
        <v>14383.605641277363</v>
      </c>
      <c r="AC72">
        <f t="shared" si="55"/>
        <v>202.58599494756851</v>
      </c>
      <c r="AD72">
        <f t="shared" si="56"/>
        <v>-9.3942876084912363E-2</v>
      </c>
    </row>
    <row r="73" spans="1:30" ht="15.75" thickBot="1" x14ac:dyDescent="0.3">
      <c r="A73" s="1">
        <v>43957</v>
      </c>
      <c r="B73" s="35">
        <v>72</v>
      </c>
      <c r="C73" s="16">
        <v>48</v>
      </c>
      <c r="D73">
        <f t="shared" si="33"/>
        <v>65.39582655947126</v>
      </c>
      <c r="E73">
        <f t="shared" si="34"/>
        <v>64.227754363523019</v>
      </c>
      <c r="F73">
        <f t="shared" si="35"/>
        <v>1.1680721959482405</v>
      </c>
      <c r="G73">
        <f t="shared" si="36"/>
        <v>-17.39582655947126</v>
      </c>
      <c r="H73">
        <f t="shared" si="37"/>
        <v>17.39582655947126</v>
      </c>
      <c r="I73">
        <f t="shared" si="38"/>
        <v>11.805978339239843</v>
      </c>
      <c r="J73">
        <f t="shared" si="38"/>
        <v>28376.673461637354</v>
      </c>
      <c r="K73">
        <f t="shared" si="39"/>
        <v>394.12046474496327</v>
      </c>
      <c r="L73">
        <f t="shared" si="40"/>
        <v>2.9955253267245418E-2</v>
      </c>
      <c r="M73">
        <f t="shared" si="41"/>
        <v>30.28712226314903</v>
      </c>
      <c r="N73">
        <f t="shared" si="42"/>
        <v>38.687804229925732</v>
      </c>
      <c r="O73">
        <f t="shared" si="43"/>
        <v>-8.4006819667767036</v>
      </c>
      <c r="P73">
        <f t="shared" si="44"/>
        <v>17.71287773685097</v>
      </c>
      <c r="Q73">
        <f t="shared" si="45"/>
        <v>17.71287773685097</v>
      </c>
      <c r="R73">
        <f t="shared" si="46"/>
        <v>-15.889850130256782</v>
      </c>
      <c r="S73">
        <f t="shared" si="46"/>
        <v>12708.182854879629</v>
      </c>
      <c r="T73">
        <f t="shared" si="47"/>
        <v>176.50253965110596</v>
      </c>
      <c r="U73">
        <f t="shared" si="48"/>
        <v>-9.0026184108548138E-2</v>
      </c>
      <c r="V73">
        <f t="shared" si="49"/>
        <v>20.419315375650836</v>
      </c>
      <c r="W73">
        <f t="shared" si="50"/>
        <v>32.599482428385897</v>
      </c>
      <c r="X73">
        <f t="shared" si="51"/>
        <v>-12.180167052735062</v>
      </c>
      <c r="Y73">
        <f t="shared" si="52"/>
        <v>27.580684624349164</v>
      </c>
      <c r="Z73">
        <f t="shared" si="53"/>
        <v>27.580684624349164</v>
      </c>
      <c r="AA73">
        <f t="shared" si="54"/>
        <v>8.5491736044510525</v>
      </c>
      <c r="AB73">
        <f t="shared" si="54"/>
        <v>14411.186325901712</v>
      </c>
      <c r="AC73">
        <f t="shared" si="55"/>
        <v>200.15536563752377</v>
      </c>
      <c r="AD73">
        <f t="shared" si="56"/>
        <v>4.2712687602556636E-2</v>
      </c>
    </row>
    <row r="74" spans="1:30" ht="15.75" thickBot="1" x14ac:dyDescent="0.3">
      <c r="A74" s="1">
        <v>43958</v>
      </c>
      <c r="B74" s="35">
        <v>73</v>
      </c>
      <c r="C74" s="16">
        <v>36</v>
      </c>
      <c r="D74">
        <f t="shared" si="33"/>
        <v>62.388900381146399</v>
      </c>
      <c r="E74">
        <f t="shared" si="34"/>
        <v>61.916661247577011</v>
      </c>
      <c r="F74">
        <f t="shared" si="35"/>
        <v>0.47223913356939062</v>
      </c>
      <c r="G74">
        <f t="shared" si="36"/>
        <v>-26.388900381146399</v>
      </c>
      <c r="H74">
        <f t="shared" si="37"/>
        <v>26.388900381146399</v>
      </c>
      <c r="I74">
        <f t="shared" si="38"/>
        <v>-14.582922041906556</v>
      </c>
      <c r="J74">
        <f t="shared" si="38"/>
        <v>28403.0623620185</v>
      </c>
      <c r="K74">
        <f t="shared" si="39"/>
        <v>389.08304605504793</v>
      </c>
      <c r="L74">
        <f t="shared" si="40"/>
        <v>-3.7480229965721375E-2</v>
      </c>
      <c r="M74">
        <f t="shared" si="41"/>
        <v>35.171098599010556</v>
      </c>
      <c r="N74">
        <f t="shared" si="42"/>
        <v>39.143561131574515</v>
      </c>
      <c r="O74">
        <f t="shared" si="43"/>
        <v>-3.9724625325639611</v>
      </c>
      <c r="P74">
        <f t="shared" si="44"/>
        <v>0.82890140098944443</v>
      </c>
      <c r="Q74">
        <f t="shared" si="45"/>
        <v>0.82890140098944443</v>
      </c>
      <c r="R74">
        <f t="shared" si="46"/>
        <v>-15.060948729267338</v>
      </c>
      <c r="S74">
        <f t="shared" si="46"/>
        <v>12709.011756280619</v>
      </c>
      <c r="T74">
        <f t="shared" si="47"/>
        <v>174.0960514558989</v>
      </c>
      <c r="U74">
        <f t="shared" si="48"/>
        <v>-8.6509421686008184E-2</v>
      </c>
      <c r="V74">
        <f t="shared" si="49"/>
        <v>47.955334181978586</v>
      </c>
      <c r="W74">
        <f t="shared" si="50"/>
        <v>42.483863075130174</v>
      </c>
      <c r="X74">
        <f t="shared" si="51"/>
        <v>5.4714711068484085</v>
      </c>
      <c r="Y74">
        <f t="shared" si="52"/>
        <v>-11.955334181978586</v>
      </c>
      <c r="Z74">
        <f t="shared" si="53"/>
        <v>11.955334181978586</v>
      </c>
      <c r="AA74">
        <f t="shared" si="54"/>
        <v>-3.4061605775275332</v>
      </c>
      <c r="AB74">
        <f t="shared" si="54"/>
        <v>14423.141660083691</v>
      </c>
      <c r="AC74">
        <f t="shared" si="55"/>
        <v>197.57728301484508</v>
      </c>
      <c r="AD74">
        <f t="shared" si="56"/>
        <v>-1.7239636690780942E-2</v>
      </c>
    </row>
    <row r="75" spans="1:30" ht="15.75" thickBot="1" x14ac:dyDescent="0.3">
      <c r="A75" s="1">
        <v>43959</v>
      </c>
      <c r="B75" s="35">
        <v>74</v>
      </c>
      <c r="C75" s="16">
        <v>35</v>
      </c>
      <c r="D75">
        <f t="shared" si="33"/>
        <v>56.527803423240655</v>
      </c>
      <c r="E75">
        <f t="shared" si="34"/>
        <v>57.111120304917122</v>
      </c>
      <c r="F75">
        <f t="shared" si="35"/>
        <v>-0.58331688167646478</v>
      </c>
      <c r="G75">
        <f t="shared" si="36"/>
        <v>-21.527803423240655</v>
      </c>
      <c r="H75">
        <f t="shared" si="37"/>
        <v>21.527803423240655</v>
      </c>
      <c r="I75">
        <f t="shared" si="38"/>
        <v>-36.110725465147212</v>
      </c>
      <c r="J75">
        <f t="shared" si="38"/>
        <v>28424.590165441739</v>
      </c>
      <c r="K75">
        <f t="shared" si="39"/>
        <v>384.11608331678025</v>
      </c>
      <c r="L75">
        <f t="shared" si="40"/>
        <v>-9.4009928335561835E-2</v>
      </c>
      <c r="M75">
        <f t="shared" si="41"/>
        <v>31.820312117188671</v>
      </c>
      <c r="N75">
        <f t="shared" si="42"/>
        <v>35.585549299505274</v>
      </c>
      <c r="O75">
        <f t="shared" si="43"/>
        <v>-3.7652371823166018</v>
      </c>
      <c r="P75">
        <f t="shared" si="44"/>
        <v>3.1796878828113293</v>
      </c>
      <c r="Q75">
        <f t="shared" si="45"/>
        <v>3.1796878828113293</v>
      </c>
      <c r="R75">
        <f t="shared" si="46"/>
        <v>-11.881260846456009</v>
      </c>
      <c r="S75">
        <f t="shared" si="46"/>
        <v>12712.191444163431</v>
      </c>
      <c r="T75">
        <f t="shared" si="47"/>
        <v>171.7863708670734</v>
      </c>
      <c r="U75">
        <f t="shared" si="48"/>
        <v>-6.9163000455080406E-2</v>
      </c>
      <c r="V75">
        <f t="shared" si="49"/>
        <v>36.211124066777828</v>
      </c>
      <c r="W75">
        <f t="shared" si="50"/>
        <v>38.391066836395716</v>
      </c>
      <c r="X75">
        <f t="shared" si="51"/>
        <v>-2.1799427696178881</v>
      </c>
      <c r="Y75">
        <f t="shared" si="52"/>
        <v>-1.2111240667778276</v>
      </c>
      <c r="Z75">
        <f t="shared" si="53"/>
        <v>1.2111240667778276</v>
      </c>
      <c r="AA75">
        <f t="shared" si="54"/>
        <v>-4.6172846443053608</v>
      </c>
      <c r="AB75">
        <f t="shared" si="54"/>
        <v>14424.352784150469</v>
      </c>
      <c r="AC75">
        <f t="shared" si="55"/>
        <v>194.92368627230363</v>
      </c>
      <c r="AD75">
        <f t="shared" si="56"/>
        <v>-2.368765301234416E-2</v>
      </c>
    </row>
    <row r="76" spans="1:30" ht="15.75" thickBot="1" x14ac:dyDescent="0.3">
      <c r="A76" s="1">
        <v>43960</v>
      </c>
      <c r="B76" s="35">
        <v>75</v>
      </c>
      <c r="C76" s="16">
        <v>31</v>
      </c>
      <c r="D76">
        <f t="shared" si="33"/>
        <v>50.77781371998644</v>
      </c>
      <c r="E76">
        <f t="shared" si="34"/>
        <v>52.222242738592527</v>
      </c>
      <c r="F76">
        <f t="shared" si="35"/>
        <v>-1.4444290186060904</v>
      </c>
      <c r="G76">
        <f t="shared" si="36"/>
        <v>-19.77781371998644</v>
      </c>
      <c r="H76">
        <f t="shared" si="37"/>
        <v>19.77781371998644</v>
      </c>
      <c r="I76">
        <f t="shared" si="38"/>
        <v>-55.888539185133652</v>
      </c>
      <c r="J76">
        <f t="shared" si="38"/>
        <v>28444.367979161725</v>
      </c>
      <c r="K76">
        <f t="shared" si="39"/>
        <v>379.25823972215636</v>
      </c>
      <c r="L76">
        <f t="shared" si="40"/>
        <v>-0.14736275532491386</v>
      </c>
      <c r="M76">
        <f t="shared" si="41"/>
        <v>30.439840846980573</v>
      </c>
      <c r="N76">
        <f t="shared" si="42"/>
        <v>33.410156058594339</v>
      </c>
      <c r="O76">
        <f t="shared" si="43"/>
        <v>-2.9703152116137677</v>
      </c>
      <c r="P76">
        <f t="shared" si="44"/>
        <v>0.56015915301942698</v>
      </c>
      <c r="Q76">
        <f t="shared" si="45"/>
        <v>0.56015915301942698</v>
      </c>
      <c r="R76">
        <f t="shared" si="46"/>
        <v>-11.321101693436582</v>
      </c>
      <c r="S76">
        <f t="shared" si="46"/>
        <v>12712.75160331645</v>
      </c>
      <c r="T76">
        <f t="shared" si="47"/>
        <v>169.50335471088601</v>
      </c>
      <c r="U76">
        <f t="shared" si="48"/>
        <v>-6.6789838541817997E-2</v>
      </c>
      <c r="V76">
        <f t="shared" si="49"/>
        <v>32.28716264099986</v>
      </c>
      <c r="W76">
        <f t="shared" si="50"/>
        <v>35.242224813355563</v>
      </c>
      <c r="X76">
        <f t="shared" si="51"/>
        <v>-2.9550621723557002</v>
      </c>
      <c r="Y76">
        <f t="shared" si="52"/>
        <v>-1.2871626409998598</v>
      </c>
      <c r="Z76">
        <f t="shared" si="53"/>
        <v>1.2871626409998598</v>
      </c>
      <c r="AA76">
        <f t="shared" si="54"/>
        <v>-5.9044472853052206</v>
      </c>
      <c r="AB76">
        <f t="shared" si="54"/>
        <v>14425.639946791469</v>
      </c>
      <c r="AC76">
        <f t="shared" si="55"/>
        <v>192.3418659572196</v>
      </c>
      <c r="AD76">
        <f t="shared" si="56"/>
        <v>-3.069767081607953E-2</v>
      </c>
    </row>
    <row r="77" spans="1:30" ht="15.75" thickBot="1" x14ac:dyDescent="0.3">
      <c r="A77" s="1">
        <v>43961</v>
      </c>
      <c r="B77" s="35">
        <v>76</v>
      </c>
      <c r="C77" s="16">
        <v>39</v>
      </c>
      <c r="D77">
        <f t="shared" si="33"/>
        <v>44.586709408583602</v>
      </c>
      <c r="E77">
        <f t="shared" si="34"/>
        <v>46.822250975989149</v>
      </c>
      <c r="F77">
        <f t="shared" si="35"/>
        <v>-2.2355415674055488</v>
      </c>
      <c r="G77">
        <f t="shared" si="36"/>
        <v>-5.5867094085836015</v>
      </c>
      <c r="H77">
        <f t="shared" si="37"/>
        <v>5.5867094085836015</v>
      </c>
      <c r="I77">
        <f t="shared" si="38"/>
        <v>-61.475248593717254</v>
      </c>
      <c r="J77">
        <f t="shared" si="38"/>
        <v>28449.954688570309</v>
      </c>
      <c r="K77">
        <f t="shared" si="39"/>
        <v>374.34150906013565</v>
      </c>
      <c r="L77">
        <f t="shared" si="40"/>
        <v>-0.1642223667582684</v>
      </c>
      <c r="M77">
        <f t="shared" si="41"/>
        <v>27.889645000131374</v>
      </c>
      <c r="N77">
        <f t="shared" si="42"/>
        <v>30.719920423490287</v>
      </c>
      <c r="O77">
        <f t="shared" si="43"/>
        <v>-2.8302754233589109</v>
      </c>
      <c r="P77">
        <f t="shared" si="44"/>
        <v>11.110354999868626</v>
      </c>
      <c r="Q77">
        <f t="shared" si="45"/>
        <v>11.110354999868626</v>
      </c>
      <c r="R77">
        <f t="shared" si="46"/>
        <v>-0.21074669356795539</v>
      </c>
      <c r="S77">
        <f t="shared" si="46"/>
        <v>12723.861958316318</v>
      </c>
      <c r="T77">
        <f t="shared" si="47"/>
        <v>167.41923629363578</v>
      </c>
      <c r="U77">
        <f t="shared" si="48"/>
        <v>-1.2587961708195095E-3</v>
      </c>
      <c r="V77">
        <f t="shared" si="49"/>
        <v>27.47858626560436</v>
      </c>
      <c r="W77">
        <f t="shared" si="50"/>
        <v>31.257432528199971</v>
      </c>
      <c r="X77">
        <f t="shared" si="51"/>
        <v>-3.7788462625956116</v>
      </c>
      <c r="Y77">
        <f t="shared" si="52"/>
        <v>11.52141373439564</v>
      </c>
      <c r="Z77">
        <f t="shared" si="53"/>
        <v>11.52141373439564</v>
      </c>
      <c r="AA77">
        <f t="shared" si="54"/>
        <v>5.6169664490904196</v>
      </c>
      <c r="AB77">
        <f t="shared" si="54"/>
        <v>14437.161360525864</v>
      </c>
      <c r="AC77">
        <f t="shared" si="55"/>
        <v>189.96264948060349</v>
      </c>
      <c r="AD77">
        <f t="shared" si="56"/>
        <v>2.9568793994231752E-2</v>
      </c>
    </row>
    <row r="78" spans="1:30" ht="15.75" thickBot="1" x14ac:dyDescent="0.3">
      <c r="A78" s="1">
        <v>43962</v>
      </c>
      <c r="B78" s="35">
        <v>77</v>
      </c>
      <c r="C78" s="16">
        <v>30</v>
      </c>
      <c r="D78">
        <f t="shared" si="33"/>
        <v>41.010357583117994</v>
      </c>
      <c r="E78">
        <f t="shared" si="34"/>
        <v>43.469367526866883</v>
      </c>
      <c r="F78">
        <f t="shared" si="35"/>
        <v>-2.4590099437488924</v>
      </c>
      <c r="G78">
        <f t="shared" si="36"/>
        <v>-11.010357583117994</v>
      </c>
      <c r="H78">
        <f t="shared" si="37"/>
        <v>11.010357583117994</v>
      </c>
      <c r="I78">
        <f t="shared" si="38"/>
        <v>-72.485606176835248</v>
      </c>
      <c r="J78">
        <f t="shared" si="38"/>
        <v>28460.965046153426</v>
      </c>
      <c r="K78">
        <f t="shared" si="39"/>
        <v>369.62292267731721</v>
      </c>
      <c r="L78">
        <f t="shared" si="40"/>
        <v>-0.19610690173594988</v>
      </c>
      <c r="M78">
        <f t="shared" si="41"/>
        <v>33.392135826673929</v>
      </c>
      <c r="N78">
        <f t="shared" si="42"/>
        <v>33.444822500065683</v>
      </c>
      <c r="O78">
        <f t="shared" si="43"/>
        <v>-5.2686673391756145E-2</v>
      </c>
      <c r="P78">
        <f t="shared" si="44"/>
        <v>-3.392135826673929</v>
      </c>
      <c r="Q78">
        <f t="shared" si="45"/>
        <v>3.392135826673929</v>
      </c>
      <c r="R78">
        <f t="shared" si="46"/>
        <v>-3.6028825202418844</v>
      </c>
      <c r="S78">
        <f t="shared" si="46"/>
        <v>12727.254094142992</v>
      </c>
      <c r="T78">
        <f t="shared" si="47"/>
        <v>165.28901420964925</v>
      </c>
      <c r="U78">
        <f t="shared" si="48"/>
        <v>-2.1797471159650458E-2</v>
      </c>
      <c r="V78">
        <f t="shared" si="49"/>
        <v>40.290575780538475</v>
      </c>
      <c r="W78">
        <f t="shared" si="50"/>
        <v>36.695717253120876</v>
      </c>
      <c r="X78">
        <f t="shared" si="51"/>
        <v>3.5948585274176015</v>
      </c>
      <c r="Y78">
        <f t="shared" si="52"/>
        <v>-10.290575780538475</v>
      </c>
      <c r="Z78">
        <f t="shared" si="53"/>
        <v>10.290575780538475</v>
      </c>
      <c r="AA78">
        <f t="shared" si="54"/>
        <v>-4.6736093314480556</v>
      </c>
      <c r="AB78">
        <f t="shared" si="54"/>
        <v>14447.451936306403</v>
      </c>
      <c r="AC78">
        <f t="shared" si="55"/>
        <v>187.62924592605717</v>
      </c>
      <c r="AD78">
        <f t="shared" si="56"/>
        <v>-2.4908746546313355E-2</v>
      </c>
    </row>
    <row r="79" spans="1:30" ht="15.75" thickBot="1" x14ac:dyDescent="0.3">
      <c r="A79" s="1">
        <v>43963</v>
      </c>
      <c r="B79" s="35">
        <v>78</v>
      </c>
      <c r="C79" s="16">
        <v>39</v>
      </c>
      <c r="D79">
        <f t="shared" si="33"/>
        <v>35.908861819420785</v>
      </c>
      <c r="E79">
        <f t="shared" si="34"/>
        <v>38.808286066494396</v>
      </c>
      <c r="F79">
        <f t="shared" si="35"/>
        <v>-2.899424247073612</v>
      </c>
      <c r="G79">
        <f t="shared" si="36"/>
        <v>3.0911381805792146</v>
      </c>
      <c r="H79">
        <f t="shared" si="37"/>
        <v>3.0911381805792146</v>
      </c>
      <c r="I79">
        <f t="shared" si="38"/>
        <v>-69.394467996256026</v>
      </c>
      <c r="J79">
        <f t="shared" si="38"/>
        <v>28464.056184334004</v>
      </c>
      <c r="K79">
        <f t="shared" si="39"/>
        <v>364.92379723505132</v>
      </c>
      <c r="L79">
        <f t="shared" si="40"/>
        <v>-0.19016153104303665</v>
      </c>
      <c r="M79">
        <f t="shared" si="41"/>
        <v>30.795347283276726</v>
      </c>
      <c r="N79">
        <f t="shared" si="42"/>
        <v>31.696067913336964</v>
      </c>
      <c r="O79">
        <f t="shared" si="43"/>
        <v>-0.90072063006023839</v>
      </c>
      <c r="P79">
        <f t="shared" si="44"/>
        <v>8.2046527167232739</v>
      </c>
      <c r="Q79">
        <f t="shared" si="45"/>
        <v>8.2046527167232739</v>
      </c>
      <c r="R79">
        <f t="shared" si="46"/>
        <v>4.6017701964813895</v>
      </c>
      <c r="S79">
        <f t="shared" si="46"/>
        <v>12735.458746859716</v>
      </c>
      <c r="T79">
        <f t="shared" si="47"/>
        <v>163.27511213922713</v>
      </c>
      <c r="U79">
        <f t="shared" si="48"/>
        <v>2.8184149661201221E-2</v>
      </c>
      <c r="V79">
        <f t="shared" si="49"/>
        <v>29.067005183980676</v>
      </c>
      <c r="W79">
        <f t="shared" si="50"/>
        <v>32.058115156107696</v>
      </c>
      <c r="X79">
        <f t="shared" si="51"/>
        <v>-2.9911099721270222</v>
      </c>
      <c r="Y79">
        <f t="shared" si="52"/>
        <v>9.932994816019324</v>
      </c>
      <c r="Z79">
        <f t="shared" si="53"/>
        <v>9.932994816019324</v>
      </c>
      <c r="AA79">
        <f t="shared" si="54"/>
        <v>5.2593854845712684</v>
      </c>
      <c r="AB79">
        <f t="shared" si="54"/>
        <v>14457.384931122422</v>
      </c>
      <c r="AC79">
        <f t="shared" si="55"/>
        <v>185.35108886054388</v>
      </c>
      <c r="AD79">
        <f t="shared" si="56"/>
        <v>2.8375260792389369E-2</v>
      </c>
    </row>
    <row r="80" spans="1:30" ht="15.75" thickBot="1" x14ac:dyDescent="0.3">
      <c r="A80" s="1">
        <v>43964</v>
      </c>
      <c r="B80" s="35">
        <v>79</v>
      </c>
      <c r="C80" s="16">
        <v>32</v>
      </c>
      <c r="D80">
        <f t="shared" si="33"/>
        <v>33.751310735686182</v>
      </c>
      <c r="E80">
        <f t="shared" si="34"/>
        <v>36.527089455536625</v>
      </c>
      <c r="F80">
        <f t="shared" si="35"/>
        <v>-2.775778719850444</v>
      </c>
      <c r="G80">
        <f t="shared" si="36"/>
        <v>-1.7513107356861823</v>
      </c>
      <c r="H80">
        <f t="shared" si="37"/>
        <v>1.7513107356861823</v>
      </c>
      <c r="I80">
        <f t="shared" si="38"/>
        <v>-71.145778731942215</v>
      </c>
      <c r="J80">
        <f t="shared" si="38"/>
        <v>28465.80749506969</v>
      </c>
      <c r="K80">
        <f t="shared" si="39"/>
        <v>360.32667715278086</v>
      </c>
      <c r="L80">
        <f t="shared" si="40"/>
        <v>-0.19744799162282381</v>
      </c>
      <c r="M80">
        <f t="shared" si="41"/>
        <v>36.048116190758947</v>
      </c>
      <c r="N80">
        <f t="shared" si="42"/>
        <v>34.897673641638363</v>
      </c>
      <c r="O80">
        <f t="shared" si="43"/>
        <v>1.1504425491205801</v>
      </c>
      <c r="P80">
        <f t="shared" si="44"/>
        <v>-4.0481161907589467</v>
      </c>
      <c r="Q80">
        <f t="shared" si="45"/>
        <v>4.0481161907589467</v>
      </c>
      <c r="R80">
        <f t="shared" si="46"/>
        <v>0.55365400572244283</v>
      </c>
      <c r="S80">
        <f t="shared" si="46"/>
        <v>12739.506863050476</v>
      </c>
      <c r="T80">
        <f t="shared" si="47"/>
        <v>161.25958054494274</v>
      </c>
      <c r="U80">
        <f t="shared" si="48"/>
        <v>3.433309226350992E-3</v>
      </c>
      <c r="V80">
        <f t="shared" si="49"/>
        <v>40.379407746921487</v>
      </c>
      <c r="W80">
        <f t="shared" si="50"/>
        <v>37.013401036796139</v>
      </c>
      <c r="X80">
        <f t="shared" si="51"/>
        <v>3.3660067101253492</v>
      </c>
      <c r="Y80">
        <f t="shared" si="52"/>
        <v>-8.3794077469214869</v>
      </c>
      <c r="Z80">
        <f t="shared" si="53"/>
        <v>8.3794077469214869</v>
      </c>
      <c r="AA80">
        <f t="shared" si="54"/>
        <v>-3.1200222623502185</v>
      </c>
      <c r="AB80">
        <f t="shared" si="54"/>
        <v>14465.764338869343</v>
      </c>
      <c r="AC80">
        <f t="shared" si="55"/>
        <v>183.11094099834611</v>
      </c>
      <c r="AD80">
        <f t="shared" si="56"/>
        <v>-1.7038972359267157E-2</v>
      </c>
    </row>
    <row r="81" spans="1:30" ht="15.75" thickBot="1" x14ac:dyDescent="0.3">
      <c r="A81" s="1">
        <v>43965</v>
      </c>
      <c r="B81" s="35">
        <v>80</v>
      </c>
      <c r="C81" s="16">
        <v>62</v>
      </c>
      <c r="D81">
        <f t="shared" si="33"/>
        <v>30.555217439271054</v>
      </c>
      <c r="E81">
        <f t="shared" si="34"/>
        <v>33.401048588548946</v>
      </c>
      <c r="F81">
        <f t="shared" si="35"/>
        <v>-2.8458311492778914</v>
      </c>
      <c r="G81">
        <f t="shared" si="36"/>
        <v>31.444782560728946</v>
      </c>
      <c r="H81">
        <f t="shared" si="37"/>
        <v>31.444782560728946</v>
      </c>
      <c r="I81">
        <f t="shared" si="38"/>
        <v>-39.700996171213269</v>
      </c>
      <c r="J81">
        <f t="shared" si="38"/>
        <v>28497.252277630418</v>
      </c>
      <c r="K81">
        <f t="shared" si="39"/>
        <v>356.21565347038023</v>
      </c>
      <c r="L81">
        <f t="shared" si="40"/>
        <v>-0.11145213800806329</v>
      </c>
      <c r="M81">
        <f t="shared" si="41"/>
        <v>34.16247159681032</v>
      </c>
      <c r="N81">
        <f t="shared" si="42"/>
        <v>34.024058095379473</v>
      </c>
      <c r="O81">
        <f t="shared" si="43"/>
        <v>0.13841350143084341</v>
      </c>
      <c r="P81">
        <f t="shared" si="44"/>
        <v>27.83752840318968</v>
      </c>
      <c r="Q81">
        <f t="shared" si="45"/>
        <v>27.83752840318968</v>
      </c>
      <c r="R81">
        <f t="shared" si="46"/>
        <v>28.391182408912123</v>
      </c>
      <c r="S81">
        <f t="shared" si="46"/>
        <v>12767.344391453666</v>
      </c>
      <c r="T81">
        <f t="shared" si="47"/>
        <v>159.59180489317083</v>
      </c>
      <c r="U81">
        <f t="shared" si="48"/>
        <v>0.17789874879801565</v>
      </c>
      <c r="V81">
        <f t="shared" si="49"/>
        <v>31.6790673014799</v>
      </c>
      <c r="W81">
        <f t="shared" si="50"/>
        <v>33.6758815493843</v>
      </c>
      <c r="X81">
        <f t="shared" si="51"/>
        <v>-1.9968142479044007</v>
      </c>
      <c r="Y81">
        <f t="shared" si="52"/>
        <v>30.3209326985201</v>
      </c>
      <c r="Z81">
        <f t="shared" si="53"/>
        <v>30.3209326985201</v>
      </c>
      <c r="AA81">
        <f t="shared" si="54"/>
        <v>27.200910436169881</v>
      </c>
      <c r="AB81">
        <f t="shared" si="54"/>
        <v>14496.085271567863</v>
      </c>
      <c r="AC81">
        <f t="shared" si="55"/>
        <v>181.20106589459829</v>
      </c>
      <c r="AD81">
        <f t="shared" si="56"/>
        <v>0.15011451672139836</v>
      </c>
    </row>
    <row r="82" spans="1:30" ht="15.75" thickBot="1" x14ac:dyDescent="0.3">
      <c r="A82" s="1">
        <v>43966</v>
      </c>
      <c r="B82" s="35">
        <v>81</v>
      </c>
      <c r="C82" s="16">
        <v>63</v>
      </c>
      <c r="D82">
        <f t="shared" si="33"/>
        <v>35.256134104568105</v>
      </c>
      <c r="E82">
        <f t="shared" si="34"/>
        <v>36.844173951416842</v>
      </c>
      <c r="F82">
        <f t="shared" si="35"/>
        <v>-1.5880398468487338</v>
      </c>
      <c r="G82">
        <f t="shared" si="36"/>
        <v>27.743865895431895</v>
      </c>
      <c r="H82">
        <f t="shared" si="37"/>
        <v>27.743865895431895</v>
      </c>
      <c r="I82">
        <f t="shared" si="38"/>
        <v>-11.957130275781374</v>
      </c>
      <c r="J82">
        <f t="shared" si="38"/>
        <v>28524.996143525848</v>
      </c>
      <c r="K82">
        <f t="shared" si="39"/>
        <v>352.16044621636848</v>
      </c>
      <c r="L82">
        <f t="shared" si="40"/>
        <v>-3.3953643585614028E-2</v>
      </c>
      <c r="M82">
        <f t="shared" si="41"/>
        <v>55.17903140063342</v>
      </c>
      <c r="N82">
        <f t="shared" si="42"/>
        <v>48.08123579840516</v>
      </c>
      <c r="O82">
        <f t="shared" si="43"/>
        <v>7.0977956022282633</v>
      </c>
      <c r="P82">
        <f t="shared" si="44"/>
        <v>7.8209685993665801</v>
      </c>
      <c r="Q82">
        <f t="shared" si="45"/>
        <v>7.8209685993665801</v>
      </c>
      <c r="R82">
        <f t="shared" si="46"/>
        <v>36.212151008278703</v>
      </c>
      <c r="S82">
        <f t="shared" si="46"/>
        <v>12775.165360053032</v>
      </c>
      <c r="T82">
        <f t="shared" si="47"/>
        <v>157.71809086485223</v>
      </c>
      <c r="U82">
        <f t="shared" si="48"/>
        <v>0.22960049040479888</v>
      </c>
      <c r="V82">
        <f t="shared" si="49"/>
        <v>73.344396139444456</v>
      </c>
      <c r="W82">
        <f t="shared" si="50"/>
        <v>55.935813460295982</v>
      </c>
      <c r="X82">
        <f t="shared" si="51"/>
        <v>17.408582679148466</v>
      </c>
      <c r="Y82">
        <f t="shared" si="52"/>
        <v>-10.344396139444456</v>
      </c>
      <c r="Z82">
        <f t="shared" si="53"/>
        <v>10.344396139444456</v>
      </c>
      <c r="AA82">
        <f t="shared" si="54"/>
        <v>16.856514296725425</v>
      </c>
      <c r="AB82">
        <f t="shared" si="54"/>
        <v>14506.429667707307</v>
      </c>
      <c r="AC82">
        <f t="shared" si="55"/>
        <v>179.09172429268281</v>
      </c>
      <c r="AD82">
        <f t="shared" si="56"/>
        <v>9.4122240228015575E-2</v>
      </c>
    </row>
    <row r="83" spans="1:30" ht="15.75" thickBot="1" x14ac:dyDescent="0.3">
      <c r="A83" s="1">
        <v>43967</v>
      </c>
      <c r="B83" s="35">
        <v>82</v>
      </c>
      <c r="C83" s="16">
        <v>42</v>
      </c>
      <c r="D83">
        <f t="shared" si="33"/>
        <v>40.326622072623032</v>
      </c>
      <c r="E83">
        <f t="shared" si="34"/>
        <v>40.804907283654487</v>
      </c>
      <c r="F83">
        <f t="shared" si="35"/>
        <v>-0.47828521103145727</v>
      </c>
      <c r="G83">
        <f t="shared" si="36"/>
        <v>1.6733779273769684</v>
      </c>
      <c r="H83">
        <f t="shared" si="37"/>
        <v>1.6733779273769684</v>
      </c>
      <c r="I83">
        <f t="shared" si="38"/>
        <v>-10.283752348404406</v>
      </c>
      <c r="J83">
        <f t="shared" si="38"/>
        <v>28526.669521453226</v>
      </c>
      <c r="K83">
        <f t="shared" si="39"/>
        <v>347.88621367625888</v>
      </c>
      <c r="L83">
        <f t="shared" si="40"/>
        <v>-2.9560678015181172E-2</v>
      </c>
      <c r="M83">
        <f t="shared" si="41"/>
        <v>68.142553452386622</v>
      </c>
      <c r="N83">
        <f t="shared" si="42"/>
        <v>59.08951570031671</v>
      </c>
      <c r="O83">
        <f t="shared" si="43"/>
        <v>9.0530377520699084</v>
      </c>
      <c r="P83">
        <f t="shared" si="44"/>
        <v>-26.142553452386622</v>
      </c>
      <c r="Q83">
        <f t="shared" si="45"/>
        <v>26.142553452386622</v>
      </c>
      <c r="R83">
        <f t="shared" si="46"/>
        <v>10.069597555892081</v>
      </c>
      <c r="S83">
        <f t="shared" si="46"/>
        <v>12801.307913505418</v>
      </c>
      <c r="T83">
        <f t="shared" si="47"/>
        <v>156.11351114030998</v>
      </c>
      <c r="U83">
        <f t="shared" si="48"/>
        <v>6.4501768503828216E-2</v>
      </c>
      <c r="V83">
        <f t="shared" si="49"/>
        <v>75.857048377792893</v>
      </c>
      <c r="W83">
        <f t="shared" si="50"/>
        <v>65.068879227888885</v>
      </c>
      <c r="X83">
        <f t="shared" si="51"/>
        <v>10.788169149904011</v>
      </c>
      <c r="Y83">
        <f t="shared" si="52"/>
        <v>-33.857048377792893</v>
      </c>
      <c r="Z83">
        <f t="shared" si="53"/>
        <v>33.857048377792893</v>
      </c>
      <c r="AA83">
        <f t="shared" si="54"/>
        <v>-17.000534081067467</v>
      </c>
      <c r="AB83">
        <f t="shared" si="54"/>
        <v>14540.2867160851</v>
      </c>
      <c r="AC83">
        <f t="shared" si="55"/>
        <v>177.32056970835487</v>
      </c>
      <c r="AD83">
        <f t="shared" si="56"/>
        <v>-9.5874573993467424E-2</v>
      </c>
    </row>
    <row r="84" spans="1:30" ht="15.75" thickBot="1" x14ac:dyDescent="0.3">
      <c r="A84" s="1">
        <v>43968</v>
      </c>
      <c r="B84" s="35">
        <v>83</v>
      </c>
      <c r="C84" s="16">
        <v>46</v>
      </c>
      <c r="D84">
        <f t="shared" si="33"/>
        <v>40.249947564162049</v>
      </c>
      <c r="E84">
        <f t="shared" si="34"/>
        <v>40.661297658098427</v>
      </c>
      <c r="F84">
        <f t="shared" si="35"/>
        <v>-0.41135009393637822</v>
      </c>
      <c r="G84">
        <f t="shared" si="36"/>
        <v>5.7500524358379508</v>
      </c>
      <c r="H84">
        <f t="shared" si="37"/>
        <v>5.7500524358379508</v>
      </c>
      <c r="I84">
        <f t="shared" ref="I84:J99" si="57">G84+I83</f>
        <v>-4.5336999125664548</v>
      </c>
      <c r="J84">
        <f t="shared" si="57"/>
        <v>28532.419573889063</v>
      </c>
      <c r="K84">
        <f t="shared" si="39"/>
        <v>343.76409125167544</v>
      </c>
      <c r="L84">
        <f t="shared" si="40"/>
        <v>-1.3188404571457283E-2</v>
      </c>
      <c r="M84">
        <f t="shared" si="41"/>
        <v>57.588676115166564</v>
      </c>
      <c r="N84">
        <f t="shared" si="42"/>
        <v>55.071276726193311</v>
      </c>
      <c r="O84">
        <f t="shared" si="43"/>
        <v>2.5173993889732529</v>
      </c>
      <c r="P84">
        <f t="shared" si="44"/>
        <v>-11.588676115166564</v>
      </c>
      <c r="Q84">
        <f t="shared" si="45"/>
        <v>11.588676115166564</v>
      </c>
      <c r="R84">
        <f t="shared" ref="R84:S99" si="58">P84+R83</f>
        <v>-1.5190785592744831</v>
      </c>
      <c r="S84">
        <f t="shared" si="58"/>
        <v>12812.896589620585</v>
      </c>
      <c r="T84">
        <f t="shared" si="47"/>
        <v>154.37224806771789</v>
      </c>
      <c r="U84">
        <f t="shared" si="48"/>
        <v>-9.8403604163885376E-3</v>
      </c>
      <c r="V84">
        <f t="shared" si="49"/>
        <v>37.891067863675126</v>
      </c>
      <c r="W84">
        <f t="shared" si="50"/>
        <v>48.771409675558573</v>
      </c>
      <c r="X84">
        <f t="shared" si="51"/>
        <v>-10.880341811883447</v>
      </c>
      <c r="Y84">
        <f t="shared" si="52"/>
        <v>8.1089321363248743</v>
      </c>
      <c r="Z84">
        <f t="shared" si="53"/>
        <v>8.1089321363248743</v>
      </c>
      <c r="AA84">
        <f t="shared" ref="AA84:AB99" si="59">Y84+AA83</f>
        <v>-8.8916019447425931</v>
      </c>
      <c r="AB84">
        <f t="shared" si="59"/>
        <v>14548.395648221425</v>
      </c>
      <c r="AC84">
        <f t="shared" si="55"/>
        <v>175.28187527977622</v>
      </c>
      <c r="AD84">
        <f t="shared" si="56"/>
        <v>-5.0727446466157781E-2</v>
      </c>
    </row>
    <row r="85" spans="1:30" ht="15.75" thickBot="1" x14ac:dyDescent="0.3">
      <c r="A85" s="1">
        <v>43969</v>
      </c>
      <c r="B85" s="35">
        <v>84</v>
      </c>
      <c r="C85" s="16">
        <v>99</v>
      </c>
      <c r="D85">
        <f t="shared" si="33"/>
        <v>41.218610054826783</v>
      </c>
      <c r="E85">
        <f t="shared" si="34"/>
        <v>41.399958051329641</v>
      </c>
      <c r="F85">
        <f t="shared" si="35"/>
        <v>-0.1813479965028599</v>
      </c>
      <c r="G85">
        <f t="shared" si="36"/>
        <v>57.781389945173217</v>
      </c>
      <c r="H85">
        <f t="shared" si="37"/>
        <v>57.781389945173217</v>
      </c>
      <c r="I85">
        <f t="shared" si="57"/>
        <v>53.247690032606762</v>
      </c>
      <c r="J85">
        <f t="shared" si="57"/>
        <v>28590.200963834235</v>
      </c>
      <c r="K85">
        <f t="shared" si="39"/>
        <v>340.35953528374091</v>
      </c>
      <c r="L85">
        <f t="shared" si="40"/>
        <v>0.15644541877816584</v>
      </c>
      <c r="M85">
        <f t="shared" si="41"/>
        <v>51.414568417764897</v>
      </c>
      <c r="N85">
        <f t="shared" si="42"/>
        <v>51.794338057583282</v>
      </c>
      <c r="O85">
        <f t="shared" si="43"/>
        <v>-0.37976963981838807</v>
      </c>
      <c r="P85">
        <f t="shared" si="44"/>
        <v>47.585431582235103</v>
      </c>
      <c r="Q85">
        <f t="shared" si="45"/>
        <v>47.585431582235103</v>
      </c>
      <c r="R85">
        <f t="shared" si="58"/>
        <v>46.06635302296062</v>
      </c>
      <c r="S85">
        <f t="shared" si="58"/>
        <v>12860.482021202819</v>
      </c>
      <c r="T85">
        <f t="shared" si="47"/>
        <v>153.1009764428907</v>
      </c>
      <c r="U85">
        <f t="shared" si="48"/>
        <v>0.30088869511648192</v>
      </c>
      <c r="V85">
        <f t="shared" si="49"/>
        <v>38.687588328099501</v>
      </c>
      <c r="W85">
        <f t="shared" si="50"/>
        <v>44.378213572735028</v>
      </c>
      <c r="X85">
        <f t="shared" si="51"/>
        <v>-5.690625244635525</v>
      </c>
      <c r="Y85">
        <f t="shared" si="52"/>
        <v>60.312411671900499</v>
      </c>
      <c r="Z85">
        <f t="shared" si="53"/>
        <v>60.312411671900499</v>
      </c>
      <c r="AA85">
        <f t="shared" si="59"/>
        <v>51.420809727157902</v>
      </c>
      <c r="AB85">
        <f t="shared" si="59"/>
        <v>14608.708059893326</v>
      </c>
      <c r="AC85">
        <f t="shared" si="55"/>
        <v>173.91319118920626</v>
      </c>
      <c r="AD85">
        <f t="shared" si="56"/>
        <v>0.29566940480791593</v>
      </c>
    </row>
    <row r="86" spans="1:30" ht="15.75" thickBot="1" x14ac:dyDescent="0.3">
      <c r="A86" s="1">
        <v>43970</v>
      </c>
      <c r="B86" s="35">
        <v>85</v>
      </c>
      <c r="C86" s="16">
        <v>108</v>
      </c>
      <c r="D86">
        <f t="shared" si="33"/>
        <v>54.904795645165493</v>
      </c>
      <c r="E86">
        <f t="shared" si="34"/>
        <v>52.774888043861424</v>
      </c>
      <c r="F86">
        <f t="shared" si="35"/>
        <v>2.1299076013040681</v>
      </c>
      <c r="G86">
        <f t="shared" si="36"/>
        <v>53.095204354834507</v>
      </c>
      <c r="H86">
        <f t="shared" si="37"/>
        <v>53.095204354834507</v>
      </c>
      <c r="I86">
        <f t="shared" si="57"/>
        <v>106.34289438744128</v>
      </c>
      <c r="J86">
        <f t="shared" si="57"/>
        <v>28643.29616818907</v>
      </c>
      <c r="K86">
        <f t="shared" si="39"/>
        <v>336.97995491987143</v>
      </c>
      <c r="L86">
        <f t="shared" si="40"/>
        <v>0.31557632089044568</v>
      </c>
      <c r="M86">
        <f t="shared" si="41"/>
        <v>86.723872464622829</v>
      </c>
      <c r="N86">
        <f t="shared" si="42"/>
        <v>75.207284208882442</v>
      </c>
      <c r="O86">
        <f t="shared" si="43"/>
        <v>11.516588255740384</v>
      </c>
      <c r="P86">
        <f t="shared" si="44"/>
        <v>21.276127535377171</v>
      </c>
      <c r="Q86">
        <f t="shared" si="45"/>
        <v>21.276127535377171</v>
      </c>
      <c r="R86">
        <f t="shared" si="58"/>
        <v>67.342480558337797</v>
      </c>
      <c r="S86">
        <f t="shared" si="58"/>
        <v>12881.758148738196</v>
      </c>
      <c r="T86">
        <f t="shared" si="47"/>
        <v>151.55009586750819</v>
      </c>
      <c r="U86">
        <f t="shared" si="48"/>
        <v>0.44435788821414918</v>
      </c>
      <c r="V86">
        <f t="shared" si="49"/>
        <v>119.84683589100071</v>
      </c>
      <c r="W86">
        <f t="shared" si="50"/>
        <v>86.937517665619907</v>
      </c>
      <c r="X86">
        <f t="shared" si="51"/>
        <v>32.909318225380801</v>
      </c>
      <c r="Y86">
        <f t="shared" si="52"/>
        <v>-11.846835891000708</v>
      </c>
      <c r="Z86">
        <f t="shared" si="53"/>
        <v>11.846835891000708</v>
      </c>
      <c r="AA86">
        <f t="shared" si="59"/>
        <v>39.573973836157194</v>
      </c>
      <c r="AB86">
        <f t="shared" si="59"/>
        <v>14620.554895784328</v>
      </c>
      <c r="AC86">
        <f t="shared" si="55"/>
        <v>172.00652818569796</v>
      </c>
      <c r="AD86">
        <f t="shared" si="56"/>
        <v>0.23007251093070838</v>
      </c>
    </row>
    <row r="87" spans="1:30" ht="15.75" thickBot="1" x14ac:dyDescent="0.3">
      <c r="A87" s="1">
        <v>43971</v>
      </c>
      <c r="B87" s="35">
        <v>86</v>
      </c>
      <c r="C87" s="16">
        <v>89</v>
      </c>
      <c r="D87">
        <f t="shared" si="33"/>
        <v>69.777552291629831</v>
      </c>
      <c r="E87">
        <f t="shared" si="34"/>
        <v>65.523836516132391</v>
      </c>
      <c r="F87">
        <f t="shared" si="35"/>
        <v>4.2537157754974473</v>
      </c>
      <c r="G87">
        <f t="shared" si="36"/>
        <v>19.222447708370169</v>
      </c>
      <c r="H87">
        <f t="shared" si="37"/>
        <v>19.222447708370169</v>
      </c>
      <c r="I87">
        <f t="shared" si="57"/>
        <v>125.56534209581145</v>
      </c>
      <c r="J87">
        <f t="shared" si="57"/>
        <v>28662.518615897439</v>
      </c>
      <c r="K87">
        <f t="shared" si="39"/>
        <v>333.28510018485395</v>
      </c>
      <c r="L87">
        <f t="shared" si="40"/>
        <v>0.3767505418819132</v>
      </c>
      <c r="M87">
        <f t="shared" si="41"/>
        <v>114.1975563718961</v>
      </c>
      <c r="N87">
        <f t="shared" si="42"/>
        <v>97.361936232311422</v>
      </c>
      <c r="O87">
        <f t="shared" si="43"/>
        <v>16.83562013958468</v>
      </c>
      <c r="P87">
        <f t="shared" si="44"/>
        <v>-25.197556371896098</v>
      </c>
      <c r="Q87">
        <f t="shared" si="45"/>
        <v>25.197556371896098</v>
      </c>
      <c r="R87">
        <f t="shared" si="58"/>
        <v>42.144924186441699</v>
      </c>
      <c r="S87">
        <f t="shared" si="58"/>
        <v>12906.955705110093</v>
      </c>
      <c r="T87">
        <f t="shared" si="47"/>
        <v>150.08088029197782</v>
      </c>
      <c r="U87">
        <f t="shared" si="48"/>
        <v>0.28081474538562157</v>
      </c>
      <c r="V87">
        <f t="shared" si="49"/>
        <v>135.69671043334048</v>
      </c>
      <c r="W87">
        <f t="shared" si="50"/>
        <v>110.36936717820014</v>
      </c>
      <c r="X87">
        <f t="shared" si="51"/>
        <v>25.327343255140342</v>
      </c>
      <c r="Y87">
        <f t="shared" si="52"/>
        <v>-46.696710433340485</v>
      </c>
      <c r="Z87">
        <f t="shared" si="53"/>
        <v>46.696710433340485</v>
      </c>
      <c r="AA87">
        <f t="shared" si="59"/>
        <v>-7.122736597183291</v>
      </c>
      <c r="AB87">
        <f t="shared" si="59"/>
        <v>14667.251606217667</v>
      </c>
      <c r="AC87">
        <f t="shared" si="55"/>
        <v>170.54943728160077</v>
      </c>
      <c r="AD87">
        <f t="shared" si="56"/>
        <v>-4.1763471698957673E-2</v>
      </c>
    </row>
    <row r="88" spans="1:30" ht="15.75" thickBot="1" x14ac:dyDescent="0.3">
      <c r="A88" s="1">
        <v>43972</v>
      </c>
      <c r="B88" s="35">
        <v>87</v>
      </c>
      <c r="C88" s="16">
        <v>46</v>
      </c>
      <c r="D88">
        <f t="shared" si="33"/>
        <v>78.64465551713613</v>
      </c>
      <c r="E88">
        <f t="shared" si="34"/>
        <v>73.622041833303868</v>
      </c>
      <c r="F88">
        <f t="shared" si="35"/>
        <v>5.0226136838322546</v>
      </c>
      <c r="G88">
        <f t="shared" si="36"/>
        <v>-32.64465551713613</v>
      </c>
      <c r="H88">
        <f t="shared" si="37"/>
        <v>32.64465551713613</v>
      </c>
      <c r="I88">
        <f t="shared" si="57"/>
        <v>92.920686578675316</v>
      </c>
      <c r="J88">
        <f t="shared" si="57"/>
        <v>28695.163271414574</v>
      </c>
      <c r="K88">
        <f t="shared" si="39"/>
        <v>329.82946288982271</v>
      </c>
      <c r="L88">
        <f t="shared" si="40"/>
        <v>0.28172342690232871</v>
      </c>
      <c r="M88">
        <f t="shared" si="41"/>
        <v>112.1350092325587</v>
      </c>
      <c r="N88">
        <f t="shared" si="42"/>
        <v>101.59877818594805</v>
      </c>
      <c r="O88">
        <f t="shared" si="43"/>
        <v>10.536231046610656</v>
      </c>
      <c r="P88">
        <f t="shared" si="44"/>
        <v>-66.135009232558701</v>
      </c>
      <c r="Q88">
        <f t="shared" si="45"/>
        <v>66.135009232558701</v>
      </c>
      <c r="R88">
        <f t="shared" si="58"/>
        <v>-23.990085046117002</v>
      </c>
      <c r="S88">
        <f t="shared" si="58"/>
        <v>12973.090714342652</v>
      </c>
      <c r="T88">
        <f t="shared" si="47"/>
        <v>149.11598522232933</v>
      </c>
      <c r="U88">
        <f t="shared" si="48"/>
        <v>-0.16088204769158856</v>
      </c>
      <c r="V88">
        <f t="shared" si="49"/>
        <v>93.78079066447053</v>
      </c>
      <c r="W88">
        <f t="shared" si="50"/>
        <v>98.339342086668097</v>
      </c>
      <c r="X88">
        <f t="shared" si="51"/>
        <v>-4.5585514221975707</v>
      </c>
      <c r="Y88">
        <f t="shared" si="52"/>
        <v>-47.78079066447053</v>
      </c>
      <c r="Z88">
        <f t="shared" si="53"/>
        <v>47.78079066447053</v>
      </c>
      <c r="AA88">
        <f t="shared" si="59"/>
        <v>-54.903527261653821</v>
      </c>
      <c r="AB88">
        <f t="shared" si="59"/>
        <v>14715.032396882138</v>
      </c>
      <c r="AC88">
        <f t="shared" si="55"/>
        <v>169.13830341243838</v>
      </c>
      <c r="AD88">
        <f t="shared" si="56"/>
        <v>-0.32460729565066831</v>
      </c>
    </row>
    <row r="89" spans="1:30" ht="15.75" thickBot="1" x14ac:dyDescent="0.3">
      <c r="A89" s="1">
        <v>43973</v>
      </c>
      <c r="B89" s="35">
        <v>88</v>
      </c>
      <c r="C89" s="16">
        <v>46</v>
      </c>
      <c r="D89">
        <f t="shared" si="33"/>
        <v>75.832551876855717</v>
      </c>
      <c r="E89">
        <f t="shared" si="34"/>
        <v>72.115724413708904</v>
      </c>
      <c r="F89">
        <f t="shared" si="35"/>
        <v>3.7168274631468092</v>
      </c>
      <c r="G89">
        <f t="shared" si="36"/>
        <v>-29.832551876855717</v>
      </c>
      <c r="H89">
        <f t="shared" si="37"/>
        <v>29.832551876855717</v>
      </c>
      <c r="I89">
        <f t="shared" si="57"/>
        <v>63.088134701819598</v>
      </c>
      <c r="J89">
        <f t="shared" si="57"/>
        <v>28724.995823291429</v>
      </c>
      <c r="K89">
        <f t="shared" si="39"/>
        <v>326.42040708285714</v>
      </c>
      <c r="L89">
        <f t="shared" si="40"/>
        <v>0.19327264268071812</v>
      </c>
      <c r="M89">
        <f t="shared" si="41"/>
        <v>73.069983354750335</v>
      </c>
      <c r="N89">
        <f t="shared" si="42"/>
        <v>79.067504616279351</v>
      </c>
      <c r="O89">
        <f t="shared" si="43"/>
        <v>-5.9975212615290197</v>
      </c>
      <c r="P89">
        <f t="shared" si="44"/>
        <v>-27.069983354750335</v>
      </c>
      <c r="Q89">
        <f t="shared" si="45"/>
        <v>27.069983354750335</v>
      </c>
      <c r="R89">
        <f t="shared" si="58"/>
        <v>-51.060068400867337</v>
      </c>
      <c r="S89">
        <f t="shared" si="58"/>
        <v>13000.160697697402</v>
      </c>
      <c r="T89">
        <f t="shared" si="47"/>
        <v>147.72909883747047</v>
      </c>
      <c r="U89">
        <f t="shared" si="48"/>
        <v>-0.34563311360237109</v>
      </c>
      <c r="V89">
        <f t="shared" si="49"/>
        <v>20.417900685435391</v>
      </c>
      <c r="W89">
        <f t="shared" si="50"/>
        <v>55.556158132894105</v>
      </c>
      <c r="X89">
        <f t="shared" si="51"/>
        <v>-35.138257447458713</v>
      </c>
      <c r="Y89">
        <f t="shared" si="52"/>
        <v>25.582099314564609</v>
      </c>
      <c r="Z89">
        <f t="shared" si="53"/>
        <v>25.582099314564609</v>
      </c>
      <c r="AA89">
        <f t="shared" si="59"/>
        <v>-29.321427947089212</v>
      </c>
      <c r="AB89">
        <f t="shared" si="59"/>
        <v>14740.614496196702</v>
      </c>
      <c r="AC89">
        <f t="shared" si="55"/>
        <v>167.50698291132616</v>
      </c>
      <c r="AD89">
        <f t="shared" si="56"/>
        <v>-0.17504600367980608</v>
      </c>
    </row>
    <row r="90" spans="1:30" ht="15.75" thickBot="1" x14ac:dyDescent="0.3">
      <c r="A90" s="1">
        <v>43974</v>
      </c>
      <c r="B90" s="35">
        <v>89</v>
      </c>
      <c r="C90" s="16">
        <v>351</v>
      </c>
      <c r="D90">
        <f t="shared" si="33"/>
        <v>72.389566889557159</v>
      </c>
      <c r="E90">
        <f t="shared" si="34"/>
        <v>69.866041501484574</v>
      </c>
      <c r="F90">
        <f t="shared" si="35"/>
        <v>2.5235253880725805</v>
      </c>
      <c r="G90">
        <f t="shared" si="36"/>
        <v>278.61043311044284</v>
      </c>
      <c r="H90">
        <f t="shared" si="37"/>
        <v>278.61043311044284</v>
      </c>
      <c r="I90">
        <f t="shared" si="57"/>
        <v>341.69856781226247</v>
      </c>
      <c r="J90">
        <f t="shared" si="57"/>
        <v>29003.606256401872</v>
      </c>
      <c r="K90">
        <f t="shared" si="39"/>
        <v>325.88321636406596</v>
      </c>
      <c r="L90">
        <f t="shared" si="40"/>
        <v>1.0485307332628266</v>
      </c>
      <c r="M90">
        <f t="shared" si="41"/>
        <v>46.769974577158564</v>
      </c>
      <c r="N90">
        <f t="shared" si="42"/>
        <v>59.534991677375167</v>
      </c>
      <c r="O90">
        <f t="shared" si="43"/>
        <v>-12.765017100216603</v>
      </c>
      <c r="P90">
        <f t="shared" si="44"/>
        <v>304.23002542284144</v>
      </c>
      <c r="Q90">
        <f t="shared" si="45"/>
        <v>304.23002542284144</v>
      </c>
      <c r="R90">
        <f t="shared" si="58"/>
        <v>253.16995702197408</v>
      </c>
      <c r="S90">
        <f t="shared" si="58"/>
        <v>13304.390723120243</v>
      </c>
      <c r="T90">
        <f t="shared" si="47"/>
        <v>149.48753621483419</v>
      </c>
      <c r="U90">
        <f t="shared" si="48"/>
        <v>1.6935857224787889</v>
      </c>
      <c r="V90">
        <f t="shared" si="49"/>
        <v>22.117866250949717</v>
      </c>
      <c r="W90">
        <f t="shared" si="50"/>
        <v>40.88358013708708</v>
      </c>
      <c r="X90">
        <f t="shared" si="51"/>
        <v>-18.765713886137362</v>
      </c>
      <c r="Y90">
        <f t="shared" si="52"/>
        <v>328.8821337490503</v>
      </c>
      <c r="Z90">
        <f t="shared" si="53"/>
        <v>328.8821337490503</v>
      </c>
      <c r="AA90">
        <f t="shared" si="59"/>
        <v>299.56070580196109</v>
      </c>
      <c r="AB90">
        <f t="shared" si="59"/>
        <v>15069.496629945752</v>
      </c>
      <c r="AC90">
        <f t="shared" si="55"/>
        <v>169.32018685332307</v>
      </c>
      <c r="AD90">
        <f t="shared" si="56"/>
        <v>1.7691966408084667</v>
      </c>
    </row>
    <row r="91" spans="1:30" ht="15.75" thickBot="1" x14ac:dyDescent="0.3">
      <c r="A91" s="1">
        <v>43975</v>
      </c>
      <c r="B91" s="35">
        <v>90</v>
      </c>
      <c r="C91" s="16">
        <v>27</v>
      </c>
      <c r="D91">
        <f t="shared" si="33"/>
        <v>141.77959622413601</v>
      </c>
      <c r="E91">
        <f t="shared" si="34"/>
        <v>128.11165351164573</v>
      </c>
      <c r="F91">
        <f t="shared" si="35"/>
        <v>13.667942712490294</v>
      </c>
      <c r="G91">
        <f t="shared" si="36"/>
        <v>-114.77959622413601</v>
      </c>
      <c r="H91">
        <f t="shared" si="37"/>
        <v>114.77959622413601</v>
      </c>
      <c r="I91">
        <f t="shared" si="57"/>
        <v>226.91897158812645</v>
      </c>
      <c r="J91">
        <f t="shared" si="57"/>
        <v>29118.385852626008</v>
      </c>
      <c r="K91">
        <f t="shared" si="39"/>
        <v>323.53762058473342</v>
      </c>
      <c r="L91">
        <f t="shared" si="40"/>
        <v>0.70136811656713394</v>
      </c>
      <c r="M91">
        <f t="shared" si="41"/>
        <v>262.17747654407304</v>
      </c>
      <c r="N91">
        <f t="shared" si="42"/>
        <v>198.88498728857928</v>
      </c>
      <c r="O91">
        <f t="shared" si="43"/>
        <v>63.292489255493756</v>
      </c>
      <c r="P91">
        <f t="shared" si="44"/>
        <v>-235.17747654407304</v>
      </c>
      <c r="Q91">
        <f t="shared" si="45"/>
        <v>235.17747654407304</v>
      </c>
      <c r="R91">
        <f t="shared" si="58"/>
        <v>17.99248047790104</v>
      </c>
      <c r="S91">
        <f t="shared" si="58"/>
        <v>13539.568199664316</v>
      </c>
      <c r="T91">
        <f t="shared" si="47"/>
        <v>150.43964666293684</v>
      </c>
      <c r="U91">
        <f t="shared" si="48"/>
        <v>0.11959932688630656</v>
      </c>
      <c r="V91">
        <f t="shared" si="49"/>
        <v>476.94242496344475</v>
      </c>
      <c r="W91">
        <f t="shared" si="50"/>
        <v>285.22357325018993</v>
      </c>
      <c r="X91">
        <f t="shared" si="51"/>
        <v>191.71885171325482</v>
      </c>
      <c r="Y91">
        <f t="shared" si="52"/>
        <v>-449.94242496344475</v>
      </c>
      <c r="Z91">
        <f t="shared" si="53"/>
        <v>449.94242496344475</v>
      </c>
      <c r="AA91">
        <f t="shared" si="59"/>
        <v>-150.38171916148366</v>
      </c>
      <c r="AB91">
        <f t="shared" si="59"/>
        <v>15519.439054909197</v>
      </c>
      <c r="AC91">
        <f t="shared" si="55"/>
        <v>172.43821172121329</v>
      </c>
      <c r="AD91">
        <f t="shared" si="56"/>
        <v>-0.87209045872391022</v>
      </c>
    </row>
    <row r="92" spans="1:30" ht="15.75" thickBot="1" x14ac:dyDescent="0.3">
      <c r="A92" s="1">
        <v>43976</v>
      </c>
      <c r="B92" s="35">
        <v>91</v>
      </c>
      <c r="C92" s="16">
        <v>16</v>
      </c>
      <c r="D92">
        <f t="shared" si="33"/>
        <v>127.90043584283367</v>
      </c>
      <c r="E92">
        <f t="shared" si="34"/>
        <v>118.82367697930881</v>
      </c>
      <c r="F92">
        <f t="shared" si="35"/>
        <v>9.0767588635248551</v>
      </c>
      <c r="G92">
        <f t="shared" si="36"/>
        <v>-111.90043584283367</v>
      </c>
      <c r="H92">
        <f t="shared" si="37"/>
        <v>111.90043584283367</v>
      </c>
      <c r="I92">
        <f t="shared" si="57"/>
        <v>115.01853574529278</v>
      </c>
      <c r="J92">
        <f t="shared" si="57"/>
        <v>29230.28628846884</v>
      </c>
      <c r="K92">
        <f t="shared" si="39"/>
        <v>321.21193723592131</v>
      </c>
      <c r="L92">
        <f t="shared" si="40"/>
        <v>0.35807677863732329</v>
      </c>
      <c r="M92">
        <f t="shared" si="41"/>
        <v>149.08685839151201</v>
      </c>
      <c r="N92">
        <f t="shared" si="42"/>
        <v>144.58873827203652</v>
      </c>
      <c r="O92">
        <f t="shared" si="43"/>
        <v>4.4981201194754945</v>
      </c>
      <c r="P92">
        <f t="shared" si="44"/>
        <v>-133.08685839151201</v>
      </c>
      <c r="Q92">
        <f t="shared" si="45"/>
        <v>133.08685839151201</v>
      </c>
      <c r="R92">
        <f t="shared" si="58"/>
        <v>-115.09437791361097</v>
      </c>
      <c r="S92">
        <f t="shared" si="58"/>
        <v>13672.655058055829</v>
      </c>
      <c r="T92">
        <f t="shared" si="47"/>
        <v>150.24895668193219</v>
      </c>
      <c r="U92">
        <f t="shared" si="48"/>
        <v>-0.76602447334964663</v>
      </c>
      <c r="V92">
        <f t="shared" si="49"/>
        <v>20.744184729339111</v>
      </c>
      <c r="W92">
        <f t="shared" si="50"/>
        <v>116.98848499268894</v>
      </c>
      <c r="X92">
        <f t="shared" si="51"/>
        <v>-96.244300263349828</v>
      </c>
      <c r="Y92">
        <f t="shared" si="52"/>
        <v>-4.7441847293391106</v>
      </c>
      <c r="Z92">
        <f t="shared" si="53"/>
        <v>4.7441847293391106</v>
      </c>
      <c r="AA92">
        <f t="shared" si="59"/>
        <v>-155.12590389082277</v>
      </c>
      <c r="AB92">
        <f t="shared" si="59"/>
        <v>15524.183239638536</v>
      </c>
      <c r="AC92">
        <f t="shared" si="55"/>
        <v>170.59542021580808</v>
      </c>
      <c r="AD92">
        <f t="shared" si="56"/>
        <v>-0.90932044772704956</v>
      </c>
    </row>
    <row r="93" spans="1:30" ht="15.75" thickBot="1" x14ac:dyDescent="0.3">
      <c r="A93" s="1">
        <v>43977</v>
      </c>
      <c r="B93" s="35">
        <v>92</v>
      </c>
      <c r="C93" s="16">
        <v>12</v>
      </c>
      <c r="D93">
        <f t="shared" si="33"/>
        <v>110.12109010407845</v>
      </c>
      <c r="E93">
        <f t="shared" si="34"/>
        <v>105.52034867426694</v>
      </c>
      <c r="F93">
        <f t="shared" si="35"/>
        <v>4.6007414298115084</v>
      </c>
      <c r="G93">
        <f t="shared" si="36"/>
        <v>-98.121090104078448</v>
      </c>
      <c r="H93">
        <f t="shared" si="37"/>
        <v>98.121090104078448</v>
      </c>
      <c r="I93">
        <f t="shared" si="57"/>
        <v>16.897445641214333</v>
      </c>
      <c r="J93">
        <f t="shared" si="57"/>
        <v>29328.40737857292</v>
      </c>
      <c r="K93">
        <f t="shared" si="39"/>
        <v>318.78703672361871</v>
      </c>
      <c r="L93">
        <f t="shared" si="40"/>
        <v>5.3005435273906831E-2</v>
      </c>
      <c r="M93">
        <f t="shared" si="41"/>
        <v>53.769834717353497</v>
      </c>
      <c r="N93">
        <f t="shared" si="42"/>
        <v>82.543429195756005</v>
      </c>
      <c r="O93">
        <f t="shared" si="43"/>
        <v>-28.773594478402508</v>
      </c>
      <c r="P93">
        <f t="shared" si="44"/>
        <v>-41.769834717353497</v>
      </c>
      <c r="Q93">
        <f t="shared" si="45"/>
        <v>41.769834717353497</v>
      </c>
      <c r="R93">
        <f t="shared" si="58"/>
        <v>-156.86421263096446</v>
      </c>
      <c r="S93">
        <f t="shared" si="58"/>
        <v>13714.424892773182</v>
      </c>
      <c r="T93">
        <f t="shared" si="47"/>
        <v>149.06983579101285</v>
      </c>
      <c r="U93">
        <f t="shared" si="48"/>
        <v>-1.0522867473395414</v>
      </c>
      <c r="V93">
        <f t="shared" si="49"/>
        <v>-82.331741544259032</v>
      </c>
      <c r="W93">
        <f t="shared" si="50"/>
        <v>16.948836945867821</v>
      </c>
      <c r="X93">
        <f t="shared" si="51"/>
        <v>-99.280578490126857</v>
      </c>
      <c r="Y93">
        <f t="shared" si="52"/>
        <v>94.331741544259032</v>
      </c>
      <c r="Z93">
        <f t="shared" si="53"/>
        <v>94.331741544259032</v>
      </c>
      <c r="AA93">
        <f t="shared" si="59"/>
        <v>-60.794162346563738</v>
      </c>
      <c r="AB93">
        <f t="shared" si="59"/>
        <v>15618.514981182796</v>
      </c>
      <c r="AC93">
        <f t="shared" si="55"/>
        <v>169.76646718676952</v>
      </c>
      <c r="AD93">
        <f t="shared" si="56"/>
        <v>-0.35810465608429431</v>
      </c>
    </row>
    <row r="94" spans="1:30" ht="15.75" thickBot="1" x14ac:dyDescent="0.3">
      <c r="A94" s="1">
        <v>43978</v>
      </c>
      <c r="B94" s="35">
        <v>93</v>
      </c>
      <c r="C94" s="16">
        <v>11</v>
      </c>
      <c r="D94">
        <f t="shared" si="33"/>
        <v>91.172769908911135</v>
      </c>
      <c r="E94">
        <f t="shared" si="34"/>
        <v>90.496872083262758</v>
      </c>
      <c r="F94">
        <f t="shared" si="35"/>
        <v>0.67589782564837009</v>
      </c>
      <c r="G94">
        <f t="shared" si="36"/>
        <v>-80.172769908911135</v>
      </c>
      <c r="H94">
        <f t="shared" si="37"/>
        <v>80.172769908911135</v>
      </c>
      <c r="I94">
        <f t="shared" si="57"/>
        <v>-63.275324267696803</v>
      </c>
      <c r="J94">
        <f t="shared" si="57"/>
        <v>29408.580148481829</v>
      </c>
      <c r="K94">
        <f t="shared" si="39"/>
        <v>316.22129191915946</v>
      </c>
      <c r="L94">
        <f t="shared" si="40"/>
        <v>-0.20009824096181625</v>
      </c>
      <c r="M94">
        <f t="shared" si="41"/>
        <v>-6.3311357990641426</v>
      </c>
      <c r="N94">
        <f t="shared" si="42"/>
        <v>32.884917358676745</v>
      </c>
      <c r="O94">
        <f t="shared" si="43"/>
        <v>-39.216053157740888</v>
      </c>
      <c r="P94">
        <f t="shared" si="44"/>
        <v>17.331135799064143</v>
      </c>
      <c r="Q94">
        <f t="shared" si="45"/>
        <v>17.331135799064143</v>
      </c>
      <c r="R94">
        <f t="shared" si="58"/>
        <v>-139.5330768319003</v>
      </c>
      <c r="S94">
        <f t="shared" si="58"/>
        <v>13731.756028572247</v>
      </c>
      <c r="T94">
        <f t="shared" si="47"/>
        <v>147.65329062980911</v>
      </c>
      <c r="U94">
        <f t="shared" si="48"/>
        <v>-0.94500485723499716</v>
      </c>
      <c r="V94">
        <f t="shared" si="49"/>
        <v>-45.774612210652862</v>
      </c>
      <c r="W94">
        <f t="shared" si="50"/>
        <v>-6.8663483088517978</v>
      </c>
      <c r="X94">
        <f t="shared" si="51"/>
        <v>-38.908263901801064</v>
      </c>
      <c r="Y94">
        <f t="shared" si="52"/>
        <v>56.774612210652862</v>
      </c>
      <c r="Z94">
        <f t="shared" si="53"/>
        <v>56.774612210652862</v>
      </c>
      <c r="AA94">
        <f t="shared" si="59"/>
        <v>-4.0195501359108761</v>
      </c>
      <c r="AB94">
        <f t="shared" si="59"/>
        <v>15675.289593393449</v>
      </c>
      <c r="AC94">
        <f t="shared" si="55"/>
        <v>168.55150100423063</v>
      </c>
      <c r="AD94">
        <f t="shared" si="56"/>
        <v>-2.3847608072087034E-2</v>
      </c>
    </row>
    <row r="95" spans="1:30" ht="15.75" thickBot="1" x14ac:dyDescent="0.3">
      <c r="A95" s="1">
        <v>43979</v>
      </c>
      <c r="B95" s="35">
        <v>94</v>
      </c>
      <c r="C95" s="16">
        <v>30</v>
      </c>
      <c r="D95">
        <f t="shared" si="33"/>
        <v>72.607202956420835</v>
      </c>
      <c r="E95">
        <f t="shared" si="34"/>
        <v>75.138215927128911</v>
      </c>
      <c r="F95">
        <f t="shared" si="35"/>
        <v>-2.5310129707080748</v>
      </c>
      <c r="G95">
        <f t="shared" si="36"/>
        <v>-42.607202956420835</v>
      </c>
      <c r="H95">
        <f t="shared" si="37"/>
        <v>42.607202956420835</v>
      </c>
      <c r="I95">
        <f t="shared" si="57"/>
        <v>-105.88252722411764</v>
      </c>
      <c r="J95">
        <f t="shared" si="57"/>
        <v>29451.18735143825</v>
      </c>
      <c r="K95">
        <f t="shared" si="39"/>
        <v>313.31050373870477</v>
      </c>
      <c r="L95">
        <f t="shared" si="40"/>
        <v>-0.33794758222476234</v>
      </c>
      <c r="M95">
        <f t="shared" si="41"/>
        <v>-32.54883710750692</v>
      </c>
      <c r="N95">
        <f t="shared" si="42"/>
        <v>2.3344321004679287</v>
      </c>
      <c r="O95">
        <f t="shared" si="43"/>
        <v>-34.883269207974848</v>
      </c>
      <c r="P95">
        <f t="shared" si="44"/>
        <v>62.54883710750692</v>
      </c>
      <c r="Q95">
        <f t="shared" si="45"/>
        <v>62.54883710750692</v>
      </c>
      <c r="R95">
        <f t="shared" si="58"/>
        <v>-76.984239724393376</v>
      </c>
      <c r="S95">
        <f t="shared" si="58"/>
        <v>13794.304865679753</v>
      </c>
      <c r="T95">
        <f t="shared" si="47"/>
        <v>146.7479241029761</v>
      </c>
      <c r="U95">
        <f t="shared" si="48"/>
        <v>-0.52460189944746283</v>
      </c>
      <c r="V95">
        <f t="shared" si="49"/>
        <v>-2.9274345291138033</v>
      </c>
      <c r="W95">
        <f t="shared" si="50"/>
        <v>-0.35492244213057234</v>
      </c>
      <c r="X95">
        <f t="shared" si="51"/>
        <v>-2.572512086983231</v>
      </c>
      <c r="Y95">
        <f t="shared" si="52"/>
        <v>32.927434529113803</v>
      </c>
      <c r="Z95">
        <f t="shared" si="53"/>
        <v>32.927434529113803</v>
      </c>
      <c r="AA95">
        <f t="shared" si="59"/>
        <v>28.907884393202927</v>
      </c>
      <c r="AB95">
        <f t="shared" si="59"/>
        <v>15708.217027922563</v>
      </c>
      <c r="AC95">
        <f t="shared" si="55"/>
        <v>167.10869178641025</v>
      </c>
      <c r="AD95">
        <f t="shared" si="56"/>
        <v>0.17298851474554958</v>
      </c>
    </row>
    <row r="96" spans="1:30" ht="15.75" thickBot="1" x14ac:dyDescent="0.3">
      <c r="A96" s="1">
        <v>43980</v>
      </c>
      <c r="B96" s="35">
        <v>95</v>
      </c>
      <c r="C96" s="16">
        <v>10</v>
      </c>
      <c r="D96">
        <f t="shared" si="33"/>
        <v>59.850461276171764</v>
      </c>
      <c r="E96">
        <f t="shared" si="34"/>
        <v>64.085762365136674</v>
      </c>
      <c r="F96">
        <f t="shared" si="35"/>
        <v>-4.2353010889649072</v>
      </c>
      <c r="G96">
        <f t="shared" si="36"/>
        <v>-49.850461276171764</v>
      </c>
      <c r="H96">
        <f t="shared" si="37"/>
        <v>49.850461276171764</v>
      </c>
      <c r="I96">
        <f t="shared" si="57"/>
        <v>-155.73298850028939</v>
      </c>
      <c r="J96">
        <f t="shared" si="57"/>
        <v>29501.037812714421</v>
      </c>
      <c r="K96">
        <f t="shared" si="39"/>
        <v>310.53724013383601</v>
      </c>
      <c r="L96">
        <f t="shared" si="40"/>
        <v>-0.50149537116118914</v>
      </c>
      <c r="M96">
        <f t="shared" si="41"/>
        <v>-20.520478484851576</v>
      </c>
      <c r="N96">
        <f t="shared" si="42"/>
        <v>-1.2744185537534598</v>
      </c>
      <c r="O96">
        <f t="shared" si="43"/>
        <v>-19.246059931098117</v>
      </c>
      <c r="P96">
        <f t="shared" si="44"/>
        <v>30.520478484851576</v>
      </c>
      <c r="Q96">
        <f t="shared" si="45"/>
        <v>30.520478484851576</v>
      </c>
      <c r="R96">
        <f t="shared" si="58"/>
        <v>-46.463761239541796</v>
      </c>
      <c r="S96">
        <f t="shared" si="58"/>
        <v>13824.825344164605</v>
      </c>
      <c r="T96">
        <f t="shared" si="47"/>
        <v>145.52447730699583</v>
      </c>
      <c r="U96">
        <f t="shared" si="48"/>
        <v>-0.31928485227624404</v>
      </c>
      <c r="V96">
        <f t="shared" si="49"/>
        <v>41.915559105826844</v>
      </c>
      <c r="W96">
        <f t="shared" si="50"/>
        <v>23.414513094177241</v>
      </c>
      <c r="X96">
        <f t="shared" si="51"/>
        <v>18.501046011649606</v>
      </c>
      <c r="Y96">
        <f t="shared" si="52"/>
        <v>-31.915559105826844</v>
      </c>
      <c r="Z96">
        <f t="shared" si="53"/>
        <v>31.915559105826844</v>
      </c>
      <c r="AA96">
        <f t="shared" si="59"/>
        <v>-3.0076747126239169</v>
      </c>
      <c r="AB96">
        <f t="shared" si="59"/>
        <v>15740.132587028389</v>
      </c>
      <c r="AC96">
        <f t="shared" si="55"/>
        <v>165.68560617924621</v>
      </c>
      <c r="AD96">
        <f t="shared" si="56"/>
        <v>-1.8152902850052513E-2</v>
      </c>
    </row>
    <row r="97" spans="1:30" ht="15.75" thickBot="1" x14ac:dyDescent="0.3">
      <c r="A97" s="1">
        <v>43981</v>
      </c>
      <c r="B97" s="35">
        <v>96</v>
      </c>
      <c r="C97" s="16">
        <v>6</v>
      </c>
      <c r="D97">
        <f t="shared" si="33"/>
        <v>43.651049480925629</v>
      </c>
      <c r="E97">
        <f t="shared" si="34"/>
        <v>49.880369020937408</v>
      </c>
      <c r="F97">
        <f t="shared" si="35"/>
        <v>-6.2293195400117787</v>
      </c>
      <c r="G97">
        <f t="shared" si="36"/>
        <v>-37.651049480925629</v>
      </c>
      <c r="H97">
        <f t="shared" si="37"/>
        <v>37.651049480925629</v>
      </c>
      <c r="I97">
        <f t="shared" si="57"/>
        <v>-193.38403798121502</v>
      </c>
      <c r="J97">
        <f t="shared" si="57"/>
        <v>29538.688862195348</v>
      </c>
      <c r="K97">
        <f t="shared" si="39"/>
        <v>307.69467564786822</v>
      </c>
      <c r="L97">
        <f t="shared" si="40"/>
        <v>-0.62849328664538695</v>
      </c>
      <c r="M97">
        <f t="shared" si="41"/>
        <v>-16.876179552311008</v>
      </c>
      <c r="N97">
        <f t="shared" si="42"/>
        <v>-5.2602392424257882</v>
      </c>
      <c r="O97">
        <f t="shared" si="43"/>
        <v>-11.615940309885222</v>
      </c>
      <c r="P97">
        <f t="shared" si="44"/>
        <v>22.876179552311008</v>
      </c>
      <c r="Q97">
        <f t="shared" si="45"/>
        <v>22.876179552311008</v>
      </c>
      <c r="R97">
        <f t="shared" si="58"/>
        <v>-23.587581687230788</v>
      </c>
      <c r="S97">
        <f t="shared" si="58"/>
        <v>13847.701523716916</v>
      </c>
      <c r="T97">
        <f t="shared" si="47"/>
        <v>144.24689087205121</v>
      </c>
      <c r="U97">
        <f t="shared" si="48"/>
        <v>-0.16352228838092092</v>
      </c>
      <c r="V97">
        <f t="shared" si="49"/>
        <v>14.458200005085793</v>
      </c>
      <c r="W97">
        <f t="shared" si="50"/>
        <v>16.383111821165368</v>
      </c>
      <c r="X97">
        <f t="shared" si="51"/>
        <v>-1.9249118160795753</v>
      </c>
      <c r="Y97">
        <f t="shared" si="52"/>
        <v>-8.4582000050857928</v>
      </c>
      <c r="Z97">
        <f t="shared" si="53"/>
        <v>8.4582000050857928</v>
      </c>
      <c r="AA97">
        <f t="shared" si="59"/>
        <v>-11.46587471770971</v>
      </c>
      <c r="AB97">
        <f t="shared" si="59"/>
        <v>15748.590787033474</v>
      </c>
      <c r="AC97">
        <f t="shared" si="55"/>
        <v>164.04782069826535</v>
      </c>
      <c r="AD97">
        <f t="shared" si="56"/>
        <v>-6.9893490013494278E-2</v>
      </c>
    </row>
    <row r="98" spans="1:30" ht="15.75" thickBot="1" x14ac:dyDescent="0.3">
      <c r="A98" s="1">
        <v>43982</v>
      </c>
      <c r="B98" s="35">
        <v>97</v>
      </c>
      <c r="C98" s="16">
        <v>12</v>
      </c>
      <c r="D98">
        <f t="shared" si="33"/>
        <v>28.385478065491696</v>
      </c>
      <c r="E98">
        <f t="shared" si="34"/>
        <v>36.120839584740501</v>
      </c>
      <c r="F98">
        <f t="shared" si="35"/>
        <v>-7.7353615192488041</v>
      </c>
      <c r="G98">
        <f t="shared" si="36"/>
        <v>-16.385478065491696</v>
      </c>
      <c r="H98">
        <f t="shared" si="37"/>
        <v>16.385478065491696</v>
      </c>
      <c r="I98">
        <f t="shared" si="57"/>
        <v>-209.76951604670671</v>
      </c>
      <c r="J98">
        <f t="shared" si="57"/>
        <v>29555.074340260839</v>
      </c>
      <c r="K98">
        <f t="shared" si="39"/>
        <v>304.6914880439262</v>
      </c>
      <c r="L98">
        <f t="shared" si="40"/>
        <v>-0.68846529777840415</v>
      </c>
      <c r="M98">
        <f t="shared" si="41"/>
        <v>-11.334985197962974</v>
      </c>
      <c r="N98">
        <f t="shared" si="42"/>
        <v>-5.438089776155504</v>
      </c>
      <c r="O98">
        <f t="shared" si="43"/>
        <v>-5.8968954218074696</v>
      </c>
      <c r="P98">
        <f t="shared" si="44"/>
        <v>23.334985197962972</v>
      </c>
      <c r="Q98">
        <f t="shared" si="45"/>
        <v>23.334985197962972</v>
      </c>
      <c r="R98">
        <f t="shared" si="58"/>
        <v>-0.25259648926781608</v>
      </c>
      <c r="S98">
        <f t="shared" si="58"/>
        <v>13871.03650891488</v>
      </c>
      <c r="T98">
        <f t="shared" si="47"/>
        <v>143.00037638056577</v>
      </c>
      <c r="U98">
        <f t="shared" si="48"/>
        <v>-1.7664043666261622E-3</v>
      </c>
      <c r="V98">
        <f t="shared" si="49"/>
        <v>0.35348018168267537</v>
      </c>
      <c r="W98">
        <f t="shared" si="50"/>
        <v>7.6916400010171584</v>
      </c>
      <c r="X98">
        <f t="shared" si="51"/>
        <v>-7.338159819334483</v>
      </c>
      <c r="Y98">
        <f t="shared" si="52"/>
        <v>11.646519818317325</v>
      </c>
      <c r="Z98">
        <f t="shared" si="53"/>
        <v>11.646519818317325</v>
      </c>
      <c r="AA98">
        <f t="shared" si="59"/>
        <v>0.18064510060761485</v>
      </c>
      <c r="AB98">
        <f t="shared" si="59"/>
        <v>15760.237306851792</v>
      </c>
      <c r="AC98">
        <f t="shared" si="55"/>
        <v>162.47667326651333</v>
      </c>
      <c r="AD98">
        <f t="shared" si="56"/>
        <v>1.1118217586305421E-3</v>
      </c>
    </row>
    <row r="99" spans="1:30" ht="15.75" thickBot="1" x14ac:dyDescent="0.3">
      <c r="A99" s="1">
        <v>43983</v>
      </c>
      <c r="B99" s="35">
        <v>98</v>
      </c>
      <c r="C99" s="16">
        <v>11</v>
      </c>
      <c r="D99">
        <f t="shared" si="33"/>
        <v>16.717601810524883</v>
      </c>
      <c r="E99">
        <f t="shared" si="34"/>
        <v>25.108382452393357</v>
      </c>
      <c r="F99">
        <f t="shared" si="35"/>
        <v>-8.3907806418684725</v>
      </c>
      <c r="G99">
        <f t="shared" si="36"/>
        <v>-5.7176018105248829</v>
      </c>
      <c r="H99">
        <f t="shared" si="37"/>
        <v>5.7176018105248829</v>
      </c>
      <c r="I99">
        <f t="shared" si="57"/>
        <v>-215.4871178572316</v>
      </c>
      <c r="J99">
        <f t="shared" si="57"/>
        <v>29560.791942071362</v>
      </c>
      <c r="K99">
        <f t="shared" si="39"/>
        <v>301.64073410276899</v>
      </c>
      <c r="L99">
        <f t="shared" si="40"/>
        <v>-0.71438334911297208</v>
      </c>
      <c r="M99">
        <f t="shared" si="41"/>
        <v>0.26935827870178564</v>
      </c>
      <c r="N99">
        <f t="shared" si="42"/>
        <v>0.33250740101851228</v>
      </c>
      <c r="O99">
        <f t="shared" si="43"/>
        <v>-6.3149122316726647E-2</v>
      </c>
      <c r="P99">
        <f t="shared" si="44"/>
        <v>10.730641721298214</v>
      </c>
      <c r="Q99">
        <f t="shared" si="45"/>
        <v>10.730641721298214</v>
      </c>
      <c r="R99">
        <f t="shared" si="58"/>
        <v>10.478045232030398</v>
      </c>
      <c r="S99">
        <f t="shared" si="58"/>
        <v>13881.767150636178</v>
      </c>
      <c r="T99">
        <f t="shared" si="47"/>
        <v>141.65068521057324</v>
      </c>
      <c r="U99">
        <f t="shared" si="48"/>
        <v>7.3971016917101964E-2</v>
      </c>
      <c r="V99">
        <f t="shared" si="49"/>
        <v>9.7863089007251389</v>
      </c>
      <c r="W99">
        <f t="shared" si="50"/>
        <v>9.6706960363365351</v>
      </c>
      <c r="X99">
        <f t="shared" si="51"/>
        <v>0.11561286438860474</v>
      </c>
      <c r="Y99">
        <f t="shared" si="52"/>
        <v>1.2136910992748611</v>
      </c>
      <c r="Z99">
        <f t="shared" si="53"/>
        <v>1.2136910992748611</v>
      </c>
      <c r="AA99">
        <f t="shared" si="59"/>
        <v>1.3943361998824759</v>
      </c>
      <c r="AB99">
        <f t="shared" si="59"/>
        <v>15761.450997951066</v>
      </c>
      <c r="AC99">
        <f t="shared" si="55"/>
        <v>160.83113263215373</v>
      </c>
      <c r="AD99">
        <f t="shared" si="56"/>
        <v>8.6695665016022962E-3</v>
      </c>
    </row>
    <row r="100" spans="1:30" ht="15.75" thickBot="1" x14ac:dyDescent="0.3">
      <c r="A100" s="1">
        <v>43984</v>
      </c>
      <c r="B100" s="35">
        <v>99</v>
      </c>
      <c r="C100" s="16">
        <v>3</v>
      </c>
      <c r="D100">
        <f t="shared" si="33"/>
        <v>6.9545967341304387</v>
      </c>
      <c r="E100">
        <f t="shared" si="34"/>
        <v>15.574081448419907</v>
      </c>
      <c r="F100">
        <f t="shared" si="35"/>
        <v>-8.6194847142894684</v>
      </c>
      <c r="G100">
        <f t="shared" si="36"/>
        <v>-3.9545967341304387</v>
      </c>
      <c r="H100">
        <f t="shared" si="37"/>
        <v>3.9545967341304387</v>
      </c>
      <c r="I100">
        <f t="shared" ref="I100:J115" si="60">G100+I99</f>
        <v>-219.44171459136203</v>
      </c>
      <c r="J100">
        <f t="shared" si="60"/>
        <v>29564.746538805492</v>
      </c>
      <c r="K100">
        <f t="shared" si="39"/>
        <v>298.63380342227771</v>
      </c>
      <c r="L100">
        <f t="shared" si="40"/>
        <v>-0.73481873812210219</v>
      </c>
      <c r="M100">
        <f t="shared" si="41"/>
        <v>8.2541904473587202</v>
      </c>
      <c r="N100">
        <f t="shared" si="42"/>
        <v>5.6346791393508928</v>
      </c>
      <c r="O100">
        <f t="shared" si="43"/>
        <v>2.6195113080078269</v>
      </c>
      <c r="P100">
        <f t="shared" si="44"/>
        <v>-5.2541904473587202</v>
      </c>
      <c r="Q100">
        <f t="shared" si="45"/>
        <v>5.2541904473587202</v>
      </c>
      <c r="R100">
        <f t="shared" ref="R100:S115" si="61">P100+R99</f>
        <v>5.2238547846716781</v>
      </c>
      <c r="S100">
        <f t="shared" si="61"/>
        <v>13887.021341083537</v>
      </c>
      <c r="T100">
        <f t="shared" si="47"/>
        <v>140.27294283922765</v>
      </c>
      <c r="U100">
        <f t="shared" si="48"/>
        <v>3.7240644410368888E-2</v>
      </c>
      <c r="V100">
        <f t="shared" si="49"/>
        <v>11.649636948069542</v>
      </c>
      <c r="W100">
        <f t="shared" si="50"/>
        <v>10.757261780145027</v>
      </c>
      <c r="X100">
        <f t="shared" si="51"/>
        <v>0.89237516792451554</v>
      </c>
      <c r="Y100">
        <f t="shared" si="52"/>
        <v>-8.6496369480695421</v>
      </c>
      <c r="Z100">
        <f t="shared" si="53"/>
        <v>8.6496369480695421</v>
      </c>
      <c r="AA100">
        <f t="shared" ref="AA100:AB115" si="62">Y100+AA99</f>
        <v>-7.2553007481870662</v>
      </c>
      <c r="AB100">
        <f t="shared" si="62"/>
        <v>15770.100634899136</v>
      </c>
      <c r="AC100">
        <f t="shared" si="55"/>
        <v>159.29394580706199</v>
      </c>
      <c r="AD100">
        <f t="shared" si="56"/>
        <v>-4.5546619561893084E-2</v>
      </c>
    </row>
    <row r="101" spans="1:30" ht="15.75" thickBot="1" x14ac:dyDescent="0.3">
      <c r="A101" s="1">
        <v>43985</v>
      </c>
      <c r="B101" s="35">
        <v>100</v>
      </c>
      <c r="C101" s="16">
        <v>6</v>
      </c>
      <c r="D101">
        <f t="shared" si="33"/>
        <v>-2.6139911963503346</v>
      </c>
      <c r="E101">
        <f t="shared" si="34"/>
        <v>6.1636773873043511</v>
      </c>
      <c r="F101">
        <f t="shared" si="35"/>
        <v>-8.7776685836546857</v>
      </c>
      <c r="G101">
        <f t="shared" si="36"/>
        <v>8.6139911963503337</v>
      </c>
      <c r="H101">
        <f t="shared" si="37"/>
        <v>8.6139911963503337</v>
      </c>
      <c r="I101">
        <f t="shared" si="60"/>
        <v>-210.8277233950117</v>
      </c>
      <c r="J101">
        <f t="shared" si="60"/>
        <v>29573.360530001843</v>
      </c>
      <c r="K101">
        <f t="shared" si="39"/>
        <v>295.73360530001844</v>
      </c>
      <c r="L101">
        <f t="shared" si="40"/>
        <v>-0.71289741719115529</v>
      </c>
      <c r="M101">
        <f t="shared" si="41"/>
        <v>6.9330589198475074</v>
      </c>
      <c r="N101">
        <f t="shared" si="42"/>
        <v>5.6270952236793601</v>
      </c>
      <c r="O101">
        <f t="shared" si="43"/>
        <v>1.3059636961681469</v>
      </c>
      <c r="P101">
        <f t="shared" si="44"/>
        <v>-0.93305891984750744</v>
      </c>
      <c r="Q101">
        <f t="shared" si="45"/>
        <v>0.93305891984750744</v>
      </c>
      <c r="R101">
        <f t="shared" si="61"/>
        <v>4.2907958648241706</v>
      </c>
      <c r="S101">
        <f t="shared" si="61"/>
        <v>13887.954400003384</v>
      </c>
      <c r="T101">
        <f t="shared" si="47"/>
        <v>138.87954400003383</v>
      </c>
      <c r="U101">
        <f t="shared" si="48"/>
        <v>3.0895808995622318E-2</v>
      </c>
      <c r="V101">
        <f t="shared" si="49"/>
        <v>8.6534910773916174E-2</v>
      </c>
      <c r="W101">
        <f t="shared" si="50"/>
        <v>4.7299273896139082</v>
      </c>
      <c r="X101">
        <f t="shared" si="51"/>
        <v>-4.6433924788399921</v>
      </c>
      <c r="Y101">
        <f t="shared" si="52"/>
        <v>5.9134650892260838</v>
      </c>
      <c r="Z101">
        <f t="shared" si="53"/>
        <v>5.9134650892260838</v>
      </c>
      <c r="AA101">
        <f t="shared" si="62"/>
        <v>-1.3418356589609823</v>
      </c>
      <c r="AB101">
        <f t="shared" si="62"/>
        <v>15776.014099988362</v>
      </c>
      <c r="AC101">
        <f t="shared" si="55"/>
        <v>157.76014099988362</v>
      </c>
      <c r="AD101">
        <f t="shared" si="56"/>
        <v>-8.5055429746476469E-3</v>
      </c>
    </row>
    <row r="102" spans="1:30" ht="15.75" thickBot="1" x14ac:dyDescent="0.3">
      <c r="A102" s="1">
        <v>43986</v>
      </c>
      <c r="B102" s="35">
        <v>101</v>
      </c>
      <c r="C102" s="16">
        <v>22</v>
      </c>
      <c r="D102">
        <f t="shared" si="33"/>
        <v>-9.3243018928809391</v>
      </c>
      <c r="E102">
        <f t="shared" si="34"/>
        <v>-0.89119295708026769</v>
      </c>
      <c r="F102">
        <f t="shared" si="35"/>
        <v>-8.4331089358006714</v>
      </c>
      <c r="G102">
        <f t="shared" si="36"/>
        <v>31.324301892880939</v>
      </c>
      <c r="H102">
        <f t="shared" si="37"/>
        <v>31.324301892880939</v>
      </c>
      <c r="I102">
        <f t="shared" si="60"/>
        <v>-179.50342150213078</v>
      </c>
      <c r="J102">
        <f t="shared" si="60"/>
        <v>29604.684831894723</v>
      </c>
      <c r="K102">
        <f t="shared" si="39"/>
        <v>293.11569140489826</v>
      </c>
      <c r="L102">
        <f t="shared" si="40"/>
        <v>-0.6123978577938769</v>
      </c>
      <c r="M102">
        <f t="shared" si="41"/>
        <v>7.5392284261300233</v>
      </c>
      <c r="N102">
        <f t="shared" si="42"/>
        <v>6.4665294599237537</v>
      </c>
      <c r="O102">
        <f t="shared" si="43"/>
        <v>1.07269896620627</v>
      </c>
      <c r="P102">
        <f t="shared" si="44"/>
        <v>14.460771573869977</v>
      </c>
      <c r="Q102">
        <f t="shared" si="45"/>
        <v>14.460771573869977</v>
      </c>
      <c r="R102">
        <f t="shared" si="61"/>
        <v>18.751567438694146</v>
      </c>
      <c r="S102">
        <f t="shared" si="61"/>
        <v>13902.415171577253</v>
      </c>
      <c r="T102">
        <f t="shared" si="47"/>
        <v>137.64767496611142</v>
      </c>
      <c r="U102">
        <f t="shared" si="48"/>
        <v>0.13622872629930541</v>
      </c>
      <c r="V102">
        <f t="shared" si="49"/>
        <v>3.9585321604194856</v>
      </c>
      <c r="W102">
        <f t="shared" si="50"/>
        <v>4.8173069821547836</v>
      </c>
      <c r="X102">
        <f t="shared" si="51"/>
        <v>-0.85877482173529796</v>
      </c>
      <c r="Y102">
        <f t="shared" si="52"/>
        <v>18.041467839580513</v>
      </c>
      <c r="Z102">
        <f t="shared" si="53"/>
        <v>18.041467839580513</v>
      </c>
      <c r="AA102">
        <f t="shared" si="62"/>
        <v>16.699632180619531</v>
      </c>
      <c r="AB102">
        <f t="shared" si="62"/>
        <v>15794.055567827943</v>
      </c>
      <c r="AC102">
        <f t="shared" si="55"/>
        <v>156.37678780027667</v>
      </c>
      <c r="AD102">
        <f t="shared" si="56"/>
        <v>0.10679099126878205</v>
      </c>
    </row>
    <row r="103" spans="1:30" ht="15.75" thickBot="1" x14ac:dyDescent="0.3">
      <c r="A103" s="1">
        <v>43987</v>
      </c>
      <c r="B103" s="35">
        <v>102</v>
      </c>
      <c r="C103" s="16">
        <v>4</v>
      </c>
      <c r="D103">
        <f t="shared" si="33"/>
        <v>-10.239578374390184</v>
      </c>
      <c r="E103">
        <f t="shared" si="34"/>
        <v>-3.0594415143047513</v>
      </c>
      <c r="F103">
        <f t="shared" si="35"/>
        <v>-7.1801368600854341</v>
      </c>
      <c r="G103">
        <f t="shared" si="36"/>
        <v>14.239578374390184</v>
      </c>
      <c r="H103">
        <f t="shared" si="37"/>
        <v>14.239578374390184</v>
      </c>
      <c r="I103">
        <f t="shared" si="60"/>
        <v>-165.26384312774059</v>
      </c>
      <c r="J103">
        <f t="shared" si="60"/>
        <v>29618.924410269112</v>
      </c>
      <c r="K103">
        <f t="shared" si="39"/>
        <v>290.38161186538343</v>
      </c>
      <c r="L103">
        <f t="shared" si="40"/>
        <v>-0.56912640599417308</v>
      </c>
      <c r="M103">
        <f t="shared" si="41"/>
        <v>19.457506072738774</v>
      </c>
      <c r="N103">
        <f t="shared" si="42"/>
        <v>14.769614213065012</v>
      </c>
      <c r="O103">
        <f t="shared" si="43"/>
        <v>4.6878918596737638</v>
      </c>
      <c r="P103">
        <f t="shared" si="44"/>
        <v>-15.457506072738774</v>
      </c>
      <c r="Q103">
        <f t="shared" si="45"/>
        <v>15.457506072738774</v>
      </c>
      <c r="R103">
        <f t="shared" si="61"/>
        <v>3.2940613659553719</v>
      </c>
      <c r="S103">
        <f t="shared" si="61"/>
        <v>13917.872677649992</v>
      </c>
      <c r="T103">
        <f t="shared" si="47"/>
        <v>136.44973213382346</v>
      </c>
      <c r="U103">
        <f t="shared" si="48"/>
        <v>2.4141208007097528E-2</v>
      </c>
      <c r="V103">
        <f t="shared" si="49"/>
        <v>29.079471027680128</v>
      </c>
      <c r="W103">
        <f t="shared" si="50"/>
        <v>18.391706432083897</v>
      </c>
      <c r="X103">
        <f t="shared" si="51"/>
        <v>10.687764595596231</v>
      </c>
      <c r="Y103">
        <f t="shared" si="52"/>
        <v>-25.079471027680128</v>
      </c>
      <c r="Z103">
        <f t="shared" si="53"/>
        <v>25.079471027680128</v>
      </c>
      <c r="AA103">
        <f t="shared" si="62"/>
        <v>-8.3798388470605971</v>
      </c>
      <c r="AB103">
        <f t="shared" si="62"/>
        <v>15819.135038855624</v>
      </c>
      <c r="AC103">
        <f t="shared" si="55"/>
        <v>155.08955920446689</v>
      </c>
      <c r="AD103">
        <f t="shared" si="56"/>
        <v>-5.4032256523553528E-2</v>
      </c>
    </row>
    <row r="104" spans="1:30" ht="15.75" thickBot="1" x14ac:dyDescent="0.3">
      <c r="A104" s="1">
        <v>43988</v>
      </c>
      <c r="B104" s="35">
        <v>103</v>
      </c>
      <c r="C104" s="16">
        <v>12</v>
      </c>
      <c r="D104">
        <f t="shared" si="33"/>
        <v>-14.002216424621974</v>
      </c>
      <c r="E104">
        <f t="shared" si="34"/>
        <v>-7.3916626995121479</v>
      </c>
      <c r="F104">
        <f t="shared" si="35"/>
        <v>-6.6105537251098268</v>
      </c>
      <c r="G104">
        <f t="shared" si="36"/>
        <v>26.002216424621974</v>
      </c>
      <c r="H104">
        <f t="shared" si="37"/>
        <v>26.002216424621974</v>
      </c>
      <c r="I104">
        <f t="shared" si="60"/>
        <v>-139.26162670311862</v>
      </c>
      <c r="J104">
        <f t="shared" si="60"/>
        <v>29644.926626693734</v>
      </c>
      <c r="K104">
        <f t="shared" si="39"/>
        <v>287.81482161838579</v>
      </c>
      <c r="L104">
        <f t="shared" si="40"/>
        <v>-0.48385842647035693</v>
      </c>
      <c r="M104">
        <f t="shared" si="41"/>
        <v>12.552268377858457</v>
      </c>
      <c r="N104">
        <f t="shared" si="42"/>
        <v>11.728753036369387</v>
      </c>
      <c r="O104">
        <f t="shared" si="43"/>
        <v>0.82351534148907035</v>
      </c>
      <c r="P104">
        <f t="shared" si="44"/>
        <v>-0.55226837785845717</v>
      </c>
      <c r="Q104">
        <f t="shared" si="45"/>
        <v>0.55226837785845717</v>
      </c>
      <c r="R104">
        <f t="shared" si="61"/>
        <v>2.7417929880969147</v>
      </c>
      <c r="S104">
        <f t="shared" si="61"/>
        <v>13918.42494602785</v>
      </c>
      <c r="T104">
        <f t="shared" si="47"/>
        <v>135.13033928182378</v>
      </c>
      <c r="U104">
        <f t="shared" si="48"/>
        <v>2.0289988189689315E-2</v>
      </c>
      <c r="V104">
        <f t="shared" si="49"/>
        <v>3.6527973434169745</v>
      </c>
      <c r="W104">
        <f t="shared" si="50"/>
        <v>9.0158942055360249</v>
      </c>
      <c r="X104">
        <f t="shared" si="51"/>
        <v>-5.3630968621190505</v>
      </c>
      <c r="Y104">
        <f t="shared" si="52"/>
        <v>8.3472026565830255</v>
      </c>
      <c r="Z104">
        <f t="shared" si="53"/>
        <v>8.3472026565830255</v>
      </c>
      <c r="AA104">
        <f t="shared" si="62"/>
        <v>-3.2636190477571603E-2</v>
      </c>
      <c r="AB104">
        <f t="shared" si="62"/>
        <v>15827.482241512207</v>
      </c>
      <c r="AC104">
        <f t="shared" si="55"/>
        <v>153.66487613118647</v>
      </c>
      <c r="AD104">
        <f t="shared" si="56"/>
        <v>-2.123854930238547E-4</v>
      </c>
    </row>
    <row r="105" spans="1:30" ht="15.75" thickBot="1" x14ac:dyDescent="0.3">
      <c r="A105" s="1">
        <v>43989</v>
      </c>
      <c r="B105" s="35">
        <v>104</v>
      </c>
      <c r="C105" s="16">
        <v>1</v>
      </c>
      <c r="D105">
        <f t="shared" si="33"/>
        <v>-14.372238207822527</v>
      </c>
      <c r="E105">
        <f t="shared" si="34"/>
        <v>-8.8017731396975787</v>
      </c>
      <c r="F105">
        <f t="shared" si="35"/>
        <v>-5.5704650681249479</v>
      </c>
      <c r="G105">
        <f t="shared" si="36"/>
        <v>15.372238207822527</v>
      </c>
      <c r="H105">
        <f t="shared" si="37"/>
        <v>15.372238207822527</v>
      </c>
      <c r="I105">
        <f t="shared" si="60"/>
        <v>-123.88938849529609</v>
      </c>
      <c r="J105">
        <f t="shared" si="60"/>
        <v>29660.298864901557</v>
      </c>
      <c r="K105">
        <f t="shared" si="39"/>
        <v>285.1951813932842</v>
      </c>
      <c r="L105">
        <f t="shared" si="40"/>
        <v>-0.43440210977636612</v>
      </c>
      <c r="M105">
        <f t="shared" si="41"/>
        <v>12.961582435953684</v>
      </c>
      <c r="N105">
        <f t="shared" si="42"/>
        <v>12.276134188929229</v>
      </c>
      <c r="O105">
        <f t="shared" si="43"/>
        <v>0.68544824702445606</v>
      </c>
      <c r="P105">
        <f t="shared" si="44"/>
        <v>-11.961582435953684</v>
      </c>
      <c r="Q105">
        <f t="shared" si="45"/>
        <v>11.961582435953684</v>
      </c>
      <c r="R105">
        <f t="shared" si="61"/>
        <v>-9.219789447856769</v>
      </c>
      <c r="S105">
        <f t="shared" si="61"/>
        <v>13930.386528463803</v>
      </c>
      <c r="T105">
        <f t="shared" si="47"/>
        <v>133.94602431215196</v>
      </c>
      <c r="U105">
        <f t="shared" si="48"/>
        <v>-6.8832124695024061E-2</v>
      </c>
      <c r="V105">
        <f t="shared" si="49"/>
        <v>10.309672306777482</v>
      </c>
      <c r="W105">
        <f t="shared" si="50"/>
        <v>10.330559468683395</v>
      </c>
      <c r="X105">
        <f t="shared" si="51"/>
        <v>-2.0887161905913665E-2</v>
      </c>
      <c r="Y105">
        <f t="shared" si="52"/>
        <v>-9.3096723067774825</v>
      </c>
      <c r="Z105">
        <f t="shared" si="53"/>
        <v>9.3096723067774825</v>
      </c>
      <c r="AA105">
        <f t="shared" si="62"/>
        <v>-9.3423084972550541</v>
      </c>
      <c r="AB105">
        <f t="shared" si="62"/>
        <v>15836.791913818985</v>
      </c>
      <c r="AC105">
        <f t="shared" si="55"/>
        <v>152.27684532518253</v>
      </c>
      <c r="AD105">
        <f t="shared" si="56"/>
        <v>-6.1350814546393059E-2</v>
      </c>
    </row>
    <row r="106" spans="1:30" ht="15.75" thickBot="1" x14ac:dyDescent="0.3">
      <c r="A106" s="1">
        <v>43990</v>
      </c>
      <c r="B106" s="35">
        <v>105</v>
      </c>
      <c r="C106" s="16">
        <v>2</v>
      </c>
      <c r="D106">
        <f t="shared" si="33"/>
        <v>-16.253366106070068</v>
      </c>
      <c r="E106">
        <f t="shared" si="34"/>
        <v>-11.297790566258021</v>
      </c>
      <c r="F106">
        <f t="shared" si="35"/>
        <v>-4.9555755398120471</v>
      </c>
      <c r="G106">
        <f t="shared" si="36"/>
        <v>18.253366106070068</v>
      </c>
      <c r="H106">
        <f t="shared" si="37"/>
        <v>18.253366106070068</v>
      </c>
      <c r="I106">
        <f t="shared" si="60"/>
        <v>-105.63602238922601</v>
      </c>
      <c r="J106">
        <f t="shared" si="60"/>
        <v>29678.552231007627</v>
      </c>
      <c r="K106">
        <f t="shared" si="39"/>
        <v>282.65287839054884</v>
      </c>
      <c r="L106">
        <f t="shared" si="40"/>
        <v>-0.37373057366592949</v>
      </c>
      <c r="M106">
        <f t="shared" si="41"/>
        <v>4.675843856012877</v>
      </c>
      <c r="N106">
        <f t="shared" si="42"/>
        <v>6.9807912179768419</v>
      </c>
      <c r="O106">
        <f t="shared" si="43"/>
        <v>-2.3049473619639649</v>
      </c>
      <c r="P106">
        <f t="shared" si="44"/>
        <v>-2.675843856012877</v>
      </c>
      <c r="Q106">
        <f t="shared" si="45"/>
        <v>2.675843856012877</v>
      </c>
      <c r="R106">
        <f t="shared" si="61"/>
        <v>-11.895633303869646</v>
      </c>
      <c r="S106">
        <f t="shared" si="61"/>
        <v>13933.062372319817</v>
      </c>
      <c r="T106">
        <f t="shared" si="47"/>
        <v>132.69583211733158</v>
      </c>
      <c r="U106">
        <f t="shared" si="48"/>
        <v>-8.964586991211114E-2</v>
      </c>
      <c r="V106">
        <f t="shared" si="49"/>
        <v>-3.1171429768880072</v>
      </c>
      <c r="W106">
        <f t="shared" si="50"/>
        <v>2.8619344613554958</v>
      </c>
      <c r="X106">
        <f t="shared" si="51"/>
        <v>-5.979077438243503</v>
      </c>
      <c r="Y106">
        <f t="shared" si="52"/>
        <v>5.1171429768880072</v>
      </c>
      <c r="Z106">
        <f t="shared" si="53"/>
        <v>5.1171429768880072</v>
      </c>
      <c r="AA106">
        <f t="shared" si="62"/>
        <v>-4.2251655203670468</v>
      </c>
      <c r="AB106">
        <f t="shared" si="62"/>
        <v>15841.909056795872</v>
      </c>
      <c r="AC106">
        <f t="shared" si="55"/>
        <v>150.87532435043687</v>
      </c>
      <c r="AD106">
        <f t="shared" si="56"/>
        <v>-2.8004350867563272E-2</v>
      </c>
    </row>
    <row r="107" spans="1:30" ht="15.75" thickBot="1" x14ac:dyDescent="0.3">
      <c r="A107" s="1">
        <v>43991</v>
      </c>
      <c r="B107" s="35">
        <v>106</v>
      </c>
      <c r="C107" s="16">
        <v>3</v>
      </c>
      <c r="D107">
        <f t="shared" si="33"/>
        <v>-16.828133780425297</v>
      </c>
      <c r="E107">
        <f t="shared" si="34"/>
        <v>-12.602692884856054</v>
      </c>
      <c r="F107">
        <f t="shared" si="35"/>
        <v>-4.2254408955692444</v>
      </c>
      <c r="G107">
        <f t="shared" si="36"/>
        <v>19.828133780425297</v>
      </c>
      <c r="H107">
        <f t="shared" si="37"/>
        <v>19.828133780425297</v>
      </c>
      <c r="I107">
        <f t="shared" si="60"/>
        <v>-85.80788860880071</v>
      </c>
      <c r="J107">
        <f t="shared" si="60"/>
        <v>29698.380364788052</v>
      </c>
      <c r="K107">
        <f t="shared" si="39"/>
        <v>280.17339966781179</v>
      </c>
      <c r="L107">
        <f t="shared" si="40"/>
        <v>-0.30626707856826885</v>
      </c>
      <c r="M107">
        <f t="shared" si="41"/>
        <v>0.36401360203925437</v>
      </c>
      <c r="N107">
        <f t="shared" si="42"/>
        <v>3.3379219280064385</v>
      </c>
      <c r="O107">
        <f t="shared" si="43"/>
        <v>-2.9739083259671841</v>
      </c>
      <c r="P107">
        <f t="shared" si="44"/>
        <v>2.6359863979607456</v>
      </c>
      <c r="Q107">
        <f t="shared" si="45"/>
        <v>2.6359863979607456</v>
      </c>
      <c r="R107">
        <f t="shared" si="61"/>
        <v>-9.2596469059088999</v>
      </c>
      <c r="S107">
        <f t="shared" si="61"/>
        <v>13935.698358717778</v>
      </c>
      <c r="T107">
        <f t="shared" si="47"/>
        <v>131.46885244073377</v>
      </c>
      <c r="U107">
        <f t="shared" si="48"/>
        <v>-7.0432248658161473E-2</v>
      </c>
      <c r="V107">
        <f t="shared" si="49"/>
        <v>-1.7275345284127797</v>
      </c>
      <c r="W107">
        <f t="shared" si="50"/>
        <v>0.97657140462239855</v>
      </c>
      <c r="X107">
        <f t="shared" si="51"/>
        <v>-2.7041059330351782</v>
      </c>
      <c r="Y107">
        <f t="shared" si="52"/>
        <v>4.7275345284127797</v>
      </c>
      <c r="Z107">
        <f t="shared" si="53"/>
        <v>4.7275345284127797</v>
      </c>
      <c r="AA107">
        <f t="shared" si="62"/>
        <v>0.50236900804573281</v>
      </c>
      <c r="AB107">
        <f t="shared" si="62"/>
        <v>15846.636591324284</v>
      </c>
      <c r="AC107">
        <f t="shared" si="55"/>
        <v>149.49657161626683</v>
      </c>
      <c r="AD107">
        <f t="shared" si="56"/>
        <v>3.3604048749374107E-3</v>
      </c>
    </row>
    <row r="108" spans="1:30" ht="15.75" thickBot="1" x14ac:dyDescent="0.3">
      <c r="A108" s="1">
        <v>43992</v>
      </c>
      <c r="B108" s="35">
        <v>107</v>
      </c>
      <c r="C108" s="16">
        <v>1</v>
      </c>
      <c r="D108">
        <f t="shared" si="33"/>
        <v>-16.294822568692471</v>
      </c>
      <c r="E108">
        <f t="shared" si="34"/>
        <v>-12.862507024340237</v>
      </c>
      <c r="F108">
        <f t="shared" si="35"/>
        <v>-3.4323155443522326</v>
      </c>
      <c r="G108">
        <f t="shared" si="36"/>
        <v>17.294822568692471</v>
      </c>
      <c r="H108">
        <f t="shared" si="37"/>
        <v>17.294822568692471</v>
      </c>
      <c r="I108">
        <f t="shared" si="60"/>
        <v>-68.513066040108242</v>
      </c>
      <c r="J108">
        <f t="shared" si="60"/>
        <v>29715.675187356745</v>
      </c>
      <c r="K108">
        <f t="shared" si="39"/>
        <v>277.71659053604435</v>
      </c>
      <c r="L108">
        <f t="shared" si="40"/>
        <v>-0.24670137966142161</v>
      </c>
      <c r="M108">
        <f t="shared" si="41"/>
        <v>-0.63290492545737043</v>
      </c>
      <c r="N108">
        <f t="shared" si="42"/>
        <v>1.6820068010196272</v>
      </c>
      <c r="O108">
        <f t="shared" si="43"/>
        <v>-2.3149117264769976</v>
      </c>
      <c r="P108">
        <f t="shared" si="44"/>
        <v>1.6329049254573704</v>
      </c>
      <c r="Q108">
        <f t="shared" si="45"/>
        <v>1.6329049254573704</v>
      </c>
      <c r="R108">
        <f t="shared" si="61"/>
        <v>-7.6267419804515297</v>
      </c>
      <c r="S108">
        <f t="shared" si="61"/>
        <v>13937.331263643237</v>
      </c>
      <c r="T108">
        <f t="shared" si="47"/>
        <v>130.25543237049754</v>
      </c>
      <c r="U108">
        <f t="shared" si="48"/>
        <v>-5.8552198873042652E-2</v>
      </c>
      <c r="V108">
        <f t="shared" si="49"/>
        <v>2.3760092594664455</v>
      </c>
      <c r="W108">
        <f t="shared" si="50"/>
        <v>2.0544930943174444</v>
      </c>
      <c r="X108">
        <f t="shared" si="51"/>
        <v>0.32151616514900105</v>
      </c>
      <c r="Y108">
        <f t="shared" si="52"/>
        <v>-1.3760092594664455</v>
      </c>
      <c r="Z108">
        <f t="shared" si="53"/>
        <v>1.3760092594664455</v>
      </c>
      <c r="AA108">
        <f t="shared" si="62"/>
        <v>-0.87364025142071267</v>
      </c>
      <c r="AB108">
        <f t="shared" si="62"/>
        <v>15848.01260058375</v>
      </c>
      <c r="AC108">
        <f t="shared" si="55"/>
        <v>148.11226729517523</v>
      </c>
      <c r="AD108">
        <f t="shared" si="56"/>
        <v>-5.8985002888357757E-3</v>
      </c>
    </row>
    <row r="109" spans="1:30" ht="15.75" thickBot="1" x14ac:dyDescent="0.3">
      <c r="A109" s="1">
        <v>43993</v>
      </c>
      <c r="B109" s="35">
        <v>108</v>
      </c>
      <c r="C109" s="16">
        <v>2</v>
      </c>
      <c r="D109">
        <f t="shared" si="33"/>
        <v>-15.576380696558511</v>
      </c>
      <c r="E109">
        <f t="shared" si="34"/>
        <v>-12.835858054953977</v>
      </c>
      <c r="F109">
        <f t="shared" si="35"/>
        <v>-2.7405226416045338</v>
      </c>
      <c r="G109">
        <f t="shared" si="36"/>
        <v>17.576380696558509</v>
      </c>
      <c r="H109">
        <f t="shared" si="37"/>
        <v>17.576380696558509</v>
      </c>
      <c r="I109">
        <f t="shared" si="60"/>
        <v>-50.936685343549733</v>
      </c>
      <c r="J109">
        <f t="shared" si="60"/>
        <v>29733.251568053303</v>
      </c>
      <c r="K109">
        <f t="shared" si="39"/>
        <v>275.30788488938242</v>
      </c>
      <c r="L109">
        <f t="shared" si="40"/>
        <v>-0.18501716855663572</v>
      </c>
      <c r="M109">
        <f t="shared" si="41"/>
        <v>-1.7231379578413404</v>
      </c>
      <c r="N109">
        <f t="shared" si="42"/>
        <v>0.18354753727131479</v>
      </c>
      <c r="O109">
        <f t="shared" si="43"/>
        <v>-1.9066854951126551</v>
      </c>
      <c r="P109">
        <f t="shared" si="44"/>
        <v>3.7231379578413404</v>
      </c>
      <c r="Q109">
        <f t="shared" si="45"/>
        <v>3.7231379578413404</v>
      </c>
      <c r="R109">
        <f t="shared" si="61"/>
        <v>-3.9036040226101894</v>
      </c>
      <c r="S109">
        <f t="shared" si="61"/>
        <v>13941.054401601077</v>
      </c>
      <c r="T109">
        <f t="shared" si="47"/>
        <v>129.08383705186182</v>
      </c>
      <c r="U109">
        <f t="shared" si="48"/>
        <v>-3.0240842786861413E-2</v>
      </c>
      <c r="V109">
        <f t="shared" si="49"/>
        <v>0.7160720909837649</v>
      </c>
      <c r="W109">
        <f t="shared" si="50"/>
        <v>1.2752018518932891</v>
      </c>
      <c r="X109">
        <f t="shared" si="51"/>
        <v>-0.55912976090952415</v>
      </c>
      <c r="Y109">
        <f t="shared" si="52"/>
        <v>1.283927909016235</v>
      </c>
      <c r="Z109">
        <f t="shared" si="53"/>
        <v>1.283927909016235</v>
      </c>
      <c r="AA109">
        <f t="shared" si="62"/>
        <v>0.41028765759552233</v>
      </c>
      <c r="AB109">
        <f t="shared" si="62"/>
        <v>15849.296528492767</v>
      </c>
      <c r="AC109">
        <f t="shared" si="55"/>
        <v>146.75274563419228</v>
      </c>
      <c r="AD109">
        <f t="shared" si="56"/>
        <v>2.7957750011590133E-3</v>
      </c>
    </row>
    <row r="110" spans="1:30" ht="15.75" thickBot="1" x14ac:dyDescent="0.3">
      <c r="A110" s="1">
        <v>43994</v>
      </c>
      <c r="B110" s="35">
        <v>109</v>
      </c>
      <c r="C110" s="16">
        <v>2</v>
      </c>
      <c r="D110">
        <f t="shared" si="33"/>
        <v>-14.098571970989003</v>
      </c>
      <c r="E110">
        <f t="shared" si="34"/>
        <v>-12.061104557246809</v>
      </c>
      <c r="F110">
        <f t="shared" si="35"/>
        <v>-2.0374674137421933</v>
      </c>
      <c r="G110">
        <f t="shared" si="36"/>
        <v>16.098571970989003</v>
      </c>
      <c r="H110">
        <f t="shared" si="37"/>
        <v>16.098571970989003</v>
      </c>
      <c r="I110">
        <f t="shared" si="60"/>
        <v>-34.838113372560727</v>
      </c>
      <c r="J110">
        <f t="shared" si="60"/>
        <v>29749.350140024293</v>
      </c>
      <c r="K110">
        <f t="shared" si="39"/>
        <v>272.929817798388</v>
      </c>
      <c r="L110">
        <f t="shared" si="40"/>
        <v>-0.12764495156148706</v>
      </c>
      <c r="M110">
        <f t="shared" si="41"/>
        <v>-0.83746998457299016</v>
      </c>
      <c r="N110">
        <f t="shared" si="42"/>
        <v>0.13843102107932981</v>
      </c>
      <c r="O110">
        <f t="shared" si="43"/>
        <v>-0.97590100565231996</v>
      </c>
      <c r="P110">
        <f t="shared" si="44"/>
        <v>2.8374699845729903</v>
      </c>
      <c r="Q110">
        <f t="shared" si="45"/>
        <v>2.8374699845729903</v>
      </c>
      <c r="R110">
        <f t="shared" si="61"/>
        <v>-1.0661340380371991</v>
      </c>
      <c r="S110">
        <f t="shared" si="61"/>
        <v>13943.891871585651</v>
      </c>
      <c r="T110">
        <f t="shared" si="47"/>
        <v>127.92561350078579</v>
      </c>
      <c r="U110">
        <f t="shared" si="48"/>
        <v>-8.3340154396105391E-3</v>
      </c>
      <c r="V110">
        <f t="shared" si="49"/>
        <v>2.0057985190576191</v>
      </c>
      <c r="W110">
        <f t="shared" si="50"/>
        <v>1.7432144181967528</v>
      </c>
      <c r="X110">
        <f t="shared" si="51"/>
        <v>0.26258410086086614</v>
      </c>
      <c r="Y110">
        <f t="shared" si="52"/>
        <v>-5.7985190576190782E-3</v>
      </c>
      <c r="Z110">
        <f t="shared" si="53"/>
        <v>5.7985190576190782E-3</v>
      </c>
      <c r="AA110">
        <f t="shared" si="62"/>
        <v>0.40448913853790325</v>
      </c>
      <c r="AB110">
        <f t="shared" si="62"/>
        <v>15849.302327011825</v>
      </c>
      <c r="AC110">
        <f t="shared" si="55"/>
        <v>145.40644336708095</v>
      </c>
      <c r="AD110">
        <f t="shared" si="56"/>
        <v>2.7817827681594809E-3</v>
      </c>
    </row>
    <row r="111" spans="1:30" ht="15.75" thickBot="1" x14ac:dyDescent="0.3">
      <c r="A111" s="1">
        <v>43995</v>
      </c>
      <c r="B111" s="35">
        <v>110</v>
      </c>
      <c r="C111" s="16">
        <v>1</v>
      </c>
      <c r="D111">
        <f t="shared" si="33"/>
        <v>-12.272382111693835</v>
      </c>
      <c r="E111">
        <f t="shared" si="34"/>
        <v>-10.878857576791201</v>
      </c>
      <c r="F111">
        <f t="shared" si="35"/>
        <v>-1.3935245349026331</v>
      </c>
      <c r="G111">
        <f t="shared" si="36"/>
        <v>13.272382111693835</v>
      </c>
      <c r="H111">
        <f t="shared" si="37"/>
        <v>13.272382111693835</v>
      </c>
      <c r="I111">
        <f t="shared" si="60"/>
        <v>-21.56573126086689</v>
      </c>
      <c r="J111">
        <f t="shared" si="60"/>
        <v>29762.622522135985</v>
      </c>
      <c r="K111">
        <f t="shared" si="39"/>
        <v>270.56929565578167</v>
      </c>
      <c r="L111">
        <f t="shared" si="40"/>
        <v>-7.9705020514607164E-2</v>
      </c>
      <c r="M111">
        <f t="shared" si="41"/>
        <v>0.31473149820443258</v>
      </c>
      <c r="N111">
        <f t="shared" si="42"/>
        <v>0.58126500771350498</v>
      </c>
      <c r="O111">
        <f t="shared" si="43"/>
        <v>-0.2665335095090724</v>
      </c>
      <c r="P111">
        <f t="shared" si="44"/>
        <v>0.68526850179556742</v>
      </c>
      <c r="Q111">
        <f t="shared" si="45"/>
        <v>0.68526850179556742</v>
      </c>
      <c r="R111">
        <f t="shared" si="61"/>
        <v>-0.38086553624163166</v>
      </c>
      <c r="S111">
        <f t="shared" si="61"/>
        <v>13944.577140087446</v>
      </c>
      <c r="T111">
        <f t="shared" si="47"/>
        <v>126.76888309170405</v>
      </c>
      <c r="U111">
        <f t="shared" si="48"/>
        <v>-3.0044087078223698E-3</v>
      </c>
      <c r="V111">
        <f t="shared" si="49"/>
        <v>2.2600327524755133</v>
      </c>
      <c r="W111">
        <f t="shared" si="50"/>
        <v>2.0011597038115236</v>
      </c>
      <c r="X111">
        <f t="shared" si="51"/>
        <v>0.2588730486639898</v>
      </c>
      <c r="Y111">
        <f t="shared" si="52"/>
        <v>-1.2600327524755133</v>
      </c>
      <c r="Z111">
        <f t="shared" si="53"/>
        <v>1.2600327524755133</v>
      </c>
      <c r="AA111">
        <f t="shared" si="62"/>
        <v>-0.85554361393761003</v>
      </c>
      <c r="AB111">
        <f t="shared" si="62"/>
        <v>15850.562359764301</v>
      </c>
      <c r="AC111">
        <f t="shared" si="55"/>
        <v>144.09602145240274</v>
      </c>
      <c r="AD111">
        <f t="shared" si="56"/>
        <v>-5.9373160016094545E-3</v>
      </c>
    </row>
    <row r="112" spans="1:30" ht="15.75" thickBot="1" x14ac:dyDescent="0.3">
      <c r="A112" s="1">
        <v>43996</v>
      </c>
      <c r="B112" s="35">
        <v>111</v>
      </c>
      <c r="C112" s="16">
        <v>1</v>
      </c>
      <c r="D112">
        <f t="shared" si="33"/>
        <v>-10.480534939789948</v>
      </c>
      <c r="E112">
        <f t="shared" si="34"/>
        <v>-9.6179056893550676</v>
      </c>
      <c r="F112">
        <f t="shared" si="35"/>
        <v>-0.86262925043487959</v>
      </c>
      <c r="G112">
        <f t="shared" si="36"/>
        <v>11.480534939789948</v>
      </c>
      <c r="H112">
        <f t="shared" si="37"/>
        <v>11.480534939789948</v>
      </c>
      <c r="I112">
        <f t="shared" si="60"/>
        <v>-10.085196321076943</v>
      </c>
      <c r="J112">
        <f t="shared" si="60"/>
        <v>29774.103057075776</v>
      </c>
      <c r="K112">
        <f t="shared" si="39"/>
        <v>268.23516267635836</v>
      </c>
      <c r="L112">
        <f t="shared" si="40"/>
        <v>-3.75983380420759E-2</v>
      </c>
      <c r="M112">
        <f t="shared" si="41"/>
        <v>0.56214936504203572</v>
      </c>
      <c r="N112">
        <f t="shared" si="42"/>
        <v>0.65736574910221623</v>
      </c>
      <c r="O112">
        <f t="shared" si="43"/>
        <v>-9.521638406018057E-2</v>
      </c>
      <c r="P112">
        <f t="shared" si="44"/>
        <v>0.43785063495796428</v>
      </c>
      <c r="Q112">
        <f t="shared" si="45"/>
        <v>0.43785063495796428</v>
      </c>
      <c r="R112">
        <f t="shared" si="61"/>
        <v>5.6985098716332616E-2</v>
      </c>
      <c r="S112">
        <f t="shared" si="61"/>
        <v>13945.014990722404</v>
      </c>
      <c r="T112">
        <f t="shared" si="47"/>
        <v>125.63076568218382</v>
      </c>
      <c r="U112">
        <f t="shared" si="48"/>
        <v>4.5359190805611629E-4</v>
      </c>
      <c r="V112">
        <f t="shared" si="49"/>
        <v>0.70445863757476368</v>
      </c>
      <c r="W112">
        <f t="shared" si="50"/>
        <v>1.2520065504951026</v>
      </c>
      <c r="X112">
        <f t="shared" si="51"/>
        <v>-0.54754791292033889</v>
      </c>
      <c r="Y112">
        <f t="shared" si="52"/>
        <v>0.29554136242523632</v>
      </c>
      <c r="Z112">
        <f t="shared" si="53"/>
        <v>0.29554136242523632</v>
      </c>
      <c r="AA112">
        <f t="shared" si="62"/>
        <v>-0.56000225151237371</v>
      </c>
      <c r="AB112">
        <f t="shared" si="62"/>
        <v>15850.857901126727</v>
      </c>
      <c r="AC112">
        <f t="shared" si="55"/>
        <v>142.80052163177231</v>
      </c>
      <c r="AD112">
        <f t="shared" si="56"/>
        <v>-3.9215700693055197E-3</v>
      </c>
    </row>
    <row r="113" spans="1:30" ht="15.75" thickBot="1" x14ac:dyDescent="0.3">
      <c r="A113" s="1">
        <v>43997</v>
      </c>
      <c r="B113" s="35">
        <v>112</v>
      </c>
      <c r="C113" s="16">
        <v>14</v>
      </c>
      <c r="D113">
        <f t="shared" si="33"/>
        <v>-8.5878358046752403</v>
      </c>
      <c r="E113">
        <f t="shared" si="34"/>
        <v>-8.1844279518319585</v>
      </c>
      <c r="F113">
        <f t="shared" si="35"/>
        <v>-0.40340785284328173</v>
      </c>
      <c r="G113">
        <f t="shared" si="36"/>
        <v>22.58783580467524</v>
      </c>
      <c r="H113">
        <f t="shared" si="37"/>
        <v>22.58783580467524</v>
      </c>
      <c r="I113">
        <f t="shared" si="60"/>
        <v>12.502639483598298</v>
      </c>
      <c r="J113">
        <f t="shared" si="60"/>
        <v>29796.690892880451</v>
      </c>
      <c r="K113">
        <f t="shared" si="39"/>
        <v>266.04188297214688</v>
      </c>
      <c r="L113">
        <f t="shared" si="40"/>
        <v>4.6995004485467631E-2</v>
      </c>
      <c r="M113">
        <f t="shared" si="41"/>
        <v>0.79532095720032836</v>
      </c>
      <c r="N113">
        <f t="shared" si="42"/>
        <v>0.78107468252101786</v>
      </c>
      <c r="O113">
        <f t="shared" si="43"/>
        <v>1.42462746793105E-2</v>
      </c>
      <c r="P113">
        <f t="shared" si="44"/>
        <v>13.204679042799672</v>
      </c>
      <c r="Q113">
        <f t="shared" si="45"/>
        <v>13.204679042799672</v>
      </c>
      <c r="R113">
        <f t="shared" si="61"/>
        <v>13.261664141516004</v>
      </c>
      <c r="S113">
        <f t="shared" si="61"/>
        <v>13958.219669765203</v>
      </c>
      <c r="T113">
        <f t="shared" si="47"/>
        <v>124.62696133718931</v>
      </c>
      <c r="U113">
        <f t="shared" si="48"/>
        <v>0.10641087609955757</v>
      </c>
      <c r="V113">
        <f t="shared" si="49"/>
        <v>0.58249028654676516</v>
      </c>
      <c r="W113">
        <f t="shared" si="50"/>
        <v>0.94089172751495276</v>
      </c>
      <c r="X113">
        <f t="shared" si="51"/>
        <v>-0.3584014409681876</v>
      </c>
      <c r="Y113">
        <f t="shared" si="52"/>
        <v>13.417509713453235</v>
      </c>
      <c r="Z113">
        <f t="shared" si="53"/>
        <v>13.417509713453235</v>
      </c>
      <c r="AA113">
        <f t="shared" si="62"/>
        <v>12.857507461940861</v>
      </c>
      <c r="AB113">
        <f t="shared" si="62"/>
        <v>15864.27541084018</v>
      </c>
      <c r="AC113">
        <f t="shared" si="55"/>
        <v>141.64531616821588</v>
      </c>
      <c r="AD113">
        <f t="shared" si="56"/>
        <v>9.0772556479534236E-2</v>
      </c>
    </row>
    <row r="114" spans="1:30" ht="15.75" thickBot="1" x14ac:dyDescent="0.3">
      <c r="A114" s="1">
        <v>43998</v>
      </c>
      <c r="B114" s="35">
        <v>113</v>
      </c>
      <c r="C114" s="16">
        <v>17</v>
      </c>
      <c r="D114">
        <f t="shared" si="33"/>
        <v>-3.5701630643964641</v>
      </c>
      <c r="E114">
        <f t="shared" si="34"/>
        <v>-4.0702686437401923</v>
      </c>
      <c r="F114">
        <f t="shared" si="35"/>
        <v>0.5001055793437279</v>
      </c>
      <c r="G114">
        <f t="shared" si="36"/>
        <v>20.570163064396464</v>
      </c>
      <c r="H114">
        <f t="shared" si="37"/>
        <v>20.570163064396464</v>
      </c>
      <c r="I114">
        <f t="shared" si="60"/>
        <v>33.072802547994762</v>
      </c>
      <c r="J114">
        <f t="shared" si="60"/>
        <v>29817.261055944848</v>
      </c>
      <c r="K114">
        <f t="shared" si="39"/>
        <v>263.86956686676854</v>
      </c>
      <c r="L114">
        <f t="shared" si="40"/>
        <v>0.12533769218143176</v>
      </c>
      <c r="M114">
        <f t="shared" si="41"/>
        <v>10.713076513979392</v>
      </c>
      <c r="N114">
        <f t="shared" si="42"/>
        <v>7.3976604786001641</v>
      </c>
      <c r="O114">
        <f t="shared" si="43"/>
        <v>3.3154160353792284</v>
      </c>
      <c r="P114">
        <f t="shared" si="44"/>
        <v>6.2869234860206085</v>
      </c>
      <c r="Q114">
        <f t="shared" si="45"/>
        <v>6.2869234860206085</v>
      </c>
      <c r="R114">
        <f t="shared" si="61"/>
        <v>19.548587627536612</v>
      </c>
      <c r="S114">
        <f t="shared" si="61"/>
        <v>13964.506593251224</v>
      </c>
      <c r="T114">
        <f t="shared" si="47"/>
        <v>123.57970436505508</v>
      </c>
      <c r="U114">
        <f t="shared" si="48"/>
        <v>0.15818606888546993</v>
      </c>
      <c r="V114">
        <f t="shared" si="49"/>
        <v>19.545302832951236</v>
      </c>
      <c r="W114">
        <f t="shared" si="50"/>
        <v>11.316498057309353</v>
      </c>
      <c r="X114">
        <f t="shared" si="51"/>
        <v>8.2288047756418834</v>
      </c>
      <c r="Y114">
        <f t="shared" si="52"/>
        <v>-2.5453028329512364</v>
      </c>
      <c r="Z114">
        <f t="shared" si="53"/>
        <v>2.5453028329512364</v>
      </c>
      <c r="AA114">
        <f t="shared" si="62"/>
        <v>10.312204628989624</v>
      </c>
      <c r="AB114">
        <f t="shared" si="62"/>
        <v>15866.820713673133</v>
      </c>
      <c r="AC114">
        <f t="shared" si="55"/>
        <v>140.41434259887728</v>
      </c>
      <c r="AD114">
        <f t="shared" si="56"/>
        <v>7.3441248508698126E-2</v>
      </c>
    </row>
    <row r="115" spans="1:30" ht="15.75" thickBot="1" x14ac:dyDescent="0.3">
      <c r="A115" s="1">
        <v>43999</v>
      </c>
      <c r="B115" s="35">
        <v>114</v>
      </c>
      <c r="C115" s="16">
        <v>1</v>
      </c>
      <c r="D115">
        <f t="shared" si="33"/>
        <v>1.8667816504024155</v>
      </c>
      <c r="E115">
        <f t="shared" si="34"/>
        <v>0.54386954848282887</v>
      </c>
      <c r="F115">
        <f t="shared" si="35"/>
        <v>1.3229121019195866</v>
      </c>
      <c r="G115">
        <f t="shared" si="36"/>
        <v>-0.8667816504024155</v>
      </c>
      <c r="H115">
        <f t="shared" si="37"/>
        <v>0.8667816504024155</v>
      </c>
      <c r="I115">
        <f t="shared" si="60"/>
        <v>32.206020897592346</v>
      </c>
      <c r="J115">
        <f t="shared" si="60"/>
        <v>29818.12783759525</v>
      </c>
      <c r="K115">
        <f t="shared" si="39"/>
        <v>261.5625248911864</v>
      </c>
      <c r="L115">
        <f t="shared" si="40"/>
        <v>0.12312933938449513</v>
      </c>
      <c r="M115">
        <f t="shared" si="41"/>
        <v>18.743685163874076</v>
      </c>
      <c r="N115">
        <f t="shared" si="42"/>
        <v>13.856538256989696</v>
      </c>
      <c r="O115">
        <f t="shared" si="43"/>
        <v>4.8871469068843805</v>
      </c>
      <c r="P115">
        <f t="shared" si="44"/>
        <v>-17.743685163874076</v>
      </c>
      <c r="Q115">
        <f t="shared" si="45"/>
        <v>17.743685163874076</v>
      </c>
      <c r="R115">
        <f t="shared" si="61"/>
        <v>1.8049024636625361</v>
      </c>
      <c r="S115">
        <f t="shared" si="61"/>
        <v>13982.250278415098</v>
      </c>
      <c r="T115">
        <f t="shared" si="47"/>
        <v>122.65131823171139</v>
      </c>
      <c r="U115">
        <f t="shared" si="48"/>
        <v>1.4715720056532424E-2</v>
      </c>
      <c r="V115">
        <f t="shared" si="49"/>
        <v>24.108871529143336</v>
      </c>
      <c r="W115">
        <f t="shared" si="50"/>
        <v>17.509060566590247</v>
      </c>
      <c r="X115">
        <f t="shared" si="51"/>
        <v>6.5998109625530912</v>
      </c>
      <c r="Y115">
        <f t="shared" si="52"/>
        <v>-23.108871529143336</v>
      </c>
      <c r="Z115">
        <f t="shared" si="53"/>
        <v>23.108871529143336</v>
      </c>
      <c r="AA115">
        <f t="shared" si="62"/>
        <v>-12.796666900153712</v>
      </c>
      <c r="AB115">
        <f t="shared" si="62"/>
        <v>15889.929585202275</v>
      </c>
      <c r="AC115">
        <f t="shared" si="55"/>
        <v>139.38534723861645</v>
      </c>
      <c r="AD115">
        <f t="shared" si="56"/>
        <v>-9.1807834565615087E-2</v>
      </c>
    </row>
    <row r="116" spans="1:30" ht="15.75" thickBot="1" x14ac:dyDescent="0.3">
      <c r="A116" s="1">
        <v>44000</v>
      </c>
      <c r="B116" s="35">
        <v>115</v>
      </c>
      <c r="C116" s="16">
        <v>7</v>
      </c>
      <c r="D116">
        <f t="shared" si="33"/>
        <v>2.9816661562254225</v>
      </c>
      <c r="E116">
        <f t="shared" si="34"/>
        <v>1.6934253203219325</v>
      </c>
      <c r="F116">
        <f t="shared" si="35"/>
        <v>1.28824083590349</v>
      </c>
      <c r="G116">
        <f t="shared" si="36"/>
        <v>4.0183338437745775</v>
      </c>
      <c r="H116">
        <f t="shared" si="37"/>
        <v>4.0183338437745775</v>
      </c>
      <c r="I116">
        <f t="shared" ref="I116:J123" si="63">G116+I115</f>
        <v>36.224354741366923</v>
      </c>
      <c r="J116">
        <f t="shared" si="63"/>
        <v>29822.146171439024</v>
      </c>
      <c r="K116">
        <f t="shared" si="39"/>
        <v>259.3230101864263</v>
      </c>
      <c r="L116">
        <f t="shared" si="40"/>
        <v>0.13968816232437445</v>
      </c>
      <c r="M116">
        <f t="shared" si="41"/>
        <v>10.3230681978529</v>
      </c>
      <c r="N116">
        <f t="shared" si="42"/>
        <v>9.8718425819370381</v>
      </c>
      <c r="O116">
        <f t="shared" si="43"/>
        <v>0.45122561591586141</v>
      </c>
      <c r="P116">
        <f t="shared" si="44"/>
        <v>-3.3230681978528995</v>
      </c>
      <c r="Q116">
        <f t="shared" si="45"/>
        <v>3.3230681978528995</v>
      </c>
      <c r="R116">
        <f t="shared" ref="R116:S123" si="64">P116+R115</f>
        <v>-1.5181657341903634</v>
      </c>
      <c r="S116">
        <f t="shared" si="64"/>
        <v>13985.573346612951</v>
      </c>
      <c r="T116">
        <f t="shared" si="47"/>
        <v>121.61368127489523</v>
      </c>
      <c r="U116">
        <f t="shared" si="48"/>
        <v>-1.2483511051348786E-2</v>
      </c>
      <c r="V116">
        <f t="shared" si="49"/>
        <v>-2.5680925102699792</v>
      </c>
      <c r="W116">
        <f t="shared" si="50"/>
        <v>5.6217743058286658</v>
      </c>
      <c r="X116">
        <f t="shared" si="51"/>
        <v>-8.189866816098645</v>
      </c>
      <c r="Y116">
        <f t="shared" si="52"/>
        <v>9.5680925102699792</v>
      </c>
      <c r="Z116">
        <f t="shared" si="53"/>
        <v>9.5680925102699792</v>
      </c>
      <c r="AA116">
        <f t="shared" ref="AA116:AB123" si="65">Y116+AA115</f>
        <v>-3.2285743898837325</v>
      </c>
      <c r="AB116">
        <f t="shared" si="65"/>
        <v>15899.497677712545</v>
      </c>
      <c r="AC116">
        <f t="shared" si="55"/>
        <v>138.25650154532647</v>
      </c>
      <c r="AD116">
        <f t="shared" si="56"/>
        <v>-2.3352061955836962E-2</v>
      </c>
    </row>
    <row r="117" spans="1:30" ht="15.75" thickBot="1" x14ac:dyDescent="0.3">
      <c r="A117" s="1">
        <v>44001</v>
      </c>
      <c r="B117" s="35">
        <v>116</v>
      </c>
      <c r="C117" s="16">
        <v>3</v>
      </c>
      <c r="D117">
        <f t="shared" si="33"/>
        <v>5.2343071146348112</v>
      </c>
      <c r="E117">
        <f t="shared" si="34"/>
        <v>3.785332924980338</v>
      </c>
      <c r="F117">
        <f t="shared" si="35"/>
        <v>1.4489741896544732</v>
      </c>
      <c r="G117">
        <f t="shared" si="36"/>
        <v>-2.2343071146348112</v>
      </c>
      <c r="H117">
        <f t="shared" si="37"/>
        <v>2.2343071146348112</v>
      </c>
      <c r="I117">
        <f t="shared" si="63"/>
        <v>33.990047626732114</v>
      </c>
      <c r="J117">
        <f t="shared" si="63"/>
        <v>29824.380478553659</v>
      </c>
      <c r="K117">
        <f t="shared" si="39"/>
        <v>257.10672826339362</v>
      </c>
      <c r="L117">
        <f t="shared" si="40"/>
        <v>0.13220209310085004</v>
      </c>
      <c r="M117">
        <f t="shared" si="41"/>
        <v>8.2819926653790858</v>
      </c>
      <c r="N117">
        <f t="shared" si="42"/>
        <v>8.6615340989264489</v>
      </c>
      <c r="O117">
        <f t="shared" si="43"/>
        <v>-0.37954143354736392</v>
      </c>
      <c r="P117">
        <f t="shared" si="44"/>
        <v>-5.2819926653790858</v>
      </c>
      <c r="Q117">
        <f t="shared" si="45"/>
        <v>5.2819926653790858</v>
      </c>
      <c r="R117">
        <f t="shared" si="64"/>
        <v>-6.8001583995694492</v>
      </c>
      <c r="S117">
        <f t="shared" si="64"/>
        <v>13990.855339278331</v>
      </c>
      <c r="T117">
        <f t="shared" si="47"/>
        <v>120.61082189033044</v>
      </c>
      <c r="U117">
        <f t="shared" si="48"/>
        <v>-5.6380997102836498E-2</v>
      </c>
      <c r="V117">
        <f t="shared" si="49"/>
        <v>3.0200938884201474</v>
      </c>
      <c r="W117">
        <f t="shared" si="50"/>
        <v>5.0863814979460047</v>
      </c>
      <c r="X117">
        <f t="shared" si="51"/>
        <v>-2.0662876095258573</v>
      </c>
      <c r="Y117">
        <f t="shared" si="52"/>
        <v>-2.0093888420147366E-2</v>
      </c>
      <c r="Z117">
        <f t="shared" si="53"/>
        <v>2.0093888420147366E-2</v>
      </c>
      <c r="AA117">
        <f t="shared" si="65"/>
        <v>-3.2486682783038798</v>
      </c>
      <c r="AB117">
        <f t="shared" si="65"/>
        <v>15899.517771600966</v>
      </c>
      <c r="AC117">
        <f t="shared" si="55"/>
        <v>137.0648083758704</v>
      </c>
      <c r="AD117">
        <f t="shared" si="56"/>
        <v>-2.370169496312368E-2</v>
      </c>
    </row>
    <row r="118" spans="1:30" ht="15.75" thickBot="1" x14ac:dyDescent="0.3">
      <c r="A118" s="1">
        <v>44002</v>
      </c>
      <c r="B118" s="35">
        <v>117</v>
      </c>
      <c r="C118" s="16">
        <v>4</v>
      </c>
      <c r="D118">
        <f t="shared" si="33"/>
        <v>6.1470475967769298</v>
      </c>
      <c r="E118">
        <f t="shared" si="34"/>
        <v>4.7874456917078492</v>
      </c>
      <c r="F118">
        <f t="shared" si="35"/>
        <v>1.3596019050690809</v>
      </c>
      <c r="G118">
        <f t="shared" si="36"/>
        <v>-2.1470475967769298</v>
      </c>
      <c r="H118">
        <f t="shared" si="37"/>
        <v>2.1470475967769298</v>
      </c>
      <c r="I118">
        <f t="shared" si="63"/>
        <v>31.843000029955185</v>
      </c>
      <c r="J118">
        <f t="shared" si="63"/>
        <v>29826.527526150436</v>
      </c>
      <c r="K118">
        <f t="shared" si="39"/>
        <v>254.92758569359347</v>
      </c>
      <c r="L118">
        <f t="shared" si="40"/>
        <v>0.12490998156719069</v>
      </c>
      <c r="M118">
        <f t="shared" si="41"/>
        <v>3.9409567327974075</v>
      </c>
      <c r="N118">
        <f t="shared" si="42"/>
        <v>5.6409963326895429</v>
      </c>
      <c r="O118">
        <f t="shared" si="43"/>
        <v>-1.7000395998921354</v>
      </c>
      <c r="P118">
        <f t="shared" si="44"/>
        <v>5.9043267202592453E-2</v>
      </c>
      <c r="Q118">
        <f t="shared" si="45"/>
        <v>5.9043267202592453E-2</v>
      </c>
      <c r="R118">
        <f t="shared" si="64"/>
        <v>-6.7411151323668568</v>
      </c>
      <c r="S118">
        <f t="shared" si="64"/>
        <v>13990.914382545534</v>
      </c>
      <c r="T118">
        <f t="shared" si="47"/>
        <v>119.58046480808149</v>
      </c>
      <c r="U118">
        <f t="shared" si="48"/>
        <v>-5.6373046744599031E-2</v>
      </c>
      <c r="V118">
        <f t="shared" si="49"/>
        <v>0.92487107956927783</v>
      </c>
      <c r="W118">
        <f t="shared" si="50"/>
        <v>3.0040187776840295</v>
      </c>
      <c r="X118">
        <f t="shared" si="51"/>
        <v>-2.0791476981147516</v>
      </c>
      <c r="Y118">
        <f t="shared" si="52"/>
        <v>3.0751289204307222</v>
      </c>
      <c r="Z118">
        <f t="shared" si="53"/>
        <v>3.0751289204307222</v>
      </c>
      <c r="AA118">
        <f t="shared" si="65"/>
        <v>-0.17353935787315766</v>
      </c>
      <c r="AB118">
        <f t="shared" si="65"/>
        <v>15902.592900521397</v>
      </c>
      <c r="AC118">
        <f t="shared" si="55"/>
        <v>135.91959744035381</v>
      </c>
      <c r="AD118">
        <f t="shared" si="56"/>
        <v>-1.2767795162821366E-3</v>
      </c>
    </row>
    <row r="119" spans="1:30" ht="15.75" thickBot="1" x14ac:dyDescent="0.3">
      <c r="A119" s="1">
        <v>44003</v>
      </c>
      <c r="B119" s="35">
        <v>118</v>
      </c>
      <c r="C119" s="16">
        <v>8</v>
      </c>
      <c r="D119">
        <f t="shared" si="33"/>
        <v>6.9913580786195473</v>
      </c>
      <c r="E119">
        <f t="shared" si="34"/>
        <v>5.7176380774215438</v>
      </c>
      <c r="F119">
        <f t="shared" si="35"/>
        <v>1.2737200011980037</v>
      </c>
      <c r="G119">
        <f t="shared" si="36"/>
        <v>1.0086419213804527</v>
      </c>
      <c r="H119">
        <f t="shared" si="37"/>
        <v>1.0086419213804527</v>
      </c>
      <c r="I119">
        <f t="shared" si="63"/>
        <v>32.851641951335637</v>
      </c>
      <c r="J119">
        <f t="shared" si="63"/>
        <v>29827.536168071816</v>
      </c>
      <c r="K119">
        <f t="shared" si="39"/>
        <v>252.77573023789674</v>
      </c>
      <c r="L119">
        <f t="shared" si="40"/>
        <v>0.12996359231330365</v>
      </c>
      <c r="M119">
        <f t="shared" si="41"/>
        <v>2.2851995833072163</v>
      </c>
      <c r="N119">
        <f t="shared" si="42"/>
        <v>3.9704783663987038</v>
      </c>
      <c r="O119">
        <f t="shared" si="43"/>
        <v>-1.6852787830914873</v>
      </c>
      <c r="P119">
        <f t="shared" si="44"/>
        <v>5.7148004166927837</v>
      </c>
      <c r="Q119">
        <f t="shared" si="45"/>
        <v>5.7148004166927837</v>
      </c>
      <c r="R119">
        <f t="shared" si="64"/>
        <v>-1.0263147156740731</v>
      </c>
      <c r="S119">
        <f t="shared" si="64"/>
        <v>13996.629182962226</v>
      </c>
      <c r="T119">
        <f t="shared" si="47"/>
        <v>118.61550155052734</v>
      </c>
      <c r="U119">
        <f t="shared" si="48"/>
        <v>-8.6524501625690788E-3</v>
      </c>
      <c r="V119">
        <f t="shared" si="49"/>
        <v>3.2739090268747666</v>
      </c>
      <c r="W119">
        <f t="shared" si="50"/>
        <v>3.3849742159138558</v>
      </c>
      <c r="X119">
        <f t="shared" si="51"/>
        <v>-0.11106518903908924</v>
      </c>
      <c r="Y119">
        <f t="shared" si="52"/>
        <v>4.726090973125233</v>
      </c>
      <c r="Z119">
        <f t="shared" si="53"/>
        <v>4.726090973125233</v>
      </c>
      <c r="AA119">
        <f t="shared" si="65"/>
        <v>4.5525516152520753</v>
      </c>
      <c r="AB119">
        <f t="shared" si="65"/>
        <v>15907.318991494521</v>
      </c>
      <c r="AC119">
        <f t="shared" si="55"/>
        <v>134.8077880635129</v>
      </c>
      <c r="AD119">
        <f t="shared" si="56"/>
        <v>3.3770686995525816E-2</v>
      </c>
    </row>
    <row r="120" spans="1:30" ht="15.75" thickBot="1" x14ac:dyDescent="0.3">
      <c r="A120" s="1">
        <v>44004</v>
      </c>
      <c r="B120" s="35">
        <v>119</v>
      </c>
      <c r="C120" s="16">
        <v>6</v>
      </c>
      <c r="D120">
        <f t="shared" si="33"/>
        <v>8.5071521409488593</v>
      </c>
      <c r="E120">
        <f t="shared" si="34"/>
        <v>7.1930864628956375</v>
      </c>
      <c r="F120">
        <f t="shared" si="35"/>
        <v>1.3140656780532216</v>
      </c>
      <c r="G120">
        <f t="shared" si="36"/>
        <v>-2.5071521409488593</v>
      </c>
      <c r="H120">
        <f t="shared" si="37"/>
        <v>2.5071521409488593</v>
      </c>
      <c r="I120">
        <f t="shared" si="63"/>
        <v>30.344489810386776</v>
      </c>
      <c r="J120">
        <f t="shared" si="63"/>
        <v>29830.043320212764</v>
      </c>
      <c r="K120">
        <f t="shared" si="39"/>
        <v>250.67263294296441</v>
      </c>
      <c r="L120">
        <f t="shared" si="40"/>
        <v>0.12105226427845062</v>
      </c>
      <c r="M120">
        <f t="shared" si="41"/>
        <v>4.8860211127353166</v>
      </c>
      <c r="N120">
        <f t="shared" si="42"/>
        <v>5.1425997916536081</v>
      </c>
      <c r="O120">
        <f t="shared" si="43"/>
        <v>-0.25657867891829134</v>
      </c>
      <c r="P120">
        <f t="shared" si="44"/>
        <v>1.1139788872646834</v>
      </c>
      <c r="Q120">
        <f t="shared" si="45"/>
        <v>1.1139788872646834</v>
      </c>
      <c r="R120">
        <f t="shared" si="64"/>
        <v>8.7664171590610351E-2</v>
      </c>
      <c r="S120">
        <f t="shared" si="64"/>
        <v>13997.74316184949</v>
      </c>
      <c r="T120">
        <f t="shared" si="47"/>
        <v>117.62809379705455</v>
      </c>
      <c r="U120">
        <f t="shared" si="48"/>
        <v>7.4526559736535916E-4</v>
      </c>
      <c r="V120">
        <f t="shared" si="49"/>
        <v>9.9684148391360132</v>
      </c>
      <c r="W120">
        <f t="shared" si="50"/>
        <v>7.0547818053749527</v>
      </c>
      <c r="X120">
        <f t="shared" si="51"/>
        <v>2.9136330337610596</v>
      </c>
      <c r="Y120">
        <f t="shared" si="52"/>
        <v>-3.9684148391360132</v>
      </c>
      <c r="Z120">
        <f t="shared" si="53"/>
        <v>3.9684148391360132</v>
      </c>
      <c r="AA120">
        <f t="shared" si="65"/>
        <v>0.58413677611606207</v>
      </c>
      <c r="AB120">
        <f t="shared" si="65"/>
        <v>15911.287406333657</v>
      </c>
      <c r="AC120">
        <f t="shared" si="55"/>
        <v>133.7082975322156</v>
      </c>
      <c r="AD120">
        <f t="shared" si="56"/>
        <v>4.3687399129087E-3</v>
      </c>
    </row>
    <row r="121" spans="1:30" ht="15.75" thickBot="1" x14ac:dyDescent="0.3">
      <c r="A121" s="1">
        <v>44005</v>
      </c>
      <c r="B121" s="35">
        <v>120</v>
      </c>
      <c r="C121" s="16">
        <v>3</v>
      </c>
      <c r="D121">
        <f t="shared" si="33"/>
        <v>9.2195013051743544</v>
      </c>
      <c r="E121">
        <f t="shared" si="34"/>
        <v>8.0057217127590867</v>
      </c>
      <c r="F121">
        <f t="shared" si="35"/>
        <v>1.213779592415267</v>
      </c>
      <c r="G121">
        <f t="shared" si="36"/>
        <v>-6.2195013051743544</v>
      </c>
      <c r="H121">
        <f t="shared" si="37"/>
        <v>6.2195013051743544</v>
      </c>
      <c r="I121">
        <f t="shared" si="63"/>
        <v>24.124988505212421</v>
      </c>
      <c r="J121">
        <f t="shared" si="63"/>
        <v>29836.262821517939</v>
      </c>
      <c r="K121">
        <f t="shared" si="39"/>
        <v>248.63552351264948</v>
      </c>
      <c r="L121">
        <f t="shared" si="40"/>
        <v>9.7029532081263706E-2</v>
      </c>
      <c r="M121">
        <f t="shared" si="41"/>
        <v>5.4649265992655387</v>
      </c>
      <c r="N121">
        <f t="shared" si="42"/>
        <v>5.4430105563676587</v>
      </c>
      <c r="O121">
        <f t="shared" si="43"/>
        <v>2.1916042897879739E-2</v>
      </c>
      <c r="P121">
        <f t="shared" si="44"/>
        <v>-2.4649265992655387</v>
      </c>
      <c r="Q121">
        <f t="shared" si="45"/>
        <v>2.4649265992655387</v>
      </c>
      <c r="R121">
        <f t="shared" si="64"/>
        <v>-2.3772624276749283</v>
      </c>
      <c r="S121">
        <f t="shared" si="64"/>
        <v>14000.208088448755</v>
      </c>
      <c r="T121">
        <f t="shared" si="47"/>
        <v>116.66840073707296</v>
      </c>
      <c r="U121">
        <f t="shared" si="48"/>
        <v>-2.037623223303104E-2</v>
      </c>
      <c r="V121">
        <f t="shared" si="49"/>
        <v>7.1675305045412125</v>
      </c>
      <c r="W121">
        <f t="shared" si="50"/>
        <v>6.7936829678272019</v>
      </c>
      <c r="X121">
        <f t="shared" si="51"/>
        <v>0.37384753671401061</v>
      </c>
      <c r="Y121">
        <f t="shared" si="52"/>
        <v>-4.1675305045412125</v>
      </c>
      <c r="Z121">
        <f t="shared" si="53"/>
        <v>4.1675305045412125</v>
      </c>
      <c r="AA121">
        <f t="shared" si="65"/>
        <v>-3.5833937284251505</v>
      </c>
      <c r="AB121">
        <f t="shared" si="65"/>
        <v>15915.454936838198</v>
      </c>
      <c r="AC121">
        <f t="shared" si="55"/>
        <v>132.62879114031833</v>
      </c>
      <c r="AD121">
        <f t="shared" si="56"/>
        <v>-2.7018219027827819E-2</v>
      </c>
    </row>
    <row r="122" spans="1:30" ht="15.75" thickBot="1" x14ac:dyDescent="0.3">
      <c r="A122" s="1">
        <v>44006</v>
      </c>
      <c r="B122" s="35">
        <v>121</v>
      </c>
      <c r="C122" s="16">
        <v>7</v>
      </c>
      <c r="D122">
        <f t="shared" si="33"/>
        <v>8.9406005843477754</v>
      </c>
      <c r="E122">
        <f t="shared" si="34"/>
        <v>7.9756010441394833</v>
      </c>
      <c r="F122">
        <f t="shared" si="35"/>
        <v>0.96499954020829282</v>
      </c>
      <c r="G122">
        <f t="shared" si="36"/>
        <v>-1.9406005843477754</v>
      </c>
      <c r="H122">
        <f t="shared" si="37"/>
        <v>1.9406005843477754</v>
      </c>
      <c r="I122">
        <f t="shared" si="63"/>
        <v>22.184387920864644</v>
      </c>
      <c r="J122">
        <f t="shared" si="63"/>
        <v>29838.203422102288</v>
      </c>
      <c r="K122">
        <f t="shared" si="39"/>
        <v>246.59672249671311</v>
      </c>
      <c r="L122">
        <f t="shared" si="40"/>
        <v>8.9962217243825457E-2</v>
      </c>
      <c r="M122">
        <f t="shared" si="41"/>
        <v>3.6381476927142646</v>
      </c>
      <c r="N122">
        <f t="shared" si="42"/>
        <v>4.2324632996327693</v>
      </c>
      <c r="O122">
        <f t="shared" si="43"/>
        <v>-0.59431560691850494</v>
      </c>
      <c r="P122">
        <f t="shared" si="44"/>
        <v>3.3618523072857354</v>
      </c>
      <c r="Q122">
        <f t="shared" si="45"/>
        <v>3.3618523072857354</v>
      </c>
      <c r="R122">
        <f t="shared" si="64"/>
        <v>0.98458987961080702</v>
      </c>
      <c r="S122">
        <f t="shared" si="64"/>
        <v>14003.569940756041</v>
      </c>
      <c r="T122">
        <f t="shared" si="47"/>
        <v>115.73198298145488</v>
      </c>
      <c r="U122">
        <f t="shared" si="48"/>
        <v>8.5075002972046163E-3</v>
      </c>
      <c r="V122">
        <f t="shared" si="49"/>
        <v>1.5401341147158769</v>
      </c>
      <c r="W122">
        <f t="shared" si="50"/>
        <v>3.8335061009082425</v>
      </c>
      <c r="X122">
        <f t="shared" si="51"/>
        <v>-2.2933719861923656</v>
      </c>
      <c r="Y122">
        <f t="shared" si="52"/>
        <v>5.4598658852841231</v>
      </c>
      <c r="Z122">
        <f t="shared" si="53"/>
        <v>5.4598658852841231</v>
      </c>
      <c r="AA122">
        <f t="shared" si="65"/>
        <v>1.8764721568589726</v>
      </c>
      <c r="AB122">
        <f t="shared" si="65"/>
        <v>15920.914802723482</v>
      </c>
      <c r="AC122">
        <f t="shared" si="55"/>
        <v>131.57780828697094</v>
      </c>
      <c r="AD122">
        <f t="shared" si="56"/>
        <v>1.4261311852576163E-2</v>
      </c>
    </row>
    <row r="123" spans="1:30" ht="15.75" thickBot="1" x14ac:dyDescent="0.3">
      <c r="A123" s="1">
        <v>44007</v>
      </c>
      <c r="B123" s="35">
        <v>122</v>
      </c>
      <c r="C123" s="16">
        <v>8</v>
      </c>
      <c r="D123">
        <f t="shared" si="33"/>
        <v>9.4398559843126026</v>
      </c>
      <c r="E123">
        <f t="shared" si="34"/>
        <v>8.5524804674782207</v>
      </c>
      <c r="F123">
        <f t="shared" si="35"/>
        <v>0.88737551683438187</v>
      </c>
      <c r="G123">
        <f t="shared" si="36"/>
        <v>-1.4398559843126026</v>
      </c>
      <c r="H123">
        <f t="shared" si="37"/>
        <v>1.4398559843126026</v>
      </c>
      <c r="I123">
        <f t="shared" si="63"/>
        <v>20.744531936552043</v>
      </c>
      <c r="J123">
        <f t="shared" si="63"/>
        <v>29839.643278086602</v>
      </c>
      <c r="K123">
        <f t="shared" si="39"/>
        <v>244.5872399843164</v>
      </c>
      <c r="L123">
        <f t="shared" si="40"/>
        <v>8.4814448774524126E-2</v>
      </c>
      <c r="M123">
        <f t="shared" si="41"/>
        <v>5.565221316260061</v>
      </c>
      <c r="N123">
        <f t="shared" si="42"/>
        <v>5.3190738463571323</v>
      </c>
      <c r="O123">
        <f t="shared" si="43"/>
        <v>0.24614746990292891</v>
      </c>
      <c r="P123">
        <f t="shared" si="44"/>
        <v>2.434778683739939</v>
      </c>
      <c r="Q123">
        <f t="shared" si="45"/>
        <v>2.434778683739939</v>
      </c>
      <c r="R123">
        <f t="shared" si="64"/>
        <v>3.419368563350746</v>
      </c>
      <c r="S123">
        <f t="shared" si="64"/>
        <v>14006.004719439781</v>
      </c>
      <c r="T123">
        <f t="shared" si="47"/>
        <v>114.80331737245723</v>
      </c>
      <c r="U123">
        <f t="shared" si="48"/>
        <v>2.9784579763120118E-2</v>
      </c>
      <c r="V123">
        <f t="shared" si="49"/>
        <v>7.1089690033326489</v>
      </c>
      <c r="W123">
        <f t="shared" si="50"/>
        <v>5.9080268229431754</v>
      </c>
      <c r="X123">
        <f t="shared" si="51"/>
        <v>1.2009421803894735</v>
      </c>
      <c r="Y123">
        <f t="shared" si="52"/>
        <v>0.89103099666735108</v>
      </c>
      <c r="Z123">
        <f t="shared" si="53"/>
        <v>0.89103099666735108</v>
      </c>
      <c r="AA123">
        <f t="shared" si="65"/>
        <v>2.7675031535263237</v>
      </c>
      <c r="AB123">
        <f t="shared" si="65"/>
        <v>15921.805833720149</v>
      </c>
      <c r="AC123">
        <f t="shared" si="55"/>
        <v>130.50660519442746</v>
      </c>
      <c r="AD123">
        <f t="shared" si="56"/>
        <v>2.1205847392960109E-2</v>
      </c>
    </row>
    <row r="124" spans="1:30" x14ac:dyDescent="0.25">
      <c r="B124" s="35">
        <v>123</v>
      </c>
      <c r="C124">
        <v>6</v>
      </c>
      <c r="D124">
        <f t="shared" ref="D124:D158" si="66">E124+F124</f>
        <v>9.9816660649119608</v>
      </c>
      <c r="E124">
        <f t="shared" ref="E124:E158" si="67">D123+0.2*($C123-D123)</f>
        <v>9.1518847874500828</v>
      </c>
      <c r="F124">
        <f t="shared" ref="F124:F158" si="68">F123+0.2*(E124-D123)</f>
        <v>0.82978127746187791</v>
      </c>
      <c r="G124">
        <f t="shared" ref="G124:G158" si="69">$C124-D124</f>
        <v>-3.9816660649119608</v>
      </c>
      <c r="H124">
        <f t="shared" ref="H124:H158" si="70">ABS(G124)</f>
        <v>3.9816660649119608</v>
      </c>
      <c r="I124">
        <f t="shared" ref="I124:I158" si="71">G124+I123</f>
        <v>16.762865871640081</v>
      </c>
      <c r="J124">
        <f t="shared" ref="J124:J158" si="72">H124+J123</f>
        <v>29843.624944151514</v>
      </c>
      <c r="K124">
        <f t="shared" ref="K124:K158" si="73">J124/$B124</f>
        <v>242.63109710692288</v>
      </c>
      <c r="L124">
        <f t="shared" ref="L124:L158" si="74">I124/K124</f>
        <v>6.9087870728511802E-2</v>
      </c>
      <c r="M124">
        <f t="shared" ref="M124:M158" si="75">N124+O124</f>
        <v>7.6374527989679439</v>
      </c>
      <c r="N124">
        <f t="shared" ref="N124:N158" si="76">M123+0.5*($C123-M123)</f>
        <v>6.7826106581300305</v>
      </c>
      <c r="O124">
        <f t="shared" ref="O124:O158" si="77">O123+0.5*(N124-M123)</f>
        <v>0.85484214083791366</v>
      </c>
      <c r="P124">
        <f t="shared" ref="P124:P158" si="78">$C124-M124</f>
        <v>-1.6374527989679439</v>
      </c>
      <c r="Q124">
        <f t="shared" ref="Q124:Q158" si="79">ABS(P124)</f>
        <v>1.6374527989679439</v>
      </c>
      <c r="R124">
        <f t="shared" ref="R124:R158" si="80">P124+R123</f>
        <v>1.7819157643828021</v>
      </c>
      <c r="S124">
        <f t="shared" ref="S124:S158" si="81">Q124+S123</f>
        <v>14007.642172238749</v>
      </c>
      <c r="T124">
        <f t="shared" ref="T124:T158" si="82">S124/$B124</f>
        <v>113.88326969299796</v>
      </c>
      <c r="U124">
        <f t="shared" ref="U124:U158" si="83">R124/T124</f>
        <v>1.5646861643386429E-2</v>
      </c>
      <c r="V124">
        <f t="shared" ref="V124:V158" si="84">W124+X124</f>
        <v>9.592995818923109</v>
      </c>
      <c r="W124">
        <f t="shared" ref="W124:W158" si="85">V123+0.8*($C123-V123)</f>
        <v>7.82179380066653</v>
      </c>
      <c r="X124">
        <f t="shared" ref="X124:X158" si="86">X123+0.8*(W124-V123)</f>
        <v>1.7712020182565784</v>
      </c>
      <c r="Y124">
        <f t="shared" ref="Y124:Y158" si="87">$C124-V124</f>
        <v>-3.592995818923109</v>
      </c>
      <c r="Z124">
        <f t="shared" ref="Z124:Z158" si="88">ABS(Y124)</f>
        <v>3.592995818923109</v>
      </c>
      <c r="AA124">
        <f t="shared" ref="AA124:AA158" si="89">Y124+AA123</f>
        <v>-0.82549266539678534</v>
      </c>
      <c r="AB124">
        <f t="shared" ref="AB124:AB158" si="90">Z124+AB123</f>
        <v>15925.398829539072</v>
      </c>
      <c r="AC124">
        <f t="shared" ref="AC124:AC158" si="91">AB124/$B124</f>
        <v>129.47478723202497</v>
      </c>
      <c r="AD124">
        <f t="shared" ref="AD124:AD158" si="92">AA124/AC124</f>
        <v>-6.3757020424174424E-3</v>
      </c>
    </row>
    <row r="125" spans="1:30" x14ac:dyDescent="0.25">
      <c r="B125" s="35">
        <v>124</v>
      </c>
      <c r="C125">
        <v>5</v>
      </c>
      <c r="D125">
        <f t="shared" si="66"/>
        <v>9.8558474867949695</v>
      </c>
      <c r="E125">
        <f t="shared" si="67"/>
        <v>9.1853328519295694</v>
      </c>
      <c r="F125">
        <f t="shared" si="68"/>
        <v>0.67051463486539964</v>
      </c>
      <c r="G125">
        <f t="shared" si="69"/>
        <v>-4.8558474867949695</v>
      </c>
      <c r="H125">
        <f t="shared" si="70"/>
        <v>4.8558474867949695</v>
      </c>
      <c r="I125">
        <f t="shared" si="71"/>
        <v>11.907018384845111</v>
      </c>
      <c r="J125">
        <f t="shared" si="72"/>
        <v>29848.480791638307</v>
      </c>
      <c r="K125">
        <f t="shared" si="73"/>
        <v>240.71355477127668</v>
      </c>
      <c r="L125">
        <f t="shared" si="74"/>
        <v>4.9465508480230895E-2</v>
      </c>
      <c r="M125">
        <f t="shared" si="75"/>
        <v>7.2642053405798999</v>
      </c>
      <c r="N125">
        <f t="shared" si="76"/>
        <v>6.818726399483972</v>
      </c>
      <c r="O125">
        <f t="shared" si="77"/>
        <v>0.44547894109592767</v>
      </c>
      <c r="P125">
        <f t="shared" si="78"/>
        <v>-2.2642053405798999</v>
      </c>
      <c r="Q125">
        <f t="shared" si="79"/>
        <v>2.2642053405798999</v>
      </c>
      <c r="R125">
        <f t="shared" si="80"/>
        <v>-0.48228957619709778</v>
      </c>
      <c r="S125">
        <f t="shared" si="81"/>
        <v>14009.906377579329</v>
      </c>
      <c r="T125">
        <f t="shared" si="82"/>
        <v>112.9831159482204</v>
      </c>
      <c r="U125">
        <f t="shared" si="83"/>
        <v>-4.2686871586912921E-3</v>
      </c>
      <c r="V125">
        <f t="shared" si="84"/>
        <v>6.1902838579304102</v>
      </c>
      <c r="W125">
        <f t="shared" si="85"/>
        <v>6.7185991637846216</v>
      </c>
      <c r="X125">
        <f t="shared" si="86"/>
        <v>-0.5283153058542116</v>
      </c>
      <c r="Y125">
        <f t="shared" si="87"/>
        <v>-1.1902838579304102</v>
      </c>
      <c r="Z125">
        <f t="shared" si="88"/>
        <v>1.1902838579304102</v>
      </c>
      <c r="AA125">
        <f t="shared" si="89"/>
        <v>-2.0157765233271956</v>
      </c>
      <c r="AB125">
        <f t="shared" si="90"/>
        <v>15926.589113397002</v>
      </c>
      <c r="AC125">
        <f t="shared" si="91"/>
        <v>128.44023478545969</v>
      </c>
      <c r="AD125">
        <f t="shared" si="92"/>
        <v>-1.5694276226559771E-2</v>
      </c>
    </row>
    <row r="126" spans="1:30" x14ac:dyDescent="0.25">
      <c r="B126" s="35">
        <v>125</v>
      </c>
      <c r="C126">
        <v>2</v>
      </c>
      <c r="D126">
        <f t="shared" si="66"/>
        <v>9.360958724829576</v>
      </c>
      <c r="E126">
        <f t="shared" si="67"/>
        <v>8.8846779894359749</v>
      </c>
      <c r="F126">
        <f t="shared" si="68"/>
        <v>0.47628073539360072</v>
      </c>
      <c r="G126">
        <f t="shared" si="69"/>
        <v>-7.360958724829576</v>
      </c>
      <c r="H126">
        <f t="shared" si="70"/>
        <v>7.360958724829576</v>
      </c>
      <c r="I126">
        <f t="shared" si="71"/>
        <v>4.5460596600155352</v>
      </c>
      <c r="J126">
        <f t="shared" si="72"/>
        <v>29855.841750363135</v>
      </c>
      <c r="K126">
        <f t="shared" si="73"/>
        <v>238.84673400290509</v>
      </c>
      <c r="L126">
        <f t="shared" si="74"/>
        <v>1.9033375854995954E-2</v>
      </c>
      <c r="M126">
        <f t="shared" si="75"/>
        <v>6.0115302762409017</v>
      </c>
      <c r="N126">
        <f t="shared" si="76"/>
        <v>6.1321026702899495</v>
      </c>
      <c r="O126">
        <f t="shared" si="77"/>
        <v>-0.12057239404904752</v>
      </c>
      <c r="P126">
        <f t="shared" si="78"/>
        <v>-4.0115302762409017</v>
      </c>
      <c r="Q126">
        <f t="shared" si="79"/>
        <v>4.0115302762409017</v>
      </c>
      <c r="R126">
        <f t="shared" si="80"/>
        <v>-4.4938198524379995</v>
      </c>
      <c r="S126">
        <f t="shared" si="81"/>
        <v>14013.91790785557</v>
      </c>
      <c r="T126">
        <f t="shared" si="82"/>
        <v>112.11134326284456</v>
      </c>
      <c r="U126">
        <f t="shared" si="83"/>
        <v>-4.0083543035446985E-2</v>
      </c>
      <c r="V126">
        <f t="shared" si="84"/>
        <v>3.9479597966564084</v>
      </c>
      <c r="W126">
        <f t="shared" si="85"/>
        <v>5.2380567715860824</v>
      </c>
      <c r="X126">
        <f t="shared" si="86"/>
        <v>-1.290096974929674</v>
      </c>
      <c r="Y126">
        <f t="shared" si="87"/>
        <v>-1.9479597966564084</v>
      </c>
      <c r="Z126">
        <f t="shared" si="88"/>
        <v>1.9479597966564084</v>
      </c>
      <c r="AA126">
        <f t="shared" si="89"/>
        <v>-3.963736319983604</v>
      </c>
      <c r="AB126">
        <f t="shared" si="90"/>
        <v>15928.537073193658</v>
      </c>
      <c r="AC126">
        <f t="shared" si="91"/>
        <v>127.42829658554926</v>
      </c>
      <c r="AD126">
        <f t="shared" si="92"/>
        <v>-3.1105621170432432E-2</v>
      </c>
    </row>
    <row r="127" spans="1:30" x14ac:dyDescent="0.25">
      <c r="B127" s="35">
        <v>126</v>
      </c>
      <c r="C127">
        <v>4</v>
      </c>
      <c r="D127">
        <f t="shared" si="66"/>
        <v>8.0706093662640779</v>
      </c>
      <c r="E127">
        <f t="shared" si="67"/>
        <v>7.8887669798636608</v>
      </c>
      <c r="F127">
        <f t="shared" si="68"/>
        <v>0.18184238640041767</v>
      </c>
      <c r="G127">
        <f t="shared" si="69"/>
        <v>-4.0706093662640779</v>
      </c>
      <c r="H127">
        <f t="shared" si="70"/>
        <v>4.0706093662640779</v>
      </c>
      <c r="I127">
        <f t="shared" si="71"/>
        <v>0.47545029375145731</v>
      </c>
      <c r="J127">
        <f t="shared" si="72"/>
        <v>29859.912359729398</v>
      </c>
      <c r="K127">
        <f t="shared" si="73"/>
        <v>236.98343142642381</v>
      </c>
      <c r="L127">
        <f t="shared" si="74"/>
        <v>2.0062596397127041E-3</v>
      </c>
      <c r="M127">
        <f t="shared" si="75"/>
        <v>2.8823101750111775</v>
      </c>
      <c r="N127">
        <f t="shared" si="76"/>
        <v>4.0057651381204504</v>
      </c>
      <c r="O127">
        <f t="shared" si="77"/>
        <v>-1.1234549631092732</v>
      </c>
      <c r="P127">
        <f t="shared" si="78"/>
        <v>1.1176898249888225</v>
      </c>
      <c r="Q127">
        <f t="shared" si="79"/>
        <v>1.1176898249888225</v>
      </c>
      <c r="R127">
        <f t="shared" si="80"/>
        <v>-3.376130027449177</v>
      </c>
      <c r="S127">
        <f t="shared" si="81"/>
        <v>14015.035597680559</v>
      </c>
      <c r="T127">
        <f t="shared" si="82"/>
        <v>111.23044125143301</v>
      </c>
      <c r="U127">
        <f t="shared" si="83"/>
        <v>-3.0352572456469343E-2</v>
      </c>
      <c r="V127">
        <f t="shared" si="84"/>
        <v>-0.1471992854584947</v>
      </c>
      <c r="W127">
        <f t="shared" si="85"/>
        <v>2.3895919593312813</v>
      </c>
      <c r="X127">
        <f t="shared" si="86"/>
        <v>-2.536791244789776</v>
      </c>
      <c r="Y127">
        <f t="shared" si="87"/>
        <v>4.1471992854584947</v>
      </c>
      <c r="Z127">
        <f t="shared" si="88"/>
        <v>4.1471992854584947</v>
      </c>
      <c r="AA127">
        <f t="shared" si="89"/>
        <v>0.18346296547489072</v>
      </c>
      <c r="AB127">
        <f t="shared" si="90"/>
        <v>15932.684272479117</v>
      </c>
      <c r="AC127">
        <f t="shared" si="91"/>
        <v>126.44987517840569</v>
      </c>
      <c r="AD127">
        <f t="shared" si="92"/>
        <v>1.4508750223442004E-3</v>
      </c>
    </row>
    <row r="128" spans="1:30" x14ac:dyDescent="0.25">
      <c r="B128" s="35">
        <v>127</v>
      </c>
      <c r="C128">
        <v>0</v>
      </c>
      <c r="D128">
        <f t="shared" si="66"/>
        <v>7.2755055047611163</v>
      </c>
      <c r="E128">
        <f t="shared" si="67"/>
        <v>7.2564874930112619</v>
      </c>
      <c r="F128">
        <f t="shared" si="68"/>
        <v>1.9018011749854458E-2</v>
      </c>
      <c r="G128">
        <f t="shared" si="69"/>
        <v>-7.2755055047611163</v>
      </c>
      <c r="H128">
        <f t="shared" si="70"/>
        <v>7.2755055047611163</v>
      </c>
      <c r="I128">
        <f t="shared" si="71"/>
        <v>-6.800055211009659</v>
      </c>
      <c r="J128">
        <f t="shared" si="72"/>
        <v>29867.187865234158</v>
      </c>
      <c r="K128">
        <f t="shared" si="73"/>
        <v>235.17470760026896</v>
      </c>
      <c r="L128">
        <f t="shared" si="74"/>
        <v>-2.8914908751870739E-2</v>
      </c>
      <c r="M128">
        <f t="shared" si="75"/>
        <v>2.5971225806435214</v>
      </c>
      <c r="N128">
        <f t="shared" si="76"/>
        <v>3.4411550875055887</v>
      </c>
      <c r="O128">
        <f t="shared" si="77"/>
        <v>-0.84403250686206754</v>
      </c>
      <c r="P128">
        <f t="shared" si="78"/>
        <v>-2.5971225806435214</v>
      </c>
      <c r="Q128">
        <f t="shared" si="79"/>
        <v>2.5971225806435214</v>
      </c>
      <c r="R128">
        <f t="shared" si="80"/>
        <v>-5.9732526080926984</v>
      </c>
      <c r="S128">
        <f t="shared" si="81"/>
        <v>14017.632720261203</v>
      </c>
      <c r="T128">
        <f t="shared" si="82"/>
        <v>110.37506078945829</v>
      </c>
      <c r="U128">
        <f t="shared" si="83"/>
        <v>-5.4117774118256183E-2</v>
      </c>
      <c r="V128">
        <f t="shared" si="84"/>
        <v>3.2879764408119621</v>
      </c>
      <c r="W128">
        <f t="shared" si="85"/>
        <v>3.1705601429083012</v>
      </c>
      <c r="X128">
        <f t="shared" si="86"/>
        <v>0.11741629790366082</v>
      </c>
      <c r="Y128">
        <f t="shared" si="87"/>
        <v>-3.2879764408119621</v>
      </c>
      <c r="Z128">
        <f t="shared" si="88"/>
        <v>3.2879764408119621</v>
      </c>
      <c r="AA128">
        <f t="shared" si="89"/>
        <v>-3.1045134753370713</v>
      </c>
      <c r="AB128">
        <f t="shared" si="90"/>
        <v>15935.972248919928</v>
      </c>
      <c r="AC128">
        <f t="shared" si="91"/>
        <v>125.48009644818842</v>
      </c>
      <c r="AD128">
        <f t="shared" si="92"/>
        <v>-2.474108295429105E-2</v>
      </c>
    </row>
    <row r="129" spans="2:30" x14ac:dyDescent="0.25">
      <c r="B129" s="35">
        <v>128</v>
      </c>
      <c r="C129">
        <v>3</v>
      </c>
      <c r="D129">
        <f t="shared" si="66"/>
        <v>5.5484021953683023</v>
      </c>
      <c r="E129">
        <f t="shared" si="67"/>
        <v>5.8204044038088929</v>
      </c>
      <c r="F129">
        <f t="shared" si="68"/>
        <v>-0.27200220844059025</v>
      </c>
      <c r="G129">
        <f t="shared" si="69"/>
        <v>-2.5484021953683023</v>
      </c>
      <c r="H129">
        <f t="shared" si="70"/>
        <v>2.5484021953683023</v>
      </c>
      <c r="I129">
        <f t="shared" si="71"/>
        <v>-9.3484574063779604</v>
      </c>
      <c r="J129">
        <f t="shared" si="72"/>
        <v>29869.736267429525</v>
      </c>
      <c r="K129">
        <f t="shared" si="73"/>
        <v>233.35731458929317</v>
      </c>
      <c r="L129">
        <f t="shared" si="74"/>
        <v>-4.0060700144887953E-2</v>
      </c>
      <c r="M129">
        <f t="shared" si="75"/>
        <v>-0.19475186170118719</v>
      </c>
      <c r="N129">
        <f t="shared" si="76"/>
        <v>1.2985612903217607</v>
      </c>
      <c r="O129">
        <f t="shared" si="77"/>
        <v>-1.4933131520229479</v>
      </c>
      <c r="P129">
        <f t="shared" si="78"/>
        <v>3.194751861701187</v>
      </c>
      <c r="Q129">
        <f t="shared" si="79"/>
        <v>3.194751861701187</v>
      </c>
      <c r="R129">
        <f t="shared" si="80"/>
        <v>-2.7785007463915115</v>
      </c>
      <c r="S129">
        <f t="shared" si="81"/>
        <v>14020.827472122905</v>
      </c>
      <c r="T129">
        <f t="shared" si="82"/>
        <v>109.53771462596019</v>
      </c>
      <c r="U129">
        <f t="shared" si="83"/>
        <v>-2.5365699438584171E-2</v>
      </c>
      <c r="V129">
        <f t="shared" si="84"/>
        <v>-1.3292933360536026</v>
      </c>
      <c r="W129">
        <f t="shared" si="85"/>
        <v>0.65759528816239232</v>
      </c>
      <c r="X129">
        <f t="shared" si="86"/>
        <v>-1.9868886242159949</v>
      </c>
      <c r="Y129">
        <f t="shared" si="87"/>
        <v>4.3292933360536026</v>
      </c>
      <c r="Z129">
        <f t="shared" si="88"/>
        <v>4.3292933360536026</v>
      </c>
      <c r="AA129">
        <f t="shared" si="89"/>
        <v>1.2247798607165312</v>
      </c>
      <c r="AB129">
        <f t="shared" si="90"/>
        <v>15940.301542255982</v>
      </c>
      <c r="AC129">
        <f t="shared" si="91"/>
        <v>124.53360579887486</v>
      </c>
      <c r="AD129">
        <f t="shared" si="92"/>
        <v>9.8349345372251065E-3</v>
      </c>
    </row>
    <row r="130" spans="2:30" x14ac:dyDescent="0.25">
      <c r="B130" s="35">
        <v>129</v>
      </c>
      <c r="C130">
        <v>11</v>
      </c>
      <c r="D130">
        <f t="shared" si="66"/>
        <v>4.6647834600393194</v>
      </c>
      <c r="E130">
        <f t="shared" si="67"/>
        <v>5.0387217562946418</v>
      </c>
      <c r="F130">
        <f t="shared" si="68"/>
        <v>-0.37393829625532238</v>
      </c>
      <c r="G130">
        <f t="shared" si="69"/>
        <v>6.3352165399606806</v>
      </c>
      <c r="H130">
        <f t="shared" si="70"/>
        <v>6.3352165399606806</v>
      </c>
      <c r="I130">
        <f t="shared" si="71"/>
        <v>-3.0132408664172798</v>
      </c>
      <c r="J130">
        <f t="shared" si="72"/>
        <v>29876.071483969485</v>
      </c>
      <c r="K130">
        <f t="shared" si="73"/>
        <v>231.59745336410452</v>
      </c>
      <c r="L130">
        <f t="shared" si="74"/>
        <v>-1.3010682210222889E-2</v>
      </c>
      <c r="M130">
        <f t="shared" si="75"/>
        <v>0.70799888255175514</v>
      </c>
      <c r="N130">
        <f t="shared" si="76"/>
        <v>1.4026240691494063</v>
      </c>
      <c r="O130">
        <f t="shared" si="77"/>
        <v>-0.69462518659765116</v>
      </c>
      <c r="P130">
        <f t="shared" si="78"/>
        <v>10.292001117448244</v>
      </c>
      <c r="Q130">
        <f t="shared" si="79"/>
        <v>10.292001117448244</v>
      </c>
      <c r="R130">
        <f t="shared" si="80"/>
        <v>7.5135003710567325</v>
      </c>
      <c r="S130">
        <f t="shared" si="81"/>
        <v>14031.119473240353</v>
      </c>
      <c r="T130">
        <f t="shared" si="82"/>
        <v>108.76836800961514</v>
      </c>
      <c r="U130">
        <f t="shared" si="83"/>
        <v>6.9077991226204088E-2</v>
      </c>
      <c r="V130">
        <f t="shared" si="84"/>
        <v>2.9180004436475908</v>
      </c>
      <c r="W130">
        <f t="shared" si="85"/>
        <v>2.1341413327892798</v>
      </c>
      <c r="X130">
        <f t="shared" si="86"/>
        <v>0.78385911085831106</v>
      </c>
      <c r="Y130">
        <f t="shared" si="87"/>
        <v>8.0819995563524092</v>
      </c>
      <c r="Z130">
        <f t="shared" si="88"/>
        <v>8.0819995563524092</v>
      </c>
      <c r="AA130">
        <f t="shared" si="89"/>
        <v>9.30677941706894</v>
      </c>
      <c r="AB130">
        <f t="shared" si="90"/>
        <v>15948.383541812334</v>
      </c>
      <c r="AC130">
        <f t="shared" si="91"/>
        <v>123.63088016908786</v>
      </c>
      <c r="AD130">
        <f t="shared" si="92"/>
        <v>7.5278760487187471E-2</v>
      </c>
    </row>
    <row r="131" spans="2:30" x14ac:dyDescent="0.25">
      <c r="B131" s="35">
        <v>130</v>
      </c>
      <c r="C131">
        <v>7</v>
      </c>
      <c r="D131">
        <f t="shared" si="66"/>
        <v>5.81129713337456</v>
      </c>
      <c r="E131">
        <f t="shared" si="67"/>
        <v>5.9318267680314554</v>
      </c>
      <c r="F131">
        <f t="shared" si="68"/>
        <v>-0.1205296346568952</v>
      </c>
      <c r="G131">
        <f t="shared" si="69"/>
        <v>1.18870286662544</v>
      </c>
      <c r="H131">
        <f t="shared" si="70"/>
        <v>1.18870286662544</v>
      </c>
      <c r="I131">
        <f t="shared" si="71"/>
        <v>-1.8245379997918398</v>
      </c>
      <c r="J131">
        <f t="shared" si="72"/>
        <v>29877.260186836109</v>
      </c>
      <c r="K131">
        <f t="shared" si="73"/>
        <v>229.82507836027776</v>
      </c>
      <c r="L131">
        <f t="shared" si="74"/>
        <v>-7.9388116075464251E-3</v>
      </c>
      <c r="M131">
        <f t="shared" si="75"/>
        <v>7.7323745340402867</v>
      </c>
      <c r="N131">
        <f t="shared" si="76"/>
        <v>5.8539994412758771</v>
      </c>
      <c r="O131">
        <f t="shared" si="77"/>
        <v>1.8783750927644098</v>
      </c>
      <c r="P131">
        <f t="shared" si="78"/>
        <v>-0.73237453404028674</v>
      </c>
      <c r="Q131">
        <f t="shared" si="79"/>
        <v>0.73237453404028674</v>
      </c>
      <c r="R131">
        <f t="shared" si="80"/>
        <v>6.7811258370164458</v>
      </c>
      <c r="S131">
        <f t="shared" si="81"/>
        <v>14031.851847774393</v>
      </c>
      <c r="T131">
        <f t="shared" si="82"/>
        <v>107.93732190595686</v>
      </c>
      <c r="U131">
        <f t="shared" si="83"/>
        <v>6.2824662658618441E-2</v>
      </c>
      <c r="V131">
        <f t="shared" si="84"/>
        <v>15.339938915653374</v>
      </c>
      <c r="W131">
        <f t="shared" si="85"/>
        <v>9.3836000887295192</v>
      </c>
      <c r="X131">
        <f t="shared" si="86"/>
        <v>5.9563388269238544</v>
      </c>
      <c r="Y131">
        <f t="shared" si="87"/>
        <v>-8.3399389156533736</v>
      </c>
      <c r="Z131">
        <f t="shared" si="88"/>
        <v>8.3399389156533736</v>
      </c>
      <c r="AA131">
        <f t="shared" si="89"/>
        <v>0.96684050141556632</v>
      </c>
      <c r="AB131">
        <f t="shared" si="90"/>
        <v>15956.723480727987</v>
      </c>
      <c r="AC131">
        <f t="shared" si="91"/>
        <v>122.74402677483067</v>
      </c>
      <c r="AD131">
        <f t="shared" si="92"/>
        <v>7.8768843325402634E-3</v>
      </c>
    </row>
    <row r="132" spans="2:30" x14ac:dyDescent="0.25">
      <c r="B132" s="35">
        <v>131</v>
      </c>
      <c r="C132">
        <v>1</v>
      </c>
      <c r="D132">
        <f t="shared" si="66"/>
        <v>5.9760561867077708</v>
      </c>
      <c r="E132">
        <f t="shared" si="67"/>
        <v>6.0490377066996484</v>
      </c>
      <c r="F132">
        <f t="shared" si="68"/>
        <v>-7.2981519991877519E-2</v>
      </c>
      <c r="G132">
        <f t="shared" si="69"/>
        <v>-4.9760561867077708</v>
      </c>
      <c r="H132">
        <f t="shared" si="70"/>
        <v>4.9760561867077708</v>
      </c>
      <c r="I132">
        <f t="shared" si="71"/>
        <v>-6.8005941864996107</v>
      </c>
      <c r="J132">
        <f t="shared" si="72"/>
        <v>29882.236243022817</v>
      </c>
      <c r="K132">
        <f t="shared" si="73"/>
        <v>228.10867361086119</v>
      </c>
      <c r="L132">
        <f t="shared" si="74"/>
        <v>-2.9812957477018124E-2</v>
      </c>
      <c r="M132">
        <f t="shared" si="75"/>
        <v>9.0614687262744802</v>
      </c>
      <c r="N132">
        <f t="shared" si="76"/>
        <v>7.3661872670201429</v>
      </c>
      <c r="O132">
        <f t="shared" si="77"/>
        <v>1.6952814592543379</v>
      </c>
      <c r="P132">
        <f t="shared" si="78"/>
        <v>-8.0614687262744802</v>
      </c>
      <c r="Q132">
        <f t="shared" si="79"/>
        <v>8.0614687262744802</v>
      </c>
      <c r="R132">
        <f t="shared" si="80"/>
        <v>-1.2803428892580344</v>
      </c>
      <c r="S132">
        <f t="shared" si="81"/>
        <v>14039.913316500668</v>
      </c>
      <c r="T132">
        <f t="shared" si="82"/>
        <v>107.17491081298219</v>
      </c>
      <c r="U132">
        <f t="shared" si="83"/>
        <v>-1.1946293022741153E-2</v>
      </c>
      <c r="V132">
        <f t="shared" si="84"/>
        <v>9.286765704036366</v>
      </c>
      <c r="W132">
        <f t="shared" si="85"/>
        <v>8.6679877831306733</v>
      </c>
      <c r="X132">
        <f t="shared" si="86"/>
        <v>0.61877792090569361</v>
      </c>
      <c r="Y132">
        <f t="shared" si="87"/>
        <v>-8.286765704036366</v>
      </c>
      <c r="Z132">
        <f t="shared" si="88"/>
        <v>8.286765704036366</v>
      </c>
      <c r="AA132">
        <f t="shared" si="89"/>
        <v>-7.3199252026207997</v>
      </c>
      <c r="AB132">
        <f t="shared" si="90"/>
        <v>15965.010246432024</v>
      </c>
      <c r="AC132">
        <f t="shared" si="91"/>
        <v>121.87030722467195</v>
      </c>
      <c r="AD132">
        <f t="shared" si="92"/>
        <v>-6.006323746379235E-2</v>
      </c>
    </row>
    <row r="133" spans="2:30" x14ac:dyDescent="0.25">
      <c r="B133" s="35">
        <v>132</v>
      </c>
      <c r="C133">
        <v>2</v>
      </c>
      <c r="D133">
        <f t="shared" si="66"/>
        <v>4.7088211819060284</v>
      </c>
      <c r="E133">
        <f t="shared" si="67"/>
        <v>4.980844949366217</v>
      </c>
      <c r="F133">
        <f t="shared" si="68"/>
        <v>-0.2720237674601883</v>
      </c>
      <c r="G133">
        <f t="shared" si="69"/>
        <v>-2.7088211819060284</v>
      </c>
      <c r="H133">
        <f t="shared" si="70"/>
        <v>2.7088211819060284</v>
      </c>
      <c r="I133">
        <f t="shared" si="71"/>
        <v>-9.5094153684056391</v>
      </c>
      <c r="J133">
        <f t="shared" si="72"/>
        <v>29884.945064204723</v>
      </c>
      <c r="K133">
        <f t="shared" si="73"/>
        <v>226.4010989712479</v>
      </c>
      <c r="L133">
        <f t="shared" si="74"/>
        <v>-4.2002514173366708E-2</v>
      </c>
      <c r="M133">
        <f t="shared" si="75"/>
        <v>4.7106486408229582</v>
      </c>
      <c r="N133">
        <f t="shared" si="76"/>
        <v>5.0307343631372401</v>
      </c>
      <c r="O133">
        <f t="shared" si="77"/>
        <v>-0.32008572231428212</v>
      </c>
      <c r="P133">
        <f t="shared" si="78"/>
        <v>-2.7106486408229582</v>
      </c>
      <c r="Q133">
        <f t="shared" si="79"/>
        <v>2.7106486408229582</v>
      </c>
      <c r="R133">
        <f t="shared" si="80"/>
        <v>-3.9909915300809926</v>
      </c>
      <c r="S133">
        <f t="shared" si="81"/>
        <v>14042.623965141491</v>
      </c>
      <c r="T133">
        <f t="shared" si="82"/>
        <v>106.38351488743554</v>
      </c>
      <c r="U133">
        <f t="shared" si="83"/>
        <v>-3.7515131308679388E-2</v>
      </c>
      <c r="V133">
        <f t="shared" si="84"/>
        <v>-2.0273989888703081</v>
      </c>
      <c r="W133">
        <f t="shared" si="85"/>
        <v>2.657353140807273</v>
      </c>
      <c r="X133">
        <f t="shared" si="86"/>
        <v>-4.6847521296775811</v>
      </c>
      <c r="Y133">
        <f t="shared" si="87"/>
        <v>4.0273989888703081</v>
      </c>
      <c r="Z133">
        <f t="shared" si="88"/>
        <v>4.0273989888703081</v>
      </c>
      <c r="AA133">
        <f t="shared" si="89"/>
        <v>-3.2925262137504916</v>
      </c>
      <c r="AB133">
        <f t="shared" si="90"/>
        <v>15969.037645420894</v>
      </c>
      <c r="AC133">
        <f t="shared" si="91"/>
        <v>120.97755791985526</v>
      </c>
      <c r="AD133">
        <f t="shared" si="92"/>
        <v>-2.7216008244535003E-2</v>
      </c>
    </row>
    <row r="134" spans="2:30" x14ac:dyDescent="0.25">
      <c r="B134" s="35">
        <v>133</v>
      </c>
      <c r="C134">
        <v>0</v>
      </c>
      <c r="D134">
        <f t="shared" si="66"/>
        <v>3.7866803307883932</v>
      </c>
      <c r="E134">
        <f t="shared" si="67"/>
        <v>4.1670569455248225</v>
      </c>
      <c r="F134">
        <f t="shared" si="68"/>
        <v>-0.38037661473642947</v>
      </c>
      <c r="G134">
        <f t="shared" si="69"/>
        <v>-3.7866803307883932</v>
      </c>
      <c r="H134">
        <f t="shared" si="70"/>
        <v>3.7866803307883932</v>
      </c>
      <c r="I134">
        <f t="shared" si="71"/>
        <v>-13.296095699194032</v>
      </c>
      <c r="J134">
        <f t="shared" si="72"/>
        <v>29888.731744535511</v>
      </c>
      <c r="K134">
        <f t="shared" si="73"/>
        <v>224.72730634989105</v>
      </c>
      <c r="L134">
        <f t="shared" si="74"/>
        <v>-5.9165465537563848E-2</v>
      </c>
      <c r="M134">
        <f t="shared" si="75"/>
        <v>2.3575764378914572</v>
      </c>
      <c r="N134">
        <f t="shared" si="76"/>
        <v>3.3553243204114791</v>
      </c>
      <c r="O134">
        <f t="shared" si="77"/>
        <v>-0.99774788252002167</v>
      </c>
      <c r="P134">
        <f t="shared" si="78"/>
        <v>-2.3575764378914572</v>
      </c>
      <c r="Q134">
        <f t="shared" si="79"/>
        <v>2.3575764378914572</v>
      </c>
      <c r="R134">
        <f t="shared" si="80"/>
        <v>-6.3485679679724498</v>
      </c>
      <c r="S134">
        <f t="shared" si="81"/>
        <v>14044.981541579382</v>
      </c>
      <c r="T134">
        <f t="shared" si="82"/>
        <v>105.60136497428107</v>
      </c>
      <c r="U134">
        <f t="shared" si="83"/>
        <v>-6.0118237766326472E-2</v>
      </c>
      <c r="V134">
        <f t="shared" si="84"/>
        <v>-0.91269657457464515</v>
      </c>
      <c r="W134">
        <f t="shared" si="85"/>
        <v>1.1945202022259385</v>
      </c>
      <c r="X134">
        <f t="shared" si="86"/>
        <v>-2.1072167768005836</v>
      </c>
      <c r="Y134">
        <f t="shared" si="87"/>
        <v>0.91269657457464515</v>
      </c>
      <c r="Z134">
        <f t="shared" si="88"/>
        <v>0.91269657457464515</v>
      </c>
      <c r="AA134">
        <f t="shared" si="89"/>
        <v>-2.3798296391758464</v>
      </c>
      <c r="AB134">
        <f t="shared" si="90"/>
        <v>15969.950341995469</v>
      </c>
      <c r="AC134">
        <f t="shared" si="91"/>
        <v>120.0748146014697</v>
      </c>
      <c r="AD134">
        <f t="shared" si="92"/>
        <v>-1.981955705761063E-2</v>
      </c>
    </row>
    <row r="135" spans="2:30" x14ac:dyDescent="0.25">
      <c r="B135" s="35">
        <v>134</v>
      </c>
      <c r="C135">
        <v>4</v>
      </c>
      <c r="D135">
        <f t="shared" si="66"/>
        <v>2.4975004366627496</v>
      </c>
      <c r="E135">
        <f t="shared" si="67"/>
        <v>3.0293442646307147</v>
      </c>
      <c r="F135">
        <f t="shared" si="68"/>
        <v>-0.53184382796796514</v>
      </c>
      <c r="G135">
        <f t="shared" si="69"/>
        <v>1.5024995633372504</v>
      </c>
      <c r="H135">
        <f t="shared" si="70"/>
        <v>1.5024995633372504</v>
      </c>
      <c r="I135">
        <f t="shared" si="71"/>
        <v>-11.793596135856781</v>
      </c>
      <c r="J135">
        <f t="shared" si="72"/>
        <v>29890.234244098847</v>
      </c>
      <c r="K135">
        <f t="shared" si="73"/>
        <v>223.06144958282721</v>
      </c>
      <c r="L135">
        <f t="shared" si="74"/>
        <v>-5.2871512123288618E-2</v>
      </c>
      <c r="M135">
        <f t="shared" si="75"/>
        <v>-0.40835377304715736</v>
      </c>
      <c r="N135">
        <f t="shared" si="76"/>
        <v>1.1787882189457286</v>
      </c>
      <c r="O135">
        <f t="shared" si="77"/>
        <v>-1.587141991992886</v>
      </c>
      <c r="P135">
        <f t="shared" si="78"/>
        <v>4.4083537730471569</v>
      </c>
      <c r="Q135">
        <f t="shared" si="79"/>
        <v>4.4083537730471569</v>
      </c>
      <c r="R135">
        <f t="shared" si="80"/>
        <v>-1.9402141949252929</v>
      </c>
      <c r="S135">
        <f t="shared" si="81"/>
        <v>14049.389895352429</v>
      </c>
      <c r="T135">
        <f t="shared" si="82"/>
        <v>104.84619324889873</v>
      </c>
      <c r="U135">
        <f t="shared" si="83"/>
        <v>-1.8505337531133228E-2</v>
      </c>
      <c r="V135">
        <f t="shared" si="84"/>
        <v>-1.7056302839877397</v>
      </c>
      <c r="W135">
        <f t="shared" si="85"/>
        <v>-0.18253931491492903</v>
      </c>
      <c r="X135">
        <f t="shared" si="86"/>
        <v>-1.5230909690728107</v>
      </c>
      <c r="Y135">
        <f t="shared" si="87"/>
        <v>5.7056302839877393</v>
      </c>
      <c r="Z135">
        <f t="shared" si="88"/>
        <v>5.7056302839877393</v>
      </c>
      <c r="AA135">
        <f t="shared" si="89"/>
        <v>3.3258006448118929</v>
      </c>
      <c r="AB135">
        <f t="shared" si="90"/>
        <v>15975.655972279457</v>
      </c>
      <c r="AC135">
        <f t="shared" si="91"/>
        <v>119.2213132259661</v>
      </c>
      <c r="AD135">
        <f t="shared" si="92"/>
        <v>2.7896024249526065E-2</v>
      </c>
    </row>
    <row r="136" spans="2:30" x14ac:dyDescent="0.25">
      <c r="B136" s="35">
        <v>135</v>
      </c>
      <c r="C136">
        <v>2</v>
      </c>
      <c r="D136">
        <f t="shared" si="66"/>
        <v>2.3262565038957241</v>
      </c>
      <c r="E136">
        <f t="shared" si="67"/>
        <v>2.7980003493301995</v>
      </c>
      <c r="F136">
        <f t="shared" si="68"/>
        <v>-0.47174384543447517</v>
      </c>
      <c r="G136">
        <f t="shared" si="69"/>
        <v>-0.32625650389572414</v>
      </c>
      <c r="H136">
        <f t="shared" si="70"/>
        <v>0.32625650389572414</v>
      </c>
      <c r="I136">
        <f t="shared" si="71"/>
        <v>-12.119852639752505</v>
      </c>
      <c r="J136">
        <f t="shared" si="72"/>
        <v>29890.560500602744</v>
      </c>
      <c r="K136">
        <f t="shared" si="73"/>
        <v>221.41155926372403</v>
      </c>
      <c r="L136">
        <f t="shared" si="74"/>
        <v>-5.4739023924746895E-2</v>
      </c>
      <c r="M136">
        <f t="shared" si="75"/>
        <v>1.3107695647453244</v>
      </c>
      <c r="N136">
        <f t="shared" si="76"/>
        <v>1.7958231134764211</v>
      </c>
      <c r="O136">
        <f t="shared" si="77"/>
        <v>-0.48505354873109674</v>
      </c>
      <c r="P136">
        <f t="shared" si="78"/>
        <v>0.68923043525467564</v>
      </c>
      <c r="Q136">
        <f t="shared" si="79"/>
        <v>0.68923043525467564</v>
      </c>
      <c r="R136">
        <f t="shared" si="80"/>
        <v>-1.2509837596706173</v>
      </c>
      <c r="S136">
        <f t="shared" si="81"/>
        <v>14050.079125787684</v>
      </c>
      <c r="T136">
        <f t="shared" si="82"/>
        <v>104.07466019101989</v>
      </c>
      <c r="U136">
        <f t="shared" si="83"/>
        <v>-1.2020060957917581E-2</v>
      </c>
      <c r="V136">
        <f t="shared" si="84"/>
        <v>4.9873863558817941</v>
      </c>
      <c r="W136">
        <f t="shared" si="85"/>
        <v>2.8588739432024517</v>
      </c>
      <c r="X136">
        <f t="shared" si="86"/>
        <v>2.1285124126793424</v>
      </c>
      <c r="Y136">
        <f t="shared" si="87"/>
        <v>-2.9873863558817941</v>
      </c>
      <c r="Z136">
        <f t="shared" si="88"/>
        <v>2.9873863558817941</v>
      </c>
      <c r="AA136">
        <f t="shared" si="89"/>
        <v>0.33841428893009873</v>
      </c>
      <c r="AB136">
        <f t="shared" si="90"/>
        <v>15978.64335863534</v>
      </c>
      <c r="AC136">
        <f t="shared" si="91"/>
        <v>118.36032117507659</v>
      </c>
      <c r="AD136">
        <f t="shared" si="92"/>
        <v>2.8591869772769713E-3</v>
      </c>
    </row>
    <row r="137" spans="2:30" x14ac:dyDescent="0.25">
      <c r="B137" s="35">
        <v>136</v>
      </c>
      <c r="C137">
        <v>16</v>
      </c>
      <c r="D137">
        <f t="shared" si="66"/>
        <v>1.7762110975262755</v>
      </c>
      <c r="E137">
        <f t="shared" si="67"/>
        <v>2.2610052031165795</v>
      </c>
      <c r="F137">
        <f t="shared" si="68"/>
        <v>-0.48479410559030411</v>
      </c>
      <c r="G137">
        <f t="shared" si="69"/>
        <v>14.223788902473725</v>
      </c>
      <c r="H137">
        <f t="shared" si="70"/>
        <v>14.223788902473725</v>
      </c>
      <c r="I137">
        <f t="shared" si="71"/>
        <v>2.1039362627212199</v>
      </c>
      <c r="J137">
        <f t="shared" si="72"/>
        <v>29904.784289505216</v>
      </c>
      <c r="K137">
        <f t="shared" si="73"/>
        <v>219.88811977577365</v>
      </c>
      <c r="L137">
        <f t="shared" si="74"/>
        <v>9.5682125294748316E-3</v>
      </c>
      <c r="M137">
        <f t="shared" si="75"/>
        <v>1.3426388424552345</v>
      </c>
      <c r="N137">
        <f t="shared" si="76"/>
        <v>1.6553847823726622</v>
      </c>
      <c r="O137">
        <f t="shared" si="77"/>
        <v>-0.31274593991742783</v>
      </c>
      <c r="P137">
        <f t="shared" si="78"/>
        <v>14.657361157544766</v>
      </c>
      <c r="Q137">
        <f t="shared" si="79"/>
        <v>14.657361157544766</v>
      </c>
      <c r="R137">
        <f t="shared" si="80"/>
        <v>13.406377397874149</v>
      </c>
      <c r="S137">
        <f t="shared" si="81"/>
        <v>14064.736486945229</v>
      </c>
      <c r="T137">
        <f t="shared" si="82"/>
        <v>103.41718005106786</v>
      </c>
      <c r="U137">
        <f t="shared" si="83"/>
        <v>0.12963394854949653</v>
      </c>
      <c r="V137">
        <f t="shared" si="84"/>
        <v>2.8140624160913528</v>
      </c>
      <c r="W137">
        <f t="shared" si="85"/>
        <v>2.5974772711763587</v>
      </c>
      <c r="X137">
        <f t="shared" si="86"/>
        <v>0.21658514491499403</v>
      </c>
      <c r="Y137">
        <f t="shared" si="87"/>
        <v>13.185937583908647</v>
      </c>
      <c r="Z137">
        <f t="shared" si="88"/>
        <v>13.185937583908647</v>
      </c>
      <c r="AA137">
        <f t="shared" si="89"/>
        <v>13.524351872838746</v>
      </c>
      <c r="AB137">
        <f t="shared" si="90"/>
        <v>15991.829296219248</v>
      </c>
      <c r="AC137">
        <f t="shared" si="91"/>
        <v>117.58698011925918</v>
      </c>
      <c r="AD137">
        <f t="shared" si="92"/>
        <v>0.11501572588327437</v>
      </c>
    </row>
    <row r="138" spans="2:30" x14ac:dyDescent="0.25">
      <c r="B138" s="35">
        <v>137</v>
      </c>
      <c r="C138">
        <v>5</v>
      </c>
      <c r="D138">
        <f t="shared" si="66"/>
        <v>4.7051263285296656</v>
      </c>
      <c r="E138">
        <f t="shared" si="67"/>
        <v>4.6209688780210207</v>
      </c>
      <c r="F138">
        <f t="shared" si="68"/>
        <v>8.4157450508644982E-2</v>
      </c>
      <c r="G138">
        <f t="shared" si="69"/>
        <v>0.29487367147033439</v>
      </c>
      <c r="H138">
        <f t="shared" si="70"/>
        <v>0.29487367147033439</v>
      </c>
      <c r="I138">
        <f t="shared" si="71"/>
        <v>2.3988099341915543</v>
      </c>
      <c r="J138">
        <f t="shared" si="72"/>
        <v>29905.079163176688</v>
      </c>
      <c r="K138">
        <f t="shared" si="73"/>
        <v>218.2852493662532</v>
      </c>
      <c r="L138">
        <f t="shared" si="74"/>
        <v>1.0989335931566658E-2</v>
      </c>
      <c r="M138">
        <f t="shared" si="75"/>
        <v>12.022913770696382</v>
      </c>
      <c r="N138">
        <f t="shared" si="76"/>
        <v>8.6713194212276186</v>
      </c>
      <c r="O138">
        <f t="shared" si="77"/>
        <v>3.3515943494687641</v>
      </c>
      <c r="P138">
        <f t="shared" si="78"/>
        <v>-7.0229137706963822</v>
      </c>
      <c r="Q138">
        <f t="shared" si="79"/>
        <v>7.0229137706963822</v>
      </c>
      <c r="R138">
        <f t="shared" si="80"/>
        <v>6.3834636271777665</v>
      </c>
      <c r="S138">
        <f t="shared" si="81"/>
        <v>14071.759400715924</v>
      </c>
      <c r="T138">
        <f t="shared" si="82"/>
        <v>102.71357226799945</v>
      </c>
      <c r="U138">
        <f t="shared" si="83"/>
        <v>6.2148199952797696E-2</v>
      </c>
      <c r="V138">
        <f t="shared" si="84"/>
        <v>22.018397681834799</v>
      </c>
      <c r="W138">
        <f t="shared" si="85"/>
        <v>13.362812483218271</v>
      </c>
      <c r="X138">
        <f t="shared" si="86"/>
        <v>8.655585198616528</v>
      </c>
      <c r="Y138">
        <f t="shared" si="87"/>
        <v>-17.018397681834799</v>
      </c>
      <c r="Z138">
        <f t="shared" si="88"/>
        <v>17.018397681834799</v>
      </c>
      <c r="AA138">
        <f t="shared" si="89"/>
        <v>-3.4940458089960522</v>
      </c>
      <c r="AB138">
        <f t="shared" si="90"/>
        <v>16008.847693901083</v>
      </c>
      <c r="AC138">
        <f t="shared" si="91"/>
        <v>116.8529028751904</v>
      </c>
      <c r="AD138">
        <f t="shared" si="92"/>
        <v>-2.9901232430040812E-2</v>
      </c>
    </row>
    <row r="139" spans="2:30" x14ac:dyDescent="0.25">
      <c r="B139" s="35">
        <v>138</v>
      </c>
      <c r="C139">
        <v>1</v>
      </c>
      <c r="D139">
        <f t="shared" si="66"/>
        <v>4.8600534601911907</v>
      </c>
      <c r="E139">
        <f t="shared" si="67"/>
        <v>4.7641010628237321</v>
      </c>
      <c r="F139">
        <f t="shared" si="68"/>
        <v>9.5952397367458281E-2</v>
      </c>
      <c r="G139">
        <f t="shared" si="69"/>
        <v>-3.8600534601911907</v>
      </c>
      <c r="H139">
        <f t="shared" si="70"/>
        <v>3.8600534601911907</v>
      </c>
      <c r="I139">
        <f t="shared" si="71"/>
        <v>-1.4612435259996364</v>
      </c>
      <c r="J139">
        <f t="shared" si="72"/>
        <v>29908.939216636878</v>
      </c>
      <c r="K139">
        <f t="shared" si="73"/>
        <v>216.73144359881795</v>
      </c>
      <c r="L139">
        <f t="shared" si="74"/>
        <v>-6.7421851750523107E-3</v>
      </c>
      <c r="M139">
        <f t="shared" si="75"/>
        <v>10.107322792142861</v>
      </c>
      <c r="N139">
        <f t="shared" si="76"/>
        <v>8.511456885348192</v>
      </c>
      <c r="O139">
        <f t="shared" si="77"/>
        <v>1.595865906794669</v>
      </c>
      <c r="P139">
        <f t="shared" si="78"/>
        <v>-9.1073227921428614</v>
      </c>
      <c r="Q139">
        <f t="shared" si="79"/>
        <v>9.1073227921428614</v>
      </c>
      <c r="R139">
        <f t="shared" si="80"/>
        <v>-2.7238591649650949</v>
      </c>
      <c r="S139">
        <f t="shared" si="81"/>
        <v>14080.866723508067</v>
      </c>
      <c r="T139">
        <f t="shared" si="82"/>
        <v>102.0352661123773</v>
      </c>
      <c r="U139">
        <f t="shared" si="83"/>
        <v>-2.6695271828518115E-2</v>
      </c>
      <c r="V139">
        <f t="shared" si="84"/>
        <v>6.1674902186092133</v>
      </c>
      <c r="W139">
        <f t="shared" si="85"/>
        <v>8.4036795363669583</v>
      </c>
      <c r="X139">
        <f t="shared" si="86"/>
        <v>-2.236189317757745</v>
      </c>
      <c r="Y139">
        <f t="shared" si="87"/>
        <v>-5.1674902186092133</v>
      </c>
      <c r="Z139">
        <f t="shared" si="88"/>
        <v>5.1674902186092133</v>
      </c>
      <c r="AA139">
        <f t="shared" si="89"/>
        <v>-8.6615360276052655</v>
      </c>
      <c r="AB139">
        <f t="shared" si="90"/>
        <v>16014.015184119693</v>
      </c>
      <c r="AC139">
        <f t="shared" si="91"/>
        <v>116.04358829072241</v>
      </c>
      <c r="AD139">
        <f t="shared" si="92"/>
        <v>-7.4640367082631387E-2</v>
      </c>
    </row>
    <row r="140" spans="2:30" x14ac:dyDescent="0.25">
      <c r="B140" s="35">
        <v>139</v>
      </c>
      <c r="C140">
        <v>5</v>
      </c>
      <c r="D140">
        <f t="shared" si="66"/>
        <v>4.0295930271127629</v>
      </c>
      <c r="E140">
        <f t="shared" si="67"/>
        <v>4.0880427681529525</v>
      </c>
      <c r="F140">
        <f t="shared" si="68"/>
        <v>-5.8449741040189351E-2</v>
      </c>
      <c r="G140">
        <f t="shared" si="69"/>
        <v>0.9704069728872371</v>
      </c>
      <c r="H140">
        <f t="shared" si="70"/>
        <v>0.9704069728872371</v>
      </c>
      <c r="I140">
        <f t="shared" si="71"/>
        <v>-0.49083655311239927</v>
      </c>
      <c r="J140">
        <f t="shared" si="72"/>
        <v>29909.909623609765</v>
      </c>
      <c r="K140">
        <f t="shared" si="73"/>
        <v>215.1792059252501</v>
      </c>
      <c r="L140">
        <f t="shared" si="74"/>
        <v>-2.2810594127896737E-3</v>
      </c>
      <c r="M140">
        <f t="shared" si="75"/>
        <v>4.8726966048303844</v>
      </c>
      <c r="N140">
        <f t="shared" si="76"/>
        <v>5.5536613960714307</v>
      </c>
      <c r="O140">
        <f t="shared" si="77"/>
        <v>-0.68096479124104636</v>
      </c>
      <c r="P140">
        <f t="shared" si="78"/>
        <v>0.12730339516961564</v>
      </c>
      <c r="Q140">
        <f t="shared" si="79"/>
        <v>0.12730339516961564</v>
      </c>
      <c r="R140">
        <f t="shared" si="80"/>
        <v>-2.5965557697954793</v>
      </c>
      <c r="S140">
        <f t="shared" si="81"/>
        <v>14080.994026903236</v>
      </c>
      <c r="T140">
        <f t="shared" si="82"/>
        <v>101.30211530146212</v>
      </c>
      <c r="U140">
        <f t="shared" si="83"/>
        <v>-2.5631802081017379E-2</v>
      </c>
      <c r="V140">
        <f t="shared" si="84"/>
        <v>-3.5098850139457989</v>
      </c>
      <c r="W140">
        <f t="shared" si="85"/>
        <v>2.0334980437218428</v>
      </c>
      <c r="X140">
        <f t="shared" si="86"/>
        <v>-5.5433830576676417</v>
      </c>
      <c r="Y140">
        <f t="shared" si="87"/>
        <v>8.509885013945798</v>
      </c>
      <c r="Z140">
        <f t="shared" si="88"/>
        <v>8.509885013945798</v>
      </c>
      <c r="AA140">
        <f t="shared" si="89"/>
        <v>-0.15165101365946754</v>
      </c>
      <c r="AB140">
        <f t="shared" si="90"/>
        <v>16022.525069133639</v>
      </c>
      <c r="AC140">
        <f t="shared" si="91"/>
        <v>115.26996452614128</v>
      </c>
      <c r="AD140">
        <f t="shared" si="92"/>
        <v>-1.3156160347830735E-3</v>
      </c>
    </row>
    <row r="141" spans="2:30" x14ac:dyDescent="0.25">
      <c r="B141" s="35">
        <v>140</v>
      </c>
      <c r="C141">
        <v>3</v>
      </c>
      <c r="D141">
        <f t="shared" si="66"/>
        <v>4.2040409595655106</v>
      </c>
      <c r="E141">
        <f t="shared" si="67"/>
        <v>4.2236744216902107</v>
      </c>
      <c r="F141">
        <f t="shared" si="68"/>
        <v>-1.9633462124699796E-2</v>
      </c>
      <c r="G141">
        <f t="shared" si="69"/>
        <v>-1.2040409595655106</v>
      </c>
      <c r="H141">
        <f t="shared" si="70"/>
        <v>1.2040409595655106</v>
      </c>
      <c r="I141">
        <f t="shared" si="71"/>
        <v>-1.6948775126779099</v>
      </c>
      <c r="J141">
        <f t="shared" si="72"/>
        <v>29911.11366456933</v>
      </c>
      <c r="K141">
        <f t="shared" si="73"/>
        <v>213.65081188978093</v>
      </c>
      <c r="L141">
        <f t="shared" si="74"/>
        <v>-7.9329327030700468E-3</v>
      </c>
      <c r="M141">
        <f t="shared" si="75"/>
        <v>4.2872093599665497</v>
      </c>
      <c r="N141">
        <f t="shared" si="76"/>
        <v>4.9363483024151922</v>
      </c>
      <c r="O141">
        <f t="shared" si="77"/>
        <v>-0.64913894244864245</v>
      </c>
      <c r="P141">
        <f t="shared" si="78"/>
        <v>-1.2872093599665497</v>
      </c>
      <c r="Q141">
        <f t="shared" si="79"/>
        <v>1.2872093599665497</v>
      </c>
      <c r="R141">
        <f t="shared" si="80"/>
        <v>-3.883765129762029</v>
      </c>
      <c r="S141">
        <f t="shared" si="81"/>
        <v>14082.281236263203</v>
      </c>
      <c r="T141">
        <f t="shared" si="82"/>
        <v>100.58772311616573</v>
      </c>
      <c r="U141">
        <f t="shared" si="83"/>
        <v>-3.8610727128963698E-2</v>
      </c>
      <c r="V141">
        <f t="shared" si="84"/>
        <v>3.2009663484685094</v>
      </c>
      <c r="W141">
        <f t="shared" si="85"/>
        <v>3.2980229972108397</v>
      </c>
      <c r="X141">
        <f t="shared" si="86"/>
        <v>-9.7056648742330331E-2</v>
      </c>
      <c r="Y141">
        <f t="shared" si="87"/>
        <v>-0.20096634846850936</v>
      </c>
      <c r="Z141">
        <f t="shared" si="88"/>
        <v>0.20096634846850936</v>
      </c>
      <c r="AA141">
        <f t="shared" si="89"/>
        <v>-0.3526173621279769</v>
      </c>
      <c r="AB141">
        <f t="shared" si="90"/>
        <v>16022.726035482106</v>
      </c>
      <c r="AC141">
        <f t="shared" si="91"/>
        <v>114.44804311058647</v>
      </c>
      <c r="AD141">
        <f t="shared" si="92"/>
        <v>-3.0810256999087102E-3</v>
      </c>
    </row>
    <row r="142" spans="2:30" x14ac:dyDescent="0.25">
      <c r="B142" s="35">
        <v>141</v>
      </c>
      <c r="C142">
        <v>6</v>
      </c>
      <c r="D142">
        <f t="shared" si="66"/>
        <v>3.8954376671450883</v>
      </c>
      <c r="E142">
        <f t="shared" si="67"/>
        <v>3.9632327676524084</v>
      </c>
      <c r="F142">
        <f t="shared" si="68"/>
        <v>-6.7795100507320238E-2</v>
      </c>
      <c r="G142">
        <f t="shared" si="69"/>
        <v>2.1045623328549117</v>
      </c>
      <c r="H142">
        <f t="shared" si="70"/>
        <v>2.1045623328549117</v>
      </c>
      <c r="I142">
        <f t="shared" si="71"/>
        <v>0.40968482017700181</v>
      </c>
      <c r="J142">
        <f t="shared" si="72"/>
        <v>29913.218226902183</v>
      </c>
      <c r="K142">
        <f t="shared" si="73"/>
        <v>212.1504838787389</v>
      </c>
      <c r="L142">
        <f t="shared" si="74"/>
        <v>1.9311048114845201E-3</v>
      </c>
      <c r="M142">
        <f t="shared" si="75"/>
        <v>2.672663397542995</v>
      </c>
      <c r="N142">
        <f t="shared" si="76"/>
        <v>3.6436046799832749</v>
      </c>
      <c r="O142">
        <f t="shared" si="77"/>
        <v>-0.97094128244027988</v>
      </c>
      <c r="P142">
        <f t="shared" si="78"/>
        <v>3.327336602457005</v>
      </c>
      <c r="Q142">
        <f t="shared" si="79"/>
        <v>3.327336602457005</v>
      </c>
      <c r="R142">
        <f t="shared" si="80"/>
        <v>-0.55642852730502401</v>
      </c>
      <c r="S142">
        <f t="shared" si="81"/>
        <v>14085.60857286566</v>
      </c>
      <c r="T142">
        <f t="shared" si="82"/>
        <v>99.897933140891212</v>
      </c>
      <c r="U142">
        <f t="shared" si="83"/>
        <v>-5.569970366856981E-3</v>
      </c>
      <c r="V142">
        <f t="shared" si="84"/>
        <v>2.8145181579315257</v>
      </c>
      <c r="W142">
        <f t="shared" si="85"/>
        <v>3.040193269693702</v>
      </c>
      <c r="X142">
        <f t="shared" si="86"/>
        <v>-0.22567511176217625</v>
      </c>
      <c r="Y142">
        <f t="shared" si="87"/>
        <v>3.1854818420684743</v>
      </c>
      <c r="Z142">
        <f t="shared" si="88"/>
        <v>3.1854818420684743</v>
      </c>
      <c r="AA142">
        <f t="shared" si="89"/>
        <v>2.8328644799404974</v>
      </c>
      <c r="AB142">
        <f t="shared" si="90"/>
        <v>16025.911517324175</v>
      </c>
      <c r="AC142">
        <f t="shared" si="91"/>
        <v>113.65894693137713</v>
      </c>
      <c r="AD142">
        <f t="shared" si="92"/>
        <v>2.4924254151772771E-2</v>
      </c>
    </row>
    <row r="143" spans="2:30" x14ac:dyDescent="0.25">
      <c r="B143" s="35">
        <v>142</v>
      </c>
      <c r="C143">
        <v>4</v>
      </c>
      <c r="D143">
        <f t="shared" si="66"/>
        <v>4.3327375265229477</v>
      </c>
      <c r="E143">
        <f t="shared" si="67"/>
        <v>4.316350133716071</v>
      </c>
      <c r="F143">
        <f t="shared" si="68"/>
        <v>1.6387392806876303E-2</v>
      </c>
      <c r="G143">
        <f t="shared" si="69"/>
        <v>-0.33273752652294775</v>
      </c>
      <c r="H143">
        <f t="shared" si="70"/>
        <v>0.33273752652294775</v>
      </c>
      <c r="I143">
        <f t="shared" si="71"/>
        <v>7.6947293654054061E-2</v>
      </c>
      <c r="J143">
        <f t="shared" si="72"/>
        <v>29913.550964428705</v>
      </c>
      <c r="K143">
        <f t="shared" si="73"/>
        <v>210.65880960865286</v>
      </c>
      <c r="L143">
        <f t="shared" si="74"/>
        <v>3.6526976392300584E-4</v>
      </c>
      <c r="M143">
        <f t="shared" si="75"/>
        <v>4.1972245669454686</v>
      </c>
      <c r="N143">
        <f t="shared" si="76"/>
        <v>4.336331698771497</v>
      </c>
      <c r="O143">
        <f t="shared" si="77"/>
        <v>-0.13910713182602885</v>
      </c>
      <c r="P143">
        <f t="shared" si="78"/>
        <v>-0.19722456694546864</v>
      </c>
      <c r="Q143">
        <f t="shared" si="79"/>
        <v>0.19722456694546864</v>
      </c>
      <c r="R143">
        <f t="shared" si="80"/>
        <v>-0.75365309425049265</v>
      </c>
      <c r="S143">
        <f t="shared" si="81"/>
        <v>14085.805797432606</v>
      </c>
      <c r="T143">
        <f t="shared" si="82"/>
        <v>99.195815474877506</v>
      </c>
      <c r="U143">
        <f t="shared" si="83"/>
        <v>-7.5976299064889896E-3</v>
      </c>
      <c r="V143">
        <f t="shared" si="84"/>
        <v>7.1759368987479526</v>
      </c>
      <c r="W143">
        <f t="shared" si="85"/>
        <v>5.3629036315863052</v>
      </c>
      <c r="X143">
        <f t="shared" si="86"/>
        <v>1.8130332671616474</v>
      </c>
      <c r="Y143">
        <f t="shared" si="87"/>
        <v>-3.1759368987479526</v>
      </c>
      <c r="Z143">
        <f t="shared" si="88"/>
        <v>3.1759368987479526</v>
      </c>
      <c r="AA143">
        <f t="shared" si="89"/>
        <v>-0.3430724188074552</v>
      </c>
      <c r="AB143">
        <f t="shared" si="90"/>
        <v>16029.087454222923</v>
      </c>
      <c r="AC143">
        <f t="shared" si="91"/>
        <v>112.88089756495016</v>
      </c>
      <c r="AD143">
        <f t="shared" si="92"/>
        <v>-3.0392424777633958E-3</v>
      </c>
    </row>
    <row r="144" spans="2:30" x14ac:dyDescent="0.25">
      <c r="B144" s="35">
        <v>143</v>
      </c>
      <c r="C144">
        <v>3</v>
      </c>
      <c r="D144">
        <f t="shared" si="66"/>
        <v>4.2692679129643167</v>
      </c>
      <c r="E144">
        <f t="shared" si="67"/>
        <v>4.2661900212183586</v>
      </c>
      <c r="F144">
        <f t="shared" si="68"/>
        <v>3.0778917459584627E-3</v>
      </c>
      <c r="G144">
        <f t="shared" si="69"/>
        <v>-1.2692679129643167</v>
      </c>
      <c r="H144">
        <f t="shared" si="70"/>
        <v>1.2692679129643167</v>
      </c>
      <c r="I144">
        <f t="shared" si="71"/>
        <v>-1.1923206193102627</v>
      </c>
      <c r="J144">
        <f t="shared" si="72"/>
        <v>29914.82023234167</v>
      </c>
      <c r="K144">
        <f t="shared" si="73"/>
        <v>209.19454707931237</v>
      </c>
      <c r="L144">
        <f t="shared" si="74"/>
        <v>-5.6995779094481634E-3</v>
      </c>
      <c r="M144">
        <f t="shared" si="75"/>
        <v>3.9101990099103383</v>
      </c>
      <c r="N144">
        <f t="shared" si="76"/>
        <v>4.0986122834727343</v>
      </c>
      <c r="O144">
        <f t="shared" si="77"/>
        <v>-0.18841327356239601</v>
      </c>
      <c r="P144">
        <f t="shared" si="78"/>
        <v>-0.91019900991033831</v>
      </c>
      <c r="Q144">
        <f t="shared" si="79"/>
        <v>0.91019900991033831</v>
      </c>
      <c r="R144">
        <f t="shared" si="80"/>
        <v>-1.663852104160831</v>
      </c>
      <c r="S144">
        <f t="shared" si="81"/>
        <v>14086.715996442515</v>
      </c>
      <c r="T144">
        <f t="shared" si="82"/>
        <v>98.508503471625986</v>
      </c>
      <c r="U144">
        <f t="shared" si="83"/>
        <v>-1.6890441388545514E-2</v>
      </c>
      <c r="V144">
        <f t="shared" si="84"/>
        <v>4.4156210317125471</v>
      </c>
      <c r="W144">
        <f t="shared" si="85"/>
        <v>4.6351873797495902</v>
      </c>
      <c r="X144">
        <f t="shared" si="86"/>
        <v>-0.21956634803704267</v>
      </c>
      <c r="Y144">
        <f t="shared" si="87"/>
        <v>-1.4156210317125471</v>
      </c>
      <c r="Z144">
        <f t="shared" si="88"/>
        <v>1.4156210317125471</v>
      </c>
      <c r="AA144">
        <f t="shared" si="89"/>
        <v>-1.7586934505200023</v>
      </c>
      <c r="AB144">
        <f t="shared" si="90"/>
        <v>16030.503075254635</v>
      </c>
      <c r="AC144">
        <f t="shared" si="91"/>
        <v>112.10142010667577</v>
      </c>
      <c r="AD144">
        <f t="shared" si="92"/>
        <v>-1.5688413660116245E-2</v>
      </c>
    </row>
    <row r="145" spans="2:30" x14ac:dyDescent="0.25">
      <c r="B145" s="35">
        <v>144</v>
      </c>
      <c r="C145">
        <v>3</v>
      </c>
      <c r="D145">
        <f t="shared" si="66"/>
        <v>3.9677215055988393</v>
      </c>
      <c r="E145">
        <f t="shared" si="67"/>
        <v>4.0154143303714536</v>
      </c>
      <c r="F145">
        <f t="shared" si="68"/>
        <v>-4.7692824772614176E-2</v>
      </c>
      <c r="G145">
        <f t="shared" si="69"/>
        <v>-0.96772150559883929</v>
      </c>
      <c r="H145">
        <f t="shared" si="70"/>
        <v>0.96772150559883929</v>
      </c>
      <c r="I145">
        <f t="shared" si="71"/>
        <v>-2.160042124909102</v>
      </c>
      <c r="J145">
        <f t="shared" si="72"/>
        <v>29915.78795384727</v>
      </c>
      <c r="K145">
        <f t="shared" si="73"/>
        <v>207.7485274572727</v>
      </c>
      <c r="L145">
        <f t="shared" si="74"/>
        <v>-1.0397388377895262E-2</v>
      </c>
      <c r="M145">
        <f t="shared" si="75"/>
        <v>3.0391364789151885</v>
      </c>
      <c r="N145">
        <f t="shared" si="76"/>
        <v>3.4550995049551689</v>
      </c>
      <c r="O145">
        <f t="shared" si="77"/>
        <v>-0.4159630260399807</v>
      </c>
      <c r="P145">
        <f t="shared" si="78"/>
        <v>-3.9136478915188455E-2</v>
      </c>
      <c r="Q145">
        <f t="shared" si="79"/>
        <v>3.9136478915188455E-2</v>
      </c>
      <c r="R145">
        <f t="shared" si="80"/>
        <v>-1.7029885830760194</v>
      </c>
      <c r="S145">
        <f t="shared" si="81"/>
        <v>14086.755132921431</v>
      </c>
      <c r="T145">
        <f t="shared" si="82"/>
        <v>97.824688423065496</v>
      </c>
      <c r="U145">
        <f t="shared" si="83"/>
        <v>-1.7408576613206793E-2</v>
      </c>
      <c r="V145">
        <f t="shared" si="84"/>
        <v>2.1575603980094362</v>
      </c>
      <c r="W145">
        <f t="shared" si="85"/>
        <v>3.2831242063425092</v>
      </c>
      <c r="X145">
        <f t="shared" si="86"/>
        <v>-1.125563808333073</v>
      </c>
      <c r="Y145">
        <f t="shared" si="87"/>
        <v>0.84243960199056378</v>
      </c>
      <c r="Z145">
        <f t="shared" si="88"/>
        <v>0.84243960199056378</v>
      </c>
      <c r="AA145">
        <f t="shared" si="89"/>
        <v>-0.91625384852943847</v>
      </c>
      <c r="AB145">
        <f t="shared" si="90"/>
        <v>16031.345514856626</v>
      </c>
      <c r="AC145">
        <f t="shared" si="91"/>
        <v>111.32878829761546</v>
      </c>
      <c r="AD145">
        <f t="shared" si="92"/>
        <v>-8.2301609722007871E-3</v>
      </c>
    </row>
    <row r="146" spans="2:30" x14ac:dyDescent="0.25">
      <c r="B146" s="35">
        <v>145</v>
      </c>
      <c r="C146">
        <v>11</v>
      </c>
      <c r="D146">
        <f t="shared" si="66"/>
        <v>3.6877755194825035</v>
      </c>
      <c r="E146">
        <f t="shared" si="67"/>
        <v>3.7741772044790713</v>
      </c>
      <c r="F146">
        <f t="shared" si="68"/>
        <v>-8.6401684996567765E-2</v>
      </c>
      <c r="G146">
        <f t="shared" si="69"/>
        <v>7.3122244805174965</v>
      </c>
      <c r="H146">
        <f t="shared" si="70"/>
        <v>7.3122244805174965</v>
      </c>
      <c r="I146">
        <f t="shared" si="71"/>
        <v>5.1521823556083941</v>
      </c>
      <c r="J146">
        <f t="shared" si="72"/>
        <v>29923.100178327786</v>
      </c>
      <c r="K146">
        <f t="shared" si="73"/>
        <v>206.36620812639853</v>
      </c>
      <c r="L146">
        <f t="shared" si="74"/>
        <v>2.4966211291980039E-2</v>
      </c>
      <c r="M146">
        <f t="shared" si="75"/>
        <v>2.5938210936888164</v>
      </c>
      <c r="N146">
        <f t="shared" si="76"/>
        <v>3.0195682394575942</v>
      </c>
      <c r="O146">
        <f t="shared" si="77"/>
        <v>-0.42574714576877781</v>
      </c>
      <c r="P146">
        <f t="shared" si="78"/>
        <v>8.4061789063111831</v>
      </c>
      <c r="Q146">
        <f t="shared" si="79"/>
        <v>8.4061789063111831</v>
      </c>
      <c r="R146">
        <f t="shared" si="80"/>
        <v>6.7031903232351642</v>
      </c>
      <c r="S146">
        <f t="shared" si="81"/>
        <v>14095.161311827742</v>
      </c>
      <c r="T146">
        <f t="shared" si="82"/>
        <v>97.20800904708787</v>
      </c>
      <c r="U146">
        <f t="shared" si="83"/>
        <v>6.8957181501249729E-2</v>
      </c>
      <c r="V146">
        <f t="shared" si="84"/>
        <v>2.2451096165427753</v>
      </c>
      <c r="W146">
        <f t="shared" si="85"/>
        <v>2.8315120796018873</v>
      </c>
      <c r="X146">
        <f t="shared" si="86"/>
        <v>-0.58640246305911214</v>
      </c>
      <c r="Y146">
        <f t="shared" si="87"/>
        <v>8.7548903834572247</v>
      </c>
      <c r="Z146">
        <f t="shared" si="88"/>
        <v>8.7548903834572247</v>
      </c>
      <c r="AA146">
        <f t="shared" si="89"/>
        <v>7.8386365349277867</v>
      </c>
      <c r="AB146">
        <f t="shared" si="90"/>
        <v>16040.100405240084</v>
      </c>
      <c r="AC146">
        <f t="shared" si="91"/>
        <v>110.62138210510403</v>
      </c>
      <c r="AD146">
        <f t="shared" si="92"/>
        <v>7.0860048805755374E-2</v>
      </c>
    </row>
    <row r="147" spans="2:30" x14ac:dyDescent="0.25">
      <c r="B147" s="35">
        <v>146</v>
      </c>
      <c r="C147">
        <v>7</v>
      </c>
      <c r="D147">
        <f t="shared" si="66"/>
        <v>5.3563077098101353</v>
      </c>
      <c r="E147">
        <f t="shared" si="67"/>
        <v>5.150220415586003</v>
      </c>
      <c r="F147">
        <f t="shared" si="68"/>
        <v>0.20608729422413213</v>
      </c>
      <c r="G147">
        <f t="shared" si="69"/>
        <v>1.6436922901898647</v>
      </c>
      <c r="H147">
        <f t="shared" si="70"/>
        <v>1.6436922901898647</v>
      </c>
      <c r="I147">
        <f t="shared" si="71"/>
        <v>6.7958746457982588</v>
      </c>
      <c r="J147">
        <f t="shared" si="72"/>
        <v>29924.743870617975</v>
      </c>
      <c r="K147">
        <f t="shared" si="73"/>
        <v>204.96399911382176</v>
      </c>
      <c r="L147">
        <f t="shared" si="74"/>
        <v>3.3156430764333084E-2</v>
      </c>
      <c r="M147">
        <f t="shared" si="75"/>
        <v>8.4727081276534264</v>
      </c>
      <c r="N147">
        <f t="shared" si="76"/>
        <v>6.7969105468444084</v>
      </c>
      <c r="O147">
        <f t="shared" si="77"/>
        <v>1.675797580809018</v>
      </c>
      <c r="P147">
        <f t="shared" si="78"/>
        <v>-1.4727081276534264</v>
      </c>
      <c r="Q147">
        <f t="shared" si="79"/>
        <v>1.4727081276534264</v>
      </c>
      <c r="R147">
        <f t="shared" si="80"/>
        <v>5.2304821955817378</v>
      </c>
      <c r="S147">
        <f t="shared" si="81"/>
        <v>14096.634019955396</v>
      </c>
      <c r="T147">
        <f t="shared" si="82"/>
        <v>96.552287807913672</v>
      </c>
      <c r="U147">
        <f t="shared" si="83"/>
        <v>5.4172535051551972E-2</v>
      </c>
      <c r="V147">
        <f t="shared" si="84"/>
        <v>14.265749305662068</v>
      </c>
      <c r="W147">
        <f t="shared" si="85"/>
        <v>9.2490219233085558</v>
      </c>
      <c r="X147">
        <f t="shared" si="86"/>
        <v>5.0167273823535119</v>
      </c>
      <c r="Y147">
        <f t="shared" si="87"/>
        <v>-7.2657493056620677</v>
      </c>
      <c r="Z147">
        <f t="shared" si="88"/>
        <v>7.2657493056620677</v>
      </c>
      <c r="AA147">
        <f t="shared" si="89"/>
        <v>0.572887229265719</v>
      </c>
      <c r="AB147">
        <f t="shared" si="90"/>
        <v>16047.366154545745</v>
      </c>
      <c r="AC147">
        <f t="shared" si="91"/>
        <v>109.91346681195716</v>
      </c>
      <c r="AD147">
        <f t="shared" si="92"/>
        <v>5.2121659509278282E-3</v>
      </c>
    </row>
    <row r="148" spans="2:30" x14ac:dyDescent="0.25">
      <c r="B148" s="35">
        <v>147</v>
      </c>
      <c r="C148">
        <v>11</v>
      </c>
      <c r="D148">
        <f t="shared" si="66"/>
        <v>5.9568811536798352</v>
      </c>
      <c r="E148">
        <f t="shared" si="67"/>
        <v>5.6850461678481086</v>
      </c>
      <c r="F148">
        <f t="shared" si="68"/>
        <v>0.27183498583172683</v>
      </c>
      <c r="G148">
        <f t="shared" si="69"/>
        <v>5.0431188463201648</v>
      </c>
      <c r="H148">
        <f t="shared" si="70"/>
        <v>5.0431188463201648</v>
      </c>
      <c r="I148">
        <f t="shared" si="71"/>
        <v>11.838993492118423</v>
      </c>
      <c r="J148">
        <f t="shared" si="72"/>
        <v>29929.786989464294</v>
      </c>
      <c r="K148">
        <f t="shared" si="73"/>
        <v>203.60399312560745</v>
      </c>
      <c r="L148">
        <f t="shared" si="74"/>
        <v>5.8147157677868856E-2</v>
      </c>
      <c r="M148">
        <f t="shared" si="75"/>
        <v>9.0439746127223746</v>
      </c>
      <c r="N148">
        <f t="shared" si="76"/>
        <v>7.7363540638267132</v>
      </c>
      <c r="O148">
        <f t="shared" si="77"/>
        <v>1.3076205488956614</v>
      </c>
      <c r="P148">
        <f t="shared" si="78"/>
        <v>1.9560253872776254</v>
      </c>
      <c r="Q148">
        <f t="shared" si="79"/>
        <v>1.9560253872776254</v>
      </c>
      <c r="R148">
        <f t="shared" si="80"/>
        <v>7.1865075828593632</v>
      </c>
      <c r="S148">
        <f t="shared" si="81"/>
        <v>14098.590045342673</v>
      </c>
      <c r="T148">
        <f t="shared" si="82"/>
        <v>95.908775818657645</v>
      </c>
      <c r="U148">
        <f t="shared" si="83"/>
        <v>7.4930656986462479E-2</v>
      </c>
      <c r="V148">
        <f t="shared" si="84"/>
        <v>8.8197976878622022</v>
      </c>
      <c r="W148">
        <f t="shared" si="85"/>
        <v>8.4531498611324132</v>
      </c>
      <c r="X148">
        <f t="shared" si="86"/>
        <v>0.36664782672978813</v>
      </c>
      <c r="Y148">
        <f t="shared" si="87"/>
        <v>2.1802023121377978</v>
      </c>
      <c r="Z148">
        <f t="shared" si="88"/>
        <v>2.1802023121377978</v>
      </c>
      <c r="AA148">
        <f t="shared" si="89"/>
        <v>2.7530895414035168</v>
      </c>
      <c r="AB148">
        <f t="shared" si="90"/>
        <v>16049.546356857883</v>
      </c>
      <c r="AC148">
        <f t="shared" si="91"/>
        <v>109.18058746161826</v>
      </c>
      <c r="AD148">
        <f t="shared" si="92"/>
        <v>2.5215925334449659E-2</v>
      </c>
    </row>
    <row r="149" spans="2:30" x14ac:dyDescent="0.25">
      <c r="B149" s="35">
        <v>148</v>
      </c>
      <c r="C149">
        <v>57</v>
      </c>
      <c r="D149">
        <f t="shared" si="66"/>
        <v>7.439064662628402</v>
      </c>
      <c r="E149">
        <f t="shared" si="67"/>
        <v>6.9655049229438681</v>
      </c>
      <c r="F149">
        <f t="shared" si="68"/>
        <v>0.47355973968453347</v>
      </c>
      <c r="G149">
        <f t="shared" si="69"/>
        <v>49.560935337371596</v>
      </c>
      <c r="H149">
        <f t="shared" si="70"/>
        <v>49.560935337371596</v>
      </c>
      <c r="I149">
        <f t="shared" si="71"/>
        <v>61.399928829490023</v>
      </c>
      <c r="J149">
        <f t="shared" si="72"/>
        <v>29979.347924801667</v>
      </c>
      <c r="K149">
        <f t="shared" si="73"/>
        <v>202.56316165406531</v>
      </c>
      <c r="L149">
        <f t="shared" si="74"/>
        <v>0.30311498067130294</v>
      </c>
      <c r="M149">
        <f t="shared" si="75"/>
        <v>11.818614202076255</v>
      </c>
      <c r="N149">
        <f t="shared" si="76"/>
        <v>10.021987306361186</v>
      </c>
      <c r="O149">
        <f t="shared" si="77"/>
        <v>1.7966268957150673</v>
      </c>
      <c r="P149">
        <f t="shared" si="78"/>
        <v>45.181385797923745</v>
      </c>
      <c r="Q149">
        <f t="shared" si="79"/>
        <v>45.181385797923745</v>
      </c>
      <c r="R149">
        <f t="shared" si="80"/>
        <v>52.367893380783109</v>
      </c>
      <c r="S149">
        <f t="shared" si="81"/>
        <v>14143.771431140596</v>
      </c>
      <c r="T149">
        <f t="shared" si="82"/>
        <v>95.566023183382413</v>
      </c>
      <c r="U149">
        <f t="shared" si="83"/>
        <v>0.54797606551330424</v>
      </c>
      <c r="V149">
        <f t="shared" si="84"/>
        <v>12.325936844070419</v>
      </c>
      <c r="W149">
        <f t="shared" si="85"/>
        <v>10.56395953757244</v>
      </c>
      <c r="X149">
        <f t="shared" si="86"/>
        <v>1.7619773064979789</v>
      </c>
      <c r="Y149">
        <f t="shared" si="87"/>
        <v>44.674063155929581</v>
      </c>
      <c r="Z149">
        <f t="shared" si="88"/>
        <v>44.674063155929581</v>
      </c>
      <c r="AA149">
        <f t="shared" si="89"/>
        <v>47.427152697333099</v>
      </c>
      <c r="AB149">
        <f t="shared" si="90"/>
        <v>16094.220420013813</v>
      </c>
      <c r="AC149">
        <f t="shared" si="91"/>
        <v>108.7447325676609</v>
      </c>
      <c r="AD149">
        <f t="shared" si="92"/>
        <v>0.43613287354239394</v>
      </c>
    </row>
    <row r="150" spans="2:30" x14ac:dyDescent="0.25">
      <c r="B150" s="35">
        <v>149</v>
      </c>
      <c r="C150">
        <v>49</v>
      </c>
      <c r="D150">
        <f t="shared" si="66"/>
        <v>19.807248883282121</v>
      </c>
      <c r="E150">
        <f t="shared" si="67"/>
        <v>17.351251730102724</v>
      </c>
      <c r="F150">
        <f t="shared" si="68"/>
        <v>2.455997153179398</v>
      </c>
      <c r="G150">
        <f t="shared" si="69"/>
        <v>29.192751116717879</v>
      </c>
      <c r="H150">
        <f t="shared" si="70"/>
        <v>29.192751116717879</v>
      </c>
      <c r="I150">
        <f t="shared" si="71"/>
        <v>90.592679946207909</v>
      </c>
      <c r="J150">
        <f t="shared" si="72"/>
        <v>30008.540675918386</v>
      </c>
      <c r="K150">
        <f t="shared" si="73"/>
        <v>201.39960185180124</v>
      </c>
      <c r="L150">
        <f t="shared" si="74"/>
        <v>0.44981558609470351</v>
      </c>
      <c r="M150">
        <f t="shared" si="75"/>
        <v>47.501280446234126</v>
      </c>
      <c r="N150">
        <f t="shared" si="76"/>
        <v>34.409307101038124</v>
      </c>
      <c r="O150">
        <f t="shared" si="77"/>
        <v>13.091973345196003</v>
      </c>
      <c r="P150">
        <f t="shared" si="78"/>
        <v>1.4987195537658735</v>
      </c>
      <c r="Q150">
        <f t="shared" si="79"/>
        <v>1.4987195537658735</v>
      </c>
      <c r="R150">
        <f t="shared" si="80"/>
        <v>53.866612934548982</v>
      </c>
      <c r="S150">
        <f t="shared" si="81"/>
        <v>14145.270150694361</v>
      </c>
      <c r="T150">
        <f t="shared" si="82"/>
        <v>94.934698997948729</v>
      </c>
      <c r="U150">
        <f t="shared" si="83"/>
        <v>0.56740700189835636</v>
      </c>
      <c r="V150">
        <f t="shared" si="84"/>
        <v>78.418565095106999</v>
      </c>
      <c r="W150">
        <f t="shared" si="85"/>
        <v>48.065187368814087</v>
      </c>
      <c r="X150">
        <f t="shared" si="86"/>
        <v>30.353377726292916</v>
      </c>
      <c r="Y150">
        <f t="shared" si="87"/>
        <v>-29.418565095106999</v>
      </c>
      <c r="Z150">
        <f t="shared" si="88"/>
        <v>29.418565095106999</v>
      </c>
      <c r="AA150">
        <f t="shared" si="89"/>
        <v>18.0085876022261</v>
      </c>
      <c r="AB150">
        <f t="shared" si="90"/>
        <v>16123.638985108921</v>
      </c>
      <c r="AC150">
        <f t="shared" si="91"/>
        <v>108.21234218193906</v>
      </c>
      <c r="AD150">
        <f t="shared" si="92"/>
        <v>0.16641897993435895</v>
      </c>
    </row>
    <row r="151" spans="2:30" x14ac:dyDescent="0.25">
      <c r="B151" s="35">
        <v>150</v>
      </c>
      <c r="C151">
        <v>40</v>
      </c>
      <c r="D151">
        <f t="shared" si="66"/>
        <v>29.269506304473808</v>
      </c>
      <c r="E151">
        <f t="shared" si="67"/>
        <v>25.645799106625695</v>
      </c>
      <c r="F151">
        <f t="shared" si="68"/>
        <v>3.623707197848113</v>
      </c>
      <c r="G151">
        <f t="shared" si="69"/>
        <v>10.730493695526192</v>
      </c>
      <c r="H151">
        <f t="shared" si="70"/>
        <v>10.730493695526192</v>
      </c>
      <c r="I151">
        <f t="shared" si="71"/>
        <v>101.3231736417341</v>
      </c>
      <c r="J151">
        <f t="shared" si="72"/>
        <v>30019.271169613912</v>
      </c>
      <c r="K151">
        <f t="shared" si="73"/>
        <v>200.12847446409276</v>
      </c>
      <c r="L151">
        <f t="shared" si="74"/>
        <v>0.50629064111470856</v>
      </c>
      <c r="M151">
        <f t="shared" si="75"/>
        <v>61.717293456754533</v>
      </c>
      <c r="N151">
        <f t="shared" si="76"/>
        <v>48.25064022311706</v>
      </c>
      <c r="O151">
        <f t="shared" si="77"/>
        <v>13.466653233637469</v>
      </c>
      <c r="P151">
        <f t="shared" si="78"/>
        <v>-21.717293456754533</v>
      </c>
      <c r="Q151">
        <f t="shared" si="79"/>
        <v>21.717293456754533</v>
      </c>
      <c r="R151">
        <f t="shared" si="80"/>
        <v>32.14931947779445</v>
      </c>
      <c r="S151">
        <f t="shared" si="81"/>
        <v>14166.987444151117</v>
      </c>
      <c r="T151">
        <f t="shared" si="82"/>
        <v>94.446582961007437</v>
      </c>
      <c r="U151">
        <f t="shared" si="83"/>
        <v>0.34039685153106486</v>
      </c>
      <c r="V151">
        <f t="shared" si="84"/>
        <v>66.409209084445834</v>
      </c>
      <c r="W151">
        <f t="shared" si="85"/>
        <v>54.8837130190214</v>
      </c>
      <c r="X151">
        <f t="shared" si="86"/>
        <v>11.525496065424434</v>
      </c>
      <c r="Y151">
        <f t="shared" si="87"/>
        <v>-26.409209084445834</v>
      </c>
      <c r="Z151">
        <f t="shared" si="88"/>
        <v>26.409209084445834</v>
      </c>
      <c r="AA151">
        <f t="shared" si="89"/>
        <v>-8.4006214822197336</v>
      </c>
      <c r="AB151">
        <f t="shared" si="90"/>
        <v>16150.048194193367</v>
      </c>
      <c r="AC151">
        <f t="shared" si="91"/>
        <v>107.66698796128911</v>
      </c>
      <c r="AD151">
        <f t="shared" si="92"/>
        <v>-7.8024115295582674E-2</v>
      </c>
    </row>
    <row r="152" spans="2:30" x14ac:dyDescent="0.25">
      <c r="B152" s="35">
        <v>151</v>
      </c>
      <c r="C152">
        <v>44</v>
      </c>
      <c r="D152">
        <f t="shared" si="66"/>
        <v>35.468531989248206</v>
      </c>
      <c r="E152">
        <f t="shared" si="67"/>
        <v>31.415605043579045</v>
      </c>
      <c r="F152">
        <f t="shared" si="68"/>
        <v>4.0529269456691601</v>
      </c>
      <c r="G152">
        <f t="shared" si="69"/>
        <v>8.5314680107517944</v>
      </c>
      <c r="H152">
        <f t="shared" si="70"/>
        <v>8.5314680107517944</v>
      </c>
      <c r="I152">
        <f t="shared" si="71"/>
        <v>109.8546416524859</v>
      </c>
      <c r="J152">
        <f t="shared" si="72"/>
        <v>30027.802637624663</v>
      </c>
      <c r="K152">
        <f t="shared" si="73"/>
        <v>198.85962011671964</v>
      </c>
      <c r="L152">
        <f t="shared" si="74"/>
        <v>0.55242306903738059</v>
      </c>
      <c r="M152">
        <f t="shared" si="75"/>
        <v>58.895976597826106</v>
      </c>
      <c r="N152">
        <f t="shared" si="76"/>
        <v>50.858646728377266</v>
      </c>
      <c r="O152">
        <f t="shared" si="77"/>
        <v>8.0373298694488362</v>
      </c>
      <c r="P152">
        <f t="shared" si="78"/>
        <v>-14.895976597826106</v>
      </c>
      <c r="Q152">
        <f t="shared" si="79"/>
        <v>14.895976597826106</v>
      </c>
      <c r="R152">
        <f t="shared" si="80"/>
        <v>17.253342879968343</v>
      </c>
      <c r="S152">
        <f t="shared" si="81"/>
        <v>14181.883420748942</v>
      </c>
      <c r="T152">
        <f t="shared" si="82"/>
        <v>93.919757753304253</v>
      </c>
      <c r="U152">
        <f t="shared" si="83"/>
        <v>0.18370301726381255</v>
      </c>
      <c r="V152">
        <f t="shared" si="84"/>
        <v>39.905444068268267</v>
      </c>
      <c r="W152">
        <f t="shared" si="85"/>
        <v>45.28184181688917</v>
      </c>
      <c r="X152">
        <f t="shared" si="86"/>
        <v>-5.3763977486208994</v>
      </c>
      <c r="Y152">
        <f t="shared" si="87"/>
        <v>4.0945559317317333</v>
      </c>
      <c r="Z152">
        <f t="shared" si="88"/>
        <v>4.0945559317317333</v>
      </c>
      <c r="AA152">
        <f t="shared" si="89"/>
        <v>-4.3060655504880003</v>
      </c>
      <c r="AB152">
        <f t="shared" si="90"/>
        <v>16154.142750125098</v>
      </c>
      <c r="AC152">
        <f t="shared" si="91"/>
        <v>106.981077815398</v>
      </c>
      <c r="AD152">
        <f t="shared" si="92"/>
        <v>-4.0250721327732032E-2</v>
      </c>
    </row>
    <row r="153" spans="2:30" x14ac:dyDescent="0.25">
      <c r="B153" s="35">
        <v>152</v>
      </c>
      <c r="C153">
        <v>28</v>
      </c>
      <c r="D153">
        <f t="shared" si="66"/>
        <v>41.569011257497799</v>
      </c>
      <c r="E153">
        <f t="shared" si="67"/>
        <v>37.174825591398566</v>
      </c>
      <c r="F153">
        <f t="shared" si="68"/>
        <v>4.394185666099232</v>
      </c>
      <c r="G153">
        <f t="shared" si="69"/>
        <v>-13.569011257497799</v>
      </c>
      <c r="H153">
        <f t="shared" si="70"/>
        <v>13.569011257497799</v>
      </c>
      <c r="I153">
        <f t="shared" si="71"/>
        <v>96.28563039498809</v>
      </c>
      <c r="J153">
        <f t="shared" si="72"/>
        <v>30041.371648882163</v>
      </c>
      <c r="K153">
        <f t="shared" si="73"/>
        <v>197.64060295317213</v>
      </c>
      <c r="L153">
        <f t="shared" si="74"/>
        <v>0.48717535241380272</v>
      </c>
      <c r="M153">
        <f t="shared" si="75"/>
        <v>55.761324018905363</v>
      </c>
      <c r="N153">
        <f t="shared" si="76"/>
        <v>51.447988298913053</v>
      </c>
      <c r="O153">
        <f t="shared" si="77"/>
        <v>4.3133357199923097</v>
      </c>
      <c r="P153">
        <f t="shared" si="78"/>
        <v>-27.761324018905363</v>
      </c>
      <c r="Q153">
        <f t="shared" si="79"/>
        <v>27.761324018905363</v>
      </c>
      <c r="R153">
        <f t="shared" si="80"/>
        <v>-10.507981138937019</v>
      </c>
      <c r="S153">
        <f t="shared" si="81"/>
        <v>14209.644744767847</v>
      </c>
      <c r="T153">
        <f t="shared" si="82"/>
        <v>93.484504899788476</v>
      </c>
      <c r="U153">
        <f t="shared" si="83"/>
        <v>-0.11240345285243945</v>
      </c>
      <c r="V153">
        <f t="shared" si="84"/>
        <v>40.42520686134106</v>
      </c>
      <c r="W153">
        <f t="shared" si="85"/>
        <v>43.181088813653652</v>
      </c>
      <c r="X153">
        <f t="shared" si="86"/>
        <v>-2.755881952312591</v>
      </c>
      <c r="Y153">
        <f t="shared" si="87"/>
        <v>-12.42520686134106</v>
      </c>
      <c r="Z153">
        <f t="shared" si="88"/>
        <v>12.42520686134106</v>
      </c>
      <c r="AA153">
        <f t="shared" si="89"/>
        <v>-16.73127241182906</v>
      </c>
      <c r="AB153">
        <f t="shared" si="90"/>
        <v>16166.567956986439</v>
      </c>
      <c r="AC153">
        <f t="shared" si="91"/>
        <v>106.35899971701605</v>
      </c>
      <c r="AD153">
        <f t="shared" si="92"/>
        <v>-0.15730941863260375</v>
      </c>
    </row>
    <row r="154" spans="2:30" x14ac:dyDescent="0.25">
      <c r="B154" s="35">
        <v>153</v>
      </c>
      <c r="C154">
        <v>32</v>
      </c>
      <c r="D154">
        <f t="shared" si="66"/>
        <v>42.706634221797557</v>
      </c>
      <c r="E154">
        <f t="shared" si="67"/>
        <v>38.85520900599824</v>
      </c>
      <c r="F154">
        <f t="shared" si="68"/>
        <v>3.8514252157993205</v>
      </c>
      <c r="G154">
        <f t="shared" si="69"/>
        <v>-10.706634221797557</v>
      </c>
      <c r="H154">
        <f t="shared" si="70"/>
        <v>10.706634221797557</v>
      </c>
      <c r="I154">
        <f t="shared" si="71"/>
        <v>85.578996173190532</v>
      </c>
      <c r="J154">
        <f t="shared" si="72"/>
        <v>30052.078283103961</v>
      </c>
      <c r="K154">
        <f t="shared" si="73"/>
        <v>196.41881230786902</v>
      </c>
      <c r="L154">
        <f t="shared" si="74"/>
        <v>0.43569653623122956</v>
      </c>
      <c r="M154">
        <f t="shared" si="75"/>
        <v>39.253666724718641</v>
      </c>
      <c r="N154">
        <f t="shared" si="76"/>
        <v>41.880662009452678</v>
      </c>
      <c r="O154">
        <f t="shared" si="77"/>
        <v>-2.6269952847340328</v>
      </c>
      <c r="P154">
        <f t="shared" si="78"/>
        <v>-7.2536667247186415</v>
      </c>
      <c r="Q154">
        <f t="shared" si="79"/>
        <v>7.2536667247186415</v>
      </c>
      <c r="R154">
        <f t="shared" si="80"/>
        <v>-17.761647863655661</v>
      </c>
      <c r="S154">
        <f t="shared" si="81"/>
        <v>14216.898411492566</v>
      </c>
      <c r="T154">
        <f t="shared" si="82"/>
        <v>92.920904650278203</v>
      </c>
      <c r="U154">
        <f t="shared" si="83"/>
        <v>-0.19114802993475249</v>
      </c>
      <c r="V154">
        <f t="shared" si="84"/>
        <v>19.777027028697344</v>
      </c>
      <c r="W154">
        <f t="shared" si="85"/>
        <v>30.485041372268213</v>
      </c>
      <c r="X154">
        <f t="shared" si="86"/>
        <v>-10.70801434357087</v>
      </c>
      <c r="Y154">
        <f t="shared" si="87"/>
        <v>12.222972971302656</v>
      </c>
      <c r="Z154">
        <f t="shared" si="88"/>
        <v>12.222972971302656</v>
      </c>
      <c r="AA154">
        <f t="shared" si="89"/>
        <v>-4.5082994405264039</v>
      </c>
      <c r="AB154">
        <f t="shared" si="90"/>
        <v>16178.790929957742</v>
      </c>
      <c r="AC154">
        <f t="shared" si="91"/>
        <v>105.74373156835125</v>
      </c>
      <c r="AD154">
        <f t="shared" si="92"/>
        <v>-4.2634200379171441E-2</v>
      </c>
    </row>
    <row r="155" spans="2:30" x14ac:dyDescent="0.25">
      <c r="B155" s="35">
        <v>154</v>
      </c>
      <c r="C155">
        <v>27</v>
      </c>
      <c r="D155">
        <f t="shared" si="66"/>
        <v>43.988467224365465</v>
      </c>
      <c r="E155">
        <f t="shared" si="67"/>
        <v>40.565307377438046</v>
      </c>
      <c r="F155">
        <f t="shared" si="68"/>
        <v>3.423159846927418</v>
      </c>
      <c r="G155">
        <f t="shared" si="69"/>
        <v>-16.988467224365465</v>
      </c>
      <c r="H155">
        <f t="shared" si="70"/>
        <v>16.988467224365465</v>
      </c>
      <c r="I155">
        <f t="shared" si="71"/>
        <v>68.590528948825067</v>
      </c>
      <c r="J155">
        <f t="shared" si="72"/>
        <v>30069.066750328326</v>
      </c>
      <c r="K155">
        <f t="shared" si="73"/>
        <v>195.25368019693718</v>
      </c>
      <c r="L155">
        <f t="shared" si="74"/>
        <v>0.35128930158777616</v>
      </c>
      <c r="M155">
        <f t="shared" si="75"/>
        <v>31.186421396445628</v>
      </c>
      <c r="N155">
        <f t="shared" si="76"/>
        <v>35.626833362359321</v>
      </c>
      <c r="O155">
        <f t="shared" si="77"/>
        <v>-4.4404119659136931</v>
      </c>
      <c r="P155">
        <f t="shared" si="78"/>
        <v>-4.1864213964456276</v>
      </c>
      <c r="Q155">
        <f t="shared" si="79"/>
        <v>4.1864213964456276</v>
      </c>
      <c r="R155">
        <f t="shared" si="80"/>
        <v>-21.948069260101288</v>
      </c>
      <c r="S155">
        <f t="shared" si="81"/>
        <v>14221.084832889012</v>
      </c>
      <c r="T155">
        <f t="shared" si="82"/>
        <v>92.344706707071509</v>
      </c>
      <c r="U155">
        <f t="shared" si="83"/>
        <v>-0.2376754450011217</v>
      </c>
      <c r="V155">
        <f t="shared" si="84"/>
        <v>26.670093763802303</v>
      </c>
      <c r="W155">
        <f t="shared" si="85"/>
        <v>29.555405405739471</v>
      </c>
      <c r="X155">
        <f t="shared" si="86"/>
        <v>-2.885311641937168</v>
      </c>
      <c r="Y155">
        <f t="shared" si="87"/>
        <v>0.32990623619769721</v>
      </c>
      <c r="Z155">
        <f t="shared" si="88"/>
        <v>0.32990623619769721</v>
      </c>
      <c r="AA155">
        <f t="shared" si="89"/>
        <v>-4.1783932043287066</v>
      </c>
      <c r="AB155">
        <f t="shared" si="90"/>
        <v>16179.120836193941</v>
      </c>
      <c r="AC155">
        <f t="shared" si="91"/>
        <v>105.05922620905156</v>
      </c>
      <c r="AD155">
        <f t="shared" si="92"/>
        <v>-3.9771787353681365E-2</v>
      </c>
    </row>
    <row r="156" spans="2:30" x14ac:dyDescent="0.25">
      <c r="B156" s="35">
        <v>155</v>
      </c>
      <c r="C156">
        <v>26</v>
      </c>
      <c r="D156">
        <f t="shared" si="66"/>
        <v>43.334394937445175</v>
      </c>
      <c r="E156">
        <f t="shared" si="67"/>
        <v>40.590773779492373</v>
      </c>
      <c r="F156">
        <f t="shared" si="68"/>
        <v>2.7436211579527998</v>
      </c>
      <c r="G156">
        <f t="shared" si="69"/>
        <v>-17.334394937445175</v>
      </c>
      <c r="H156">
        <f t="shared" si="70"/>
        <v>17.334394937445175</v>
      </c>
      <c r="I156">
        <f t="shared" si="71"/>
        <v>51.256134011379892</v>
      </c>
      <c r="J156">
        <f t="shared" si="72"/>
        <v>30086.401145265772</v>
      </c>
      <c r="K156">
        <f t="shared" si="73"/>
        <v>194.10581384042433</v>
      </c>
      <c r="L156">
        <f t="shared" si="74"/>
        <v>0.26406284797588753</v>
      </c>
      <c r="M156">
        <f t="shared" si="75"/>
        <v>23.606193383197713</v>
      </c>
      <c r="N156">
        <f t="shared" si="76"/>
        <v>29.093210698222812</v>
      </c>
      <c r="O156">
        <f t="shared" si="77"/>
        <v>-5.4870173150251009</v>
      </c>
      <c r="P156">
        <f t="shared" si="78"/>
        <v>2.3938066168022871</v>
      </c>
      <c r="Q156">
        <f t="shared" si="79"/>
        <v>2.3938066168022871</v>
      </c>
      <c r="R156">
        <f t="shared" si="80"/>
        <v>-19.554262643299001</v>
      </c>
      <c r="S156">
        <f t="shared" si="81"/>
        <v>14223.478639505814</v>
      </c>
      <c r="T156">
        <f t="shared" si="82"/>
        <v>91.76437831939235</v>
      </c>
      <c r="U156">
        <f t="shared" si="83"/>
        <v>-0.21309208432970603</v>
      </c>
      <c r="V156">
        <f t="shared" si="84"/>
        <v>24.25984710198982</v>
      </c>
      <c r="W156">
        <f t="shared" si="85"/>
        <v>26.934018752760462</v>
      </c>
      <c r="X156">
        <f t="shared" si="86"/>
        <v>-2.6741716507706408</v>
      </c>
      <c r="Y156">
        <f t="shared" si="87"/>
        <v>1.7401528980101801</v>
      </c>
      <c r="Z156">
        <f t="shared" si="88"/>
        <v>1.7401528980101801</v>
      </c>
      <c r="AA156">
        <f t="shared" si="89"/>
        <v>-2.4382403063185265</v>
      </c>
      <c r="AB156">
        <f t="shared" si="90"/>
        <v>16180.860989091951</v>
      </c>
      <c r="AC156">
        <f t="shared" si="91"/>
        <v>104.39265154252871</v>
      </c>
      <c r="AD156">
        <f t="shared" si="92"/>
        <v>-2.3356436207822611E-2</v>
      </c>
    </row>
    <row r="157" spans="2:30" x14ac:dyDescent="0.25">
      <c r="B157" s="35">
        <v>156</v>
      </c>
      <c r="C157">
        <v>18</v>
      </c>
      <c r="D157">
        <f t="shared" si="66"/>
        <v>41.917761310411137</v>
      </c>
      <c r="E157">
        <f t="shared" si="67"/>
        <v>39.867515949956143</v>
      </c>
      <c r="F157">
        <f t="shared" si="68"/>
        <v>2.0502453604549933</v>
      </c>
      <c r="G157">
        <f t="shared" si="69"/>
        <v>-23.917761310411137</v>
      </c>
      <c r="H157">
        <f t="shared" si="70"/>
        <v>23.917761310411137</v>
      </c>
      <c r="I157">
        <f t="shared" si="71"/>
        <v>27.338372700968755</v>
      </c>
      <c r="J157">
        <f t="shared" si="72"/>
        <v>30110.318906576184</v>
      </c>
      <c r="K157">
        <f t="shared" si="73"/>
        <v>193.01486478574478</v>
      </c>
      <c r="L157">
        <f t="shared" si="74"/>
        <v>0.14163869052943454</v>
      </c>
      <c r="M157">
        <f t="shared" si="75"/>
        <v>19.914531030774327</v>
      </c>
      <c r="N157">
        <f t="shared" si="76"/>
        <v>24.803096691598856</v>
      </c>
      <c r="O157">
        <f t="shared" si="77"/>
        <v>-4.8885656608245291</v>
      </c>
      <c r="P157">
        <f t="shared" si="78"/>
        <v>-1.9145310307743273</v>
      </c>
      <c r="Q157">
        <f t="shared" si="79"/>
        <v>1.9145310307743273</v>
      </c>
      <c r="R157">
        <f t="shared" si="80"/>
        <v>-21.468793674073329</v>
      </c>
      <c r="S157">
        <f t="shared" si="81"/>
        <v>14225.393170536589</v>
      </c>
      <c r="T157">
        <f t="shared" si="82"/>
        <v>91.188417759849926</v>
      </c>
      <c r="U157">
        <f t="shared" si="83"/>
        <v>-0.23543333903010208</v>
      </c>
      <c r="V157">
        <f t="shared" si="84"/>
        <v>24.09149562435384</v>
      </c>
      <c r="W157">
        <f t="shared" si="85"/>
        <v>25.651969420397965</v>
      </c>
      <c r="X157">
        <f t="shared" si="86"/>
        <v>-1.5604737960441248</v>
      </c>
      <c r="Y157">
        <f t="shared" si="87"/>
        <v>-6.0914956243538398</v>
      </c>
      <c r="Z157">
        <f t="shared" si="88"/>
        <v>6.0914956243538398</v>
      </c>
      <c r="AA157">
        <f t="shared" si="89"/>
        <v>-8.5297359306723664</v>
      </c>
      <c r="AB157">
        <f t="shared" si="90"/>
        <v>16186.952484716305</v>
      </c>
      <c r="AC157">
        <f t="shared" si="91"/>
        <v>103.76251592766862</v>
      </c>
      <c r="AD157">
        <f t="shared" si="92"/>
        <v>-8.2204405458116733E-2</v>
      </c>
    </row>
    <row r="158" spans="2:30" x14ac:dyDescent="0.25">
      <c r="B158" s="35">
        <v>157</v>
      </c>
      <c r="C158">
        <v>22</v>
      </c>
      <c r="D158">
        <f t="shared" si="66"/>
        <v>38.227743956367462</v>
      </c>
      <c r="E158">
        <f t="shared" si="67"/>
        <v>37.134209048328913</v>
      </c>
      <c r="F158">
        <f t="shared" si="68"/>
        <v>1.0935349080385484</v>
      </c>
      <c r="G158">
        <f t="shared" si="69"/>
        <v>-16.227743956367462</v>
      </c>
      <c r="H158">
        <f t="shared" si="70"/>
        <v>16.227743956367462</v>
      </c>
      <c r="I158">
        <f t="shared" si="71"/>
        <v>11.110628744601293</v>
      </c>
      <c r="J158">
        <f t="shared" si="72"/>
        <v>30126.546650532549</v>
      </c>
      <c r="K158">
        <f t="shared" si="73"/>
        <v>191.88883216899714</v>
      </c>
      <c r="L158">
        <f t="shared" si="74"/>
        <v>5.7901382894529917E-2</v>
      </c>
      <c r="M158">
        <f t="shared" si="75"/>
        <v>13.590067096869053</v>
      </c>
      <c r="N158">
        <f t="shared" si="76"/>
        <v>18.957265515387164</v>
      </c>
      <c r="O158">
        <f t="shared" si="77"/>
        <v>-5.367198418518111</v>
      </c>
      <c r="P158">
        <f t="shared" si="78"/>
        <v>8.4099329031309473</v>
      </c>
      <c r="Q158">
        <f t="shared" si="79"/>
        <v>8.4099329031309473</v>
      </c>
      <c r="R158">
        <f t="shared" si="80"/>
        <v>-13.058860770942381</v>
      </c>
      <c r="S158">
        <f t="shared" si="81"/>
        <v>14233.803103439719</v>
      </c>
      <c r="T158">
        <f t="shared" si="82"/>
        <v>90.661166263947251</v>
      </c>
      <c r="U158">
        <f t="shared" si="83"/>
        <v>-0.1440402909987209</v>
      </c>
      <c r="V158">
        <f t="shared" si="84"/>
        <v>13.759268129240185</v>
      </c>
      <c r="W158">
        <f t="shared" si="85"/>
        <v>19.218299124870768</v>
      </c>
      <c r="X158">
        <f t="shared" si="86"/>
        <v>-5.4590309956305827</v>
      </c>
      <c r="Y158">
        <f t="shared" si="87"/>
        <v>8.2407318707598147</v>
      </c>
      <c r="Z158">
        <f t="shared" si="88"/>
        <v>8.2407318707598147</v>
      </c>
      <c r="AA158">
        <f t="shared" si="89"/>
        <v>-0.28900405991255163</v>
      </c>
      <c r="AB158">
        <f t="shared" si="90"/>
        <v>16195.193216587064</v>
      </c>
      <c r="AC158">
        <f t="shared" si="91"/>
        <v>103.15409692093671</v>
      </c>
      <c r="AD158">
        <f t="shared" si="92"/>
        <v>-2.8016731137112385E-3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9918-3076-4AAE-834B-56688C65B144}">
  <sheetPr codeName="Hoja37">
    <tabColor rgb="FFFF0000"/>
  </sheetPr>
  <dimension ref="A1:AE170"/>
  <sheetViews>
    <sheetView zoomScaleNormal="100" workbookViewId="0">
      <pane ySplit="1" topLeftCell="A2" activePane="bottomLeft" state="frozen"/>
      <selection activeCell="K35" activeCellId="1" sqref="A1 K35"/>
      <selection pane="bottomLeft" activeCell="K35" activeCellId="1" sqref="A1 K35"/>
    </sheetView>
  </sheetViews>
  <sheetFormatPr baseColWidth="10" defaultRowHeight="15" x14ac:dyDescent="0.25"/>
  <sheetData>
    <row r="1" spans="1:31" x14ac:dyDescent="0.25">
      <c r="A1" t="s">
        <v>13</v>
      </c>
      <c r="B1" t="s">
        <v>0</v>
      </c>
      <c r="C1" t="s">
        <v>2</v>
      </c>
      <c r="D1" t="s">
        <v>140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54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56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  <c r="Y1" t="s">
        <v>57</v>
      </c>
      <c r="Z1" t="s">
        <v>4</v>
      </c>
      <c r="AA1" t="s">
        <v>5</v>
      </c>
      <c r="AB1" t="s">
        <v>6</v>
      </c>
      <c r="AC1" s="3" t="s">
        <v>9</v>
      </c>
      <c r="AD1" s="3" t="s">
        <v>7</v>
      </c>
      <c r="AE1" s="3" t="s">
        <v>8</v>
      </c>
    </row>
    <row r="2" spans="1:31" x14ac:dyDescent="0.25">
      <c r="A2" s="1">
        <v>43848</v>
      </c>
      <c r="B2">
        <v>1</v>
      </c>
      <c r="C2">
        <v>59</v>
      </c>
    </row>
    <row r="3" spans="1:31" x14ac:dyDescent="0.25">
      <c r="A3" s="1">
        <v>43849</v>
      </c>
      <c r="B3">
        <v>2</v>
      </c>
      <c r="C3">
        <v>77</v>
      </c>
    </row>
    <row r="4" spans="1:31" x14ac:dyDescent="0.25">
      <c r="A4" s="1">
        <v>43850</v>
      </c>
      <c r="B4">
        <v>3</v>
      </c>
      <c r="C4">
        <v>93</v>
      </c>
    </row>
    <row r="5" spans="1:31" x14ac:dyDescent="0.25">
      <c r="A5" s="1">
        <v>43851</v>
      </c>
      <c r="B5">
        <v>4</v>
      </c>
      <c r="C5">
        <v>149</v>
      </c>
    </row>
    <row r="6" spans="1:31" x14ac:dyDescent="0.25">
      <c r="A6" s="1">
        <v>43852</v>
      </c>
      <c r="B6">
        <v>5</v>
      </c>
      <c r="C6">
        <v>131</v>
      </c>
    </row>
    <row r="7" spans="1:31" x14ac:dyDescent="0.25">
      <c r="A7" s="1">
        <v>43853</v>
      </c>
      <c r="B7">
        <v>6</v>
      </c>
      <c r="C7">
        <v>259</v>
      </c>
      <c r="D7">
        <f t="shared" ref="D7:D38" si="0">$C6*$H$161+$C5*$I$161+$C4*$J$161+$C3*$K$161+$C2*$L$161</f>
        <v>145.71943582354686</v>
      </c>
      <c r="E7">
        <f>$C7-D7</f>
        <v>113.28056417645314</v>
      </c>
      <c r="F7">
        <f>ABS(E7)</f>
        <v>113.28056417645314</v>
      </c>
      <c r="G7">
        <f>E7+G6</f>
        <v>113.28056417645314</v>
      </c>
      <c r="H7">
        <f>F7+H6</f>
        <v>113.28056417645314</v>
      </c>
      <c r="I7">
        <f>H7/$B2</f>
        <v>113.28056417645314</v>
      </c>
      <c r="J7">
        <f>G7/I7</f>
        <v>1</v>
      </c>
      <c r="K7">
        <f t="shared" ref="K7:K38" si="1">$G$168+$C6*$H$168+$C5*$I$168+$C4*$J$168+$C3*$K$168+$C2*$L$168</f>
        <v>163.37345794263032</v>
      </c>
      <c r="L7">
        <f>$C7-K7</f>
        <v>95.626542057369676</v>
      </c>
      <c r="M7">
        <f>ABS(L7)</f>
        <v>95.626542057369676</v>
      </c>
      <c r="N7">
        <f>L7+N6</f>
        <v>95.626542057369676</v>
      </c>
      <c r="O7">
        <f>M7+O6</f>
        <v>95.626542057369676</v>
      </c>
      <c r="P7">
        <f>O7/$B2</f>
        <v>95.626542057369676</v>
      </c>
      <c r="Q7">
        <f>N7/P7</f>
        <v>1</v>
      </c>
    </row>
    <row r="8" spans="1:31" x14ac:dyDescent="0.25">
      <c r="A8" s="1">
        <v>43854</v>
      </c>
      <c r="B8">
        <v>7</v>
      </c>
      <c r="C8">
        <v>459</v>
      </c>
      <c r="D8">
        <f t="shared" si="0"/>
        <v>244.49733546095919</v>
      </c>
      <c r="E8">
        <f t="shared" ref="E8:E71" si="2">$C8-D8</f>
        <v>214.50266453904081</v>
      </c>
      <c r="F8">
        <f t="shared" ref="F8:F71" si="3">ABS(E8)</f>
        <v>214.50266453904081</v>
      </c>
      <c r="G8">
        <f t="shared" ref="G8:H23" si="4">E8+G7</f>
        <v>327.78322871549392</v>
      </c>
      <c r="H8">
        <f t="shared" si="4"/>
        <v>327.78322871549392</v>
      </c>
      <c r="I8">
        <f t="shared" ref="I8:I71" si="5">H8/$B3</f>
        <v>163.89161435774696</v>
      </c>
      <c r="J8">
        <f t="shared" ref="J8:J71" si="6">G8/I8</f>
        <v>2</v>
      </c>
      <c r="K8">
        <f t="shared" si="1"/>
        <v>261.42044360314691</v>
      </c>
      <c r="L8">
        <f t="shared" ref="L8:L71" si="7">$C8-K8</f>
        <v>197.57955639685309</v>
      </c>
      <c r="M8">
        <f t="shared" ref="M8:M71" si="8">ABS(L8)</f>
        <v>197.57955639685309</v>
      </c>
      <c r="N8">
        <f t="shared" ref="N8:O23" si="9">L8+N7</f>
        <v>293.2060984542228</v>
      </c>
      <c r="O8">
        <f t="shared" si="9"/>
        <v>293.2060984542228</v>
      </c>
      <c r="P8">
        <f t="shared" ref="P8:P71" si="10">O8/$B3</f>
        <v>146.6030492271114</v>
      </c>
      <c r="Q8">
        <f t="shared" ref="Q8:Q71" si="11">N8/P8</f>
        <v>2</v>
      </c>
    </row>
    <row r="9" spans="1:31" x14ac:dyDescent="0.25">
      <c r="A9" s="1">
        <v>43855</v>
      </c>
      <c r="B9">
        <v>8</v>
      </c>
      <c r="C9">
        <v>688</v>
      </c>
      <c r="D9">
        <f t="shared" si="0"/>
        <v>432.18277723257034</v>
      </c>
      <c r="E9">
        <f t="shared" si="2"/>
        <v>255.81722276742966</v>
      </c>
      <c r="F9">
        <f t="shared" si="3"/>
        <v>255.81722276742966</v>
      </c>
      <c r="G9">
        <f t="shared" si="4"/>
        <v>583.60045148292352</v>
      </c>
      <c r="H9">
        <f t="shared" si="4"/>
        <v>583.60045148292352</v>
      </c>
      <c r="I9">
        <f t="shared" si="5"/>
        <v>194.53348382764116</v>
      </c>
      <c r="J9">
        <f t="shared" si="6"/>
        <v>3</v>
      </c>
      <c r="K9">
        <f t="shared" si="1"/>
        <v>447.94587977645159</v>
      </c>
      <c r="L9">
        <f t="shared" si="7"/>
        <v>240.05412022354841</v>
      </c>
      <c r="M9">
        <f t="shared" si="8"/>
        <v>240.05412022354841</v>
      </c>
      <c r="N9">
        <f t="shared" si="9"/>
        <v>533.26021867777126</v>
      </c>
      <c r="O9">
        <f t="shared" si="9"/>
        <v>533.26021867777126</v>
      </c>
      <c r="P9">
        <f t="shared" si="10"/>
        <v>177.75340622592375</v>
      </c>
      <c r="Q9">
        <f t="shared" si="11"/>
        <v>3</v>
      </c>
    </row>
    <row r="10" spans="1:31" x14ac:dyDescent="0.25">
      <c r="A10" s="1">
        <v>43856</v>
      </c>
      <c r="B10">
        <v>9</v>
      </c>
      <c r="C10">
        <v>769</v>
      </c>
      <c r="D10">
        <f t="shared" si="0"/>
        <v>685.005568863436</v>
      </c>
      <c r="E10">
        <f t="shared" si="2"/>
        <v>83.994431136564003</v>
      </c>
      <c r="F10">
        <f t="shared" si="3"/>
        <v>83.994431136564003</v>
      </c>
      <c r="G10">
        <f t="shared" si="4"/>
        <v>667.59488261948752</v>
      </c>
      <c r="H10">
        <f t="shared" si="4"/>
        <v>667.59488261948752</v>
      </c>
      <c r="I10">
        <f t="shared" si="5"/>
        <v>166.89872065487188</v>
      </c>
      <c r="J10">
        <f t="shared" si="6"/>
        <v>4</v>
      </c>
      <c r="K10">
        <f t="shared" si="1"/>
        <v>699.46112351641693</v>
      </c>
      <c r="L10">
        <f t="shared" si="7"/>
        <v>69.538876483583067</v>
      </c>
      <c r="M10">
        <f t="shared" si="8"/>
        <v>69.538876483583067</v>
      </c>
      <c r="N10">
        <f t="shared" si="9"/>
        <v>602.79909516135433</v>
      </c>
      <c r="O10">
        <f t="shared" si="9"/>
        <v>602.79909516135433</v>
      </c>
      <c r="P10">
        <f t="shared" si="10"/>
        <v>150.69977379033858</v>
      </c>
      <c r="Q10">
        <f t="shared" si="11"/>
        <v>4</v>
      </c>
    </row>
    <row r="11" spans="1:31" x14ac:dyDescent="0.25">
      <c r="A11" s="1">
        <v>43857</v>
      </c>
      <c r="B11">
        <v>10</v>
      </c>
      <c r="C11">
        <v>1771</v>
      </c>
      <c r="D11">
        <f t="shared" si="0"/>
        <v>844.7016792317678</v>
      </c>
      <c r="E11">
        <f t="shared" si="2"/>
        <v>926.2983207682322</v>
      </c>
      <c r="F11">
        <f t="shared" si="3"/>
        <v>926.2983207682322</v>
      </c>
      <c r="G11">
        <f t="shared" si="4"/>
        <v>1593.8932033877197</v>
      </c>
      <c r="H11">
        <f t="shared" si="4"/>
        <v>1593.8932033877197</v>
      </c>
      <c r="I11">
        <f t="shared" si="5"/>
        <v>318.77864067754393</v>
      </c>
      <c r="J11">
        <f t="shared" si="6"/>
        <v>5</v>
      </c>
      <c r="K11">
        <f t="shared" si="1"/>
        <v>859.33720637402405</v>
      </c>
      <c r="L11">
        <f t="shared" si="7"/>
        <v>911.66279362597595</v>
      </c>
      <c r="M11">
        <f t="shared" si="8"/>
        <v>911.66279362597595</v>
      </c>
      <c r="N11">
        <f t="shared" si="9"/>
        <v>1514.4618887873303</v>
      </c>
      <c r="O11">
        <f t="shared" si="9"/>
        <v>1514.4618887873303</v>
      </c>
      <c r="P11">
        <f t="shared" si="10"/>
        <v>302.89237775746608</v>
      </c>
      <c r="Q11">
        <f t="shared" si="11"/>
        <v>5</v>
      </c>
    </row>
    <row r="12" spans="1:31" x14ac:dyDescent="0.25">
      <c r="A12" s="1">
        <v>43858</v>
      </c>
      <c r="B12">
        <v>11</v>
      </c>
      <c r="C12">
        <v>1459</v>
      </c>
      <c r="D12">
        <f t="shared" si="0"/>
        <v>1652.9830014682993</v>
      </c>
      <c r="E12">
        <f t="shared" si="2"/>
        <v>-193.98300146829934</v>
      </c>
      <c r="F12">
        <f t="shared" si="3"/>
        <v>193.98300146829934</v>
      </c>
      <c r="G12">
        <f t="shared" si="4"/>
        <v>1399.9102019194204</v>
      </c>
      <c r="H12">
        <f t="shared" si="4"/>
        <v>1787.8762048560191</v>
      </c>
      <c r="I12">
        <f t="shared" si="5"/>
        <v>297.97936747600318</v>
      </c>
      <c r="J12">
        <f t="shared" si="6"/>
        <v>4.698010515886331</v>
      </c>
      <c r="K12">
        <f t="shared" si="1"/>
        <v>1661.7569666165118</v>
      </c>
      <c r="L12">
        <f t="shared" si="7"/>
        <v>-202.75696661651182</v>
      </c>
      <c r="M12">
        <f t="shared" si="8"/>
        <v>202.75696661651182</v>
      </c>
      <c r="N12">
        <f t="shared" si="9"/>
        <v>1311.7049221708185</v>
      </c>
      <c r="O12">
        <f t="shared" si="9"/>
        <v>1717.2188554038421</v>
      </c>
      <c r="P12">
        <f t="shared" si="10"/>
        <v>286.203142567307</v>
      </c>
      <c r="Q12">
        <f t="shared" si="11"/>
        <v>4.5831255045088897</v>
      </c>
      <c r="R12">
        <f t="shared" ref="R12:R43" si="12">$C11*$V$161+$C10*$W$161+$C9*$X$161+$C8*$Y$161+$C7*$Z$161+$C6*$AA$161+$C5*$AB$161+$C4*$AC$161+$C3*$AD$161+$C2*$AE$161</f>
        <v>1569.9925984813353</v>
      </c>
      <c r="S12">
        <f t="shared" ref="S12:S75" si="13">$C12-R12</f>
        <v>-110.99259848133534</v>
      </c>
      <c r="T12">
        <f t="shared" ref="T12:T75" si="14">ABS(S12)</f>
        <v>110.99259848133534</v>
      </c>
      <c r="U12">
        <f t="shared" ref="U12:V27" si="15">S12+U11</f>
        <v>-110.99259848133534</v>
      </c>
      <c r="V12">
        <f t="shared" si="15"/>
        <v>110.99259848133534</v>
      </c>
      <c r="W12">
        <f t="shared" ref="W12:W75" si="16">V12/$B2</f>
        <v>110.99259848133534</v>
      </c>
      <c r="X12">
        <f t="shared" ref="X12:X75" si="17">U12/W12</f>
        <v>-1</v>
      </c>
      <c r="Y12">
        <f t="shared" ref="Y12:Y43" si="18">$U$168+$C11*$V$168+$C10*$W$168+$C9*$X$168+$C8*$Y$168+$C7*$Z$168+$C6*$AA$168+$C5*$AB$168+$C4*$AC$168+$C3*$AD$168+$C2*$AE$168</f>
        <v>1575.0206662744088</v>
      </c>
      <c r="Z12">
        <f>$C12-Y12</f>
        <v>-116.02066627440877</v>
      </c>
      <c r="AA12">
        <f>ABS(Z12)</f>
        <v>116.02066627440877</v>
      </c>
      <c r="AB12">
        <f>Z12+AB11</f>
        <v>-116.02066627440877</v>
      </c>
      <c r="AC12">
        <f>AA12+AC11</f>
        <v>116.02066627440877</v>
      </c>
      <c r="AD12">
        <f>AC12/$B2</f>
        <v>116.02066627440877</v>
      </c>
      <c r="AE12">
        <f>AB12/AD12</f>
        <v>-1</v>
      </c>
    </row>
    <row r="13" spans="1:31" x14ac:dyDescent="0.25">
      <c r="A13" s="1">
        <v>43859</v>
      </c>
      <c r="B13">
        <v>12</v>
      </c>
      <c r="C13">
        <v>1737</v>
      </c>
      <c r="D13">
        <f t="shared" si="0"/>
        <v>1673.5408383770919</v>
      </c>
      <c r="E13">
        <f t="shared" si="2"/>
        <v>63.459161622908141</v>
      </c>
      <c r="F13">
        <f t="shared" si="3"/>
        <v>63.459161622908141</v>
      </c>
      <c r="G13">
        <f t="shared" si="4"/>
        <v>1463.3693635423285</v>
      </c>
      <c r="H13">
        <f t="shared" si="4"/>
        <v>1851.3353664789272</v>
      </c>
      <c r="I13">
        <f t="shared" si="5"/>
        <v>264.47648092556102</v>
      </c>
      <c r="J13">
        <f t="shared" si="6"/>
        <v>5.5330793816566448</v>
      </c>
      <c r="K13">
        <f t="shared" si="1"/>
        <v>1683.6358222382235</v>
      </c>
      <c r="L13">
        <f t="shared" si="7"/>
        <v>53.364177761776546</v>
      </c>
      <c r="M13">
        <f t="shared" si="8"/>
        <v>53.364177761776546</v>
      </c>
      <c r="N13">
        <f t="shared" si="9"/>
        <v>1365.069099932595</v>
      </c>
      <c r="O13">
        <f t="shared" si="9"/>
        <v>1770.5830331656186</v>
      </c>
      <c r="P13">
        <f t="shared" si="10"/>
        <v>252.9404333093741</v>
      </c>
      <c r="Q13">
        <f t="shared" si="11"/>
        <v>5.3968006699148994</v>
      </c>
      <c r="R13">
        <f t="shared" si="12"/>
        <v>1599.6374391986255</v>
      </c>
      <c r="S13">
        <f t="shared" si="13"/>
        <v>137.36256080137446</v>
      </c>
      <c r="T13">
        <f t="shared" si="14"/>
        <v>137.36256080137446</v>
      </c>
      <c r="U13">
        <f t="shared" si="15"/>
        <v>26.369962320039122</v>
      </c>
      <c r="V13">
        <f t="shared" si="15"/>
        <v>248.35515928270979</v>
      </c>
      <c r="W13">
        <f t="shared" si="16"/>
        <v>124.1775796413549</v>
      </c>
      <c r="X13">
        <f t="shared" si="17"/>
        <v>0.21235687147551011</v>
      </c>
      <c r="Y13">
        <f t="shared" si="18"/>
        <v>1606.1090215659713</v>
      </c>
      <c r="Z13">
        <f t="shared" ref="Z13:Z76" si="19">$C13-Y13</f>
        <v>130.89097843402874</v>
      </c>
      <c r="AA13">
        <f t="shared" ref="AA13:AA76" si="20">ABS(Z13)</f>
        <v>130.89097843402874</v>
      </c>
      <c r="AB13">
        <f t="shared" ref="AB13:AC28" si="21">Z13+AB12</f>
        <v>14.870312159619971</v>
      </c>
      <c r="AC13">
        <f t="shared" si="21"/>
        <v>246.91164470843751</v>
      </c>
      <c r="AD13">
        <f t="shared" ref="AD13:AD76" si="22">AC13/$B3</f>
        <v>123.45582235421875</v>
      </c>
      <c r="AE13">
        <f t="shared" ref="AE13:AE76" si="23">AB13/AD13</f>
        <v>0.12045047269584544</v>
      </c>
    </row>
    <row r="14" spans="1:31" x14ac:dyDescent="0.25">
      <c r="A14" s="1">
        <v>43860</v>
      </c>
      <c r="B14">
        <v>13</v>
      </c>
      <c r="C14">
        <v>1981</v>
      </c>
      <c r="D14">
        <f t="shared" si="0"/>
        <v>1890.8150578643713</v>
      </c>
      <c r="E14">
        <f t="shared" si="2"/>
        <v>90.184942135628717</v>
      </c>
      <c r="F14">
        <f t="shared" si="3"/>
        <v>90.184942135628717</v>
      </c>
      <c r="G14">
        <f t="shared" si="4"/>
        <v>1553.5543056779572</v>
      </c>
      <c r="H14">
        <f t="shared" si="4"/>
        <v>1941.5203086145559</v>
      </c>
      <c r="I14">
        <f t="shared" si="5"/>
        <v>242.69003857681949</v>
      </c>
      <c r="J14">
        <f t="shared" si="6"/>
        <v>6.4013929652337396</v>
      </c>
      <c r="K14">
        <f t="shared" si="1"/>
        <v>1899.612558547145</v>
      </c>
      <c r="L14">
        <f t="shared" si="7"/>
        <v>81.387441452855001</v>
      </c>
      <c r="M14">
        <f t="shared" si="8"/>
        <v>81.387441452855001</v>
      </c>
      <c r="N14">
        <f t="shared" si="9"/>
        <v>1446.45654138545</v>
      </c>
      <c r="O14">
        <f t="shared" si="9"/>
        <v>1851.9704746184736</v>
      </c>
      <c r="P14">
        <f t="shared" si="10"/>
        <v>231.49630932730921</v>
      </c>
      <c r="Q14">
        <f t="shared" si="11"/>
        <v>6.2482920163548981</v>
      </c>
      <c r="R14">
        <f t="shared" si="12"/>
        <v>1834.5018669729429</v>
      </c>
      <c r="S14">
        <f t="shared" si="13"/>
        <v>146.49813302705707</v>
      </c>
      <c r="T14">
        <f t="shared" si="14"/>
        <v>146.49813302705707</v>
      </c>
      <c r="U14">
        <f t="shared" si="15"/>
        <v>172.86809534709619</v>
      </c>
      <c r="V14">
        <f t="shared" si="15"/>
        <v>394.85329230976686</v>
      </c>
      <c r="W14">
        <f t="shared" si="16"/>
        <v>131.61776410325561</v>
      </c>
      <c r="X14">
        <f t="shared" si="17"/>
        <v>1.3134100592339437</v>
      </c>
      <c r="Y14">
        <f t="shared" si="18"/>
        <v>1840.5356869730408</v>
      </c>
      <c r="Z14">
        <f t="shared" si="19"/>
        <v>140.46431302695919</v>
      </c>
      <c r="AA14">
        <f t="shared" si="20"/>
        <v>140.46431302695919</v>
      </c>
      <c r="AB14">
        <f t="shared" si="21"/>
        <v>155.33462518657916</v>
      </c>
      <c r="AC14">
        <f t="shared" si="21"/>
        <v>387.3759577353967</v>
      </c>
      <c r="AD14">
        <f t="shared" si="22"/>
        <v>129.12531924513223</v>
      </c>
      <c r="AE14">
        <f t="shared" si="23"/>
        <v>1.2029757300478849</v>
      </c>
    </row>
    <row r="15" spans="1:31" x14ac:dyDescent="0.25">
      <c r="A15" s="1">
        <v>43861</v>
      </c>
      <c r="B15">
        <v>14</v>
      </c>
      <c r="C15">
        <v>2099</v>
      </c>
      <c r="D15">
        <f t="shared" si="0"/>
        <v>2025.7153160045546</v>
      </c>
      <c r="E15">
        <f t="shared" si="2"/>
        <v>73.284683995445448</v>
      </c>
      <c r="F15">
        <f t="shared" si="3"/>
        <v>73.284683995445448</v>
      </c>
      <c r="G15">
        <f t="shared" si="4"/>
        <v>1626.8389896734027</v>
      </c>
      <c r="H15">
        <f t="shared" si="4"/>
        <v>2014.8049926100014</v>
      </c>
      <c r="I15">
        <f t="shared" si="5"/>
        <v>223.86722140111127</v>
      </c>
      <c r="J15">
        <f t="shared" si="6"/>
        <v>7.2669816487271017</v>
      </c>
      <c r="K15">
        <f t="shared" si="1"/>
        <v>2032.7500451976409</v>
      </c>
      <c r="L15">
        <f t="shared" si="7"/>
        <v>66.249954802359071</v>
      </c>
      <c r="M15">
        <f t="shared" si="8"/>
        <v>66.249954802359071</v>
      </c>
      <c r="N15">
        <f t="shared" si="9"/>
        <v>1512.7064961878091</v>
      </c>
      <c r="O15">
        <f t="shared" si="9"/>
        <v>1918.2204294208327</v>
      </c>
      <c r="P15">
        <f t="shared" si="10"/>
        <v>213.13560326898141</v>
      </c>
      <c r="Q15">
        <f t="shared" si="11"/>
        <v>7.0973899854673412</v>
      </c>
      <c r="R15">
        <f t="shared" si="12"/>
        <v>1979.2946972985151</v>
      </c>
      <c r="S15">
        <f t="shared" si="13"/>
        <v>119.70530270148492</v>
      </c>
      <c r="T15">
        <f t="shared" si="14"/>
        <v>119.70530270148492</v>
      </c>
      <c r="U15">
        <f t="shared" si="15"/>
        <v>292.57339804858111</v>
      </c>
      <c r="V15">
        <f t="shared" si="15"/>
        <v>514.55859501125178</v>
      </c>
      <c r="W15">
        <f t="shared" si="16"/>
        <v>128.63964875281295</v>
      </c>
      <c r="X15">
        <f t="shared" si="17"/>
        <v>2.2743640929148872</v>
      </c>
      <c r="Y15">
        <f t="shared" si="18"/>
        <v>1984.8685584729715</v>
      </c>
      <c r="Z15">
        <f t="shared" si="19"/>
        <v>114.13144152702853</v>
      </c>
      <c r="AA15">
        <f t="shared" si="20"/>
        <v>114.13144152702853</v>
      </c>
      <c r="AB15">
        <f t="shared" si="21"/>
        <v>269.46606671360769</v>
      </c>
      <c r="AC15">
        <f t="shared" si="21"/>
        <v>501.50739926242522</v>
      </c>
      <c r="AD15">
        <f t="shared" si="22"/>
        <v>125.37684981560631</v>
      </c>
      <c r="AE15">
        <f t="shared" si="23"/>
        <v>2.1492489810512518</v>
      </c>
    </row>
    <row r="16" spans="1:31" x14ac:dyDescent="0.25">
      <c r="A16" s="1">
        <v>43862</v>
      </c>
      <c r="B16">
        <v>15</v>
      </c>
      <c r="C16">
        <v>2589</v>
      </c>
      <c r="D16">
        <f t="shared" si="0"/>
        <v>2051.088266294204</v>
      </c>
      <c r="E16">
        <f t="shared" si="2"/>
        <v>537.911733705796</v>
      </c>
      <c r="F16">
        <f t="shared" si="3"/>
        <v>537.911733705796</v>
      </c>
      <c r="G16">
        <f t="shared" si="4"/>
        <v>2164.7507233791985</v>
      </c>
      <c r="H16">
        <f t="shared" si="4"/>
        <v>2552.7167263157971</v>
      </c>
      <c r="I16">
        <f t="shared" si="5"/>
        <v>255.27167263157972</v>
      </c>
      <c r="J16">
        <f t="shared" si="6"/>
        <v>8.4801838804240148</v>
      </c>
      <c r="K16">
        <f t="shared" si="1"/>
        <v>2051.9305303425199</v>
      </c>
      <c r="L16">
        <f t="shared" si="7"/>
        <v>537.06946965748011</v>
      </c>
      <c r="M16">
        <f t="shared" si="8"/>
        <v>537.06946965748011</v>
      </c>
      <c r="N16">
        <f t="shared" si="9"/>
        <v>2049.7759658452892</v>
      </c>
      <c r="O16">
        <f t="shared" si="9"/>
        <v>2455.2898990783128</v>
      </c>
      <c r="P16">
        <f t="shared" si="10"/>
        <v>245.52898990783129</v>
      </c>
      <c r="Q16">
        <f t="shared" si="11"/>
        <v>8.3484071132078999</v>
      </c>
      <c r="R16">
        <f t="shared" si="12"/>
        <v>2081.8814864786082</v>
      </c>
      <c r="S16">
        <f t="shared" si="13"/>
        <v>507.11851352139183</v>
      </c>
      <c r="T16">
        <f t="shared" si="14"/>
        <v>507.11851352139183</v>
      </c>
      <c r="U16">
        <f t="shared" si="15"/>
        <v>799.69191156997294</v>
      </c>
      <c r="V16">
        <f t="shared" si="15"/>
        <v>1021.6771085326436</v>
      </c>
      <c r="W16">
        <f t="shared" si="16"/>
        <v>204.33542170652873</v>
      </c>
      <c r="X16">
        <f t="shared" si="17"/>
        <v>3.9136235161347059</v>
      </c>
      <c r="Y16">
        <f t="shared" si="18"/>
        <v>2088.1636492097973</v>
      </c>
      <c r="Z16">
        <f t="shared" si="19"/>
        <v>500.83635079020269</v>
      </c>
      <c r="AA16">
        <f t="shared" si="20"/>
        <v>500.83635079020269</v>
      </c>
      <c r="AB16">
        <f t="shared" si="21"/>
        <v>770.30241750381037</v>
      </c>
      <c r="AC16">
        <f t="shared" si="21"/>
        <v>1002.3437500526279</v>
      </c>
      <c r="AD16">
        <f t="shared" si="22"/>
        <v>200.46875001052558</v>
      </c>
      <c r="AE16">
        <f t="shared" si="23"/>
        <v>3.8425062133792212</v>
      </c>
    </row>
    <row r="17" spans="1:31" x14ac:dyDescent="0.25">
      <c r="A17" s="1">
        <v>43863</v>
      </c>
      <c r="B17">
        <v>16</v>
      </c>
      <c r="C17">
        <v>2825</v>
      </c>
      <c r="D17">
        <f t="shared" si="0"/>
        <v>2555.5515472995576</v>
      </c>
      <c r="E17">
        <f t="shared" si="2"/>
        <v>269.44845270044243</v>
      </c>
      <c r="F17">
        <f t="shared" si="3"/>
        <v>269.44845270044243</v>
      </c>
      <c r="G17">
        <f t="shared" si="4"/>
        <v>2434.1991760796409</v>
      </c>
      <c r="H17">
        <f t="shared" si="4"/>
        <v>2822.1651790162396</v>
      </c>
      <c r="I17">
        <f t="shared" si="5"/>
        <v>256.56047081965812</v>
      </c>
      <c r="J17">
        <f t="shared" si="6"/>
        <v>9.4878184792180704</v>
      </c>
      <c r="K17">
        <f t="shared" si="1"/>
        <v>2556.1233067352405</v>
      </c>
      <c r="L17">
        <f t="shared" si="7"/>
        <v>268.87669326475952</v>
      </c>
      <c r="M17">
        <f t="shared" si="8"/>
        <v>268.87669326475952</v>
      </c>
      <c r="N17">
        <f t="shared" si="9"/>
        <v>2318.6526591100487</v>
      </c>
      <c r="O17">
        <f t="shared" si="9"/>
        <v>2724.1665923430724</v>
      </c>
      <c r="P17">
        <f t="shared" si="10"/>
        <v>247.65150839482476</v>
      </c>
      <c r="Q17">
        <f t="shared" si="11"/>
        <v>9.3625622316560957</v>
      </c>
      <c r="R17">
        <f t="shared" si="12"/>
        <v>2477.4465196314736</v>
      </c>
      <c r="S17">
        <f t="shared" si="13"/>
        <v>347.55348036852638</v>
      </c>
      <c r="T17">
        <f t="shared" si="14"/>
        <v>347.55348036852638</v>
      </c>
      <c r="U17">
        <f t="shared" si="15"/>
        <v>1147.2453919384993</v>
      </c>
      <c r="V17">
        <f t="shared" si="15"/>
        <v>1369.23058890117</v>
      </c>
      <c r="W17">
        <f t="shared" si="16"/>
        <v>228.205098150195</v>
      </c>
      <c r="X17">
        <f t="shared" si="17"/>
        <v>5.0272557503664119</v>
      </c>
      <c r="Y17">
        <f t="shared" si="18"/>
        <v>2481.606007265123</v>
      </c>
      <c r="Z17">
        <f t="shared" si="19"/>
        <v>343.39399273487697</v>
      </c>
      <c r="AA17">
        <f t="shared" si="20"/>
        <v>343.39399273487697</v>
      </c>
      <c r="AB17">
        <f t="shared" si="21"/>
        <v>1113.6964102386873</v>
      </c>
      <c r="AC17">
        <f t="shared" si="21"/>
        <v>1345.7377427875049</v>
      </c>
      <c r="AD17">
        <f t="shared" si="22"/>
        <v>224.28962379791747</v>
      </c>
      <c r="AE17">
        <f t="shared" si="23"/>
        <v>4.9654388436716799</v>
      </c>
    </row>
    <row r="18" spans="1:31" x14ac:dyDescent="0.25">
      <c r="A18" s="1">
        <v>43864</v>
      </c>
      <c r="B18">
        <v>17</v>
      </c>
      <c r="C18">
        <v>3233</v>
      </c>
      <c r="D18">
        <f t="shared" si="0"/>
        <v>2835.5570956431634</v>
      </c>
      <c r="E18">
        <f t="shared" si="2"/>
        <v>397.44290435683661</v>
      </c>
      <c r="F18">
        <f t="shared" si="3"/>
        <v>397.44290435683661</v>
      </c>
      <c r="G18">
        <f t="shared" si="4"/>
        <v>2831.6420804364775</v>
      </c>
      <c r="H18">
        <f t="shared" si="4"/>
        <v>3219.6080833730762</v>
      </c>
      <c r="I18">
        <f t="shared" si="5"/>
        <v>268.30067361442303</v>
      </c>
      <c r="J18">
        <f t="shared" si="6"/>
        <v>10.553987965404263</v>
      </c>
      <c r="K18">
        <f t="shared" si="1"/>
        <v>2833.7154901536469</v>
      </c>
      <c r="L18">
        <f t="shared" si="7"/>
        <v>399.2845098463531</v>
      </c>
      <c r="M18">
        <f t="shared" si="8"/>
        <v>399.2845098463531</v>
      </c>
      <c r="N18">
        <f t="shared" si="9"/>
        <v>2717.9371689564018</v>
      </c>
      <c r="O18">
        <f t="shared" si="9"/>
        <v>3123.4511021894255</v>
      </c>
      <c r="P18">
        <f t="shared" si="10"/>
        <v>260.28759184911877</v>
      </c>
      <c r="Q18">
        <f t="shared" si="11"/>
        <v>10.442054304808781</v>
      </c>
      <c r="R18">
        <f t="shared" si="12"/>
        <v>2839.2839197303242</v>
      </c>
      <c r="S18">
        <f t="shared" si="13"/>
        <v>393.71608026967579</v>
      </c>
      <c r="T18">
        <f t="shared" si="14"/>
        <v>393.71608026967579</v>
      </c>
      <c r="U18">
        <f t="shared" si="15"/>
        <v>1540.9614722081751</v>
      </c>
      <c r="V18">
        <f t="shared" si="15"/>
        <v>1762.9466691708458</v>
      </c>
      <c r="W18">
        <f t="shared" si="16"/>
        <v>251.8495241672637</v>
      </c>
      <c r="X18">
        <f t="shared" si="17"/>
        <v>6.1185800422031322</v>
      </c>
      <c r="Y18">
        <f t="shared" si="18"/>
        <v>2841.8937956252685</v>
      </c>
      <c r="Z18">
        <f t="shared" si="19"/>
        <v>391.10620437473153</v>
      </c>
      <c r="AA18">
        <f t="shared" si="20"/>
        <v>391.10620437473153</v>
      </c>
      <c r="AB18">
        <f t="shared" si="21"/>
        <v>1504.8026146134189</v>
      </c>
      <c r="AC18">
        <f t="shared" si="21"/>
        <v>1736.8439471622364</v>
      </c>
      <c r="AD18">
        <f t="shared" si="22"/>
        <v>248.12056388031948</v>
      </c>
      <c r="AE18">
        <f t="shared" si="23"/>
        <v>6.0648041060363616</v>
      </c>
    </row>
    <row r="19" spans="1:31" x14ac:dyDescent="0.25">
      <c r="A19" s="1">
        <v>43865</v>
      </c>
      <c r="B19">
        <v>18</v>
      </c>
      <c r="C19">
        <v>3886</v>
      </c>
      <c r="D19">
        <f t="shared" si="0"/>
        <v>3244.873346411403</v>
      </c>
      <c r="E19">
        <f t="shared" si="2"/>
        <v>641.12665358859704</v>
      </c>
      <c r="F19">
        <f t="shared" si="3"/>
        <v>641.12665358859704</v>
      </c>
      <c r="G19">
        <f t="shared" si="4"/>
        <v>3472.7687340250745</v>
      </c>
      <c r="H19">
        <f t="shared" si="4"/>
        <v>3860.7347369616732</v>
      </c>
      <c r="I19">
        <f t="shared" si="5"/>
        <v>296.97959515089792</v>
      </c>
      <c r="J19">
        <f t="shared" si="6"/>
        <v>11.693627409858008</v>
      </c>
      <c r="K19">
        <f t="shared" si="1"/>
        <v>3240.3129245121913</v>
      </c>
      <c r="L19">
        <f t="shared" si="7"/>
        <v>645.68707548780867</v>
      </c>
      <c r="M19">
        <f t="shared" si="8"/>
        <v>645.68707548780867</v>
      </c>
      <c r="N19">
        <f t="shared" si="9"/>
        <v>3363.6242444442105</v>
      </c>
      <c r="O19">
        <f t="shared" si="9"/>
        <v>3769.1381776772341</v>
      </c>
      <c r="P19">
        <f t="shared" si="10"/>
        <v>289.93370597517185</v>
      </c>
      <c r="Q19">
        <f t="shared" si="11"/>
        <v>11.601356362244584</v>
      </c>
      <c r="R19">
        <f t="shared" si="12"/>
        <v>3256.204492565038</v>
      </c>
      <c r="S19">
        <f t="shared" si="13"/>
        <v>629.79550743496202</v>
      </c>
      <c r="T19">
        <f t="shared" si="14"/>
        <v>629.79550743496202</v>
      </c>
      <c r="U19">
        <f t="shared" si="15"/>
        <v>2170.7569796431371</v>
      </c>
      <c r="V19">
        <f t="shared" si="15"/>
        <v>2392.7421766058078</v>
      </c>
      <c r="W19">
        <f t="shared" si="16"/>
        <v>299.09277207572597</v>
      </c>
      <c r="X19">
        <f t="shared" si="17"/>
        <v>7.2578048763195548</v>
      </c>
      <c r="Y19">
        <f t="shared" si="18"/>
        <v>3255.935690833554</v>
      </c>
      <c r="Z19">
        <f t="shared" si="19"/>
        <v>630.06430916644604</v>
      </c>
      <c r="AA19">
        <f t="shared" si="20"/>
        <v>630.06430916644604</v>
      </c>
      <c r="AB19">
        <f t="shared" si="21"/>
        <v>2134.8669237798649</v>
      </c>
      <c r="AC19">
        <f t="shared" si="21"/>
        <v>2366.9082563286825</v>
      </c>
      <c r="AD19">
        <f t="shared" si="22"/>
        <v>295.86353204108531</v>
      </c>
      <c r="AE19">
        <f t="shared" si="23"/>
        <v>7.215714992151872</v>
      </c>
    </row>
    <row r="20" spans="1:31" x14ac:dyDescent="0.25">
      <c r="A20" s="1">
        <v>43866</v>
      </c>
      <c r="B20">
        <v>19</v>
      </c>
      <c r="C20">
        <v>3694</v>
      </c>
      <c r="D20">
        <f t="shared" si="0"/>
        <v>3860.1216020593502</v>
      </c>
      <c r="E20">
        <f t="shared" si="2"/>
        <v>-166.12160205935015</v>
      </c>
      <c r="F20">
        <f t="shared" si="3"/>
        <v>166.12160205935015</v>
      </c>
      <c r="G20">
        <f t="shared" si="4"/>
        <v>3306.6471319657244</v>
      </c>
      <c r="H20">
        <f t="shared" si="4"/>
        <v>4026.8563390210234</v>
      </c>
      <c r="I20">
        <f t="shared" si="5"/>
        <v>287.63259564435879</v>
      </c>
      <c r="J20">
        <f t="shared" si="6"/>
        <v>11.49607931103262</v>
      </c>
      <c r="K20">
        <f t="shared" si="1"/>
        <v>3852.0440418481476</v>
      </c>
      <c r="L20">
        <f t="shared" si="7"/>
        <v>-158.04404184814757</v>
      </c>
      <c r="M20">
        <f t="shared" si="8"/>
        <v>158.04404184814757</v>
      </c>
      <c r="N20">
        <f t="shared" si="9"/>
        <v>3205.5802025960629</v>
      </c>
      <c r="O20">
        <f t="shared" si="9"/>
        <v>3927.1822195253817</v>
      </c>
      <c r="P20">
        <f t="shared" si="10"/>
        <v>280.5130156803844</v>
      </c>
      <c r="Q20">
        <f t="shared" si="11"/>
        <v>11.427563155388448</v>
      </c>
      <c r="R20">
        <f t="shared" si="12"/>
        <v>3784.2183582415846</v>
      </c>
      <c r="S20">
        <f t="shared" si="13"/>
        <v>-90.21835824158461</v>
      </c>
      <c r="T20">
        <f t="shared" si="14"/>
        <v>90.21835824158461</v>
      </c>
      <c r="U20">
        <f t="shared" si="15"/>
        <v>2080.5386214015525</v>
      </c>
      <c r="V20">
        <f t="shared" si="15"/>
        <v>2482.9605348473924</v>
      </c>
      <c r="W20">
        <f t="shared" si="16"/>
        <v>275.88450387193251</v>
      </c>
      <c r="X20">
        <f t="shared" si="17"/>
        <v>7.5413391915892198</v>
      </c>
      <c r="Y20">
        <f t="shared" si="18"/>
        <v>3779.3892593971941</v>
      </c>
      <c r="Z20">
        <f t="shared" si="19"/>
        <v>-85.38925939719411</v>
      </c>
      <c r="AA20">
        <f t="shared" si="20"/>
        <v>85.38925939719411</v>
      </c>
      <c r="AB20">
        <f t="shared" si="21"/>
        <v>2049.4776643826708</v>
      </c>
      <c r="AC20">
        <f t="shared" si="21"/>
        <v>2452.2975157258766</v>
      </c>
      <c r="AD20">
        <f t="shared" si="22"/>
        <v>272.47750174731959</v>
      </c>
      <c r="AE20">
        <f t="shared" si="23"/>
        <v>7.5216399564733303</v>
      </c>
    </row>
    <row r="21" spans="1:31" x14ac:dyDescent="0.25">
      <c r="A21" s="1">
        <v>43867</v>
      </c>
      <c r="B21">
        <v>20</v>
      </c>
      <c r="C21">
        <v>3143</v>
      </c>
      <c r="D21">
        <f t="shared" si="0"/>
        <v>3852.8794990110555</v>
      </c>
      <c r="E21">
        <f t="shared" si="2"/>
        <v>-709.87949901105549</v>
      </c>
      <c r="F21">
        <f t="shared" si="3"/>
        <v>709.87949901105549</v>
      </c>
      <c r="G21">
        <f t="shared" si="4"/>
        <v>2596.7676329546689</v>
      </c>
      <c r="H21">
        <f t="shared" si="4"/>
        <v>4736.7358380320784</v>
      </c>
      <c r="I21">
        <f t="shared" si="5"/>
        <v>315.78238920213857</v>
      </c>
      <c r="J21">
        <f t="shared" si="6"/>
        <v>8.2232819870535163</v>
      </c>
      <c r="K21">
        <f t="shared" si="1"/>
        <v>3844.1157542229957</v>
      </c>
      <c r="L21">
        <f t="shared" si="7"/>
        <v>-701.11575422299575</v>
      </c>
      <c r="M21">
        <f t="shared" si="8"/>
        <v>701.11575422299575</v>
      </c>
      <c r="N21">
        <f t="shared" si="9"/>
        <v>2504.4644483730672</v>
      </c>
      <c r="O21">
        <f t="shared" si="9"/>
        <v>4628.2979737483774</v>
      </c>
      <c r="P21">
        <f t="shared" si="10"/>
        <v>308.55319824989181</v>
      </c>
      <c r="Q21">
        <f t="shared" si="11"/>
        <v>8.1167995100305053</v>
      </c>
      <c r="R21">
        <f t="shared" si="12"/>
        <v>3765.6020361720675</v>
      </c>
      <c r="S21">
        <f t="shared" si="13"/>
        <v>-622.60203617206753</v>
      </c>
      <c r="T21">
        <f t="shared" si="14"/>
        <v>622.60203617206753</v>
      </c>
      <c r="U21">
        <f t="shared" si="15"/>
        <v>1457.936585229485</v>
      </c>
      <c r="V21">
        <f t="shared" si="15"/>
        <v>3105.5625710194599</v>
      </c>
      <c r="W21">
        <f t="shared" si="16"/>
        <v>310.55625710194602</v>
      </c>
      <c r="X21">
        <f t="shared" si="17"/>
        <v>4.6945973616332237</v>
      </c>
      <c r="Y21">
        <f t="shared" si="18"/>
        <v>3756.1706141970672</v>
      </c>
      <c r="Z21">
        <f t="shared" si="19"/>
        <v>-613.17061419706715</v>
      </c>
      <c r="AA21">
        <f t="shared" si="20"/>
        <v>613.17061419706715</v>
      </c>
      <c r="AB21">
        <f t="shared" si="21"/>
        <v>1436.3070501856037</v>
      </c>
      <c r="AC21">
        <f t="shared" si="21"/>
        <v>3065.4681299229437</v>
      </c>
      <c r="AD21">
        <f t="shared" si="22"/>
        <v>306.54681299229435</v>
      </c>
      <c r="AE21">
        <f t="shared" si="23"/>
        <v>4.6854411440960178</v>
      </c>
    </row>
    <row r="22" spans="1:31" x14ac:dyDescent="0.25">
      <c r="A22" s="1">
        <v>43868</v>
      </c>
      <c r="B22">
        <v>21</v>
      </c>
      <c r="C22">
        <v>3385</v>
      </c>
      <c r="D22">
        <f t="shared" si="0"/>
        <v>3372.4735968877599</v>
      </c>
      <c r="E22">
        <f t="shared" si="2"/>
        <v>12.526403112240132</v>
      </c>
      <c r="F22">
        <f t="shared" si="3"/>
        <v>12.526403112240132</v>
      </c>
      <c r="G22">
        <f t="shared" si="4"/>
        <v>2609.294036066909</v>
      </c>
      <c r="H22">
        <f t="shared" si="4"/>
        <v>4749.262241144319</v>
      </c>
      <c r="I22">
        <f t="shared" si="5"/>
        <v>296.82889007151994</v>
      </c>
      <c r="J22">
        <f t="shared" si="6"/>
        <v>8.7905662937263571</v>
      </c>
      <c r="K22">
        <f t="shared" si="1"/>
        <v>3366.648477001932</v>
      </c>
      <c r="L22">
        <f t="shared" si="7"/>
        <v>18.351522998068049</v>
      </c>
      <c r="M22">
        <f t="shared" si="8"/>
        <v>18.351522998068049</v>
      </c>
      <c r="N22">
        <f t="shared" si="9"/>
        <v>2522.8159713711352</v>
      </c>
      <c r="O22">
        <f t="shared" si="9"/>
        <v>4646.6494967464459</v>
      </c>
      <c r="P22">
        <f t="shared" si="10"/>
        <v>290.41559354665287</v>
      </c>
      <c r="Q22">
        <f t="shared" si="11"/>
        <v>8.6869163620371008</v>
      </c>
      <c r="R22">
        <f t="shared" si="12"/>
        <v>3378.0037898977885</v>
      </c>
      <c r="S22">
        <f t="shared" si="13"/>
        <v>6.9962101022115348</v>
      </c>
      <c r="T22">
        <f t="shared" si="14"/>
        <v>6.9962101022115348</v>
      </c>
      <c r="U22">
        <f t="shared" si="15"/>
        <v>1464.9327953316965</v>
      </c>
      <c r="V22">
        <f t="shared" si="15"/>
        <v>3112.5587811216715</v>
      </c>
      <c r="W22">
        <f t="shared" si="16"/>
        <v>282.95988919287925</v>
      </c>
      <c r="X22">
        <f t="shared" si="17"/>
        <v>5.1771747561475996</v>
      </c>
      <c r="Y22">
        <f t="shared" si="18"/>
        <v>3375.7902594319348</v>
      </c>
      <c r="Z22">
        <f t="shared" si="19"/>
        <v>9.2097405680651718</v>
      </c>
      <c r="AA22">
        <f t="shared" si="20"/>
        <v>9.2097405680651718</v>
      </c>
      <c r="AB22">
        <f t="shared" si="21"/>
        <v>1445.5167907536688</v>
      </c>
      <c r="AC22">
        <f t="shared" si="21"/>
        <v>3074.6778704910089</v>
      </c>
      <c r="AD22">
        <f t="shared" si="22"/>
        <v>279.51617004463719</v>
      </c>
      <c r="AE22">
        <f t="shared" si="23"/>
        <v>5.1714961267637136</v>
      </c>
    </row>
    <row r="23" spans="1:31" x14ac:dyDescent="0.25">
      <c r="A23" s="1">
        <v>43869</v>
      </c>
      <c r="B23">
        <v>22</v>
      </c>
      <c r="C23">
        <v>2652</v>
      </c>
      <c r="D23">
        <f t="shared" si="0"/>
        <v>3221.8312657122551</v>
      </c>
      <c r="E23">
        <f t="shared" si="2"/>
        <v>-569.83126571225512</v>
      </c>
      <c r="F23">
        <f t="shared" si="3"/>
        <v>569.83126571225512</v>
      </c>
      <c r="G23">
        <f t="shared" si="4"/>
        <v>2039.4627703546539</v>
      </c>
      <c r="H23">
        <f t="shared" si="4"/>
        <v>5319.0935068565741</v>
      </c>
      <c r="I23">
        <f t="shared" si="5"/>
        <v>312.88785334450438</v>
      </c>
      <c r="J23">
        <f t="shared" si="6"/>
        <v>6.5181909382372494</v>
      </c>
      <c r="K23">
        <f t="shared" si="1"/>
        <v>3211.9214863775269</v>
      </c>
      <c r="L23">
        <f t="shared" si="7"/>
        <v>-559.92148637752689</v>
      </c>
      <c r="M23">
        <f t="shared" si="8"/>
        <v>559.92148637752689</v>
      </c>
      <c r="N23">
        <f t="shared" si="9"/>
        <v>1962.8944849936083</v>
      </c>
      <c r="O23">
        <f t="shared" si="9"/>
        <v>5206.5709831239728</v>
      </c>
      <c r="P23">
        <f t="shared" si="10"/>
        <v>306.26888136023371</v>
      </c>
      <c r="Q23">
        <f t="shared" si="11"/>
        <v>6.4090562393273327</v>
      </c>
      <c r="R23">
        <f t="shared" si="12"/>
        <v>3261.8446498655458</v>
      </c>
      <c r="S23">
        <f t="shared" si="13"/>
        <v>-609.84464986554576</v>
      </c>
      <c r="T23">
        <f t="shared" si="14"/>
        <v>609.84464986554576</v>
      </c>
      <c r="U23">
        <f t="shared" si="15"/>
        <v>855.08814546615076</v>
      </c>
      <c r="V23">
        <f t="shared" si="15"/>
        <v>3722.4034309872172</v>
      </c>
      <c r="W23">
        <f t="shared" si="16"/>
        <v>310.20028591560146</v>
      </c>
      <c r="X23">
        <f t="shared" si="17"/>
        <v>2.7565678830444442</v>
      </c>
      <c r="Y23">
        <f t="shared" si="18"/>
        <v>3258.647020535946</v>
      </c>
      <c r="Z23">
        <f t="shared" si="19"/>
        <v>-606.64702053594601</v>
      </c>
      <c r="AA23">
        <f t="shared" si="20"/>
        <v>606.64702053594601</v>
      </c>
      <c r="AB23">
        <f t="shared" si="21"/>
        <v>838.86977021772282</v>
      </c>
      <c r="AC23">
        <f t="shared" si="21"/>
        <v>3681.3248910269549</v>
      </c>
      <c r="AD23">
        <f t="shared" si="22"/>
        <v>306.77707425224622</v>
      </c>
      <c r="AE23">
        <f t="shared" si="23"/>
        <v>2.7344604294907824</v>
      </c>
    </row>
    <row r="24" spans="1:31" x14ac:dyDescent="0.25">
      <c r="A24" s="1">
        <v>43870</v>
      </c>
      <c r="B24">
        <v>23</v>
      </c>
      <c r="C24">
        <v>2973</v>
      </c>
      <c r="D24">
        <f t="shared" si="0"/>
        <v>2513.4749327780237</v>
      </c>
      <c r="E24">
        <f t="shared" si="2"/>
        <v>459.52506722197631</v>
      </c>
      <c r="F24">
        <f t="shared" si="3"/>
        <v>459.52506722197631</v>
      </c>
      <c r="G24">
        <f t="shared" ref="G24:H39" si="24">E24+G23</f>
        <v>2498.9878375766302</v>
      </c>
      <c r="H24">
        <f t="shared" si="24"/>
        <v>5778.6185740785504</v>
      </c>
      <c r="I24">
        <f t="shared" si="5"/>
        <v>321.03436522658615</v>
      </c>
      <c r="J24">
        <f t="shared" si="6"/>
        <v>7.7841754910345626</v>
      </c>
      <c r="K24">
        <f t="shared" si="1"/>
        <v>2502.8548666701067</v>
      </c>
      <c r="L24">
        <f t="shared" si="7"/>
        <v>470.14513332989327</v>
      </c>
      <c r="M24">
        <f t="shared" si="8"/>
        <v>470.14513332989327</v>
      </c>
      <c r="N24">
        <f t="shared" ref="N24:O39" si="25">L24+N23</f>
        <v>2433.0396183235016</v>
      </c>
      <c r="O24">
        <f t="shared" si="25"/>
        <v>5676.7161164538666</v>
      </c>
      <c r="P24">
        <f t="shared" si="10"/>
        <v>315.37311758077038</v>
      </c>
      <c r="Q24">
        <f t="shared" si="11"/>
        <v>7.7147971171016962</v>
      </c>
      <c r="R24">
        <f t="shared" si="12"/>
        <v>2621.7089519322685</v>
      </c>
      <c r="S24">
        <f t="shared" si="13"/>
        <v>351.29104806773148</v>
      </c>
      <c r="T24">
        <f t="shared" si="14"/>
        <v>351.29104806773148</v>
      </c>
      <c r="U24">
        <f t="shared" si="15"/>
        <v>1206.3791935338822</v>
      </c>
      <c r="V24">
        <f t="shared" si="15"/>
        <v>4073.6944790549487</v>
      </c>
      <c r="W24">
        <f t="shared" si="16"/>
        <v>313.36111377345759</v>
      </c>
      <c r="X24">
        <f t="shared" si="17"/>
        <v>3.8498050348583659</v>
      </c>
      <c r="Y24">
        <f t="shared" si="18"/>
        <v>2622.6064124179338</v>
      </c>
      <c r="Z24">
        <f t="shared" si="19"/>
        <v>350.39358758206617</v>
      </c>
      <c r="AA24">
        <f t="shared" si="20"/>
        <v>350.39358758206617</v>
      </c>
      <c r="AB24">
        <f t="shared" si="21"/>
        <v>1189.263357799789</v>
      </c>
      <c r="AC24">
        <f t="shared" si="21"/>
        <v>4031.7184786090211</v>
      </c>
      <c r="AD24">
        <f t="shared" si="22"/>
        <v>310.1321906622324</v>
      </c>
      <c r="AE24">
        <f t="shared" si="23"/>
        <v>3.834698214526933</v>
      </c>
    </row>
    <row r="25" spans="1:31" x14ac:dyDescent="0.25">
      <c r="A25" s="1">
        <v>43871</v>
      </c>
      <c r="B25">
        <v>24</v>
      </c>
      <c r="C25">
        <v>2467</v>
      </c>
      <c r="D25">
        <f t="shared" si="0"/>
        <v>2657.8856424496544</v>
      </c>
      <c r="E25">
        <f t="shared" si="2"/>
        <v>-190.88564244965437</v>
      </c>
      <c r="F25">
        <f t="shared" si="3"/>
        <v>190.88564244965437</v>
      </c>
      <c r="G25">
        <f t="shared" si="24"/>
        <v>2308.1021951269759</v>
      </c>
      <c r="H25">
        <f t="shared" si="24"/>
        <v>5969.5042165282048</v>
      </c>
      <c r="I25">
        <f t="shared" si="5"/>
        <v>314.18443244885287</v>
      </c>
      <c r="J25">
        <f t="shared" si="6"/>
        <v>7.3463289607855398</v>
      </c>
      <c r="K25">
        <f t="shared" si="1"/>
        <v>2646.3853836552616</v>
      </c>
      <c r="L25">
        <f t="shared" si="7"/>
        <v>-179.38538365526165</v>
      </c>
      <c r="M25">
        <f t="shared" si="8"/>
        <v>179.38538365526165</v>
      </c>
      <c r="N25">
        <f t="shared" si="25"/>
        <v>2253.65423466824</v>
      </c>
      <c r="O25">
        <f t="shared" si="25"/>
        <v>5856.1015001091282</v>
      </c>
      <c r="P25">
        <f t="shared" si="10"/>
        <v>308.21586842679625</v>
      </c>
      <c r="Q25">
        <f t="shared" si="11"/>
        <v>7.3119344768697427</v>
      </c>
      <c r="R25">
        <f t="shared" si="12"/>
        <v>2715.0197447558526</v>
      </c>
      <c r="S25">
        <f t="shared" si="13"/>
        <v>-248.01974475585257</v>
      </c>
      <c r="T25">
        <f t="shared" si="14"/>
        <v>248.01974475585257</v>
      </c>
      <c r="U25">
        <f t="shared" si="15"/>
        <v>958.35944877802967</v>
      </c>
      <c r="V25">
        <f t="shared" si="15"/>
        <v>4321.7142238108008</v>
      </c>
      <c r="W25">
        <f t="shared" si="16"/>
        <v>308.69387312934293</v>
      </c>
      <c r="X25">
        <f t="shared" si="17"/>
        <v>3.1045625851358456</v>
      </c>
      <c r="Y25">
        <f t="shared" si="18"/>
        <v>2714.8258109474741</v>
      </c>
      <c r="Z25">
        <f t="shared" si="19"/>
        <v>-247.82581094747411</v>
      </c>
      <c r="AA25">
        <f t="shared" si="20"/>
        <v>247.82581094747411</v>
      </c>
      <c r="AB25">
        <f t="shared" si="21"/>
        <v>941.43754685231488</v>
      </c>
      <c r="AC25">
        <f t="shared" si="21"/>
        <v>4279.5442895564956</v>
      </c>
      <c r="AD25">
        <f t="shared" si="22"/>
        <v>305.68173496832111</v>
      </c>
      <c r="AE25">
        <f t="shared" si="23"/>
        <v>3.0797965306951669</v>
      </c>
    </row>
    <row r="26" spans="1:31" x14ac:dyDescent="0.25">
      <c r="A26" s="1">
        <v>43872</v>
      </c>
      <c r="B26">
        <v>25</v>
      </c>
      <c r="C26">
        <v>2015</v>
      </c>
      <c r="D26">
        <f t="shared" si="0"/>
        <v>2345.7576901946754</v>
      </c>
      <c r="E26">
        <f t="shared" si="2"/>
        <v>-330.75769019467543</v>
      </c>
      <c r="F26">
        <f t="shared" si="3"/>
        <v>330.75769019467543</v>
      </c>
      <c r="G26">
        <f t="shared" si="24"/>
        <v>1977.3445049323004</v>
      </c>
      <c r="H26">
        <f t="shared" si="24"/>
        <v>6300.2619067228807</v>
      </c>
      <c r="I26">
        <f t="shared" si="5"/>
        <v>315.01309533614403</v>
      </c>
      <c r="J26">
        <f t="shared" si="6"/>
        <v>6.2770231911226313</v>
      </c>
      <c r="K26">
        <f t="shared" si="1"/>
        <v>2339.3952067473033</v>
      </c>
      <c r="L26">
        <f t="shared" si="7"/>
        <v>-324.39520674730329</v>
      </c>
      <c r="M26">
        <f t="shared" si="8"/>
        <v>324.39520674730329</v>
      </c>
      <c r="N26">
        <f t="shared" si="25"/>
        <v>1929.2590279209367</v>
      </c>
      <c r="O26">
        <f t="shared" si="25"/>
        <v>6180.496706856431</v>
      </c>
      <c r="P26">
        <f t="shared" si="10"/>
        <v>309.02483534282158</v>
      </c>
      <c r="Q26">
        <f t="shared" si="11"/>
        <v>6.2430549498737946</v>
      </c>
      <c r="R26">
        <f t="shared" si="12"/>
        <v>2422.8381283705494</v>
      </c>
      <c r="S26">
        <f t="shared" si="13"/>
        <v>-407.83812837054938</v>
      </c>
      <c r="T26">
        <f t="shared" si="14"/>
        <v>407.83812837054938</v>
      </c>
      <c r="U26">
        <f t="shared" si="15"/>
        <v>550.52132040748029</v>
      </c>
      <c r="V26">
        <f t="shared" si="15"/>
        <v>4729.5523521813502</v>
      </c>
      <c r="W26">
        <f t="shared" si="16"/>
        <v>315.30349014542332</v>
      </c>
      <c r="X26">
        <f t="shared" si="17"/>
        <v>1.7460045245727236</v>
      </c>
      <c r="Y26">
        <f t="shared" si="18"/>
        <v>2422.2891295351837</v>
      </c>
      <c r="Z26">
        <f t="shared" si="19"/>
        <v>-407.28912953518375</v>
      </c>
      <c r="AA26">
        <f t="shared" si="20"/>
        <v>407.28912953518375</v>
      </c>
      <c r="AB26">
        <f t="shared" si="21"/>
        <v>534.14841731713113</v>
      </c>
      <c r="AC26">
        <f t="shared" si="21"/>
        <v>4686.8334190916794</v>
      </c>
      <c r="AD26">
        <f t="shared" si="22"/>
        <v>312.45556127277865</v>
      </c>
      <c r="AE26">
        <f t="shared" si="23"/>
        <v>1.7095180355929434</v>
      </c>
    </row>
    <row r="27" spans="1:31" x14ac:dyDescent="0.25">
      <c r="A27" s="1">
        <v>43873</v>
      </c>
      <c r="B27">
        <v>26</v>
      </c>
      <c r="C27">
        <v>1819</v>
      </c>
      <c r="D27">
        <f t="shared" si="0"/>
        <v>1885.9171275803137</v>
      </c>
      <c r="E27">
        <f t="shared" si="2"/>
        <v>-66.917127580313718</v>
      </c>
      <c r="F27">
        <f t="shared" si="3"/>
        <v>66.917127580313718</v>
      </c>
      <c r="G27">
        <f t="shared" si="24"/>
        <v>1910.4273773519867</v>
      </c>
      <c r="H27">
        <f t="shared" si="24"/>
        <v>6367.1790343031944</v>
      </c>
      <c r="I27">
        <f t="shared" si="5"/>
        <v>303.19900163348547</v>
      </c>
      <c r="J27">
        <f t="shared" si="6"/>
        <v>6.3009025988197651</v>
      </c>
      <c r="K27">
        <f t="shared" si="1"/>
        <v>1880.5945138022807</v>
      </c>
      <c r="L27">
        <f t="shared" si="7"/>
        <v>-61.594513802280744</v>
      </c>
      <c r="M27">
        <f t="shared" si="8"/>
        <v>61.594513802280744</v>
      </c>
      <c r="N27">
        <f t="shared" si="25"/>
        <v>1867.6645141186559</v>
      </c>
      <c r="O27">
        <f t="shared" si="25"/>
        <v>6242.0912206587118</v>
      </c>
      <c r="P27">
        <f t="shared" si="10"/>
        <v>297.24243907898625</v>
      </c>
      <c r="Q27">
        <f t="shared" si="11"/>
        <v>6.283303689424919</v>
      </c>
      <c r="R27">
        <f t="shared" si="12"/>
        <v>2043.5126290230387</v>
      </c>
      <c r="S27">
        <f t="shared" si="13"/>
        <v>-224.5126290230387</v>
      </c>
      <c r="T27">
        <f t="shared" si="14"/>
        <v>224.5126290230387</v>
      </c>
      <c r="U27">
        <f t="shared" si="15"/>
        <v>326.00869138444159</v>
      </c>
      <c r="V27">
        <f t="shared" si="15"/>
        <v>4954.0649812043885</v>
      </c>
      <c r="W27">
        <f t="shared" si="16"/>
        <v>309.62906132527428</v>
      </c>
      <c r="X27">
        <f t="shared" si="17"/>
        <v>1.0529008161865014</v>
      </c>
      <c r="Y27">
        <f t="shared" si="18"/>
        <v>2043.1835460672073</v>
      </c>
      <c r="Z27">
        <f t="shared" si="19"/>
        <v>-224.18354606720732</v>
      </c>
      <c r="AA27">
        <f t="shared" si="20"/>
        <v>224.18354606720732</v>
      </c>
      <c r="AB27">
        <f t="shared" si="21"/>
        <v>309.96487124992382</v>
      </c>
      <c r="AC27">
        <f t="shared" si="21"/>
        <v>4911.0169651588867</v>
      </c>
      <c r="AD27">
        <f t="shared" si="22"/>
        <v>306.93856032243042</v>
      </c>
      <c r="AE27">
        <f t="shared" si="23"/>
        <v>1.0098596635245645</v>
      </c>
    </row>
    <row r="28" spans="1:31" x14ac:dyDescent="0.25">
      <c r="A28" s="1">
        <v>43874</v>
      </c>
      <c r="B28">
        <v>27</v>
      </c>
      <c r="C28">
        <v>1995</v>
      </c>
      <c r="D28">
        <f t="shared" si="0"/>
        <v>1641.4119092221258</v>
      </c>
      <c r="E28">
        <f t="shared" si="2"/>
        <v>353.58809077787419</v>
      </c>
      <c r="F28">
        <f t="shared" si="3"/>
        <v>353.58809077787419</v>
      </c>
      <c r="G28">
        <f t="shared" si="24"/>
        <v>2264.0154681298609</v>
      </c>
      <c r="H28">
        <f t="shared" si="24"/>
        <v>6720.767125081069</v>
      </c>
      <c r="I28">
        <f t="shared" si="5"/>
        <v>305.48941477641222</v>
      </c>
      <c r="J28">
        <f t="shared" si="6"/>
        <v>7.4111093825849723</v>
      </c>
      <c r="K28">
        <f t="shared" si="1"/>
        <v>1640.616389729641</v>
      </c>
      <c r="L28">
        <f t="shared" si="7"/>
        <v>354.38361027035899</v>
      </c>
      <c r="M28">
        <f t="shared" si="8"/>
        <v>354.38361027035899</v>
      </c>
      <c r="N28">
        <f t="shared" si="25"/>
        <v>2222.0481243890149</v>
      </c>
      <c r="O28">
        <f t="shared" si="25"/>
        <v>6596.4748309290708</v>
      </c>
      <c r="P28">
        <f t="shared" si="10"/>
        <v>299.83976504223051</v>
      </c>
      <c r="Q28">
        <f t="shared" si="11"/>
        <v>7.4107853041975726</v>
      </c>
      <c r="R28">
        <f t="shared" si="12"/>
        <v>1631.7031366711308</v>
      </c>
      <c r="S28">
        <f t="shared" si="13"/>
        <v>363.29686332886922</v>
      </c>
      <c r="T28">
        <f t="shared" si="14"/>
        <v>363.29686332886922</v>
      </c>
      <c r="U28">
        <f t="shared" ref="U28:V43" si="26">S28+U27</f>
        <v>689.30555471331081</v>
      </c>
      <c r="V28">
        <f t="shared" si="26"/>
        <v>5317.3618445332577</v>
      </c>
      <c r="W28">
        <f t="shared" si="16"/>
        <v>312.78599085489753</v>
      </c>
      <c r="X28">
        <f t="shared" si="17"/>
        <v>2.2037609575458319</v>
      </c>
      <c r="Y28">
        <f t="shared" si="18"/>
        <v>1627.9000946164902</v>
      </c>
      <c r="Z28">
        <f t="shared" si="19"/>
        <v>367.09990538350985</v>
      </c>
      <c r="AA28">
        <f t="shared" si="20"/>
        <v>367.09990538350985</v>
      </c>
      <c r="AB28">
        <f t="shared" si="21"/>
        <v>677.06477663343367</v>
      </c>
      <c r="AC28">
        <f t="shared" si="21"/>
        <v>5278.116870542397</v>
      </c>
      <c r="AD28">
        <f t="shared" si="22"/>
        <v>310.4774629730822</v>
      </c>
      <c r="AE28">
        <f t="shared" si="23"/>
        <v>2.1807211710311285</v>
      </c>
    </row>
    <row r="29" spans="1:31" x14ac:dyDescent="0.25">
      <c r="A29" s="1">
        <v>43875</v>
      </c>
      <c r="B29">
        <v>28</v>
      </c>
      <c r="C29">
        <v>1503</v>
      </c>
      <c r="D29">
        <f t="shared" si="0"/>
        <v>1623.7550085806733</v>
      </c>
      <c r="E29">
        <f t="shared" si="2"/>
        <v>-120.75500858067335</v>
      </c>
      <c r="F29">
        <f t="shared" si="3"/>
        <v>120.75500858067335</v>
      </c>
      <c r="G29">
        <f t="shared" si="24"/>
        <v>2143.2604595491875</v>
      </c>
      <c r="H29">
        <f t="shared" si="24"/>
        <v>6841.5221336617424</v>
      </c>
      <c r="I29">
        <f t="shared" si="5"/>
        <v>297.45748407224966</v>
      </c>
      <c r="J29">
        <f t="shared" si="6"/>
        <v>7.2052665483737153</v>
      </c>
      <c r="K29">
        <f t="shared" si="1"/>
        <v>1618.9129172279836</v>
      </c>
      <c r="L29">
        <f t="shared" si="7"/>
        <v>-115.9129172279836</v>
      </c>
      <c r="M29">
        <f t="shared" si="8"/>
        <v>115.9129172279836</v>
      </c>
      <c r="N29">
        <f t="shared" si="25"/>
        <v>2106.1352071610313</v>
      </c>
      <c r="O29">
        <f t="shared" si="25"/>
        <v>6712.3877481570544</v>
      </c>
      <c r="P29">
        <f t="shared" si="10"/>
        <v>291.84294557204583</v>
      </c>
      <c r="Q29">
        <f t="shared" si="11"/>
        <v>7.2166733481693841</v>
      </c>
      <c r="R29">
        <f t="shared" si="12"/>
        <v>1577.0102878832079</v>
      </c>
      <c r="S29">
        <f t="shared" si="13"/>
        <v>-74.010287883207866</v>
      </c>
      <c r="T29">
        <f t="shared" si="14"/>
        <v>74.010287883207866</v>
      </c>
      <c r="U29">
        <f t="shared" si="26"/>
        <v>615.29526683010295</v>
      </c>
      <c r="V29">
        <f t="shared" si="26"/>
        <v>5391.3721324164653</v>
      </c>
      <c r="W29">
        <f t="shared" si="16"/>
        <v>299.52067402313696</v>
      </c>
      <c r="X29">
        <f t="shared" si="17"/>
        <v>2.0542664336504979</v>
      </c>
      <c r="Y29">
        <f t="shared" si="18"/>
        <v>1566.4292916103957</v>
      </c>
      <c r="Z29">
        <f t="shared" si="19"/>
        <v>-63.429291610395694</v>
      </c>
      <c r="AA29">
        <f t="shared" si="20"/>
        <v>63.429291610395694</v>
      </c>
      <c r="AB29">
        <f t="shared" ref="AB29:AC44" si="27">Z29+AB28</f>
        <v>613.63548502303797</v>
      </c>
      <c r="AC29">
        <f t="shared" si="27"/>
        <v>5341.5461621527929</v>
      </c>
      <c r="AD29">
        <f t="shared" si="22"/>
        <v>296.75256456404406</v>
      </c>
      <c r="AE29">
        <f t="shared" si="23"/>
        <v>2.0678354909064498</v>
      </c>
    </row>
    <row r="30" spans="1:31" x14ac:dyDescent="0.25">
      <c r="A30" s="1">
        <v>43876</v>
      </c>
      <c r="B30">
        <v>29</v>
      </c>
      <c r="C30">
        <v>1121</v>
      </c>
      <c r="D30">
        <f t="shared" si="0"/>
        <v>1404.7058970567537</v>
      </c>
      <c r="E30">
        <f t="shared" si="2"/>
        <v>-283.70589705675366</v>
      </c>
      <c r="F30">
        <f t="shared" si="3"/>
        <v>283.70589705675366</v>
      </c>
      <c r="G30">
        <f t="shared" si="24"/>
        <v>1859.5545624924339</v>
      </c>
      <c r="H30">
        <f t="shared" si="24"/>
        <v>7125.2280307184956</v>
      </c>
      <c r="I30">
        <f t="shared" si="5"/>
        <v>296.8845012799373</v>
      </c>
      <c r="J30">
        <f t="shared" si="6"/>
        <v>6.2635622758192726</v>
      </c>
      <c r="K30">
        <f t="shared" si="1"/>
        <v>1405.1738020300957</v>
      </c>
      <c r="L30">
        <f t="shared" si="7"/>
        <v>-284.17380203009566</v>
      </c>
      <c r="M30">
        <f t="shared" si="8"/>
        <v>284.17380203009566</v>
      </c>
      <c r="N30">
        <f t="shared" si="25"/>
        <v>1821.9614051309356</v>
      </c>
      <c r="O30">
        <f t="shared" si="25"/>
        <v>6996.5615501871498</v>
      </c>
      <c r="P30">
        <f t="shared" si="10"/>
        <v>291.52339792446458</v>
      </c>
      <c r="Q30">
        <f t="shared" si="11"/>
        <v>6.2497947612528053</v>
      </c>
      <c r="R30">
        <f t="shared" si="12"/>
        <v>1310.6414564054799</v>
      </c>
      <c r="S30">
        <f t="shared" si="13"/>
        <v>-189.64145640547986</v>
      </c>
      <c r="T30">
        <f t="shared" si="14"/>
        <v>189.64145640547986</v>
      </c>
      <c r="U30">
        <f t="shared" si="26"/>
        <v>425.65381042462309</v>
      </c>
      <c r="V30">
        <f t="shared" si="26"/>
        <v>5581.0135888219447</v>
      </c>
      <c r="W30">
        <f t="shared" si="16"/>
        <v>293.73755730641813</v>
      </c>
      <c r="X30">
        <f t="shared" si="17"/>
        <v>1.4490956292000274</v>
      </c>
      <c r="Y30">
        <f t="shared" si="18"/>
        <v>1303.2276199690641</v>
      </c>
      <c r="Z30">
        <f t="shared" si="19"/>
        <v>-182.22761996906411</v>
      </c>
      <c r="AA30">
        <f t="shared" si="20"/>
        <v>182.22761996906411</v>
      </c>
      <c r="AB30">
        <f t="shared" si="27"/>
        <v>431.40786505397386</v>
      </c>
      <c r="AC30">
        <f t="shared" si="27"/>
        <v>5523.773782121857</v>
      </c>
      <c r="AD30">
        <f t="shared" si="22"/>
        <v>290.72493590115039</v>
      </c>
      <c r="AE30">
        <f t="shared" si="23"/>
        <v>1.4839038960203166</v>
      </c>
    </row>
    <row r="31" spans="1:31" x14ac:dyDescent="0.25">
      <c r="A31" s="1">
        <v>43877</v>
      </c>
      <c r="B31">
        <v>30</v>
      </c>
      <c r="C31">
        <v>1888</v>
      </c>
      <c r="D31">
        <f t="shared" si="0"/>
        <v>1085.9374113065494</v>
      </c>
      <c r="E31">
        <f t="shared" si="2"/>
        <v>802.06258869345061</v>
      </c>
      <c r="F31">
        <f t="shared" si="3"/>
        <v>802.06258869345061</v>
      </c>
      <c r="G31">
        <f t="shared" si="24"/>
        <v>2661.6171511858847</v>
      </c>
      <c r="H31">
        <f t="shared" si="24"/>
        <v>7927.290619411946</v>
      </c>
      <c r="I31">
        <f t="shared" si="5"/>
        <v>317.09162477647783</v>
      </c>
      <c r="J31">
        <f t="shared" si="6"/>
        <v>8.393842483421297</v>
      </c>
      <c r="K31">
        <f t="shared" si="1"/>
        <v>1091.2153284276708</v>
      </c>
      <c r="L31">
        <f t="shared" si="7"/>
        <v>796.78467157232922</v>
      </c>
      <c r="M31">
        <f t="shared" si="8"/>
        <v>796.78467157232922</v>
      </c>
      <c r="N31">
        <f t="shared" si="25"/>
        <v>2618.7460767032649</v>
      </c>
      <c r="O31">
        <f t="shared" si="25"/>
        <v>7793.3462217594788</v>
      </c>
      <c r="P31">
        <f t="shared" si="10"/>
        <v>311.73384887037918</v>
      </c>
      <c r="Q31">
        <f t="shared" si="11"/>
        <v>8.4005830171883424</v>
      </c>
      <c r="R31">
        <f t="shared" si="12"/>
        <v>1043.9649730552662</v>
      </c>
      <c r="S31">
        <f t="shared" si="13"/>
        <v>844.03502694473377</v>
      </c>
      <c r="T31">
        <f t="shared" si="14"/>
        <v>844.03502694473377</v>
      </c>
      <c r="U31">
        <f t="shared" si="26"/>
        <v>1269.6888373693569</v>
      </c>
      <c r="V31">
        <f t="shared" si="26"/>
        <v>6425.0486157666783</v>
      </c>
      <c r="W31">
        <f t="shared" si="16"/>
        <v>321.25243078833392</v>
      </c>
      <c r="X31">
        <f t="shared" si="17"/>
        <v>3.9523088876047341</v>
      </c>
      <c r="Y31">
        <f t="shared" si="18"/>
        <v>1041.332327779767</v>
      </c>
      <c r="Z31">
        <f t="shared" si="19"/>
        <v>846.66767222023304</v>
      </c>
      <c r="AA31">
        <f t="shared" si="20"/>
        <v>846.66767222023304</v>
      </c>
      <c r="AB31">
        <f t="shared" si="27"/>
        <v>1278.0755372742069</v>
      </c>
      <c r="AC31">
        <f t="shared" si="27"/>
        <v>6370.4414543420899</v>
      </c>
      <c r="AD31">
        <f t="shared" si="22"/>
        <v>318.52207271710449</v>
      </c>
      <c r="AE31">
        <f t="shared" si="23"/>
        <v>4.0125179594989335</v>
      </c>
    </row>
    <row r="32" spans="1:31" x14ac:dyDescent="0.25">
      <c r="A32" s="1">
        <v>43878</v>
      </c>
      <c r="B32">
        <v>31</v>
      </c>
      <c r="C32">
        <v>1749</v>
      </c>
      <c r="D32">
        <f t="shared" si="0"/>
        <v>1524.5336561057302</v>
      </c>
      <c r="E32">
        <f t="shared" si="2"/>
        <v>224.46634389426981</v>
      </c>
      <c r="F32">
        <f t="shared" si="3"/>
        <v>224.46634389426981</v>
      </c>
      <c r="G32">
        <f t="shared" si="24"/>
        <v>2886.0834950801545</v>
      </c>
      <c r="H32">
        <f t="shared" si="24"/>
        <v>8151.7569633062158</v>
      </c>
      <c r="I32">
        <f t="shared" si="5"/>
        <v>313.52911397331599</v>
      </c>
      <c r="J32">
        <f t="shared" si="6"/>
        <v>9.2051530988786734</v>
      </c>
      <c r="K32">
        <f t="shared" si="1"/>
        <v>1525.7021118579878</v>
      </c>
      <c r="L32">
        <f t="shared" si="7"/>
        <v>223.2978881420122</v>
      </c>
      <c r="M32">
        <f t="shared" si="8"/>
        <v>223.2978881420122</v>
      </c>
      <c r="N32">
        <f t="shared" si="25"/>
        <v>2842.0439648452771</v>
      </c>
      <c r="O32">
        <f t="shared" si="25"/>
        <v>8016.644109901491</v>
      </c>
      <c r="P32">
        <f t="shared" si="10"/>
        <v>308.33246576544195</v>
      </c>
      <c r="Q32">
        <f t="shared" si="11"/>
        <v>9.2174658214789087</v>
      </c>
      <c r="R32">
        <f t="shared" si="12"/>
        <v>1445.4441214831331</v>
      </c>
      <c r="S32">
        <f t="shared" si="13"/>
        <v>303.55587851686687</v>
      </c>
      <c r="T32">
        <f t="shared" si="14"/>
        <v>303.55587851686687</v>
      </c>
      <c r="U32">
        <f t="shared" si="26"/>
        <v>1573.2447158862237</v>
      </c>
      <c r="V32">
        <f t="shared" si="26"/>
        <v>6728.6044942835451</v>
      </c>
      <c r="W32">
        <f t="shared" si="16"/>
        <v>320.40973782302598</v>
      </c>
      <c r="X32">
        <f t="shared" si="17"/>
        <v>4.9101026909337708</v>
      </c>
      <c r="Y32">
        <f t="shared" si="18"/>
        <v>1436.2116553280778</v>
      </c>
      <c r="Z32">
        <f t="shared" si="19"/>
        <v>312.78834467192223</v>
      </c>
      <c r="AA32">
        <f t="shared" si="20"/>
        <v>312.78834467192223</v>
      </c>
      <c r="AB32">
        <f t="shared" si="27"/>
        <v>1590.8638819461291</v>
      </c>
      <c r="AC32">
        <f t="shared" si="27"/>
        <v>6683.2297990140123</v>
      </c>
      <c r="AD32">
        <f t="shared" si="22"/>
        <v>318.24903804828631</v>
      </c>
      <c r="AE32">
        <f t="shared" si="23"/>
        <v>4.9988018556233795</v>
      </c>
    </row>
    <row r="33" spans="1:31" x14ac:dyDescent="0.25">
      <c r="A33" s="1">
        <v>43879</v>
      </c>
      <c r="B33">
        <v>32</v>
      </c>
      <c r="C33">
        <v>817</v>
      </c>
      <c r="D33">
        <f t="shared" si="0"/>
        <v>1601.5336561973725</v>
      </c>
      <c r="E33">
        <f t="shared" si="2"/>
        <v>-784.53365619737247</v>
      </c>
      <c r="F33">
        <f t="shared" si="3"/>
        <v>784.53365619737247</v>
      </c>
      <c r="G33">
        <f t="shared" si="24"/>
        <v>2101.5498388827818</v>
      </c>
      <c r="H33">
        <f t="shared" si="24"/>
        <v>8936.2906195035885</v>
      </c>
      <c r="I33">
        <f t="shared" si="5"/>
        <v>330.97372664828106</v>
      </c>
      <c r="J33">
        <f t="shared" si="6"/>
        <v>6.3495971724548861</v>
      </c>
      <c r="K33">
        <f t="shared" si="1"/>
        <v>1601.9070896307348</v>
      </c>
      <c r="L33">
        <f t="shared" si="7"/>
        <v>-784.90708963073484</v>
      </c>
      <c r="M33">
        <f t="shared" si="8"/>
        <v>784.90708963073484</v>
      </c>
      <c r="N33">
        <f t="shared" si="25"/>
        <v>2057.1368752145422</v>
      </c>
      <c r="O33">
        <f t="shared" si="25"/>
        <v>8801.5511995322267</v>
      </c>
      <c r="P33">
        <f t="shared" si="10"/>
        <v>325.98337776045287</v>
      </c>
      <c r="Q33">
        <f t="shared" si="11"/>
        <v>6.3105575791849677</v>
      </c>
      <c r="R33">
        <f t="shared" si="12"/>
        <v>1504.4619109836522</v>
      </c>
      <c r="S33">
        <f t="shared" si="13"/>
        <v>-687.46191098365216</v>
      </c>
      <c r="T33">
        <f t="shared" si="14"/>
        <v>687.46191098365216</v>
      </c>
      <c r="U33">
        <f t="shared" si="26"/>
        <v>885.78280490257157</v>
      </c>
      <c r="V33">
        <f t="shared" si="26"/>
        <v>7416.0664052671973</v>
      </c>
      <c r="W33">
        <f t="shared" si="16"/>
        <v>337.09392751214534</v>
      </c>
      <c r="X33">
        <f t="shared" si="17"/>
        <v>2.6277032382040084</v>
      </c>
      <c r="Y33">
        <f t="shared" si="18"/>
        <v>1498.4050379466285</v>
      </c>
      <c r="Z33">
        <f t="shared" si="19"/>
        <v>-681.40503794662845</v>
      </c>
      <c r="AA33">
        <f t="shared" si="20"/>
        <v>681.40503794662845</v>
      </c>
      <c r="AB33">
        <f t="shared" si="27"/>
        <v>909.45884399950069</v>
      </c>
      <c r="AC33">
        <f t="shared" si="27"/>
        <v>7364.6348369606403</v>
      </c>
      <c r="AD33">
        <f t="shared" si="22"/>
        <v>334.7561289527564</v>
      </c>
      <c r="AE33">
        <f t="shared" si="23"/>
        <v>2.7167802628278426</v>
      </c>
    </row>
    <row r="34" spans="1:31" x14ac:dyDescent="0.25">
      <c r="A34" s="1">
        <v>43880</v>
      </c>
      <c r="B34">
        <v>33</v>
      </c>
      <c r="C34">
        <v>889</v>
      </c>
      <c r="D34">
        <f t="shared" si="0"/>
        <v>1072.0994116539296</v>
      </c>
      <c r="E34">
        <f t="shared" si="2"/>
        <v>-183.09941165392956</v>
      </c>
      <c r="F34">
        <f t="shared" si="3"/>
        <v>183.09941165392956</v>
      </c>
      <c r="G34">
        <f t="shared" si="24"/>
        <v>1918.4504272288523</v>
      </c>
      <c r="H34">
        <f t="shared" si="24"/>
        <v>9119.390031157518</v>
      </c>
      <c r="I34">
        <f t="shared" si="5"/>
        <v>325.69250111276853</v>
      </c>
      <c r="J34">
        <f t="shared" si="6"/>
        <v>5.8903733450240034</v>
      </c>
      <c r="K34">
        <f t="shared" si="1"/>
        <v>1081.7335629477561</v>
      </c>
      <c r="L34">
        <f t="shared" si="7"/>
        <v>-192.73356294775613</v>
      </c>
      <c r="M34">
        <f t="shared" si="8"/>
        <v>192.73356294775613</v>
      </c>
      <c r="N34">
        <f t="shared" si="25"/>
        <v>1864.4033122667861</v>
      </c>
      <c r="O34">
        <f t="shared" si="25"/>
        <v>8994.2847624799833</v>
      </c>
      <c r="P34">
        <f t="shared" si="10"/>
        <v>321.22445580285654</v>
      </c>
      <c r="Q34">
        <f t="shared" si="11"/>
        <v>5.8040515863182502</v>
      </c>
      <c r="R34">
        <f t="shared" si="12"/>
        <v>928.81186473839034</v>
      </c>
      <c r="S34">
        <f t="shared" si="13"/>
        <v>-39.811864738390341</v>
      </c>
      <c r="T34">
        <f t="shared" si="14"/>
        <v>39.811864738390341</v>
      </c>
      <c r="U34">
        <f t="shared" si="26"/>
        <v>845.97094016418123</v>
      </c>
      <c r="V34">
        <f t="shared" si="26"/>
        <v>7455.8782700055872</v>
      </c>
      <c r="W34">
        <f t="shared" si="16"/>
        <v>324.1686204350255</v>
      </c>
      <c r="X34">
        <f t="shared" si="17"/>
        <v>2.6096632642262265</v>
      </c>
      <c r="Y34">
        <f t="shared" si="18"/>
        <v>925.34748635524272</v>
      </c>
      <c r="Z34">
        <f t="shared" si="19"/>
        <v>-36.347486355242722</v>
      </c>
      <c r="AA34">
        <f t="shared" si="20"/>
        <v>36.347486355242722</v>
      </c>
      <c r="AB34">
        <f t="shared" si="27"/>
        <v>873.11135764425796</v>
      </c>
      <c r="AC34">
        <f t="shared" si="27"/>
        <v>7400.9823233158831</v>
      </c>
      <c r="AD34">
        <f t="shared" si="22"/>
        <v>321.78184014416883</v>
      </c>
      <c r="AE34">
        <f t="shared" si="23"/>
        <v>2.7133643006487733</v>
      </c>
    </row>
    <row r="35" spans="1:31" x14ac:dyDescent="0.25">
      <c r="A35" s="1">
        <v>43881</v>
      </c>
      <c r="B35">
        <v>34</v>
      </c>
      <c r="C35">
        <v>397</v>
      </c>
      <c r="D35">
        <f t="shared" si="0"/>
        <v>832.93900512100424</v>
      </c>
      <c r="E35">
        <f t="shared" si="2"/>
        <v>-435.93900512100424</v>
      </c>
      <c r="F35">
        <f t="shared" si="3"/>
        <v>435.93900512100424</v>
      </c>
      <c r="G35">
        <f t="shared" si="24"/>
        <v>1482.5114221078479</v>
      </c>
      <c r="H35">
        <f t="shared" si="24"/>
        <v>9555.3290362785228</v>
      </c>
      <c r="I35">
        <f t="shared" si="5"/>
        <v>329.49410469925942</v>
      </c>
      <c r="J35">
        <f t="shared" si="6"/>
        <v>4.4993564405681461</v>
      </c>
      <c r="K35">
        <f t="shared" si="1"/>
        <v>844.11871036033506</v>
      </c>
      <c r="L35">
        <f t="shared" si="7"/>
        <v>-447.11871036033506</v>
      </c>
      <c r="M35">
        <f t="shared" si="8"/>
        <v>447.11871036033506</v>
      </c>
      <c r="N35">
        <f t="shared" si="25"/>
        <v>1417.2846019064509</v>
      </c>
      <c r="O35">
        <f t="shared" si="25"/>
        <v>9441.4034728403185</v>
      </c>
      <c r="P35">
        <f t="shared" si="10"/>
        <v>325.56563699449373</v>
      </c>
      <c r="Q35">
        <f t="shared" si="11"/>
        <v>4.3532991226909532</v>
      </c>
      <c r="R35">
        <f t="shared" si="12"/>
        <v>798.52206320085747</v>
      </c>
      <c r="S35">
        <f t="shared" si="13"/>
        <v>-401.52206320085747</v>
      </c>
      <c r="T35">
        <f t="shared" si="14"/>
        <v>401.52206320085747</v>
      </c>
      <c r="U35">
        <f t="shared" si="26"/>
        <v>444.44887696332376</v>
      </c>
      <c r="V35">
        <f t="shared" si="26"/>
        <v>7857.4003332064449</v>
      </c>
      <c r="W35">
        <f t="shared" si="16"/>
        <v>327.39168055026852</v>
      </c>
      <c r="X35">
        <f t="shared" si="17"/>
        <v>1.3575448105960102</v>
      </c>
      <c r="Y35">
        <f t="shared" si="18"/>
        <v>798.92258807296503</v>
      </c>
      <c r="Z35">
        <f t="shared" si="19"/>
        <v>-401.92258807296503</v>
      </c>
      <c r="AA35">
        <f t="shared" si="20"/>
        <v>401.92258807296503</v>
      </c>
      <c r="AB35">
        <f t="shared" si="27"/>
        <v>471.18876957129294</v>
      </c>
      <c r="AC35">
        <f t="shared" si="27"/>
        <v>7802.9049113888486</v>
      </c>
      <c r="AD35">
        <f t="shared" si="22"/>
        <v>325.12103797453534</v>
      </c>
      <c r="AE35">
        <f t="shared" si="23"/>
        <v>1.4492718542815373</v>
      </c>
    </row>
    <row r="36" spans="1:31" x14ac:dyDescent="0.25">
      <c r="A36" s="1">
        <v>43882</v>
      </c>
      <c r="B36">
        <v>35</v>
      </c>
      <c r="C36">
        <v>648</v>
      </c>
      <c r="D36">
        <f t="shared" si="0"/>
        <v>175.58636939246901</v>
      </c>
      <c r="E36">
        <f t="shared" si="2"/>
        <v>472.41363060753099</v>
      </c>
      <c r="F36">
        <f t="shared" si="3"/>
        <v>472.41363060753099</v>
      </c>
      <c r="G36">
        <f t="shared" si="24"/>
        <v>1954.925052715379</v>
      </c>
      <c r="H36">
        <f t="shared" si="24"/>
        <v>10027.742666886053</v>
      </c>
      <c r="I36">
        <f t="shared" si="5"/>
        <v>334.2580888962018</v>
      </c>
      <c r="J36">
        <f t="shared" si="6"/>
        <v>5.8485497214771902</v>
      </c>
      <c r="K36">
        <f t="shared" si="1"/>
        <v>183.29459445252826</v>
      </c>
      <c r="L36">
        <f t="shared" si="7"/>
        <v>464.70540554747174</v>
      </c>
      <c r="M36">
        <f t="shared" si="8"/>
        <v>464.70540554747174</v>
      </c>
      <c r="N36">
        <f t="shared" si="25"/>
        <v>1881.9900074539228</v>
      </c>
      <c r="O36">
        <f t="shared" si="25"/>
        <v>9906.1088783877894</v>
      </c>
      <c r="P36">
        <f t="shared" si="10"/>
        <v>330.20362927959297</v>
      </c>
      <c r="Q36">
        <f t="shared" si="11"/>
        <v>5.6994831085287299</v>
      </c>
      <c r="R36">
        <f t="shared" si="12"/>
        <v>254.53780986849284</v>
      </c>
      <c r="S36">
        <f t="shared" si="13"/>
        <v>393.46219013150716</v>
      </c>
      <c r="T36">
        <f t="shared" si="14"/>
        <v>393.46219013150716</v>
      </c>
      <c r="U36">
        <f t="shared" si="26"/>
        <v>837.91106709483097</v>
      </c>
      <c r="V36">
        <f t="shared" si="26"/>
        <v>8250.8625233379516</v>
      </c>
      <c r="W36">
        <f t="shared" si="16"/>
        <v>330.03450093351807</v>
      </c>
      <c r="X36">
        <f t="shared" si="17"/>
        <v>2.538859012390402</v>
      </c>
      <c r="Y36">
        <f t="shared" si="18"/>
        <v>260.24273115506264</v>
      </c>
      <c r="Z36">
        <f t="shared" si="19"/>
        <v>387.75726884493736</v>
      </c>
      <c r="AA36">
        <f t="shared" si="20"/>
        <v>387.75726884493736</v>
      </c>
      <c r="AB36">
        <f t="shared" si="27"/>
        <v>858.94603841623029</v>
      </c>
      <c r="AC36">
        <f t="shared" si="27"/>
        <v>8190.6621802337859</v>
      </c>
      <c r="AD36">
        <f t="shared" si="22"/>
        <v>327.62648720935141</v>
      </c>
      <c r="AE36">
        <f t="shared" si="23"/>
        <v>2.6217234318645573</v>
      </c>
    </row>
    <row r="37" spans="1:31" x14ac:dyDescent="0.25">
      <c r="A37" s="1">
        <v>43883</v>
      </c>
      <c r="B37">
        <v>36</v>
      </c>
      <c r="C37">
        <v>214</v>
      </c>
      <c r="D37">
        <f t="shared" si="0"/>
        <v>334.72435851261861</v>
      </c>
      <c r="E37">
        <f t="shared" si="2"/>
        <v>-120.72435851261861</v>
      </c>
      <c r="F37">
        <f t="shared" si="3"/>
        <v>120.72435851261861</v>
      </c>
      <c r="G37">
        <f t="shared" si="24"/>
        <v>1834.2006942027604</v>
      </c>
      <c r="H37">
        <f t="shared" si="24"/>
        <v>10148.467025398671</v>
      </c>
      <c r="I37">
        <f t="shared" si="5"/>
        <v>327.36990404511846</v>
      </c>
      <c r="J37">
        <f t="shared" si="6"/>
        <v>5.6028384757994401</v>
      </c>
      <c r="K37">
        <f t="shared" si="1"/>
        <v>341.26443349525886</v>
      </c>
      <c r="L37">
        <f t="shared" si="7"/>
        <v>-127.26443349525886</v>
      </c>
      <c r="M37">
        <f t="shared" si="8"/>
        <v>127.26443349525886</v>
      </c>
      <c r="N37">
        <f t="shared" si="25"/>
        <v>1754.725573958664</v>
      </c>
      <c r="O37">
        <f t="shared" si="25"/>
        <v>10033.373311883048</v>
      </c>
      <c r="P37">
        <f t="shared" si="10"/>
        <v>323.65720360913059</v>
      </c>
      <c r="Q37">
        <f t="shared" si="11"/>
        <v>5.4215557521710043</v>
      </c>
      <c r="R37">
        <f t="shared" si="12"/>
        <v>265.35798526181571</v>
      </c>
      <c r="S37">
        <f t="shared" si="13"/>
        <v>-51.357985261815713</v>
      </c>
      <c r="T37">
        <f t="shared" si="14"/>
        <v>51.357985261815713</v>
      </c>
      <c r="U37">
        <f t="shared" si="26"/>
        <v>786.55308183301531</v>
      </c>
      <c r="V37">
        <f t="shared" si="26"/>
        <v>8302.2205085997666</v>
      </c>
      <c r="W37">
        <f t="shared" si="16"/>
        <v>319.31617340768332</v>
      </c>
      <c r="X37">
        <f t="shared" si="17"/>
        <v>2.4632422261580609</v>
      </c>
      <c r="Y37">
        <f t="shared" si="18"/>
        <v>270.47350549902797</v>
      </c>
      <c r="Z37">
        <f t="shared" si="19"/>
        <v>-56.473505499027965</v>
      </c>
      <c r="AA37">
        <f t="shared" si="20"/>
        <v>56.473505499027965</v>
      </c>
      <c r="AB37">
        <f t="shared" si="27"/>
        <v>802.47253291720233</v>
      </c>
      <c r="AC37">
        <f t="shared" si="27"/>
        <v>8247.1356857328137</v>
      </c>
      <c r="AD37">
        <f t="shared" si="22"/>
        <v>317.19752637433896</v>
      </c>
      <c r="AE37">
        <f t="shared" si="23"/>
        <v>2.5298826951448818</v>
      </c>
    </row>
    <row r="38" spans="1:31" x14ac:dyDescent="0.25">
      <c r="A38" s="1">
        <v>43884</v>
      </c>
      <c r="B38">
        <v>37</v>
      </c>
      <c r="C38">
        <v>508</v>
      </c>
      <c r="D38">
        <f t="shared" si="0"/>
        <v>188.10803227619255</v>
      </c>
      <c r="E38">
        <f t="shared" si="2"/>
        <v>319.89196772380745</v>
      </c>
      <c r="F38">
        <f t="shared" si="3"/>
        <v>319.89196772380745</v>
      </c>
      <c r="G38">
        <f t="shared" si="24"/>
        <v>2154.0926619265679</v>
      </c>
      <c r="H38">
        <f t="shared" si="24"/>
        <v>10468.35899312248</v>
      </c>
      <c r="I38">
        <f t="shared" si="5"/>
        <v>327.13621853507749</v>
      </c>
      <c r="J38">
        <f t="shared" si="6"/>
        <v>6.5846963432316903</v>
      </c>
      <c r="K38">
        <f t="shared" si="1"/>
        <v>201.95634397055102</v>
      </c>
      <c r="L38">
        <f t="shared" si="7"/>
        <v>306.04365602944898</v>
      </c>
      <c r="M38">
        <f t="shared" si="8"/>
        <v>306.04365602944898</v>
      </c>
      <c r="N38">
        <f t="shared" si="25"/>
        <v>2060.7692299881128</v>
      </c>
      <c r="O38">
        <f t="shared" si="25"/>
        <v>10339.416967912497</v>
      </c>
      <c r="P38">
        <f t="shared" si="10"/>
        <v>323.10678024726553</v>
      </c>
      <c r="Q38">
        <f t="shared" si="11"/>
        <v>6.3779820046210656</v>
      </c>
      <c r="R38">
        <f t="shared" si="12"/>
        <v>109.24019276820087</v>
      </c>
      <c r="S38">
        <f t="shared" si="13"/>
        <v>398.75980723179913</v>
      </c>
      <c r="T38">
        <f t="shared" si="14"/>
        <v>398.75980723179913</v>
      </c>
      <c r="U38">
        <f t="shared" si="26"/>
        <v>1185.3128890648145</v>
      </c>
      <c r="V38">
        <f t="shared" si="26"/>
        <v>8700.9803158315663</v>
      </c>
      <c r="W38">
        <f t="shared" si="16"/>
        <v>322.25853021598391</v>
      </c>
      <c r="X38">
        <f t="shared" si="17"/>
        <v>3.6781427888670466</v>
      </c>
      <c r="Y38">
        <f t="shared" si="18"/>
        <v>115.61998524190309</v>
      </c>
      <c r="Z38">
        <f t="shared" si="19"/>
        <v>392.38001475809688</v>
      </c>
      <c r="AA38">
        <f t="shared" si="20"/>
        <v>392.38001475809688</v>
      </c>
      <c r="AB38">
        <f t="shared" si="27"/>
        <v>1194.8525476752993</v>
      </c>
      <c r="AC38">
        <f t="shared" si="27"/>
        <v>8639.5157004909106</v>
      </c>
      <c r="AD38">
        <f t="shared" si="22"/>
        <v>319.98206298114485</v>
      </c>
      <c r="AE38">
        <f t="shared" si="23"/>
        <v>3.7341235209978216</v>
      </c>
    </row>
    <row r="39" spans="1:31" x14ac:dyDescent="0.25">
      <c r="A39" s="1">
        <v>43885</v>
      </c>
      <c r="B39">
        <v>38</v>
      </c>
      <c r="C39">
        <v>406</v>
      </c>
      <c r="D39">
        <f t="shared" ref="D39:D70" si="28">$C38*$H$161+$C37*$I$161+$C36*$J$161+$C35*$K$161+$C34*$L$161</f>
        <v>346.12955853722258</v>
      </c>
      <c r="E39">
        <f t="shared" si="2"/>
        <v>59.870441462777421</v>
      </c>
      <c r="F39">
        <f t="shared" si="3"/>
        <v>59.870441462777421</v>
      </c>
      <c r="G39">
        <f t="shared" si="24"/>
        <v>2213.9631033893452</v>
      </c>
      <c r="H39">
        <f t="shared" si="24"/>
        <v>10528.229434585257</v>
      </c>
      <c r="I39">
        <f t="shared" si="5"/>
        <v>319.03725559349266</v>
      </c>
      <c r="J39">
        <f t="shared" si="6"/>
        <v>6.9395127514835071</v>
      </c>
      <c r="K39">
        <f t="shared" ref="K39:K70" si="29">$G$168+$C38*$H$168+$C37*$I$168+$C36*$J$168+$C35*$K$168+$C34*$L$168</f>
        <v>357.86909461588448</v>
      </c>
      <c r="L39">
        <f t="shared" si="7"/>
        <v>48.130905384115522</v>
      </c>
      <c r="M39">
        <f t="shared" si="8"/>
        <v>48.130905384115522</v>
      </c>
      <c r="N39">
        <f t="shared" si="25"/>
        <v>2108.9001353722283</v>
      </c>
      <c r="O39">
        <f t="shared" si="25"/>
        <v>10387.547873296613</v>
      </c>
      <c r="P39">
        <f t="shared" si="10"/>
        <v>314.77417797868526</v>
      </c>
      <c r="Q39">
        <f t="shared" si="11"/>
        <v>6.6997240654061248</v>
      </c>
      <c r="R39">
        <f t="shared" si="12"/>
        <v>433.87985579102184</v>
      </c>
      <c r="S39">
        <f t="shared" si="13"/>
        <v>-27.879855791021839</v>
      </c>
      <c r="T39">
        <f t="shared" si="14"/>
        <v>27.879855791021839</v>
      </c>
      <c r="U39">
        <f t="shared" si="26"/>
        <v>1157.4330332737927</v>
      </c>
      <c r="V39">
        <f t="shared" si="26"/>
        <v>8728.8601716225876</v>
      </c>
      <c r="W39">
        <f t="shared" si="16"/>
        <v>311.74500612937811</v>
      </c>
      <c r="X39">
        <f t="shared" si="17"/>
        <v>3.7127556513076696</v>
      </c>
      <c r="Y39">
        <f t="shared" si="18"/>
        <v>441.6785208190438</v>
      </c>
      <c r="Z39">
        <f t="shared" si="19"/>
        <v>-35.678520819043797</v>
      </c>
      <c r="AA39">
        <f t="shared" si="20"/>
        <v>35.678520819043797</v>
      </c>
      <c r="AB39">
        <f t="shared" si="27"/>
        <v>1159.1740268562555</v>
      </c>
      <c r="AC39">
        <f t="shared" si="27"/>
        <v>8675.1942213099537</v>
      </c>
      <c r="AD39">
        <f t="shared" si="22"/>
        <v>309.82836504678409</v>
      </c>
      <c r="AE39">
        <f t="shared" si="23"/>
        <v>3.7413424903211179</v>
      </c>
    </row>
    <row r="40" spans="1:31" x14ac:dyDescent="0.25">
      <c r="A40" s="1">
        <v>43886</v>
      </c>
      <c r="B40">
        <v>39</v>
      </c>
      <c r="C40">
        <v>433</v>
      </c>
      <c r="D40">
        <f t="shared" si="28"/>
        <v>376.48688200345333</v>
      </c>
      <c r="E40">
        <f t="shared" si="2"/>
        <v>56.513117996546669</v>
      </c>
      <c r="F40">
        <f t="shared" si="3"/>
        <v>56.513117996546669</v>
      </c>
      <c r="G40">
        <f t="shared" ref="G40:H55" si="30">E40+G39</f>
        <v>2270.4762213858917</v>
      </c>
      <c r="H40">
        <f t="shared" si="30"/>
        <v>10584.742552581803</v>
      </c>
      <c r="I40">
        <f t="shared" si="5"/>
        <v>311.31595742887657</v>
      </c>
      <c r="J40">
        <f t="shared" si="6"/>
        <v>7.2931572160241931</v>
      </c>
      <c r="K40">
        <f t="shared" si="29"/>
        <v>391.25207298487408</v>
      </c>
      <c r="L40">
        <f t="shared" si="7"/>
        <v>41.747927015125924</v>
      </c>
      <c r="M40">
        <f t="shared" si="8"/>
        <v>41.747927015125924</v>
      </c>
      <c r="N40">
        <f t="shared" ref="N40:O55" si="31">L40+N39</f>
        <v>2150.648062387354</v>
      </c>
      <c r="O40">
        <f t="shared" si="31"/>
        <v>10429.295800311738</v>
      </c>
      <c r="P40">
        <f t="shared" si="10"/>
        <v>306.74399412681583</v>
      </c>
      <c r="Q40">
        <f t="shared" si="11"/>
        <v>7.0112149009125213</v>
      </c>
      <c r="R40">
        <f t="shared" si="12"/>
        <v>350.38371629832852</v>
      </c>
      <c r="S40">
        <f t="shared" si="13"/>
        <v>82.616283701671478</v>
      </c>
      <c r="T40">
        <f t="shared" si="14"/>
        <v>82.616283701671478</v>
      </c>
      <c r="U40">
        <f t="shared" si="26"/>
        <v>1240.0493169754641</v>
      </c>
      <c r="V40">
        <f t="shared" si="26"/>
        <v>8811.4764553242585</v>
      </c>
      <c r="W40">
        <f t="shared" si="16"/>
        <v>303.84401570083651</v>
      </c>
      <c r="X40">
        <f t="shared" si="17"/>
        <v>4.0812036864218229</v>
      </c>
      <c r="Y40">
        <f t="shared" si="18"/>
        <v>358.39969186056993</v>
      </c>
      <c r="Z40">
        <f t="shared" si="19"/>
        <v>74.600308139430069</v>
      </c>
      <c r="AA40">
        <f t="shared" si="20"/>
        <v>74.600308139430069</v>
      </c>
      <c r="AB40">
        <f t="shared" si="27"/>
        <v>1233.7743349956856</v>
      </c>
      <c r="AC40">
        <f t="shared" si="27"/>
        <v>8749.7945294493838</v>
      </c>
      <c r="AD40">
        <f t="shared" si="22"/>
        <v>301.71705273963391</v>
      </c>
      <c r="AE40">
        <f t="shared" si="23"/>
        <v>4.0891766766009363</v>
      </c>
    </row>
    <row r="41" spans="1:31" x14ac:dyDescent="0.25">
      <c r="A41" s="1">
        <v>43887</v>
      </c>
      <c r="B41">
        <v>40</v>
      </c>
      <c r="C41">
        <v>327</v>
      </c>
      <c r="D41">
        <f t="shared" si="28"/>
        <v>392.10398524842549</v>
      </c>
      <c r="E41">
        <f t="shared" si="2"/>
        <v>-65.103985248425488</v>
      </c>
      <c r="F41">
        <f t="shared" si="3"/>
        <v>65.103985248425488</v>
      </c>
      <c r="G41">
        <f t="shared" si="30"/>
        <v>2205.3722361374662</v>
      </c>
      <c r="H41">
        <f t="shared" si="30"/>
        <v>10649.846537830228</v>
      </c>
      <c r="I41">
        <f t="shared" si="5"/>
        <v>304.28132965229224</v>
      </c>
      <c r="J41">
        <f t="shared" si="6"/>
        <v>7.2478066224358386</v>
      </c>
      <c r="K41">
        <f t="shared" si="29"/>
        <v>405.46509473102958</v>
      </c>
      <c r="L41">
        <f t="shared" si="7"/>
        <v>-78.465094731029581</v>
      </c>
      <c r="M41">
        <f t="shared" si="8"/>
        <v>78.465094731029581</v>
      </c>
      <c r="N41">
        <f t="shared" si="31"/>
        <v>2072.1829676563243</v>
      </c>
      <c r="O41">
        <f t="shared" si="31"/>
        <v>10507.760895042768</v>
      </c>
      <c r="P41">
        <f t="shared" si="10"/>
        <v>300.2217398583648</v>
      </c>
      <c r="Q41">
        <f t="shared" si="11"/>
        <v>6.9021749345464301</v>
      </c>
      <c r="R41">
        <f t="shared" si="12"/>
        <v>273.48106738608908</v>
      </c>
      <c r="S41">
        <f t="shared" si="13"/>
        <v>53.51893261391092</v>
      </c>
      <c r="T41">
        <f t="shared" si="14"/>
        <v>53.51893261391092</v>
      </c>
      <c r="U41">
        <f t="shared" si="26"/>
        <v>1293.568249589375</v>
      </c>
      <c r="V41">
        <f t="shared" si="26"/>
        <v>8864.9953879381701</v>
      </c>
      <c r="W41">
        <f t="shared" si="16"/>
        <v>295.49984626460565</v>
      </c>
      <c r="X41">
        <f t="shared" si="17"/>
        <v>4.3775598056692315</v>
      </c>
      <c r="Y41">
        <f t="shared" si="18"/>
        <v>274.5008432611159</v>
      </c>
      <c r="Z41">
        <f t="shared" si="19"/>
        <v>52.499156738884096</v>
      </c>
      <c r="AA41">
        <f t="shared" si="20"/>
        <v>52.499156738884096</v>
      </c>
      <c r="AB41">
        <f t="shared" si="27"/>
        <v>1286.2734917345697</v>
      </c>
      <c r="AC41">
        <f t="shared" si="27"/>
        <v>8802.2936861882681</v>
      </c>
      <c r="AD41">
        <f t="shared" si="22"/>
        <v>293.40978953960894</v>
      </c>
      <c r="AE41">
        <f t="shared" si="23"/>
        <v>4.3838806256358014</v>
      </c>
    </row>
    <row r="42" spans="1:31" x14ac:dyDescent="0.25">
      <c r="A42" s="1">
        <v>43888</v>
      </c>
      <c r="B42">
        <v>41</v>
      </c>
      <c r="C42">
        <v>427</v>
      </c>
      <c r="D42">
        <f t="shared" si="28"/>
        <v>369.44166603404983</v>
      </c>
      <c r="E42">
        <f t="shared" si="2"/>
        <v>57.558333965950169</v>
      </c>
      <c r="F42">
        <f t="shared" si="3"/>
        <v>57.558333965950169</v>
      </c>
      <c r="G42">
        <f t="shared" si="30"/>
        <v>2262.9305701034164</v>
      </c>
      <c r="H42">
        <f t="shared" si="30"/>
        <v>10707.404871796178</v>
      </c>
      <c r="I42">
        <f t="shared" si="5"/>
        <v>297.42791310544936</v>
      </c>
      <c r="J42">
        <f t="shared" si="6"/>
        <v>7.6083328779606587</v>
      </c>
      <c r="K42">
        <f t="shared" si="29"/>
        <v>385.97176633350074</v>
      </c>
      <c r="L42">
        <f t="shared" si="7"/>
        <v>41.028233666499261</v>
      </c>
      <c r="M42">
        <f t="shared" si="8"/>
        <v>41.028233666499261</v>
      </c>
      <c r="N42">
        <f t="shared" si="31"/>
        <v>2113.2112013228234</v>
      </c>
      <c r="O42">
        <f t="shared" si="31"/>
        <v>10548.789128709266</v>
      </c>
      <c r="P42">
        <f t="shared" si="10"/>
        <v>293.02192024192408</v>
      </c>
      <c r="Q42">
        <f t="shared" si="11"/>
        <v>7.2117853830802794</v>
      </c>
      <c r="R42">
        <f t="shared" si="12"/>
        <v>228.62909684401654</v>
      </c>
      <c r="S42">
        <f t="shared" si="13"/>
        <v>198.37090315598346</v>
      </c>
      <c r="T42">
        <f t="shared" si="14"/>
        <v>198.37090315598346</v>
      </c>
      <c r="U42">
        <f t="shared" si="26"/>
        <v>1491.9391527453586</v>
      </c>
      <c r="V42">
        <f t="shared" si="26"/>
        <v>9063.366291094153</v>
      </c>
      <c r="W42">
        <f t="shared" si="16"/>
        <v>292.36665455142429</v>
      </c>
      <c r="X42">
        <f t="shared" si="17"/>
        <v>5.1029730289674395</v>
      </c>
      <c r="Y42">
        <f t="shared" si="18"/>
        <v>231.47468755426965</v>
      </c>
      <c r="Z42">
        <f t="shared" si="19"/>
        <v>195.52531244573035</v>
      </c>
      <c r="AA42">
        <f t="shared" si="20"/>
        <v>195.52531244573035</v>
      </c>
      <c r="AB42">
        <f t="shared" si="27"/>
        <v>1481.7988041803001</v>
      </c>
      <c r="AC42">
        <f t="shared" si="27"/>
        <v>8997.8189986339985</v>
      </c>
      <c r="AD42">
        <f t="shared" si="22"/>
        <v>290.25222576238707</v>
      </c>
      <c r="AE42">
        <f t="shared" si="23"/>
        <v>5.1052108223740689</v>
      </c>
    </row>
    <row r="43" spans="1:31" x14ac:dyDescent="0.25">
      <c r="A43" s="1">
        <v>43889</v>
      </c>
      <c r="B43">
        <v>42</v>
      </c>
      <c r="C43">
        <v>573</v>
      </c>
      <c r="D43">
        <f t="shared" si="28"/>
        <v>365.2036837619259</v>
      </c>
      <c r="E43">
        <f t="shared" si="2"/>
        <v>207.7963162380741</v>
      </c>
      <c r="F43">
        <f t="shared" si="3"/>
        <v>207.7963162380741</v>
      </c>
      <c r="G43">
        <f t="shared" si="30"/>
        <v>2470.7268863414906</v>
      </c>
      <c r="H43">
        <f t="shared" si="30"/>
        <v>10915.201188034252</v>
      </c>
      <c r="I43">
        <f t="shared" si="5"/>
        <v>295.00543751443928</v>
      </c>
      <c r="J43">
        <f t="shared" si="6"/>
        <v>8.3751910037948338</v>
      </c>
      <c r="K43">
        <f t="shared" si="29"/>
        <v>379.35913620138115</v>
      </c>
      <c r="L43">
        <f t="shared" si="7"/>
        <v>193.64086379861885</v>
      </c>
      <c r="M43">
        <f t="shared" si="8"/>
        <v>193.64086379861885</v>
      </c>
      <c r="N43">
        <f t="shared" si="31"/>
        <v>2306.8520651214421</v>
      </c>
      <c r="O43">
        <f t="shared" si="31"/>
        <v>10742.429992507885</v>
      </c>
      <c r="P43">
        <f t="shared" si="10"/>
        <v>290.33594574345636</v>
      </c>
      <c r="Q43">
        <f t="shared" si="11"/>
        <v>7.9454580080132375</v>
      </c>
      <c r="R43">
        <f t="shared" si="12"/>
        <v>340.14389188812942</v>
      </c>
      <c r="S43">
        <f t="shared" si="13"/>
        <v>232.85610811187058</v>
      </c>
      <c r="T43">
        <f t="shared" si="14"/>
        <v>232.85610811187058</v>
      </c>
      <c r="U43">
        <f t="shared" si="26"/>
        <v>1724.7952608572291</v>
      </c>
      <c r="V43">
        <f t="shared" si="26"/>
        <v>9296.2223992060244</v>
      </c>
      <c r="W43">
        <f t="shared" si="16"/>
        <v>290.50694997518826</v>
      </c>
      <c r="X43">
        <f t="shared" si="17"/>
        <v>5.9371910414003555</v>
      </c>
      <c r="Y43">
        <f t="shared" si="18"/>
        <v>348.55927249333928</v>
      </c>
      <c r="Z43">
        <f t="shared" si="19"/>
        <v>224.44072750666072</v>
      </c>
      <c r="AA43">
        <f t="shared" si="20"/>
        <v>224.44072750666072</v>
      </c>
      <c r="AB43">
        <f t="shared" si="27"/>
        <v>1706.2395316869608</v>
      </c>
      <c r="AC43">
        <f t="shared" si="27"/>
        <v>9222.259726140659</v>
      </c>
      <c r="AD43">
        <f t="shared" si="22"/>
        <v>288.1956164418956</v>
      </c>
      <c r="AE43">
        <f t="shared" si="23"/>
        <v>5.9204215274071093</v>
      </c>
    </row>
    <row r="44" spans="1:31" x14ac:dyDescent="0.25">
      <c r="A44" s="1">
        <v>43890</v>
      </c>
      <c r="B44">
        <v>43</v>
      </c>
      <c r="C44">
        <v>202</v>
      </c>
      <c r="D44">
        <f t="shared" si="28"/>
        <v>515.45969014613183</v>
      </c>
      <c r="E44">
        <f t="shared" si="2"/>
        <v>-313.45969014613183</v>
      </c>
      <c r="F44">
        <f t="shared" si="3"/>
        <v>313.45969014613183</v>
      </c>
      <c r="G44">
        <f t="shared" si="30"/>
        <v>2157.2671961953588</v>
      </c>
      <c r="H44">
        <f t="shared" si="30"/>
        <v>11228.660878180384</v>
      </c>
      <c r="I44">
        <f t="shared" si="5"/>
        <v>295.49107574158904</v>
      </c>
      <c r="J44">
        <f t="shared" si="6"/>
        <v>7.3006170855796615</v>
      </c>
      <c r="K44">
        <f t="shared" si="29"/>
        <v>529.28114214893196</v>
      </c>
      <c r="L44">
        <f t="shared" si="7"/>
        <v>-327.28114214893196</v>
      </c>
      <c r="M44">
        <f t="shared" si="8"/>
        <v>327.28114214893196</v>
      </c>
      <c r="N44">
        <f t="shared" si="31"/>
        <v>1979.5709229725103</v>
      </c>
      <c r="O44">
        <f t="shared" si="31"/>
        <v>11069.711134656816</v>
      </c>
      <c r="P44">
        <f t="shared" si="10"/>
        <v>291.30818775412672</v>
      </c>
      <c r="Q44">
        <f t="shared" si="11"/>
        <v>6.7954523977998535</v>
      </c>
      <c r="R44">
        <f t="shared" ref="R44:R75" si="32">$C43*$V$161+$C42*$W$161+$C41*$X$161+$C40*$Y$161+$C39*$Z$161+$C38*$AA$161+$C37*$AB$161+$C36*$AC$161+$C35*$AD$161+$C34*$AE$161</f>
        <v>445.46922512959236</v>
      </c>
      <c r="S44">
        <f t="shared" si="13"/>
        <v>-243.46922512959236</v>
      </c>
      <c r="T44">
        <f t="shared" si="14"/>
        <v>243.46922512959236</v>
      </c>
      <c r="U44">
        <f t="shared" ref="U44:V59" si="33">S44+U43</f>
        <v>1481.3260357276367</v>
      </c>
      <c r="V44">
        <f t="shared" si="33"/>
        <v>9539.6916243356172</v>
      </c>
      <c r="W44">
        <f t="shared" si="16"/>
        <v>289.0815643738066</v>
      </c>
      <c r="X44">
        <f t="shared" si="17"/>
        <v>5.1242494101497202</v>
      </c>
      <c r="Y44">
        <f t="shared" ref="Y44:Y75" si="34">$U$168+$C43*$V$168+$C42*$W$168+$C41*$X$168+$C40*$Y$168+$C39*$Z$168+$C38*$AA$168+$C37*$AB$168+$C36*$AC$168+$C35*$AD$168+$C34*$AE$168</f>
        <v>452.76107236218144</v>
      </c>
      <c r="Z44">
        <f t="shared" si="19"/>
        <v>-250.76107236218144</v>
      </c>
      <c r="AA44">
        <f t="shared" si="20"/>
        <v>250.76107236218144</v>
      </c>
      <c r="AB44">
        <f t="shared" si="27"/>
        <v>1455.4784593247794</v>
      </c>
      <c r="AC44">
        <f t="shared" si="27"/>
        <v>9473.020798502841</v>
      </c>
      <c r="AD44">
        <f t="shared" si="22"/>
        <v>287.0612363182679</v>
      </c>
      <c r="AE44">
        <f t="shared" si="23"/>
        <v>5.0702716883413492</v>
      </c>
    </row>
    <row r="45" spans="1:31" x14ac:dyDescent="0.25">
      <c r="A45" s="1">
        <v>43891</v>
      </c>
      <c r="B45">
        <v>44</v>
      </c>
      <c r="C45">
        <v>125</v>
      </c>
      <c r="D45">
        <f t="shared" si="28"/>
        <v>286.33715887345755</v>
      </c>
      <c r="E45">
        <f t="shared" si="2"/>
        <v>-161.33715887345755</v>
      </c>
      <c r="F45">
        <f t="shared" si="3"/>
        <v>161.33715887345755</v>
      </c>
      <c r="G45">
        <f t="shared" si="30"/>
        <v>1995.9300373219012</v>
      </c>
      <c r="H45">
        <f t="shared" si="30"/>
        <v>11389.998037053841</v>
      </c>
      <c r="I45">
        <f t="shared" si="5"/>
        <v>292.05123171932928</v>
      </c>
      <c r="J45">
        <f t="shared" si="6"/>
        <v>6.8341777761788549</v>
      </c>
      <c r="K45">
        <f t="shared" si="29"/>
        <v>302.28021977712882</v>
      </c>
      <c r="L45">
        <f t="shared" si="7"/>
        <v>-177.28021977712882</v>
      </c>
      <c r="M45">
        <f t="shared" si="8"/>
        <v>177.28021977712882</v>
      </c>
      <c r="N45">
        <f t="shared" si="31"/>
        <v>1802.2907031953814</v>
      </c>
      <c r="O45">
        <f t="shared" si="31"/>
        <v>11246.991354433945</v>
      </c>
      <c r="P45">
        <f t="shared" si="10"/>
        <v>288.38439370343451</v>
      </c>
      <c r="Q45">
        <f t="shared" si="11"/>
        <v>6.2496124705305682</v>
      </c>
      <c r="R45">
        <f t="shared" si="32"/>
        <v>272.9803865911507</v>
      </c>
      <c r="S45">
        <f t="shared" si="13"/>
        <v>-147.9803865911507</v>
      </c>
      <c r="T45">
        <f t="shared" si="14"/>
        <v>147.9803865911507</v>
      </c>
      <c r="U45">
        <f t="shared" si="33"/>
        <v>1333.3456491364859</v>
      </c>
      <c r="V45">
        <f t="shared" si="33"/>
        <v>9687.6720109267681</v>
      </c>
      <c r="W45">
        <f t="shared" si="16"/>
        <v>284.93152973314022</v>
      </c>
      <c r="X45">
        <f t="shared" si="17"/>
        <v>4.6795300273903147</v>
      </c>
      <c r="Y45">
        <f t="shared" si="34"/>
        <v>285.44838055172505</v>
      </c>
      <c r="Z45">
        <f t="shared" si="19"/>
        <v>-160.44838055172505</v>
      </c>
      <c r="AA45">
        <f t="shared" si="20"/>
        <v>160.44838055172505</v>
      </c>
      <c r="AB45">
        <f t="shared" ref="AB45:AC60" si="35">Z45+AB44</f>
        <v>1295.0300787730544</v>
      </c>
      <c r="AC45">
        <f t="shared" si="35"/>
        <v>9633.4691790545658</v>
      </c>
      <c r="AD45">
        <f t="shared" si="22"/>
        <v>283.3373287957225</v>
      </c>
      <c r="AE45">
        <f t="shared" si="23"/>
        <v>4.5706299423283232</v>
      </c>
    </row>
    <row r="46" spans="1:31" x14ac:dyDescent="0.25">
      <c r="A46" s="1">
        <v>43892</v>
      </c>
      <c r="B46">
        <v>45</v>
      </c>
      <c r="C46">
        <v>119</v>
      </c>
      <c r="D46">
        <f t="shared" si="28"/>
        <v>144.91768717779638</v>
      </c>
      <c r="E46">
        <f t="shared" si="2"/>
        <v>-25.917687177796381</v>
      </c>
      <c r="F46">
        <f t="shared" si="3"/>
        <v>25.917687177796381</v>
      </c>
      <c r="G46">
        <f t="shared" si="30"/>
        <v>1970.0123501441049</v>
      </c>
      <c r="H46">
        <f t="shared" si="30"/>
        <v>11415.915724231638</v>
      </c>
      <c r="I46">
        <f t="shared" si="5"/>
        <v>285.39789310579096</v>
      </c>
      <c r="J46">
        <f t="shared" si="6"/>
        <v>6.9026870826052766</v>
      </c>
      <c r="K46">
        <f t="shared" si="29"/>
        <v>162.0449942838809</v>
      </c>
      <c r="L46">
        <f t="shared" si="7"/>
        <v>-43.044994283880897</v>
      </c>
      <c r="M46">
        <f t="shared" si="8"/>
        <v>43.044994283880897</v>
      </c>
      <c r="N46">
        <f t="shared" si="31"/>
        <v>1759.2457089115005</v>
      </c>
      <c r="O46">
        <f t="shared" si="31"/>
        <v>11290.036348717826</v>
      </c>
      <c r="P46">
        <f t="shared" si="10"/>
        <v>282.25090871794566</v>
      </c>
      <c r="Q46">
        <f t="shared" si="11"/>
        <v>6.2329142425171815</v>
      </c>
      <c r="R46">
        <f t="shared" si="32"/>
        <v>146.73234064625231</v>
      </c>
      <c r="S46">
        <f t="shared" si="13"/>
        <v>-27.732340646252311</v>
      </c>
      <c r="T46">
        <f t="shared" si="14"/>
        <v>27.732340646252311</v>
      </c>
      <c r="U46">
        <f t="shared" si="33"/>
        <v>1305.6133084902335</v>
      </c>
      <c r="V46">
        <f t="shared" si="33"/>
        <v>9715.4043515730209</v>
      </c>
      <c r="W46">
        <f t="shared" si="16"/>
        <v>277.58298147351491</v>
      </c>
      <c r="X46">
        <f t="shared" si="17"/>
        <v>4.7035063229004415</v>
      </c>
      <c r="Y46">
        <f t="shared" si="34"/>
        <v>158.74873880343608</v>
      </c>
      <c r="Z46">
        <f t="shared" si="19"/>
        <v>-39.748738803436083</v>
      </c>
      <c r="AA46">
        <f t="shared" si="20"/>
        <v>39.748738803436083</v>
      </c>
      <c r="AB46">
        <f t="shared" si="35"/>
        <v>1255.2813399696183</v>
      </c>
      <c r="AC46">
        <f t="shared" si="35"/>
        <v>9673.2179178580027</v>
      </c>
      <c r="AD46">
        <f t="shared" si="22"/>
        <v>276.37765479594293</v>
      </c>
      <c r="AE46">
        <f t="shared" si="23"/>
        <v>4.5419060411972394</v>
      </c>
    </row>
    <row r="47" spans="1:31" x14ac:dyDescent="0.25">
      <c r="A47" s="1">
        <v>43893</v>
      </c>
      <c r="B47">
        <v>46</v>
      </c>
      <c r="C47">
        <v>139</v>
      </c>
      <c r="D47">
        <f t="shared" si="28"/>
        <v>27.020752888507161</v>
      </c>
      <c r="E47">
        <f t="shared" si="2"/>
        <v>111.97924711149284</v>
      </c>
      <c r="F47">
        <f t="shared" si="3"/>
        <v>111.97924711149284</v>
      </c>
      <c r="G47">
        <f t="shared" si="30"/>
        <v>2081.9915972555978</v>
      </c>
      <c r="H47">
        <f t="shared" si="30"/>
        <v>11527.89497134313</v>
      </c>
      <c r="I47">
        <f t="shared" si="5"/>
        <v>281.16817003275929</v>
      </c>
      <c r="J47">
        <f t="shared" si="6"/>
        <v>7.4047912216131078</v>
      </c>
      <c r="K47">
        <f t="shared" si="29"/>
        <v>42.970736823461138</v>
      </c>
      <c r="L47">
        <f t="shared" si="7"/>
        <v>96.029263176538862</v>
      </c>
      <c r="M47">
        <f t="shared" si="8"/>
        <v>96.029263176538862</v>
      </c>
      <c r="N47">
        <f t="shared" si="31"/>
        <v>1855.2749720880395</v>
      </c>
      <c r="O47">
        <f t="shared" si="31"/>
        <v>11386.065611894364</v>
      </c>
      <c r="P47">
        <f t="shared" si="10"/>
        <v>277.70891736327718</v>
      </c>
      <c r="Q47">
        <f t="shared" si="11"/>
        <v>6.6806460149103284</v>
      </c>
      <c r="R47">
        <f t="shared" si="32"/>
        <v>69.070220091319001</v>
      </c>
      <c r="S47">
        <f t="shared" si="13"/>
        <v>69.929779908680999</v>
      </c>
      <c r="T47">
        <f t="shared" si="14"/>
        <v>69.929779908680999</v>
      </c>
      <c r="U47">
        <f t="shared" si="33"/>
        <v>1375.5430883989145</v>
      </c>
      <c r="V47">
        <f t="shared" si="33"/>
        <v>9785.3341314817026</v>
      </c>
      <c r="W47">
        <f t="shared" si="16"/>
        <v>271.81483698560282</v>
      </c>
      <c r="X47">
        <f t="shared" si="17"/>
        <v>5.0605886847588559</v>
      </c>
      <c r="Y47">
        <f t="shared" si="34"/>
        <v>83.873571243631488</v>
      </c>
      <c r="Z47">
        <f t="shared" si="19"/>
        <v>55.126428756368512</v>
      </c>
      <c r="AA47">
        <f t="shared" si="20"/>
        <v>55.126428756368512</v>
      </c>
      <c r="AB47">
        <f t="shared" si="35"/>
        <v>1310.4077687259869</v>
      </c>
      <c r="AC47">
        <f t="shared" si="35"/>
        <v>9728.3443466143708</v>
      </c>
      <c r="AD47">
        <f t="shared" si="22"/>
        <v>270.23178740595472</v>
      </c>
      <c r="AE47">
        <f t="shared" si="23"/>
        <v>4.8491992052638562</v>
      </c>
    </row>
    <row r="48" spans="1:31" x14ac:dyDescent="0.25">
      <c r="A48" s="1">
        <v>43894</v>
      </c>
      <c r="B48">
        <v>47</v>
      </c>
      <c r="C48">
        <v>143</v>
      </c>
      <c r="D48">
        <f t="shared" si="28"/>
        <v>28.552656790833538</v>
      </c>
      <c r="E48">
        <f t="shared" si="2"/>
        <v>114.44734320916646</v>
      </c>
      <c r="F48">
        <f t="shared" si="3"/>
        <v>114.44734320916646</v>
      </c>
      <c r="G48">
        <f t="shared" si="30"/>
        <v>2196.4389404647641</v>
      </c>
      <c r="H48">
        <f t="shared" si="30"/>
        <v>11642.342314552297</v>
      </c>
      <c r="I48">
        <f t="shared" si="5"/>
        <v>277.19862653695947</v>
      </c>
      <c r="J48">
        <f t="shared" si="6"/>
        <v>7.9237006615251335</v>
      </c>
      <c r="K48">
        <f t="shared" si="29"/>
        <v>43.196324898297945</v>
      </c>
      <c r="L48">
        <f t="shared" si="7"/>
        <v>99.803675101702055</v>
      </c>
      <c r="M48">
        <f t="shared" si="8"/>
        <v>99.803675101702055</v>
      </c>
      <c r="N48">
        <f t="shared" si="31"/>
        <v>1955.0786471897416</v>
      </c>
      <c r="O48">
        <f t="shared" si="31"/>
        <v>11485.869286996067</v>
      </c>
      <c r="P48">
        <f t="shared" si="10"/>
        <v>273.47307826181111</v>
      </c>
      <c r="Q48">
        <f t="shared" si="11"/>
        <v>7.1490717097864938</v>
      </c>
      <c r="R48">
        <f t="shared" si="32"/>
        <v>28.869906512250026</v>
      </c>
      <c r="S48">
        <f t="shared" si="13"/>
        <v>114.13009348774997</v>
      </c>
      <c r="T48">
        <f t="shared" si="14"/>
        <v>114.13009348774997</v>
      </c>
      <c r="U48">
        <f t="shared" si="33"/>
        <v>1489.6731818866645</v>
      </c>
      <c r="V48">
        <f t="shared" si="33"/>
        <v>9899.4642249694534</v>
      </c>
      <c r="W48">
        <f t="shared" si="16"/>
        <v>267.55308716133658</v>
      </c>
      <c r="X48">
        <f t="shared" si="17"/>
        <v>5.5677667474955355</v>
      </c>
      <c r="Y48">
        <f t="shared" si="34"/>
        <v>41.419433632880775</v>
      </c>
      <c r="Z48">
        <f t="shared" si="19"/>
        <v>101.58056636711922</v>
      </c>
      <c r="AA48">
        <f t="shared" si="20"/>
        <v>101.58056636711922</v>
      </c>
      <c r="AB48">
        <f t="shared" si="35"/>
        <v>1411.9883350931061</v>
      </c>
      <c r="AC48">
        <f t="shared" si="35"/>
        <v>9829.9249129814907</v>
      </c>
      <c r="AD48">
        <f t="shared" si="22"/>
        <v>265.67364629679707</v>
      </c>
      <c r="AE48">
        <f t="shared" si="23"/>
        <v>5.3147474534064418</v>
      </c>
    </row>
    <row r="49" spans="1:31" x14ac:dyDescent="0.25">
      <c r="A49" s="1">
        <v>43895</v>
      </c>
      <c r="B49">
        <v>48</v>
      </c>
      <c r="C49">
        <v>99</v>
      </c>
      <c r="D49">
        <f t="shared" si="28"/>
        <v>121.82594528705125</v>
      </c>
      <c r="E49">
        <f t="shared" si="2"/>
        <v>-22.825945287051255</v>
      </c>
      <c r="F49">
        <f t="shared" si="3"/>
        <v>22.825945287051255</v>
      </c>
      <c r="G49">
        <f t="shared" si="30"/>
        <v>2173.6129951777129</v>
      </c>
      <c r="H49">
        <f t="shared" si="30"/>
        <v>11665.168259839349</v>
      </c>
      <c r="I49">
        <f t="shared" si="5"/>
        <v>271.28298278696161</v>
      </c>
      <c r="J49">
        <f t="shared" si="6"/>
        <v>8.0123455325048898</v>
      </c>
      <c r="K49">
        <f t="shared" si="29"/>
        <v>138.62307865274019</v>
      </c>
      <c r="L49">
        <f t="shared" si="7"/>
        <v>-39.62307865274019</v>
      </c>
      <c r="M49">
        <f t="shared" si="8"/>
        <v>39.62307865274019</v>
      </c>
      <c r="N49">
        <f t="shared" si="31"/>
        <v>1915.4555685370015</v>
      </c>
      <c r="O49">
        <f t="shared" si="31"/>
        <v>11525.492365648806</v>
      </c>
      <c r="P49">
        <f t="shared" si="10"/>
        <v>268.03470617787923</v>
      </c>
      <c r="Q49">
        <f t="shared" si="11"/>
        <v>7.1462968204790007</v>
      </c>
      <c r="R49">
        <f t="shared" si="32"/>
        <v>92.298898022224591</v>
      </c>
      <c r="S49">
        <f t="shared" si="13"/>
        <v>6.7011019777754086</v>
      </c>
      <c r="T49">
        <f t="shared" si="14"/>
        <v>6.7011019777754086</v>
      </c>
      <c r="U49">
        <f t="shared" si="33"/>
        <v>1496.3742838644398</v>
      </c>
      <c r="V49">
        <f t="shared" si="33"/>
        <v>9906.1653269472281</v>
      </c>
      <c r="W49">
        <f t="shared" si="16"/>
        <v>260.68856123545339</v>
      </c>
      <c r="X49">
        <f t="shared" si="17"/>
        <v>5.7400841708314063</v>
      </c>
      <c r="Y49">
        <f t="shared" si="34"/>
        <v>105.38366330878546</v>
      </c>
      <c r="Z49">
        <f t="shared" si="19"/>
        <v>-6.383663308785458</v>
      </c>
      <c r="AA49">
        <f t="shared" si="20"/>
        <v>6.383663308785458</v>
      </c>
      <c r="AB49">
        <f t="shared" si="35"/>
        <v>1405.6046717843205</v>
      </c>
      <c r="AC49">
        <f t="shared" si="35"/>
        <v>9836.3085762902756</v>
      </c>
      <c r="AD49">
        <f t="shared" si="22"/>
        <v>258.85022569184935</v>
      </c>
      <c r="AE49">
        <f t="shared" si="23"/>
        <v>5.4301852278762768</v>
      </c>
    </row>
    <row r="50" spans="1:31" x14ac:dyDescent="0.25">
      <c r="A50" s="1">
        <v>43896</v>
      </c>
      <c r="B50">
        <v>49</v>
      </c>
      <c r="C50">
        <v>44</v>
      </c>
      <c r="D50">
        <f t="shared" si="28"/>
        <v>108.11329789161678</v>
      </c>
      <c r="E50">
        <f t="shared" si="2"/>
        <v>-64.113297891616781</v>
      </c>
      <c r="F50">
        <f t="shared" si="3"/>
        <v>64.113297891616781</v>
      </c>
      <c r="G50">
        <f t="shared" si="30"/>
        <v>2109.4996972860963</v>
      </c>
      <c r="H50">
        <f t="shared" si="30"/>
        <v>11729.281557730967</v>
      </c>
      <c r="I50">
        <f t="shared" si="5"/>
        <v>266.57458085752199</v>
      </c>
      <c r="J50">
        <f t="shared" si="6"/>
        <v>7.91335651921582</v>
      </c>
      <c r="K50">
        <f t="shared" si="29"/>
        <v>125.6516204832411</v>
      </c>
      <c r="L50">
        <f t="shared" si="7"/>
        <v>-81.651620483241103</v>
      </c>
      <c r="M50">
        <f t="shared" si="8"/>
        <v>81.651620483241103</v>
      </c>
      <c r="N50">
        <f t="shared" si="31"/>
        <v>1833.8039480537605</v>
      </c>
      <c r="O50">
        <f t="shared" si="31"/>
        <v>11607.143986132047</v>
      </c>
      <c r="P50">
        <f t="shared" si="10"/>
        <v>263.79872695754653</v>
      </c>
      <c r="Q50">
        <f t="shared" si="11"/>
        <v>6.9515269053928259</v>
      </c>
      <c r="R50">
        <f t="shared" si="32"/>
        <v>123.23675391527549</v>
      </c>
      <c r="S50">
        <f t="shared" si="13"/>
        <v>-79.236753915275486</v>
      </c>
      <c r="T50">
        <f t="shared" si="14"/>
        <v>79.236753915275486</v>
      </c>
      <c r="U50">
        <f t="shared" si="33"/>
        <v>1417.1375299491642</v>
      </c>
      <c r="V50">
        <f t="shared" si="33"/>
        <v>9985.4020808625028</v>
      </c>
      <c r="W50">
        <f t="shared" si="16"/>
        <v>256.03595079134624</v>
      </c>
      <c r="X50">
        <f t="shared" si="17"/>
        <v>5.5349161927031307</v>
      </c>
      <c r="Y50">
        <f t="shared" si="34"/>
        <v>136.19050359506966</v>
      </c>
      <c r="Z50">
        <f t="shared" si="19"/>
        <v>-92.190503595069657</v>
      </c>
      <c r="AA50">
        <f t="shared" si="20"/>
        <v>92.190503595069657</v>
      </c>
      <c r="AB50">
        <f t="shared" si="35"/>
        <v>1313.4141681892509</v>
      </c>
      <c r="AC50">
        <f t="shared" si="35"/>
        <v>9928.4990798853451</v>
      </c>
      <c r="AD50">
        <f t="shared" si="22"/>
        <v>254.57689948423962</v>
      </c>
      <c r="AE50">
        <f t="shared" si="23"/>
        <v>5.1592040395266183</v>
      </c>
    </row>
    <row r="51" spans="1:31" x14ac:dyDescent="0.25">
      <c r="A51" s="1">
        <v>43897</v>
      </c>
      <c r="B51">
        <v>50</v>
      </c>
      <c r="C51">
        <v>40</v>
      </c>
      <c r="D51">
        <f t="shared" si="28"/>
        <v>51.049921128631667</v>
      </c>
      <c r="E51">
        <f t="shared" si="2"/>
        <v>-11.049921128631667</v>
      </c>
      <c r="F51">
        <f t="shared" si="3"/>
        <v>11.049921128631667</v>
      </c>
      <c r="G51">
        <f t="shared" si="30"/>
        <v>2098.4497761574648</v>
      </c>
      <c r="H51">
        <f t="shared" si="30"/>
        <v>11740.331478859598</v>
      </c>
      <c r="I51">
        <f t="shared" si="5"/>
        <v>260.89625508576887</v>
      </c>
      <c r="J51">
        <f t="shared" si="6"/>
        <v>8.0432345625950266</v>
      </c>
      <c r="K51">
        <f t="shared" si="29"/>
        <v>68.928334508261202</v>
      </c>
      <c r="L51">
        <f t="shared" si="7"/>
        <v>-28.928334508261202</v>
      </c>
      <c r="M51">
        <f t="shared" si="8"/>
        <v>28.928334508261202</v>
      </c>
      <c r="N51">
        <f t="shared" si="31"/>
        <v>1804.8756135454992</v>
      </c>
      <c r="O51">
        <f t="shared" si="31"/>
        <v>11636.072320640307</v>
      </c>
      <c r="P51">
        <f t="shared" si="10"/>
        <v>258.57938490311795</v>
      </c>
      <c r="Q51">
        <f t="shared" si="11"/>
        <v>6.9799671548516242</v>
      </c>
      <c r="R51">
        <f t="shared" si="32"/>
        <v>65.607090675981794</v>
      </c>
      <c r="S51">
        <f t="shared" si="13"/>
        <v>-25.607090675981794</v>
      </c>
      <c r="T51">
        <f t="shared" si="14"/>
        <v>25.607090675981794</v>
      </c>
      <c r="U51">
        <f t="shared" si="33"/>
        <v>1391.5304392731823</v>
      </c>
      <c r="V51">
        <f t="shared" si="33"/>
        <v>10011.009171538484</v>
      </c>
      <c r="W51">
        <f t="shared" si="16"/>
        <v>250.2752292884621</v>
      </c>
      <c r="X51">
        <f t="shared" si="17"/>
        <v>5.5600006569940366</v>
      </c>
      <c r="Y51">
        <f t="shared" si="34"/>
        <v>78.953942905796765</v>
      </c>
      <c r="Z51">
        <f t="shared" si="19"/>
        <v>-38.953942905796765</v>
      </c>
      <c r="AA51">
        <f t="shared" si="20"/>
        <v>38.953942905796765</v>
      </c>
      <c r="AB51">
        <f t="shared" si="35"/>
        <v>1274.4602252834541</v>
      </c>
      <c r="AC51">
        <f t="shared" si="35"/>
        <v>9967.4530227911418</v>
      </c>
      <c r="AD51">
        <f t="shared" si="22"/>
        <v>249.18632556977855</v>
      </c>
      <c r="AE51">
        <f t="shared" si="23"/>
        <v>5.1144870103499018</v>
      </c>
    </row>
    <row r="52" spans="1:31" x14ac:dyDescent="0.25">
      <c r="A52" s="1">
        <v>43898</v>
      </c>
      <c r="B52">
        <v>51</v>
      </c>
      <c r="C52">
        <v>19</v>
      </c>
      <c r="D52">
        <f t="shared" si="28"/>
        <v>19.376530588465659</v>
      </c>
      <c r="E52">
        <f t="shared" si="2"/>
        <v>-0.37653058846565912</v>
      </c>
      <c r="F52">
        <f t="shared" si="3"/>
        <v>0.37653058846565912</v>
      </c>
      <c r="G52">
        <f t="shared" si="30"/>
        <v>2098.073245568999</v>
      </c>
      <c r="H52">
        <f t="shared" si="30"/>
        <v>11740.708009448064</v>
      </c>
      <c r="I52">
        <f t="shared" si="5"/>
        <v>255.23278281408835</v>
      </c>
      <c r="J52">
        <f t="shared" si="6"/>
        <v>8.220234181661672</v>
      </c>
      <c r="K52">
        <f t="shared" si="29"/>
        <v>37.055525497888482</v>
      </c>
      <c r="L52">
        <f t="shared" si="7"/>
        <v>-18.055525497888482</v>
      </c>
      <c r="M52">
        <f t="shared" si="8"/>
        <v>18.055525497888482</v>
      </c>
      <c r="N52">
        <f t="shared" si="31"/>
        <v>1786.8200880476106</v>
      </c>
      <c r="O52">
        <f t="shared" si="31"/>
        <v>11654.127846138195</v>
      </c>
      <c r="P52">
        <f t="shared" si="10"/>
        <v>253.35060535083034</v>
      </c>
      <c r="Q52">
        <f t="shared" si="11"/>
        <v>7.0527563396712223</v>
      </c>
      <c r="R52">
        <f t="shared" si="32"/>
        <v>-13.935180503750647</v>
      </c>
      <c r="S52">
        <f t="shared" si="13"/>
        <v>32.935180503750644</v>
      </c>
      <c r="T52">
        <f t="shared" si="14"/>
        <v>32.935180503750644</v>
      </c>
      <c r="U52">
        <f t="shared" si="33"/>
        <v>1424.465619776933</v>
      </c>
      <c r="V52">
        <f t="shared" si="33"/>
        <v>10043.944352042236</v>
      </c>
      <c r="W52">
        <f t="shared" si="16"/>
        <v>244.97425248883502</v>
      </c>
      <c r="X52">
        <f t="shared" si="17"/>
        <v>5.8147564705472652</v>
      </c>
      <c r="Y52">
        <f t="shared" si="34"/>
        <v>-1.8947960536712358</v>
      </c>
      <c r="Z52">
        <f t="shared" si="19"/>
        <v>20.894796053671236</v>
      </c>
      <c r="AA52">
        <f t="shared" si="20"/>
        <v>20.894796053671236</v>
      </c>
      <c r="AB52">
        <f t="shared" si="35"/>
        <v>1295.3550213371252</v>
      </c>
      <c r="AC52">
        <f t="shared" si="35"/>
        <v>9988.3478188448134</v>
      </c>
      <c r="AD52">
        <f t="shared" si="22"/>
        <v>243.61823948401985</v>
      </c>
      <c r="AE52">
        <f t="shared" si="23"/>
        <v>5.3171512284165159</v>
      </c>
    </row>
    <row r="53" spans="1:31" x14ac:dyDescent="0.25">
      <c r="A53" s="1">
        <v>43899</v>
      </c>
      <c r="B53">
        <v>52</v>
      </c>
      <c r="C53">
        <v>24</v>
      </c>
      <c r="D53">
        <f t="shared" si="28"/>
        <v>-4.0359242072592139</v>
      </c>
      <c r="E53">
        <f t="shared" si="2"/>
        <v>28.035924207259214</v>
      </c>
      <c r="F53">
        <f t="shared" si="3"/>
        <v>28.035924207259214</v>
      </c>
      <c r="G53">
        <f t="shared" si="30"/>
        <v>2126.1091697762581</v>
      </c>
      <c r="H53">
        <f t="shared" si="30"/>
        <v>11768.743933655323</v>
      </c>
      <c r="I53">
        <f t="shared" si="5"/>
        <v>250.39880709904944</v>
      </c>
      <c r="J53">
        <f t="shared" si="6"/>
        <v>8.4908917674485576</v>
      </c>
      <c r="K53">
        <f t="shared" si="29"/>
        <v>13.617356633531742</v>
      </c>
      <c r="L53">
        <f t="shared" si="7"/>
        <v>10.382643366468258</v>
      </c>
      <c r="M53">
        <f t="shared" si="8"/>
        <v>10.382643366468258</v>
      </c>
      <c r="N53">
        <f t="shared" si="31"/>
        <v>1797.2027314140789</v>
      </c>
      <c r="O53">
        <f t="shared" si="31"/>
        <v>11664.510489504664</v>
      </c>
      <c r="P53">
        <f t="shared" si="10"/>
        <v>248.18107424478009</v>
      </c>
      <c r="Q53">
        <f t="shared" si="11"/>
        <v>7.2414979139042019</v>
      </c>
      <c r="R53">
        <f t="shared" si="32"/>
        <v>-47.440668903363559</v>
      </c>
      <c r="S53">
        <f t="shared" si="13"/>
        <v>71.440668903363559</v>
      </c>
      <c r="T53">
        <f t="shared" si="14"/>
        <v>71.440668903363559</v>
      </c>
      <c r="U53">
        <f t="shared" si="33"/>
        <v>1495.9062886802965</v>
      </c>
      <c r="V53">
        <f t="shared" si="33"/>
        <v>10115.3850209456</v>
      </c>
      <c r="W53">
        <f t="shared" si="16"/>
        <v>240.84250049870474</v>
      </c>
      <c r="X53">
        <f t="shared" si="17"/>
        <v>6.2111391701330616</v>
      </c>
      <c r="Y53">
        <f t="shared" si="34"/>
        <v>-36.06037911510743</v>
      </c>
      <c r="Z53">
        <f t="shared" si="19"/>
        <v>60.06037911510743</v>
      </c>
      <c r="AA53">
        <f t="shared" si="20"/>
        <v>60.06037911510743</v>
      </c>
      <c r="AB53">
        <f t="shared" si="35"/>
        <v>1355.4154004522327</v>
      </c>
      <c r="AC53">
        <f t="shared" si="35"/>
        <v>10048.408197959921</v>
      </c>
      <c r="AD53">
        <f t="shared" si="22"/>
        <v>239.24781423714097</v>
      </c>
      <c r="AE53">
        <f t="shared" si="23"/>
        <v>5.6653198892289698</v>
      </c>
    </row>
    <row r="54" spans="1:31" x14ac:dyDescent="0.25">
      <c r="A54" s="1">
        <v>43900</v>
      </c>
      <c r="B54">
        <v>53</v>
      </c>
      <c r="C54">
        <v>15</v>
      </c>
      <c r="D54">
        <f t="shared" si="28"/>
        <v>6.4636399619664289</v>
      </c>
      <c r="E54">
        <f t="shared" si="2"/>
        <v>8.5363600380335711</v>
      </c>
      <c r="F54">
        <f t="shared" si="3"/>
        <v>8.5363600380335711</v>
      </c>
      <c r="G54">
        <f t="shared" si="30"/>
        <v>2134.6455298142919</v>
      </c>
      <c r="H54">
        <f t="shared" si="30"/>
        <v>11777.280293693357</v>
      </c>
      <c r="I54">
        <f t="shared" si="5"/>
        <v>245.36000611861161</v>
      </c>
      <c r="J54">
        <f t="shared" si="6"/>
        <v>8.7000549257500612</v>
      </c>
      <c r="K54">
        <f t="shared" si="29"/>
        <v>24.306520646022005</v>
      </c>
      <c r="L54">
        <f t="shared" si="7"/>
        <v>-9.3065206460220047</v>
      </c>
      <c r="M54">
        <f t="shared" si="8"/>
        <v>9.3065206460220047</v>
      </c>
      <c r="N54">
        <f t="shared" si="31"/>
        <v>1787.896210768057</v>
      </c>
      <c r="O54">
        <f t="shared" si="31"/>
        <v>11673.817010150686</v>
      </c>
      <c r="P54">
        <f t="shared" si="10"/>
        <v>243.20452104480594</v>
      </c>
      <c r="Q54">
        <f t="shared" si="11"/>
        <v>7.3514102578655196</v>
      </c>
      <c r="R54">
        <f t="shared" si="32"/>
        <v>-1.0371240268372368</v>
      </c>
      <c r="S54">
        <f t="shared" si="13"/>
        <v>16.037124026837237</v>
      </c>
      <c r="T54">
        <f t="shared" si="14"/>
        <v>16.037124026837237</v>
      </c>
      <c r="U54">
        <f t="shared" si="33"/>
        <v>1511.9434127071338</v>
      </c>
      <c r="V54">
        <f t="shared" si="33"/>
        <v>10131.422144972437</v>
      </c>
      <c r="W54">
        <f t="shared" si="16"/>
        <v>235.6144684877311</v>
      </c>
      <c r="X54">
        <f t="shared" si="17"/>
        <v>6.417022784769534</v>
      </c>
      <c r="Y54">
        <f t="shared" si="34"/>
        <v>13.003389171817393</v>
      </c>
      <c r="Z54">
        <f t="shared" si="19"/>
        <v>1.9966108281826074</v>
      </c>
      <c r="AA54">
        <f t="shared" si="20"/>
        <v>1.9966108281826074</v>
      </c>
      <c r="AB54">
        <f t="shared" si="35"/>
        <v>1357.4120112804153</v>
      </c>
      <c r="AC54">
        <f t="shared" si="35"/>
        <v>10050.404808788104</v>
      </c>
      <c r="AD54">
        <f t="shared" si="22"/>
        <v>233.73034439042101</v>
      </c>
      <c r="AE54">
        <f t="shared" si="23"/>
        <v>5.8075985590172525</v>
      </c>
    </row>
    <row r="55" spans="1:31" x14ac:dyDescent="0.25">
      <c r="A55" s="1">
        <v>43901</v>
      </c>
      <c r="B55">
        <v>54</v>
      </c>
      <c r="C55">
        <v>20</v>
      </c>
      <c r="D55">
        <f t="shared" si="28"/>
        <v>9.7224224100494929</v>
      </c>
      <c r="E55">
        <f t="shared" si="2"/>
        <v>10.277577589950507</v>
      </c>
      <c r="F55">
        <f t="shared" si="3"/>
        <v>10.277577589950507</v>
      </c>
      <c r="G55">
        <f t="shared" si="30"/>
        <v>2144.9231074042423</v>
      </c>
      <c r="H55">
        <f t="shared" si="30"/>
        <v>11787.557871283307</v>
      </c>
      <c r="I55">
        <f t="shared" si="5"/>
        <v>240.56240553639401</v>
      </c>
      <c r="J55">
        <f t="shared" si="6"/>
        <v>8.9162855792932412</v>
      </c>
      <c r="K55">
        <f t="shared" si="29"/>
        <v>27.908110456066275</v>
      </c>
      <c r="L55">
        <f t="shared" si="7"/>
        <v>-7.9081104560662752</v>
      </c>
      <c r="M55">
        <f t="shared" si="8"/>
        <v>7.9081104560662752</v>
      </c>
      <c r="N55">
        <f t="shared" si="31"/>
        <v>1779.9881003119908</v>
      </c>
      <c r="O55">
        <f t="shared" si="31"/>
        <v>11681.725120606752</v>
      </c>
      <c r="P55">
        <f t="shared" si="10"/>
        <v>238.40255348177044</v>
      </c>
      <c r="Q55">
        <f t="shared" si="11"/>
        <v>7.4663130671882607</v>
      </c>
      <c r="R55">
        <f t="shared" si="32"/>
        <v>11.317893916575752</v>
      </c>
      <c r="S55">
        <f t="shared" si="13"/>
        <v>8.6821060834242481</v>
      </c>
      <c r="T55">
        <f t="shared" si="14"/>
        <v>8.6821060834242481</v>
      </c>
      <c r="U55">
        <f t="shared" si="33"/>
        <v>1520.6255187905581</v>
      </c>
      <c r="V55">
        <f t="shared" si="33"/>
        <v>10140.104251055862</v>
      </c>
      <c r="W55">
        <f t="shared" si="16"/>
        <v>230.45691479672413</v>
      </c>
      <c r="X55">
        <f t="shared" si="17"/>
        <v>6.598307193914466</v>
      </c>
      <c r="Y55">
        <f t="shared" si="34"/>
        <v>25.857345466272918</v>
      </c>
      <c r="Z55">
        <f t="shared" si="19"/>
        <v>-5.8573454662729176</v>
      </c>
      <c r="AA55">
        <f t="shared" si="20"/>
        <v>5.8573454662729176</v>
      </c>
      <c r="AB55">
        <f t="shared" si="35"/>
        <v>1351.5546658141425</v>
      </c>
      <c r="AC55">
        <f t="shared" si="35"/>
        <v>10056.262154254377</v>
      </c>
      <c r="AD55">
        <f t="shared" si="22"/>
        <v>228.55141259669037</v>
      </c>
      <c r="AE55">
        <f t="shared" si="23"/>
        <v>5.9135695135656068</v>
      </c>
    </row>
    <row r="56" spans="1:31" x14ac:dyDescent="0.25">
      <c r="A56" s="1">
        <v>43902</v>
      </c>
      <c r="B56">
        <v>55</v>
      </c>
      <c r="C56">
        <v>11</v>
      </c>
      <c r="D56">
        <f t="shared" si="28"/>
        <v>14.13996759121124</v>
      </c>
      <c r="E56">
        <f t="shared" si="2"/>
        <v>-3.1399675912112404</v>
      </c>
      <c r="F56">
        <f t="shared" si="3"/>
        <v>3.1399675912112404</v>
      </c>
      <c r="G56">
        <f t="shared" ref="G56:H71" si="36">E56+G55</f>
        <v>2141.7831398130311</v>
      </c>
      <c r="H56">
        <f t="shared" si="36"/>
        <v>11790.697838874517</v>
      </c>
      <c r="I56">
        <f t="shared" si="5"/>
        <v>235.81395677749035</v>
      </c>
      <c r="J56">
        <f t="shared" si="6"/>
        <v>9.0825122019133833</v>
      </c>
      <c r="K56">
        <f t="shared" si="29"/>
        <v>32.315154433528207</v>
      </c>
      <c r="L56">
        <f t="shared" si="7"/>
        <v>-21.315154433528207</v>
      </c>
      <c r="M56">
        <f t="shared" si="8"/>
        <v>21.315154433528207</v>
      </c>
      <c r="N56">
        <f t="shared" ref="N56:O71" si="37">L56+N55</f>
        <v>1758.6729458784625</v>
      </c>
      <c r="O56">
        <f t="shared" si="37"/>
        <v>11703.040275040281</v>
      </c>
      <c r="P56">
        <f t="shared" si="10"/>
        <v>234.06080550080563</v>
      </c>
      <c r="Q56">
        <f t="shared" si="11"/>
        <v>7.513743884267754</v>
      </c>
      <c r="R56">
        <f t="shared" si="32"/>
        <v>15.564434821804651</v>
      </c>
      <c r="S56">
        <f t="shared" si="13"/>
        <v>-4.5644348218046513</v>
      </c>
      <c r="T56">
        <f t="shared" si="14"/>
        <v>4.5644348218046513</v>
      </c>
      <c r="U56">
        <f t="shared" si="33"/>
        <v>1516.0610839687533</v>
      </c>
      <c r="V56">
        <f t="shared" si="33"/>
        <v>10144.668685877667</v>
      </c>
      <c r="W56">
        <f t="shared" si="16"/>
        <v>225.4370819083926</v>
      </c>
      <c r="X56">
        <f t="shared" si="17"/>
        <v>6.7249853978539864</v>
      </c>
      <c r="Y56">
        <f t="shared" si="34"/>
        <v>29.928336777832655</v>
      </c>
      <c r="Z56">
        <f t="shared" si="19"/>
        <v>-18.928336777832655</v>
      </c>
      <c r="AA56">
        <f t="shared" si="20"/>
        <v>18.928336777832655</v>
      </c>
      <c r="AB56">
        <f t="shared" si="35"/>
        <v>1332.6263290363099</v>
      </c>
      <c r="AC56">
        <f t="shared" si="35"/>
        <v>10075.19049103221</v>
      </c>
      <c r="AD56">
        <f t="shared" si="22"/>
        <v>223.893122022938</v>
      </c>
      <c r="AE56">
        <f t="shared" si="23"/>
        <v>5.9520646145609666</v>
      </c>
    </row>
    <row r="57" spans="1:31" x14ac:dyDescent="0.25">
      <c r="A57" s="1">
        <v>43903</v>
      </c>
      <c r="B57">
        <v>56</v>
      </c>
      <c r="C57">
        <v>20</v>
      </c>
      <c r="D57">
        <f t="shared" si="28"/>
        <v>11.285390027077552</v>
      </c>
      <c r="E57">
        <f t="shared" si="2"/>
        <v>8.7146099729224478</v>
      </c>
      <c r="F57">
        <f t="shared" si="3"/>
        <v>8.7146099729224478</v>
      </c>
      <c r="G57">
        <f t="shared" si="36"/>
        <v>2150.4977497859536</v>
      </c>
      <c r="H57">
        <f t="shared" si="36"/>
        <v>11799.412448847439</v>
      </c>
      <c r="I57">
        <f t="shared" si="5"/>
        <v>231.36102840877331</v>
      </c>
      <c r="J57">
        <f t="shared" si="6"/>
        <v>9.2949869931698732</v>
      </c>
      <c r="K57">
        <f t="shared" si="29"/>
        <v>29.62585996442062</v>
      </c>
      <c r="L57">
        <f t="shared" si="7"/>
        <v>-9.62585996442062</v>
      </c>
      <c r="M57">
        <f t="shared" si="8"/>
        <v>9.62585996442062</v>
      </c>
      <c r="N57">
        <f t="shared" si="37"/>
        <v>1749.0470859140419</v>
      </c>
      <c r="O57">
        <f t="shared" si="37"/>
        <v>11712.666135004702</v>
      </c>
      <c r="P57">
        <f t="shared" si="10"/>
        <v>229.66012029420983</v>
      </c>
      <c r="Q57">
        <f t="shared" si="11"/>
        <v>7.6158067133004925</v>
      </c>
      <c r="R57">
        <f t="shared" si="32"/>
        <v>2.0362705372514132</v>
      </c>
      <c r="S57">
        <f t="shared" si="13"/>
        <v>17.963729462748589</v>
      </c>
      <c r="T57">
        <f t="shared" si="14"/>
        <v>17.963729462748589</v>
      </c>
      <c r="U57">
        <f t="shared" si="33"/>
        <v>1534.024813431502</v>
      </c>
      <c r="V57">
        <f t="shared" si="33"/>
        <v>10162.632415340415</v>
      </c>
      <c r="W57">
        <f t="shared" si="16"/>
        <v>220.92679163783509</v>
      </c>
      <c r="X57">
        <f t="shared" si="17"/>
        <v>6.9435888787369269</v>
      </c>
      <c r="Y57">
        <f t="shared" si="34"/>
        <v>16.132196224256759</v>
      </c>
      <c r="Z57">
        <f t="shared" si="19"/>
        <v>3.8678037757432406</v>
      </c>
      <c r="AA57">
        <f t="shared" si="20"/>
        <v>3.8678037757432406</v>
      </c>
      <c r="AB57">
        <f t="shared" si="35"/>
        <v>1336.4941328120531</v>
      </c>
      <c r="AC57">
        <f t="shared" si="35"/>
        <v>10079.058294807954</v>
      </c>
      <c r="AD57">
        <f t="shared" si="22"/>
        <v>219.10996293060768</v>
      </c>
      <c r="AE57">
        <f t="shared" si="23"/>
        <v>6.0996502164318374</v>
      </c>
    </row>
    <row r="58" spans="1:31" x14ac:dyDescent="0.25">
      <c r="A58" s="1">
        <v>43904</v>
      </c>
      <c r="B58">
        <v>57</v>
      </c>
      <c r="C58">
        <v>16</v>
      </c>
      <c r="D58">
        <f t="shared" si="28"/>
        <v>15.985598830532471</v>
      </c>
      <c r="E58">
        <f t="shared" si="2"/>
        <v>1.4401169467529229E-2</v>
      </c>
      <c r="F58">
        <f t="shared" si="3"/>
        <v>1.4401169467529229E-2</v>
      </c>
      <c r="G58">
        <f t="shared" si="36"/>
        <v>2150.512150955421</v>
      </c>
      <c r="H58">
        <f t="shared" si="36"/>
        <v>11799.426850016907</v>
      </c>
      <c r="I58">
        <f t="shared" si="5"/>
        <v>226.91205480801744</v>
      </c>
      <c r="J58">
        <f t="shared" si="6"/>
        <v>9.4772935390096222</v>
      </c>
      <c r="K58">
        <f t="shared" si="29"/>
        <v>34.245308951892248</v>
      </c>
      <c r="L58">
        <f t="shared" si="7"/>
        <v>-18.245308951892248</v>
      </c>
      <c r="M58">
        <f t="shared" si="8"/>
        <v>18.245308951892248</v>
      </c>
      <c r="N58">
        <f t="shared" si="37"/>
        <v>1730.8017769621497</v>
      </c>
      <c r="O58">
        <f t="shared" si="37"/>
        <v>11730.911443956595</v>
      </c>
      <c r="P58">
        <f t="shared" si="10"/>
        <v>225.59445084531913</v>
      </c>
      <c r="Q58">
        <f t="shared" si="11"/>
        <v>7.6721824073096974</v>
      </c>
      <c r="R58">
        <f t="shared" si="32"/>
        <v>4.552964596201182</v>
      </c>
      <c r="S58">
        <f t="shared" si="13"/>
        <v>11.447035403798818</v>
      </c>
      <c r="T58">
        <f t="shared" si="14"/>
        <v>11.447035403798818</v>
      </c>
      <c r="U58">
        <f t="shared" si="33"/>
        <v>1545.4718488353008</v>
      </c>
      <c r="V58">
        <f t="shared" si="33"/>
        <v>10174.079450744213</v>
      </c>
      <c r="W58">
        <f t="shared" si="16"/>
        <v>216.46977554774921</v>
      </c>
      <c r="X58">
        <f t="shared" si="17"/>
        <v>7.1394348006537216</v>
      </c>
      <c r="Y58">
        <f t="shared" si="34"/>
        <v>18.521290670755981</v>
      </c>
      <c r="Z58">
        <f t="shared" si="19"/>
        <v>-2.521290670755981</v>
      </c>
      <c r="AA58">
        <f t="shared" si="20"/>
        <v>2.521290670755981</v>
      </c>
      <c r="AB58">
        <f t="shared" si="35"/>
        <v>1333.9728421412972</v>
      </c>
      <c r="AC58">
        <f t="shared" si="35"/>
        <v>10081.57958547871</v>
      </c>
      <c r="AD58">
        <f t="shared" si="22"/>
        <v>214.50169330805767</v>
      </c>
      <c r="AE58">
        <f t="shared" si="23"/>
        <v>6.2189385154433516</v>
      </c>
    </row>
    <row r="59" spans="1:31" x14ac:dyDescent="0.25">
      <c r="A59" s="1">
        <v>43905</v>
      </c>
      <c r="B59">
        <v>58</v>
      </c>
      <c r="C59">
        <v>21</v>
      </c>
      <c r="D59">
        <f t="shared" si="28"/>
        <v>15.803180449697095</v>
      </c>
      <c r="E59">
        <f t="shared" si="2"/>
        <v>5.1968195503029051</v>
      </c>
      <c r="F59">
        <f t="shared" si="3"/>
        <v>5.1968195503029051</v>
      </c>
      <c r="G59">
        <f t="shared" si="36"/>
        <v>2155.7089705057238</v>
      </c>
      <c r="H59">
        <f t="shared" si="36"/>
        <v>11804.623669567211</v>
      </c>
      <c r="I59">
        <f t="shared" si="5"/>
        <v>222.72874848240019</v>
      </c>
      <c r="J59">
        <f t="shared" si="6"/>
        <v>9.6786292079222349</v>
      </c>
      <c r="K59">
        <f t="shared" si="29"/>
        <v>34.130417482991675</v>
      </c>
      <c r="L59">
        <f t="shared" si="7"/>
        <v>-13.130417482991675</v>
      </c>
      <c r="M59">
        <f t="shared" si="8"/>
        <v>13.130417482991675</v>
      </c>
      <c r="N59">
        <f t="shared" si="37"/>
        <v>1717.6713594791581</v>
      </c>
      <c r="O59">
        <f t="shared" si="37"/>
        <v>11744.041861439586</v>
      </c>
      <c r="P59">
        <f t="shared" si="10"/>
        <v>221.5856954988601</v>
      </c>
      <c r="Q59">
        <f t="shared" si="11"/>
        <v>7.7517249279658227</v>
      </c>
      <c r="R59">
        <f t="shared" si="32"/>
        <v>7.7169964631818893</v>
      </c>
      <c r="S59">
        <f t="shared" si="13"/>
        <v>13.283003536818111</v>
      </c>
      <c r="T59">
        <f t="shared" si="14"/>
        <v>13.283003536818111</v>
      </c>
      <c r="U59">
        <f t="shared" si="33"/>
        <v>1558.7548523721189</v>
      </c>
      <c r="V59">
        <f t="shared" si="33"/>
        <v>10187.362454281032</v>
      </c>
      <c r="W59">
        <f t="shared" si="16"/>
        <v>212.23671779752149</v>
      </c>
      <c r="X59">
        <f t="shared" si="17"/>
        <v>7.3444165012917573</v>
      </c>
      <c r="Y59">
        <f t="shared" si="34"/>
        <v>22.026470229570656</v>
      </c>
      <c r="Z59">
        <f t="shared" si="19"/>
        <v>-1.0264702295706556</v>
      </c>
      <c r="AA59">
        <f t="shared" si="20"/>
        <v>1.0264702295706556</v>
      </c>
      <c r="AB59">
        <f t="shared" si="35"/>
        <v>1332.9463719117266</v>
      </c>
      <c r="AC59">
        <f t="shared" si="35"/>
        <v>10082.60605570828</v>
      </c>
      <c r="AD59">
        <f t="shared" si="22"/>
        <v>210.05429282725584</v>
      </c>
      <c r="AE59">
        <f t="shared" si="23"/>
        <v>6.3457230698346798</v>
      </c>
    </row>
    <row r="60" spans="1:31" x14ac:dyDescent="0.25">
      <c r="A60" s="1">
        <v>43906</v>
      </c>
      <c r="B60">
        <v>59</v>
      </c>
      <c r="C60">
        <v>13</v>
      </c>
      <c r="D60">
        <f t="shared" si="28"/>
        <v>19.521555640514176</v>
      </c>
      <c r="E60">
        <f t="shared" si="2"/>
        <v>-6.5215556405141761</v>
      </c>
      <c r="F60">
        <f t="shared" si="3"/>
        <v>6.5215556405141761</v>
      </c>
      <c r="G60">
        <f t="shared" si="36"/>
        <v>2149.1874148652096</v>
      </c>
      <c r="H60">
        <f t="shared" si="36"/>
        <v>11811.145225207725</v>
      </c>
      <c r="I60">
        <f t="shared" si="5"/>
        <v>218.72491157792084</v>
      </c>
      <c r="J60">
        <f t="shared" si="6"/>
        <v>9.8259836950468298</v>
      </c>
      <c r="K60">
        <f t="shared" si="29"/>
        <v>37.800041135535686</v>
      </c>
      <c r="L60">
        <f t="shared" si="7"/>
        <v>-24.800041135535686</v>
      </c>
      <c r="M60">
        <f t="shared" si="8"/>
        <v>24.800041135535686</v>
      </c>
      <c r="N60">
        <f t="shared" si="37"/>
        <v>1692.8713183436225</v>
      </c>
      <c r="O60">
        <f t="shared" si="37"/>
        <v>11768.841902575121</v>
      </c>
      <c r="P60">
        <f t="shared" si="10"/>
        <v>217.94151671435409</v>
      </c>
      <c r="Q60">
        <f t="shared" si="11"/>
        <v>7.7675485784674567</v>
      </c>
      <c r="R60">
        <f t="shared" si="32"/>
        <v>16.453058263955402</v>
      </c>
      <c r="S60">
        <f t="shared" si="13"/>
        <v>-3.4530582639554019</v>
      </c>
      <c r="T60">
        <f t="shared" si="14"/>
        <v>3.4530582639554019</v>
      </c>
      <c r="U60">
        <f t="shared" ref="U60:V75" si="38">S60+U59</f>
        <v>1555.3017941081634</v>
      </c>
      <c r="V60">
        <f t="shared" si="38"/>
        <v>10190.815512544987</v>
      </c>
      <c r="W60">
        <f t="shared" si="16"/>
        <v>207.97582678663238</v>
      </c>
      <c r="X60">
        <f t="shared" si="17"/>
        <v>7.478281577905622</v>
      </c>
      <c r="Y60">
        <f t="shared" si="34"/>
        <v>31.107077959034662</v>
      </c>
      <c r="Z60">
        <f t="shared" si="19"/>
        <v>-18.107077959034662</v>
      </c>
      <c r="AA60">
        <f t="shared" si="20"/>
        <v>18.107077959034662</v>
      </c>
      <c r="AB60">
        <f t="shared" si="35"/>
        <v>1314.8392939526918</v>
      </c>
      <c r="AC60">
        <f t="shared" si="35"/>
        <v>10100.713133667316</v>
      </c>
      <c r="AD60">
        <f t="shared" si="22"/>
        <v>206.13700272790439</v>
      </c>
      <c r="AE60">
        <f t="shared" si="23"/>
        <v>6.3784729405823679</v>
      </c>
    </row>
    <row r="61" spans="1:31" x14ac:dyDescent="0.25">
      <c r="A61" s="1">
        <v>43907</v>
      </c>
      <c r="B61">
        <v>60</v>
      </c>
      <c r="C61">
        <v>34</v>
      </c>
      <c r="D61">
        <f t="shared" si="28"/>
        <v>15.347694242704495</v>
      </c>
      <c r="E61">
        <f t="shared" si="2"/>
        <v>18.652305757295505</v>
      </c>
      <c r="F61">
        <f t="shared" si="3"/>
        <v>18.652305757295505</v>
      </c>
      <c r="G61">
        <f t="shared" si="36"/>
        <v>2167.839720622505</v>
      </c>
      <c r="H61">
        <f t="shared" si="36"/>
        <v>11829.797530965021</v>
      </c>
      <c r="I61">
        <f t="shared" si="5"/>
        <v>215.08722783572765</v>
      </c>
      <c r="J61">
        <f t="shared" si="6"/>
        <v>10.078886331075815</v>
      </c>
      <c r="K61">
        <f t="shared" si="29"/>
        <v>33.724926478499967</v>
      </c>
      <c r="L61">
        <f t="shared" si="7"/>
        <v>0.27507352150003328</v>
      </c>
      <c r="M61">
        <f t="shared" si="8"/>
        <v>0.27507352150003328</v>
      </c>
      <c r="N61">
        <f t="shared" si="37"/>
        <v>1693.1463918651225</v>
      </c>
      <c r="O61">
        <f t="shared" si="37"/>
        <v>11769.11697609662</v>
      </c>
      <c r="P61">
        <f t="shared" si="10"/>
        <v>213.98394501993855</v>
      </c>
      <c r="Q61">
        <f t="shared" si="11"/>
        <v>7.9124926484898621</v>
      </c>
      <c r="R61">
        <f t="shared" si="32"/>
        <v>12.675346848255456</v>
      </c>
      <c r="S61">
        <f t="shared" si="13"/>
        <v>21.324653151744542</v>
      </c>
      <c r="T61">
        <f t="shared" si="14"/>
        <v>21.324653151744542</v>
      </c>
      <c r="U61">
        <f t="shared" si="38"/>
        <v>1576.626447259908</v>
      </c>
      <c r="V61">
        <f t="shared" si="38"/>
        <v>10212.140165696732</v>
      </c>
      <c r="W61">
        <f t="shared" si="16"/>
        <v>204.24280331393464</v>
      </c>
      <c r="X61">
        <f t="shared" si="17"/>
        <v>7.7193733227237837</v>
      </c>
      <c r="Y61">
        <f t="shared" si="34"/>
        <v>27.413628760632307</v>
      </c>
      <c r="Z61">
        <f t="shared" si="19"/>
        <v>6.5863712393676934</v>
      </c>
      <c r="AA61">
        <f t="shared" si="20"/>
        <v>6.5863712393676934</v>
      </c>
      <c r="AB61">
        <f t="shared" ref="AB61:AC76" si="39">Z61+AB60</f>
        <v>1321.4256651920596</v>
      </c>
      <c r="AC61">
        <f t="shared" si="39"/>
        <v>10107.299504906683</v>
      </c>
      <c r="AD61">
        <f t="shared" si="22"/>
        <v>202.14599009813367</v>
      </c>
      <c r="AE61">
        <f t="shared" si="23"/>
        <v>6.5369867814373217</v>
      </c>
    </row>
    <row r="62" spans="1:31" x14ac:dyDescent="0.25">
      <c r="A62" s="1">
        <v>43908</v>
      </c>
      <c r="B62">
        <v>61</v>
      </c>
      <c r="C62">
        <v>39</v>
      </c>
      <c r="D62">
        <f t="shared" si="28"/>
        <v>28.590982654376983</v>
      </c>
      <c r="E62">
        <f t="shared" si="2"/>
        <v>10.409017345623017</v>
      </c>
      <c r="F62">
        <f t="shared" si="3"/>
        <v>10.409017345623017</v>
      </c>
      <c r="G62">
        <f t="shared" si="36"/>
        <v>2178.2487379681279</v>
      </c>
      <c r="H62">
        <f t="shared" si="36"/>
        <v>11840.206548310643</v>
      </c>
      <c r="I62">
        <f t="shared" si="5"/>
        <v>211.43225979126149</v>
      </c>
      <c r="J62">
        <f t="shared" si="6"/>
        <v>10.30234809067748</v>
      </c>
      <c r="K62">
        <f t="shared" si="29"/>
        <v>46.79905038306552</v>
      </c>
      <c r="L62">
        <f t="shared" si="7"/>
        <v>-7.79905038306552</v>
      </c>
      <c r="M62">
        <f t="shared" si="8"/>
        <v>7.79905038306552</v>
      </c>
      <c r="N62">
        <f t="shared" si="37"/>
        <v>1685.3473414820569</v>
      </c>
      <c r="O62">
        <f t="shared" si="37"/>
        <v>11776.916026479686</v>
      </c>
      <c r="P62">
        <f t="shared" si="10"/>
        <v>210.30207190142298</v>
      </c>
      <c r="Q62">
        <f t="shared" si="11"/>
        <v>8.0139359838168733</v>
      </c>
      <c r="R62">
        <f t="shared" si="32"/>
        <v>27.633301147711769</v>
      </c>
      <c r="S62">
        <f t="shared" si="13"/>
        <v>11.366698852288231</v>
      </c>
      <c r="T62">
        <f t="shared" si="14"/>
        <v>11.366698852288231</v>
      </c>
      <c r="U62">
        <f t="shared" si="38"/>
        <v>1587.9931461121962</v>
      </c>
      <c r="V62">
        <f t="shared" si="38"/>
        <v>10223.506864549021</v>
      </c>
      <c r="W62">
        <f t="shared" si="16"/>
        <v>200.4609189127259</v>
      </c>
      <c r="X62">
        <f t="shared" si="17"/>
        <v>7.9217094021381609</v>
      </c>
      <c r="Y62">
        <f t="shared" si="34"/>
        <v>42.394917509013361</v>
      </c>
      <c r="Z62">
        <f t="shared" si="19"/>
        <v>-3.3949175090133608</v>
      </c>
      <c r="AA62">
        <f t="shared" si="20"/>
        <v>3.3949175090133608</v>
      </c>
      <c r="AB62">
        <f t="shared" si="39"/>
        <v>1318.0307476830462</v>
      </c>
      <c r="AC62">
        <f t="shared" si="39"/>
        <v>10110.694422415696</v>
      </c>
      <c r="AD62">
        <f t="shared" si="22"/>
        <v>198.24891024344501</v>
      </c>
      <c r="AE62">
        <f t="shared" si="23"/>
        <v>6.648363141388951</v>
      </c>
    </row>
    <row r="63" spans="1:31" x14ac:dyDescent="0.25">
      <c r="A63" s="1">
        <v>43909</v>
      </c>
      <c r="B63">
        <v>62</v>
      </c>
      <c r="C63">
        <v>41</v>
      </c>
      <c r="D63">
        <f t="shared" si="28"/>
        <v>38.392458902261815</v>
      </c>
      <c r="E63">
        <f t="shared" si="2"/>
        <v>2.607541097738185</v>
      </c>
      <c r="F63">
        <f t="shared" si="3"/>
        <v>2.607541097738185</v>
      </c>
      <c r="G63">
        <f t="shared" si="36"/>
        <v>2180.8562790658661</v>
      </c>
      <c r="H63">
        <f t="shared" si="36"/>
        <v>11842.814089408381</v>
      </c>
      <c r="I63">
        <f t="shared" si="5"/>
        <v>207.76866823523474</v>
      </c>
      <c r="J63">
        <f t="shared" si="6"/>
        <v>10.496559936538221</v>
      </c>
      <c r="K63">
        <f t="shared" si="29"/>
        <v>56.595349041495162</v>
      </c>
      <c r="L63">
        <f t="shared" si="7"/>
        <v>-15.595349041495162</v>
      </c>
      <c r="M63">
        <f t="shared" si="8"/>
        <v>15.595349041495162</v>
      </c>
      <c r="N63">
        <f t="shared" si="37"/>
        <v>1669.7519924405617</v>
      </c>
      <c r="O63">
        <f t="shared" si="37"/>
        <v>11792.511375521182</v>
      </c>
      <c r="P63">
        <f t="shared" si="10"/>
        <v>206.88616448282775</v>
      </c>
      <c r="Q63">
        <f t="shared" si="11"/>
        <v>8.0708731616470981</v>
      </c>
      <c r="R63">
        <f t="shared" si="32"/>
        <v>35.21420233704054</v>
      </c>
      <c r="S63">
        <f t="shared" si="13"/>
        <v>5.7857976629594603</v>
      </c>
      <c r="T63">
        <f t="shared" si="14"/>
        <v>5.7857976629594603</v>
      </c>
      <c r="U63">
        <f t="shared" si="38"/>
        <v>1593.7789437751558</v>
      </c>
      <c r="V63">
        <f t="shared" si="38"/>
        <v>10229.292662211981</v>
      </c>
      <c r="W63">
        <f t="shared" si="16"/>
        <v>196.71716658099965</v>
      </c>
      <c r="X63">
        <f t="shared" si="17"/>
        <v>8.1018803365028464</v>
      </c>
      <c r="Y63">
        <f t="shared" si="34"/>
        <v>49.903561707746597</v>
      </c>
      <c r="Z63">
        <f t="shared" si="19"/>
        <v>-8.9035617077465972</v>
      </c>
      <c r="AA63">
        <f t="shared" si="20"/>
        <v>8.9035617077465972</v>
      </c>
      <c r="AB63">
        <f t="shared" si="39"/>
        <v>1309.1271859752997</v>
      </c>
      <c r="AC63">
        <f t="shared" si="39"/>
        <v>10119.597984123442</v>
      </c>
      <c r="AD63">
        <f t="shared" si="22"/>
        <v>194.60765354083543</v>
      </c>
      <c r="AE63">
        <f t="shared" si="23"/>
        <v>6.7270077109305433</v>
      </c>
    </row>
    <row r="64" spans="1:31" x14ac:dyDescent="0.25">
      <c r="A64" s="1">
        <v>43910</v>
      </c>
      <c r="B64">
        <v>63</v>
      </c>
      <c r="C64">
        <v>46</v>
      </c>
      <c r="D64">
        <f t="shared" si="28"/>
        <v>44.303514944852409</v>
      </c>
      <c r="E64">
        <f t="shared" si="2"/>
        <v>1.6964850551475905</v>
      </c>
      <c r="F64">
        <f t="shared" si="3"/>
        <v>1.6964850551475905</v>
      </c>
      <c r="G64">
        <f t="shared" si="36"/>
        <v>2182.5527641210138</v>
      </c>
      <c r="H64">
        <f t="shared" si="36"/>
        <v>11844.510574463528</v>
      </c>
      <c r="I64">
        <f t="shared" si="5"/>
        <v>204.215699559716</v>
      </c>
      <c r="J64">
        <f t="shared" si="6"/>
        <v>10.687487635997348</v>
      </c>
      <c r="K64">
        <f t="shared" si="29"/>
        <v>62.500519676698005</v>
      </c>
      <c r="L64">
        <f t="shared" si="7"/>
        <v>-16.500519676698005</v>
      </c>
      <c r="M64">
        <f t="shared" si="8"/>
        <v>16.500519676698005</v>
      </c>
      <c r="N64">
        <f t="shared" si="37"/>
        <v>1653.2514727638636</v>
      </c>
      <c r="O64">
        <f t="shared" si="37"/>
        <v>11809.01189519788</v>
      </c>
      <c r="P64">
        <f t="shared" si="10"/>
        <v>203.60365336548068</v>
      </c>
      <c r="Q64">
        <f t="shared" si="11"/>
        <v>8.1199499391898371</v>
      </c>
      <c r="R64">
        <f t="shared" si="32"/>
        <v>42.409727934565502</v>
      </c>
      <c r="S64">
        <f t="shared" si="13"/>
        <v>3.5902720654344975</v>
      </c>
      <c r="T64">
        <f t="shared" si="14"/>
        <v>3.5902720654344975</v>
      </c>
      <c r="U64">
        <f t="shared" si="38"/>
        <v>1597.3692158405902</v>
      </c>
      <c r="V64">
        <f t="shared" si="38"/>
        <v>10232.882934277415</v>
      </c>
      <c r="W64">
        <f t="shared" si="16"/>
        <v>193.07326291089461</v>
      </c>
      <c r="X64">
        <f t="shared" si="17"/>
        <v>8.2733838531427999</v>
      </c>
      <c r="Y64">
        <f t="shared" si="34"/>
        <v>57.148182454519365</v>
      </c>
      <c r="Z64">
        <f t="shared" si="19"/>
        <v>-11.148182454519365</v>
      </c>
      <c r="AA64">
        <f t="shared" si="20"/>
        <v>11.148182454519365</v>
      </c>
      <c r="AB64">
        <f t="shared" si="39"/>
        <v>1297.9790035207802</v>
      </c>
      <c r="AC64">
        <f t="shared" si="39"/>
        <v>10130.746166577961</v>
      </c>
      <c r="AD64">
        <f t="shared" si="22"/>
        <v>191.14615408637661</v>
      </c>
      <c r="AE64">
        <f t="shared" si="23"/>
        <v>6.7905054628210797</v>
      </c>
    </row>
    <row r="65" spans="1:31" x14ac:dyDescent="0.25">
      <c r="A65" s="1">
        <v>43911</v>
      </c>
      <c r="B65">
        <v>64</v>
      </c>
      <c r="C65">
        <v>39</v>
      </c>
      <c r="D65">
        <f t="shared" si="28"/>
        <v>49.624942068378935</v>
      </c>
      <c r="E65">
        <f t="shared" si="2"/>
        <v>-10.624942068378935</v>
      </c>
      <c r="F65">
        <f t="shared" si="3"/>
        <v>10.624942068378935</v>
      </c>
      <c r="G65">
        <f t="shared" si="36"/>
        <v>2171.9278220526348</v>
      </c>
      <c r="H65">
        <f t="shared" si="36"/>
        <v>11855.135516531907</v>
      </c>
      <c r="I65">
        <f t="shared" si="5"/>
        <v>200.93450028020183</v>
      </c>
      <c r="J65">
        <f t="shared" si="6"/>
        <v>10.809133419218183</v>
      </c>
      <c r="K65">
        <f t="shared" si="29"/>
        <v>67.861765726653445</v>
      </c>
      <c r="L65">
        <f t="shared" si="7"/>
        <v>-28.861765726653445</v>
      </c>
      <c r="M65">
        <f t="shared" si="8"/>
        <v>28.861765726653445</v>
      </c>
      <c r="N65">
        <f t="shared" si="37"/>
        <v>1624.3897070372102</v>
      </c>
      <c r="O65">
        <f t="shared" si="37"/>
        <v>11837.873660924533</v>
      </c>
      <c r="P65">
        <f t="shared" si="10"/>
        <v>200.64192645634802</v>
      </c>
      <c r="Q65">
        <f t="shared" si="11"/>
        <v>8.0959634694826104</v>
      </c>
      <c r="R65">
        <f t="shared" si="32"/>
        <v>47.356802024516746</v>
      </c>
      <c r="S65">
        <f t="shared" si="13"/>
        <v>-8.356802024516746</v>
      </c>
      <c r="T65">
        <f t="shared" si="14"/>
        <v>8.356802024516746</v>
      </c>
      <c r="U65">
        <f t="shared" si="38"/>
        <v>1589.0124138160734</v>
      </c>
      <c r="V65">
        <f t="shared" si="38"/>
        <v>10241.239736301932</v>
      </c>
      <c r="W65">
        <f t="shared" si="16"/>
        <v>189.65258770929503</v>
      </c>
      <c r="X65">
        <f t="shared" si="17"/>
        <v>8.3785432775204605</v>
      </c>
      <c r="Y65">
        <f t="shared" si="34"/>
        <v>62.056309622217647</v>
      </c>
      <c r="Z65">
        <f t="shared" si="19"/>
        <v>-23.056309622217647</v>
      </c>
      <c r="AA65">
        <f t="shared" si="20"/>
        <v>23.056309622217647</v>
      </c>
      <c r="AB65">
        <f t="shared" si="39"/>
        <v>1274.9226938985626</v>
      </c>
      <c r="AC65">
        <f t="shared" si="39"/>
        <v>10153.802476200179</v>
      </c>
      <c r="AD65">
        <f t="shared" si="22"/>
        <v>188.03337918889221</v>
      </c>
      <c r="AE65">
        <f t="shared" si="23"/>
        <v>6.7802998563240022</v>
      </c>
    </row>
    <row r="66" spans="1:31" x14ac:dyDescent="0.25">
      <c r="A66" s="1">
        <v>43912</v>
      </c>
      <c r="B66">
        <v>65</v>
      </c>
      <c r="C66">
        <v>78</v>
      </c>
      <c r="D66">
        <f t="shared" si="28"/>
        <v>41.124545507712099</v>
      </c>
      <c r="E66">
        <f t="shared" si="2"/>
        <v>36.875454492287901</v>
      </c>
      <c r="F66">
        <f t="shared" si="3"/>
        <v>36.875454492287901</v>
      </c>
      <c r="G66">
        <f t="shared" si="36"/>
        <v>2208.8032765449229</v>
      </c>
      <c r="H66">
        <f t="shared" si="36"/>
        <v>11892.010971024196</v>
      </c>
      <c r="I66">
        <f t="shared" si="5"/>
        <v>198.20018285040325</v>
      </c>
      <c r="J66">
        <f t="shared" si="6"/>
        <v>11.144304938467563</v>
      </c>
      <c r="K66">
        <f t="shared" si="29"/>
        <v>59.283890657110177</v>
      </c>
      <c r="L66">
        <f t="shared" si="7"/>
        <v>18.716109342889823</v>
      </c>
      <c r="M66">
        <f t="shared" si="8"/>
        <v>18.716109342889823</v>
      </c>
      <c r="N66">
        <f t="shared" si="37"/>
        <v>1643.1058163801001</v>
      </c>
      <c r="O66">
        <f t="shared" si="37"/>
        <v>11856.589770267423</v>
      </c>
      <c r="P66">
        <f t="shared" si="10"/>
        <v>197.60982950445705</v>
      </c>
      <c r="Q66">
        <f t="shared" si="11"/>
        <v>8.3148992157955384</v>
      </c>
      <c r="R66">
        <f t="shared" si="32"/>
        <v>42.001002877718697</v>
      </c>
      <c r="S66">
        <f t="shared" si="13"/>
        <v>35.998997122281303</v>
      </c>
      <c r="T66">
        <f t="shared" si="14"/>
        <v>35.998997122281303</v>
      </c>
      <c r="U66">
        <f t="shared" si="38"/>
        <v>1625.0114109383546</v>
      </c>
      <c r="V66">
        <f t="shared" si="38"/>
        <v>10277.238733424214</v>
      </c>
      <c r="W66">
        <f t="shared" si="16"/>
        <v>186.85888606225845</v>
      </c>
      <c r="X66">
        <f t="shared" si="17"/>
        <v>8.6964631181464203</v>
      </c>
      <c r="Y66">
        <f t="shared" si="34"/>
        <v>56.809319605678695</v>
      </c>
      <c r="Z66">
        <f t="shared" si="19"/>
        <v>21.190680394321305</v>
      </c>
      <c r="AA66">
        <f t="shared" si="20"/>
        <v>21.190680394321305</v>
      </c>
      <c r="AB66">
        <f t="shared" si="39"/>
        <v>1296.1133742928839</v>
      </c>
      <c r="AC66">
        <f t="shared" si="39"/>
        <v>10174.993156594501</v>
      </c>
      <c r="AD66">
        <f t="shared" si="22"/>
        <v>184.99987557444547</v>
      </c>
      <c r="AE66">
        <f t="shared" si="23"/>
        <v>7.006022951465809</v>
      </c>
    </row>
    <row r="67" spans="1:31" x14ac:dyDescent="0.25">
      <c r="A67" s="1">
        <v>43913</v>
      </c>
      <c r="B67">
        <v>66</v>
      </c>
      <c r="C67">
        <v>47</v>
      </c>
      <c r="D67">
        <f t="shared" si="28"/>
        <v>69.261664043546517</v>
      </c>
      <c r="E67">
        <f t="shared" si="2"/>
        <v>-22.261664043546517</v>
      </c>
      <c r="F67">
        <f t="shared" si="3"/>
        <v>22.261664043546517</v>
      </c>
      <c r="G67">
        <f t="shared" si="36"/>
        <v>2186.5416125013762</v>
      </c>
      <c r="H67">
        <f t="shared" si="36"/>
        <v>11914.272635067742</v>
      </c>
      <c r="I67">
        <f t="shared" si="5"/>
        <v>195.31594483717609</v>
      </c>
      <c r="J67">
        <f t="shared" si="6"/>
        <v>11.194895605293121</v>
      </c>
      <c r="K67">
        <f t="shared" si="29"/>
        <v>87.177935550625349</v>
      </c>
      <c r="L67">
        <f t="shared" si="7"/>
        <v>-40.177935550625349</v>
      </c>
      <c r="M67">
        <f t="shared" si="8"/>
        <v>40.177935550625349</v>
      </c>
      <c r="N67">
        <f t="shared" si="37"/>
        <v>1602.9278808294748</v>
      </c>
      <c r="O67">
        <f t="shared" si="37"/>
        <v>11896.767705818049</v>
      </c>
      <c r="P67">
        <f t="shared" si="10"/>
        <v>195.02897878390243</v>
      </c>
      <c r="Q67">
        <f t="shared" si="11"/>
        <v>8.2189215716786563</v>
      </c>
      <c r="R67">
        <f t="shared" si="32"/>
        <v>65.881657585091844</v>
      </c>
      <c r="S67">
        <f t="shared" si="13"/>
        <v>-18.881657585091844</v>
      </c>
      <c r="T67">
        <f t="shared" si="14"/>
        <v>18.881657585091844</v>
      </c>
      <c r="U67">
        <f t="shared" si="38"/>
        <v>1606.1297533532627</v>
      </c>
      <c r="V67">
        <f t="shared" si="38"/>
        <v>10296.120391009306</v>
      </c>
      <c r="W67">
        <f t="shared" si="16"/>
        <v>183.85929269659476</v>
      </c>
      <c r="X67">
        <f t="shared" si="17"/>
        <v>8.7356463184251645</v>
      </c>
      <c r="Y67">
        <f t="shared" si="34"/>
        <v>80.442129390294355</v>
      </c>
      <c r="Z67">
        <f t="shared" si="19"/>
        <v>-33.442129390294355</v>
      </c>
      <c r="AA67">
        <f t="shared" si="20"/>
        <v>33.442129390294355</v>
      </c>
      <c r="AB67">
        <f t="shared" si="39"/>
        <v>1262.6712449025895</v>
      </c>
      <c r="AC67">
        <f t="shared" si="39"/>
        <v>10208.435285984795</v>
      </c>
      <c r="AD67">
        <f t="shared" si="22"/>
        <v>182.29348724972849</v>
      </c>
      <c r="AE67">
        <f t="shared" si="23"/>
        <v>6.9265845091482836</v>
      </c>
    </row>
    <row r="68" spans="1:31" x14ac:dyDescent="0.25">
      <c r="A68" s="1">
        <v>43914</v>
      </c>
      <c r="B68">
        <v>67</v>
      </c>
      <c r="C68">
        <v>67</v>
      </c>
      <c r="D68">
        <f t="shared" si="28"/>
        <v>55.177018857612573</v>
      </c>
      <c r="E68">
        <f t="shared" si="2"/>
        <v>11.822981142387427</v>
      </c>
      <c r="F68">
        <f t="shared" si="3"/>
        <v>11.822981142387427</v>
      </c>
      <c r="G68">
        <f t="shared" si="36"/>
        <v>2198.3645936437638</v>
      </c>
      <c r="H68">
        <f t="shared" si="36"/>
        <v>11926.09561621013</v>
      </c>
      <c r="I68">
        <f t="shared" si="5"/>
        <v>192.35638090661502</v>
      </c>
      <c r="J68">
        <f t="shared" si="6"/>
        <v>11.428602385231107</v>
      </c>
      <c r="K68">
        <f t="shared" si="29"/>
        <v>73.265650331693138</v>
      </c>
      <c r="L68">
        <f t="shared" si="7"/>
        <v>-6.2656503316931378</v>
      </c>
      <c r="M68">
        <f t="shared" si="8"/>
        <v>6.2656503316931378</v>
      </c>
      <c r="N68">
        <f t="shared" si="37"/>
        <v>1596.6622304977816</v>
      </c>
      <c r="O68">
        <f t="shared" si="37"/>
        <v>11903.033356149743</v>
      </c>
      <c r="P68">
        <f t="shared" si="10"/>
        <v>191.98440897015715</v>
      </c>
      <c r="Q68">
        <f t="shared" si="11"/>
        <v>8.3166244543637564</v>
      </c>
      <c r="R68">
        <f t="shared" si="32"/>
        <v>53.845025435163237</v>
      </c>
      <c r="S68">
        <f t="shared" si="13"/>
        <v>13.154974564836763</v>
      </c>
      <c r="T68">
        <f t="shared" si="14"/>
        <v>13.154974564836763</v>
      </c>
      <c r="U68">
        <f t="shared" si="38"/>
        <v>1619.2847279180994</v>
      </c>
      <c r="V68">
        <f t="shared" si="38"/>
        <v>10309.275365574144</v>
      </c>
      <c r="W68">
        <f t="shared" si="16"/>
        <v>180.86448009779198</v>
      </c>
      <c r="X68">
        <f t="shared" si="17"/>
        <v>8.9530278529126619</v>
      </c>
      <c r="Y68">
        <f t="shared" si="34"/>
        <v>68.616433280273569</v>
      </c>
      <c r="Z68">
        <f t="shared" si="19"/>
        <v>-1.6164332802735686</v>
      </c>
      <c r="AA68">
        <f t="shared" si="20"/>
        <v>1.6164332802735686</v>
      </c>
      <c r="AB68">
        <f t="shared" si="39"/>
        <v>1261.0548116223158</v>
      </c>
      <c r="AC68">
        <f t="shared" si="39"/>
        <v>10210.051719265068</v>
      </c>
      <c r="AD68">
        <f t="shared" si="22"/>
        <v>179.12371437307135</v>
      </c>
      <c r="AE68">
        <f t="shared" si="23"/>
        <v>7.0401332176254661</v>
      </c>
    </row>
    <row r="69" spans="1:31" x14ac:dyDescent="0.25">
      <c r="A69" s="1">
        <v>43915</v>
      </c>
      <c r="B69">
        <v>68</v>
      </c>
      <c r="C69">
        <v>55</v>
      </c>
      <c r="D69">
        <f t="shared" si="28"/>
        <v>66.595762129059622</v>
      </c>
      <c r="E69">
        <f t="shared" si="2"/>
        <v>-11.595762129059622</v>
      </c>
      <c r="F69">
        <f t="shared" si="3"/>
        <v>11.595762129059622</v>
      </c>
      <c r="G69">
        <f t="shared" si="36"/>
        <v>2186.7688315147043</v>
      </c>
      <c r="H69">
        <f t="shared" si="36"/>
        <v>11937.69137833919</v>
      </c>
      <c r="I69">
        <f t="shared" si="5"/>
        <v>189.48716473554271</v>
      </c>
      <c r="J69">
        <f t="shared" si="6"/>
        <v>11.540458872592573</v>
      </c>
      <c r="K69">
        <f t="shared" si="29"/>
        <v>84.591065034437761</v>
      </c>
      <c r="L69">
        <f t="shared" si="7"/>
        <v>-29.591065034437761</v>
      </c>
      <c r="M69">
        <f t="shared" si="8"/>
        <v>29.591065034437761</v>
      </c>
      <c r="N69">
        <f t="shared" si="37"/>
        <v>1567.0711654633437</v>
      </c>
      <c r="O69">
        <f t="shared" si="37"/>
        <v>11932.62442118418</v>
      </c>
      <c r="P69">
        <f t="shared" si="10"/>
        <v>189.40673684419335</v>
      </c>
      <c r="Q69">
        <f t="shared" si="11"/>
        <v>8.2735767036228598</v>
      </c>
      <c r="R69">
        <f t="shared" si="32"/>
        <v>67.326562717620817</v>
      </c>
      <c r="S69">
        <f t="shared" si="13"/>
        <v>-12.326562717620817</v>
      </c>
      <c r="T69">
        <f t="shared" si="14"/>
        <v>12.326562717620817</v>
      </c>
      <c r="U69">
        <f t="shared" si="38"/>
        <v>1606.9581652004786</v>
      </c>
      <c r="V69">
        <f t="shared" si="38"/>
        <v>10321.601928291764</v>
      </c>
      <c r="W69">
        <f t="shared" si="16"/>
        <v>177.95865393606491</v>
      </c>
      <c r="X69">
        <f t="shared" si="17"/>
        <v>9.0299523493688003</v>
      </c>
      <c r="Y69">
        <f t="shared" si="34"/>
        <v>82.024469274159401</v>
      </c>
      <c r="Z69">
        <f t="shared" si="19"/>
        <v>-27.024469274159401</v>
      </c>
      <c r="AA69">
        <f t="shared" si="20"/>
        <v>27.024469274159401</v>
      </c>
      <c r="AB69">
        <f t="shared" si="39"/>
        <v>1234.0303423481564</v>
      </c>
      <c r="AC69">
        <f t="shared" si="39"/>
        <v>10237.076188539228</v>
      </c>
      <c r="AD69">
        <f t="shared" si="22"/>
        <v>176.50131359550392</v>
      </c>
      <c r="AE69">
        <f t="shared" si="23"/>
        <v>6.9916212928377393</v>
      </c>
    </row>
    <row r="70" spans="1:31" x14ac:dyDescent="0.25">
      <c r="A70" s="1">
        <v>43916</v>
      </c>
      <c r="B70">
        <v>69</v>
      </c>
      <c r="C70">
        <v>54</v>
      </c>
      <c r="D70">
        <f t="shared" si="28"/>
        <v>57.062773860181835</v>
      </c>
      <c r="E70">
        <f t="shared" si="2"/>
        <v>-3.0627738601818351</v>
      </c>
      <c r="F70">
        <f t="shared" si="3"/>
        <v>3.0627738601818351</v>
      </c>
      <c r="G70">
        <f t="shared" si="36"/>
        <v>2183.7060576545223</v>
      </c>
      <c r="H70">
        <f t="shared" si="36"/>
        <v>11940.754152199372</v>
      </c>
      <c r="I70">
        <f t="shared" si="5"/>
        <v>186.57428362811518</v>
      </c>
      <c r="J70">
        <f t="shared" si="6"/>
        <v>11.704217833188325</v>
      </c>
      <c r="K70">
        <f t="shared" si="29"/>
        <v>75.142705231157592</v>
      </c>
      <c r="L70">
        <f t="shared" si="7"/>
        <v>-21.142705231157592</v>
      </c>
      <c r="M70">
        <f t="shared" si="8"/>
        <v>21.142705231157592</v>
      </c>
      <c r="N70">
        <f t="shared" si="37"/>
        <v>1545.9284602321861</v>
      </c>
      <c r="O70">
        <f t="shared" si="37"/>
        <v>11953.767126415338</v>
      </c>
      <c r="P70">
        <f t="shared" si="10"/>
        <v>186.77761135023965</v>
      </c>
      <c r="Q70">
        <f t="shared" si="11"/>
        <v>8.2768402971666042</v>
      </c>
      <c r="R70">
        <f t="shared" si="32"/>
        <v>58.327235814763768</v>
      </c>
      <c r="S70">
        <f t="shared" si="13"/>
        <v>-4.3272358147637675</v>
      </c>
      <c r="T70">
        <f t="shared" si="14"/>
        <v>4.3272358147637675</v>
      </c>
      <c r="U70">
        <f t="shared" si="38"/>
        <v>1602.6309293857148</v>
      </c>
      <c r="V70">
        <f t="shared" si="38"/>
        <v>10325.929164106528</v>
      </c>
      <c r="W70">
        <f t="shared" si="16"/>
        <v>175.01574854417845</v>
      </c>
      <c r="X70">
        <f t="shared" si="17"/>
        <v>9.1570669652118184</v>
      </c>
      <c r="Y70">
        <f t="shared" si="34"/>
        <v>73.143719913542853</v>
      </c>
      <c r="Z70">
        <f t="shared" si="19"/>
        <v>-19.143719913542853</v>
      </c>
      <c r="AA70">
        <f t="shared" si="20"/>
        <v>19.143719913542853</v>
      </c>
      <c r="AB70">
        <f t="shared" si="39"/>
        <v>1214.8866224346136</v>
      </c>
      <c r="AC70">
        <f t="shared" si="39"/>
        <v>10256.219908452771</v>
      </c>
      <c r="AD70">
        <f t="shared" si="22"/>
        <v>173.83423573648764</v>
      </c>
      <c r="AE70">
        <f t="shared" si="23"/>
        <v>6.9887649995265582</v>
      </c>
    </row>
    <row r="71" spans="1:31" x14ac:dyDescent="0.25">
      <c r="A71" s="1">
        <v>43917</v>
      </c>
      <c r="B71">
        <v>70</v>
      </c>
      <c r="C71">
        <v>45</v>
      </c>
      <c r="D71">
        <f t="shared" ref="D71:D102" si="40">$C70*$H$161+$C69*$I$161+$C68*$J$161+$C67*$K$161+$C66*$L$161</f>
        <v>49.772051343133903</v>
      </c>
      <c r="E71">
        <f t="shared" si="2"/>
        <v>-4.7720513431339029</v>
      </c>
      <c r="F71">
        <f t="shared" si="3"/>
        <v>4.7720513431339029</v>
      </c>
      <c r="G71">
        <f t="shared" si="36"/>
        <v>2178.9340063113882</v>
      </c>
      <c r="H71">
        <f t="shared" si="36"/>
        <v>11945.526203542506</v>
      </c>
      <c r="I71">
        <f t="shared" si="5"/>
        <v>183.77732620834624</v>
      </c>
      <c r="J71">
        <f t="shared" si="6"/>
        <v>11.856381041484713</v>
      </c>
      <c r="K71">
        <f t="shared" ref="K71:K102" si="41">$G$168+$C70*$H$168+$C69*$I$168+$C68*$J$168+$C67*$K$168+$C66*$L$168</f>
        <v>67.638262659794748</v>
      </c>
      <c r="L71">
        <f t="shared" si="7"/>
        <v>-22.638262659794748</v>
      </c>
      <c r="M71">
        <f t="shared" si="8"/>
        <v>22.638262659794748</v>
      </c>
      <c r="N71">
        <f t="shared" si="37"/>
        <v>1523.2901975723914</v>
      </c>
      <c r="O71">
        <f t="shared" si="37"/>
        <v>11976.405389075133</v>
      </c>
      <c r="P71">
        <f t="shared" si="10"/>
        <v>184.25239060115589</v>
      </c>
      <c r="Q71">
        <f t="shared" si="11"/>
        <v>8.267410765213894</v>
      </c>
      <c r="R71">
        <f t="shared" si="32"/>
        <v>52.353270257027162</v>
      </c>
      <c r="S71">
        <f t="shared" si="13"/>
        <v>-7.3532702570271624</v>
      </c>
      <c r="T71">
        <f t="shared" si="14"/>
        <v>7.3532702570271624</v>
      </c>
      <c r="U71">
        <f t="shared" si="38"/>
        <v>1595.2776591286877</v>
      </c>
      <c r="V71">
        <f t="shared" si="38"/>
        <v>10333.282434363555</v>
      </c>
      <c r="W71">
        <f t="shared" si="16"/>
        <v>172.22137390605926</v>
      </c>
      <c r="X71">
        <f t="shared" si="17"/>
        <v>9.2629481634425694</v>
      </c>
      <c r="Y71">
        <f t="shared" si="34"/>
        <v>67.052601449480932</v>
      </c>
      <c r="Z71">
        <f t="shared" si="19"/>
        <v>-22.052601449480932</v>
      </c>
      <c r="AA71">
        <f t="shared" si="20"/>
        <v>22.052601449480932</v>
      </c>
      <c r="AB71">
        <f t="shared" si="39"/>
        <v>1192.8340209851326</v>
      </c>
      <c r="AC71">
        <f t="shared" si="39"/>
        <v>10278.272509902252</v>
      </c>
      <c r="AD71">
        <f t="shared" si="22"/>
        <v>171.3045418317042</v>
      </c>
      <c r="AE71">
        <f t="shared" si="23"/>
        <v>6.9632363989334038</v>
      </c>
    </row>
    <row r="72" spans="1:31" x14ac:dyDescent="0.25">
      <c r="A72" s="1">
        <v>43918</v>
      </c>
      <c r="B72">
        <v>71</v>
      </c>
      <c r="C72">
        <v>31</v>
      </c>
      <c r="D72">
        <f t="shared" si="40"/>
        <v>45.47288296896442</v>
      </c>
      <c r="E72">
        <f t="shared" ref="E72:E123" si="42">$C72-D72</f>
        <v>-14.47288296896442</v>
      </c>
      <c r="F72">
        <f t="shared" ref="F72:F123" si="43">ABS(E72)</f>
        <v>14.47288296896442</v>
      </c>
      <c r="G72">
        <f t="shared" ref="G72:H87" si="44">E72+G71</f>
        <v>2164.4611233424239</v>
      </c>
      <c r="H72">
        <f t="shared" si="44"/>
        <v>11959.999086511471</v>
      </c>
      <c r="I72">
        <f t="shared" ref="I72:I123" si="45">H72/$B67</f>
        <v>181.21210737138591</v>
      </c>
      <c r="J72">
        <f t="shared" ref="J72:J123" si="46">G72/I72</f>
        <v>11.944351592945498</v>
      </c>
      <c r="K72">
        <f t="shared" si="41"/>
        <v>63.563282788512737</v>
      </c>
      <c r="L72">
        <f t="shared" ref="L72:L123" si="47">$C72-K72</f>
        <v>-32.563282788512737</v>
      </c>
      <c r="M72">
        <f t="shared" ref="M72:M123" si="48">ABS(L72)</f>
        <v>32.563282788512737</v>
      </c>
      <c r="N72">
        <f t="shared" ref="N72:O87" si="49">L72+N71</f>
        <v>1490.7269147838788</v>
      </c>
      <c r="O72">
        <f t="shared" si="49"/>
        <v>12008.968671863646</v>
      </c>
      <c r="P72">
        <f t="shared" ref="P72:P123" si="50">O72/$B67</f>
        <v>181.9540707858128</v>
      </c>
      <c r="Q72">
        <f t="shared" ref="Q72:Q123" si="51">N72/P72</f>
        <v>8.1928747641963326</v>
      </c>
      <c r="R72">
        <f t="shared" si="32"/>
        <v>43.33377205541192</v>
      </c>
      <c r="S72">
        <f t="shared" si="13"/>
        <v>-12.33377205541192</v>
      </c>
      <c r="T72">
        <f t="shared" si="14"/>
        <v>12.33377205541192</v>
      </c>
      <c r="U72">
        <f t="shared" si="38"/>
        <v>1582.9438870732758</v>
      </c>
      <c r="V72">
        <f t="shared" si="38"/>
        <v>10345.616206418967</v>
      </c>
      <c r="W72">
        <f t="shared" si="16"/>
        <v>169.60026567899945</v>
      </c>
      <c r="X72">
        <f t="shared" si="17"/>
        <v>9.3333809397993299</v>
      </c>
      <c r="Y72">
        <f t="shared" si="34"/>
        <v>58.08226605524672</v>
      </c>
      <c r="Z72">
        <f t="shared" si="19"/>
        <v>-27.08226605524672</v>
      </c>
      <c r="AA72">
        <f t="shared" si="20"/>
        <v>27.08226605524672</v>
      </c>
      <c r="AB72">
        <f t="shared" si="39"/>
        <v>1165.7517549298859</v>
      </c>
      <c r="AC72">
        <f t="shared" si="39"/>
        <v>10305.354775957499</v>
      </c>
      <c r="AD72">
        <f t="shared" si="22"/>
        <v>168.94024222881146</v>
      </c>
      <c r="AE72">
        <f t="shared" si="23"/>
        <v>6.9003793267385047</v>
      </c>
    </row>
    <row r="73" spans="1:31" x14ac:dyDescent="0.25">
      <c r="A73" s="1">
        <v>43919</v>
      </c>
      <c r="B73">
        <v>72</v>
      </c>
      <c r="C73">
        <v>48</v>
      </c>
      <c r="D73">
        <f t="shared" si="40"/>
        <v>28.170461626489022</v>
      </c>
      <c r="E73">
        <f t="shared" si="42"/>
        <v>19.829538373510978</v>
      </c>
      <c r="F73">
        <f t="shared" si="43"/>
        <v>19.829538373510978</v>
      </c>
      <c r="G73">
        <f t="shared" si="44"/>
        <v>2184.2906617159347</v>
      </c>
      <c r="H73">
        <f t="shared" si="44"/>
        <v>11979.828624884982</v>
      </c>
      <c r="I73">
        <f t="shared" si="45"/>
        <v>178.80341231171616</v>
      </c>
      <c r="J73">
        <f t="shared" si="46"/>
        <v>12.216157586008263</v>
      </c>
      <c r="K73">
        <f t="shared" si="41"/>
        <v>46.20799310804253</v>
      </c>
      <c r="L73">
        <f t="shared" si="47"/>
        <v>1.7920068919574703</v>
      </c>
      <c r="M73">
        <f t="shared" si="48"/>
        <v>1.7920068919574703</v>
      </c>
      <c r="N73">
        <f t="shared" si="49"/>
        <v>1492.5189216758363</v>
      </c>
      <c r="O73">
        <f t="shared" si="49"/>
        <v>12010.760678755603</v>
      </c>
      <c r="P73">
        <f t="shared" si="50"/>
        <v>179.2650847575463</v>
      </c>
      <c r="Q73">
        <f t="shared" si="51"/>
        <v>8.3257647393771563</v>
      </c>
      <c r="R73">
        <f t="shared" si="32"/>
        <v>32.48572230016935</v>
      </c>
      <c r="S73">
        <f t="shared" si="13"/>
        <v>15.51427769983065</v>
      </c>
      <c r="T73">
        <f t="shared" si="14"/>
        <v>15.51427769983065</v>
      </c>
      <c r="U73">
        <f t="shared" si="38"/>
        <v>1598.4581647731065</v>
      </c>
      <c r="V73">
        <f t="shared" si="38"/>
        <v>10361.130484118798</v>
      </c>
      <c r="W73">
        <f t="shared" si="16"/>
        <v>167.11500780836769</v>
      </c>
      <c r="X73">
        <f t="shared" si="17"/>
        <v>9.5650186403729407</v>
      </c>
      <c r="Y73">
        <f t="shared" si="34"/>
        <v>47.327721768315463</v>
      </c>
      <c r="Z73">
        <f t="shared" si="19"/>
        <v>0.67227823168453682</v>
      </c>
      <c r="AA73">
        <f t="shared" si="20"/>
        <v>0.67227823168453682</v>
      </c>
      <c r="AB73">
        <f t="shared" si="39"/>
        <v>1166.4240331615704</v>
      </c>
      <c r="AC73">
        <f t="shared" si="39"/>
        <v>10306.027054189184</v>
      </c>
      <c r="AD73">
        <f t="shared" si="22"/>
        <v>166.22624280950296</v>
      </c>
      <c r="AE73">
        <f t="shared" si="23"/>
        <v>7.0170871545132902</v>
      </c>
    </row>
    <row r="74" spans="1:31" x14ac:dyDescent="0.25">
      <c r="A74" s="1">
        <v>43920</v>
      </c>
      <c r="B74">
        <v>73</v>
      </c>
      <c r="C74">
        <v>36</v>
      </c>
      <c r="D74">
        <f t="shared" si="40"/>
        <v>38.452126093135838</v>
      </c>
      <c r="E74">
        <f t="shared" si="42"/>
        <v>-2.4521260931358384</v>
      </c>
      <c r="F74">
        <f t="shared" si="43"/>
        <v>2.4521260931358384</v>
      </c>
      <c r="G74">
        <f t="shared" si="44"/>
        <v>2181.8385356227986</v>
      </c>
      <c r="H74">
        <f t="shared" si="44"/>
        <v>11982.280750978118</v>
      </c>
      <c r="I74">
        <f t="shared" si="45"/>
        <v>176.21001104379584</v>
      </c>
      <c r="J74">
        <f t="shared" si="46"/>
        <v>12.382035065422684</v>
      </c>
      <c r="K74">
        <f t="shared" si="41"/>
        <v>56.442381086574812</v>
      </c>
      <c r="L74">
        <f t="shared" si="47"/>
        <v>-20.442381086574812</v>
      </c>
      <c r="M74">
        <f t="shared" si="48"/>
        <v>20.442381086574812</v>
      </c>
      <c r="N74">
        <f t="shared" si="49"/>
        <v>1472.0765405892614</v>
      </c>
      <c r="O74">
        <f t="shared" si="49"/>
        <v>12031.203059842179</v>
      </c>
      <c r="P74">
        <f t="shared" si="50"/>
        <v>176.92945676238497</v>
      </c>
      <c r="Q74">
        <f t="shared" si="51"/>
        <v>8.3201325970623987</v>
      </c>
      <c r="R74">
        <f t="shared" si="32"/>
        <v>39.981099989227772</v>
      </c>
      <c r="S74">
        <f t="shared" si="13"/>
        <v>-3.9810999892277721</v>
      </c>
      <c r="T74">
        <f t="shared" si="14"/>
        <v>3.9810999892277721</v>
      </c>
      <c r="U74">
        <f t="shared" si="38"/>
        <v>1594.4770647838789</v>
      </c>
      <c r="V74">
        <f t="shared" si="38"/>
        <v>10365.111584108025</v>
      </c>
      <c r="W74">
        <f t="shared" si="16"/>
        <v>164.52558070012736</v>
      </c>
      <c r="X74">
        <f t="shared" si="17"/>
        <v>9.6913626318697101</v>
      </c>
      <c r="Y74">
        <f t="shared" si="34"/>
        <v>54.709258595755415</v>
      </c>
      <c r="Z74">
        <f t="shared" si="19"/>
        <v>-18.709258595755415</v>
      </c>
      <c r="AA74">
        <f t="shared" si="20"/>
        <v>18.709258595755415</v>
      </c>
      <c r="AB74">
        <f t="shared" si="39"/>
        <v>1147.7147745658149</v>
      </c>
      <c r="AC74">
        <f t="shared" si="39"/>
        <v>10324.73631278494</v>
      </c>
      <c r="AD74">
        <f t="shared" si="22"/>
        <v>163.88470337753873</v>
      </c>
      <c r="AE74">
        <f t="shared" si="23"/>
        <v>7.0031842564454694</v>
      </c>
    </row>
    <row r="75" spans="1:31" x14ac:dyDescent="0.25">
      <c r="A75" s="1">
        <v>43921</v>
      </c>
      <c r="B75">
        <v>74</v>
      </c>
      <c r="C75">
        <v>35</v>
      </c>
      <c r="D75">
        <f t="shared" si="40"/>
        <v>33.161135953093336</v>
      </c>
      <c r="E75">
        <f t="shared" si="42"/>
        <v>1.8388640469066644</v>
      </c>
      <c r="F75">
        <f t="shared" si="43"/>
        <v>1.8388640469066644</v>
      </c>
      <c r="G75">
        <f t="shared" si="44"/>
        <v>2183.6773996697052</v>
      </c>
      <c r="H75">
        <f t="shared" si="44"/>
        <v>11984.119615025025</v>
      </c>
      <c r="I75">
        <f t="shared" si="45"/>
        <v>173.68289297137719</v>
      </c>
      <c r="J75">
        <f t="shared" si="46"/>
        <v>12.572783434863522</v>
      </c>
      <c r="K75">
        <f t="shared" si="41"/>
        <v>51.204492972737043</v>
      </c>
      <c r="L75">
        <f t="shared" si="47"/>
        <v>-16.204492972737043</v>
      </c>
      <c r="M75">
        <f t="shared" si="48"/>
        <v>16.204492972737043</v>
      </c>
      <c r="N75">
        <f t="shared" si="49"/>
        <v>1455.8720476165245</v>
      </c>
      <c r="O75">
        <f t="shared" si="49"/>
        <v>12047.407552814915</v>
      </c>
      <c r="P75">
        <f t="shared" si="50"/>
        <v>174.60010946108574</v>
      </c>
      <c r="Q75">
        <f t="shared" si="51"/>
        <v>8.3383226511722448</v>
      </c>
      <c r="R75">
        <f t="shared" si="32"/>
        <v>33.779324945218804</v>
      </c>
      <c r="S75">
        <f t="shared" si="13"/>
        <v>1.2206750547811964</v>
      </c>
      <c r="T75">
        <f t="shared" si="14"/>
        <v>1.2206750547811964</v>
      </c>
      <c r="U75">
        <f t="shared" si="38"/>
        <v>1595.69773983866</v>
      </c>
      <c r="V75">
        <f t="shared" si="38"/>
        <v>10366.332259162806</v>
      </c>
      <c r="W75">
        <f t="shared" si="16"/>
        <v>161.97394154941884</v>
      </c>
      <c r="X75">
        <f t="shared" si="17"/>
        <v>9.8515707191814368</v>
      </c>
      <c r="Y75">
        <f t="shared" si="34"/>
        <v>48.548441653232167</v>
      </c>
      <c r="Z75">
        <f t="shared" si="19"/>
        <v>-13.548441653232167</v>
      </c>
      <c r="AA75">
        <f t="shared" si="20"/>
        <v>13.548441653232167</v>
      </c>
      <c r="AB75">
        <f t="shared" si="39"/>
        <v>1134.1663329125827</v>
      </c>
      <c r="AC75">
        <f t="shared" si="39"/>
        <v>10338.284754438173</v>
      </c>
      <c r="AD75">
        <f t="shared" si="22"/>
        <v>161.53569928809645</v>
      </c>
      <c r="AE75">
        <f t="shared" si="23"/>
        <v>7.0211497391038886</v>
      </c>
    </row>
    <row r="76" spans="1:31" x14ac:dyDescent="0.25">
      <c r="A76" s="1">
        <v>43922</v>
      </c>
      <c r="B76">
        <v>75</v>
      </c>
      <c r="C76">
        <v>31</v>
      </c>
      <c r="D76">
        <f t="shared" si="40"/>
        <v>34.191145681796627</v>
      </c>
      <c r="E76">
        <f t="shared" si="42"/>
        <v>-3.1911456817966268</v>
      </c>
      <c r="F76">
        <f t="shared" si="43"/>
        <v>3.1911456817966268</v>
      </c>
      <c r="G76">
        <f t="shared" si="44"/>
        <v>2180.4862539879086</v>
      </c>
      <c r="H76">
        <f t="shared" si="44"/>
        <v>11987.310760706821</v>
      </c>
      <c r="I76">
        <f t="shared" si="45"/>
        <v>171.24729658152603</v>
      </c>
      <c r="J76">
        <f t="shared" si="46"/>
        <v>12.732967454174322</v>
      </c>
      <c r="K76">
        <f t="shared" si="41"/>
        <v>52.310546797921958</v>
      </c>
      <c r="L76">
        <f t="shared" si="47"/>
        <v>-21.310546797921958</v>
      </c>
      <c r="M76">
        <f t="shared" si="48"/>
        <v>21.310546797921958</v>
      </c>
      <c r="N76">
        <f t="shared" si="49"/>
        <v>1434.5615008186026</v>
      </c>
      <c r="O76">
        <f t="shared" si="49"/>
        <v>12068.718099612837</v>
      </c>
      <c r="P76">
        <f t="shared" si="50"/>
        <v>172.41025856589766</v>
      </c>
      <c r="Q76">
        <f t="shared" si="51"/>
        <v>8.3206272802513812</v>
      </c>
      <c r="R76">
        <f t="shared" ref="R76:R107" si="52">$C75*$V$161+$C74*$W$161+$C73*$X$161+$C72*$Y$161+$C71*$Z$161+$C70*$AA$161+$C69*$AB$161+$C68*$AC$161+$C67*$AD$161+$C66*$AE$161</f>
        <v>32.403633003832013</v>
      </c>
      <c r="S76">
        <f t="shared" ref="S76:S123" si="53">$C76-R76</f>
        <v>-1.4036330038320131</v>
      </c>
      <c r="T76">
        <f t="shared" ref="T76:T123" si="54">ABS(S76)</f>
        <v>1.4036330038320131</v>
      </c>
      <c r="U76">
        <f t="shared" ref="U76:V91" si="55">S76+U75</f>
        <v>1594.294106834828</v>
      </c>
      <c r="V76">
        <f t="shared" si="55"/>
        <v>10367.735892166638</v>
      </c>
      <c r="W76">
        <f t="shared" ref="W76:W123" si="56">V76/$B66</f>
        <v>159.50362911025599</v>
      </c>
      <c r="X76">
        <f t="shared" ref="X76:X123" si="57">U76/W76</f>
        <v>9.9953469129707457</v>
      </c>
      <c r="Y76">
        <f t="shared" ref="Y76:Y107" si="58">$U$168+$C75*$V$168+$C74*$W$168+$C73*$X$168+$C72*$Y$168+$C71*$Z$168+$C70*$AA$168+$C69*$AB$168+$C68*$AC$168+$C67*$AD$168+$C66*$AE$168</f>
        <v>46.923760085815601</v>
      </c>
      <c r="Z76">
        <f t="shared" si="19"/>
        <v>-15.923760085815601</v>
      </c>
      <c r="AA76">
        <f t="shared" si="20"/>
        <v>15.923760085815601</v>
      </c>
      <c r="AB76">
        <f t="shared" si="39"/>
        <v>1118.2425728267672</v>
      </c>
      <c r="AC76">
        <f t="shared" si="39"/>
        <v>10354.208514523989</v>
      </c>
      <c r="AD76">
        <f t="shared" si="22"/>
        <v>159.29551560806138</v>
      </c>
      <c r="AE76">
        <f t="shared" si="23"/>
        <v>7.0199250026482032</v>
      </c>
    </row>
    <row r="77" spans="1:31" x14ac:dyDescent="0.25">
      <c r="A77" s="1">
        <v>43923</v>
      </c>
      <c r="B77">
        <v>76</v>
      </c>
      <c r="C77">
        <v>39</v>
      </c>
      <c r="D77">
        <f t="shared" si="40"/>
        <v>30.489732053338734</v>
      </c>
      <c r="E77">
        <f t="shared" si="42"/>
        <v>8.5102679466612656</v>
      </c>
      <c r="F77">
        <f t="shared" si="43"/>
        <v>8.5102679466612656</v>
      </c>
      <c r="G77">
        <f t="shared" si="44"/>
        <v>2188.99652193457</v>
      </c>
      <c r="H77">
        <f t="shared" si="44"/>
        <v>11995.821028653483</v>
      </c>
      <c r="I77">
        <f t="shared" si="45"/>
        <v>168.95522575568287</v>
      </c>
      <c r="J77">
        <f t="shared" si="46"/>
        <v>12.956074676849362</v>
      </c>
      <c r="K77">
        <f t="shared" si="41"/>
        <v>48.702212075718364</v>
      </c>
      <c r="L77">
        <f t="shared" si="47"/>
        <v>-9.7022120757183643</v>
      </c>
      <c r="M77">
        <f t="shared" si="48"/>
        <v>9.7022120757183643</v>
      </c>
      <c r="N77">
        <f t="shared" si="49"/>
        <v>1424.8592887428842</v>
      </c>
      <c r="O77">
        <f t="shared" si="49"/>
        <v>12078.420311688556</v>
      </c>
      <c r="P77">
        <f t="shared" si="50"/>
        <v>170.11859593927545</v>
      </c>
      <c r="Q77">
        <f t="shared" si="51"/>
        <v>8.3756821579428848</v>
      </c>
      <c r="R77">
        <f t="shared" si="52"/>
        <v>30.248530634148477</v>
      </c>
      <c r="S77">
        <f t="shared" si="53"/>
        <v>8.7514693658515235</v>
      </c>
      <c r="T77">
        <f t="shared" si="54"/>
        <v>8.7514693658515235</v>
      </c>
      <c r="U77">
        <f t="shared" si="55"/>
        <v>1603.0455762006795</v>
      </c>
      <c r="V77">
        <f t="shared" si="55"/>
        <v>10376.48736153249</v>
      </c>
      <c r="W77">
        <f t="shared" si="56"/>
        <v>157.21950547776501</v>
      </c>
      <c r="X77">
        <f t="shared" si="57"/>
        <v>10.196225788455953</v>
      </c>
      <c r="Y77">
        <f t="shared" si="58"/>
        <v>44.961025352280473</v>
      </c>
      <c r="Z77">
        <f t="shared" ref="Z77:Z123" si="59">$C77-Y77</f>
        <v>-5.9610253522804726</v>
      </c>
      <c r="AA77">
        <f t="shared" ref="AA77:AA123" si="60">ABS(Z77)</f>
        <v>5.9610253522804726</v>
      </c>
      <c r="AB77">
        <f t="shared" ref="AB77:AC92" si="61">Z77+AB76</f>
        <v>1112.2815474744866</v>
      </c>
      <c r="AC77">
        <f t="shared" si="61"/>
        <v>10360.169539876269</v>
      </c>
      <c r="AD77">
        <f t="shared" ref="AD77:AD123" si="62">AC77/$B67</f>
        <v>156.97226575570105</v>
      </c>
      <c r="AE77">
        <f t="shared" ref="AE77:AE123" si="63">AB77/AD77</f>
        <v>7.0858475675285959</v>
      </c>
    </row>
    <row r="78" spans="1:31" x14ac:dyDescent="0.25">
      <c r="A78" s="1">
        <v>43924</v>
      </c>
      <c r="B78">
        <v>77</v>
      </c>
      <c r="C78">
        <v>30</v>
      </c>
      <c r="D78">
        <f t="shared" si="40"/>
        <v>32.77671895249081</v>
      </c>
      <c r="E78">
        <f t="shared" si="42"/>
        <v>-2.7767189524908105</v>
      </c>
      <c r="F78">
        <f t="shared" si="43"/>
        <v>2.7767189524908105</v>
      </c>
      <c r="G78">
        <f t="shared" si="44"/>
        <v>2186.2198029820793</v>
      </c>
      <c r="H78">
        <f t="shared" si="44"/>
        <v>11998.597747605974</v>
      </c>
      <c r="I78">
        <f t="shared" si="45"/>
        <v>166.64719093897187</v>
      </c>
      <c r="J78">
        <f t="shared" si="46"/>
        <v>13.118851813005946</v>
      </c>
      <c r="K78">
        <f t="shared" si="41"/>
        <v>50.832970581339723</v>
      </c>
      <c r="L78">
        <f t="shared" si="47"/>
        <v>-20.832970581339723</v>
      </c>
      <c r="M78">
        <f t="shared" si="48"/>
        <v>20.832970581339723</v>
      </c>
      <c r="N78">
        <f t="shared" si="49"/>
        <v>1404.0263181615446</v>
      </c>
      <c r="O78">
        <f t="shared" si="49"/>
        <v>12099.253282269896</v>
      </c>
      <c r="P78">
        <f t="shared" si="50"/>
        <v>168.04518447597079</v>
      </c>
      <c r="Q78">
        <f t="shared" si="51"/>
        <v>8.3550523779651051</v>
      </c>
      <c r="R78">
        <f t="shared" si="52"/>
        <v>31.588761802958423</v>
      </c>
      <c r="S78">
        <f t="shared" si="53"/>
        <v>-1.5887618029584232</v>
      </c>
      <c r="T78">
        <f t="shared" si="54"/>
        <v>1.5887618029584232</v>
      </c>
      <c r="U78">
        <f t="shared" si="55"/>
        <v>1601.456814397721</v>
      </c>
      <c r="V78">
        <f t="shared" si="55"/>
        <v>10378.07612333545</v>
      </c>
      <c r="W78">
        <f t="shared" si="56"/>
        <v>154.89665855724553</v>
      </c>
      <c r="X78">
        <f t="shared" si="57"/>
        <v>10.338872570358687</v>
      </c>
      <c r="Y78">
        <f t="shared" si="58"/>
        <v>46.096439346246612</v>
      </c>
      <c r="Z78">
        <f t="shared" si="59"/>
        <v>-16.096439346246612</v>
      </c>
      <c r="AA78">
        <f t="shared" si="60"/>
        <v>16.096439346246612</v>
      </c>
      <c r="AB78">
        <f t="shared" si="61"/>
        <v>1096.18510812824</v>
      </c>
      <c r="AC78">
        <f t="shared" si="61"/>
        <v>10376.265979222517</v>
      </c>
      <c r="AD78">
        <f t="shared" si="62"/>
        <v>154.8696414809331</v>
      </c>
      <c r="AE78">
        <f t="shared" si="63"/>
        <v>7.0781148432063601</v>
      </c>
    </row>
    <row r="79" spans="1:31" x14ac:dyDescent="0.25">
      <c r="A79" s="1">
        <v>43925</v>
      </c>
      <c r="B79">
        <v>78</v>
      </c>
      <c r="C79">
        <v>39</v>
      </c>
      <c r="D79">
        <f t="shared" si="40"/>
        <v>30.204055344094208</v>
      </c>
      <c r="E79">
        <f t="shared" si="42"/>
        <v>8.7959446559057923</v>
      </c>
      <c r="F79">
        <f t="shared" si="43"/>
        <v>8.7959446559057923</v>
      </c>
      <c r="G79">
        <f t="shared" si="44"/>
        <v>2195.015747637985</v>
      </c>
      <c r="H79">
        <f t="shared" si="44"/>
        <v>12007.39369226188</v>
      </c>
      <c r="I79">
        <f t="shared" si="45"/>
        <v>164.48484509947781</v>
      </c>
      <c r="J79">
        <f t="shared" si="46"/>
        <v>13.344790192132743</v>
      </c>
      <c r="K79">
        <f t="shared" si="41"/>
        <v>48.379119600536512</v>
      </c>
      <c r="L79">
        <f t="shared" si="47"/>
        <v>-9.3791196005365123</v>
      </c>
      <c r="M79">
        <f t="shared" si="48"/>
        <v>9.3791196005365123</v>
      </c>
      <c r="N79">
        <f t="shared" si="49"/>
        <v>1394.6471985610081</v>
      </c>
      <c r="O79">
        <f t="shared" si="49"/>
        <v>12108.632401870433</v>
      </c>
      <c r="P79">
        <f t="shared" si="50"/>
        <v>165.87167673795113</v>
      </c>
      <c r="Q79">
        <f t="shared" si="51"/>
        <v>8.407988789817999</v>
      </c>
      <c r="R79">
        <f t="shared" si="52"/>
        <v>26.662996532157166</v>
      </c>
      <c r="S79">
        <f t="shared" si="53"/>
        <v>12.337003467842834</v>
      </c>
      <c r="T79">
        <f t="shared" si="54"/>
        <v>12.337003467842834</v>
      </c>
      <c r="U79">
        <f t="shared" si="55"/>
        <v>1613.7938178655638</v>
      </c>
      <c r="V79">
        <f t="shared" si="55"/>
        <v>10390.413126803292</v>
      </c>
      <c r="W79">
        <f t="shared" si="56"/>
        <v>152.8001930412249</v>
      </c>
      <c r="X79">
        <f t="shared" si="57"/>
        <v>10.561464522693164</v>
      </c>
      <c r="Y79">
        <f t="shared" si="58"/>
        <v>41.28122804809724</v>
      </c>
      <c r="Z79">
        <f t="shared" si="59"/>
        <v>-2.2812280480972404</v>
      </c>
      <c r="AA79">
        <f t="shared" si="60"/>
        <v>2.2812280480972404</v>
      </c>
      <c r="AB79">
        <f t="shared" si="61"/>
        <v>1093.9038800801427</v>
      </c>
      <c r="AC79">
        <f t="shared" si="61"/>
        <v>10378.547207270614</v>
      </c>
      <c r="AD79">
        <f t="shared" si="62"/>
        <v>152.62569422456787</v>
      </c>
      <c r="AE79">
        <f t="shared" si="63"/>
        <v>7.1672327889340348</v>
      </c>
    </row>
    <row r="80" spans="1:31" x14ac:dyDescent="0.25">
      <c r="A80" s="1">
        <v>43926</v>
      </c>
      <c r="B80">
        <v>79</v>
      </c>
      <c r="C80">
        <v>32</v>
      </c>
      <c r="D80">
        <f t="shared" si="40"/>
        <v>36.219583359735118</v>
      </c>
      <c r="E80">
        <f t="shared" si="42"/>
        <v>-4.2195833597351182</v>
      </c>
      <c r="F80">
        <f t="shared" si="43"/>
        <v>4.2195833597351182</v>
      </c>
      <c r="G80">
        <f t="shared" si="44"/>
        <v>2190.7961642782498</v>
      </c>
      <c r="H80">
        <f t="shared" si="44"/>
        <v>12011.613275621614</v>
      </c>
      <c r="I80">
        <f t="shared" si="45"/>
        <v>162.31909831921101</v>
      </c>
      <c r="J80">
        <f t="shared" si="46"/>
        <v>13.496847795260095</v>
      </c>
      <c r="K80">
        <f t="shared" si="41"/>
        <v>54.357435179795566</v>
      </c>
      <c r="L80">
        <f t="shared" si="47"/>
        <v>-22.357435179795566</v>
      </c>
      <c r="M80">
        <f t="shared" si="48"/>
        <v>22.357435179795566</v>
      </c>
      <c r="N80">
        <f t="shared" si="49"/>
        <v>1372.2897633812124</v>
      </c>
      <c r="O80">
        <f t="shared" si="49"/>
        <v>12130.989837050229</v>
      </c>
      <c r="P80">
        <f t="shared" si="50"/>
        <v>163.93229509527336</v>
      </c>
      <c r="Q80">
        <f t="shared" si="51"/>
        <v>8.3710763799388754</v>
      </c>
      <c r="R80">
        <f t="shared" si="52"/>
        <v>33.81082337060495</v>
      </c>
      <c r="S80">
        <f t="shared" si="53"/>
        <v>-1.8108233706049504</v>
      </c>
      <c r="T80">
        <f t="shared" si="54"/>
        <v>1.8108233706049504</v>
      </c>
      <c r="U80">
        <f t="shared" si="55"/>
        <v>1611.9829944949588</v>
      </c>
      <c r="V80">
        <f t="shared" si="55"/>
        <v>10392.223950173897</v>
      </c>
      <c r="W80">
        <f t="shared" si="56"/>
        <v>150.61194130686806</v>
      </c>
      <c r="X80">
        <f t="shared" si="57"/>
        <v>10.702889694586592</v>
      </c>
      <c r="Y80">
        <f t="shared" si="58"/>
        <v>48.395671636776946</v>
      </c>
      <c r="Z80">
        <f t="shared" si="59"/>
        <v>-16.395671636776946</v>
      </c>
      <c r="AA80">
        <f t="shared" si="60"/>
        <v>16.395671636776946</v>
      </c>
      <c r="AB80">
        <f t="shared" si="61"/>
        <v>1077.5082084433657</v>
      </c>
      <c r="AC80">
        <f t="shared" si="61"/>
        <v>10394.942878907392</v>
      </c>
      <c r="AD80">
        <f t="shared" si="62"/>
        <v>150.65134607112162</v>
      </c>
      <c r="AE80">
        <f t="shared" si="63"/>
        <v>7.1523304407428281</v>
      </c>
    </row>
    <row r="81" spans="1:31" x14ac:dyDescent="0.25">
      <c r="A81" s="1">
        <v>43927</v>
      </c>
      <c r="B81">
        <v>80</v>
      </c>
      <c r="C81">
        <v>62</v>
      </c>
      <c r="D81">
        <f t="shared" si="40"/>
        <v>32.3662862522118</v>
      </c>
      <c r="E81">
        <f t="shared" si="42"/>
        <v>29.6337137477882</v>
      </c>
      <c r="F81">
        <f t="shared" si="43"/>
        <v>29.6337137477882</v>
      </c>
      <c r="G81">
        <f t="shared" si="44"/>
        <v>2220.4298780260378</v>
      </c>
      <c r="H81">
        <f t="shared" si="44"/>
        <v>12041.246989369401</v>
      </c>
      <c r="I81">
        <f t="shared" si="45"/>
        <v>160.54995985825869</v>
      </c>
      <c r="J81">
        <f t="shared" si="46"/>
        <v>13.830149070023694</v>
      </c>
      <c r="K81">
        <f t="shared" si="41"/>
        <v>50.56019001973857</v>
      </c>
      <c r="L81">
        <f t="shared" si="47"/>
        <v>11.43980998026143</v>
      </c>
      <c r="M81">
        <f t="shared" si="48"/>
        <v>11.43980998026143</v>
      </c>
      <c r="N81">
        <f t="shared" si="49"/>
        <v>1383.7295733614737</v>
      </c>
      <c r="O81">
        <f t="shared" si="49"/>
        <v>12142.429647030491</v>
      </c>
      <c r="P81">
        <f t="shared" si="50"/>
        <v>161.89906196040656</v>
      </c>
      <c r="Q81">
        <f t="shared" si="51"/>
        <v>8.5468659089567396</v>
      </c>
      <c r="R81">
        <f t="shared" si="52"/>
        <v>31.80958807471573</v>
      </c>
      <c r="S81">
        <f t="shared" si="53"/>
        <v>30.19041192528427</v>
      </c>
      <c r="T81">
        <f t="shared" si="54"/>
        <v>30.19041192528427</v>
      </c>
      <c r="U81">
        <f t="shared" si="55"/>
        <v>1642.1734064202431</v>
      </c>
      <c r="V81">
        <f t="shared" si="55"/>
        <v>10422.414362099182</v>
      </c>
      <c r="W81">
        <f t="shared" si="56"/>
        <v>148.89163374427403</v>
      </c>
      <c r="X81">
        <f t="shared" si="57"/>
        <v>11.029319546864039</v>
      </c>
      <c r="Y81">
        <f t="shared" si="58"/>
        <v>46.499157763918006</v>
      </c>
      <c r="Z81">
        <f t="shared" si="59"/>
        <v>15.500842236081994</v>
      </c>
      <c r="AA81">
        <f t="shared" si="60"/>
        <v>15.500842236081994</v>
      </c>
      <c r="AB81">
        <f t="shared" si="61"/>
        <v>1093.0090506794477</v>
      </c>
      <c r="AC81">
        <f t="shared" si="61"/>
        <v>10410.443721143474</v>
      </c>
      <c r="AD81">
        <f t="shared" si="62"/>
        <v>148.72062458776392</v>
      </c>
      <c r="AE81">
        <f t="shared" si="63"/>
        <v>7.3494113792834064</v>
      </c>
    </row>
    <row r="82" spans="1:31" x14ac:dyDescent="0.25">
      <c r="A82" s="1">
        <v>43928</v>
      </c>
      <c r="B82">
        <v>81</v>
      </c>
      <c r="C82">
        <v>63</v>
      </c>
      <c r="D82">
        <f t="shared" si="40"/>
        <v>54.254350535749268</v>
      </c>
      <c r="E82">
        <f t="shared" si="42"/>
        <v>8.7456494642507323</v>
      </c>
      <c r="F82">
        <f t="shared" si="43"/>
        <v>8.7456494642507323</v>
      </c>
      <c r="G82">
        <f t="shared" si="44"/>
        <v>2229.1755274902885</v>
      </c>
      <c r="H82">
        <f t="shared" si="44"/>
        <v>12049.992638833652</v>
      </c>
      <c r="I82">
        <f t="shared" si="45"/>
        <v>158.55253472149542</v>
      </c>
      <c r="J82">
        <f t="shared" si="46"/>
        <v>14.059538886627921</v>
      </c>
      <c r="K82">
        <f t="shared" si="41"/>
        <v>72.23942175997351</v>
      </c>
      <c r="L82">
        <f t="shared" si="47"/>
        <v>-9.23942175997351</v>
      </c>
      <c r="M82">
        <f t="shared" si="48"/>
        <v>9.23942175997351</v>
      </c>
      <c r="N82">
        <f t="shared" si="49"/>
        <v>1374.4901516015002</v>
      </c>
      <c r="O82">
        <f t="shared" si="49"/>
        <v>12151.669068790465</v>
      </c>
      <c r="P82">
        <f t="shared" si="50"/>
        <v>159.89038248408505</v>
      </c>
      <c r="Q82">
        <f t="shared" si="51"/>
        <v>8.5964529588783254</v>
      </c>
      <c r="R82">
        <f t="shared" si="52"/>
        <v>52.522689801508655</v>
      </c>
      <c r="S82">
        <f t="shared" si="53"/>
        <v>10.477310198491345</v>
      </c>
      <c r="T82">
        <f t="shared" si="54"/>
        <v>10.477310198491345</v>
      </c>
      <c r="U82">
        <f t="shared" si="55"/>
        <v>1652.6507166187344</v>
      </c>
      <c r="V82">
        <f t="shared" si="55"/>
        <v>10432.891672297674</v>
      </c>
      <c r="W82">
        <f t="shared" si="56"/>
        <v>146.9421362295447</v>
      </c>
      <c r="X82">
        <f t="shared" si="57"/>
        <v>11.246949030583417</v>
      </c>
      <c r="Y82">
        <f t="shared" si="58"/>
        <v>67.111974309689145</v>
      </c>
      <c r="Z82">
        <f t="shared" si="59"/>
        <v>-4.1119743096891455</v>
      </c>
      <c r="AA82">
        <f t="shared" si="60"/>
        <v>4.1119743096891455</v>
      </c>
      <c r="AB82">
        <f t="shared" si="61"/>
        <v>1088.8970763697585</v>
      </c>
      <c r="AC82">
        <f t="shared" si="61"/>
        <v>10414.555695453164</v>
      </c>
      <c r="AD82">
        <f t="shared" si="62"/>
        <v>146.6838830345516</v>
      </c>
      <c r="AE82">
        <f t="shared" si="63"/>
        <v>7.4234268540141333</v>
      </c>
    </row>
    <row r="83" spans="1:31" x14ac:dyDescent="0.25">
      <c r="A83" s="1">
        <v>43929</v>
      </c>
      <c r="B83">
        <v>82</v>
      </c>
      <c r="C83">
        <v>42</v>
      </c>
      <c r="D83">
        <f t="shared" si="40"/>
        <v>64.615242962135767</v>
      </c>
      <c r="E83">
        <f t="shared" si="42"/>
        <v>-22.615242962135767</v>
      </c>
      <c r="F83">
        <f t="shared" si="43"/>
        <v>22.615242962135767</v>
      </c>
      <c r="G83">
        <f t="shared" si="44"/>
        <v>2206.5602845281528</v>
      </c>
      <c r="H83">
        <f t="shared" si="44"/>
        <v>12072.607881795788</v>
      </c>
      <c r="I83">
        <f t="shared" si="45"/>
        <v>156.78711534799726</v>
      </c>
      <c r="J83">
        <f t="shared" si="46"/>
        <v>14.073607258036326</v>
      </c>
      <c r="K83">
        <f t="shared" si="41"/>
        <v>82.655755607656374</v>
      </c>
      <c r="L83">
        <f t="shared" si="47"/>
        <v>-40.655755607656374</v>
      </c>
      <c r="M83">
        <f t="shared" si="48"/>
        <v>40.655755607656374</v>
      </c>
      <c r="N83">
        <f t="shared" si="49"/>
        <v>1333.8343959938438</v>
      </c>
      <c r="O83">
        <f t="shared" si="49"/>
        <v>12192.324824398122</v>
      </c>
      <c r="P83">
        <f t="shared" si="50"/>
        <v>158.34188083633924</v>
      </c>
      <c r="Q83">
        <f t="shared" si="51"/>
        <v>8.4237624875283821</v>
      </c>
      <c r="R83">
        <f t="shared" si="52"/>
        <v>59.399118373709186</v>
      </c>
      <c r="S83">
        <f t="shared" si="53"/>
        <v>-17.399118373709186</v>
      </c>
      <c r="T83">
        <f t="shared" si="54"/>
        <v>17.399118373709186</v>
      </c>
      <c r="U83">
        <f t="shared" si="55"/>
        <v>1635.2515982450252</v>
      </c>
      <c r="V83">
        <f t="shared" si="55"/>
        <v>10450.290790671383</v>
      </c>
      <c r="W83">
        <f t="shared" si="56"/>
        <v>145.14292764821366</v>
      </c>
      <c r="X83">
        <f t="shared" si="57"/>
        <v>11.266491759132922</v>
      </c>
      <c r="Y83">
        <f t="shared" si="58"/>
        <v>73.848457942840767</v>
      </c>
      <c r="Z83">
        <f t="shared" si="59"/>
        <v>-31.848457942840767</v>
      </c>
      <c r="AA83">
        <f t="shared" si="60"/>
        <v>31.848457942840767</v>
      </c>
      <c r="AB83">
        <f t="shared" si="61"/>
        <v>1057.0486184269178</v>
      </c>
      <c r="AC83">
        <f t="shared" si="61"/>
        <v>10446.404153396004</v>
      </c>
      <c r="AD83">
        <f t="shared" si="62"/>
        <v>145.08894657494452</v>
      </c>
      <c r="AE83">
        <f t="shared" si="63"/>
        <v>7.2855213534885506</v>
      </c>
    </row>
    <row r="84" spans="1:31" x14ac:dyDescent="0.25">
      <c r="A84" s="1">
        <v>43930</v>
      </c>
      <c r="B84">
        <v>83</v>
      </c>
      <c r="C84">
        <v>46</v>
      </c>
      <c r="D84">
        <f t="shared" si="40"/>
        <v>51.525381124534917</v>
      </c>
      <c r="E84">
        <f t="shared" si="42"/>
        <v>-5.5253811245349169</v>
      </c>
      <c r="F84">
        <f t="shared" si="43"/>
        <v>5.5253811245349169</v>
      </c>
      <c r="G84">
        <f t="shared" si="44"/>
        <v>2201.034903403618</v>
      </c>
      <c r="H84">
        <f t="shared" si="44"/>
        <v>12078.133262920323</v>
      </c>
      <c r="I84">
        <f t="shared" si="45"/>
        <v>154.84786234513234</v>
      </c>
      <c r="J84">
        <f t="shared" si="46"/>
        <v>14.214176870571491</v>
      </c>
      <c r="K84">
        <f t="shared" si="41"/>
        <v>69.679747682030708</v>
      </c>
      <c r="L84">
        <f t="shared" si="47"/>
        <v>-23.679747682030708</v>
      </c>
      <c r="M84">
        <f t="shared" si="48"/>
        <v>23.679747682030708</v>
      </c>
      <c r="N84">
        <f t="shared" si="49"/>
        <v>1310.1546483118132</v>
      </c>
      <c r="O84">
        <f t="shared" si="49"/>
        <v>12216.004572080152</v>
      </c>
      <c r="P84">
        <f t="shared" si="50"/>
        <v>156.61544323179683</v>
      </c>
      <c r="Q84">
        <f t="shared" si="51"/>
        <v>8.3654243877644578</v>
      </c>
      <c r="R84">
        <f t="shared" si="52"/>
        <v>50.760896066472313</v>
      </c>
      <c r="S84">
        <f t="shared" si="53"/>
        <v>-4.7608960664723128</v>
      </c>
      <c r="T84">
        <f t="shared" si="54"/>
        <v>4.7608960664723128</v>
      </c>
      <c r="U84">
        <f t="shared" si="55"/>
        <v>1630.490702178553</v>
      </c>
      <c r="V84">
        <f t="shared" si="55"/>
        <v>10455.051686737856</v>
      </c>
      <c r="W84">
        <f t="shared" si="56"/>
        <v>143.21988611969664</v>
      </c>
      <c r="X84">
        <f t="shared" si="57"/>
        <v>11.384527291244062</v>
      </c>
      <c r="Y84">
        <f t="shared" si="58"/>
        <v>65.425029271121346</v>
      </c>
      <c r="Z84">
        <f t="shared" si="59"/>
        <v>-19.425029271121346</v>
      </c>
      <c r="AA84">
        <f t="shared" si="60"/>
        <v>19.425029271121346</v>
      </c>
      <c r="AB84">
        <f t="shared" si="61"/>
        <v>1037.6235891557965</v>
      </c>
      <c r="AC84">
        <f t="shared" si="61"/>
        <v>10465.829182667127</v>
      </c>
      <c r="AD84">
        <f t="shared" si="62"/>
        <v>143.36752305023461</v>
      </c>
      <c r="AE84">
        <f t="shared" si="63"/>
        <v>7.237507959122814</v>
      </c>
    </row>
    <row r="85" spans="1:31" x14ac:dyDescent="0.25">
      <c r="A85" s="1">
        <v>43931</v>
      </c>
      <c r="B85">
        <v>84</v>
      </c>
      <c r="C85">
        <v>99</v>
      </c>
      <c r="D85">
        <f t="shared" si="40"/>
        <v>47.265548210953789</v>
      </c>
      <c r="E85">
        <f t="shared" si="42"/>
        <v>51.734451789046211</v>
      </c>
      <c r="F85">
        <f t="shared" si="43"/>
        <v>51.734451789046211</v>
      </c>
      <c r="G85">
        <f t="shared" si="44"/>
        <v>2252.7693551926641</v>
      </c>
      <c r="H85">
        <f t="shared" si="44"/>
        <v>12129.867714709369</v>
      </c>
      <c r="I85">
        <f t="shared" si="45"/>
        <v>153.54262930011859</v>
      </c>
      <c r="J85">
        <f t="shared" si="46"/>
        <v>14.671947233555183</v>
      </c>
      <c r="K85">
        <f t="shared" si="41"/>
        <v>65.445315721646452</v>
      </c>
      <c r="L85">
        <f t="shared" si="47"/>
        <v>33.554684278353548</v>
      </c>
      <c r="M85">
        <f t="shared" si="48"/>
        <v>33.554684278353548</v>
      </c>
      <c r="N85">
        <f t="shared" si="49"/>
        <v>1343.7093325901667</v>
      </c>
      <c r="O85">
        <f t="shared" si="49"/>
        <v>12249.559256358505</v>
      </c>
      <c r="P85">
        <f t="shared" si="50"/>
        <v>155.05771210580386</v>
      </c>
      <c r="Q85">
        <f t="shared" si="51"/>
        <v>8.6658658530527308</v>
      </c>
      <c r="R85">
        <f t="shared" si="52"/>
        <v>46.614424900054324</v>
      </c>
      <c r="S85">
        <f t="shared" si="53"/>
        <v>52.385575099945676</v>
      </c>
      <c r="T85">
        <f t="shared" si="54"/>
        <v>52.385575099945676</v>
      </c>
      <c r="U85">
        <f t="shared" si="55"/>
        <v>1682.8762772784987</v>
      </c>
      <c r="V85">
        <f t="shared" si="55"/>
        <v>10507.437261837802</v>
      </c>
      <c r="W85">
        <f t="shared" si="56"/>
        <v>141.99239543024058</v>
      </c>
      <c r="X85">
        <f t="shared" si="57"/>
        <v>11.851876096458129</v>
      </c>
      <c r="Y85">
        <f t="shared" si="58"/>
        <v>61.304770283318852</v>
      </c>
      <c r="Z85">
        <f t="shared" si="59"/>
        <v>37.695229716681148</v>
      </c>
      <c r="AA85">
        <f t="shared" si="60"/>
        <v>37.695229716681148</v>
      </c>
      <c r="AB85">
        <f t="shared" si="61"/>
        <v>1075.3188188724776</v>
      </c>
      <c r="AC85">
        <f t="shared" si="61"/>
        <v>10503.524412383807</v>
      </c>
      <c r="AD85">
        <f t="shared" si="62"/>
        <v>141.93951908626767</v>
      </c>
      <c r="AE85">
        <f t="shared" si="63"/>
        <v>7.5758944781186894</v>
      </c>
    </row>
    <row r="86" spans="1:31" x14ac:dyDescent="0.25">
      <c r="A86" s="1">
        <v>43932</v>
      </c>
      <c r="B86">
        <v>85</v>
      </c>
      <c r="C86">
        <v>108</v>
      </c>
      <c r="D86">
        <f t="shared" si="40"/>
        <v>80.804334569883679</v>
      </c>
      <c r="E86">
        <f t="shared" si="42"/>
        <v>27.195665430116321</v>
      </c>
      <c r="F86">
        <f t="shared" si="43"/>
        <v>27.195665430116321</v>
      </c>
      <c r="G86">
        <f t="shared" si="44"/>
        <v>2279.9650206227802</v>
      </c>
      <c r="H86">
        <f t="shared" si="44"/>
        <v>12157.063380139485</v>
      </c>
      <c r="I86">
        <f t="shared" si="45"/>
        <v>151.96329225174355</v>
      </c>
      <c r="J86">
        <f t="shared" si="46"/>
        <v>15.003393167119416</v>
      </c>
      <c r="K86">
        <f t="shared" si="41"/>
        <v>98.472633561768404</v>
      </c>
      <c r="L86">
        <f t="shared" si="47"/>
        <v>9.5273664382315957</v>
      </c>
      <c r="M86">
        <f t="shared" si="48"/>
        <v>9.5273664382315957</v>
      </c>
      <c r="N86">
        <f t="shared" si="49"/>
        <v>1353.2366990283983</v>
      </c>
      <c r="O86">
        <f t="shared" si="49"/>
        <v>12259.086622796736</v>
      </c>
      <c r="P86">
        <f t="shared" si="50"/>
        <v>153.23858278495919</v>
      </c>
      <c r="Q86">
        <f t="shared" si="51"/>
        <v>8.8309136931095562</v>
      </c>
      <c r="R86">
        <f t="shared" si="52"/>
        <v>79.057587310341518</v>
      </c>
      <c r="S86">
        <f t="shared" si="53"/>
        <v>28.942412689658482</v>
      </c>
      <c r="T86">
        <f t="shared" si="54"/>
        <v>28.942412689658482</v>
      </c>
      <c r="U86">
        <f t="shared" si="55"/>
        <v>1711.8186899681573</v>
      </c>
      <c r="V86">
        <f t="shared" si="55"/>
        <v>10536.379674527461</v>
      </c>
      <c r="W86">
        <f t="shared" si="56"/>
        <v>140.48506232703281</v>
      </c>
      <c r="X86">
        <f t="shared" si="57"/>
        <v>12.185058408439492</v>
      </c>
      <c r="Y86">
        <f t="shared" si="58"/>
        <v>93.480387793890102</v>
      </c>
      <c r="Z86">
        <f t="shared" si="59"/>
        <v>14.519612206109898</v>
      </c>
      <c r="AA86">
        <f t="shared" si="60"/>
        <v>14.519612206109898</v>
      </c>
      <c r="AB86">
        <f t="shared" si="61"/>
        <v>1089.8384310785875</v>
      </c>
      <c r="AC86">
        <f t="shared" si="61"/>
        <v>10518.044024589917</v>
      </c>
      <c r="AD86">
        <f t="shared" si="62"/>
        <v>140.24058699453224</v>
      </c>
      <c r="AE86">
        <f t="shared" si="63"/>
        <v>7.7712055720436952</v>
      </c>
    </row>
    <row r="87" spans="1:31" x14ac:dyDescent="0.25">
      <c r="A87" s="1">
        <v>43933</v>
      </c>
      <c r="B87">
        <v>86</v>
      </c>
      <c r="C87">
        <v>89</v>
      </c>
      <c r="D87">
        <f t="shared" si="40"/>
        <v>106.70848325893516</v>
      </c>
      <c r="E87">
        <f t="shared" si="42"/>
        <v>-17.708483258935161</v>
      </c>
      <c r="F87">
        <f t="shared" si="43"/>
        <v>17.708483258935161</v>
      </c>
      <c r="G87">
        <f t="shared" si="44"/>
        <v>2262.2565373638449</v>
      </c>
      <c r="H87">
        <f t="shared" si="44"/>
        <v>12174.77186339842</v>
      </c>
      <c r="I87">
        <f t="shared" si="45"/>
        <v>150.30582547405459</v>
      </c>
      <c r="J87">
        <f t="shared" si="46"/>
        <v>15.051023672760774</v>
      </c>
      <c r="K87">
        <f t="shared" si="41"/>
        <v>124.34336348627514</v>
      </c>
      <c r="L87">
        <f t="shared" si="47"/>
        <v>-35.343363486275138</v>
      </c>
      <c r="M87">
        <f t="shared" si="48"/>
        <v>35.343363486275138</v>
      </c>
      <c r="N87">
        <f t="shared" si="49"/>
        <v>1317.8933355421232</v>
      </c>
      <c r="O87">
        <f t="shared" si="49"/>
        <v>12294.429986283012</v>
      </c>
      <c r="P87">
        <f t="shared" si="50"/>
        <v>151.78308625040756</v>
      </c>
      <c r="Q87">
        <f t="shared" si="51"/>
        <v>8.6827417210893909</v>
      </c>
      <c r="R87">
        <f t="shared" si="52"/>
        <v>100.2906385078501</v>
      </c>
      <c r="S87">
        <f t="shared" si="53"/>
        <v>-11.290638507850105</v>
      </c>
      <c r="T87">
        <f t="shared" si="54"/>
        <v>11.290638507850105</v>
      </c>
      <c r="U87">
        <f t="shared" si="55"/>
        <v>1700.5280514603071</v>
      </c>
      <c r="V87">
        <f t="shared" si="55"/>
        <v>10547.670313035311</v>
      </c>
      <c r="W87">
        <f t="shared" si="56"/>
        <v>138.78513569783303</v>
      </c>
      <c r="X87">
        <f t="shared" si="57"/>
        <v>12.252955209574788</v>
      </c>
      <c r="Y87">
        <f t="shared" si="58"/>
        <v>114.60075329923752</v>
      </c>
      <c r="Z87">
        <f t="shared" si="59"/>
        <v>-25.600753299237525</v>
      </c>
      <c r="AA87">
        <f t="shared" si="60"/>
        <v>25.600753299237525</v>
      </c>
      <c r="AB87">
        <f t="shared" si="61"/>
        <v>1064.23767777935</v>
      </c>
      <c r="AC87">
        <f t="shared" si="61"/>
        <v>10543.644777889154</v>
      </c>
      <c r="AD87">
        <f t="shared" si="62"/>
        <v>138.73216813012044</v>
      </c>
      <c r="AE87">
        <f t="shared" si="63"/>
        <v>7.6711673444126838</v>
      </c>
    </row>
    <row r="88" spans="1:31" x14ac:dyDescent="0.25">
      <c r="A88" s="1">
        <v>43934</v>
      </c>
      <c r="B88">
        <v>87</v>
      </c>
      <c r="C88">
        <v>46</v>
      </c>
      <c r="D88">
        <f t="shared" si="40"/>
        <v>106.63716673422923</v>
      </c>
      <c r="E88">
        <f t="shared" si="42"/>
        <v>-60.637166734229226</v>
      </c>
      <c r="F88">
        <f t="shared" si="43"/>
        <v>60.637166734229226</v>
      </c>
      <c r="G88">
        <f t="shared" ref="G88:H103" si="64">E88+G87</f>
        <v>2201.6193706296158</v>
      </c>
      <c r="H88">
        <f t="shared" si="64"/>
        <v>12235.409030132651</v>
      </c>
      <c r="I88">
        <f t="shared" si="45"/>
        <v>149.21230524552013</v>
      </c>
      <c r="J88">
        <f t="shared" si="46"/>
        <v>14.754945089863599</v>
      </c>
      <c r="K88">
        <f t="shared" si="41"/>
        <v>124.60341338568608</v>
      </c>
      <c r="L88">
        <f t="shared" si="47"/>
        <v>-78.603413385686082</v>
      </c>
      <c r="M88">
        <f t="shared" si="48"/>
        <v>78.603413385686082</v>
      </c>
      <c r="N88">
        <f t="shared" ref="N88:O103" si="65">L88+N87</f>
        <v>1239.2899221564371</v>
      </c>
      <c r="O88">
        <f t="shared" si="65"/>
        <v>12373.033399668699</v>
      </c>
      <c r="P88">
        <f t="shared" si="50"/>
        <v>150.89065121547193</v>
      </c>
      <c r="Q88">
        <f t="shared" si="51"/>
        <v>8.2131657075740918</v>
      </c>
      <c r="R88">
        <f t="shared" si="52"/>
        <v>103.20269632230467</v>
      </c>
      <c r="S88">
        <f t="shared" si="53"/>
        <v>-57.202696322304675</v>
      </c>
      <c r="T88">
        <f t="shared" si="54"/>
        <v>57.202696322304675</v>
      </c>
      <c r="U88">
        <f t="shared" si="55"/>
        <v>1643.3253551380024</v>
      </c>
      <c r="V88">
        <f t="shared" si="55"/>
        <v>10604.873009357616</v>
      </c>
      <c r="W88">
        <f t="shared" si="56"/>
        <v>137.72562349815087</v>
      </c>
      <c r="X88">
        <f t="shared" si="57"/>
        <v>11.931878131305508</v>
      </c>
      <c r="Y88">
        <f t="shared" si="58"/>
        <v>117.71459800263956</v>
      </c>
      <c r="Z88">
        <f t="shared" si="59"/>
        <v>-71.714598002639562</v>
      </c>
      <c r="AA88">
        <f t="shared" si="60"/>
        <v>71.714598002639562</v>
      </c>
      <c r="AB88">
        <f t="shared" si="61"/>
        <v>992.52307977671035</v>
      </c>
      <c r="AC88">
        <f t="shared" si="61"/>
        <v>10615.359375891794</v>
      </c>
      <c r="AD88">
        <f t="shared" si="62"/>
        <v>137.8618100765168</v>
      </c>
      <c r="AE88">
        <f t="shared" si="63"/>
        <v>7.1994055440432332</v>
      </c>
    </row>
    <row r="89" spans="1:31" x14ac:dyDescent="0.25">
      <c r="A89" s="1">
        <v>43935</v>
      </c>
      <c r="B89">
        <v>88</v>
      </c>
      <c r="C89">
        <v>46</v>
      </c>
      <c r="D89">
        <f t="shared" si="40"/>
        <v>62.891091946511139</v>
      </c>
      <c r="E89">
        <f t="shared" si="42"/>
        <v>-16.891091946511139</v>
      </c>
      <c r="F89">
        <f t="shared" si="43"/>
        <v>16.891091946511139</v>
      </c>
      <c r="G89">
        <f t="shared" si="64"/>
        <v>2184.7282786831047</v>
      </c>
      <c r="H89">
        <f t="shared" si="64"/>
        <v>12252.300122079161</v>
      </c>
      <c r="I89">
        <f t="shared" si="45"/>
        <v>147.6180737599899</v>
      </c>
      <c r="J89">
        <f t="shared" si="46"/>
        <v>14.799869846799538</v>
      </c>
      <c r="K89">
        <f t="shared" si="41"/>
        <v>81.107951645828962</v>
      </c>
      <c r="L89">
        <f t="shared" si="47"/>
        <v>-35.107951645828962</v>
      </c>
      <c r="M89">
        <f t="shared" si="48"/>
        <v>35.107951645828962</v>
      </c>
      <c r="N89">
        <f t="shared" si="65"/>
        <v>1204.1819705106082</v>
      </c>
      <c r="O89">
        <f t="shared" si="65"/>
        <v>12408.141351314527</v>
      </c>
      <c r="P89">
        <f t="shared" si="50"/>
        <v>149.49567893150032</v>
      </c>
      <c r="Q89">
        <f t="shared" si="51"/>
        <v>8.0549617160665257</v>
      </c>
      <c r="R89">
        <f t="shared" si="52"/>
        <v>67.747998659444946</v>
      </c>
      <c r="S89">
        <f t="shared" si="53"/>
        <v>-21.747998659444946</v>
      </c>
      <c r="T89">
        <f t="shared" si="54"/>
        <v>21.747998659444946</v>
      </c>
      <c r="U89">
        <f t="shared" si="55"/>
        <v>1621.5773564785575</v>
      </c>
      <c r="V89">
        <f t="shared" si="55"/>
        <v>10626.62100801706</v>
      </c>
      <c r="W89">
        <f t="shared" si="56"/>
        <v>136.2387308720136</v>
      </c>
      <c r="X89">
        <f t="shared" si="57"/>
        <v>11.902469628859885</v>
      </c>
      <c r="Y89">
        <f t="shared" si="58"/>
        <v>82.510049387704626</v>
      </c>
      <c r="Z89">
        <f t="shared" si="59"/>
        <v>-36.510049387704626</v>
      </c>
      <c r="AA89">
        <f t="shared" si="60"/>
        <v>36.510049387704626</v>
      </c>
      <c r="AB89">
        <f t="shared" si="61"/>
        <v>956.01303038900573</v>
      </c>
      <c r="AC89">
        <f t="shared" si="61"/>
        <v>10651.869425279499</v>
      </c>
      <c r="AD89">
        <f t="shared" si="62"/>
        <v>136.56242852922435</v>
      </c>
      <c r="AE89">
        <f t="shared" si="63"/>
        <v>7.0005567467220242</v>
      </c>
    </row>
    <row r="90" spans="1:31" x14ac:dyDescent="0.25">
      <c r="A90" s="1">
        <v>43936</v>
      </c>
      <c r="B90">
        <v>89</v>
      </c>
      <c r="C90">
        <v>351</v>
      </c>
      <c r="D90">
        <f t="shared" si="40"/>
        <v>34.53998890083281</v>
      </c>
      <c r="E90">
        <f t="shared" si="42"/>
        <v>316.46001109916722</v>
      </c>
      <c r="F90">
        <f t="shared" si="43"/>
        <v>316.46001109916722</v>
      </c>
      <c r="G90">
        <f t="shared" si="64"/>
        <v>2501.188289782272</v>
      </c>
      <c r="H90">
        <f t="shared" si="64"/>
        <v>12568.760133178328</v>
      </c>
      <c r="I90">
        <f t="shared" si="45"/>
        <v>149.62809682355152</v>
      </c>
      <c r="J90">
        <f t="shared" si="46"/>
        <v>16.716033571768214</v>
      </c>
      <c r="K90">
        <f t="shared" si="41"/>
        <v>52.390122422280101</v>
      </c>
      <c r="L90">
        <f t="shared" si="47"/>
        <v>298.60987757771989</v>
      </c>
      <c r="M90">
        <f t="shared" si="48"/>
        <v>298.60987757771989</v>
      </c>
      <c r="N90">
        <f t="shared" si="65"/>
        <v>1502.7918480883282</v>
      </c>
      <c r="O90">
        <f t="shared" si="65"/>
        <v>12706.751228892246</v>
      </c>
      <c r="P90">
        <f t="shared" si="50"/>
        <v>151.27084796300292</v>
      </c>
      <c r="Q90">
        <f t="shared" si="51"/>
        <v>9.9344445299590944</v>
      </c>
      <c r="R90">
        <f t="shared" si="52"/>
        <v>41.643737350903749</v>
      </c>
      <c r="S90">
        <f t="shared" si="53"/>
        <v>309.35626264909627</v>
      </c>
      <c r="T90">
        <f t="shared" si="54"/>
        <v>309.35626264909627</v>
      </c>
      <c r="U90">
        <f t="shared" si="55"/>
        <v>1930.9336191276539</v>
      </c>
      <c r="V90">
        <f t="shared" si="55"/>
        <v>10935.977270666157</v>
      </c>
      <c r="W90">
        <f t="shared" si="56"/>
        <v>138.43009203374882</v>
      </c>
      <c r="X90">
        <f t="shared" si="57"/>
        <v>13.948799648684032</v>
      </c>
      <c r="Y90">
        <f t="shared" si="58"/>
        <v>56.48538282041455</v>
      </c>
      <c r="Z90">
        <f t="shared" si="59"/>
        <v>294.51461717958546</v>
      </c>
      <c r="AA90">
        <f t="shared" si="60"/>
        <v>294.51461717958546</v>
      </c>
      <c r="AB90">
        <f t="shared" si="61"/>
        <v>1250.5276475685912</v>
      </c>
      <c r="AC90">
        <f t="shared" si="61"/>
        <v>10946.384042459085</v>
      </c>
      <c r="AD90">
        <f t="shared" si="62"/>
        <v>138.56182332226689</v>
      </c>
      <c r="AE90">
        <f t="shared" si="63"/>
        <v>9.0250519052431617</v>
      </c>
    </row>
    <row r="91" spans="1:31" x14ac:dyDescent="0.25">
      <c r="A91" s="1">
        <v>43937</v>
      </c>
      <c r="B91">
        <v>90</v>
      </c>
      <c r="C91">
        <v>27</v>
      </c>
      <c r="D91">
        <f t="shared" si="40"/>
        <v>268.64245441975612</v>
      </c>
      <c r="E91">
        <f t="shared" si="42"/>
        <v>-241.64245441975612</v>
      </c>
      <c r="F91">
        <f t="shared" si="43"/>
        <v>241.64245441975612</v>
      </c>
      <c r="G91">
        <f t="shared" si="64"/>
        <v>2259.5458353625158</v>
      </c>
      <c r="H91">
        <f t="shared" si="64"/>
        <v>12810.402587598084</v>
      </c>
      <c r="I91">
        <f t="shared" si="45"/>
        <v>150.71061867762452</v>
      </c>
      <c r="J91">
        <f t="shared" si="46"/>
        <v>14.992612034827927</v>
      </c>
      <c r="K91">
        <f t="shared" si="41"/>
        <v>284.63819635766089</v>
      </c>
      <c r="L91">
        <f t="shared" si="47"/>
        <v>-257.63819635766089</v>
      </c>
      <c r="M91">
        <f t="shared" si="48"/>
        <v>257.63819635766089</v>
      </c>
      <c r="N91">
        <f t="shared" si="65"/>
        <v>1245.1536517306672</v>
      </c>
      <c r="O91">
        <f t="shared" si="65"/>
        <v>12964.389425249907</v>
      </c>
      <c r="P91">
        <f t="shared" si="50"/>
        <v>152.52222853235185</v>
      </c>
      <c r="Q91">
        <f t="shared" si="51"/>
        <v>8.1637520229817166</v>
      </c>
      <c r="R91">
        <f t="shared" si="52"/>
        <v>247.99035325455776</v>
      </c>
      <c r="S91">
        <f t="shared" si="53"/>
        <v>-220.99035325455776</v>
      </c>
      <c r="T91">
        <f t="shared" si="54"/>
        <v>220.99035325455776</v>
      </c>
      <c r="U91">
        <f t="shared" si="55"/>
        <v>1709.9432658730962</v>
      </c>
      <c r="V91">
        <f t="shared" si="55"/>
        <v>11156.967623920715</v>
      </c>
      <c r="W91">
        <f t="shared" si="56"/>
        <v>139.46209529900892</v>
      </c>
      <c r="X91">
        <f t="shared" si="57"/>
        <v>12.260989354899271</v>
      </c>
      <c r="Y91">
        <f t="shared" si="58"/>
        <v>260.91131802801289</v>
      </c>
      <c r="Z91">
        <f t="shared" si="59"/>
        <v>-233.91131802801289</v>
      </c>
      <c r="AA91">
        <f t="shared" si="60"/>
        <v>233.91131802801289</v>
      </c>
      <c r="AB91">
        <f t="shared" si="61"/>
        <v>1016.6163295405784</v>
      </c>
      <c r="AC91">
        <f t="shared" si="61"/>
        <v>11180.295360487098</v>
      </c>
      <c r="AD91">
        <f t="shared" si="62"/>
        <v>139.75369200608873</v>
      </c>
      <c r="AE91">
        <f t="shared" si="63"/>
        <v>7.2743432745682801</v>
      </c>
    </row>
    <row r="92" spans="1:31" x14ac:dyDescent="0.25">
      <c r="A92" s="1">
        <v>43938</v>
      </c>
      <c r="B92">
        <v>91</v>
      </c>
      <c r="C92">
        <v>16</v>
      </c>
      <c r="D92">
        <f t="shared" si="40"/>
        <v>116.29648988608469</v>
      </c>
      <c r="E92">
        <f t="shared" si="42"/>
        <v>-100.29648988608469</v>
      </c>
      <c r="F92">
        <f t="shared" si="43"/>
        <v>100.29648988608469</v>
      </c>
      <c r="G92">
        <f t="shared" si="64"/>
        <v>2159.2493454764312</v>
      </c>
      <c r="H92">
        <f t="shared" si="64"/>
        <v>12910.699077484169</v>
      </c>
      <c r="I92">
        <f t="shared" si="45"/>
        <v>150.12440787772289</v>
      </c>
      <c r="J92">
        <f t="shared" si="46"/>
        <v>14.38306652463303</v>
      </c>
      <c r="K92">
        <f t="shared" si="41"/>
        <v>134.36064627895266</v>
      </c>
      <c r="L92">
        <f t="shared" si="47"/>
        <v>-118.36064627895266</v>
      </c>
      <c r="M92">
        <f t="shared" si="48"/>
        <v>118.36064627895266</v>
      </c>
      <c r="N92">
        <f t="shared" si="65"/>
        <v>1126.7930054517146</v>
      </c>
      <c r="O92">
        <f t="shared" si="65"/>
        <v>13082.750071528859</v>
      </c>
      <c r="P92">
        <f t="shared" si="50"/>
        <v>152.12500083173092</v>
      </c>
      <c r="Q92">
        <f t="shared" si="51"/>
        <v>7.4070205376569707</v>
      </c>
      <c r="R92">
        <f t="shared" si="52"/>
        <v>110.71406025535084</v>
      </c>
      <c r="S92">
        <f t="shared" si="53"/>
        <v>-94.714060255350844</v>
      </c>
      <c r="T92">
        <f t="shared" si="54"/>
        <v>94.714060255350844</v>
      </c>
      <c r="U92">
        <f t="shared" ref="U92:V107" si="66">S92+U91</f>
        <v>1615.2292056177453</v>
      </c>
      <c r="V92">
        <f t="shared" si="66"/>
        <v>11251.681684176065</v>
      </c>
      <c r="W92">
        <f t="shared" si="56"/>
        <v>138.90965042192673</v>
      </c>
      <c r="X92">
        <f t="shared" si="57"/>
        <v>11.627912104822224</v>
      </c>
      <c r="Y92">
        <f t="shared" si="58"/>
        <v>125.3289336325266</v>
      </c>
      <c r="Z92">
        <f t="shared" si="59"/>
        <v>-109.3289336325266</v>
      </c>
      <c r="AA92">
        <f t="shared" si="60"/>
        <v>109.3289336325266</v>
      </c>
      <c r="AB92">
        <f t="shared" si="61"/>
        <v>907.28739590805174</v>
      </c>
      <c r="AC92">
        <f t="shared" si="61"/>
        <v>11289.624294119625</v>
      </c>
      <c r="AD92">
        <f t="shared" si="62"/>
        <v>139.37807770518054</v>
      </c>
      <c r="AE92">
        <f t="shared" si="63"/>
        <v>6.5095416068744418</v>
      </c>
    </row>
    <row r="93" spans="1:31" x14ac:dyDescent="0.25">
      <c r="A93" s="1">
        <v>43939</v>
      </c>
      <c r="B93">
        <v>92</v>
      </c>
      <c r="C93">
        <v>12</v>
      </c>
      <c r="D93">
        <f t="shared" si="40"/>
        <v>60.570413668772829</v>
      </c>
      <c r="E93">
        <f t="shared" si="42"/>
        <v>-48.570413668772829</v>
      </c>
      <c r="F93">
        <f t="shared" si="43"/>
        <v>48.570413668772829</v>
      </c>
      <c r="G93">
        <f t="shared" si="64"/>
        <v>2110.6789318076585</v>
      </c>
      <c r="H93">
        <f t="shared" si="64"/>
        <v>12959.269491152942</v>
      </c>
      <c r="I93">
        <f t="shared" si="45"/>
        <v>148.95712058796485</v>
      </c>
      <c r="J93">
        <f t="shared" si="46"/>
        <v>14.169708191702204</v>
      </c>
      <c r="K93">
        <f t="shared" si="41"/>
        <v>79.322982377278734</v>
      </c>
      <c r="L93">
        <f t="shared" si="47"/>
        <v>-67.322982377278734</v>
      </c>
      <c r="M93">
        <f t="shared" si="48"/>
        <v>67.322982377278734</v>
      </c>
      <c r="N93">
        <f t="shared" si="65"/>
        <v>1059.4700230744359</v>
      </c>
      <c r="O93">
        <f t="shared" si="65"/>
        <v>13150.073053906137</v>
      </c>
      <c r="P93">
        <f t="shared" si="50"/>
        <v>151.15026498742685</v>
      </c>
      <c r="Q93">
        <f t="shared" si="51"/>
        <v>7.0093825053007075</v>
      </c>
      <c r="R93">
        <f t="shared" si="52"/>
        <v>74.223016514358477</v>
      </c>
      <c r="S93">
        <f t="shared" si="53"/>
        <v>-62.223016514358477</v>
      </c>
      <c r="T93">
        <f t="shared" si="54"/>
        <v>62.223016514358477</v>
      </c>
      <c r="U93">
        <f t="shared" si="66"/>
        <v>1553.0061891033868</v>
      </c>
      <c r="V93">
        <f t="shared" si="66"/>
        <v>11313.904700690424</v>
      </c>
      <c r="W93">
        <f t="shared" si="56"/>
        <v>137.97444756939541</v>
      </c>
      <c r="X93">
        <f t="shared" si="57"/>
        <v>11.255752180651344</v>
      </c>
      <c r="Y93">
        <f t="shared" si="58"/>
        <v>89.393773871331817</v>
      </c>
      <c r="Z93">
        <f t="shared" si="59"/>
        <v>-77.393773871331817</v>
      </c>
      <c r="AA93">
        <f t="shared" si="60"/>
        <v>77.393773871331817</v>
      </c>
      <c r="AB93">
        <f t="shared" ref="AB93:AC108" si="67">Z93+AB92</f>
        <v>829.89362203671988</v>
      </c>
      <c r="AC93">
        <f t="shared" si="67"/>
        <v>11367.018067990957</v>
      </c>
      <c r="AD93">
        <f t="shared" si="62"/>
        <v>138.62217156086533</v>
      </c>
      <c r="AE93">
        <f t="shared" si="63"/>
        <v>5.9867307855030649</v>
      </c>
    </row>
    <row r="94" spans="1:31" x14ac:dyDescent="0.25">
      <c r="A94" s="1">
        <v>43940</v>
      </c>
      <c r="B94">
        <v>93</v>
      </c>
      <c r="C94">
        <v>11</v>
      </c>
      <c r="D94">
        <f t="shared" si="40"/>
        <v>-19.621200447275974</v>
      </c>
      <c r="E94">
        <f t="shared" si="42"/>
        <v>30.621200447275974</v>
      </c>
      <c r="F94">
        <f t="shared" si="43"/>
        <v>30.621200447275974</v>
      </c>
      <c r="G94">
        <f t="shared" si="64"/>
        <v>2141.3001322549344</v>
      </c>
      <c r="H94">
        <f t="shared" si="64"/>
        <v>12989.890691600218</v>
      </c>
      <c r="I94">
        <f t="shared" si="45"/>
        <v>147.61239422272976</v>
      </c>
      <c r="J94">
        <f t="shared" si="46"/>
        <v>14.506235357337028</v>
      </c>
      <c r="K94">
        <f t="shared" si="41"/>
        <v>-1.2657939078464899</v>
      </c>
      <c r="L94">
        <f t="shared" si="47"/>
        <v>12.26579390784649</v>
      </c>
      <c r="M94">
        <f t="shared" si="48"/>
        <v>12.26579390784649</v>
      </c>
      <c r="N94">
        <f t="shared" si="65"/>
        <v>1071.7358169822824</v>
      </c>
      <c r="O94">
        <f t="shared" si="65"/>
        <v>13162.338847813984</v>
      </c>
      <c r="P94">
        <f t="shared" si="50"/>
        <v>149.57203236152256</v>
      </c>
      <c r="Q94">
        <f t="shared" si="51"/>
        <v>7.1653490299031777</v>
      </c>
      <c r="R94">
        <f t="shared" si="52"/>
        <v>-3.2970712096543338</v>
      </c>
      <c r="S94">
        <f t="shared" si="53"/>
        <v>14.297071209654334</v>
      </c>
      <c r="T94">
        <f t="shared" si="54"/>
        <v>14.297071209654334</v>
      </c>
      <c r="U94">
        <f t="shared" si="66"/>
        <v>1567.3032603130412</v>
      </c>
      <c r="V94">
        <f t="shared" si="66"/>
        <v>11328.201771900078</v>
      </c>
      <c r="W94">
        <f t="shared" si="56"/>
        <v>136.48435869759129</v>
      </c>
      <c r="X94">
        <f t="shared" si="57"/>
        <v>11.483391029339257</v>
      </c>
      <c r="Y94">
        <f t="shared" si="58"/>
        <v>11.863711749058734</v>
      </c>
      <c r="Z94">
        <f t="shared" si="59"/>
        <v>-0.8637117490587336</v>
      </c>
      <c r="AA94">
        <f t="shared" si="60"/>
        <v>0.8637117490587336</v>
      </c>
      <c r="AB94">
        <f t="shared" si="67"/>
        <v>829.0299102876611</v>
      </c>
      <c r="AC94">
        <f t="shared" si="67"/>
        <v>11367.881779740015</v>
      </c>
      <c r="AD94">
        <f t="shared" si="62"/>
        <v>136.96243108120501</v>
      </c>
      <c r="AE94">
        <f t="shared" si="63"/>
        <v>6.052973094469456</v>
      </c>
    </row>
    <row r="95" spans="1:31" x14ac:dyDescent="0.25">
      <c r="A95" s="1">
        <v>43941</v>
      </c>
      <c r="B95">
        <v>94</v>
      </c>
      <c r="C95">
        <v>30</v>
      </c>
      <c r="D95">
        <f t="shared" si="40"/>
        <v>-61.547187994871294</v>
      </c>
      <c r="E95">
        <f t="shared" si="42"/>
        <v>91.547187994871294</v>
      </c>
      <c r="F95">
        <f t="shared" si="43"/>
        <v>91.547187994871294</v>
      </c>
      <c r="G95">
        <f t="shared" si="64"/>
        <v>2232.8473202498058</v>
      </c>
      <c r="H95">
        <f t="shared" si="64"/>
        <v>13081.437879595089</v>
      </c>
      <c r="I95">
        <f t="shared" si="45"/>
        <v>146.98244808533806</v>
      </c>
      <c r="J95">
        <f t="shared" si="46"/>
        <v>15.191251399986301</v>
      </c>
      <c r="K95">
        <f t="shared" si="41"/>
        <v>-45.189413083058312</v>
      </c>
      <c r="L95">
        <f t="shared" si="47"/>
        <v>75.189413083058312</v>
      </c>
      <c r="M95">
        <f t="shared" si="48"/>
        <v>75.189413083058312</v>
      </c>
      <c r="N95">
        <f t="shared" si="65"/>
        <v>1146.9252300653407</v>
      </c>
      <c r="O95">
        <f t="shared" si="65"/>
        <v>13237.528260897043</v>
      </c>
      <c r="P95">
        <f t="shared" si="50"/>
        <v>148.7362725943488</v>
      </c>
      <c r="Q95">
        <f t="shared" si="51"/>
        <v>7.7111333372819626</v>
      </c>
      <c r="R95">
        <f t="shared" si="52"/>
        <v>-43.882033342776602</v>
      </c>
      <c r="S95">
        <f t="shared" si="53"/>
        <v>73.882033342776595</v>
      </c>
      <c r="T95">
        <f t="shared" si="54"/>
        <v>73.882033342776595</v>
      </c>
      <c r="U95">
        <f t="shared" si="66"/>
        <v>1641.1852936558178</v>
      </c>
      <c r="V95">
        <f t="shared" si="66"/>
        <v>11402.083805242855</v>
      </c>
      <c r="W95">
        <f t="shared" si="56"/>
        <v>135.73909291955781</v>
      </c>
      <c r="X95">
        <f t="shared" si="57"/>
        <v>12.09073420454064</v>
      </c>
      <c r="Y95">
        <f t="shared" si="58"/>
        <v>-29.127927238368088</v>
      </c>
      <c r="Z95">
        <f t="shared" si="59"/>
        <v>59.127927238368088</v>
      </c>
      <c r="AA95">
        <f t="shared" si="60"/>
        <v>59.127927238368088</v>
      </c>
      <c r="AB95">
        <f t="shared" si="67"/>
        <v>888.1578375260292</v>
      </c>
      <c r="AC95">
        <f t="shared" si="67"/>
        <v>11427.009706978382</v>
      </c>
      <c r="AD95">
        <f t="shared" si="62"/>
        <v>136.03582984498075</v>
      </c>
      <c r="AE95">
        <f t="shared" si="63"/>
        <v>6.5288522776545488</v>
      </c>
    </row>
    <row r="96" spans="1:31" x14ac:dyDescent="0.25">
      <c r="A96" s="1">
        <v>43942</v>
      </c>
      <c r="B96">
        <v>95</v>
      </c>
      <c r="C96">
        <v>10</v>
      </c>
      <c r="D96">
        <f t="shared" si="40"/>
        <v>21.964354826320246</v>
      </c>
      <c r="E96">
        <f t="shared" si="42"/>
        <v>-11.964354826320246</v>
      </c>
      <c r="F96">
        <f t="shared" si="43"/>
        <v>11.964354826320246</v>
      </c>
      <c r="G96">
        <f t="shared" si="64"/>
        <v>2220.8829654234855</v>
      </c>
      <c r="H96">
        <f t="shared" si="64"/>
        <v>13093.40223442141</v>
      </c>
      <c r="I96">
        <f t="shared" si="45"/>
        <v>145.48224704912678</v>
      </c>
      <c r="J96">
        <f t="shared" si="46"/>
        <v>15.265663065222883</v>
      </c>
      <c r="K96">
        <f t="shared" si="41"/>
        <v>40.136413917175119</v>
      </c>
      <c r="L96">
        <f t="shared" si="47"/>
        <v>-30.136413917175119</v>
      </c>
      <c r="M96">
        <f t="shared" si="48"/>
        <v>30.136413917175119</v>
      </c>
      <c r="N96">
        <f t="shared" si="65"/>
        <v>1116.7888161481656</v>
      </c>
      <c r="O96">
        <f t="shared" si="65"/>
        <v>13267.664674814218</v>
      </c>
      <c r="P96">
        <f t="shared" si="50"/>
        <v>147.41849638682464</v>
      </c>
      <c r="Q96">
        <f t="shared" si="51"/>
        <v>7.575635646274149</v>
      </c>
      <c r="R96">
        <f t="shared" si="52"/>
        <v>-9.3292014671029282</v>
      </c>
      <c r="S96">
        <f t="shared" si="53"/>
        <v>19.329201467102926</v>
      </c>
      <c r="T96">
        <f t="shared" si="54"/>
        <v>19.329201467102926</v>
      </c>
      <c r="U96">
        <f t="shared" si="66"/>
        <v>1660.5144951229206</v>
      </c>
      <c r="V96">
        <f t="shared" si="66"/>
        <v>11421.413006709958</v>
      </c>
      <c r="W96">
        <f t="shared" si="56"/>
        <v>134.36956478482304</v>
      </c>
      <c r="X96">
        <f t="shared" si="57"/>
        <v>12.357817023386495</v>
      </c>
      <c r="Y96">
        <f t="shared" si="58"/>
        <v>5.3736585168341318</v>
      </c>
      <c r="Z96">
        <f t="shared" si="59"/>
        <v>4.6263414831658682</v>
      </c>
      <c r="AA96">
        <f t="shared" si="60"/>
        <v>4.6263414831658682</v>
      </c>
      <c r="AB96">
        <f t="shared" si="67"/>
        <v>892.7841790091951</v>
      </c>
      <c r="AC96">
        <f t="shared" si="67"/>
        <v>11431.636048461549</v>
      </c>
      <c r="AD96">
        <f t="shared" si="62"/>
        <v>134.48983586425351</v>
      </c>
      <c r="AE96">
        <f t="shared" si="63"/>
        <v>6.6383022424856053</v>
      </c>
    </row>
    <row r="97" spans="1:31" x14ac:dyDescent="0.25">
      <c r="A97" s="1">
        <v>43943</v>
      </c>
      <c r="B97">
        <v>96</v>
      </c>
      <c r="C97">
        <v>6</v>
      </c>
      <c r="D97">
        <f t="shared" si="40"/>
        <v>14.65174225797764</v>
      </c>
      <c r="E97">
        <f t="shared" si="42"/>
        <v>-8.6517422579776397</v>
      </c>
      <c r="F97">
        <f t="shared" si="43"/>
        <v>8.6517422579776397</v>
      </c>
      <c r="G97">
        <f t="shared" si="64"/>
        <v>2212.2312231655078</v>
      </c>
      <c r="H97">
        <f t="shared" si="64"/>
        <v>13102.053976679388</v>
      </c>
      <c r="I97">
        <f t="shared" si="45"/>
        <v>143.97861512834493</v>
      </c>
      <c r="J97">
        <f t="shared" si="46"/>
        <v>15.364998622840538</v>
      </c>
      <c r="K97">
        <f t="shared" si="41"/>
        <v>33.007815768365113</v>
      </c>
      <c r="L97">
        <f t="shared" si="47"/>
        <v>-27.007815768365113</v>
      </c>
      <c r="M97">
        <f t="shared" si="48"/>
        <v>27.007815768365113</v>
      </c>
      <c r="N97">
        <f t="shared" si="65"/>
        <v>1089.7810003798004</v>
      </c>
      <c r="O97">
        <f t="shared" si="65"/>
        <v>13294.672490582583</v>
      </c>
      <c r="P97">
        <f t="shared" si="50"/>
        <v>146.09530209431409</v>
      </c>
      <c r="Q97">
        <f t="shared" si="51"/>
        <v>7.4593842838031525</v>
      </c>
      <c r="R97">
        <f t="shared" si="52"/>
        <v>33.936369453548089</v>
      </c>
      <c r="S97">
        <f t="shared" si="53"/>
        <v>-27.936369453548089</v>
      </c>
      <c r="T97">
        <f t="shared" si="54"/>
        <v>27.936369453548089</v>
      </c>
      <c r="U97">
        <f t="shared" si="66"/>
        <v>1632.5781256693724</v>
      </c>
      <c r="V97">
        <f t="shared" si="66"/>
        <v>11449.349376163505</v>
      </c>
      <c r="W97">
        <f t="shared" si="56"/>
        <v>133.13196949027332</v>
      </c>
      <c r="X97">
        <f t="shared" si="57"/>
        <v>12.262855660590594</v>
      </c>
      <c r="Y97">
        <f t="shared" si="58"/>
        <v>48.938095370956574</v>
      </c>
      <c r="Z97">
        <f t="shared" si="59"/>
        <v>-42.938095370956574</v>
      </c>
      <c r="AA97">
        <f t="shared" si="60"/>
        <v>42.938095370956574</v>
      </c>
      <c r="AB97">
        <f t="shared" si="67"/>
        <v>849.8460836382385</v>
      </c>
      <c r="AC97">
        <f t="shared" si="67"/>
        <v>11474.574143832506</v>
      </c>
      <c r="AD97">
        <f t="shared" si="62"/>
        <v>133.42528074223844</v>
      </c>
      <c r="AE97">
        <f t="shared" si="63"/>
        <v>6.3694532168910225</v>
      </c>
    </row>
    <row r="98" spans="1:31" x14ac:dyDescent="0.25">
      <c r="A98" s="1">
        <v>43944</v>
      </c>
      <c r="B98">
        <v>97</v>
      </c>
      <c r="C98">
        <v>12</v>
      </c>
      <c r="D98">
        <f t="shared" si="40"/>
        <v>8.9801562657055545</v>
      </c>
      <c r="E98">
        <f t="shared" si="42"/>
        <v>3.0198437342944455</v>
      </c>
      <c r="F98">
        <f t="shared" si="43"/>
        <v>3.0198437342944455</v>
      </c>
      <c r="G98">
        <f t="shared" si="64"/>
        <v>2215.251066899802</v>
      </c>
      <c r="H98">
        <f t="shared" si="64"/>
        <v>13105.073820413683</v>
      </c>
      <c r="I98">
        <f t="shared" si="45"/>
        <v>142.44645456971395</v>
      </c>
      <c r="J98">
        <f t="shared" si="46"/>
        <v>15.551465100281931</v>
      </c>
      <c r="K98">
        <f t="shared" si="41"/>
        <v>27.40524727517214</v>
      </c>
      <c r="L98">
        <f t="shared" si="47"/>
        <v>-15.40524727517214</v>
      </c>
      <c r="M98">
        <f t="shared" si="48"/>
        <v>15.40524727517214</v>
      </c>
      <c r="N98">
        <f t="shared" si="65"/>
        <v>1074.3757531046283</v>
      </c>
      <c r="O98">
        <f t="shared" si="65"/>
        <v>13310.077737857755</v>
      </c>
      <c r="P98">
        <f t="shared" si="50"/>
        <v>144.674758020193</v>
      </c>
      <c r="Q98">
        <f t="shared" si="51"/>
        <v>7.426145153494379</v>
      </c>
      <c r="R98">
        <f t="shared" si="52"/>
        <v>32.648051543065407</v>
      </c>
      <c r="S98">
        <f t="shared" si="53"/>
        <v>-20.648051543065407</v>
      </c>
      <c r="T98">
        <f t="shared" si="54"/>
        <v>20.648051543065407</v>
      </c>
      <c r="U98">
        <f t="shared" si="66"/>
        <v>1611.9300741263071</v>
      </c>
      <c r="V98">
        <f t="shared" si="66"/>
        <v>11469.99742770657</v>
      </c>
      <c r="W98">
        <f t="shared" si="56"/>
        <v>131.83905089317898</v>
      </c>
      <c r="X98">
        <f t="shared" si="57"/>
        <v>12.226499380918286</v>
      </c>
      <c r="Y98">
        <f t="shared" si="58"/>
        <v>47.719342435019207</v>
      </c>
      <c r="Z98">
        <f t="shared" si="59"/>
        <v>-35.719342435019207</v>
      </c>
      <c r="AA98">
        <f t="shared" si="60"/>
        <v>35.719342435019207</v>
      </c>
      <c r="AB98">
        <f t="shared" si="67"/>
        <v>814.12674120321924</v>
      </c>
      <c r="AC98">
        <f t="shared" si="67"/>
        <v>11510.293486267525</v>
      </c>
      <c r="AD98">
        <f t="shared" si="62"/>
        <v>132.3022239800865</v>
      </c>
      <c r="AE98">
        <f t="shared" si="63"/>
        <v>6.1535378371701279</v>
      </c>
    </row>
    <row r="99" spans="1:31" x14ac:dyDescent="0.25">
      <c r="A99" s="1">
        <v>43945</v>
      </c>
      <c r="B99">
        <v>98</v>
      </c>
      <c r="C99">
        <v>11</v>
      </c>
      <c r="D99">
        <f t="shared" si="40"/>
        <v>8.1160837213756487</v>
      </c>
      <c r="E99">
        <f t="shared" si="42"/>
        <v>2.8839162786243513</v>
      </c>
      <c r="F99">
        <f t="shared" si="43"/>
        <v>2.8839162786243513</v>
      </c>
      <c r="G99">
        <f t="shared" si="64"/>
        <v>2218.1349831784264</v>
      </c>
      <c r="H99">
        <f t="shared" si="64"/>
        <v>13107.957736692308</v>
      </c>
      <c r="I99">
        <f t="shared" si="45"/>
        <v>140.94578211497105</v>
      </c>
      <c r="J99">
        <f t="shared" si="46"/>
        <v>15.737505229983178</v>
      </c>
      <c r="K99">
        <f t="shared" si="41"/>
        <v>26.485895429695066</v>
      </c>
      <c r="L99">
        <f t="shared" si="47"/>
        <v>-15.485895429695066</v>
      </c>
      <c r="M99">
        <f t="shared" si="48"/>
        <v>15.485895429695066</v>
      </c>
      <c r="N99">
        <f t="shared" si="65"/>
        <v>1058.8898576749332</v>
      </c>
      <c r="O99">
        <f t="shared" si="65"/>
        <v>13325.563633287449</v>
      </c>
      <c r="P99">
        <f t="shared" si="50"/>
        <v>143.28563046545645</v>
      </c>
      <c r="Q99">
        <f t="shared" si="51"/>
        <v>7.3900631503325256</v>
      </c>
      <c r="R99">
        <f t="shared" si="52"/>
        <v>-5.2932332554338224</v>
      </c>
      <c r="S99">
        <f t="shared" si="53"/>
        <v>16.293233255433822</v>
      </c>
      <c r="T99">
        <f t="shared" si="54"/>
        <v>16.293233255433822</v>
      </c>
      <c r="U99">
        <f t="shared" si="66"/>
        <v>1628.2233073817408</v>
      </c>
      <c r="V99">
        <f t="shared" si="66"/>
        <v>11486.290660962004</v>
      </c>
      <c r="W99">
        <f t="shared" si="56"/>
        <v>130.52603023820458</v>
      </c>
      <c r="X99">
        <f t="shared" si="57"/>
        <v>12.474318757801036</v>
      </c>
      <c r="Y99">
        <f t="shared" si="58"/>
        <v>9.0974764206678884</v>
      </c>
      <c r="Z99">
        <f t="shared" si="59"/>
        <v>1.9025235793321116</v>
      </c>
      <c r="AA99">
        <f t="shared" si="60"/>
        <v>1.9025235793321116</v>
      </c>
      <c r="AB99">
        <f t="shared" si="67"/>
        <v>816.02926478255131</v>
      </c>
      <c r="AC99">
        <f t="shared" si="67"/>
        <v>11512.196009846857</v>
      </c>
      <c r="AD99">
        <f t="shared" si="62"/>
        <v>130.82040920280519</v>
      </c>
      <c r="AE99">
        <f t="shared" si="63"/>
        <v>6.2377825429172642</v>
      </c>
    </row>
    <row r="100" spans="1:31" x14ac:dyDescent="0.25">
      <c r="A100" s="1">
        <v>43946</v>
      </c>
      <c r="B100">
        <v>99</v>
      </c>
      <c r="C100">
        <v>3</v>
      </c>
      <c r="D100">
        <f t="shared" si="40"/>
        <v>6.2181846910710377</v>
      </c>
      <c r="E100">
        <f t="shared" si="42"/>
        <v>-3.2181846910710377</v>
      </c>
      <c r="F100">
        <f t="shared" si="43"/>
        <v>3.2181846910710377</v>
      </c>
      <c r="G100">
        <f t="shared" si="64"/>
        <v>2214.9167984873552</v>
      </c>
      <c r="H100">
        <f t="shared" si="64"/>
        <v>13111.175921383379</v>
      </c>
      <c r="I100">
        <f t="shared" si="45"/>
        <v>139.48059490833381</v>
      </c>
      <c r="J100">
        <f t="shared" si="46"/>
        <v>15.879748720192879</v>
      </c>
      <c r="K100">
        <f t="shared" si="41"/>
        <v>24.466273947006716</v>
      </c>
      <c r="L100">
        <f t="shared" si="47"/>
        <v>-21.466273947006716</v>
      </c>
      <c r="M100">
        <f t="shared" si="48"/>
        <v>21.466273947006716</v>
      </c>
      <c r="N100">
        <f t="shared" si="65"/>
        <v>1037.4235837279264</v>
      </c>
      <c r="O100">
        <f t="shared" si="65"/>
        <v>13347.029907234455</v>
      </c>
      <c r="P100">
        <f t="shared" si="50"/>
        <v>141.98967986419632</v>
      </c>
      <c r="Q100">
        <f t="shared" si="51"/>
        <v>7.3063308877106632</v>
      </c>
      <c r="R100">
        <f t="shared" si="52"/>
        <v>-26.632859924167377</v>
      </c>
      <c r="S100">
        <f t="shared" si="53"/>
        <v>29.632859924167377</v>
      </c>
      <c r="T100">
        <f t="shared" si="54"/>
        <v>29.632859924167377</v>
      </c>
      <c r="U100">
        <f t="shared" si="66"/>
        <v>1657.8561673059082</v>
      </c>
      <c r="V100">
        <f t="shared" si="66"/>
        <v>11515.923520886172</v>
      </c>
      <c r="W100">
        <f t="shared" si="56"/>
        <v>129.39239911108058</v>
      </c>
      <c r="X100">
        <f t="shared" si="57"/>
        <v>12.812624069847214</v>
      </c>
      <c r="Y100">
        <f t="shared" si="58"/>
        <v>-14.119951740615701</v>
      </c>
      <c r="Z100">
        <f t="shared" si="59"/>
        <v>17.119951740615701</v>
      </c>
      <c r="AA100">
        <f t="shared" si="60"/>
        <v>17.119951740615701</v>
      </c>
      <c r="AB100">
        <f t="shared" si="67"/>
        <v>833.14921652316696</v>
      </c>
      <c r="AC100">
        <f t="shared" si="67"/>
        <v>11529.315961587472</v>
      </c>
      <c r="AD100">
        <f t="shared" si="62"/>
        <v>129.54287597289294</v>
      </c>
      <c r="AE100">
        <f t="shared" si="63"/>
        <v>6.4314553020847303</v>
      </c>
    </row>
    <row r="101" spans="1:31" x14ac:dyDescent="0.25">
      <c r="A101" s="1">
        <v>43947</v>
      </c>
      <c r="B101">
        <v>100</v>
      </c>
      <c r="C101">
        <v>6</v>
      </c>
      <c r="D101">
        <f t="shared" si="40"/>
        <v>5.0419530361340144</v>
      </c>
      <c r="E101">
        <f t="shared" si="42"/>
        <v>0.95804696386598565</v>
      </c>
      <c r="F101">
        <f t="shared" si="43"/>
        <v>0.95804696386598565</v>
      </c>
      <c r="G101">
        <f t="shared" si="64"/>
        <v>2215.8748454512211</v>
      </c>
      <c r="H101">
        <f t="shared" si="64"/>
        <v>13112.133968347245</v>
      </c>
      <c r="I101">
        <f t="shared" si="45"/>
        <v>138.02246282470784</v>
      </c>
      <c r="J101">
        <f t="shared" si="46"/>
        <v>16.054450848811765</v>
      </c>
      <c r="K101">
        <f t="shared" si="41"/>
        <v>23.462433544060339</v>
      </c>
      <c r="L101">
        <f t="shared" si="47"/>
        <v>-17.462433544060339</v>
      </c>
      <c r="M101">
        <f t="shared" si="48"/>
        <v>17.462433544060339</v>
      </c>
      <c r="N101">
        <f t="shared" si="65"/>
        <v>1019.961150183866</v>
      </c>
      <c r="O101">
        <f t="shared" si="65"/>
        <v>13364.492340778515</v>
      </c>
      <c r="P101">
        <f t="shared" si="50"/>
        <v>140.678866745037</v>
      </c>
      <c r="Q101">
        <f t="shared" si="51"/>
        <v>7.2502798308179379</v>
      </c>
      <c r="R101">
        <f t="shared" si="52"/>
        <v>2.1065809420199306</v>
      </c>
      <c r="S101">
        <f t="shared" si="53"/>
        <v>3.8934190579800694</v>
      </c>
      <c r="T101">
        <f t="shared" si="54"/>
        <v>3.8934190579800694</v>
      </c>
      <c r="U101">
        <f t="shared" si="66"/>
        <v>1661.7495863638883</v>
      </c>
      <c r="V101">
        <f t="shared" si="66"/>
        <v>11519.816939944152</v>
      </c>
      <c r="W101">
        <f t="shared" si="56"/>
        <v>127.99796599937947</v>
      </c>
      <c r="X101">
        <f t="shared" si="57"/>
        <v>12.98262494555534</v>
      </c>
      <c r="Y101">
        <f t="shared" si="58"/>
        <v>16.990281367845157</v>
      </c>
      <c r="Z101">
        <f t="shared" si="59"/>
        <v>-10.990281367845157</v>
      </c>
      <c r="AA101">
        <f t="shared" si="60"/>
        <v>10.990281367845157</v>
      </c>
      <c r="AB101">
        <f t="shared" si="67"/>
        <v>822.15893515532184</v>
      </c>
      <c r="AC101">
        <f t="shared" si="67"/>
        <v>11540.306242955317</v>
      </c>
      <c r="AD101">
        <f t="shared" si="62"/>
        <v>128.22562492172574</v>
      </c>
      <c r="AE101">
        <f t="shared" si="63"/>
        <v>6.4118146092655186</v>
      </c>
    </row>
    <row r="102" spans="1:31" x14ac:dyDescent="0.25">
      <c r="A102" s="1">
        <v>43948</v>
      </c>
      <c r="B102">
        <v>101</v>
      </c>
      <c r="C102">
        <v>22</v>
      </c>
      <c r="D102">
        <f t="shared" si="40"/>
        <v>5.0997421850773241</v>
      </c>
      <c r="E102">
        <f t="shared" si="42"/>
        <v>16.900257814922675</v>
      </c>
      <c r="F102">
        <f t="shared" si="43"/>
        <v>16.900257814922675</v>
      </c>
      <c r="G102">
        <f t="shared" si="64"/>
        <v>2232.7751032661436</v>
      </c>
      <c r="H102">
        <f t="shared" si="64"/>
        <v>13129.034226162168</v>
      </c>
      <c r="I102">
        <f t="shared" si="45"/>
        <v>136.76077318918925</v>
      </c>
      <c r="J102">
        <f t="shared" si="46"/>
        <v>16.326136882667473</v>
      </c>
      <c r="K102">
        <f t="shared" si="41"/>
        <v>23.524438057890222</v>
      </c>
      <c r="L102">
        <f t="shared" si="47"/>
        <v>-1.5244380578902224</v>
      </c>
      <c r="M102">
        <f t="shared" si="48"/>
        <v>1.5244380578902224</v>
      </c>
      <c r="N102">
        <f t="shared" si="65"/>
        <v>1018.4367121259759</v>
      </c>
      <c r="O102">
        <f t="shared" si="65"/>
        <v>13366.016778836405</v>
      </c>
      <c r="P102">
        <f t="shared" si="50"/>
        <v>139.22934144621254</v>
      </c>
      <c r="Q102">
        <f t="shared" si="51"/>
        <v>7.3148138283726718</v>
      </c>
      <c r="R102">
        <f t="shared" si="52"/>
        <v>6.1180979703652625</v>
      </c>
      <c r="S102">
        <f t="shared" si="53"/>
        <v>15.881902029634738</v>
      </c>
      <c r="T102">
        <f t="shared" si="54"/>
        <v>15.881902029634738</v>
      </c>
      <c r="U102">
        <f t="shared" si="66"/>
        <v>1677.6314883935231</v>
      </c>
      <c r="V102">
        <f t="shared" si="66"/>
        <v>11535.698841973786</v>
      </c>
      <c r="W102">
        <f t="shared" si="56"/>
        <v>126.76592134037128</v>
      </c>
      <c r="X102">
        <f t="shared" si="57"/>
        <v>13.234089025306883</v>
      </c>
      <c r="Y102">
        <f t="shared" si="58"/>
        <v>21.074912086910345</v>
      </c>
      <c r="Z102">
        <f t="shared" si="59"/>
        <v>0.92508791308965499</v>
      </c>
      <c r="AA102">
        <f t="shared" si="60"/>
        <v>0.92508791308965499</v>
      </c>
      <c r="AB102">
        <f t="shared" si="67"/>
        <v>823.08402306841151</v>
      </c>
      <c r="AC102">
        <f t="shared" si="67"/>
        <v>11541.231330868408</v>
      </c>
      <c r="AD102">
        <f t="shared" si="62"/>
        <v>126.82671792163086</v>
      </c>
      <c r="AE102">
        <f t="shared" si="63"/>
        <v>6.4898314531565342</v>
      </c>
    </row>
    <row r="103" spans="1:31" x14ac:dyDescent="0.25">
      <c r="A103" s="1">
        <v>43949</v>
      </c>
      <c r="B103">
        <v>102</v>
      </c>
      <c r="C103">
        <v>4</v>
      </c>
      <c r="D103">
        <f t="shared" ref="D103:D134" si="68">$C102*$H$161+$C101*$I$161+$C100*$J$161+$C99*$K$161+$C98*$L$161</f>
        <v>16.291373973399846</v>
      </c>
      <c r="E103">
        <f t="shared" si="42"/>
        <v>-12.291373973399846</v>
      </c>
      <c r="F103">
        <f t="shared" si="43"/>
        <v>12.291373973399846</v>
      </c>
      <c r="G103">
        <f t="shared" si="64"/>
        <v>2220.4837292927436</v>
      </c>
      <c r="H103">
        <f t="shared" si="64"/>
        <v>13141.325600135568</v>
      </c>
      <c r="I103">
        <f t="shared" si="45"/>
        <v>135.47758350655224</v>
      </c>
      <c r="J103">
        <f t="shared" si="46"/>
        <v>16.390045288823387</v>
      </c>
      <c r="K103">
        <f t="shared" ref="K103:K134" si="69">$G$168+$C102*$H$168+$C101*$I$168+$C100*$J$168+$C99*$K$168+$C98*$L$168</f>
        <v>34.577263991309174</v>
      </c>
      <c r="L103">
        <f t="shared" si="47"/>
        <v>-30.577263991309174</v>
      </c>
      <c r="M103">
        <f t="shared" si="48"/>
        <v>30.577263991309174</v>
      </c>
      <c r="N103">
        <f t="shared" si="65"/>
        <v>987.85944813466665</v>
      </c>
      <c r="O103">
        <f t="shared" si="65"/>
        <v>13396.594042827714</v>
      </c>
      <c r="P103">
        <f t="shared" si="50"/>
        <v>138.10921693636817</v>
      </c>
      <c r="Q103">
        <f t="shared" si="51"/>
        <v>7.1527409252476515</v>
      </c>
      <c r="R103">
        <f t="shared" si="52"/>
        <v>17.120135260786391</v>
      </c>
      <c r="S103">
        <f t="shared" si="53"/>
        <v>-13.120135260786391</v>
      </c>
      <c r="T103">
        <f t="shared" si="54"/>
        <v>13.120135260786391</v>
      </c>
      <c r="U103">
        <f t="shared" si="66"/>
        <v>1664.5113531327368</v>
      </c>
      <c r="V103">
        <f t="shared" si="66"/>
        <v>11548.818977234572</v>
      </c>
      <c r="W103">
        <f t="shared" si="56"/>
        <v>125.53064105689752</v>
      </c>
      <c r="X103">
        <f t="shared" si="57"/>
        <v>13.25980126540011</v>
      </c>
      <c r="Y103">
        <f t="shared" si="58"/>
        <v>31.992714228403663</v>
      </c>
      <c r="Z103">
        <f t="shared" si="59"/>
        <v>-27.992714228403663</v>
      </c>
      <c r="AA103">
        <f t="shared" si="60"/>
        <v>27.992714228403663</v>
      </c>
      <c r="AB103">
        <f t="shared" si="67"/>
        <v>795.09130884000785</v>
      </c>
      <c r="AC103">
        <f t="shared" si="67"/>
        <v>11569.224045096811</v>
      </c>
      <c r="AD103">
        <f t="shared" si="62"/>
        <v>125.75243527279143</v>
      </c>
      <c r="AE103">
        <f t="shared" si="63"/>
        <v>6.3226712637034606</v>
      </c>
    </row>
    <row r="104" spans="1:31" x14ac:dyDescent="0.25">
      <c r="A104" s="1">
        <v>43950</v>
      </c>
      <c r="B104">
        <v>103</v>
      </c>
      <c r="C104">
        <v>12</v>
      </c>
      <c r="D104">
        <f t="shared" si="68"/>
        <v>8.4256979300200037</v>
      </c>
      <c r="E104">
        <f t="shared" si="42"/>
        <v>3.5743020699799963</v>
      </c>
      <c r="F104">
        <f t="shared" si="43"/>
        <v>3.5743020699799963</v>
      </c>
      <c r="G104">
        <f t="shared" ref="G104:H119" si="70">E104+G103</f>
        <v>2224.0580313627238</v>
      </c>
      <c r="H104">
        <f t="shared" si="70"/>
        <v>13144.899902205547</v>
      </c>
      <c r="I104">
        <f t="shared" si="45"/>
        <v>134.13163165515863</v>
      </c>
      <c r="J104">
        <f t="shared" si="46"/>
        <v>16.581159894338672</v>
      </c>
      <c r="K104">
        <f t="shared" si="69"/>
        <v>26.828140301873255</v>
      </c>
      <c r="L104">
        <f t="shared" si="47"/>
        <v>-14.828140301873255</v>
      </c>
      <c r="M104">
        <f t="shared" si="48"/>
        <v>14.828140301873255</v>
      </c>
      <c r="N104">
        <f t="shared" ref="N104:O119" si="71">L104+N103</f>
        <v>973.03130783279335</v>
      </c>
      <c r="O104">
        <f t="shared" si="71"/>
        <v>13411.422183129587</v>
      </c>
      <c r="P104">
        <f t="shared" si="50"/>
        <v>136.85124676662844</v>
      </c>
      <c r="Q104">
        <f t="shared" si="51"/>
        <v>7.1101384227218443</v>
      </c>
      <c r="R104">
        <f t="shared" si="52"/>
        <v>6.880375533194651</v>
      </c>
      <c r="S104">
        <f t="shared" si="53"/>
        <v>5.119624466805349</v>
      </c>
      <c r="T104">
        <f t="shared" si="54"/>
        <v>5.119624466805349</v>
      </c>
      <c r="U104">
        <f t="shared" si="66"/>
        <v>1669.6309775995421</v>
      </c>
      <c r="V104">
        <f t="shared" si="66"/>
        <v>11553.938601701377</v>
      </c>
      <c r="W104">
        <f t="shared" si="56"/>
        <v>124.23589894302556</v>
      </c>
      <c r="X104">
        <f t="shared" si="57"/>
        <v>13.439199070513693</v>
      </c>
      <c r="Y104">
        <f t="shared" si="58"/>
        <v>21.808026923552433</v>
      </c>
      <c r="Z104">
        <f t="shared" si="59"/>
        <v>-9.8080269235524327</v>
      </c>
      <c r="AA104">
        <f t="shared" si="60"/>
        <v>9.8080269235524327</v>
      </c>
      <c r="AB104">
        <f t="shared" si="67"/>
        <v>785.28328191645539</v>
      </c>
      <c r="AC104">
        <f t="shared" si="67"/>
        <v>11579.032072020364</v>
      </c>
      <c r="AD104">
        <f t="shared" si="62"/>
        <v>124.50572120452004</v>
      </c>
      <c r="AE104">
        <f t="shared" si="63"/>
        <v>6.3072064023990135</v>
      </c>
    </row>
    <row r="105" spans="1:31" x14ac:dyDescent="0.25">
      <c r="A105" s="1">
        <v>43951</v>
      </c>
      <c r="B105">
        <v>104</v>
      </c>
      <c r="C105">
        <v>1</v>
      </c>
      <c r="D105">
        <f t="shared" si="68"/>
        <v>12.933429972862903</v>
      </c>
      <c r="E105">
        <f t="shared" si="42"/>
        <v>-11.933429972862903</v>
      </c>
      <c r="F105">
        <f t="shared" si="43"/>
        <v>11.933429972862903</v>
      </c>
      <c r="G105">
        <f t="shared" si="70"/>
        <v>2212.1246013898608</v>
      </c>
      <c r="H105">
        <f t="shared" si="70"/>
        <v>13156.83333217841</v>
      </c>
      <c r="I105">
        <f t="shared" si="45"/>
        <v>132.89730638564052</v>
      </c>
      <c r="J105">
        <f t="shared" si="46"/>
        <v>16.645368228688792</v>
      </c>
      <c r="K105">
        <f t="shared" si="69"/>
        <v>31.359006667221781</v>
      </c>
      <c r="L105">
        <f t="shared" si="47"/>
        <v>-30.359006667221781</v>
      </c>
      <c r="M105">
        <f t="shared" si="48"/>
        <v>30.359006667221781</v>
      </c>
      <c r="N105">
        <f t="shared" si="71"/>
        <v>942.67230116557153</v>
      </c>
      <c r="O105">
        <f t="shared" si="71"/>
        <v>13441.781189796809</v>
      </c>
      <c r="P105">
        <f t="shared" si="50"/>
        <v>135.77556757370516</v>
      </c>
      <c r="Q105">
        <f t="shared" si="51"/>
        <v>6.9428713723022817</v>
      </c>
      <c r="R105">
        <f t="shared" si="52"/>
        <v>10.194706931690188</v>
      </c>
      <c r="S105">
        <f t="shared" si="53"/>
        <v>-9.1947069316901882</v>
      </c>
      <c r="T105">
        <f t="shared" si="54"/>
        <v>9.1947069316901882</v>
      </c>
      <c r="U105">
        <f t="shared" si="66"/>
        <v>1660.4362706678519</v>
      </c>
      <c r="V105">
        <f t="shared" si="66"/>
        <v>11563.133308633067</v>
      </c>
      <c r="W105">
        <f t="shared" si="56"/>
        <v>123.01205647481986</v>
      </c>
      <c r="X105">
        <f t="shared" si="57"/>
        <v>13.498158784198015</v>
      </c>
      <c r="Y105">
        <f t="shared" si="58"/>
        <v>24.978352776409778</v>
      </c>
      <c r="Z105">
        <f t="shared" si="59"/>
        <v>-23.978352776409778</v>
      </c>
      <c r="AA105">
        <f t="shared" si="60"/>
        <v>23.978352776409778</v>
      </c>
      <c r="AB105">
        <f t="shared" si="67"/>
        <v>761.3049291400456</v>
      </c>
      <c r="AC105">
        <f t="shared" si="67"/>
        <v>11603.010424796774</v>
      </c>
      <c r="AD105">
        <f t="shared" si="62"/>
        <v>123.4362811148593</v>
      </c>
      <c r="AE105">
        <f t="shared" si="63"/>
        <v>6.1675945051490979</v>
      </c>
    </row>
    <row r="106" spans="1:31" x14ac:dyDescent="0.25">
      <c r="A106" s="1">
        <v>43952</v>
      </c>
      <c r="B106">
        <v>105</v>
      </c>
      <c r="C106">
        <v>2</v>
      </c>
      <c r="D106">
        <f t="shared" si="68"/>
        <v>2.1194411919386069</v>
      </c>
      <c r="E106">
        <f t="shared" si="42"/>
        <v>-0.11944119193860692</v>
      </c>
      <c r="F106">
        <f t="shared" si="43"/>
        <v>0.11944119193860692</v>
      </c>
      <c r="G106">
        <f t="shared" si="70"/>
        <v>2212.0051601979221</v>
      </c>
      <c r="H106">
        <f t="shared" si="70"/>
        <v>13156.952773370349</v>
      </c>
      <c r="I106">
        <f t="shared" si="45"/>
        <v>131.5695277337035</v>
      </c>
      <c r="J106">
        <f t="shared" si="46"/>
        <v>16.812442807235858</v>
      </c>
      <c r="K106">
        <f t="shared" si="69"/>
        <v>20.56954684552899</v>
      </c>
      <c r="L106">
        <f t="shared" si="47"/>
        <v>-18.56954684552899</v>
      </c>
      <c r="M106">
        <f t="shared" si="48"/>
        <v>18.56954684552899</v>
      </c>
      <c r="N106">
        <f t="shared" si="71"/>
        <v>924.10275432004255</v>
      </c>
      <c r="O106">
        <f t="shared" si="71"/>
        <v>13460.350736642338</v>
      </c>
      <c r="P106">
        <f t="shared" si="50"/>
        <v>134.60350736642337</v>
      </c>
      <c r="Q106">
        <f t="shared" si="51"/>
        <v>6.8653690561302456</v>
      </c>
      <c r="R106">
        <f t="shared" si="52"/>
        <v>3.2643253985830261</v>
      </c>
      <c r="S106">
        <f t="shared" si="53"/>
        <v>-1.2643253985830261</v>
      </c>
      <c r="T106">
        <f t="shared" si="54"/>
        <v>1.2643253985830261</v>
      </c>
      <c r="U106">
        <f t="shared" si="66"/>
        <v>1659.1719452692689</v>
      </c>
      <c r="V106">
        <f t="shared" si="66"/>
        <v>11564.397634031649</v>
      </c>
      <c r="W106">
        <f t="shared" si="56"/>
        <v>121.73050141085947</v>
      </c>
      <c r="X106">
        <f t="shared" si="57"/>
        <v>13.629878510639697</v>
      </c>
      <c r="Y106">
        <f t="shared" si="58"/>
        <v>18.25272069984451</v>
      </c>
      <c r="Z106">
        <f t="shared" si="59"/>
        <v>-16.25272069984451</v>
      </c>
      <c r="AA106">
        <f t="shared" si="60"/>
        <v>16.25272069984451</v>
      </c>
      <c r="AB106">
        <f t="shared" si="67"/>
        <v>745.05220844020107</v>
      </c>
      <c r="AC106">
        <f t="shared" si="67"/>
        <v>11619.263145496618</v>
      </c>
      <c r="AD106">
        <f t="shared" si="62"/>
        <v>122.30803311049071</v>
      </c>
      <c r="AE106">
        <f t="shared" si="63"/>
        <v>6.0916048561351266</v>
      </c>
    </row>
    <row r="107" spans="1:31" x14ac:dyDescent="0.25">
      <c r="A107" s="1">
        <v>43953</v>
      </c>
      <c r="B107">
        <v>106</v>
      </c>
      <c r="C107">
        <v>3</v>
      </c>
      <c r="D107">
        <f t="shared" si="68"/>
        <v>-1.2745692405316533</v>
      </c>
      <c r="E107">
        <f t="shared" si="42"/>
        <v>4.2745692405316529</v>
      </c>
      <c r="F107">
        <f t="shared" si="43"/>
        <v>4.2745692405316529</v>
      </c>
      <c r="G107">
        <f t="shared" si="70"/>
        <v>2216.2797294384536</v>
      </c>
      <c r="H107">
        <f t="shared" si="70"/>
        <v>13161.22734261088</v>
      </c>
      <c r="I107">
        <f t="shared" si="45"/>
        <v>130.30918161000872</v>
      </c>
      <c r="J107">
        <f t="shared" si="46"/>
        <v>17.007855486894002</v>
      </c>
      <c r="K107">
        <f t="shared" si="69"/>
        <v>17.073877171419241</v>
      </c>
      <c r="L107">
        <f t="shared" si="47"/>
        <v>-14.073877171419241</v>
      </c>
      <c r="M107">
        <f t="shared" si="48"/>
        <v>14.073877171419241</v>
      </c>
      <c r="N107">
        <f t="shared" si="71"/>
        <v>910.02887714862334</v>
      </c>
      <c r="O107">
        <f t="shared" si="71"/>
        <v>13474.424613813757</v>
      </c>
      <c r="P107">
        <f t="shared" si="50"/>
        <v>133.41014469122533</v>
      </c>
      <c r="Q107">
        <f t="shared" si="51"/>
        <v>6.8212869362735793</v>
      </c>
      <c r="R107">
        <f t="shared" si="52"/>
        <v>7.0586241491006119E-2</v>
      </c>
      <c r="S107">
        <f t="shared" si="53"/>
        <v>2.9294137585089937</v>
      </c>
      <c r="T107">
        <f t="shared" si="54"/>
        <v>2.9294137585089937</v>
      </c>
      <c r="U107">
        <f t="shared" si="66"/>
        <v>1662.101359027778</v>
      </c>
      <c r="V107">
        <f t="shared" si="66"/>
        <v>11567.327047790159</v>
      </c>
      <c r="W107">
        <f t="shared" si="56"/>
        <v>120.49299008114748</v>
      </c>
      <c r="X107">
        <f t="shared" si="57"/>
        <v>13.794174730898581</v>
      </c>
      <c r="Y107">
        <f t="shared" si="58"/>
        <v>15.079501274440947</v>
      </c>
      <c r="Z107">
        <f t="shared" si="59"/>
        <v>-12.079501274440947</v>
      </c>
      <c r="AA107">
        <f t="shared" si="60"/>
        <v>12.079501274440947</v>
      </c>
      <c r="AB107">
        <f t="shared" si="67"/>
        <v>732.97270716576008</v>
      </c>
      <c r="AC107">
        <f t="shared" si="67"/>
        <v>11631.342646771058</v>
      </c>
      <c r="AD107">
        <f t="shared" si="62"/>
        <v>121.15981923719852</v>
      </c>
      <c r="AE107">
        <f t="shared" si="63"/>
        <v>6.0496351990324087</v>
      </c>
    </row>
    <row r="108" spans="1:31" x14ac:dyDescent="0.25">
      <c r="A108" s="1">
        <v>43954</v>
      </c>
      <c r="B108">
        <v>107</v>
      </c>
      <c r="C108">
        <v>1</v>
      </c>
      <c r="D108">
        <f t="shared" si="68"/>
        <v>1.3310322033194582</v>
      </c>
      <c r="E108">
        <f t="shared" si="42"/>
        <v>-0.33103220331945815</v>
      </c>
      <c r="F108">
        <f t="shared" si="43"/>
        <v>0.33103220331945815</v>
      </c>
      <c r="G108">
        <f t="shared" si="70"/>
        <v>2215.9486972351342</v>
      </c>
      <c r="H108">
        <f t="shared" si="70"/>
        <v>13161.5583748142</v>
      </c>
      <c r="I108">
        <f t="shared" si="45"/>
        <v>129.0348860275902</v>
      </c>
      <c r="J108">
        <f t="shared" si="46"/>
        <v>17.173252640850325</v>
      </c>
      <c r="K108">
        <f t="shared" si="69"/>
        <v>19.76657554909589</v>
      </c>
      <c r="L108">
        <f t="shared" si="47"/>
        <v>-18.76657554909589</v>
      </c>
      <c r="M108">
        <f t="shared" si="48"/>
        <v>18.76657554909589</v>
      </c>
      <c r="N108">
        <f t="shared" si="71"/>
        <v>891.2623015995274</v>
      </c>
      <c r="O108">
        <f t="shared" si="71"/>
        <v>13493.191189362853</v>
      </c>
      <c r="P108">
        <f t="shared" si="50"/>
        <v>132.28618813100837</v>
      </c>
      <c r="Q108">
        <f t="shared" si="51"/>
        <v>6.7373798745858053</v>
      </c>
      <c r="R108">
        <f t="shared" ref="R108:R139" si="72">$C107*$V$161+$C106*$W$161+$C105*$X$161+$C104*$Y$161+$C103*$Z$161+$C102*$AA$161+$C101*$AB$161+$C100*$AC$161+$C99*$AD$161+$C98*$AE$161</f>
        <v>-0.7222958234343011</v>
      </c>
      <c r="S108">
        <f t="shared" si="53"/>
        <v>1.7222958234343011</v>
      </c>
      <c r="T108">
        <f t="shared" si="54"/>
        <v>1.7222958234343011</v>
      </c>
      <c r="U108">
        <f t="shared" ref="U108:V123" si="73">S108+U107</f>
        <v>1663.8236548512123</v>
      </c>
      <c r="V108">
        <f t="shared" si="73"/>
        <v>11569.049343613593</v>
      </c>
      <c r="W108">
        <f t="shared" si="56"/>
        <v>119.26854993416076</v>
      </c>
      <c r="X108">
        <f t="shared" si="57"/>
        <v>13.950229593381364</v>
      </c>
      <c r="Y108">
        <f t="shared" ref="Y108:Y139" si="74">$U$168+$C107*$V$168+$C106*$W$168+$C105*$X$168+$C104*$Y$168+$C103*$Z$168+$C102*$AA$168+$C101*$AB$168+$C100*$AC$168+$C99*$AD$168+$C98*$AE$168</f>
        <v>14.245203465865259</v>
      </c>
      <c r="Z108">
        <f t="shared" si="59"/>
        <v>-13.245203465865259</v>
      </c>
      <c r="AA108">
        <f t="shared" si="60"/>
        <v>13.245203465865259</v>
      </c>
      <c r="AB108">
        <f t="shared" si="67"/>
        <v>719.72750369989478</v>
      </c>
      <c r="AC108">
        <f t="shared" si="67"/>
        <v>11644.587850236923</v>
      </c>
      <c r="AD108">
        <f t="shared" si="62"/>
        <v>120.04729742512292</v>
      </c>
      <c r="AE108">
        <f t="shared" si="63"/>
        <v>5.9953661526517106</v>
      </c>
    </row>
    <row r="109" spans="1:31" x14ac:dyDescent="0.25">
      <c r="A109" s="1">
        <v>43955</v>
      </c>
      <c r="B109">
        <v>108</v>
      </c>
      <c r="C109">
        <v>2</v>
      </c>
      <c r="D109">
        <f t="shared" si="68"/>
        <v>-0.58263094565362628</v>
      </c>
      <c r="E109">
        <f t="shared" si="42"/>
        <v>2.5826309456536265</v>
      </c>
      <c r="F109">
        <f t="shared" si="43"/>
        <v>2.5826309456536265</v>
      </c>
      <c r="G109">
        <f t="shared" si="70"/>
        <v>2218.531328180788</v>
      </c>
      <c r="H109">
        <f t="shared" si="70"/>
        <v>13164.141005759853</v>
      </c>
      <c r="I109">
        <f t="shared" si="45"/>
        <v>127.80719423067819</v>
      </c>
      <c r="J109">
        <f t="shared" si="46"/>
        <v>17.358422908311237</v>
      </c>
      <c r="K109">
        <f t="shared" si="69"/>
        <v>17.813182153520561</v>
      </c>
      <c r="L109">
        <f t="shared" si="47"/>
        <v>-15.813182153520561</v>
      </c>
      <c r="M109">
        <f t="shared" si="48"/>
        <v>15.813182153520561</v>
      </c>
      <c r="N109">
        <f t="shared" si="71"/>
        <v>875.44911944600688</v>
      </c>
      <c r="O109">
        <f t="shared" si="71"/>
        <v>13509.004371516374</v>
      </c>
      <c r="P109">
        <f t="shared" si="50"/>
        <v>131.15538224773178</v>
      </c>
      <c r="Q109">
        <f t="shared" si="51"/>
        <v>6.6749004458880838</v>
      </c>
      <c r="R109">
        <f t="shared" si="72"/>
        <v>0.89415577820855163</v>
      </c>
      <c r="S109">
        <f t="shared" si="53"/>
        <v>1.1058442217914484</v>
      </c>
      <c r="T109">
        <f t="shared" si="54"/>
        <v>1.1058442217914484</v>
      </c>
      <c r="U109">
        <f t="shared" si="73"/>
        <v>1664.9294990730036</v>
      </c>
      <c r="V109">
        <f t="shared" si="73"/>
        <v>11570.155187835384</v>
      </c>
      <c r="W109">
        <f t="shared" si="56"/>
        <v>118.06280803913657</v>
      </c>
      <c r="X109">
        <f t="shared" si="57"/>
        <v>14.102065898018427</v>
      </c>
      <c r="Y109">
        <f t="shared" si="74"/>
        <v>15.890985329375399</v>
      </c>
      <c r="Z109">
        <f t="shared" si="59"/>
        <v>-13.890985329375399</v>
      </c>
      <c r="AA109">
        <f t="shared" si="60"/>
        <v>13.890985329375399</v>
      </c>
      <c r="AB109">
        <f t="shared" ref="AB109:AC123" si="75">Z109+AB108</f>
        <v>705.83651837051934</v>
      </c>
      <c r="AC109">
        <f t="shared" si="75"/>
        <v>11658.478835566299</v>
      </c>
      <c r="AD109">
        <f t="shared" si="62"/>
        <v>118.96406975067652</v>
      </c>
      <c r="AE109">
        <f t="shared" si="63"/>
        <v>5.9331907512058315</v>
      </c>
    </row>
    <row r="110" spans="1:31" x14ac:dyDescent="0.25">
      <c r="A110" s="1">
        <v>43956</v>
      </c>
      <c r="B110">
        <v>109</v>
      </c>
      <c r="C110">
        <v>2</v>
      </c>
      <c r="D110">
        <f t="shared" si="68"/>
        <v>1.9732562228216091</v>
      </c>
      <c r="E110">
        <f t="shared" si="42"/>
        <v>2.6743777178390937E-2</v>
      </c>
      <c r="F110">
        <f t="shared" si="43"/>
        <v>2.6743777178390937E-2</v>
      </c>
      <c r="G110">
        <f t="shared" si="70"/>
        <v>2218.5580719579666</v>
      </c>
      <c r="H110">
        <f t="shared" si="70"/>
        <v>13164.167749537031</v>
      </c>
      <c r="I110">
        <f t="shared" si="45"/>
        <v>126.57853605324068</v>
      </c>
      <c r="J110">
        <f t="shared" si="46"/>
        <v>17.527126961120885</v>
      </c>
      <c r="K110">
        <f t="shared" si="69"/>
        <v>20.430347296397116</v>
      </c>
      <c r="L110">
        <f t="shared" si="47"/>
        <v>-18.430347296397116</v>
      </c>
      <c r="M110">
        <f t="shared" si="48"/>
        <v>18.430347296397116</v>
      </c>
      <c r="N110">
        <f t="shared" si="71"/>
        <v>857.01877214960973</v>
      </c>
      <c r="O110">
        <f t="shared" si="71"/>
        <v>13527.43471881277</v>
      </c>
      <c r="P110">
        <f t="shared" si="50"/>
        <v>130.07148768089203</v>
      </c>
      <c r="Q110">
        <f t="shared" si="51"/>
        <v>6.5888288619574915</v>
      </c>
      <c r="R110">
        <f t="shared" si="72"/>
        <v>2.6956419971749295</v>
      </c>
      <c r="S110">
        <f t="shared" si="53"/>
        <v>-0.69564199717492947</v>
      </c>
      <c r="T110">
        <f t="shared" si="54"/>
        <v>0.69564199717492947</v>
      </c>
      <c r="U110">
        <f t="shared" si="73"/>
        <v>1664.2338570758286</v>
      </c>
      <c r="V110">
        <f t="shared" si="73"/>
        <v>11570.85082983256</v>
      </c>
      <c r="W110">
        <f t="shared" si="56"/>
        <v>116.8772811094198</v>
      </c>
      <c r="X110">
        <f t="shared" si="57"/>
        <v>14.239156158310896</v>
      </c>
      <c r="Y110">
        <f t="shared" si="74"/>
        <v>17.729709979492352</v>
      </c>
      <c r="Z110">
        <f t="shared" si="59"/>
        <v>-15.729709979492352</v>
      </c>
      <c r="AA110">
        <f t="shared" si="60"/>
        <v>15.729709979492352</v>
      </c>
      <c r="AB110">
        <f t="shared" si="75"/>
        <v>690.10680839102702</v>
      </c>
      <c r="AC110">
        <f t="shared" si="75"/>
        <v>11674.208545545791</v>
      </c>
      <c r="AD110">
        <f t="shared" si="62"/>
        <v>117.92129843985647</v>
      </c>
      <c r="AE110">
        <f t="shared" si="63"/>
        <v>5.8522660242161679</v>
      </c>
    </row>
    <row r="111" spans="1:31" x14ac:dyDescent="0.25">
      <c r="A111" s="1">
        <v>43957</v>
      </c>
      <c r="B111">
        <v>110</v>
      </c>
      <c r="C111">
        <v>1</v>
      </c>
      <c r="D111">
        <f t="shared" si="68"/>
        <v>1.6943473451994928</v>
      </c>
      <c r="E111">
        <f t="shared" si="42"/>
        <v>-0.69434734519949282</v>
      </c>
      <c r="F111">
        <f t="shared" si="43"/>
        <v>0.69434734519949282</v>
      </c>
      <c r="G111">
        <f t="shared" si="70"/>
        <v>2217.8637246127673</v>
      </c>
      <c r="H111">
        <f t="shared" si="70"/>
        <v>13164.862096882231</v>
      </c>
      <c r="I111">
        <f t="shared" si="45"/>
        <v>125.37963901792601</v>
      </c>
      <c r="J111">
        <f t="shared" si="46"/>
        <v>17.689185756035481</v>
      </c>
      <c r="K111">
        <f t="shared" si="69"/>
        <v>20.142975922875443</v>
      </c>
      <c r="L111">
        <f t="shared" si="47"/>
        <v>-19.142975922875443</v>
      </c>
      <c r="M111">
        <f t="shared" si="48"/>
        <v>19.142975922875443</v>
      </c>
      <c r="N111">
        <f t="shared" si="71"/>
        <v>837.87579622673434</v>
      </c>
      <c r="O111">
        <f t="shared" si="71"/>
        <v>13546.577694735646</v>
      </c>
      <c r="P111">
        <f t="shared" si="50"/>
        <v>129.01502566414902</v>
      </c>
      <c r="Q111">
        <f t="shared" si="51"/>
        <v>6.4944047556746334</v>
      </c>
      <c r="R111">
        <f t="shared" si="72"/>
        <v>1.5892716116663408</v>
      </c>
      <c r="S111">
        <f t="shared" si="53"/>
        <v>-0.58927161166634079</v>
      </c>
      <c r="T111">
        <f t="shared" si="54"/>
        <v>0.58927161166634079</v>
      </c>
      <c r="U111">
        <f t="shared" si="73"/>
        <v>1663.6445854641622</v>
      </c>
      <c r="V111">
        <f t="shared" si="73"/>
        <v>11571.440101444226</v>
      </c>
      <c r="W111">
        <f t="shared" si="56"/>
        <v>115.71440101444226</v>
      </c>
      <c r="X111">
        <f t="shared" si="57"/>
        <v>14.377161104230437</v>
      </c>
      <c r="Y111">
        <f t="shared" si="74"/>
        <v>16.565203264409174</v>
      </c>
      <c r="Z111">
        <f t="shared" si="59"/>
        <v>-15.565203264409174</v>
      </c>
      <c r="AA111">
        <f t="shared" si="60"/>
        <v>15.565203264409174</v>
      </c>
      <c r="AB111">
        <f t="shared" si="75"/>
        <v>674.54160512661781</v>
      </c>
      <c r="AC111">
        <f t="shared" si="75"/>
        <v>11689.773748810199</v>
      </c>
      <c r="AD111">
        <f t="shared" si="62"/>
        <v>116.897737488102</v>
      </c>
      <c r="AE111">
        <f t="shared" si="63"/>
        <v>5.7703563783283105</v>
      </c>
    </row>
    <row r="112" spans="1:31" x14ac:dyDescent="0.25">
      <c r="A112" s="1">
        <v>43958</v>
      </c>
      <c r="B112">
        <v>111</v>
      </c>
      <c r="C112">
        <v>1</v>
      </c>
      <c r="D112">
        <f t="shared" si="68"/>
        <v>1.0058225722452718</v>
      </c>
      <c r="E112">
        <f t="shared" si="42"/>
        <v>-5.8225722452718287E-3</v>
      </c>
      <c r="F112">
        <f t="shared" si="43"/>
        <v>5.8225722452718287E-3</v>
      </c>
      <c r="G112">
        <f t="shared" si="70"/>
        <v>2217.8579020405223</v>
      </c>
      <c r="H112">
        <f t="shared" si="70"/>
        <v>13164.867919454477</v>
      </c>
      <c r="I112">
        <f t="shared" si="45"/>
        <v>124.19686716466488</v>
      </c>
      <c r="J112">
        <f t="shared" si="46"/>
        <v>17.857599411907891</v>
      </c>
      <c r="K112">
        <f t="shared" si="69"/>
        <v>19.45485923417473</v>
      </c>
      <c r="L112">
        <f t="shared" si="47"/>
        <v>-18.45485923417473</v>
      </c>
      <c r="M112">
        <f t="shared" si="48"/>
        <v>18.45485923417473</v>
      </c>
      <c r="N112">
        <f t="shared" si="71"/>
        <v>819.42093699255963</v>
      </c>
      <c r="O112">
        <f t="shared" si="71"/>
        <v>13565.032553969821</v>
      </c>
      <c r="P112">
        <f t="shared" si="50"/>
        <v>127.97200522613038</v>
      </c>
      <c r="Q112">
        <f t="shared" si="51"/>
        <v>6.4031264927404878</v>
      </c>
      <c r="R112">
        <f t="shared" si="72"/>
        <v>-0.26908567519192639</v>
      </c>
      <c r="S112">
        <f t="shared" si="53"/>
        <v>1.2690856751919264</v>
      </c>
      <c r="T112">
        <f t="shared" si="54"/>
        <v>1.2690856751919264</v>
      </c>
      <c r="U112">
        <f t="shared" si="73"/>
        <v>1664.9136711393542</v>
      </c>
      <c r="V112">
        <f t="shared" si="73"/>
        <v>11572.709187119419</v>
      </c>
      <c r="W112">
        <f t="shared" si="56"/>
        <v>114.58127908039029</v>
      </c>
      <c r="X112">
        <f t="shared" si="57"/>
        <v>14.530416177072432</v>
      </c>
      <c r="Y112">
        <f t="shared" si="74"/>
        <v>14.606033185152857</v>
      </c>
      <c r="Z112">
        <f t="shared" si="59"/>
        <v>-13.606033185152857</v>
      </c>
      <c r="AA112">
        <f t="shared" si="60"/>
        <v>13.606033185152857</v>
      </c>
      <c r="AB112">
        <f t="shared" si="75"/>
        <v>660.9355719414649</v>
      </c>
      <c r="AC112">
        <f t="shared" si="75"/>
        <v>11703.379781995352</v>
      </c>
      <c r="AD112">
        <f t="shared" si="62"/>
        <v>115.87504734648864</v>
      </c>
      <c r="AE112">
        <f t="shared" si="63"/>
        <v>5.7038645254240166</v>
      </c>
    </row>
    <row r="113" spans="1:31" x14ac:dyDescent="0.25">
      <c r="A113" s="1">
        <v>43959</v>
      </c>
      <c r="B113">
        <v>112</v>
      </c>
      <c r="C113">
        <v>14</v>
      </c>
      <c r="D113">
        <f t="shared" si="68"/>
        <v>1.0326081718768534</v>
      </c>
      <c r="E113">
        <f t="shared" si="42"/>
        <v>12.967391828123146</v>
      </c>
      <c r="F113">
        <f t="shared" si="43"/>
        <v>12.967391828123146</v>
      </c>
      <c r="G113">
        <f t="shared" si="70"/>
        <v>2230.8252938686455</v>
      </c>
      <c r="H113">
        <f t="shared" si="70"/>
        <v>13177.835311282599</v>
      </c>
      <c r="I113">
        <f t="shared" si="45"/>
        <v>123.1573393577813</v>
      </c>
      <c r="J113">
        <f t="shared" si="46"/>
        <v>18.113620394054884</v>
      </c>
      <c r="K113">
        <f t="shared" si="69"/>
        <v>19.493578937988044</v>
      </c>
      <c r="L113">
        <f t="shared" si="47"/>
        <v>-5.493578937988044</v>
      </c>
      <c r="M113">
        <f t="shared" si="48"/>
        <v>5.493578937988044</v>
      </c>
      <c r="N113">
        <f t="shared" si="71"/>
        <v>813.92735805457164</v>
      </c>
      <c r="O113">
        <f t="shared" si="71"/>
        <v>13570.526132907809</v>
      </c>
      <c r="P113">
        <f t="shared" si="50"/>
        <v>126.82734703652159</v>
      </c>
      <c r="Q113">
        <f t="shared" si="51"/>
        <v>6.4176013854503369</v>
      </c>
      <c r="R113">
        <f t="shared" si="72"/>
        <v>0.3144277141323133</v>
      </c>
      <c r="S113">
        <f t="shared" si="53"/>
        <v>13.685572285867687</v>
      </c>
      <c r="T113">
        <f t="shared" si="54"/>
        <v>13.685572285867687</v>
      </c>
      <c r="U113">
        <f t="shared" si="73"/>
        <v>1678.5992434252219</v>
      </c>
      <c r="V113">
        <f t="shared" si="73"/>
        <v>11586.394759405286</v>
      </c>
      <c r="W113">
        <f t="shared" si="56"/>
        <v>113.59210548436555</v>
      </c>
      <c r="X113">
        <f t="shared" si="57"/>
        <v>14.7774287329876</v>
      </c>
      <c r="Y113">
        <f t="shared" si="74"/>
        <v>15.301667517395062</v>
      </c>
      <c r="Z113">
        <f t="shared" si="59"/>
        <v>-1.301667517395062</v>
      </c>
      <c r="AA113">
        <f t="shared" si="60"/>
        <v>1.301667517395062</v>
      </c>
      <c r="AB113">
        <f t="shared" si="75"/>
        <v>659.63390442406978</v>
      </c>
      <c r="AC113">
        <f t="shared" si="75"/>
        <v>11704.681449512747</v>
      </c>
      <c r="AD113">
        <f t="shared" si="62"/>
        <v>114.75177891679164</v>
      </c>
      <c r="AE113">
        <f t="shared" si="63"/>
        <v>5.748354497426841</v>
      </c>
    </row>
    <row r="114" spans="1:31" x14ac:dyDescent="0.25">
      <c r="A114" s="1">
        <v>43960</v>
      </c>
      <c r="B114">
        <v>113</v>
      </c>
      <c r="C114">
        <v>17</v>
      </c>
      <c r="D114">
        <f t="shared" si="68"/>
        <v>10.94014074425232</v>
      </c>
      <c r="E114">
        <f t="shared" si="42"/>
        <v>6.0598592557476803</v>
      </c>
      <c r="F114">
        <f t="shared" si="43"/>
        <v>6.0598592557476803</v>
      </c>
      <c r="G114">
        <f t="shared" si="70"/>
        <v>2236.8851531243931</v>
      </c>
      <c r="H114">
        <f t="shared" si="70"/>
        <v>13183.895170538346</v>
      </c>
      <c r="I114">
        <f t="shared" si="45"/>
        <v>122.07310343091061</v>
      </c>
      <c r="J114">
        <f t="shared" si="46"/>
        <v>18.32414422387809</v>
      </c>
      <c r="K114">
        <f t="shared" si="69"/>
        <v>29.32025014879062</v>
      </c>
      <c r="L114">
        <f t="shared" si="47"/>
        <v>-12.32025014879062</v>
      </c>
      <c r="M114">
        <f t="shared" si="48"/>
        <v>12.32025014879062</v>
      </c>
      <c r="N114">
        <f t="shared" si="71"/>
        <v>801.60710790578105</v>
      </c>
      <c r="O114">
        <f t="shared" si="71"/>
        <v>13582.8463830566</v>
      </c>
      <c r="P114">
        <f t="shared" si="50"/>
        <v>125.76709613941296</v>
      </c>
      <c r="Q114">
        <f t="shared" si="51"/>
        <v>6.3737426760430145</v>
      </c>
      <c r="R114">
        <f t="shared" si="72"/>
        <v>9.3582957957423396</v>
      </c>
      <c r="S114">
        <f t="shared" si="53"/>
        <v>7.6417042042576604</v>
      </c>
      <c r="T114">
        <f t="shared" si="54"/>
        <v>7.6417042042576604</v>
      </c>
      <c r="U114">
        <f t="shared" si="73"/>
        <v>1686.2409476294795</v>
      </c>
      <c r="V114">
        <f t="shared" si="73"/>
        <v>11594.036463609544</v>
      </c>
      <c r="W114">
        <f t="shared" si="56"/>
        <v>112.56346081174314</v>
      </c>
      <c r="X114">
        <f t="shared" si="57"/>
        <v>14.98035806174825</v>
      </c>
      <c r="Y114">
        <f t="shared" si="74"/>
        <v>24.224605409276748</v>
      </c>
      <c r="Z114">
        <f t="shared" si="59"/>
        <v>-7.224605409276748</v>
      </c>
      <c r="AA114">
        <f t="shared" si="60"/>
        <v>7.224605409276748</v>
      </c>
      <c r="AB114">
        <f t="shared" si="75"/>
        <v>652.40929901479308</v>
      </c>
      <c r="AC114">
        <f t="shared" si="75"/>
        <v>11711.906054922025</v>
      </c>
      <c r="AD114">
        <f t="shared" si="62"/>
        <v>113.70782577594198</v>
      </c>
      <c r="AE114">
        <f t="shared" si="63"/>
        <v>5.7375936490101127</v>
      </c>
    </row>
    <row r="115" spans="1:31" x14ac:dyDescent="0.25">
      <c r="A115" s="1">
        <v>43961</v>
      </c>
      <c r="B115">
        <v>114</v>
      </c>
      <c r="C115">
        <v>1</v>
      </c>
      <c r="D115">
        <f t="shared" si="68"/>
        <v>17.487239599494437</v>
      </c>
      <c r="E115">
        <f t="shared" si="42"/>
        <v>-16.487239599494437</v>
      </c>
      <c r="F115">
        <f t="shared" si="43"/>
        <v>16.487239599494437</v>
      </c>
      <c r="G115">
        <f t="shared" si="70"/>
        <v>2220.3979135248987</v>
      </c>
      <c r="H115">
        <f t="shared" si="70"/>
        <v>13200.382410137841</v>
      </c>
      <c r="I115">
        <f t="shared" si="45"/>
        <v>121.10442578108112</v>
      </c>
      <c r="J115">
        <f t="shared" si="46"/>
        <v>18.334572821794993</v>
      </c>
      <c r="K115">
        <f t="shared" si="69"/>
        <v>35.856510043208701</v>
      </c>
      <c r="L115">
        <f t="shared" si="47"/>
        <v>-34.856510043208701</v>
      </c>
      <c r="M115">
        <f t="shared" si="48"/>
        <v>34.856510043208701</v>
      </c>
      <c r="N115">
        <f t="shared" si="71"/>
        <v>766.75059786257236</v>
      </c>
      <c r="O115">
        <f t="shared" si="71"/>
        <v>13617.702893099808</v>
      </c>
      <c r="P115">
        <f t="shared" si="50"/>
        <v>124.93305406513585</v>
      </c>
      <c r="Q115">
        <f t="shared" si="51"/>
        <v>6.1372917167526753</v>
      </c>
      <c r="R115">
        <f t="shared" si="72"/>
        <v>16.298557002997335</v>
      </c>
      <c r="S115">
        <f t="shared" si="53"/>
        <v>-15.298557002997335</v>
      </c>
      <c r="T115">
        <f t="shared" si="54"/>
        <v>15.298557002997335</v>
      </c>
      <c r="U115">
        <f t="shared" si="73"/>
        <v>1670.9423906264822</v>
      </c>
      <c r="V115">
        <f t="shared" si="73"/>
        <v>11609.335020612541</v>
      </c>
      <c r="W115">
        <f t="shared" si="56"/>
        <v>111.62822135204367</v>
      </c>
      <c r="X115">
        <f t="shared" si="57"/>
        <v>14.968816759668732</v>
      </c>
      <c r="Y115">
        <f t="shared" si="74"/>
        <v>31.212756477692498</v>
      </c>
      <c r="Z115">
        <f t="shared" si="59"/>
        <v>-30.212756477692498</v>
      </c>
      <c r="AA115">
        <f t="shared" si="60"/>
        <v>30.212756477692498</v>
      </c>
      <c r="AB115">
        <f t="shared" si="75"/>
        <v>622.19654253710053</v>
      </c>
      <c r="AC115">
        <f t="shared" si="75"/>
        <v>11742.118811399718</v>
      </c>
      <c r="AD115">
        <f t="shared" si="62"/>
        <v>112.90498857115114</v>
      </c>
      <c r="AE115">
        <f t="shared" si="63"/>
        <v>5.5107976220643344</v>
      </c>
    </row>
    <row r="116" spans="1:31" x14ac:dyDescent="0.25">
      <c r="A116" s="1">
        <v>43962</v>
      </c>
      <c r="B116">
        <v>115</v>
      </c>
      <c r="C116">
        <v>7</v>
      </c>
      <c r="D116">
        <f t="shared" si="68"/>
        <v>7.9630582254718858</v>
      </c>
      <c r="E116">
        <f t="shared" si="42"/>
        <v>-0.9630582254718858</v>
      </c>
      <c r="F116">
        <f t="shared" si="43"/>
        <v>0.9630582254718858</v>
      </c>
      <c r="G116">
        <f t="shared" si="70"/>
        <v>2219.434855299427</v>
      </c>
      <c r="H116">
        <f t="shared" si="70"/>
        <v>13201.345468363314</v>
      </c>
      <c r="I116">
        <f t="shared" si="45"/>
        <v>120.01223153057558</v>
      </c>
      <c r="J116">
        <f t="shared" si="46"/>
        <v>18.493405438711306</v>
      </c>
      <c r="K116">
        <f t="shared" si="69"/>
        <v>26.452540570018883</v>
      </c>
      <c r="L116">
        <f t="shared" si="47"/>
        <v>-19.452540570018883</v>
      </c>
      <c r="M116">
        <f t="shared" si="48"/>
        <v>19.452540570018883</v>
      </c>
      <c r="N116">
        <f t="shared" si="71"/>
        <v>747.29805729255349</v>
      </c>
      <c r="O116">
        <f t="shared" si="71"/>
        <v>13637.155433669826</v>
      </c>
      <c r="P116">
        <f t="shared" si="50"/>
        <v>123.97414030608932</v>
      </c>
      <c r="Q116">
        <f t="shared" si="51"/>
        <v>6.0278543206469646</v>
      </c>
      <c r="R116">
        <f t="shared" si="72"/>
        <v>7.6622014058646091</v>
      </c>
      <c r="S116">
        <f t="shared" si="53"/>
        <v>-0.66220140586460907</v>
      </c>
      <c r="T116">
        <f t="shared" si="54"/>
        <v>0.66220140586460907</v>
      </c>
      <c r="U116">
        <f t="shared" si="73"/>
        <v>1670.2801892206176</v>
      </c>
      <c r="V116">
        <f t="shared" si="73"/>
        <v>11609.997222018406</v>
      </c>
      <c r="W116">
        <f t="shared" si="56"/>
        <v>110.57140211446101</v>
      </c>
      <c r="X116">
        <f t="shared" si="57"/>
        <v>15.105896798627745</v>
      </c>
      <c r="Y116">
        <f t="shared" si="74"/>
        <v>22.660301596334463</v>
      </c>
      <c r="Z116">
        <f t="shared" si="59"/>
        <v>-15.660301596334463</v>
      </c>
      <c r="AA116">
        <f t="shared" si="60"/>
        <v>15.660301596334463</v>
      </c>
      <c r="AB116">
        <f t="shared" si="75"/>
        <v>606.53624094076611</v>
      </c>
      <c r="AC116">
        <f t="shared" si="75"/>
        <v>11757.779112996051</v>
      </c>
      <c r="AD116">
        <f t="shared" si="62"/>
        <v>111.9788486952005</v>
      </c>
      <c r="AE116">
        <f t="shared" si="63"/>
        <v>5.4165250670840548</v>
      </c>
    </row>
    <row r="117" spans="1:31" x14ac:dyDescent="0.25">
      <c r="A117" s="1">
        <v>43963</v>
      </c>
      <c r="B117">
        <v>116</v>
      </c>
      <c r="C117">
        <v>3</v>
      </c>
      <c r="D117">
        <f t="shared" si="68"/>
        <v>7.0588180576894244</v>
      </c>
      <c r="E117">
        <f t="shared" si="42"/>
        <v>-4.0588180576894244</v>
      </c>
      <c r="F117">
        <f t="shared" si="43"/>
        <v>4.0588180576894244</v>
      </c>
      <c r="G117">
        <f t="shared" si="70"/>
        <v>2215.3760372417378</v>
      </c>
      <c r="H117">
        <f t="shared" si="70"/>
        <v>13205.404286421002</v>
      </c>
      <c r="I117">
        <f t="shared" si="45"/>
        <v>118.96760618397299</v>
      </c>
      <c r="J117">
        <f t="shared" si="46"/>
        <v>18.621674490246132</v>
      </c>
      <c r="K117">
        <f t="shared" si="69"/>
        <v>25.518206254545955</v>
      </c>
      <c r="L117">
        <f t="shared" si="47"/>
        <v>-22.518206254545955</v>
      </c>
      <c r="M117">
        <f t="shared" si="48"/>
        <v>22.518206254545955</v>
      </c>
      <c r="N117">
        <f t="shared" si="71"/>
        <v>724.77985103800756</v>
      </c>
      <c r="O117">
        <f t="shared" si="71"/>
        <v>13659.673639924373</v>
      </c>
      <c r="P117">
        <f t="shared" si="50"/>
        <v>123.06012288220155</v>
      </c>
      <c r="Q117">
        <f t="shared" si="51"/>
        <v>5.8896402348939469</v>
      </c>
      <c r="R117">
        <f t="shared" si="72"/>
        <v>7.2868913589097764</v>
      </c>
      <c r="S117">
        <f t="shared" si="53"/>
        <v>-4.2868913589097764</v>
      </c>
      <c r="T117">
        <f t="shared" si="54"/>
        <v>4.2868913589097764</v>
      </c>
      <c r="U117">
        <f t="shared" si="73"/>
        <v>1665.9932978617078</v>
      </c>
      <c r="V117">
        <f t="shared" si="73"/>
        <v>11614.284113377316</v>
      </c>
      <c r="W117">
        <f t="shared" si="56"/>
        <v>109.5687180507294</v>
      </c>
      <c r="X117">
        <f t="shared" si="57"/>
        <v>15.205008578181657</v>
      </c>
      <c r="Y117">
        <f t="shared" si="74"/>
        <v>22.267852771851029</v>
      </c>
      <c r="Z117">
        <f t="shared" si="59"/>
        <v>-19.267852771851029</v>
      </c>
      <c r="AA117">
        <f t="shared" si="60"/>
        <v>19.267852771851029</v>
      </c>
      <c r="AB117">
        <f t="shared" si="75"/>
        <v>587.26838816891507</v>
      </c>
      <c r="AC117">
        <f t="shared" si="75"/>
        <v>11777.046965767902</v>
      </c>
      <c r="AD117">
        <f t="shared" si="62"/>
        <v>111.10421665818775</v>
      </c>
      <c r="AE117">
        <f t="shared" si="63"/>
        <v>5.2857434743061722</v>
      </c>
    </row>
    <row r="118" spans="1:31" x14ac:dyDescent="0.25">
      <c r="A118" s="1">
        <v>43964</v>
      </c>
      <c r="B118">
        <v>117</v>
      </c>
      <c r="C118">
        <v>4</v>
      </c>
      <c r="D118">
        <f t="shared" si="68"/>
        <v>0.38567596569643481</v>
      </c>
      <c r="E118">
        <f t="shared" si="42"/>
        <v>3.6143240343035652</v>
      </c>
      <c r="F118">
        <f t="shared" si="43"/>
        <v>3.6143240343035652</v>
      </c>
      <c r="G118">
        <f t="shared" si="70"/>
        <v>2218.9903612760413</v>
      </c>
      <c r="H118">
        <f t="shared" si="70"/>
        <v>13209.018610455307</v>
      </c>
      <c r="I118">
        <f t="shared" si="45"/>
        <v>117.93766616477953</v>
      </c>
      <c r="J118">
        <f t="shared" si="46"/>
        <v>18.814942108280523</v>
      </c>
      <c r="K118">
        <f t="shared" si="69"/>
        <v>18.766527153536064</v>
      </c>
      <c r="L118">
        <f t="shared" si="47"/>
        <v>-14.766527153536064</v>
      </c>
      <c r="M118">
        <f t="shared" si="48"/>
        <v>14.766527153536064</v>
      </c>
      <c r="N118">
        <f t="shared" si="71"/>
        <v>710.01332388447145</v>
      </c>
      <c r="O118">
        <f t="shared" si="71"/>
        <v>13674.440167077908</v>
      </c>
      <c r="P118">
        <f t="shared" si="50"/>
        <v>122.09321577748132</v>
      </c>
      <c r="Q118">
        <f t="shared" si="51"/>
        <v>5.8153380543149327</v>
      </c>
      <c r="R118">
        <f t="shared" si="72"/>
        <v>1.4658751427809809</v>
      </c>
      <c r="S118">
        <f t="shared" si="53"/>
        <v>2.5341248572190191</v>
      </c>
      <c r="T118">
        <f t="shared" si="54"/>
        <v>2.5341248572190191</v>
      </c>
      <c r="U118">
        <f t="shared" si="73"/>
        <v>1668.5274227189268</v>
      </c>
      <c r="V118">
        <f t="shared" si="73"/>
        <v>11616.818238234535</v>
      </c>
      <c r="W118">
        <f t="shared" si="56"/>
        <v>108.56839474985547</v>
      </c>
      <c r="X118">
        <f t="shared" si="57"/>
        <v>15.368445177468629</v>
      </c>
      <c r="Y118">
        <f t="shared" si="74"/>
        <v>16.487118518313615</v>
      </c>
      <c r="Z118">
        <f t="shared" si="59"/>
        <v>-12.487118518313615</v>
      </c>
      <c r="AA118">
        <f t="shared" si="60"/>
        <v>12.487118518313615</v>
      </c>
      <c r="AB118">
        <f t="shared" si="75"/>
        <v>574.78126965060142</v>
      </c>
      <c r="AC118">
        <f t="shared" si="75"/>
        <v>11789.534084286215</v>
      </c>
      <c r="AD118">
        <f t="shared" si="62"/>
        <v>110.18256153538519</v>
      </c>
      <c r="AE118">
        <f t="shared" si="63"/>
        <v>5.2166264937125293</v>
      </c>
    </row>
    <row r="119" spans="1:31" x14ac:dyDescent="0.25">
      <c r="A119" s="1">
        <v>43965</v>
      </c>
      <c r="B119">
        <v>118</v>
      </c>
      <c r="C119">
        <v>8</v>
      </c>
      <c r="D119">
        <f t="shared" si="68"/>
        <v>1.4831364976662638</v>
      </c>
      <c r="E119">
        <f t="shared" si="42"/>
        <v>6.5168635023337362</v>
      </c>
      <c r="F119">
        <f t="shared" si="43"/>
        <v>6.5168635023337362</v>
      </c>
      <c r="G119">
        <f t="shared" si="70"/>
        <v>2225.5072247783751</v>
      </c>
      <c r="H119">
        <f t="shared" si="70"/>
        <v>13215.53547395764</v>
      </c>
      <c r="I119">
        <f t="shared" si="45"/>
        <v>116.95164136245698</v>
      </c>
      <c r="J119">
        <f t="shared" si="46"/>
        <v>19.029294491738465</v>
      </c>
      <c r="K119">
        <f t="shared" si="69"/>
        <v>19.840956129333758</v>
      </c>
      <c r="L119">
        <f t="shared" si="47"/>
        <v>-11.840956129333758</v>
      </c>
      <c r="M119">
        <f t="shared" si="48"/>
        <v>11.840956129333758</v>
      </c>
      <c r="N119">
        <f t="shared" si="71"/>
        <v>698.17236775513766</v>
      </c>
      <c r="O119">
        <f t="shared" si="71"/>
        <v>13686.281123207242</v>
      </c>
      <c r="P119">
        <f t="shared" si="50"/>
        <v>121.1175320637809</v>
      </c>
      <c r="Q119">
        <f t="shared" si="51"/>
        <v>5.7644203597830721</v>
      </c>
      <c r="R119">
        <f t="shared" si="72"/>
        <v>1.366833290759317</v>
      </c>
      <c r="S119">
        <f t="shared" si="53"/>
        <v>6.6331667092406832</v>
      </c>
      <c r="T119">
        <f t="shared" si="54"/>
        <v>6.6331667092406832</v>
      </c>
      <c r="U119">
        <f t="shared" si="73"/>
        <v>1675.1605894281674</v>
      </c>
      <c r="V119">
        <f t="shared" si="73"/>
        <v>11623.451404943775</v>
      </c>
      <c r="W119">
        <f t="shared" si="56"/>
        <v>107.62455004577569</v>
      </c>
      <c r="X119">
        <f t="shared" si="57"/>
        <v>15.564855683165927</v>
      </c>
      <c r="Y119">
        <f t="shared" si="74"/>
        <v>16.390913865101417</v>
      </c>
      <c r="Z119">
        <f t="shared" si="59"/>
        <v>-8.3909138651014175</v>
      </c>
      <c r="AA119">
        <f t="shared" si="60"/>
        <v>8.3909138651014175</v>
      </c>
      <c r="AB119">
        <f t="shared" si="75"/>
        <v>566.39035578549999</v>
      </c>
      <c r="AC119">
        <f t="shared" si="75"/>
        <v>11797.924998151317</v>
      </c>
      <c r="AD119">
        <f t="shared" si="62"/>
        <v>109.24004627917886</v>
      </c>
      <c r="AE119">
        <f t="shared" si="63"/>
        <v>5.184823469755834</v>
      </c>
    </row>
    <row r="120" spans="1:31" x14ac:dyDescent="0.25">
      <c r="A120" s="1">
        <v>43966</v>
      </c>
      <c r="B120">
        <v>119</v>
      </c>
      <c r="C120">
        <v>6</v>
      </c>
      <c r="D120">
        <f t="shared" si="68"/>
        <v>7.2526430024396875</v>
      </c>
      <c r="E120">
        <f t="shared" si="42"/>
        <v>-1.2526430024396875</v>
      </c>
      <c r="F120">
        <f t="shared" si="43"/>
        <v>1.2526430024396875</v>
      </c>
      <c r="G120">
        <f t="shared" ref="G120:H123" si="76">E120+G119</f>
        <v>2224.2545817759355</v>
      </c>
      <c r="H120">
        <f t="shared" si="76"/>
        <v>13216.788116960079</v>
      </c>
      <c r="I120">
        <f t="shared" si="45"/>
        <v>115.93673786807086</v>
      </c>
      <c r="J120">
        <f t="shared" si="46"/>
        <v>19.185071295580229</v>
      </c>
      <c r="K120">
        <f t="shared" si="69"/>
        <v>25.679972946355708</v>
      </c>
      <c r="L120">
        <f t="shared" si="47"/>
        <v>-19.679972946355708</v>
      </c>
      <c r="M120">
        <f t="shared" si="48"/>
        <v>19.679972946355708</v>
      </c>
      <c r="N120">
        <f t="shared" ref="N120:O123" si="77">L120+N119</f>
        <v>678.49239480878191</v>
      </c>
      <c r="O120">
        <f t="shared" si="77"/>
        <v>13705.961096153598</v>
      </c>
      <c r="P120">
        <f t="shared" si="50"/>
        <v>120.22772891362806</v>
      </c>
      <c r="Q120">
        <f t="shared" si="51"/>
        <v>5.6433935909761113</v>
      </c>
      <c r="R120">
        <f t="shared" si="72"/>
        <v>6.7141499531081816</v>
      </c>
      <c r="S120">
        <f t="shared" si="53"/>
        <v>-0.71414995310818163</v>
      </c>
      <c r="T120">
        <f t="shared" si="54"/>
        <v>0.71414995310818163</v>
      </c>
      <c r="U120">
        <f t="shared" si="73"/>
        <v>1674.4464394750592</v>
      </c>
      <c r="V120">
        <f t="shared" si="73"/>
        <v>11624.165554896883</v>
      </c>
      <c r="W120">
        <f t="shared" si="56"/>
        <v>106.64372068712737</v>
      </c>
      <c r="X120">
        <f t="shared" si="57"/>
        <v>15.701313013895776</v>
      </c>
      <c r="Y120">
        <f t="shared" si="74"/>
        <v>21.730529135188675</v>
      </c>
      <c r="Z120">
        <f t="shared" si="59"/>
        <v>-15.730529135188675</v>
      </c>
      <c r="AA120">
        <f t="shared" si="60"/>
        <v>15.730529135188675</v>
      </c>
      <c r="AB120">
        <f t="shared" si="75"/>
        <v>550.65982665031129</v>
      </c>
      <c r="AC120">
        <f t="shared" si="75"/>
        <v>11813.655527286506</v>
      </c>
      <c r="AD120">
        <f t="shared" si="62"/>
        <v>108.38216080079363</v>
      </c>
      <c r="AE120">
        <f t="shared" si="63"/>
        <v>5.0807238255973122</v>
      </c>
    </row>
    <row r="121" spans="1:31" x14ac:dyDescent="0.25">
      <c r="A121" s="1">
        <v>43967</v>
      </c>
      <c r="B121">
        <v>120</v>
      </c>
      <c r="C121">
        <v>3</v>
      </c>
      <c r="D121">
        <f t="shared" si="68"/>
        <v>6.1392234943305191</v>
      </c>
      <c r="E121">
        <f t="shared" si="42"/>
        <v>-3.1392234943305191</v>
      </c>
      <c r="F121">
        <f t="shared" si="43"/>
        <v>3.1392234943305191</v>
      </c>
      <c r="G121">
        <f t="shared" si="76"/>
        <v>2221.115358281605</v>
      </c>
      <c r="H121">
        <f t="shared" si="76"/>
        <v>13219.927340454409</v>
      </c>
      <c r="I121">
        <f t="shared" si="45"/>
        <v>114.95588991699486</v>
      </c>
      <c r="J121">
        <f t="shared" si="46"/>
        <v>19.321457646801615</v>
      </c>
      <c r="K121">
        <f t="shared" si="69"/>
        <v>24.543756150494644</v>
      </c>
      <c r="L121">
        <f t="shared" si="47"/>
        <v>-21.543756150494644</v>
      </c>
      <c r="M121">
        <f t="shared" si="48"/>
        <v>21.543756150494644</v>
      </c>
      <c r="N121">
        <f t="shared" si="77"/>
        <v>656.94863865828722</v>
      </c>
      <c r="O121">
        <f t="shared" si="77"/>
        <v>13727.504852304093</v>
      </c>
      <c r="P121">
        <f t="shared" si="50"/>
        <v>119.36960741133994</v>
      </c>
      <c r="Q121">
        <f t="shared" si="51"/>
        <v>5.5034832810874947</v>
      </c>
      <c r="R121">
        <f t="shared" si="72"/>
        <v>8.4592997673822694</v>
      </c>
      <c r="S121">
        <f t="shared" si="53"/>
        <v>-5.4592997673822694</v>
      </c>
      <c r="T121">
        <f t="shared" si="54"/>
        <v>5.4592997673822694</v>
      </c>
      <c r="U121">
        <f t="shared" si="73"/>
        <v>1668.987139707677</v>
      </c>
      <c r="V121">
        <f t="shared" si="73"/>
        <v>11629.624854664266</v>
      </c>
      <c r="W121">
        <f t="shared" si="56"/>
        <v>105.72386231512969</v>
      </c>
      <c r="X121">
        <f t="shared" si="57"/>
        <v>15.786286115171894</v>
      </c>
      <c r="Y121">
        <f t="shared" si="74"/>
        <v>23.488224560626957</v>
      </c>
      <c r="Z121">
        <f t="shared" si="59"/>
        <v>-20.488224560626957</v>
      </c>
      <c r="AA121">
        <f t="shared" si="60"/>
        <v>20.488224560626957</v>
      </c>
      <c r="AB121">
        <f t="shared" si="75"/>
        <v>530.17160208968437</v>
      </c>
      <c r="AC121">
        <f t="shared" si="75"/>
        <v>11834.143751847134</v>
      </c>
      <c r="AD121">
        <f t="shared" si="62"/>
        <v>107.58312501679212</v>
      </c>
      <c r="AE121">
        <f t="shared" si="63"/>
        <v>4.9280182371253156</v>
      </c>
    </row>
    <row r="122" spans="1:31" x14ac:dyDescent="0.25">
      <c r="A122" s="1">
        <v>43968</v>
      </c>
      <c r="B122">
        <v>121</v>
      </c>
      <c r="C122">
        <v>7</v>
      </c>
      <c r="D122">
        <f t="shared" si="68"/>
        <v>4.5066876172076205</v>
      </c>
      <c r="E122">
        <f t="shared" si="42"/>
        <v>2.4933123827923795</v>
      </c>
      <c r="F122">
        <f t="shared" si="43"/>
        <v>2.4933123827923795</v>
      </c>
      <c r="G122">
        <f t="shared" si="76"/>
        <v>2223.6086706643973</v>
      </c>
      <c r="H122">
        <f t="shared" si="76"/>
        <v>13222.420652837201</v>
      </c>
      <c r="I122">
        <f t="shared" si="45"/>
        <v>113.98638493825173</v>
      </c>
      <c r="J122">
        <f t="shared" si="46"/>
        <v>19.507669024409907</v>
      </c>
      <c r="K122">
        <f t="shared" si="69"/>
        <v>22.958457595573105</v>
      </c>
      <c r="L122">
        <f t="shared" si="47"/>
        <v>-15.958457595573105</v>
      </c>
      <c r="M122">
        <f t="shared" si="48"/>
        <v>15.958457595573105</v>
      </c>
      <c r="N122">
        <f t="shared" si="77"/>
        <v>640.9901810627141</v>
      </c>
      <c r="O122">
        <f t="shared" si="77"/>
        <v>13743.463309899666</v>
      </c>
      <c r="P122">
        <f t="shared" si="50"/>
        <v>118.47813198189367</v>
      </c>
      <c r="Q122">
        <f t="shared" si="51"/>
        <v>5.410198239458003</v>
      </c>
      <c r="R122">
        <f t="shared" si="72"/>
        <v>4.9818504459407009</v>
      </c>
      <c r="S122">
        <f t="shared" si="53"/>
        <v>2.0181495540592991</v>
      </c>
      <c r="T122">
        <f t="shared" si="54"/>
        <v>2.0181495540592991</v>
      </c>
      <c r="U122">
        <f t="shared" si="73"/>
        <v>1671.0052892617364</v>
      </c>
      <c r="V122">
        <f t="shared" si="73"/>
        <v>11631.643004218326</v>
      </c>
      <c r="W122">
        <f t="shared" si="56"/>
        <v>104.78957661457952</v>
      </c>
      <c r="X122">
        <f t="shared" si="57"/>
        <v>15.946292973467813</v>
      </c>
      <c r="Y122">
        <f t="shared" si="74"/>
        <v>19.999030032487699</v>
      </c>
      <c r="Z122">
        <f t="shared" si="59"/>
        <v>-12.999030032487699</v>
      </c>
      <c r="AA122">
        <f t="shared" si="60"/>
        <v>12.999030032487699</v>
      </c>
      <c r="AB122">
        <f t="shared" si="75"/>
        <v>517.1725720571967</v>
      </c>
      <c r="AC122">
        <f t="shared" si="75"/>
        <v>11847.142781879622</v>
      </c>
      <c r="AD122">
        <f t="shared" si="62"/>
        <v>106.73101605296957</v>
      </c>
      <c r="AE122">
        <f t="shared" si="63"/>
        <v>4.8455696495995975</v>
      </c>
    </row>
    <row r="123" spans="1:31" x14ac:dyDescent="0.25">
      <c r="A123" s="1">
        <v>43969</v>
      </c>
      <c r="B123">
        <v>122</v>
      </c>
      <c r="C123">
        <v>8</v>
      </c>
      <c r="D123">
        <f t="shared" si="68"/>
        <v>5.8839450566126201</v>
      </c>
      <c r="E123">
        <f t="shared" si="42"/>
        <v>2.1160549433873799</v>
      </c>
      <c r="F123">
        <f t="shared" si="43"/>
        <v>2.1160549433873799</v>
      </c>
      <c r="G123">
        <f t="shared" si="76"/>
        <v>2225.7247256077849</v>
      </c>
      <c r="H123">
        <f t="shared" si="76"/>
        <v>13224.536707780589</v>
      </c>
      <c r="I123">
        <f t="shared" si="45"/>
        <v>113.03022827162897</v>
      </c>
      <c r="J123">
        <f t="shared" si="46"/>
        <v>19.691411400665555</v>
      </c>
      <c r="K123">
        <f t="shared" si="69"/>
        <v>24.304228085211555</v>
      </c>
      <c r="L123">
        <f t="shared" si="47"/>
        <v>-16.304228085211555</v>
      </c>
      <c r="M123">
        <f t="shared" si="48"/>
        <v>16.304228085211555</v>
      </c>
      <c r="N123">
        <f t="shared" si="77"/>
        <v>624.68595297750255</v>
      </c>
      <c r="O123">
        <f t="shared" si="77"/>
        <v>13759.767537984877</v>
      </c>
      <c r="P123">
        <f t="shared" si="50"/>
        <v>117.60485075200749</v>
      </c>
      <c r="Q123">
        <f t="shared" si="51"/>
        <v>5.3117362845413014</v>
      </c>
      <c r="R123">
        <f t="shared" si="72"/>
        <v>4.4196162375535923</v>
      </c>
      <c r="S123">
        <f t="shared" si="53"/>
        <v>3.5803837624464077</v>
      </c>
      <c r="T123">
        <f t="shared" si="54"/>
        <v>3.5803837624464077</v>
      </c>
      <c r="U123">
        <f t="shared" si="73"/>
        <v>1674.5856730241828</v>
      </c>
      <c r="V123">
        <f t="shared" si="73"/>
        <v>11635.223387980772</v>
      </c>
      <c r="W123">
        <f t="shared" si="56"/>
        <v>103.88592310697118</v>
      </c>
      <c r="X123">
        <f t="shared" si="57"/>
        <v>16.119466650932722</v>
      </c>
      <c r="Y123">
        <f t="shared" si="74"/>
        <v>19.311718826134843</v>
      </c>
      <c r="Z123">
        <f t="shared" si="59"/>
        <v>-11.311718826134843</v>
      </c>
      <c r="AA123">
        <f t="shared" si="60"/>
        <v>11.311718826134843</v>
      </c>
      <c r="AB123">
        <f t="shared" si="75"/>
        <v>505.86085323106187</v>
      </c>
      <c r="AC123">
        <f t="shared" si="75"/>
        <v>11858.454500705757</v>
      </c>
      <c r="AD123">
        <f t="shared" si="62"/>
        <v>105.87905804201569</v>
      </c>
      <c r="AE123">
        <f t="shared" si="63"/>
        <v>4.7777234005077993</v>
      </c>
    </row>
    <row r="124" spans="1:31" x14ac:dyDescent="0.25">
      <c r="A124" s="1">
        <v>43970</v>
      </c>
      <c r="B124">
        <v>123</v>
      </c>
      <c r="C124">
        <v>6</v>
      </c>
      <c r="D124">
        <f t="shared" si="68"/>
        <v>6.7984969707489471</v>
      </c>
      <c r="E124">
        <f t="shared" ref="E124:E158" si="78">$C124-D124</f>
        <v>-0.7984969707489471</v>
      </c>
      <c r="F124">
        <f t="shared" ref="F124:F158" si="79">ABS(E124)</f>
        <v>0.7984969707489471</v>
      </c>
      <c r="G124">
        <f t="shared" ref="G124:G158" si="80">E124+G123</f>
        <v>2224.9262286370358</v>
      </c>
      <c r="H124">
        <f t="shared" ref="H124:H158" si="81">F124+H123</f>
        <v>13225.335204751338</v>
      </c>
      <c r="I124">
        <f t="shared" ref="I124:I158" si="82">H124/$B119</f>
        <v>112.07911190467236</v>
      </c>
      <c r="J124">
        <f t="shared" ref="J124:J158" si="83">G124/I124</f>
        <v>19.851390601037437</v>
      </c>
      <c r="K124">
        <f t="shared" si="69"/>
        <v>25.185050661161188</v>
      </c>
      <c r="L124">
        <f t="shared" ref="L124:L158" si="84">$C124-K124</f>
        <v>-19.185050661161188</v>
      </c>
      <c r="M124">
        <f t="shared" ref="M124:M158" si="85">ABS(L124)</f>
        <v>19.185050661161188</v>
      </c>
      <c r="N124">
        <f t="shared" ref="N124:N158" si="86">L124+N123</f>
        <v>605.50090231634135</v>
      </c>
      <c r="O124">
        <f t="shared" ref="O124:O158" si="87">M124+O123</f>
        <v>13778.952588646038</v>
      </c>
      <c r="P124">
        <f t="shared" ref="P124:P158" si="88">O124/$B119</f>
        <v>116.77078464954269</v>
      </c>
      <c r="Q124">
        <f t="shared" ref="Q124:Q158" si="89">N124/P124</f>
        <v>5.1853800942898154</v>
      </c>
      <c r="R124">
        <f t="shared" si="72"/>
        <v>5.6886942968788272</v>
      </c>
      <c r="S124">
        <f t="shared" ref="S124:S158" si="90">$C124-R124</f>
        <v>0.31130570312117278</v>
      </c>
      <c r="T124">
        <f t="shared" ref="T124:T158" si="91">ABS(S124)</f>
        <v>0.31130570312117278</v>
      </c>
      <c r="U124">
        <f t="shared" ref="U124:U158" si="92">S124+U123</f>
        <v>1674.896978727304</v>
      </c>
      <c r="V124">
        <f t="shared" ref="V124:V158" si="93">T124+V123</f>
        <v>11635.534693683892</v>
      </c>
      <c r="W124">
        <f t="shared" ref="W124:W158" si="94">V124/$B114</f>
        <v>102.96933357242382</v>
      </c>
      <c r="X124">
        <f t="shared" ref="X124:X158" si="95">U124/W124</f>
        <v>16.265978623133069</v>
      </c>
      <c r="Y124">
        <f t="shared" si="74"/>
        <v>20.568205310472429</v>
      </c>
      <c r="Z124">
        <f t="shared" ref="Z124:Z158" si="96">$C124-Y124</f>
        <v>-14.568205310472429</v>
      </c>
      <c r="AA124">
        <f t="shared" ref="AA124:AA158" si="97">ABS(Z124)</f>
        <v>14.568205310472429</v>
      </c>
      <c r="AB124">
        <f t="shared" ref="AB124:AB158" si="98">Z124+AB123</f>
        <v>491.29264792058945</v>
      </c>
      <c r="AC124">
        <f t="shared" ref="AC124:AC158" si="99">AA124+AC123</f>
        <v>11873.022706016229</v>
      </c>
      <c r="AD124">
        <f t="shared" ref="AD124:AD158" si="100">AC124/$B114</f>
        <v>105.07099739837371</v>
      </c>
      <c r="AE124">
        <f t="shared" ref="AE124:AE158" si="101">AB124/AD124</f>
        <v>4.6758159728689668</v>
      </c>
    </row>
    <row r="125" spans="1:31" x14ac:dyDescent="0.25">
      <c r="A125" s="1">
        <v>43971</v>
      </c>
      <c r="B125">
        <v>124</v>
      </c>
      <c r="C125">
        <v>5</v>
      </c>
      <c r="D125">
        <f t="shared" si="68"/>
        <v>6.8027389017342177</v>
      </c>
      <c r="E125">
        <f t="shared" si="78"/>
        <v>-1.8027389017342177</v>
      </c>
      <c r="F125">
        <f t="shared" si="79"/>
        <v>1.8027389017342177</v>
      </c>
      <c r="G125">
        <f t="shared" si="80"/>
        <v>2223.1234897353015</v>
      </c>
      <c r="H125">
        <f t="shared" si="81"/>
        <v>13227.137943653071</v>
      </c>
      <c r="I125">
        <f t="shared" si="82"/>
        <v>111.15241969456362</v>
      </c>
      <c r="J125">
        <f t="shared" si="83"/>
        <v>20.000675611419307</v>
      </c>
      <c r="K125">
        <f t="shared" si="69"/>
        <v>25.218481688249035</v>
      </c>
      <c r="L125">
        <f t="shared" si="84"/>
        <v>-20.218481688249035</v>
      </c>
      <c r="M125">
        <f t="shared" si="85"/>
        <v>20.218481688249035</v>
      </c>
      <c r="N125">
        <f t="shared" si="86"/>
        <v>585.28242062809227</v>
      </c>
      <c r="O125">
        <f t="shared" si="87"/>
        <v>13799.171070334287</v>
      </c>
      <c r="P125">
        <f t="shared" si="88"/>
        <v>115.95942075911165</v>
      </c>
      <c r="Q125">
        <f t="shared" si="89"/>
        <v>5.0473037619248631</v>
      </c>
      <c r="R125">
        <f t="shared" si="72"/>
        <v>6.5053692610937333</v>
      </c>
      <c r="S125">
        <f t="shared" si="90"/>
        <v>-1.5053692610937333</v>
      </c>
      <c r="T125">
        <f t="shared" si="91"/>
        <v>1.5053692610937333</v>
      </c>
      <c r="U125">
        <f t="shared" si="92"/>
        <v>1673.3916094662104</v>
      </c>
      <c r="V125">
        <f t="shared" si="93"/>
        <v>11637.040062944987</v>
      </c>
      <c r="W125">
        <f t="shared" si="94"/>
        <v>102.07929879776304</v>
      </c>
      <c r="X125">
        <f t="shared" si="95"/>
        <v>16.393055488963459</v>
      </c>
      <c r="Y125">
        <f t="shared" si="74"/>
        <v>21.504742710573197</v>
      </c>
      <c r="Z125">
        <f t="shared" si="96"/>
        <v>-16.504742710573197</v>
      </c>
      <c r="AA125">
        <f t="shared" si="97"/>
        <v>16.504742710573197</v>
      </c>
      <c r="AB125">
        <f t="shared" si="98"/>
        <v>474.78790521001622</v>
      </c>
      <c r="AC125">
        <f t="shared" si="99"/>
        <v>11889.527448726802</v>
      </c>
      <c r="AD125">
        <f t="shared" si="100"/>
        <v>104.29410042742808</v>
      </c>
      <c r="AE125">
        <f t="shared" si="101"/>
        <v>4.5523946538125832</v>
      </c>
    </row>
    <row r="126" spans="1:31" x14ac:dyDescent="0.25">
      <c r="A126" s="1">
        <v>43972</v>
      </c>
      <c r="B126">
        <v>125</v>
      </c>
      <c r="C126">
        <v>2</v>
      </c>
      <c r="D126">
        <f t="shared" si="68"/>
        <v>5.8432140322571131</v>
      </c>
      <c r="E126">
        <f t="shared" si="78"/>
        <v>-3.8432140322571131</v>
      </c>
      <c r="F126">
        <f t="shared" si="79"/>
        <v>3.8432140322571131</v>
      </c>
      <c r="G126">
        <f t="shared" si="80"/>
        <v>2219.2802757030445</v>
      </c>
      <c r="H126">
        <f t="shared" si="81"/>
        <v>13230.981157685328</v>
      </c>
      <c r="I126">
        <f t="shared" si="82"/>
        <v>110.25817631404441</v>
      </c>
      <c r="J126">
        <f t="shared" si="83"/>
        <v>20.128033583486346</v>
      </c>
      <c r="K126">
        <f t="shared" si="69"/>
        <v>24.285224456577634</v>
      </c>
      <c r="L126">
        <f t="shared" si="84"/>
        <v>-22.285224456577634</v>
      </c>
      <c r="M126">
        <f t="shared" si="85"/>
        <v>22.285224456577634</v>
      </c>
      <c r="N126">
        <f t="shared" si="86"/>
        <v>562.99719617151459</v>
      </c>
      <c r="O126">
        <f t="shared" si="87"/>
        <v>13821.456294790865</v>
      </c>
      <c r="P126">
        <f t="shared" si="88"/>
        <v>115.17880245659055</v>
      </c>
      <c r="Q126">
        <f t="shared" si="89"/>
        <v>4.8880278676599476</v>
      </c>
      <c r="R126">
        <f t="shared" si="72"/>
        <v>5.6611213599852679</v>
      </c>
      <c r="S126">
        <f t="shared" si="90"/>
        <v>-3.6611213599852679</v>
      </c>
      <c r="T126">
        <f t="shared" si="91"/>
        <v>3.6611213599852679</v>
      </c>
      <c r="U126">
        <f t="shared" si="92"/>
        <v>1669.730488106225</v>
      </c>
      <c r="V126">
        <f t="shared" si="93"/>
        <v>11640.701184304971</v>
      </c>
      <c r="W126">
        <f t="shared" si="94"/>
        <v>101.22348855917366</v>
      </c>
      <c r="X126">
        <f t="shared" si="95"/>
        <v>16.495484515238051</v>
      </c>
      <c r="Y126">
        <f t="shared" si="74"/>
        <v>20.634156462630976</v>
      </c>
      <c r="Z126">
        <f t="shared" si="96"/>
        <v>-18.634156462630976</v>
      </c>
      <c r="AA126">
        <f t="shared" si="97"/>
        <v>18.634156462630976</v>
      </c>
      <c r="AB126">
        <f t="shared" si="98"/>
        <v>456.15374874738524</v>
      </c>
      <c r="AC126">
        <f t="shared" si="99"/>
        <v>11908.161605189433</v>
      </c>
      <c r="AD126">
        <f t="shared" si="100"/>
        <v>103.54923134947333</v>
      </c>
      <c r="AE126">
        <f t="shared" si="101"/>
        <v>4.4051872022872853</v>
      </c>
    </row>
    <row r="127" spans="1:31" x14ac:dyDescent="0.25">
      <c r="A127" s="1">
        <v>43973</v>
      </c>
      <c r="B127">
        <v>126</v>
      </c>
      <c r="C127">
        <v>4</v>
      </c>
      <c r="D127">
        <f t="shared" si="68"/>
        <v>1.9297045771368366</v>
      </c>
      <c r="E127">
        <f t="shared" si="78"/>
        <v>2.0702954228631634</v>
      </c>
      <c r="F127">
        <f t="shared" si="79"/>
        <v>2.0702954228631634</v>
      </c>
      <c r="G127">
        <f t="shared" si="80"/>
        <v>2221.3505711259077</v>
      </c>
      <c r="H127">
        <f t="shared" si="81"/>
        <v>13233.051453108192</v>
      </c>
      <c r="I127">
        <f t="shared" si="82"/>
        <v>109.36406159593547</v>
      </c>
      <c r="J127">
        <f t="shared" si="83"/>
        <v>20.311522256123528</v>
      </c>
      <c r="K127">
        <f t="shared" si="69"/>
        <v>20.361217340860929</v>
      </c>
      <c r="L127">
        <f t="shared" si="84"/>
        <v>-16.361217340860929</v>
      </c>
      <c r="M127">
        <f t="shared" si="85"/>
        <v>16.361217340860929</v>
      </c>
      <c r="N127">
        <f t="shared" si="86"/>
        <v>546.6359788306537</v>
      </c>
      <c r="O127">
        <f t="shared" si="87"/>
        <v>13837.817512131725</v>
      </c>
      <c r="P127">
        <f t="shared" si="88"/>
        <v>114.36212819943574</v>
      </c>
      <c r="Q127">
        <f t="shared" si="89"/>
        <v>4.7798688904894897</v>
      </c>
      <c r="R127">
        <f t="shared" si="72"/>
        <v>2.9516162052899206</v>
      </c>
      <c r="S127">
        <f t="shared" si="90"/>
        <v>1.0483837947100794</v>
      </c>
      <c r="T127">
        <f t="shared" si="91"/>
        <v>1.0483837947100794</v>
      </c>
      <c r="U127">
        <f t="shared" si="92"/>
        <v>1670.7788719009352</v>
      </c>
      <c r="V127">
        <f t="shared" si="93"/>
        <v>11641.749568099682</v>
      </c>
      <c r="W127">
        <f t="shared" si="94"/>
        <v>100.35991006982485</v>
      </c>
      <c r="X127">
        <f t="shared" si="95"/>
        <v>16.647871353596273</v>
      </c>
      <c r="Y127">
        <f t="shared" si="74"/>
        <v>17.970336151223755</v>
      </c>
      <c r="Z127">
        <f t="shared" si="96"/>
        <v>-13.970336151223755</v>
      </c>
      <c r="AA127">
        <f t="shared" si="97"/>
        <v>13.970336151223755</v>
      </c>
      <c r="AB127">
        <f t="shared" si="98"/>
        <v>442.18341259616147</v>
      </c>
      <c r="AC127">
        <f t="shared" si="99"/>
        <v>11922.131941340656</v>
      </c>
      <c r="AD127">
        <f t="shared" si="100"/>
        <v>102.776999494316</v>
      </c>
      <c r="AE127">
        <f t="shared" si="101"/>
        <v>4.3023576750809509</v>
      </c>
    </row>
    <row r="128" spans="1:31" x14ac:dyDescent="0.25">
      <c r="A128" s="1">
        <v>43974</v>
      </c>
      <c r="B128">
        <v>127</v>
      </c>
      <c r="C128">
        <v>0</v>
      </c>
      <c r="D128">
        <f t="shared" si="68"/>
        <v>2.3645346808321195</v>
      </c>
      <c r="E128">
        <f t="shared" si="78"/>
        <v>-2.3645346808321195</v>
      </c>
      <c r="F128">
        <f t="shared" si="79"/>
        <v>2.3645346808321195</v>
      </c>
      <c r="G128">
        <f t="shared" si="80"/>
        <v>2218.9860364450756</v>
      </c>
      <c r="H128">
        <f t="shared" si="81"/>
        <v>13235.415987789023</v>
      </c>
      <c r="I128">
        <f t="shared" si="82"/>
        <v>108.48701629335265</v>
      </c>
      <c r="J128">
        <f t="shared" si="83"/>
        <v>20.453931836827923</v>
      </c>
      <c r="K128">
        <f t="shared" si="69"/>
        <v>20.774573378875655</v>
      </c>
      <c r="L128">
        <f t="shared" si="84"/>
        <v>-20.774573378875655</v>
      </c>
      <c r="M128">
        <f t="shared" si="85"/>
        <v>20.774573378875655</v>
      </c>
      <c r="N128">
        <f t="shared" si="86"/>
        <v>525.86140545177807</v>
      </c>
      <c r="O128">
        <f t="shared" si="87"/>
        <v>13858.592085510601</v>
      </c>
      <c r="P128">
        <f t="shared" si="88"/>
        <v>113.59501709434919</v>
      </c>
      <c r="Q128">
        <f t="shared" si="89"/>
        <v>4.6292647239536109</v>
      </c>
      <c r="R128">
        <f t="shared" si="72"/>
        <v>2.4058257321102952</v>
      </c>
      <c r="S128">
        <f t="shared" si="90"/>
        <v>-2.4058257321102952</v>
      </c>
      <c r="T128">
        <f t="shared" si="91"/>
        <v>2.4058257321102952</v>
      </c>
      <c r="U128">
        <f t="shared" si="92"/>
        <v>1668.3730461688249</v>
      </c>
      <c r="V128">
        <f t="shared" si="93"/>
        <v>11644.155393831792</v>
      </c>
      <c r="W128">
        <f t="shared" si="94"/>
        <v>99.522695673775999</v>
      </c>
      <c r="X128">
        <f t="shared" si="95"/>
        <v>16.763744539612961</v>
      </c>
      <c r="Y128">
        <f t="shared" si="74"/>
        <v>17.402609474128639</v>
      </c>
      <c r="Z128">
        <f t="shared" si="96"/>
        <v>-17.402609474128639</v>
      </c>
      <c r="AA128">
        <f t="shared" si="97"/>
        <v>17.402609474128639</v>
      </c>
      <c r="AB128">
        <f t="shared" si="98"/>
        <v>424.78080312203281</v>
      </c>
      <c r="AC128">
        <f t="shared" si="99"/>
        <v>11939.534550814786</v>
      </c>
      <c r="AD128">
        <f t="shared" si="100"/>
        <v>102.04730385311782</v>
      </c>
      <c r="AE128">
        <f t="shared" si="101"/>
        <v>4.1625872226221938</v>
      </c>
    </row>
    <row r="129" spans="1:31" x14ac:dyDescent="0.25">
      <c r="A129" s="1">
        <v>43975</v>
      </c>
      <c r="B129">
        <v>128</v>
      </c>
      <c r="C129">
        <v>3</v>
      </c>
      <c r="D129">
        <f t="shared" si="68"/>
        <v>-0.11307942923850245</v>
      </c>
      <c r="E129">
        <f t="shared" si="78"/>
        <v>3.1130794292385024</v>
      </c>
      <c r="F129">
        <f t="shared" si="79"/>
        <v>3.1130794292385024</v>
      </c>
      <c r="G129">
        <f t="shared" si="80"/>
        <v>2222.0991158743141</v>
      </c>
      <c r="H129">
        <f t="shared" si="81"/>
        <v>13238.529067218262</v>
      </c>
      <c r="I129">
        <f t="shared" si="82"/>
        <v>107.63031761966066</v>
      </c>
      <c r="J129">
        <f t="shared" si="83"/>
        <v>20.645661603700468</v>
      </c>
      <c r="K129">
        <f t="shared" si="69"/>
        <v>18.326672187131823</v>
      </c>
      <c r="L129">
        <f t="shared" si="84"/>
        <v>-15.326672187131823</v>
      </c>
      <c r="M129">
        <f t="shared" si="85"/>
        <v>15.326672187131823</v>
      </c>
      <c r="N129">
        <f t="shared" si="86"/>
        <v>510.53473326464626</v>
      </c>
      <c r="O129">
        <f t="shared" si="87"/>
        <v>13873.918757697733</v>
      </c>
      <c r="P129">
        <f t="shared" si="88"/>
        <v>112.79608746095718</v>
      </c>
      <c r="Q129">
        <f t="shared" si="89"/>
        <v>4.5261741320713877</v>
      </c>
      <c r="R129">
        <f t="shared" si="72"/>
        <v>-0.41005319506578031</v>
      </c>
      <c r="S129">
        <f t="shared" si="90"/>
        <v>3.4100531950657804</v>
      </c>
      <c r="T129">
        <f t="shared" si="91"/>
        <v>3.4100531950657804</v>
      </c>
      <c r="U129">
        <f t="shared" si="92"/>
        <v>1671.7830993638906</v>
      </c>
      <c r="V129">
        <f t="shared" si="93"/>
        <v>11647.565447026858</v>
      </c>
      <c r="W129">
        <f t="shared" si="94"/>
        <v>98.708181754464903</v>
      </c>
      <c r="X129">
        <f t="shared" si="95"/>
        <v>16.936621358525535</v>
      </c>
      <c r="Y129">
        <f t="shared" si="74"/>
        <v>14.583615271511132</v>
      </c>
      <c r="Z129">
        <f t="shared" si="96"/>
        <v>-11.583615271511132</v>
      </c>
      <c r="AA129">
        <f t="shared" si="97"/>
        <v>11.583615271511132</v>
      </c>
      <c r="AB129">
        <f t="shared" si="98"/>
        <v>413.19718785052169</v>
      </c>
      <c r="AC129">
        <f t="shared" si="99"/>
        <v>11951.118166086297</v>
      </c>
      <c r="AD129">
        <f t="shared" si="100"/>
        <v>101.28066242446015</v>
      </c>
      <c r="AE129">
        <f t="shared" si="101"/>
        <v>4.0797243813319595</v>
      </c>
    </row>
    <row r="130" spans="1:31" x14ac:dyDescent="0.25">
      <c r="A130" s="1">
        <v>43976</v>
      </c>
      <c r="B130">
        <v>129</v>
      </c>
      <c r="C130">
        <v>11</v>
      </c>
      <c r="D130">
        <f t="shared" si="68"/>
        <v>1.752811187926625</v>
      </c>
      <c r="E130">
        <f t="shared" si="78"/>
        <v>9.2471888120733752</v>
      </c>
      <c r="F130">
        <f t="shared" si="79"/>
        <v>9.2471888120733752</v>
      </c>
      <c r="G130">
        <f t="shared" si="80"/>
        <v>2231.3463046863876</v>
      </c>
      <c r="H130">
        <f t="shared" si="81"/>
        <v>13247.776256030334</v>
      </c>
      <c r="I130">
        <f t="shared" si="82"/>
        <v>106.83690529056722</v>
      </c>
      <c r="J130">
        <f t="shared" si="83"/>
        <v>20.885538556341881</v>
      </c>
      <c r="K130">
        <f t="shared" si="69"/>
        <v>20.181641155533232</v>
      </c>
      <c r="L130">
        <f t="shared" si="84"/>
        <v>-9.1816411555332316</v>
      </c>
      <c r="M130">
        <f t="shared" si="85"/>
        <v>9.1816411555332316</v>
      </c>
      <c r="N130">
        <f t="shared" si="86"/>
        <v>501.35309210911305</v>
      </c>
      <c r="O130">
        <f t="shared" si="87"/>
        <v>13883.100398853267</v>
      </c>
      <c r="P130">
        <f t="shared" si="88"/>
        <v>111.96048708752635</v>
      </c>
      <c r="Q130">
        <f t="shared" si="89"/>
        <v>4.4779466859337145</v>
      </c>
      <c r="R130">
        <f t="shared" si="72"/>
        <v>2.0924571407642683</v>
      </c>
      <c r="S130">
        <f t="shared" si="90"/>
        <v>8.9075428592357326</v>
      </c>
      <c r="T130">
        <f t="shared" si="91"/>
        <v>8.9075428592357326</v>
      </c>
      <c r="U130">
        <f t="shared" si="92"/>
        <v>1680.6906422231264</v>
      </c>
      <c r="V130">
        <f t="shared" si="93"/>
        <v>11656.472989886093</v>
      </c>
      <c r="W130">
        <f t="shared" si="94"/>
        <v>97.953554536857922</v>
      </c>
      <c r="X130">
        <f t="shared" si="95"/>
        <v>17.158036277190092</v>
      </c>
      <c r="Y130">
        <f t="shared" si="74"/>
        <v>17.089487930814435</v>
      </c>
      <c r="Z130">
        <f t="shared" si="96"/>
        <v>-6.0894879308144354</v>
      </c>
      <c r="AA130">
        <f t="shared" si="97"/>
        <v>6.0894879308144354</v>
      </c>
      <c r="AB130">
        <f t="shared" si="98"/>
        <v>407.10769991970727</v>
      </c>
      <c r="AC130">
        <f t="shared" si="99"/>
        <v>11957.207654017111</v>
      </c>
      <c r="AD130">
        <f t="shared" si="100"/>
        <v>100.48073658837909</v>
      </c>
      <c r="AE130">
        <f t="shared" si="101"/>
        <v>4.0515994780913118</v>
      </c>
    </row>
    <row r="131" spans="1:31" x14ac:dyDescent="0.25">
      <c r="A131" s="1">
        <v>43977</v>
      </c>
      <c r="B131">
        <v>130</v>
      </c>
      <c r="C131">
        <v>7</v>
      </c>
      <c r="D131">
        <f t="shared" si="68"/>
        <v>8.8874096509812155</v>
      </c>
      <c r="E131">
        <f t="shared" si="78"/>
        <v>-1.8874096509812155</v>
      </c>
      <c r="F131">
        <f t="shared" si="79"/>
        <v>1.8874096509812155</v>
      </c>
      <c r="G131">
        <f t="shared" si="80"/>
        <v>2229.4588950354064</v>
      </c>
      <c r="H131">
        <f t="shared" si="81"/>
        <v>13249.663665681315</v>
      </c>
      <c r="I131">
        <f t="shared" si="82"/>
        <v>105.99730932545052</v>
      </c>
      <c r="J131">
        <f t="shared" si="83"/>
        <v>21.033164985255919</v>
      </c>
      <c r="K131">
        <f t="shared" si="69"/>
        <v>27.284653402028834</v>
      </c>
      <c r="L131">
        <f t="shared" si="84"/>
        <v>-20.284653402028834</v>
      </c>
      <c r="M131">
        <f t="shared" si="85"/>
        <v>20.284653402028834</v>
      </c>
      <c r="N131">
        <f t="shared" si="86"/>
        <v>481.06843870708423</v>
      </c>
      <c r="O131">
        <f t="shared" si="87"/>
        <v>13903.385052255295</v>
      </c>
      <c r="P131">
        <f t="shared" si="88"/>
        <v>111.22708041804236</v>
      </c>
      <c r="Q131">
        <f t="shared" si="89"/>
        <v>4.3251017369062321</v>
      </c>
      <c r="R131">
        <f t="shared" si="72"/>
        <v>8.5882413529584127</v>
      </c>
      <c r="S131">
        <f t="shared" si="90"/>
        <v>-1.5882413529584127</v>
      </c>
      <c r="T131">
        <f t="shared" si="91"/>
        <v>1.5882413529584127</v>
      </c>
      <c r="U131">
        <f t="shared" si="92"/>
        <v>1679.1024008701679</v>
      </c>
      <c r="V131">
        <f t="shared" si="93"/>
        <v>11658.061231239051</v>
      </c>
      <c r="W131">
        <f t="shared" si="94"/>
        <v>97.150510260325433</v>
      </c>
      <c r="X131">
        <f t="shared" si="95"/>
        <v>17.283516024474078</v>
      </c>
      <c r="Y131">
        <f t="shared" si="74"/>
        <v>23.547545075997164</v>
      </c>
      <c r="Z131">
        <f t="shared" si="96"/>
        <v>-16.547545075997164</v>
      </c>
      <c r="AA131">
        <f t="shared" si="97"/>
        <v>16.547545075997164</v>
      </c>
      <c r="AB131">
        <f t="shared" si="98"/>
        <v>390.56015484371011</v>
      </c>
      <c r="AC131">
        <f t="shared" si="99"/>
        <v>11973.755199093108</v>
      </c>
      <c r="AD131">
        <f t="shared" si="100"/>
        <v>99.781293325775906</v>
      </c>
      <c r="AE131">
        <f t="shared" si="101"/>
        <v>3.9141620821507135</v>
      </c>
    </row>
    <row r="132" spans="1:31" x14ac:dyDescent="0.25">
      <c r="A132" s="1">
        <v>43978</v>
      </c>
      <c r="B132">
        <v>131</v>
      </c>
      <c r="C132">
        <v>1</v>
      </c>
      <c r="D132">
        <f t="shared" si="68"/>
        <v>8.6017057955067973</v>
      </c>
      <c r="E132">
        <f t="shared" si="78"/>
        <v>-7.6017057955067973</v>
      </c>
      <c r="F132">
        <f t="shared" si="79"/>
        <v>7.6017057955067973</v>
      </c>
      <c r="G132">
        <f t="shared" si="80"/>
        <v>2221.8571892398995</v>
      </c>
      <c r="H132">
        <f t="shared" si="81"/>
        <v>13257.265371476822</v>
      </c>
      <c r="I132">
        <f t="shared" si="82"/>
        <v>105.21639183711764</v>
      </c>
      <c r="J132">
        <f t="shared" si="83"/>
        <v>21.11702511790644</v>
      </c>
      <c r="K132">
        <f t="shared" si="69"/>
        <v>27.016789290701549</v>
      </c>
      <c r="L132">
        <f t="shared" si="84"/>
        <v>-26.016789290701549</v>
      </c>
      <c r="M132">
        <f t="shared" si="85"/>
        <v>26.016789290701549</v>
      </c>
      <c r="N132">
        <f t="shared" si="86"/>
        <v>455.0516494163827</v>
      </c>
      <c r="O132">
        <f t="shared" si="87"/>
        <v>13929.401841545996</v>
      </c>
      <c r="P132">
        <f t="shared" si="88"/>
        <v>110.55080826623806</v>
      </c>
      <c r="Q132">
        <f t="shared" si="89"/>
        <v>4.1162218219199973</v>
      </c>
      <c r="R132">
        <f t="shared" si="72"/>
        <v>7.9961581594714932</v>
      </c>
      <c r="S132">
        <f t="shared" si="90"/>
        <v>-6.9961581594714932</v>
      </c>
      <c r="T132">
        <f t="shared" si="91"/>
        <v>6.9961581594714932</v>
      </c>
      <c r="U132">
        <f t="shared" si="92"/>
        <v>1672.1062427106965</v>
      </c>
      <c r="V132">
        <f t="shared" si="93"/>
        <v>11665.057389398522</v>
      </c>
      <c r="W132">
        <f t="shared" si="94"/>
        <v>96.405432970235722</v>
      </c>
      <c r="X132">
        <f t="shared" si="95"/>
        <v>17.344522929811887</v>
      </c>
      <c r="Y132">
        <f t="shared" si="74"/>
        <v>22.933880995992027</v>
      </c>
      <c r="Z132">
        <f t="shared" si="96"/>
        <v>-21.933880995992027</v>
      </c>
      <c r="AA132">
        <f t="shared" si="97"/>
        <v>21.933880995992027</v>
      </c>
      <c r="AB132">
        <f t="shared" si="98"/>
        <v>368.6262738477181</v>
      </c>
      <c r="AC132">
        <f t="shared" si="99"/>
        <v>11995.6890800891</v>
      </c>
      <c r="AD132">
        <f t="shared" si="100"/>
        <v>99.137926281728099</v>
      </c>
      <c r="AE132">
        <f t="shared" si="101"/>
        <v>3.7183173753318544</v>
      </c>
    </row>
    <row r="133" spans="1:31" x14ac:dyDescent="0.25">
      <c r="A133" s="1">
        <v>43979</v>
      </c>
      <c r="B133">
        <v>132</v>
      </c>
      <c r="C133">
        <v>2</v>
      </c>
      <c r="D133">
        <f t="shared" si="68"/>
        <v>4.4094768777025966</v>
      </c>
      <c r="E133">
        <f t="shared" si="78"/>
        <v>-2.4094768777025966</v>
      </c>
      <c r="F133">
        <f t="shared" si="79"/>
        <v>2.4094768777025966</v>
      </c>
      <c r="G133">
        <f t="shared" si="80"/>
        <v>2219.4477123621969</v>
      </c>
      <c r="H133">
        <f t="shared" si="81"/>
        <v>13259.674848354525</v>
      </c>
      <c r="I133">
        <f t="shared" si="82"/>
        <v>104.40688856972068</v>
      </c>
      <c r="J133">
        <f t="shared" si="83"/>
        <v>21.257675070741115</v>
      </c>
      <c r="K133">
        <f t="shared" si="69"/>
        <v>22.895654399385407</v>
      </c>
      <c r="L133">
        <f t="shared" si="84"/>
        <v>-20.895654399385407</v>
      </c>
      <c r="M133">
        <f t="shared" si="85"/>
        <v>20.895654399385407</v>
      </c>
      <c r="N133">
        <f t="shared" si="86"/>
        <v>434.15599501699728</v>
      </c>
      <c r="O133">
        <f t="shared" si="87"/>
        <v>13950.29749594538</v>
      </c>
      <c r="P133">
        <f t="shared" si="88"/>
        <v>109.84486217279827</v>
      </c>
      <c r="Q133">
        <f t="shared" si="89"/>
        <v>3.9524469914125002</v>
      </c>
      <c r="R133">
        <f t="shared" si="72"/>
        <v>3.7418877688562633</v>
      </c>
      <c r="S133">
        <f t="shared" si="90"/>
        <v>-1.7418877688562633</v>
      </c>
      <c r="T133">
        <f t="shared" si="91"/>
        <v>1.7418877688562633</v>
      </c>
      <c r="U133">
        <f t="shared" si="92"/>
        <v>1670.3643549418402</v>
      </c>
      <c r="V133">
        <f t="shared" si="93"/>
        <v>11666.799277167378</v>
      </c>
      <c r="W133">
        <f t="shared" si="94"/>
        <v>95.629502271863757</v>
      </c>
      <c r="X133">
        <f t="shared" si="95"/>
        <v>17.467040141997028</v>
      </c>
      <c r="Y133">
        <f t="shared" si="74"/>
        <v>18.709375327025814</v>
      </c>
      <c r="Z133">
        <f t="shared" si="96"/>
        <v>-16.709375327025814</v>
      </c>
      <c r="AA133">
        <f t="shared" si="97"/>
        <v>16.709375327025814</v>
      </c>
      <c r="AB133">
        <f t="shared" si="98"/>
        <v>351.91689852069226</v>
      </c>
      <c r="AC133">
        <f t="shared" si="99"/>
        <v>12012.398455416125</v>
      </c>
      <c r="AD133">
        <f t="shared" si="100"/>
        <v>98.462282421443646</v>
      </c>
      <c r="AE133">
        <f t="shared" si="101"/>
        <v>3.5741289950439934</v>
      </c>
    </row>
    <row r="134" spans="1:31" x14ac:dyDescent="0.25">
      <c r="A134" s="1">
        <v>43980</v>
      </c>
      <c r="B134">
        <v>133</v>
      </c>
      <c r="C134">
        <v>0</v>
      </c>
      <c r="D134">
        <f t="shared" si="68"/>
        <v>1.4226460674980279</v>
      </c>
      <c r="E134">
        <f t="shared" si="78"/>
        <v>-1.4226460674980279</v>
      </c>
      <c r="F134">
        <f t="shared" si="79"/>
        <v>1.4226460674980279</v>
      </c>
      <c r="G134">
        <f t="shared" si="80"/>
        <v>2218.0250662946987</v>
      </c>
      <c r="H134">
        <f t="shared" si="81"/>
        <v>13261.097494422023</v>
      </c>
      <c r="I134">
        <f t="shared" si="82"/>
        <v>103.60232417517206</v>
      </c>
      <c r="J134">
        <f t="shared" si="83"/>
        <v>21.409028069142881</v>
      </c>
      <c r="K134">
        <f t="shared" si="69"/>
        <v>19.879265796372582</v>
      </c>
      <c r="L134">
        <f t="shared" si="84"/>
        <v>-19.879265796372582</v>
      </c>
      <c r="M134">
        <f t="shared" si="85"/>
        <v>19.879265796372582</v>
      </c>
      <c r="N134">
        <f t="shared" si="86"/>
        <v>414.2767292206247</v>
      </c>
      <c r="O134">
        <f t="shared" si="87"/>
        <v>13970.176761741754</v>
      </c>
      <c r="P134">
        <f t="shared" si="88"/>
        <v>109.14200595110745</v>
      </c>
      <c r="Q134">
        <f t="shared" si="89"/>
        <v>3.7957587970868798</v>
      </c>
      <c r="R134">
        <f t="shared" si="72"/>
        <v>1.616102647659361</v>
      </c>
      <c r="S134">
        <f t="shared" si="90"/>
        <v>-1.616102647659361</v>
      </c>
      <c r="T134">
        <f t="shared" si="91"/>
        <v>1.616102647659361</v>
      </c>
      <c r="U134">
        <f t="shared" si="92"/>
        <v>1668.7482522941809</v>
      </c>
      <c r="V134">
        <f t="shared" si="93"/>
        <v>11668.415379815038</v>
      </c>
      <c r="W134">
        <f t="shared" si="94"/>
        <v>94.865165689553152</v>
      </c>
      <c r="X134">
        <f t="shared" si="95"/>
        <v>17.590737760951896</v>
      </c>
      <c r="Y134">
        <f t="shared" si="74"/>
        <v>16.599731947854579</v>
      </c>
      <c r="Z134">
        <f t="shared" si="96"/>
        <v>-16.599731947854579</v>
      </c>
      <c r="AA134">
        <f t="shared" si="97"/>
        <v>16.599731947854579</v>
      </c>
      <c r="AB134">
        <f t="shared" si="98"/>
        <v>335.31716657283766</v>
      </c>
      <c r="AC134">
        <f t="shared" si="99"/>
        <v>12028.998187363979</v>
      </c>
      <c r="AD134">
        <f t="shared" si="100"/>
        <v>97.796733230601461</v>
      </c>
      <c r="AE134">
        <f t="shared" si="101"/>
        <v>3.4287154130411581</v>
      </c>
    </row>
    <row r="135" spans="1:31" x14ac:dyDescent="0.25">
      <c r="A135" s="1">
        <v>43981</v>
      </c>
      <c r="B135">
        <v>134</v>
      </c>
      <c r="C135">
        <v>4</v>
      </c>
      <c r="D135">
        <f t="shared" ref="D135:D158" si="102">$C134*$H$161+$C133*$I$161+$C132*$J$161+$C131*$K$161+$C130*$L$161</f>
        <v>-2.1137111016023304</v>
      </c>
      <c r="E135">
        <f t="shared" si="78"/>
        <v>6.1137111016023304</v>
      </c>
      <c r="F135">
        <f t="shared" si="79"/>
        <v>6.1137111016023304</v>
      </c>
      <c r="G135">
        <f t="shared" si="80"/>
        <v>2224.1387773963011</v>
      </c>
      <c r="H135">
        <f t="shared" si="81"/>
        <v>13267.211205523625</v>
      </c>
      <c r="I135">
        <f t="shared" si="82"/>
        <v>102.8465984924312</v>
      </c>
      <c r="J135">
        <f t="shared" si="83"/>
        <v>21.625788407187645</v>
      </c>
      <c r="K135">
        <f t="shared" ref="K135:K158" si="103">$G$168+$C134*$H$168+$C133*$I$168+$C132*$J$168+$C131*$K$168+$C130*$L$168</f>
        <v>16.294435362222224</v>
      </c>
      <c r="L135">
        <f t="shared" si="84"/>
        <v>-12.294435362222224</v>
      </c>
      <c r="M135">
        <f t="shared" si="85"/>
        <v>12.294435362222224</v>
      </c>
      <c r="N135">
        <f t="shared" si="86"/>
        <v>401.9822938584025</v>
      </c>
      <c r="O135">
        <f t="shared" si="87"/>
        <v>13982.471197103976</v>
      </c>
      <c r="P135">
        <f t="shared" si="88"/>
        <v>108.3912495899533</v>
      </c>
      <c r="Q135">
        <f t="shared" si="89"/>
        <v>3.7086231165256529</v>
      </c>
      <c r="R135">
        <f t="shared" si="72"/>
        <v>-1.6685291513327143</v>
      </c>
      <c r="S135">
        <f t="shared" si="90"/>
        <v>5.6685291513327147</v>
      </c>
      <c r="T135">
        <f t="shared" si="91"/>
        <v>5.6685291513327147</v>
      </c>
      <c r="U135">
        <f t="shared" si="92"/>
        <v>1674.4167814455136</v>
      </c>
      <c r="V135">
        <f t="shared" si="93"/>
        <v>11674.083908966371</v>
      </c>
      <c r="W135">
        <f t="shared" si="94"/>
        <v>94.145837975535258</v>
      </c>
      <c r="X135">
        <f t="shared" si="95"/>
        <v>17.785351083503315</v>
      </c>
      <c r="Y135">
        <f t="shared" si="74"/>
        <v>13.338898931796249</v>
      </c>
      <c r="Z135">
        <f t="shared" si="96"/>
        <v>-9.3388989317962494</v>
      </c>
      <c r="AA135">
        <f t="shared" si="97"/>
        <v>9.3388989317962494</v>
      </c>
      <c r="AB135">
        <f t="shared" si="98"/>
        <v>325.97826764104144</v>
      </c>
      <c r="AC135">
        <f t="shared" si="99"/>
        <v>12038.337086295774</v>
      </c>
      <c r="AD135">
        <f t="shared" si="100"/>
        <v>97.083363599159469</v>
      </c>
      <c r="AE135">
        <f t="shared" si="101"/>
        <v>3.3577150147676145</v>
      </c>
    </row>
    <row r="136" spans="1:31" x14ac:dyDescent="0.25">
      <c r="A136" s="1">
        <v>43982</v>
      </c>
      <c r="B136">
        <v>135</v>
      </c>
      <c r="C136">
        <v>2</v>
      </c>
      <c r="D136">
        <f t="shared" si="102"/>
        <v>1.899583070511222</v>
      </c>
      <c r="E136">
        <f t="shared" si="78"/>
        <v>0.10041692948877801</v>
      </c>
      <c r="F136">
        <f t="shared" si="79"/>
        <v>0.10041692948877801</v>
      </c>
      <c r="G136">
        <f t="shared" si="80"/>
        <v>2224.2391943257899</v>
      </c>
      <c r="H136">
        <f t="shared" si="81"/>
        <v>13267.311622453113</v>
      </c>
      <c r="I136">
        <f t="shared" si="82"/>
        <v>102.05624324963934</v>
      </c>
      <c r="J136">
        <f t="shared" si="83"/>
        <v>21.794249165973</v>
      </c>
      <c r="K136">
        <f t="shared" si="103"/>
        <v>20.306855765381307</v>
      </c>
      <c r="L136">
        <f t="shared" si="84"/>
        <v>-18.306855765381307</v>
      </c>
      <c r="M136">
        <f t="shared" si="85"/>
        <v>18.306855765381307</v>
      </c>
      <c r="N136">
        <f t="shared" si="86"/>
        <v>383.67543809302117</v>
      </c>
      <c r="O136">
        <f t="shared" si="87"/>
        <v>14000.778052869357</v>
      </c>
      <c r="P136">
        <f t="shared" si="88"/>
        <v>107.69829271437966</v>
      </c>
      <c r="Q136">
        <f t="shared" si="89"/>
        <v>3.562502509770924</v>
      </c>
      <c r="R136">
        <f t="shared" si="72"/>
        <v>1.3029087375347337</v>
      </c>
      <c r="S136">
        <f t="shared" si="90"/>
        <v>0.69709126246526631</v>
      </c>
      <c r="T136">
        <f t="shared" si="91"/>
        <v>0.69709126246526631</v>
      </c>
      <c r="U136">
        <f t="shared" si="92"/>
        <v>1675.1138727079788</v>
      </c>
      <c r="V136">
        <f t="shared" si="93"/>
        <v>11674.781000228837</v>
      </c>
      <c r="W136">
        <f t="shared" si="94"/>
        <v>93.398248001830694</v>
      </c>
      <c r="X136">
        <f t="shared" si="95"/>
        <v>17.935174465747419</v>
      </c>
      <c r="Y136">
        <f t="shared" si="74"/>
        <v>16.314115521627446</v>
      </c>
      <c r="Z136">
        <f t="shared" si="96"/>
        <v>-14.314115521627446</v>
      </c>
      <c r="AA136">
        <f t="shared" si="97"/>
        <v>14.314115521627446</v>
      </c>
      <c r="AB136">
        <f t="shared" si="98"/>
        <v>311.66415211941398</v>
      </c>
      <c r="AC136">
        <f t="shared" si="99"/>
        <v>12052.651201817402</v>
      </c>
      <c r="AD136">
        <f t="shared" si="100"/>
        <v>96.421209614539208</v>
      </c>
      <c r="AE136">
        <f t="shared" si="101"/>
        <v>3.2323194592283837</v>
      </c>
    </row>
    <row r="137" spans="1:31" x14ac:dyDescent="0.25">
      <c r="A137" s="1">
        <v>43983</v>
      </c>
      <c r="B137">
        <v>136</v>
      </c>
      <c r="C137">
        <v>16</v>
      </c>
      <c r="D137">
        <f t="shared" si="102"/>
        <v>2.4664806390044367</v>
      </c>
      <c r="E137">
        <f t="shared" si="78"/>
        <v>13.533519360995562</v>
      </c>
      <c r="F137">
        <f t="shared" si="79"/>
        <v>13.533519360995562</v>
      </c>
      <c r="G137">
        <f t="shared" si="80"/>
        <v>2237.7727136867852</v>
      </c>
      <c r="H137">
        <f t="shared" si="81"/>
        <v>13280.845141814109</v>
      </c>
      <c r="I137">
        <f t="shared" si="82"/>
        <v>101.38049726575656</v>
      </c>
      <c r="J137">
        <f t="shared" si="83"/>
        <v>22.073009839562516</v>
      </c>
      <c r="K137">
        <f t="shared" si="103"/>
        <v>20.919840073446345</v>
      </c>
      <c r="L137">
        <f t="shared" si="84"/>
        <v>-4.9198400734463448</v>
      </c>
      <c r="M137">
        <f t="shared" si="85"/>
        <v>4.9198400734463448</v>
      </c>
      <c r="N137">
        <f t="shared" si="86"/>
        <v>378.75559801957485</v>
      </c>
      <c r="O137">
        <f t="shared" si="87"/>
        <v>14005.697892942802</v>
      </c>
      <c r="P137">
        <f t="shared" si="88"/>
        <v>106.91372437360918</v>
      </c>
      <c r="Q137">
        <f t="shared" si="89"/>
        <v>3.5426284159367261</v>
      </c>
      <c r="R137">
        <f t="shared" si="72"/>
        <v>2.5804226335851701</v>
      </c>
      <c r="S137">
        <f t="shared" si="90"/>
        <v>13.419577366414829</v>
      </c>
      <c r="T137">
        <f t="shared" si="91"/>
        <v>13.419577366414829</v>
      </c>
      <c r="U137">
        <f t="shared" si="92"/>
        <v>1688.5334500743936</v>
      </c>
      <c r="V137">
        <f t="shared" si="93"/>
        <v>11688.200577595251</v>
      </c>
      <c r="W137">
        <f t="shared" si="94"/>
        <v>92.763496647581363</v>
      </c>
      <c r="X137">
        <f t="shared" si="95"/>
        <v>18.202563627903295</v>
      </c>
      <c r="Y137">
        <f t="shared" si="74"/>
        <v>17.594819849067758</v>
      </c>
      <c r="Z137">
        <f t="shared" si="96"/>
        <v>-1.5948198490677576</v>
      </c>
      <c r="AA137">
        <f t="shared" si="97"/>
        <v>1.5948198490677576</v>
      </c>
      <c r="AB137">
        <f t="shared" si="98"/>
        <v>310.06933227034625</v>
      </c>
      <c r="AC137">
        <f t="shared" si="99"/>
        <v>12054.246021666469</v>
      </c>
      <c r="AD137">
        <f t="shared" si="100"/>
        <v>95.668619219575149</v>
      </c>
      <c r="AE137">
        <f t="shared" si="101"/>
        <v>3.2410766957834558</v>
      </c>
    </row>
    <row r="138" spans="1:31" x14ac:dyDescent="0.25">
      <c r="A138" s="1">
        <v>43984</v>
      </c>
      <c r="B138">
        <v>137</v>
      </c>
      <c r="C138">
        <v>5</v>
      </c>
      <c r="D138">
        <f t="shared" si="102"/>
        <v>13.449471847762947</v>
      </c>
      <c r="E138">
        <f t="shared" si="78"/>
        <v>-8.4494718477629469</v>
      </c>
      <c r="F138">
        <f t="shared" si="79"/>
        <v>8.4494718477629469</v>
      </c>
      <c r="G138">
        <f t="shared" si="80"/>
        <v>2229.3232418390221</v>
      </c>
      <c r="H138">
        <f t="shared" si="81"/>
        <v>13289.294613661872</v>
      </c>
      <c r="I138">
        <f t="shared" si="82"/>
        <v>100.67647434592327</v>
      </c>
      <c r="J138">
        <f t="shared" si="83"/>
        <v>22.143437742754994</v>
      </c>
      <c r="K138">
        <f t="shared" si="103"/>
        <v>31.823075992789484</v>
      </c>
      <c r="L138">
        <f t="shared" si="84"/>
        <v>-26.823075992789484</v>
      </c>
      <c r="M138">
        <f t="shared" si="85"/>
        <v>26.823075992789484</v>
      </c>
      <c r="N138">
        <f t="shared" si="86"/>
        <v>351.93252202678536</v>
      </c>
      <c r="O138">
        <f t="shared" si="87"/>
        <v>14032.520968935592</v>
      </c>
      <c r="P138">
        <f t="shared" si="88"/>
        <v>106.30697703739085</v>
      </c>
      <c r="Q138">
        <f t="shared" si="89"/>
        <v>3.3105308027242821</v>
      </c>
      <c r="R138">
        <f t="shared" si="72"/>
        <v>13.870893442875852</v>
      </c>
      <c r="S138">
        <f t="shared" si="90"/>
        <v>-8.8708934428758521</v>
      </c>
      <c r="T138">
        <f t="shared" si="91"/>
        <v>8.8708934428758521</v>
      </c>
      <c r="U138">
        <f t="shared" si="92"/>
        <v>1679.6625566315179</v>
      </c>
      <c r="V138">
        <f t="shared" si="93"/>
        <v>11697.071471038127</v>
      </c>
      <c r="W138">
        <f t="shared" si="94"/>
        <v>92.102924968804146</v>
      </c>
      <c r="X138">
        <f t="shared" si="95"/>
        <v>18.236799289495206</v>
      </c>
      <c r="Y138">
        <f t="shared" si="74"/>
        <v>28.824334772170857</v>
      </c>
      <c r="Z138">
        <f t="shared" si="96"/>
        <v>-23.824334772170857</v>
      </c>
      <c r="AA138">
        <f t="shared" si="97"/>
        <v>23.824334772170857</v>
      </c>
      <c r="AB138">
        <f t="shared" si="98"/>
        <v>286.24499749817539</v>
      </c>
      <c r="AC138">
        <f t="shared" si="99"/>
        <v>12078.07035643864</v>
      </c>
      <c r="AD138">
        <f t="shared" si="100"/>
        <v>95.102916192430243</v>
      </c>
      <c r="AE138">
        <f t="shared" si="101"/>
        <v>3.0098445868788111</v>
      </c>
    </row>
    <row r="139" spans="1:31" x14ac:dyDescent="0.25">
      <c r="A139" s="1">
        <v>43985</v>
      </c>
      <c r="B139">
        <v>138</v>
      </c>
      <c r="C139">
        <v>1</v>
      </c>
      <c r="D139">
        <f t="shared" si="102"/>
        <v>8.9679170760826246</v>
      </c>
      <c r="E139">
        <f t="shared" si="78"/>
        <v>-7.9679170760826246</v>
      </c>
      <c r="F139">
        <f t="shared" si="79"/>
        <v>7.9679170760826246</v>
      </c>
      <c r="G139">
        <f t="shared" si="80"/>
        <v>2221.3553247629393</v>
      </c>
      <c r="H139">
        <f t="shared" si="81"/>
        <v>13297.262530737955</v>
      </c>
      <c r="I139">
        <f t="shared" si="82"/>
        <v>99.979417524345521</v>
      </c>
      <c r="J139">
        <f t="shared" si="83"/>
        <v>22.218126288063516</v>
      </c>
      <c r="K139">
        <f t="shared" si="103"/>
        <v>27.420891390788796</v>
      </c>
      <c r="L139">
        <f t="shared" si="84"/>
        <v>-26.420891390788796</v>
      </c>
      <c r="M139">
        <f t="shared" si="85"/>
        <v>26.420891390788796</v>
      </c>
      <c r="N139">
        <f t="shared" si="86"/>
        <v>325.51163063599654</v>
      </c>
      <c r="O139">
        <f t="shared" si="87"/>
        <v>14058.941860326382</v>
      </c>
      <c r="P139">
        <f t="shared" si="88"/>
        <v>105.70632977689009</v>
      </c>
      <c r="Q139">
        <f t="shared" si="89"/>
        <v>3.0793958254254052</v>
      </c>
      <c r="R139">
        <f t="shared" si="72"/>
        <v>8.244966397051714</v>
      </c>
      <c r="S139">
        <f t="shared" si="90"/>
        <v>-7.244966397051714</v>
      </c>
      <c r="T139">
        <f t="shared" si="91"/>
        <v>7.244966397051714</v>
      </c>
      <c r="U139">
        <f t="shared" si="92"/>
        <v>1672.4175902344662</v>
      </c>
      <c r="V139">
        <f t="shared" si="93"/>
        <v>11704.316437435178</v>
      </c>
      <c r="W139">
        <f t="shared" si="94"/>
        <v>91.439972167462329</v>
      </c>
      <c r="X139">
        <f t="shared" si="95"/>
        <v>18.289786737594536</v>
      </c>
      <c r="Y139">
        <f t="shared" si="74"/>
        <v>23.208309556951775</v>
      </c>
      <c r="Z139">
        <f t="shared" si="96"/>
        <v>-22.208309556951775</v>
      </c>
      <c r="AA139">
        <f t="shared" si="97"/>
        <v>22.208309556951775</v>
      </c>
      <c r="AB139">
        <f t="shared" si="98"/>
        <v>264.03668794122359</v>
      </c>
      <c r="AC139">
        <f t="shared" si="99"/>
        <v>12100.278665995593</v>
      </c>
      <c r="AD139">
        <f t="shared" si="100"/>
        <v>94.533427078090568</v>
      </c>
      <c r="AE139">
        <f t="shared" si="101"/>
        <v>2.7930510519111156</v>
      </c>
    </row>
    <row r="140" spans="1:31" x14ac:dyDescent="0.25">
      <c r="A140" s="1">
        <v>43986</v>
      </c>
      <c r="B140">
        <v>139</v>
      </c>
      <c r="C140">
        <v>5</v>
      </c>
      <c r="D140">
        <f t="shared" si="102"/>
        <v>3.767800907082727</v>
      </c>
      <c r="E140">
        <f t="shared" si="78"/>
        <v>1.232199092917273</v>
      </c>
      <c r="F140">
        <f t="shared" si="79"/>
        <v>1.232199092917273</v>
      </c>
      <c r="G140">
        <f t="shared" si="80"/>
        <v>2222.5875238558565</v>
      </c>
      <c r="H140">
        <f t="shared" si="81"/>
        <v>13298.494729830873</v>
      </c>
      <c r="I140">
        <f t="shared" si="82"/>
        <v>99.242497983812484</v>
      </c>
      <c r="J140">
        <f t="shared" si="83"/>
        <v>22.395521767482961</v>
      </c>
      <c r="K140">
        <f t="shared" si="103"/>
        <v>22.237330414476645</v>
      </c>
      <c r="L140">
        <f t="shared" si="84"/>
        <v>-17.237330414476645</v>
      </c>
      <c r="M140">
        <f t="shared" si="85"/>
        <v>17.237330414476645</v>
      </c>
      <c r="N140">
        <f t="shared" si="86"/>
        <v>308.27430022151987</v>
      </c>
      <c r="O140">
        <f t="shared" si="87"/>
        <v>14076.179190740859</v>
      </c>
      <c r="P140">
        <f t="shared" si="88"/>
        <v>105.04611336373775</v>
      </c>
      <c r="Q140">
        <f t="shared" si="89"/>
        <v>2.9346568887710713</v>
      </c>
      <c r="R140">
        <f t="shared" ref="R140:R158" si="104">$C139*$V$161+$C138*$W$161+$C137*$X$161+$C136*$Y$161+$C135*$Z$161+$C134*$AA$161+$C133*$AB$161+$C132*$AC$161+$C131*$AD$161+$C130*$AE$161</f>
        <v>3.1230089195724373</v>
      </c>
      <c r="S140">
        <f t="shared" si="90"/>
        <v>1.8769910804275627</v>
      </c>
      <c r="T140">
        <f t="shared" si="91"/>
        <v>1.8769910804275627</v>
      </c>
      <c r="U140">
        <f t="shared" si="92"/>
        <v>1674.2945813148938</v>
      </c>
      <c r="V140">
        <f t="shared" si="93"/>
        <v>11706.193428515606</v>
      </c>
      <c r="W140">
        <f t="shared" si="94"/>
        <v>90.745685492369034</v>
      </c>
      <c r="X140">
        <f t="shared" si="95"/>
        <v>18.450404250411314</v>
      </c>
      <c r="Y140">
        <f t="shared" ref="Y140:Y158" si="105">$U$168+$C139*$V$168+$C138*$W$168+$C137*$X$168+$C136*$Y$168+$C135*$Z$168+$C134*$AA$168+$C133*$AB$168+$C132*$AC$168+$C131*$AD$168+$C130*$AE$168</f>
        <v>18.06396890428578</v>
      </c>
      <c r="Z140">
        <f t="shared" si="96"/>
        <v>-13.06396890428578</v>
      </c>
      <c r="AA140">
        <f t="shared" si="97"/>
        <v>13.06396890428578</v>
      </c>
      <c r="AB140">
        <f t="shared" si="98"/>
        <v>250.9727190369378</v>
      </c>
      <c r="AC140">
        <f t="shared" si="99"/>
        <v>12113.342634899878</v>
      </c>
      <c r="AD140">
        <f t="shared" si="100"/>
        <v>93.901880890696731</v>
      </c>
      <c r="AE140">
        <f t="shared" si="101"/>
        <v>2.6727123744099868</v>
      </c>
    </row>
    <row r="141" spans="1:31" x14ac:dyDescent="0.25">
      <c r="A141" s="1">
        <v>43987</v>
      </c>
      <c r="B141">
        <v>140</v>
      </c>
      <c r="C141">
        <v>3</v>
      </c>
      <c r="D141">
        <f t="shared" si="102"/>
        <v>3.2970266480014994</v>
      </c>
      <c r="E141">
        <f t="shared" si="78"/>
        <v>-0.29702664800149936</v>
      </c>
      <c r="F141">
        <f t="shared" si="79"/>
        <v>0.29702664800149936</v>
      </c>
      <c r="G141">
        <f t="shared" si="80"/>
        <v>2222.290497207855</v>
      </c>
      <c r="H141">
        <f t="shared" si="81"/>
        <v>13298.791756478873</v>
      </c>
      <c r="I141">
        <f t="shared" si="82"/>
        <v>98.509568566510168</v>
      </c>
      <c r="J141">
        <f t="shared" si="83"/>
        <v>22.559133387204344</v>
      </c>
      <c r="K141">
        <f t="shared" si="103"/>
        <v>21.741731899645007</v>
      </c>
      <c r="L141">
        <f t="shared" si="84"/>
        <v>-18.741731899645007</v>
      </c>
      <c r="M141">
        <f t="shared" si="85"/>
        <v>18.741731899645007</v>
      </c>
      <c r="N141">
        <f t="shared" si="86"/>
        <v>289.53256832187486</v>
      </c>
      <c r="O141">
        <f t="shared" si="87"/>
        <v>14094.920922640504</v>
      </c>
      <c r="P141">
        <f t="shared" si="88"/>
        <v>104.40682164918891</v>
      </c>
      <c r="Q141">
        <f t="shared" si="89"/>
        <v>2.7731192631714796</v>
      </c>
      <c r="R141">
        <f t="shared" si="104"/>
        <v>2.7734535254672732</v>
      </c>
      <c r="S141">
        <f t="shared" si="90"/>
        <v>0.2265464745327268</v>
      </c>
      <c r="T141">
        <f t="shared" si="91"/>
        <v>0.2265464745327268</v>
      </c>
      <c r="U141">
        <f t="shared" si="92"/>
        <v>1674.5211277894266</v>
      </c>
      <c r="V141">
        <f t="shared" si="93"/>
        <v>11706.419974990138</v>
      </c>
      <c r="W141">
        <f t="shared" si="94"/>
        <v>90.049384423001058</v>
      </c>
      <c r="X141">
        <f t="shared" si="95"/>
        <v>18.595586616377894</v>
      </c>
      <c r="Y141">
        <f t="shared" si="105"/>
        <v>17.737698403660779</v>
      </c>
      <c r="Z141">
        <f t="shared" si="96"/>
        <v>-14.737698403660779</v>
      </c>
      <c r="AA141">
        <f t="shared" si="97"/>
        <v>14.737698403660779</v>
      </c>
      <c r="AB141">
        <f t="shared" si="98"/>
        <v>236.23502063327703</v>
      </c>
      <c r="AC141">
        <f t="shared" si="99"/>
        <v>12128.080333303538</v>
      </c>
      <c r="AD141">
        <f t="shared" si="100"/>
        <v>93.292925640796454</v>
      </c>
      <c r="AE141">
        <f t="shared" si="101"/>
        <v>2.532185790194287</v>
      </c>
    </row>
    <row r="142" spans="1:31" x14ac:dyDescent="0.25">
      <c r="A142" s="1">
        <v>43988</v>
      </c>
      <c r="B142">
        <v>141</v>
      </c>
      <c r="C142">
        <v>6</v>
      </c>
      <c r="D142">
        <f t="shared" si="102"/>
        <v>0.3062251907929272</v>
      </c>
      <c r="E142">
        <f t="shared" si="78"/>
        <v>5.6937748092070724</v>
      </c>
      <c r="F142">
        <f t="shared" si="79"/>
        <v>5.6937748092070724</v>
      </c>
      <c r="G142">
        <f t="shared" si="80"/>
        <v>2227.9842720170623</v>
      </c>
      <c r="H142">
        <f t="shared" si="81"/>
        <v>13304.485531288081</v>
      </c>
      <c r="I142">
        <f t="shared" si="82"/>
        <v>97.827099494765307</v>
      </c>
      <c r="J142">
        <f t="shared" si="83"/>
        <v>22.774714608974797</v>
      </c>
      <c r="K142">
        <f t="shared" si="103"/>
        <v>18.668157197517669</v>
      </c>
      <c r="L142">
        <f t="shared" si="84"/>
        <v>-12.668157197517669</v>
      </c>
      <c r="M142">
        <f t="shared" si="85"/>
        <v>12.668157197517669</v>
      </c>
      <c r="N142">
        <f t="shared" si="86"/>
        <v>276.86441112435722</v>
      </c>
      <c r="O142">
        <f t="shared" si="87"/>
        <v>14107.589079838021</v>
      </c>
      <c r="P142">
        <f t="shared" si="88"/>
        <v>103.73227264586779</v>
      </c>
      <c r="Q142">
        <f t="shared" si="89"/>
        <v>2.6690286837689001</v>
      </c>
      <c r="R142">
        <f t="shared" si="104"/>
        <v>1.2485117342447845</v>
      </c>
      <c r="S142">
        <f t="shared" si="90"/>
        <v>4.7514882657552153</v>
      </c>
      <c r="T142">
        <f t="shared" si="91"/>
        <v>4.7514882657552153</v>
      </c>
      <c r="U142">
        <f t="shared" si="92"/>
        <v>1679.2726160551817</v>
      </c>
      <c r="V142">
        <f t="shared" si="93"/>
        <v>11711.171463255894</v>
      </c>
      <c r="W142">
        <f t="shared" si="94"/>
        <v>89.398255444701476</v>
      </c>
      <c r="X142">
        <f t="shared" si="95"/>
        <v>18.784176578187466</v>
      </c>
      <c r="Y142">
        <f t="shared" si="105"/>
        <v>16.269633991850743</v>
      </c>
      <c r="Z142">
        <f t="shared" si="96"/>
        <v>-10.269633991850743</v>
      </c>
      <c r="AA142">
        <f t="shared" si="97"/>
        <v>10.269633991850743</v>
      </c>
      <c r="AB142">
        <f t="shared" si="98"/>
        <v>225.96538664142628</v>
      </c>
      <c r="AC142">
        <f t="shared" si="99"/>
        <v>12138.349967295389</v>
      </c>
      <c r="AD142">
        <f t="shared" si="100"/>
        <v>92.659160055689995</v>
      </c>
      <c r="AE142">
        <f t="shared" si="101"/>
        <v>2.4386729439983763</v>
      </c>
    </row>
    <row r="143" spans="1:31" x14ac:dyDescent="0.25">
      <c r="A143" s="1">
        <v>43989</v>
      </c>
      <c r="B143">
        <v>142</v>
      </c>
      <c r="C143">
        <v>4</v>
      </c>
      <c r="D143">
        <f t="shared" si="102"/>
        <v>5.2997931883904723</v>
      </c>
      <c r="E143">
        <f t="shared" si="78"/>
        <v>-1.2997931883904723</v>
      </c>
      <c r="F143">
        <f t="shared" si="79"/>
        <v>1.2997931883904723</v>
      </c>
      <c r="G143">
        <f t="shared" si="80"/>
        <v>2226.6844788286717</v>
      </c>
      <c r="H143">
        <f t="shared" si="81"/>
        <v>13305.785324476472</v>
      </c>
      <c r="I143">
        <f t="shared" si="82"/>
        <v>97.122520616616583</v>
      </c>
      <c r="J143">
        <f t="shared" si="83"/>
        <v>22.926551583420402</v>
      </c>
      <c r="K143">
        <f t="shared" si="103"/>
        <v>23.714501441891837</v>
      </c>
      <c r="L143">
        <f t="shared" si="84"/>
        <v>-19.714501441891837</v>
      </c>
      <c r="M143">
        <f t="shared" si="85"/>
        <v>19.714501441891837</v>
      </c>
      <c r="N143">
        <f t="shared" si="86"/>
        <v>257.14990968246536</v>
      </c>
      <c r="O143">
        <f t="shared" si="87"/>
        <v>14127.303581279912</v>
      </c>
      <c r="P143">
        <f t="shared" si="88"/>
        <v>103.11900424291906</v>
      </c>
      <c r="Q143">
        <f t="shared" si="89"/>
        <v>2.493719868325079</v>
      </c>
      <c r="R143">
        <f t="shared" si="104"/>
        <v>4.4510747462924733</v>
      </c>
      <c r="S143">
        <f t="shared" si="90"/>
        <v>-0.45107474629247335</v>
      </c>
      <c r="T143">
        <f t="shared" si="91"/>
        <v>0.45107474629247335</v>
      </c>
      <c r="U143">
        <f t="shared" si="92"/>
        <v>1678.8215413088892</v>
      </c>
      <c r="V143">
        <f t="shared" si="93"/>
        <v>11711.622538002186</v>
      </c>
      <c r="W143">
        <f t="shared" si="94"/>
        <v>88.724413166683235</v>
      </c>
      <c r="X143">
        <f t="shared" si="95"/>
        <v>18.921754243163605</v>
      </c>
      <c r="Y143">
        <f t="shared" si="105"/>
        <v>19.46119031866073</v>
      </c>
      <c r="Z143">
        <f t="shared" si="96"/>
        <v>-15.46119031866073</v>
      </c>
      <c r="AA143">
        <f t="shared" si="97"/>
        <v>15.46119031866073</v>
      </c>
      <c r="AB143">
        <f t="shared" si="98"/>
        <v>210.50419632276555</v>
      </c>
      <c r="AC143">
        <f t="shared" si="99"/>
        <v>12153.811157614051</v>
      </c>
      <c r="AD143">
        <f t="shared" si="100"/>
        <v>92.0743269516216</v>
      </c>
      <c r="AE143">
        <f t="shared" si="101"/>
        <v>2.2862420317595182</v>
      </c>
    </row>
    <row r="144" spans="1:31" x14ac:dyDescent="0.25">
      <c r="A144" s="1">
        <v>43990</v>
      </c>
      <c r="B144">
        <v>143</v>
      </c>
      <c r="C144">
        <v>3</v>
      </c>
      <c r="D144">
        <f t="shared" si="102"/>
        <v>4.8851763690103587</v>
      </c>
      <c r="E144">
        <f t="shared" si="78"/>
        <v>-1.8851763690103587</v>
      </c>
      <c r="F144">
        <f t="shared" si="79"/>
        <v>1.8851763690103587</v>
      </c>
      <c r="G144">
        <f t="shared" si="80"/>
        <v>2224.7993024596612</v>
      </c>
      <c r="H144">
        <f t="shared" si="81"/>
        <v>13307.670500845483</v>
      </c>
      <c r="I144">
        <f t="shared" si="82"/>
        <v>96.43239493366292</v>
      </c>
      <c r="J144">
        <f t="shared" si="83"/>
        <v>23.071077971154082</v>
      </c>
      <c r="K144">
        <f t="shared" si="103"/>
        <v>23.335022684647793</v>
      </c>
      <c r="L144">
        <f t="shared" si="84"/>
        <v>-20.335022684647793</v>
      </c>
      <c r="M144">
        <f t="shared" si="85"/>
        <v>20.335022684647793</v>
      </c>
      <c r="N144">
        <f t="shared" si="86"/>
        <v>236.81488699781758</v>
      </c>
      <c r="O144">
        <f t="shared" si="87"/>
        <v>14147.638603964559</v>
      </c>
      <c r="P144">
        <f t="shared" si="88"/>
        <v>102.51912031858376</v>
      </c>
      <c r="Q144">
        <f t="shared" si="89"/>
        <v>2.3099582425395613</v>
      </c>
      <c r="R144">
        <f t="shared" si="104"/>
        <v>5.6834710888511975</v>
      </c>
      <c r="S144">
        <f t="shared" si="90"/>
        <v>-2.6834710888511975</v>
      </c>
      <c r="T144">
        <f t="shared" si="91"/>
        <v>2.6834710888511975</v>
      </c>
      <c r="U144">
        <f t="shared" si="92"/>
        <v>1676.1380702200381</v>
      </c>
      <c r="V144">
        <f t="shared" si="93"/>
        <v>11714.306009091037</v>
      </c>
      <c r="W144">
        <f t="shared" si="94"/>
        <v>88.077488790158171</v>
      </c>
      <c r="X144">
        <f t="shared" si="95"/>
        <v>19.030266339829282</v>
      </c>
      <c r="Y144">
        <f t="shared" si="105"/>
        <v>20.717049751222856</v>
      </c>
      <c r="Z144">
        <f t="shared" si="96"/>
        <v>-17.717049751222856</v>
      </c>
      <c r="AA144">
        <f t="shared" si="97"/>
        <v>17.717049751222856</v>
      </c>
      <c r="AB144">
        <f t="shared" si="98"/>
        <v>192.78714657154271</v>
      </c>
      <c r="AC144">
        <f t="shared" si="99"/>
        <v>12171.528207365274</v>
      </c>
      <c r="AD144">
        <f t="shared" si="100"/>
        <v>91.515249679438156</v>
      </c>
      <c r="AE144">
        <f t="shared" si="101"/>
        <v>2.1066122558463447</v>
      </c>
    </row>
    <row r="145" spans="1:31" x14ac:dyDescent="0.25">
      <c r="A145" s="1">
        <v>43991</v>
      </c>
      <c r="B145">
        <v>144</v>
      </c>
      <c r="C145">
        <v>3</v>
      </c>
      <c r="D145">
        <f t="shared" si="102"/>
        <v>3.2333245638920012</v>
      </c>
      <c r="E145">
        <f t="shared" si="78"/>
        <v>-0.23332456389200118</v>
      </c>
      <c r="F145">
        <f t="shared" si="79"/>
        <v>0.23332456389200118</v>
      </c>
      <c r="G145">
        <f t="shared" si="80"/>
        <v>2224.5659778957693</v>
      </c>
      <c r="H145">
        <f t="shared" si="81"/>
        <v>13307.903825409376</v>
      </c>
      <c r="I145">
        <f t="shared" si="82"/>
        <v>95.740315290714932</v>
      </c>
      <c r="J145">
        <f t="shared" si="83"/>
        <v>23.235415207698942</v>
      </c>
      <c r="K145">
        <f t="shared" si="103"/>
        <v>21.66815788254646</v>
      </c>
      <c r="L145">
        <f t="shared" si="84"/>
        <v>-18.66815788254646</v>
      </c>
      <c r="M145">
        <f t="shared" si="85"/>
        <v>18.66815788254646</v>
      </c>
      <c r="N145">
        <f t="shared" si="86"/>
        <v>218.14672911527111</v>
      </c>
      <c r="O145">
        <f t="shared" si="87"/>
        <v>14166.306761847105</v>
      </c>
      <c r="P145">
        <f t="shared" si="88"/>
        <v>101.91587598451154</v>
      </c>
      <c r="Q145">
        <f t="shared" si="89"/>
        <v>2.1404587558902355</v>
      </c>
      <c r="R145">
        <f t="shared" si="104"/>
        <v>4.6126509081513012</v>
      </c>
      <c r="S145">
        <f t="shared" si="90"/>
        <v>-1.6126509081513012</v>
      </c>
      <c r="T145">
        <f t="shared" si="91"/>
        <v>1.6126509081513012</v>
      </c>
      <c r="U145">
        <f t="shared" si="92"/>
        <v>1674.5254193118867</v>
      </c>
      <c r="V145">
        <f t="shared" si="93"/>
        <v>11715.918659999188</v>
      </c>
      <c r="W145">
        <f t="shared" si="94"/>
        <v>87.432228805964087</v>
      </c>
      <c r="X145">
        <f t="shared" si="95"/>
        <v>19.15226732956922</v>
      </c>
      <c r="Y145">
        <f t="shared" si="105"/>
        <v>19.619082873660357</v>
      </c>
      <c r="Z145">
        <f t="shared" si="96"/>
        <v>-16.619082873660357</v>
      </c>
      <c r="AA145">
        <f t="shared" si="97"/>
        <v>16.619082873660357</v>
      </c>
      <c r="AB145">
        <f t="shared" si="98"/>
        <v>176.16806369788236</v>
      </c>
      <c r="AC145">
        <f t="shared" si="99"/>
        <v>12188.147290238934</v>
      </c>
      <c r="AD145">
        <f t="shared" si="100"/>
        <v>90.956323061484582</v>
      </c>
      <c r="AE145">
        <f t="shared" si="101"/>
        <v>1.936842407083633</v>
      </c>
    </row>
    <row r="146" spans="1:31" x14ac:dyDescent="0.25">
      <c r="A146" s="1">
        <v>43992</v>
      </c>
      <c r="B146">
        <v>145</v>
      </c>
      <c r="C146">
        <v>11</v>
      </c>
      <c r="D146">
        <f t="shared" si="102"/>
        <v>2.7964833006300762</v>
      </c>
      <c r="E146">
        <f t="shared" si="78"/>
        <v>8.2035166993699242</v>
      </c>
      <c r="F146">
        <f t="shared" si="79"/>
        <v>8.2035166993699242</v>
      </c>
      <c r="G146">
        <f t="shared" si="80"/>
        <v>2232.7694945951393</v>
      </c>
      <c r="H146">
        <f t="shared" si="81"/>
        <v>13316.107342108746</v>
      </c>
      <c r="I146">
        <f t="shared" si="82"/>
        <v>95.1150524436339</v>
      </c>
      <c r="J146">
        <f t="shared" si="83"/>
        <v>23.474407438489298</v>
      </c>
      <c r="K146">
        <f t="shared" si="103"/>
        <v>21.240752718195477</v>
      </c>
      <c r="L146">
        <f t="shared" si="84"/>
        <v>-10.240752718195477</v>
      </c>
      <c r="M146">
        <f t="shared" si="85"/>
        <v>10.240752718195477</v>
      </c>
      <c r="N146">
        <f t="shared" si="86"/>
        <v>207.90597639707565</v>
      </c>
      <c r="O146">
        <f t="shared" si="87"/>
        <v>14176.5475145653</v>
      </c>
      <c r="P146">
        <f t="shared" si="88"/>
        <v>101.26105367546643</v>
      </c>
      <c r="Q146">
        <f t="shared" si="89"/>
        <v>2.0531682107851421</v>
      </c>
      <c r="R146">
        <f t="shared" si="104"/>
        <v>2.3438140767015714</v>
      </c>
      <c r="S146">
        <f t="shared" si="90"/>
        <v>8.6561859232984286</v>
      </c>
      <c r="T146">
        <f t="shared" si="91"/>
        <v>8.6561859232984286</v>
      </c>
      <c r="U146">
        <f t="shared" si="92"/>
        <v>1683.1816052351851</v>
      </c>
      <c r="V146">
        <f t="shared" si="93"/>
        <v>11724.574845922487</v>
      </c>
      <c r="W146">
        <f t="shared" si="94"/>
        <v>86.848702562388794</v>
      </c>
      <c r="X146">
        <f t="shared" si="95"/>
        <v>19.38061888749635</v>
      </c>
      <c r="Y146">
        <f t="shared" si="105"/>
        <v>17.339153973978373</v>
      </c>
      <c r="Z146">
        <f t="shared" si="96"/>
        <v>-6.3391539739783731</v>
      </c>
      <c r="AA146">
        <f t="shared" si="97"/>
        <v>6.3391539739783731</v>
      </c>
      <c r="AB146">
        <f t="shared" si="98"/>
        <v>169.82890972390399</v>
      </c>
      <c r="AC146">
        <f t="shared" si="99"/>
        <v>12194.486444212913</v>
      </c>
      <c r="AD146">
        <f t="shared" si="100"/>
        <v>90.329529216391947</v>
      </c>
      <c r="AE146">
        <f t="shared" si="101"/>
        <v>1.8801040058236618</v>
      </c>
    </row>
    <row r="147" spans="1:31" x14ac:dyDescent="0.25">
      <c r="A147" s="1">
        <v>43993</v>
      </c>
      <c r="B147">
        <v>146</v>
      </c>
      <c r="C147">
        <v>7</v>
      </c>
      <c r="D147">
        <f t="shared" si="102"/>
        <v>8.4934071338700523</v>
      </c>
      <c r="E147">
        <f t="shared" si="78"/>
        <v>-1.4934071338700523</v>
      </c>
      <c r="F147">
        <f t="shared" si="79"/>
        <v>1.4934071338700523</v>
      </c>
      <c r="G147">
        <f t="shared" si="80"/>
        <v>2231.2760874612691</v>
      </c>
      <c r="H147">
        <f t="shared" si="81"/>
        <v>13317.600749242616</v>
      </c>
      <c r="I147">
        <f t="shared" si="82"/>
        <v>94.451069143564652</v>
      </c>
      <c r="J147">
        <f t="shared" si="83"/>
        <v>23.623619168034534</v>
      </c>
      <c r="K147">
        <f t="shared" si="103"/>
        <v>26.87201294750356</v>
      </c>
      <c r="L147">
        <f t="shared" si="84"/>
        <v>-19.87201294750356</v>
      </c>
      <c r="M147">
        <f t="shared" si="85"/>
        <v>19.87201294750356</v>
      </c>
      <c r="N147">
        <f t="shared" si="86"/>
        <v>188.0339634495721</v>
      </c>
      <c r="O147">
        <f t="shared" si="87"/>
        <v>14196.419527512804</v>
      </c>
      <c r="P147">
        <f t="shared" si="88"/>
        <v>100.68382643626101</v>
      </c>
      <c r="Q147">
        <f t="shared" si="89"/>
        <v>1.8675687059689674</v>
      </c>
      <c r="R147">
        <f t="shared" si="104"/>
        <v>6.8141469793439207</v>
      </c>
      <c r="S147">
        <f t="shared" si="90"/>
        <v>0.18585302065607934</v>
      </c>
      <c r="T147">
        <f t="shared" si="91"/>
        <v>0.18585302065607934</v>
      </c>
      <c r="U147">
        <f t="shared" si="92"/>
        <v>1683.3674582558413</v>
      </c>
      <c r="V147">
        <f t="shared" si="93"/>
        <v>11724.760698943142</v>
      </c>
      <c r="W147">
        <f t="shared" si="94"/>
        <v>86.211475727523109</v>
      </c>
      <c r="X147">
        <f t="shared" si="95"/>
        <v>19.52602532377745</v>
      </c>
      <c r="Y147">
        <f t="shared" si="105"/>
        <v>21.675280745620018</v>
      </c>
      <c r="Z147">
        <f t="shared" si="96"/>
        <v>-14.675280745620018</v>
      </c>
      <c r="AA147">
        <f t="shared" si="97"/>
        <v>14.675280745620018</v>
      </c>
      <c r="AB147">
        <f t="shared" si="98"/>
        <v>155.15362897828396</v>
      </c>
      <c r="AC147">
        <f t="shared" si="99"/>
        <v>12209.161724958532</v>
      </c>
      <c r="AD147">
        <f t="shared" si="100"/>
        <v>89.773247977636274</v>
      </c>
      <c r="AE147">
        <f t="shared" si="101"/>
        <v>1.7282835641296483</v>
      </c>
    </row>
    <row r="148" spans="1:31" x14ac:dyDescent="0.25">
      <c r="A148" s="1">
        <v>43994</v>
      </c>
      <c r="B148">
        <v>147</v>
      </c>
      <c r="C148">
        <v>11</v>
      </c>
      <c r="D148">
        <f t="shared" si="102"/>
        <v>8.3582773236672629</v>
      </c>
      <c r="E148">
        <f t="shared" si="78"/>
        <v>2.6417226763327371</v>
      </c>
      <c r="F148">
        <f t="shared" si="79"/>
        <v>2.6417226763327371</v>
      </c>
      <c r="G148">
        <f t="shared" si="80"/>
        <v>2233.9178101376019</v>
      </c>
      <c r="H148">
        <f t="shared" si="81"/>
        <v>13320.242471918949</v>
      </c>
      <c r="I148">
        <f t="shared" si="82"/>
        <v>93.804524450133442</v>
      </c>
      <c r="J148">
        <f t="shared" si="83"/>
        <v>23.814606206176702</v>
      </c>
      <c r="K148">
        <f t="shared" si="103"/>
        <v>26.774854327753566</v>
      </c>
      <c r="L148">
        <f t="shared" si="84"/>
        <v>-15.774854327753566</v>
      </c>
      <c r="M148">
        <f t="shared" si="85"/>
        <v>15.774854327753566</v>
      </c>
      <c r="N148">
        <f t="shared" si="86"/>
        <v>172.25910912181854</v>
      </c>
      <c r="O148">
        <f t="shared" si="87"/>
        <v>14212.194381840558</v>
      </c>
      <c r="P148">
        <f t="shared" si="88"/>
        <v>100.08587592845463</v>
      </c>
      <c r="Q148">
        <f t="shared" si="89"/>
        <v>1.7211130693900927</v>
      </c>
      <c r="R148">
        <f t="shared" si="104"/>
        <v>7.7537726886234468</v>
      </c>
      <c r="S148">
        <f t="shared" si="90"/>
        <v>3.2462273113765532</v>
      </c>
      <c r="T148">
        <f t="shared" si="91"/>
        <v>3.2462273113765532</v>
      </c>
      <c r="U148">
        <f t="shared" si="92"/>
        <v>1686.6136855672178</v>
      </c>
      <c r="V148">
        <f t="shared" si="93"/>
        <v>11728.006926254518</v>
      </c>
      <c r="W148">
        <f t="shared" si="94"/>
        <v>85.605889972660719</v>
      </c>
      <c r="X148">
        <f t="shared" si="95"/>
        <v>19.702075243956443</v>
      </c>
      <c r="Y148">
        <f t="shared" si="105"/>
        <v>22.716313527094904</v>
      </c>
      <c r="Z148">
        <f t="shared" si="96"/>
        <v>-11.716313527094904</v>
      </c>
      <c r="AA148">
        <f t="shared" si="97"/>
        <v>11.716313527094904</v>
      </c>
      <c r="AB148">
        <f t="shared" si="98"/>
        <v>143.43731545118905</v>
      </c>
      <c r="AC148">
        <f t="shared" si="99"/>
        <v>12220.878038485627</v>
      </c>
      <c r="AD148">
        <f t="shared" si="100"/>
        <v>89.203489332011884</v>
      </c>
      <c r="AE148">
        <f t="shared" si="101"/>
        <v>1.6079787520118298</v>
      </c>
    </row>
    <row r="149" spans="1:31" x14ac:dyDescent="0.25">
      <c r="A149" s="1">
        <v>43995</v>
      </c>
      <c r="B149">
        <v>148</v>
      </c>
      <c r="C149">
        <v>57</v>
      </c>
      <c r="D149">
        <f t="shared" si="102"/>
        <v>11.674740557438819</v>
      </c>
      <c r="E149">
        <f t="shared" si="78"/>
        <v>45.325259442561183</v>
      </c>
      <c r="F149">
        <f t="shared" si="79"/>
        <v>45.325259442561183</v>
      </c>
      <c r="G149">
        <f t="shared" si="80"/>
        <v>2279.2430695801631</v>
      </c>
      <c r="H149">
        <f t="shared" si="81"/>
        <v>13365.567731361511</v>
      </c>
      <c r="I149">
        <f t="shared" si="82"/>
        <v>93.465508610919656</v>
      </c>
      <c r="J149">
        <f t="shared" si="83"/>
        <v>24.385926995467901</v>
      </c>
      <c r="K149">
        <f t="shared" si="103"/>
        <v>30.086743923780169</v>
      </c>
      <c r="L149">
        <f t="shared" si="84"/>
        <v>26.913256076219831</v>
      </c>
      <c r="M149">
        <f t="shared" si="85"/>
        <v>26.913256076219831</v>
      </c>
      <c r="N149">
        <f t="shared" si="86"/>
        <v>199.17236519803836</v>
      </c>
      <c r="O149">
        <f t="shared" si="87"/>
        <v>14239.107637916777</v>
      </c>
      <c r="P149">
        <f t="shared" si="88"/>
        <v>99.574179286131312</v>
      </c>
      <c r="Q149">
        <f t="shared" si="89"/>
        <v>2.0002410928811853</v>
      </c>
      <c r="R149">
        <f t="shared" si="104"/>
        <v>11.477737621985007</v>
      </c>
      <c r="S149">
        <f t="shared" si="90"/>
        <v>45.522262378014993</v>
      </c>
      <c r="T149">
        <f t="shared" si="91"/>
        <v>45.522262378014993</v>
      </c>
      <c r="U149">
        <f t="shared" si="92"/>
        <v>1732.1359479452328</v>
      </c>
      <c r="V149">
        <f t="shared" si="93"/>
        <v>11773.529188632534</v>
      </c>
      <c r="W149">
        <f t="shared" si="94"/>
        <v>85.315428903134304</v>
      </c>
      <c r="X149">
        <f t="shared" si="95"/>
        <v>20.302728008457542</v>
      </c>
      <c r="Y149">
        <f t="shared" si="105"/>
        <v>26.446481096727446</v>
      </c>
      <c r="Z149">
        <f t="shared" si="96"/>
        <v>30.553518903272554</v>
      </c>
      <c r="AA149">
        <f t="shared" si="97"/>
        <v>30.553518903272554</v>
      </c>
      <c r="AB149">
        <f t="shared" si="98"/>
        <v>173.99083435446161</v>
      </c>
      <c r="AC149">
        <f t="shared" si="99"/>
        <v>12251.4315573889</v>
      </c>
      <c r="AD149">
        <f t="shared" si="100"/>
        <v>88.77848954629637</v>
      </c>
      <c r="AE149">
        <f t="shared" si="101"/>
        <v>1.9598309820728426</v>
      </c>
    </row>
    <row r="150" spans="1:31" x14ac:dyDescent="0.25">
      <c r="A150" s="1">
        <v>43996</v>
      </c>
      <c r="B150">
        <v>149</v>
      </c>
      <c r="C150">
        <v>49</v>
      </c>
      <c r="D150">
        <f t="shared" si="102"/>
        <v>48.022192919224793</v>
      </c>
      <c r="E150">
        <f t="shared" si="78"/>
        <v>0.97780708077520728</v>
      </c>
      <c r="F150">
        <f t="shared" si="79"/>
        <v>0.97780708077520728</v>
      </c>
      <c r="G150">
        <f t="shared" si="80"/>
        <v>2280.2208766609383</v>
      </c>
      <c r="H150">
        <f t="shared" si="81"/>
        <v>13366.545538442286</v>
      </c>
      <c r="I150">
        <f t="shared" si="82"/>
        <v>92.82323290584921</v>
      </c>
      <c r="J150">
        <f t="shared" si="83"/>
        <v>24.565195644217336</v>
      </c>
      <c r="K150">
        <f t="shared" si="103"/>
        <v>66.174383009558994</v>
      </c>
      <c r="L150">
        <f t="shared" si="84"/>
        <v>-17.174383009558994</v>
      </c>
      <c r="M150">
        <f t="shared" si="85"/>
        <v>17.174383009558994</v>
      </c>
      <c r="N150">
        <f t="shared" si="86"/>
        <v>181.99798218847937</v>
      </c>
      <c r="O150">
        <f t="shared" si="87"/>
        <v>14256.282020926335</v>
      </c>
      <c r="P150">
        <f t="shared" si="88"/>
        <v>99.001958478655112</v>
      </c>
      <c r="Q150">
        <f t="shared" si="89"/>
        <v>1.8383270895364989</v>
      </c>
      <c r="R150">
        <f t="shared" si="104"/>
        <v>44.851393231250576</v>
      </c>
      <c r="S150">
        <f t="shared" si="90"/>
        <v>4.1486067687494241</v>
      </c>
      <c r="T150">
        <f t="shared" si="91"/>
        <v>4.1486067687494241</v>
      </c>
      <c r="U150">
        <f t="shared" si="92"/>
        <v>1736.2845547139823</v>
      </c>
      <c r="V150">
        <f t="shared" si="93"/>
        <v>11777.677795401283</v>
      </c>
      <c r="W150">
        <f t="shared" si="94"/>
        <v>84.731494930944478</v>
      </c>
      <c r="X150">
        <f t="shared" si="95"/>
        <v>20.491607708904947</v>
      </c>
      <c r="Y150">
        <f t="shared" si="105"/>
        <v>59.527804320130912</v>
      </c>
      <c r="Z150">
        <f t="shared" si="96"/>
        <v>-10.527804320130912</v>
      </c>
      <c r="AA150">
        <f t="shared" si="97"/>
        <v>10.527804320130912</v>
      </c>
      <c r="AB150">
        <f t="shared" si="98"/>
        <v>163.4630300343307</v>
      </c>
      <c r="AC150">
        <f t="shared" si="99"/>
        <v>12261.95936170903</v>
      </c>
      <c r="AD150">
        <f t="shared" si="100"/>
        <v>88.215534976323966</v>
      </c>
      <c r="AE150">
        <f t="shared" si="101"/>
        <v>1.8529959612918778</v>
      </c>
    </row>
    <row r="151" spans="1:31" x14ac:dyDescent="0.25">
      <c r="A151" s="1">
        <v>43997</v>
      </c>
      <c r="B151">
        <v>150</v>
      </c>
      <c r="C151">
        <v>40</v>
      </c>
      <c r="D151">
        <f t="shared" si="102"/>
        <v>55.431220744713073</v>
      </c>
      <c r="E151">
        <f t="shared" si="78"/>
        <v>-15.431220744713073</v>
      </c>
      <c r="F151">
        <f t="shared" si="79"/>
        <v>15.431220744713073</v>
      </c>
      <c r="G151">
        <f t="shared" si="80"/>
        <v>2264.7896559162255</v>
      </c>
      <c r="H151">
        <f t="shared" si="81"/>
        <v>13381.976759186999</v>
      </c>
      <c r="I151">
        <f t="shared" si="82"/>
        <v>92.289494890944823</v>
      </c>
      <c r="J151">
        <f t="shared" si="83"/>
        <v>24.540059067312548</v>
      </c>
      <c r="K151">
        <f t="shared" si="103"/>
        <v>73.608798313094624</v>
      </c>
      <c r="L151">
        <f t="shared" si="84"/>
        <v>-33.608798313094624</v>
      </c>
      <c r="M151">
        <f t="shared" si="85"/>
        <v>33.608798313094624</v>
      </c>
      <c r="N151">
        <f t="shared" si="86"/>
        <v>148.38918387538473</v>
      </c>
      <c r="O151">
        <f t="shared" si="87"/>
        <v>14289.89081923943</v>
      </c>
      <c r="P151">
        <f t="shared" si="88"/>
        <v>98.550971167168484</v>
      </c>
      <c r="Q151">
        <f t="shared" si="89"/>
        <v>1.505710010951363</v>
      </c>
      <c r="R151">
        <f t="shared" si="104"/>
        <v>52.063117563245299</v>
      </c>
      <c r="S151">
        <f t="shared" si="90"/>
        <v>-12.063117563245299</v>
      </c>
      <c r="T151">
        <f t="shared" si="91"/>
        <v>12.063117563245299</v>
      </c>
      <c r="U151">
        <f t="shared" si="92"/>
        <v>1724.2214371507371</v>
      </c>
      <c r="V151">
        <f t="shared" si="93"/>
        <v>11789.740912964529</v>
      </c>
      <c r="W151">
        <f t="shared" si="94"/>
        <v>84.212435092603783</v>
      </c>
      <c r="X151">
        <f t="shared" si="95"/>
        <v>20.474665472560027</v>
      </c>
      <c r="Y151">
        <f t="shared" si="105"/>
        <v>66.761664146154573</v>
      </c>
      <c r="Z151">
        <f t="shared" si="96"/>
        <v>-26.761664146154573</v>
      </c>
      <c r="AA151">
        <f t="shared" si="97"/>
        <v>26.761664146154573</v>
      </c>
      <c r="AB151">
        <f t="shared" si="98"/>
        <v>136.70136588817613</v>
      </c>
      <c r="AC151">
        <f t="shared" si="99"/>
        <v>12288.721025855186</v>
      </c>
      <c r="AD151">
        <f t="shared" si="100"/>
        <v>87.776578756108464</v>
      </c>
      <c r="AE151">
        <f t="shared" si="101"/>
        <v>1.5573786062909514</v>
      </c>
    </row>
    <row r="152" spans="1:31" x14ac:dyDescent="0.25">
      <c r="A152" s="1">
        <v>43998</v>
      </c>
      <c r="B152">
        <v>151</v>
      </c>
      <c r="C152">
        <v>44</v>
      </c>
      <c r="D152">
        <f t="shared" si="102"/>
        <v>53.253084772726609</v>
      </c>
      <c r="E152">
        <f t="shared" si="78"/>
        <v>-9.2530847727266092</v>
      </c>
      <c r="F152">
        <f t="shared" si="79"/>
        <v>9.2530847727266092</v>
      </c>
      <c r="G152">
        <f t="shared" si="80"/>
        <v>2255.5365711434988</v>
      </c>
      <c r="H152">
        <f t="shared" si="81"/>
        <v>13391.229843959725</v>
      </c>
      <c r="I152">
        <f t="shared" si="82"/>
        <v>91.720752355888536</v>
      </c>
      <c r="J152">
        <f t="shared" si="83"/>
        <v>24.591343978424003</v>
      </c>
      <c r="K152">
        <f t="shared" si="103"/>
        <v>71.58350184085063</v>
      </c>
      <c r="L152">
        <f t="shared" si="84"/>
        <v>-27.58350184085063</v>
      </c>
      <c r="M152">
        <f t="shared" si="85"/>
        <v>27.58350184085063</v>
      </c>
      <c r="N152">
        <f t="shared" si="86"/>
        <v>120.8056820345341</v>
      </c>
      <c r="O152">
        <f t="shared" si="87"/>
        <v>14317.474321080281</v>
      </c>
      <c r="P152">
        <f t="shared" si="88"/>
        <v>98.064892610138912</v>
      </c>
      <c r="Q152">
        <f t="shared" si="89"/>
        <v>1.2318953176729837</v>
      </c>
      <c r="R152">
        <f t="shared" si="104"/>
        <v>50.460344477185124</v>
      </c>
      <c r="S152">
        <f t="shared" si="90"/>
        <v>-6.4603444771851244</v>
      </c>
      <c r="T152">
        <f t="shared" si="91"/>
        <v>6.4603444771851244</v>
      </c>
      <c r="U152">
        <f t="shared" si="92"/>
        <v>1717.761092673552</v>
      </c>
      <c r="V152">
        <f t="shared" si="93"/>
        <v>11796.201257441715</v>
      </c>
      <c r="W152">
        <f t="shared" si="94"/>
        <v>83.661001825827768</v>
      </c>
      <c r="X152">
        <f t="shared" si="95"/>
        <v>20.532399268296185</v>
      </c>
      <c r="Y152">
        <f t="shared" si="105"/>
        <v>65.220697166445746</v>
      </c>
      <c r="Z152">
        <f t="shared" si="96"/>
        <v>-21.220697166445746</v>
      </c>
      <c r="AA152">
        <f t="shared" si="97"/>
        <v>21.220697166445746</v>
      </c>
      <c r="AB152">
        <f t="shared" si="98"/>
        <v>115.48066872173038</v>
      </c>
      <c r="AC152">
        <f t="shared" si="99"/>
        <v>12309.941723021631</v>
      </c>
      <c r="AD152">
        <f t="shared" si="100"/>
        <v>87.304551227103772</v>
      </c>
      <c r="AE152">
        <f t="shared" si="101"/>
        <v>1.3227336616315979</v>
      </c>
    </row>
    <row r="153" spans="1:31" x14ac:dyDescent="0.25">
      <c r="A153" s="1">
        <v>43999</v>
      </c>
      <c r="B153">
        <v>152</v>
      </c>
      <c r="C153">
        <v>28</v>
      </c>
      <c r="D153">
        <f t="shared" si="102"/>
        <v>47.793336729300648</v>
      </c>
      <c r="E153">
        <f t="shared" si="78"/>
        <v>-19.793336729300648</v>
      </c>
      <c r="F153">
        <f t="shared" si="79"/>
        <v>19.793336729300648</v>
      </c>
      <c r="G153">
        <f t="shared" si="80"/>
        <v>2235.743234414198</v>
      </c>
      <c r="H153">
        <f t="shared" si="81"/>
        <v>13411.023180689026</v>
      </c>
      <c r="I153">
        <f t="shared" si="82"/>
        <v>91.231450208768891</v>
      </c>
      <c r="J153">
        <f t="shared" si="83"/>
        <v>24.506277487621315</v>
      </c>
      <c r="K153">
        <f t="shared" si="103"/>
        <v>66.08176834255724</v>
      </c>
      <c r="L153">
        <f t="shared" si="84"/>
        <v>-38.08176834255724</v>
      </c>
      <c r="M153">
        <f t="shared" si="85"/>
        <v>38.08176834255724</v>
      </c>
      <c r="N153">
        <f t="shared" si="86"/>
        <v>82.723913691976861</v>
      </c>
      <c r="O153">
        <f t="shared" si="87"/>
        <v>14355.556089422838</v>
      </c>
      <c r="P153">
        <f t="shared" si="88"/>
        <v>97.656844145733601</v>
      </c>
      <c r="Q153">
        <f t="shared" si="89"/>
        <v>0.84708772247982655</v>
      </c>
      <c r="R153">
        <f t="shared" si="104"/>
        <v>47.481022404381548</v>
      </c>
      <c r="S153">
        <f t="shared" si="90"/>
        <v>-19.481022404381548</v>
      </c>
      <c r="T153">
        <f t="shared" si="91"/>
        <v>19.481022404381548</v>
      </c>
      <c r="U153">
        <f t="shared" si="92"/>
        <v>1698.2800702691704</v>
      </c>
      <c r="V153">
        <f t="shared" si="93"/>
        <v>11815.682279846096</v>
      </c>
      <c r="W153">
        <f t="shared" si="94"/>
        <v>83.209030139761239</v>
      </c>
      <c r="X153">
        <f t="shared" si="95"/>
        <v>20.409804890366715</v>
      </c>
      <c r="Y153">
        <f t="shared" si="105"/>
        <v>62.283442002145236</v>
      </c>
      <c r="Z153">
        <f t="shared" si="96"/>
        <v>-34.283442002145236</v>
      </c>
      <c r="AA153">
        <f t="shared" si="97"/>
        <v>34.283442002145236</v>
      </c>
      <c r="AB153">
        <f t="shared" si="98"/>
        <v>81.197226719585146</v>
      </c>
      <c r="AC153">
        <f t="shared" si="99"/>
        <v>12344.225165023776</v>
      </c>
      <c r="AD153">
        <f t="shared" si="100"/>
        <v>86.931163133970259</v>
      </c>
      <c r="AE153">
        <f t="shared" si="101"/>
        <v>0.93404049586281845</v>
      </c>
    </row>
    <row r="154" spans="1:31" x14ac:dyDescent="0.25">
      <c r="A154" s="1">
        <v>44000</v>
      </c>
      <c r="B154">
        <v>153</v>
      </c>
      <c r="C154">
        <v>32</v>
      </c>
      <c r="D154">
        <f t="shared" si="102"/>
        <v>25.977954837633032</v>
      </c>
      <c r="E154">
        <f t="shared" si="78"/>
        <v>6.0220451623669682</v>
      </c>
      <c r="F154">
        <f t="shared" si="79"/>
        <v>6.0220451623669682</v>
      </c>
      <c r="G154">
        <f t="shared" si="80"/>
        <v>2241.7652795765648</v>
      </c>
      <c r="H154">
        <f t="shared" si="81"/>
        <v>13417.045225851392</v>
      </c>
      <c r="I154">
        <f t="shared" si="82"/>
        <v>90.655710985482386</v>
      </c>
      <c r="J154">
        <f t="shared" si="83"/>
        <v>24.728340390331958</v>
      </c>
      <c r="K154">
        <f t="shared" si="103"/>
        <v>44.064116327060347</v>
      </c>
      <c r="L154">
        <f t="shared" si="84"/>
        <v>-12.064116327060347</v>
      </c>
      <c r="M154">
        <f t="shared" si="85"/>
        <v>12.064116327060347</v>
      </c>
      <c r="N154">
        <f t="shared" si="86"/>
        <v>70.659797364916514</v>
      </c>
      <c r="O154">
        <f t="shared" si="87"/>
        <v>14367.620205749899</v>
      </c>
      <c r="P154">
        <f t="shared" si="88"/>
        <v>97.078514903715543</v>
      </c>
      <c r="Q154">
        <f t="shared" si="89"/>
        <v>0.72786236413894823</v>
      </c>
      <c r="R154">
        <f t="shared" si="104"/>
        <v>29.42317139145236</v>
      </c>
      <c r="S154">
        <f t="shared" si="90"/>
        <v>2.5768286085476397</v>
      </c>
      <c r="T154">
        <f t="shared" si="91"/>
        <v>2.5768286085476397</v>
      </c>
      <c r="U154">
        <f t="shared" si="92"/>
        <v>1700.8568988777181</v>
      </c>
      <c r="V154">
        <f t="shared" si="93"/>
        <v>11818.259108454644</v>
      </c>
      <c r="W154">
        <f t="shared" si="94"/>
        <v>82.645168590591922</v>
      </c>
      <c r="X154">
        <f t="shared" si="95"/>
        <v>20.58023388279879</v>
      </c>
      <c r="Y154">
        <f t="shared" si="105"/>
        <v>44.366331754043742</v>
      </c>
      <c r="Z154">
        <f t="shared" si="96"/>
        <v>-12.366331754043742</v>
      </c>
      <c r="AA154">
        <f t="shared" si="97"/>
        <v>12.366331754043742</v>
      </c>
      <c r="AB154">
        <f t="shared" si="98"/>
        <v>68.830894965541404</v>
      </c>
      <c r="AC154">
        <f t="shared" si="99"/>
        <v>12356.591496777819</v>
      </c>
      <c r="AD154">
        <f t="shared" si="100"/>
        <v>86.409730746698031</v>
      </c>
      <c r="AE154">
        <f t="shared" si="101"/>
        <v>0.79656416436839361</v>
      </c>
    </row>
    <row r="155" spans="1:31" x14ac:dyDescent="0.25">
      <c r="A155" s="1">
        <v>44001</v>
      </c>
      <c r="B155">
        <v>154</v>
      </c>
      <c r="C155">
        <v>27</v>
      </c>
      <c r="D155">
        <f t="shared" si="102"/>
        <v>27.12160119650882</v>
      </c>
      <c r="E155">
        <f t="shared" si="78"/>
        <v>-0.12160119650881995</v>
      </c>
      <c r="F155">
        <f t="shared" si="79"/>
        <v>0.12160119650881995</v>
      </c>
      <c r="G155">
        <f t="shared" si="80"/>
        <v>2241.6436783800559</v>
      </c>
      <c r="H155">
        <f t="shared" si="81"/>
        <v>13417.1668270479</v>
      </c>
      <c r="I155">
        <f t="shared" si="82"/>
        <v>90.048099510388596</v>
      </c>
      <c r="J155">
        <f t="shared" si="83"/>
        <v>24.893847738801458</v>
      </c>
      <c r="K155">
        <f t="shared" si="103"/>
        <v>45.22747295000039</v>
      </c>
      <c r="L155">
        <f t="shared" si="84"/>
        <v>-18.22747295000039</v>
      </c>
      <c r="M155">
        <f t="shared" si="85"/>
        <v>18.22747295000039</v>
      </c>
      <c r="N155">
        <f t="shared" si="86"/>
        <v>52.432324414916124</v>
      </c>
      <c r="O155">
        <f t="shared" si="87"/>
        <v>14385.8476786999</v>
      </c>
      <c r="P155">
        <f t="shared" si="88"/>
        <v>96.549313279865103</v>
      </c>
      <c r="Q155">
        <f t="shared" si="89"/>
        <v>0.54306263435485913</v>
      </c>
      <c r="R155">
        <f t="shared" si="104"/>
        <v>26.402702461103509</v>
      </c>
      <c r="S155">
        <f t="shared" si="90"/>
        <v>0.59729753889649118</v>
      </c>
      <c r="T155">
        <f t="shared" si="91"/>
        <v>0.59729753889649118</v>
      </c>
      <c r="U155">
        <f t="shared" si="92"/>
        <v>1701.4541964166146</v>
      </c>
      <c r="V155">
        <f t="shared" si="93"/>
        <v>11818.85640599354</v>
      </c>
      <c r="W155">
        <f t="shared" si="94"/>
        <v>82.075391708288464</v>
      </c>
      <c r="X155">
        <f t="shared" si="95"/>
        <v>20.730381677176833</v>
      </c>
      <c r="Y155">
        <f t="shared" si="105"/>
        <v>41.389772665716151</v>
      </c>
      <c r="Z155">
        <f t="shared" si="96"/>
        <v>-14.389772665716151</v>
      </c>
      <c r="AA155">
        <f t="shared" si="97"/>
        <v>14.389772665716151</v>
      </c>
      <c r="AB155">
        <f t="shared" si="98"/>
        <v>54.441122299825253</v>
      </c>
      <c r="AC155">
        <f t="shared" si="99"/>
        <v>12370.981269443535</v>
      </c>
      <c r="AD155">
        <f t="shared" si="100"/>
        <v>85.909592148913433</v>
      </c>
      <c r="AE155">
        <f t="shared" si="101"/>
        <v>0.63370248813960661</v>
      </c>
    </row>
    <row r="156" spans="1:31" x14ac:dyDescent="0.25">
      <c r="A156" s="1">
        <v>44002</v>
      </c>
      <c r="B156">
        <v>155</v>
      </c>
      <c r="C156">
        <v>26</v>
      </c>
      <c r="D156">
        <f t="shared" si="102"/>
        <v>23.600260212534479</v>
      </c>
      <c r="E156">
        <f t="shared" si="78"/>
        <v>2.3997397874655206</v>
      </c>
      <c r="F156">
        <f t="shared" si="79"/>
        <v>2.3997397874655206</v>
      </c>
      <c r="G156">
        <f t="shared" si="80"/>
        <v>2244.0434181675214</v>
      </c>
      <c r="H156">
        <f t="shared" si="81"/>
        <v>13419.566566835367</v>
      </c>
      <c r="I156">
        <f t="shared" si="82"/>
        <v>89.463777112235775</v>
      </c>
      <c r="J156">
        <f t="shared" si="83"/>
        <v>25.08326264106066</v>
      </c>
      <c r="K156">
        <f t="shared" si="103"/>
        <v>41.764044904496998</v>
      </c>
      <c r="L156">
        <f t="shared" si="84"/>
        <v>-15.764044904496998</v>
      </c>
      <c r="M156">
        <f t="shared" si="85"/>
        <v>15.764044904496998</v>
      </c>
      <c r="N156">
        <f t="shared" si="86"/>
        <v>36.668279510419126</v>
      </c>
      <c r="O156">
        <f t="shared" si="87"/>
        <v>14401.611723604397</v>
      </c>
      <c r="P156">
        <f t="shared" si="88"/>
        <v>96.010744824029317</v>
      </c>
      <c r="Q156">
        <f t="shared" si="89"/>
        <v>0.38191849857664978</v>
      </c>
      <c r="R156">
        <f t="shared" si="104"/>
        <v>26.158631968498625</v>
      </c>
      <c r="S156">
        <f t="shared" si="90"/>
        <v>-0.15863196849862504</v>
      </c>
      <c r="T156">
        <f t="shared" si="91"/>
        <v>0.15863196849862504</v>
      </c>
      <c r="U156">
        <f t="shared" si="92"/>
        <v>1701.295564448116</v>
      </c>
      <c r="V156">
        <f t="shared" si="93"/>
        <v>11819.015037962039</v>
      </c>
      <c r="W156">
        <f t="shared" si="94"/>
        <v>81.510448537669234</v>
      </c>
      <c r="X156">
        <f t="shared" si="95"/>
        <v>20.872116335636154</v>
      </c>
      <c r="Y156">
        <f t="shared" si="105"/>
        <v>41.181117767020346</v>
      </c>
      <c r="Z156">
        <f t="shared" si="96"/>
        <v>-15.181117767020346</v>
      </c>
      <c r="AA156">
        <f t="shared" si="97"/>
        <v>15.181117767020346</v>
      </c>
      <c r="AB156">
        <f t="shared" si="98"/>
        <v>39.260004532804906</v>
      </c>
      <c r="AC156">
        <f t="shared" si="99"/>
        <v>12386.162387210556</v>
      </c>
      <c r="AD156">
        <f t="shared" si="100"/>
        <v>85.421809566969344</v>
      </c>
      <c r="AE156">
        <f t="shared" si="101"/>
        <v>0.45960164894453198</v>
      </c>
    </row>
    <row r="157" spans="1:31" x14ac:dyDescent="0.25">
      <c r="A157" s="1">
        <v>44003</v>
      </c>
      <c r="B157">
        <v>156</v>
      </c>
      <c r="C157">
        <v>18</v>
      </c>
      <c r="D157">
        <f t="shared" si="102"/>
        <v>22.289842311483977</v>
      </c>
      <c r="E157">
        <f t="shared" si="78"/>
        <v>-4.2898423114839765</v>
      </c>
      <c r="F157">
        <f t="shared" si="79"/>
        <v>4.2898423114839765</v>
      </c>
      <c r="G157">
        <f t="shared" si="80"/>
        <v>2239.7535758560375</v>
      </c>
      <c r="H157">
        <f t="shared" si="81"/>
        <v>13423.856409146851</v>
      </c>
      <c r="I157">
        <f t="shared" si="82"/>
        <v>88.899711318853321</v>
      </c>
      <c r="J157">
        <f t="shared" si="83"/>
        <v>25.194160280485004</v>
      </c>
      <c r="K157">
        <f t="shared" si="103"/>
        <v>40.431882259571381</v>
      </c>
      <c r="L157">
        <f t="shared" si="84"/>
        <v>-22.431882259571381</v>
      </c>
      <c r="M157">
        <f t="shared" si="85"/>
        <v>22.431882259571381</v>
      </c>
      <c r="N157">
        <f t="shared" si="86"/>
        <v>14.236397250847745</v>
      </c>
      <c r="O157">
        <f t="shared" si="87"/>
        <v>14424.043605863968</v>
      </c>
      <c r="P157">
        <f t="shared" si="88"/>
        <v>95.523467588503095</v>
      </c>
      <c r="Q157">
        <f t="shared" si="89"/>
        <v>0.14903559942123784</v>
      </c>
      <c r="R157">
        <f t="shared" si="104"/>
        <v>28.846223403990685</v>
      </c>
      <c r="S157">
        <f t="shared" si="90"/>
        <v>-10.846223403990685</v>
      </c>
      <c r="T157">
        <f t="shared" si="91"/>
        <v>10.846223403990685</v>
      </c>
      <c r="U157">
        <f t="shared" si="92"/>
        <v>1690.4493410441253</v>
      </c>
      <c r="V157">
        <f t="shared" si="93"/>
        <v>11829.86126136603</v>
      </c>
      <c r="W157">
        <f t="shared" si="94"/>
        <v>81.026446995657736</v>
      </c>
      <c r="X157">
        <f t="shared" si="95"/>
        <v>20.862933075847664</v>
      </c>
      <c r="Y157">
        <f t="shared" si="105"/>
        <v>43.916266626302829</v>
      </c>
      <c r="Z157">
        <f t="shared" si="96"/>
        <v>-25.916266626302829</v>
      </c>
      <c r="AA157">
        <f t="shared" si="97"/>
        <v>25.916266626302829</v>
      </c>
      <c r="AB157">
        <f t="shared" si="98"/>
        <v>13.343737906502078</v>
      </c>
      <c r="AC157">
        <f t="shared" si="99"/>
        <v>12412.078653836859</v>
      </c>
      <c r="AD157">
        <f t="shared" si="100"/>
        <v>85.014237355046987</v>
      </c>
      <c r="AE157">
        <f t="shared" si="101"/>
        <v>0.15695886149956634</v>
      </c>
    </row>
    <row r="158" spans="1:31" x14ac:dyDescent="0.25">
      <c r="A158" s="1">
        <v>44004</v>
      </c>
      <c r="B158">
        <v>157</v>
      </c>
      <c r="C158">
        <v>22</v>
      </c>
      <c r="D158">
        <f t="shared" si="102"/>
        <v>17.961077042860317</v>
      </c>
      <c r="E158">
        <f t="shared" si="78"/>
        <v>4.0389229571396825</v>
      </c>
      <c r="F158">
        <f t="shared" si="79"/>
        <v>4.0389229571396825</v>
      </c>
      <c r="G158">
        <f t="shared" si="80"/>
        <v>2243.7924988131772</v>
      </c>
      <c r="H158">
        <f t="shared" si="81"/>
        <v>13427.89533210399</v>
      </c>
      <c r="I158">
        <f t="shared" si="82"/>
        <v>88.341416658578879</v>
      </c>
      <c r="J158">
        <f t="shared" si="83"/>
        <v>25.399100259903761</v>
      </c>
      <c r="K158">
        <f t="shared" si="103"/>
        <v>36.236397250845613</v>
      </c>
      <c r="L158">
        <f t="shared" si="84"/>
        <v>-14.236397250845613</v>
      </c>
      <c r="M158">
        <f t="shared" si="85"/>
        <v>14.236397250845613</v>
      </c>
      <c r="N158">
        <f t="shared" si="86"/>
        <v>2.1316282072803006E-12</v>
      </c>
      <c r="O158">
        <f t="shared" si="87"/>
        <v>14438.280003114814</v>
      </c>
      <c r="P158">
        <f t="shared" si="88"/>
        <v>94.98868423101851</v>
      </c>
      <c r="Q158">
        <f t="shared" si="89"/>
        <v>2.244086466232173E-14</v>
      </c>
      <c r="R158">
        <f t="shared" si="104"/>
        <v>20.332079961724865</v>
      </c>
      <c r="S158">
        <f t="shared" si="90"/>
        <v>1.6679200382751347</v>
      </c>
      <c r="T158">
        <f t="shared" si="91"/>
        <v>1.6679200382751347</v>
      </c>
      <c r="U158">
        <f t="shared" si="92"/>
        <v>1692.1172610824003</v>
      </c>
      <c r="V158">
        <f t="shared" si="93"/>
        <v>11831.529181404305</v>
      </c>
      <c r="W158">
        <f t="shared" si="94"/>
        <v>80.486593070777587</v>
      </c>
      <c r="X158">
        <f t="shared" si="95"/>
        <v>21.023591588656277</v>
      </c>
      <c r="Y158">
        <f t="shared" si="105"/>
        <v>35.343737906506583</v>
      </c>
      <c r="Z158">
        <f t="shared" si="96"/>
        <v>-13.343737906506583</v>
      </c>
      <c r="AA158">
        <f t="shared" si="97"/>
        <v>13.343737906506583</v>
      </c>
      <c r="AB158">
        <f t="shared" si="98"/>
        <v>-4.5048409447190352E-12</v>
      </c>
      <c r="AC158">
        <f t="shared" si="99"/>
        <v>12425.422391743366</v>
      </c>
      <c r="AD158">
        <f t="shared" si="100"/>
        <v>84.526682937029705</v>
      </c>
      <c r="AE158">
        <f t="shared" si="101"/>
        <v>-5.3294897991856969E-14</v>
      </c>
    </row>
    <row r="159" spans="1:31" ht="15.75" thickBot="1" x14ac:dyDescent="0.3"/>
    <row r="160" spans="1:31" ht="15.75" thickBot="1" x14ac:dyDescent="0.3">
      <c r="F160" s="36"/>
      <c r="G160" s="37" t="s">
        <v>38</v>
      </c>
      <c r="H160" s="37" t="s">
        <v>40</v>
      </c>
      <c r="I160" s="37" t="s">
        <v>41</v>
      </c>
      <c r="J160" s="37" t="s">
        <v>42</v>
      </c>
      <c r="K160" s="37" t="s">
        <v>43</v>
      </c>
      <c r="L160" s="38" t="s">
        <v>44</v>
      </c>
      <c r="T160" s="36"/>
      <c r="U160" s="37" t="s">
        <v>38</v>
      </c>
      <c r="V160" s="37" t="s">
        <v>40</v>
      </c>
      <c r="W160" s="37" t="s">
        <v>41</v>
      </c>
      <c r="X160" s="37" t="s">
        <v>42</v>
      </c>
      <c r="Y160" s="37" t="s">
        <v>43</v>
      </c>
      <c r="Z160" s="37" t="s">
        <v>44</v>
      </c>
      <c r="AA160" s="37" t="s">
        <v>46</v>
      </c>
      <c r="AB160" s="37" t="s">
        <v>47</v>
      </c>
      <c r="AC160" s="37" t="s">
        <v>48</v>
      </c>
      <c r="AD160" s="37" t="s">
        <v>49</v>
      </c>
      <c r="AE160" s="38" t="s">
        <v>50</v>
      </c>
    </row>
    <row r="161" spans="5:31" ht="15.75" thickBot="1" x14ac:dyDescent="0.3">
      <c r="F161" s="36" t="s">
        <v>39</v>
      </c>
      <c r="G161" s="37">
        <v>0</v>
      </c>
      <c r="H161" s="37">
        <v>0.78997744344451382</v>
      </c>
      <c r="I161" s="37">
        <v>0.31507874622785115</v>
      </c>
      <c r="J161" s="37">
        <v>0.15067060750024183</v>
      </c>
      <c r="K161" s="37">
        <v>-8.1142823946511594E-2</v>
      </c>
      <c r="L161" s="38">
        <v>-0.21150358490297214</v>
      </c>
      <c r="T161" s="36" t="s">
        <v>39</v>
      </c>
      <c r="U161" s="37">
        <v>0</v>
      </c>
      <c r="V161" s="37">
        <v>0.72807252466216144</v>
      </c>
      <c r="W161" s="37">
        <v>0.29206708273795201</v>
      </c>
      <c r="X161" s="37">
        <v>0.16971193987796329</v>
      </c>
      <c r="Y161" s="37">
        <v>-5.3941384929875512E-2</v>
      </c>
      <c r="Z161" s="37">
        <v>-0.14371866126313246</v>
      </c>
      <c r="AA161" s="37">
        <v>-7.1598550878026093E-2</v>
      </c>
      <c r="AB161" s="37">
        <v>7.8909598810400147E-2</v>
      </c>
      <c r="AC161" s="37">
        <v>7.9109392622853839E-2</v>
      </c>
      <c r="AD161" s="37">
        <v>-3.4927837942130079E-2</v>
      </c>
      <c r="AE161" s="38">
        <v>-9.9133306051214509E-2</v>
      </c>
    </row>
    <row r="164" spans="5:31" x14ac:dyDescent="0.25">
      <c r="T164" s="7"/>
    </row>
    <row r="166" spans="5:31" ht="15.75" thickBot="1" x14ac:dyDescent="0.3"/>
    <row r="167" spans="5:31" ht="15.75" thickBot="1" x14ac:dyDescent="0.3">
      <c r="E167" s="44"/>
      <c r="F167" s="36"/>
      <c r="G167" s="37" t="s">
        <v>38</v>
      </c>
      <c r="H167" s="37" t="s">
        <v>40</v>
      </c>
      <c r="I167" s="37" t="s">
        <v>41</v>
      </c>
      <c r="J167" s="37" t="s">
        <v>42</v>
      </c>
      <c r="K167" s="37" t="s">
        <v>43</v>
      </c>
      <c r="L167" s="38" t="s">
        <v>44</v>
      </c>
      <c r="T167" s="36"/>
      <c r="U167" s="37" t="s">
        <v>38</v>
      </c>
      <c r="V167" s="37" t="s">
        <v>40</v>
      </c>
      <c r="W167" s="37" t="s">
        <v>41</v>
      </c>
      <c r="X167" s="37" t="s">
        <v>42</v>
      </c>
      <c r="Y167" s="37" t="s">
        <v>43</v>
      </c>
      <c r="Z167" s="37" t="s">
        <v>44</v>
      </c>
      <c r="AA167" s="37" t="s">
        <v>46</v>
      </c>
      <c r="AB167" s="37" t="s">
        <v>47</v>
      </c>
      <c r="AC167" s="37" t="s">
        <v>48</v>
      </c>
      <c r="AD167" s="37" t="s">
        <v>49</v>
      </c>
      <c r="AE167" s="38" t="s">
        <v>50</v>
      </c>
    </row>
    <row r="168" spans="5:31" ht="15.75" thickBot="1" x14ac:dyDescent="0.3">
      <c r="E168" s="44"/>
      <c r="F168" s="36" t="s">
        <v>39</v>
      </c>
      <c r="G168" s="37">
        <v>18.467574601451503</v>
      </c>
      <c r="H168" s="37">
        <v>0.7843509119762565</v>
      </c>
      <c r="I168" s="37">
        <v>0.3155817054492297</v>
      </c>
      <c r="J168" s="37">
        <v>0.15241744643282029</v>
      </c>
      <c r="K168" s="37">
        <v>-8.064498764932751E-2</v>
      </c>
      <c r="L168" s="38">
        <v>-0.21747319845593355</v>
      </c>
      <c r="T168" s="36" t="s">
        <v>39</v>
      </c>
      <c r="U168" s="37">
        <v>15.021700237842154</v>
      </c>
      <c r="V168" s="37">
        <v>0.72230997692395649</v>
      </c>
      <c r="W168" s="37">
        <v>0.29124952090507672</v>
      </c>
      <c r="X168" s="37">
        <v>0.16998366012698882</v>
      </c>
      <c r="Y168" s="37">
        <v>-5.3228710326716736E-2</v>
      </c>
      <c r="Z168" s="37">
        <v>-0.14273185103597624</v>
      </c>
      <c r="AA168" s="37">
        <v>-7.0036281626063346E-2</v>
      </c>
      <c r="AB168" s="37">
        <v>8.0687551758123255E-2</v>
      </c>
      <c r="AC168" s="37">
        <v>8.014634007483476E-2</v>
      </c>
      <c r="AD168" s="37">
        <v>-3.5893799401579565E-2</v>
      </c>
      <c r="AE168" s="38">
        <v>-0.10626431818365603</v>
      </c>
    </row>
    <row r="170" spans="5:31" x14ac:dyDescent="0.25">
      <c r="T170" s="7"/>
    </row>
  </sheetData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B70E4-4E40-4011-ADA2-EDBEBE36D228}">
  <sheetPr codeName="Hoja39">
    <tabColor rgb="FFFF0000"/>
  </sheetPr>
  <dimension ref="A1:X158"/>
  <sheetViews>
    <sheetView zoomScale="70" zoomScaleNormal="70" workbookViewId="0">
      <pane ySplit="1" topLeftCell="A26" activePane="bottomLeft" state="frozen"/>
      <selection activeCell="G170" sqref="G170"/>
      <selection pane="bottomLeft" activeCell="C35" sqref="C35"/>
    </sheetView>
  </sheetViews>
  <sheetFormatPr baseColWidth="10" defaultRowHeight="15" x14ac:dyDescent="0.25"/>
  <cols>
    <col min="1" max="1" width="13.5703125" customWidth="1"/>
    <col min="8" max="8" width="14.85546875" bestFit="1" customWidth="1"/>
    <col min="11" max="11" width="11.85546875" bestFit="1" customWidth="1"/>
  </cols>
  <sheetData>
    <row r="1" spans="1:24" x14ac:dyDescent="0.25">
      <c r="A1" t="s">
        <v>1</v>
      </c>
      <c r="B1" t="s">
        <v>0</v>
      </c>
      <c r="C1" t="s">
        <v>12</v>
      </c>
      <c r="D1" t="s">
        <v>3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10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11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45">
        <v>43841</v>
      </c>
      <c r="B2" s="2">
        <v>1</v>
      </c>
      <c r="C2">
        <v>1</v>
      </c>
    </row>
    <row r="3" spans="1:24" x14ac:dyDescent="0.25">
      <c r="A3" s="45">
        <v>43842</v>
      </c>
      <c r="B3" s="2">
        <v>2</v>
      </c>
      <c r="C3">
        <v>0</v>
      </c>
    </row>
    <row r="4" spans="1:24" x14ac:dyDescent="0.25">
      <c r="A4" s="45">
        <v>43843</v>
      </c>
      <c r="B4" s="2">
        <v>3</v>
      </c>
      <c r="C4">
        <v>0</v>
      </c>
    </row>
    <row r="5" spans="1:24" x14ac:dyDescent="0.25">
      <c r="A5" s="45">
        <v>43844</v>
      </c>
      <c r="B5" s="2">
        <v>4</v>
      </c>
      <c r="C5">
        <v>0</v>
      </c>
    </row>
    <row r="6" spans="1:24" x14ac:dyDescent="0.25">
      <c r="A6" s="45">
        <v>43845</v>
      </c>
      <c r="B6" s="2">
        <v>5</v>
      </c>
      <c r="C6">
        <v>1</v>
      </c>
    </row>
    <row r="7" spans="1:24" x14ac:dyDescent="0.25">
      <c r="A7" s="45">
        <v>43846</v>
      </c>
      <c r="B7" s="2">
        <v>6</v>
      </c>
      <c r="C7">
        <v>0</v>
      </c>
      <c r="D7">
        <f>SUM(C2:C6)/5</f>
        <v>0.4</v>
      </c>
      <c r="E7">
        <f>C7-D7</f>
        <v>-0.4</v>
      </c>
      <c r="F7">
        <f>ABS(E7)</f>
        <v>0.4</v>
      </c>
      <c r="G7">
        <f>E7+G6</f>
        <v>-0.4</v>
      </c>
      <c r="H7">
        <f t="shared" ref="H7:H70" si="0">F7+H6</f>
        <v>0.4</v>
      </c>
      <c r="I7">
        <f>H7/B2</f>
        <v>0.4</v>
      </c>
      <c r="J7">
        <f>G7/I7</f>
        <v>-1</v>
      </c>
    </row>
    <row r="8" spans="1:24" x14ac:dyDescent="0.25">
      <c r="A8" s="45">
        <v>43847</v>
      </c>
      <c r="B8" s="2">
        <v>7</v>
      </c>
      <c r="C8">
        <v>0</v>
      </c>
      <c r="D8">
        <f t="shared" ref="D8:D71" si="1">SUM(C3:C7)/5</f>
        <v>0.2</v>
      </c>
      <c r="E8">
        <f t="shared" ref="E8:E71" si="2">C8-D8</f>
        <v>-0.2</v>
      </c>
      <c r="F8">
        <f t="shared" ref="F8:F71" si="3">ABS(E8)</f>
        <v>0.2</v>
      </c>
      <c r="G8">
        <f t="shared" ref="G8:G71" si="4">E8+G7</f>
        <v>-0.60000000000000009</v>
      </c>
      <c r="H8">
        <f t="shared" si="0"/>
        <v>0.60000000000000009</v>
      </c>
      <c r="I8">
        <f t="shared" ref="I8:I71" si="5">H8/B3</f>
        <v>0.30000000000000004</v>
      </c>
      <c r="J8">
        <f t="shared" ref="J8:J71" si="6">G8/I8</f>
        <v>-2</v>
      </c>
    </row>
    <row r="9" spans="1:24" x14ac:dyDescent="0.25">
      <c r="A9" s="45">
        <v>43848</v>
      </c>
      <c r="B9" s="2">
        <v>8</v>
      </c>
      <c r="C9">
        <v>0</v>
      </c>
      <c r="D9">
        <f t="shared" si="1"/>
        <v>0.2</v>
      </c>
      <c r="E9">
        <f t="shared" si="2"/>
        <v>-0.2</v>
      </c>
      <c r="F9">
        <f t="shared" si="3"/>
        <v>0.2</v>
      </c>
      <c r="G9">
        <f t="shared" si="4"/>
        <v>-0.8</v>
      </c>
      <c r="H9">
        <f t="shared" si="0"/>
        <v>0.8</v>
      </c>
      <c r="I9">
        <f t="shared" si="5"/>
        <v>0.26666666666666666</v>
      </c>
      <c r="J9">
        <f t="shared" si="6"/>
        <v>-3</v>
      </c>
    </row>
    <row r="10" spans="1:24" x14ac:dyDescent="0.25">
      <c r="A10" s="45">
        <v>43849</v>
      </c>
      <c r="B10" s="2">
        <v>9</v>
      </c>
      <c r="C10">
        <v>1</v>
      </c>
      <c r="D10">
        <f t="shared" si="1"/>
        <v>0.2</v>
      </c>
      <c r="E10">
        <f t="shared" si="2"/>
        <v>0.8</v>
      </c>
      <c r="F10">
        <f t="shared" si="3"/>
        <v>0.8</v>
      </c>
      <c r="G10">
        <f t="shared" si="4"/>
        <v>0</v>
      </c>
      <c r="H10">
        <f t="shared" si="0"/>
        <v>1.6</v>
      </c>
      <c r="I10">
        <f t="shared" si="5"/>
        <v>0.4</v>
      </c>
      <c r="J10">
        <f t="shared" si="6"/>
        <v>0</v>
      </c>
    </row>
    <row r="11" spans="1:24" x14ac:dyDescent="0.25">
      <c r="A11" s="45">
        <v>43850</v>
      </c>
      <c r="B11" s="2">
        <v>10</v>
      </c>
      <c r="C11">
        <v>0</v>
      </c>
      <c r="D11">
        <f t="shared" si="1"/>
        <v>0.4</v>
      </c>
      <c r="E11">
        <f t="shared" si="2"/>
        <v>-0.4</v>
      </c>
      <c r="F11">
        <f t="shared" si="3"/>
        <v>0.4</v>
      </c>
      <c r="G11">
        <f t="shared" si="4"/>
        <v>-0.4</v>
      </c>
      <c r="H11">
        <f t="shared" si="0"/>
        <v>2</v>
      </c>
      <c r="I11">
        <f t="shared" si="5"/>
        <v>0.4</v>
      </c>
      <c r="J11">
        <f t="shared" si="6"/>
        <v>-1</v>
      </c>
    </row>
    <row r="12" spans="1:24" x14ac:dyDescent="0.25">
      <c r="A12" s="45">
        <v>43851</v>
      </c>
      <c r="B12" s="2">
        <v>11</v>
      </c>
      <c r="C12">
        <v>3</v>
      </c>
      <c r="D12">
        <f t="shared" si="1"/>
        <v>0.2</v>
      </c>
      <c r="E12">
        <f t="shared" si="2"/>
        <v>2.8</v>
      </c>
      <c r="F12">
        <f t="shared" si="3"/>
        <v>2.8</v>
      </c>
      <c r="G12">
        <f t="shared" si="4"/>
        <v>2.4</v>
      </c>
      <c r="H12">
        <f t="shared" si="0"/>
        <v>4.8</v>
      </c>
      <c r="I12">
        <f t="shared" si="5"/>
        <v>0.79999999999999993</v>
      </c>
      <c r="J12">
        <f t="shared" si="6"/>
        <v>3</v>
      </c>
      <c r="K12">
        <f>SUM(C2:C11)/10</f>
        <v>0.3</v>
      </c>
      <c r="L12">
        <f>C12-K12</f>
        <v>2.7</v>
      </c>
      <c r="M12">
        <f>ABS(L12)</f>
        <v>2.7</v>
      </c>
      <c r="N12">
        <f>L12+N11</f>
        <v>2.7</v>
      </c>
      <c r="O12">
        <f>M12+O11</f>
        <v>2.7</v>
      </c>
      <c r="P12">
        <f>O12/B2</f>
        <v>2.7</v>
      </c>
      <c r="Q12">
        <f>N12/P12</f>
        <v>1</v>
      </c>
    </row>
    <row r="13" spans="1:24" x14ac:dyDescent="0.25">
      <c r="A13" s="45">
        <v>43852</v>
      </c>
      <c r="B13" s="2">
        <v>12</v>
      </c>
      <c r="C13">
        <v>11</v>
      </c>
      <c r="D13">
        <f t="shared" si="1"/>
        <v>0.8</v>
      </c>
      <c r="E13">
        <f t="shared" si="2"/>
        <v>10.199999999999999</v>
      </c>
      <c r="F13">
        <f t="shared" si="3"/>
        <v>10.199999999999999</v>
      </c>
      <c r="G13">
        <f t="shared" si="4"/>
        <v>12.6</v>
      </c>
      <c r="H13">
        <f t="shared" si="0"/>
        <v>15</v>
      </c>
      <c r="I13">
        <f t="shared" si="5"/>
        <v>2.1428571428571428</v>
      </c>
      <c r="J13">
        <f t="shared" si="6"/>
        <v>5.88</v>
      </c>
      <c r="K13">
        <f>SUM(C3:C12)/15</f>
        <v>0.33333333333333331</v>
      </c>
      <c r="L13">
        <f t="shared" ref="L13:L76" si="7">C13-K13</f>
        <v>10.666666666666666</v>
      </c>
      <c r="M13">
        <f t="shared" ref="M13:M76" si="8">ABS(L13)</f>
        <v>10.666666666666666</v>
      </c>
      <c r="N13">
        <f t="shared" ref="N13:O28" si="9">L13+N12</f>
        <v>13.366666666666667</v>
      </c>
      <c r="O13">
        <f t="shared" si="9"/>
        <v>13.366666666666667</v>
      </c>
      <c r="P13">
        <f t="shared" ref="P13:P76" si="10">O13/B3</f>
        <v>6.6833333333333336</v>
      </c>
      <c r="Q13">
        <f t="shared" ref="Q13:Q76" si="11">N13/P13</f>
        <v>2</v>
      </c>
    </row>
    <row r="14" spans="1:24" x14ac:dyDescent="0.25">
      <c r="A14" s="45">
        <v>43853</v>
      </c>
      <c r="B14" s="2">
        <v>13</v>
      </c>
      <c r="C14">
        <v>0</v>
      </c>
      <c r="D14">
        <f t="shared" si="1"/>
        <v>3</v>
      </c>
      <c r="E14">
        <f t="shared" si="2"/>
        <v>-3</v>
      </c>
      <c r="F14">
        <f t="shared" si="3"/>
        <v>3</v>
      </c>
      <c r="G14">
        <f t="shared" si="4"/>
        <v>9.6</v>
      </c>
      <c r="H14">
        <f t="shared" si="0"/>
        <v>18</v>
      </c>
      <c r="I14">
        <f t="shared" si="5"/>
        <v>2.25</v>
      </c>
      <c r="J14">
        <f t="shared" si="6"/>
        <v>4.2666666666666666</v>
      </c>
      <c r="K14">
        <f t="shared" ref="K14:K77" si="12">SUM(C4:C13)/10</f>
        <v>1.6</v>
      </c>
      <c r="L14">
        <f t="shared" si="7"/>
        <v>-1.6</v>
      </c>
      <c r="M14">
        <f t="shared" si="8"/>
        <v>1.6</v>
      </c>
      <c r="N14">
        <f t="shared" si="9"/>
        <v>11.766666666666667</v>
      </c>
      <c r="O14">
        <f t="shared" si="9"/>
        <v>14.966666666666667</v>
      </c>
      <c r="P14">
        <f t="shared" si="10"/>
        <v>4.9888888888888889</v>
      </c>
      <c r="Q14">
        <f t="shared" si="11"/>
        <v>2.3585746102449892</v>
      </c>
    </row>
    <row r="15" spans="1:24" x14ac:dyDescent="0.25">
      <c r="A15" s="45">
        <v>43854</v>
      </c>
      <c r="B15" s="2">
        <v>14</v>
      </c>
      <c r="C15">
        <v>9</v>
      </c>
      <c r="D15">
        <f t="shared" si="1"/>
        <v>3</v>
      </c>
      <c r="E15">
        <f t="shared" si="2"/>
        <v>6</v>
      </c>
      <c r="F15">
        <f t="shared" si="3"/>
        <v>6</v>
      </c>
      <c r="G15">
        <f t="shared" si="4"/>
        <v>15.6</v>
      </c>
      <c r="H15">
        <f t="shared" si="0"/>
        <v>24</v>
      </c>
      <c r="I15">
        <f t="shared" si="5"/>
        <v>2.6666666666666665</v>
      </c>
      <c r="J15">
        <f t="shared" si="6"/>
        <v>5.8500000000000005</v>
      </c>
      <c r="K15">
        <f t="shared" si="12"/>
        <v>1.6</v>
      </c>
      <c r="L15">
        <f t="shared" si="7"/>
        <v>7.4</v>
      </c>
      <c r="M15">
        <f t="shared" si="8"/>
        <v>7.4</v>
      </c>
      <c r="N15">
        <f t="shared" si="9"/>
        <v>19.166666666666668</v>
      </c>
      <c r="O15">
        <f t="shared" si="9"/>
        <v>22.366666666666667</v>
      </c>
      <c r="P15">
        <f t="shared" si="10"/>
        <v>5.5916666666666668</v>
      </c>
      <c r="Q15">
        <f t="shared" si="11"/>
        <v>3.4277198211624444</v>
      </c>
    </row>
    <row r="16" spans="1:24" x14ac:dyDescent="0.25">
      <c r="A16" s="45">
        <v>43855</v>
      </c>
      <c r="B16" s="2">
        <v>15</v>
      </c>
      <c r="C16">
        <v>15</v>
      </c>
      <c r="D16">
        <f t="shared" si="1"/>
        <v>4.5999999999999996</v>
      </c>
      <c r="E16">
        <f t="shared" si="2"/>
        <v>10.4</v>
      </c>
      <c r="F16">
        <f t="shared" si="3"/>
        <v>10.4</v>
      </c>
      <c r="G16">
        <f t="shared" si="4"/>
        <v>26</v>
      </c>
      <c r="H16">
        <f t="shared" si="0"/>
        <v>34.4</v>
      </c>
      <c r="I16">
        <f t="shared" si="5"/>
        <v>3.44</v>
      </c>
      <c r="J16">
        <f t="shared" si="6"/>
        <v>7.558139534883721</v>
      </c>
      <c r="K16">
        <f t="shared" si="12"/>
        <v>2.5</v>
      </c>
      <c r="L16">
        <f t="shared" si="7"/>
        <v>12.5</v>
      </c>
      <c r="M16">
        <f t="shared" si="8"/>
        <v>12.5</v>
      </c>
      <c r="N16">
        <f t="shared" si="9"/>
        <v>31.666666666666668</v>
      </c>
      <c r="O16">
        <f t="shared" si="9"/>
        <v>34.866666666666667</v>
      </c>
      <c r="P16">
        <f t="shared" si="10"/>
        <v>6.9733333333333336</v>
      </c>
      <c r="Q16">
        <f t="shared" si="11"/>
        <v>4.5411089866156784</v>
      </c>
    </row>
    <row r="17" spans="1:24" x14ac:dyDescent="0.25">
      <c r="A17" s="45">
        <v>43856</v>
      </c>
      <c r="B17" s="2">
        <v>16</v>
      </c>
      <c r="C17">
        <v>15</v>
      </c>
      <c r="D17">
        <f t="shared" si="1"/>
        <v>7.6</v>
      </c>
      <c r="E17">
        <f t="shared" si="2"/>
        <v>7.4</v>
      </c>
      <c r="F17">
        <f t="shared" si="3"/>
        <v>7.4</v>
      </c>
      <c r="G17">
        <f t="shared" si="4"/>
        <v>33.4</v>
      </c>
      <c r="H17">
        <f t="shared" si="0"/>
        <v>41.8</v>
      </c>
      <c r="I17">
        <f t="shared" si="5"/>
        <v>3.8</v>
      </c>
      <c r="J17">
        <f t="shared" si="6"/>
        <v>8.7894736842105257</v>
      </c>
      <c r="K17">
        <f t="shared" si="12"/>
        <v>3.9</v>
      </c>
      <c r="L17">
        <f t="shared" si="7"/>
        <v>11.1</v>
      </c>
      <c r="M17">
        <f t="shared" si="8"/>
        <v>11.1</v>
      </c>
      <c r="N17">
        <f t="shared" si="9"/>
        <v>42.766666666666666</v>
      </c>
      <c r="O17">
        <f t="shared" si="9"/>
        <v>45.966666666666669</v>
      </c>
      <c r="P17">
        <f t="shared" si="10"/>
        <v>7.6611111111111114</v>
      </c>
      <c r="Q17">
        <f t="shared" si="11"/>
        <v>5.5823060188542417</v>
      </c>
      <c r="R17">
        <f>SUM(C2:C16)/15</f>
        <v>2.7333333333333334</v>
      </c>
      <c r="S17">
        <f>C17-R17</f>
        <v>12.266666666666666</v>
      </c>
      <c r="T17">
        <f>ABS(S17)</f>
        <v>12.266666666666666</v>
      </c>
      <c r="U17">
        <f>S17+U16</f>
        <v>12.266666666666666</v>
      </c>
      <c r="V17">
        <f>T17+V16</f>
        <v>12.266666666666666</v>
      </c>
      <c r="W17">
        <f>V17/B2</f>
        <v>12.266666666666666</v>
      </c>
      <c r="X17">
        <f>U17/W17</f>
        <v>1</v>
      </c>
    </row>
    <row r="18" spans="1:24" x14ac:dyDescent="0.25">
      <c r="A18" s="45">
        <v>43857</v>
      </c>
      <c r="B18" s="2">
        <v>17</v>
      </c>
      <c r="C18">
        <v>25</v>
      </c>
      <c r="D18">
        <f t="shared" si="1"/>
        <v>10</v>
      </c>
      <c r="E18">
        <f t="shared" si="2"/>
        <v>15</v>
      </c>
      <c r="F18">
        <f t="shared" si="3"/>
        <v>15</v>
      </c>
      <c r="G18">
        <f t="shared" si="4"/>
        <v>48.4</v>
      </c>
      <c r="H18">
        <f t="shared" si="0"/>
        <v>56.8</v>
      </c>
      <c r="I18">
        <f t="shared" si="5"/>
        <v>4.7333333333333334</v>
      </c>
      <c r="J18">
        <f t="shared" si="6"/>
        <v>10.225352112676056</v>
      </c>
      <c r="K18">
        <f t="shared" si="12"/>
        <v>5.4</v>
      </c>
      <c r="L18">
        <f t="shared" si="7"/>
        <v>19.600000000000001</v>
      </c>
      <c r="M18">
        <f t="shared" si="8"/>
        <v>19.600000000000001</v>
      </c>
      <c r="N18">
        <f t="shared" si="9"/>
        <v>62.366666666666667</v>
      </c>
      <c r="O18">
        <f t="shared" si="9"/>
        <v>65.566666666666663</v>
      </c>
      <c r="P18">
        <f t="shared" si="10"/>
        <v>9.3666666666666654</v>
      </c>
      <c r="Q18">
        <f t="shared" si="11"/>
        <v>6.6583629893238445</v>
      </c>
      <c r="R18">
        <f t="shared" ref="R18:R81" si="13">SUM(C3:C17)/15</f>
        <v>3.6666666666666665</v>
      </c>
      <c r="S18">
        <f t="shared" ref="S18:S81" si="14">C18-R18</f>
        <v>21.333333333333332</v>
      </c>
      <c r="T18">
        <f t="shared" ref="T18:T81" si="15">ABS(S18)</f>
        <v>21.333333333333332</v>
      </c>
      <c r="U18">
        <f t="shared" ref="U18:V33" si="16">S18+U17</f>
        <v>33.599999999999994</v>
      </c>
      <c r="V18">
        <f t="shared" si="16"/>
        <v>33.599999999999994</v>
      </c>
      <c r="W18">
        <f t="shared" ref="W18:W81" si="17">V18/B3</f>
        <v>16.799999999999997</v>
      </c>
      <c r="X18">
        <f t="shared" ref="X18:X81" si="18">U18/W18</f>
        <v>2</v>
      </c>
    </row>
    <row r="19" spans="1:24" x14ac:dyDescent="0.25">
      <c r="A19" s="45">
        <v>43858</v>
      </c>
      <c r="B19" s="2">
        <v>18</v>
      </c>
      <c r="C19">
        <v>25</v>
      </c>
      <c r="D19">
        <f t="shared" si="1"/>
        <v>12.8</v>
      </c>
      <c r="E19">
        <f t="shared" si="2"/>
        <v>12.2</v>
      </c>
      <c r="F19">
        <f t="shared" si="3"/>
        <v>12.2</v>
      </c>
      <c r="G19">
        <f t="shared" si="4"/>
        <v>60.599999999999994</v>
      </c>
      <c r="H19">
        <f t="shared" si="0"/>
        <v>69</v>
      </c>
      <c r="I19">
        <f t="shared" si="5"/>
        <v>5.3076923076923075</v>
      </c>
      <c r="J19">
        <f t="shared" si="6"/>
        <v>11.417391304347825</v>
      </c>
      <c r="K19">
        <f t="shared" si="12"/>
        <v>7.9</v>
      </c>
      <c r="L19">
        <f t="shared" si="7"/>
        <v>17.100000000000001</v>
      </c>
      <c r="M19">
        <f t="shared" si="8"/>
        <v>17.100000000000001</v>
      </c>
      <c r="N19">
        <f t="shared" si="9"/>
        <v>79.466666666666669</v>
      </c>
      <c r="O19">
        <f t="shared" si="9"/>
        <v>82.666666666666657</v>
      </c>
      <c r="P19">
        <f t="shared" si="10"/>
        <v>10.333333333333332</v>
      </c>
      <c r="Q19">
        <f t="shared" si="11"/>
        <v>7.6903225806451623</v>
      </c>
      <c r="R19">
        <f t="shared" si="13"/>
        <v>5.333333333333333</v>
      </c>
      <c r="S19">
        <f t="shared" si="14"/>
        <v>19.666666666666668</v>
      </c>
      <c r="T19">
        <f t="shared" si="15"/>
        <v>19.666666666666668</v>
      </c>
      <c r="U19">
        <f t="shared" si="16"/>
        <v>53.266666666666666</v>
      </c>
      <c r="V19">
        <f t="shared" si="16"/>
        <v>53.266666666666666</v>
      </c>
      <c r="W19">
        <f t="shared" si="17"/>
        <v>17.755555555555556</v>
      </c>
      <c r="X19">
        <f t="shared" si="18"/>
        <v>3</v>
      </c>
    </row>
    <row r="20" spans="1:24" x14ac:dyDescent="0.25">
      <c r="A20" s="45">
        <v>43859</v>
      </c>
      <c r="B20" s="2">
        <v>19</v>
      </c>
      <c r="C20">
        <v>26</v>
      </c>
      <c r="D20">
        <f t="shared" si="1"/>
        <v>17.8</v>
      </c>
      <c r="E20">
        <f t="shared" si="2"/>
        <v>8.1999999999999993</v>
      </c>
      <c r="F20">
        <f t="shared" si="3"/>
        <v>8.1999999999999993</v>
      </c>
      <c r="G20">
        <f t="shared" si="4"/>
        <v>68.8</v>
      </c>
      <c r="H20">
        <f t="shared" si="0"/>
        <v>77.2</v>
      </c>
      <c r="I20">
        <f t="shared" si="5"/>
        <v>5.5142857142857142</v>
      </c>
      <c r="J20">
        <f t="shared" si="6"/>
        <v>12.476683937823834</v>
      </c>
      <c r="K20">
        <f t="shared" si="12"/>
        <v>10.4</v>
      </c>
      <c r="L20">
        <f t="shared" si="7"/>
        <v>15.6</v>
      </c>
      <c r="M20">
        <f t="shared" si="8"/>
        <v>15.6</v>
      </c>
      <c r="N20">
        <f t="shared" si="9"/>
        <v>95.066666666666663</v>
      </c>
      <c r="O20">
        <f t="shared" si="9"/>
        <v>98.266666666666652</v>
      </c>
      <c r="P20">
        <f t="shared" si="10"/>
        <v>10.918518518518518</v>
      </c>
      <c r="Q20">
        <f t="shared" si="11"/>
        <v>8.7069199457259163</v>
      </c>
      <c r="R20">
        <f t="shared" si="13"/>
        <v>7</v>
      </c>
      <c r="S20">
        <f t="shared" si="14"/>
        <v>19</v>
      </c>
      <c r="T20">
        <f t="shared" si="15"/>
        <v>19</v>
      </c>
      <c r="U20">
        <f t="shared" si="16"/>
        <v>72.266666666666666</v>
      </c>
      <c r="V20">
        <f t="shared" si="16"/>
        <v>72.266666666666666</v>
      </c>
      <c r="W20">
        <f t="shared" si="17"/>
        <v>18.066666666666666</v>
      </c>
      <c r="X20">
        <f t="shared" si="18"/>
        <v>4</v>
      </c>
    </row>
    <row r="21" spans="1:24" x14ac:dyDescent="0.25">
      <c r="A21" s="45">
        <v>43860</v>
      </c>
      <c r="B21" s="2">
        <v>20</v>
      </c>
      <c r="C21">
        <v>38</v>
      </c>
      <c r="D21">
        <f t="shared" si="1"/>
        <v>21.2</v>
      </c>
      <c r="E21">
        <f t="shared" si="2"/>
        <v>16.8</v>
      </c>
      <c r="F21">
        <f t="shared" si="3"/>
        <v>16.8</v>
      </c>
      <c r="G21">
        <f t="shared" si="4"/>
        <v>85.6</v>
      </c>
      <c r="H21">
        <f t="shared" si="0"/>
        <v>94</v>
      </c>
      <c r="I21">
        <f t="shared" si="5"/>
        <v>6.2666666666666666</v>
      </c>
      <c r="J21">
        <f t="shared" si="6"/>
        <v>13.659574468085106</v>
      </c>
      <c r="K21">
        <f t="shared" si="12"/>
        <v>12.9</v>
      </c>
      <c r="L21">
        <f t="shared" si="7"/>
        <v>25.1</v>
      </c>
      <c r="M21">
        <f t="shared" si="8"/>
        <v>25.1</v>
      </c>
      <c r="N21">
        <f t="shared" si="9"/>
        <v>120.16666666666666</v>
      </c>
      <c r="O21">
        <f t="shared" si="9"/>
        <v>123.36666666666665</v>
      </c>
      <c r="P21">
        <f t="shared" si="10"/>
        <v>12.336666666666664</v>
      </c>
      <c r="Q21">
        <f t="shared" si="11"/>
        <v>9.7406106457714134</v>
      </c>
      <c r="R21">
        <f t="shared" si="13"/>
        <v>8.7333333333333325</v>
      </c>
      <c r="S21">
        <f t="shared" si="14"/>
        <v>29.266666666666666</v>
      </c>
      <c r="T21">
        <f t="shared" si="15"/>
        <v>29.266666666666666</v>
      </c>
      <c r="U21">
        <f t="shared" si="16"/>
        <v>101.53333333333333</v>
      </c>
      <c r="V21">
        <f t="shared" si="16"/>
        <v>101.53333333333333</v>
      </c>
      <c r="W21">
        <f t="shared" si="17"/>
        <v>20.306666666666665</v>
      </c>
      <c r="X21">
        <f t="shared" si="18"/>
        <v>5</v>
      </c>
    </row>
    <row r="22" spans="1:24" x14ac:dyDescent="0.25">
      <c r="A22" s="45">
        <v>43861</v>
      </c>
      <c r="B22" s="2">
        <v>21</v>
      </c>
      <c r="C22">
        <v>43</v>
      </c>
      <c r="D22">
        <f t="shared" si="1"/>
        <v>25.8</v>
      </c>
      <c r="E22">
        <f t="shared" si="2"/>
        <v>17.2</v>
      </c>
      <c r="F22">
        <f t="shared" si="3"/>
        <v>17.2</v>
      </c>
      <c r="G22">
        <f t="shared" si="4"/>
        <v>102.8</v>
      </c>
      <c r="H22">
        <f t="shared" si="0"/>
        <v>111.2</v>
      </c>
      <c r="I22">
        <f t="shared" si="5"/>
        <v>6.95</v>
      </c>
      <c r="J22">
        <f t="shared" si="6"/>
        <v>14.791366906474819</v>
      </c>
      <c r="K22">
        <f t="shared" si="12"/>
        <v>16.7</v>
      </c>
      <c r="L22">
        <f t="shared" si="7"/>
        <v>26.3</v>
      </c>
      <c r="M22">
        <f t="shared" si="8"/>
        <v>26.3</v>
      </c>
      <c r="N22">
        <f t="shared" si="9"/>
        <v>146.46666666666667</v>
      </c>
      <c r="O22">
        <f t="shared" si="9"/>
        <v>149.66666666666666</v>
      </c>
      <c r="P22">
        <f t="shared" si="10"/>
        <v>13.606060606060606</v>
      </c>
      <c r="Q22">
        <f t="shared" si="11"/>
        <v>10.764810690423163</v>
      </c>
      <c r="R22">
        <f t="shared" si="13"/>
        <v>11.2</v>
      </c>
      <c r="S22">
        <f t="shared" si="14"/>
        <v>31.8</v>
      </c>
      <c r="T22">
        <f t="shared" si="15"/>
        <v>31.8</v>
      </c>
      <c r="U22">
        <f t="shared" si="16"/>
        <v>133.33333333333334</v>
      </c>
      <c r="V22">
        <f t="shared" si="16"/>
        <v>133.33333333333334</v>
      </c>
      <c r="W22">
        <f t="shared" si="17"/>
        <v>22.222222222222225</v>
      </c>
      <c r="X22">
        <f t="shared" si="18"/>
        <v>6</v>
      </c>
    </row>
    <row r="23" spans="1:24" x14ac:dyDescent="0.25">
      <c r="A23" s="45">
        <v>43862</v>
      </c>
      <c r="B23" s="2">
        <v>22</v>
      </c>
      <c r="C23">
        <v>46</v>
      </c>
      <c r="D23">
        <f t="shared" si="1"/>
        <v>31.4</v>
      </c>
      <c r="E23">
        <f t="shared" si="2"/>
        <v>14.600000000000001</v>
      </c>
      <c r="F23">
        <f t="shared" si="3"/>
        <v>14.600000000000001</v>
      </c>
      <c r="G23">
        <f t="shared" si="4"/>
        <v>117.4</v>
      </c>
      <c r="H23">
        <f t="shared" si="0"/>
        <v>125.80000000000001</v>
      </c>
      <c r="I23">
        <f t="shared" si="5"/>
        <v>7.4</v>
      </c>
      <c r="J23">
        <f t="shared" si="6"/>
        <v>15.864864864864865</v>
      </c>
      <c r="K23">
        <f t="shared" si="12"/>
        <v>20.7</v>
      </c>
      <c r="L23">
        <f t="shared" si="7"/>
        <v>25.3</v>
      </c>
      <c r="M23">
        <f t="shared" si="8"/>
        <v>25.3</v>
      </c>
      <c r="N23">
        <f t="shared" si="9"/>
        <v>171.76666666666668</v>
      </c>
      <c r="O23">
        <f t="shared" si="9"/>
        <v>174.96666666666667</v>
      </c>
      <c r="P23">
        <f t="shared" si="10"/>
        <v>14.580555555555556</v>
      </c>
      <c r="Q23">
        <f t="shared" si="11"/>
        <v>11.780529624690418</v>
      </c>
      <c r="R23">
        <f t="shared" si="13"/>
        <v>14.066666666666666</v>
      </c>
      <c r="S23">
        <f t="shared" si="14"/>
        <v>31.933333333333334</v>
      </c>
      <c r="T23">
        <f t="shared" si="15"/>
        <v>31.933333333333334</v>
      </c>
      <c r="U23">
        <f t="shared" si="16"/>
        <v>165.26666666666668</v>
      </c>
      <c r="V23">
        <f t="shared" si="16"/>
        <v>165.26666666666668</v>
      </c>
      <c r="W23">
        <f t="shared" si="17"/>
        <v>23.609523809523811</v>
      </c>
      <c r="X23">
        <f t="shared" si="18"/>
        <v>7</v>
      </c>
    </row>
    <row r="24" spans="1:24" x14ac:dyDescent="0.25">
      <c r="A24" s="45">
        <v>43863</v>
      </c>
      <c r="B24" s="2">
        <v>23</v>
      </c>
      <c r="C24">
        <v>45</v>
      </c>
      <c r="D24">
        <f t="shared" si="1"/>
        <v>35.6</v>
      </c>
      <c r="E24">
        <f t="shared" si="2"/>
        <v>9.3999999999999986</v>
      </c>
      <c r="F24">
        <f t="shared" si="3"/>
        <v>9.3999999999999986</v>
      </c>
      <c r="G24">
        <f t="shared" si="4"/>
        <v>126.80000000000001</v>
      </c>
      <c r="H24">
        <f t="shared" si="0"/>
        <v>135.20000000000002</v>
      </c>
      <c r="I24">
        <f t="shared" si="5"/>
        <v>7.511111111111112</v>
      </c>
      <c r="J24">
        <f t="shared" si="6"/>
        <v>16.881656804733726</v>
      </c>
      <c r="K24">
        <f t="shared" si="12"/>
        <v>24.2</v>
      </c>
      <c r="L24">
        <f t="shared" si="7"/>
        <v>20.8</v>
      </c>
      <c r="M24">
        <f t="shared" si="8"/>
        <v>20.8</v>
      </c>
      <c r="N24">
        <f t="shared" si="9"/>
        <v>192.56666666666669</v>
      </c>
      <c r="O24">
        <f t="shared" si="9"/>
        <v>195.76666666666668</v>
      </c>
      <c r="P24">
        <f t="shared" si="10"/>
        <v>15.058974358974361</v>
      </c>
      <c r="Q24">
        <f t="shared" si="11"/>
        <v>12.787502128384132</v>
      </c>
      <c r="R24">
        <f t="shared" si="13"/>
        <v>17.133333333333333</v>
      </c>
      <c r="S24">
        <f t="shared" si="14"/>
        <v>27.866666666666667</v>
      </c>
      <c r="T24">
        <f t="shared" si="15"/>
        <v>27.866666666666667</v>
      </c>
      <c r="U24">
        <f t="shared" si="16"/>
        <v>193.13333333333335</v>
      </c>
      <c r="V24">
        <f t="shared" si="16"/>
        <v>193.13333333333335</v>
      </c>
      <c r="W24">
        <f t="shared" si="17"/>
        <v>24.141666666666669</v>
      </c>
      <c r="X24">
        <f t="shared" si="18"/>
        <v>8</v>
      </c>
    </row>
    <row r="25" spans="1:24" x14ac:dyDescent="0.25">
      <c r="A25" s="45">
        <v>43864</v>
      </c>
      <c r="B25" s="2">
        <v>24</v>
      </c>
      <c r="C25">
        <v>57</v>
      </c>
      <c r="D25">
        <f t="shared" si="1"/>
        <v>39.6</v>
      </c>
      <c r="E25">
        <f t="shared" si="2"/>
        <v>17.399999999999999</v>
      </c>
      <c r="F25">
        <f t="shared" si="3"/>
        <v>17.399999999999999</v>
      </c>
      <c r="G25">
        <f t="shared" si="4"/>
        <v>144.20000000000002</v>
      </c>
      <c r="H25">
        <f t="shared" si="0"/>
        <v>152.60000000000002</v>
      </c>
      <c r="I25">
        <f t="shared" si="5"/>
        <v>8.0315789473684216</v>
      </c>
      <c r="J25">
        <f t="shared" si="6"/>
        <v>17.954128440366972</v>
      </c>
      <c r="K25">
        <f t="shared" si="12"/>
        <v>28.7</v>
      </c>
      <c r="L25">
        <f t="shared" si="7"/>
        <v>28.3</v>
      </c>
      <c r="M25">
        <f t="shared" si="8"/>
        <v>28.3</v>
      </c>
      <c r="N25">
        <f t="shared" si="9"/>
        <v>220.8666666666667</v>
      </c>
      <c r="O25">
        <f t="shared" si="9"/>
        <v>224.06666666666669</v>
      </c>
      <c r="P25">
        <f t="shared" si="10"/>
        <v>16.004761904761907</v>
      </c>
      <c r="Q25">
        <f t="shared" si="11"/>
        <v>13.800059506099377</v>
      </c>
      <c r="R25">
        <f t="shared" si="13"/>
        <v>20.133333333333333</v>
      </c>
      <c r="S25">
        <f t="shared" si="14"/>
        <v>36.866666666666667</v>
      </c>
      <c r="T25">
        <f t="shared" si="15"/>
        <v>36.866666666666667</v>
      </c>
      <c r="U25">
        <f t="shared" si="16"/>
        <v>230.00000000000003</v>
      </c>
      <c r="V25">
        <f t="shared" si="16"/>
        <v>230.00000000000003</v>
      </c>
      <c r="W25">
        <f t="shared" si="17"/>
        <v>25.555555555555557</v>
      </c>
      <c r="X25">
        <f t="shared" si="18"/>
        <v>9</v>
      </c>
    </row>
    <row r="26" spans="1:24" x14ac:dyDescent="0.25">
      <c r="A26" s="45">
        <v>43865</v>
      </c>
      <c r="B26" s="2">
        <v>25</v>
      </c>
      <c r="C26">
        <v>65</v>
      </c>
      <c r="D26">
        <f t="shared" si="1"/>
        <v>45.8</v>
      </c>
      <c r="E26">
        <f t="shared" si="2"/>
        <v>19.200000000000003</v>
      </c>
      <c r="F26">
        <f t="shared" si="3"/>
        <v>19.200000000000003</v>
      </c>
      <c r="G26">
        <f t="shared" si="4"/>
        <v>163.40000000000003</v>
      </c>
      <c r="H26">
        <f t="shared" si="0"/>
        <v>171.8</v>
      </c>
      <c r="I26">
        <f t="shared" si="5"/>
        <v>8.59</v>
      </c>
      <c r="J26">
        <f t="shared" si="6"/>
        <v>19.022118742724103</v>
      </c>
      <c r="K26">
        <f t="shared" si="12"/>
        <v>33.5</v>
      </c>
      <c r="L26">
        <f t="shared" si="7"/>
        <v>31.5</v>
      </c>
      <c r="M26">
        <f t="shared" si="8"/>
        <v>31.5</v>
      </c>
      <c r="N26">
        <f t="shared" si="9"/>
        <v>252.3666666666667</v>
      </c>
      <c r="O26">
        <f t="shared" si="9"/>
        <v>255.56666666666669</v>
      </c>
      <c r="P26">
        <f t="shared" si="10"/>
        <v>17.03777777777778</v>
      </c>
      <c r="Q26">
        <f t="shared" si="11"/>
        <v>14.812182079040042</v>
      </c>
      <c r="R26">
        <f t="shared" si="13"/>
        <v>23.866666666666667</v>
      </c>
      <c r="S26">
        <f t="shared" si="14"/>
        <v>41.133333333333333</v>
      </c>
      <c r="T26">
        <f t="shared" si="15"/>
        <v>41.133333333333333</v>
      </c>
      <c r="U26">
        <f t="shared" si="16"/>
        <v>271.13333333333338</v>
      </c>
      <c r="V26">
        <f t="shared" si="16"/>
        <v>271.13333333333338</v>
      </c>
      <c r="W26">
        <f t="shared" si="17"/>
        <v>27.113333333333337</v>
      </c>
      <c r="X26">
        <f t="shared" si="18"/>
        <v>10</v>
      </c>
    </row>
    <row r="27" spans="1:24" x14ac:dyDescent="0.25">
      <c r="A27" s="45">
        <v>43866</v>
      </c>
      <c r="B27" s="2">
        <v>26</v>
      </c>
      <c r="C27">
        <v>66</v>
      </c>
      <c r="D27">
        <f t="shared" si="1"/>
        <v>51.2</v>
      </c>
      <c r="E27">
        <f t="shared" si="2"/>
        <v>14.799999999999997</v>
      </c>
      <c r="F27">
        <f t="shared" si="3"/>
        <v>14.799999999999997</v>
      </c>
      <c r="G27">
        <f t="shared" si="4"/>
        <v>178.20000000000005</v>
      </c>
      <c r="H27">
        <f t="shared" si="0"/>
        <v>186.60000000000002</v>
      </c>
      <c r="I27">
        <f t="shared" si="5"/>
        <v>8.8857142857142861</v>
      </c>
      <c r="J27">
        <f t="shared" si="6"/>
        <v>20.054662379421227</v>
      </c>
      <c r="K27">
        <f t="shared" si="12"/>
        <v>38.5</v>
      </c>
      <c r="L27">
        <f t="shared" si="7"/>
        <v>27.5</v>
      </c>
      <c r="M27">
        <f t="shared" si="8"/>
        <v>27.5</v>
      </c>
      <c r="N27">
        <f t="shared" si="9"/>
        <v>279.86666666666667</v>
      </c>
      <c r="O27">
        <f t="shared" si="9"/>
        <v>283.06666666666672</v>
      </c>
      <c r="P27">
        <f t="shared" si="10"/>
        <v>17.69166666666667</v>
      </c>
      <c r="Q27">
        <f t="shared" si="11"/>
        <v>15.819123881300044</v>
      </c>
      <c r="R27">
        <f t="shared" si="13"/>
        <v>28.2</v>
      </c>
      <c r="S27">
        <f t="shared" si="14"/>
        <v>37.799999999999997</v>
      </c>
      <c r="T27">
        <f t="shared" si="15"/>
        <v>37.799999999999997</v>
      </c>
      <c r="U27">
        <f t="shared" si="16"/>
        <v>308.93333333333339</v>
      </c>
      <c r="V27">
        <f t="shared" si="16"/>
        <v>308.93333333333339</v>
      </c>
      <c r="W27">
        <f t="shared" si="17"/>
        <v>28.084848484848489</v>
      </c>
      <c r="X27">
        <f t="shared" si="18"/>
        <v>11</v>
      </c>
    </row>
    <row r="28" spans="1:24" x14ac:dyDescent="0.25">
      <c r="A28" s="45">
        <v>43867</v>
      </c>
      <c r="B28" s="2">
        <v>27</v>
      </c>
      <c r="C28">
        <v>72</v>
      </c>
      <c r="D28">
        <f t="shared" si="1"/>
        <v>55.8</v>
      </c>
      <c r="E28">
        <f t="shared" si="2"/>
        <v>16.200000000000003</v>
      </c>
      <c r="F28">
        <f t="shared" si="3"/>
        <v>16.200000000000003</v>
      </c>
      <c r="G28">
        <f t="shared" si="4"/>
        <v>194.40000000000003</v>
      </c>
      <c r="H28">
        <f t="shared" si="0"/>
        <v>202.8</v>
      </c>
      <c r="I28">
        <f t="shared" si="5"/>
        <v>9.2181818181818187</v>
      </c>
      <c r="J28">
        <f t="shared" si="6"/>
        <v>21.088757396449708</v>
      </c>
      <c r="K28">
        <f t="shared" si="12"/>
        <v>43.6</v>
      </c>
      <c r="L28">
        <f t="shared" si="7"/>
        <v>28.4</v>
      </c>
      <c r="M28">
        <f t="shared" si="8"/>
        <v>28.4</v>
      </c>
      <c r="N28">
        <f t="shared" si="9"/>
        <v>308.26666666666665</v>
      </c>
      <c r="O28">
        <f t="shared" si="9"/>
        <v>311.4666666666667</v>
      </c>
      <c r="P28">
        <f t="shared" si="10"/>
        <v>18.321568627450983</v>
      </c>
      <c r="Q28">
        <f t="shared" si="11"/>
        <v>16.825342465753423</v>
      </c>
      <c r="R28">
        <f t="shared" si="13"/>
        <v>32.4</v>
      </c>
      <c r="S28">
        <f t="shared" si="14"/>
        <v>39.6</v>
      </c>
      <c r="T28">
        <f t="shared" si="15"/>
        <v>39.6</v>
      </c>
      <c r="U28">
        <f t="shared" si="16"/>
        <v>348.53333333333342</v>
      </c>
      <c r="V28">
        <f t="shared" si="16"/>
        <v>348.53333333333342</v>
      </c>
      <c r="W28">
        <f t="shared" si="17"/>
        <v>29.044444444444451</v>
      </c>
      <c r="X28">
        <f t="shared" si="18"/>
        <v>12</v>
      </c>
    </row>
    <row r="29" spans="1:24" x14ac:dyDescent="0.25">
      <c r="A29" s="45">
        <v>43868</v>
      </c>
      <c r="B29" s="2">
        <v>28</v>
      </c>
      <c r="C29">
        <v>73</v>
      </c>
      <c r="D29">
        <f t="shared" si="1"/>
        <v>61</v>
      </c>
      <c r="E29">
        <f t="shared" si="2"/>
        <v>12</v>
      </c>
      <c r="F29">
        <f t="shared" si="3"/>
        <v>12</v>
      </c>
      <c r="G29">
        <f t="shared" si="4"/>
        <v>206.40000000000003</v>
      </c>
      <c r="H29">
        <f t="shared" si="0"/>
        <v>214.8</v>
      </c>
      <c r="I29">
        <f t="shared" si="5"/>
        <v>9.339130434782609</v>
      </c>
      <c r="J29">
        <f t="shared" si="6"/>
        <v>22.100558659217882</v>
      </c>
      <c r="K29">
        <f t="shared" si="12"/>
        <v>48.3</v>
      </c>
      <c r="L29">
        <f t="shared" si="7"/>
        <v>24.700000000000003</v>
      </c>
      <c r="M29">
        <f t="shared" si="8"/>
        <v>24.700000000000003</v>
      </c>
      <c r="N29">
        <f t="shared" ref="N29:O44" si="19">L29+N28</f>
        <v>332.96666666666664</v>
      </c>
      <c r="O29">
        <f t="shared" si="19"/>
        <v>336.16666666666669</v>
      </c>
      <c r="P29">
        <f t="shared" si="10"/>
        <v>18.675925925925927</v>
      </c>
      <c r="Q29">
        <f t="shared" si="11"/>
        <v>17.828656420426373</v>
      </c>
      <c r="R29">
        <f t="shared" si="13"/>
        <v>36.466666666666669</v>
      </c>
      <c r="S29">
        <f t="shared" si="14"/>
        <v>36.533333333333331</v>
      </c>
      <c r="T29">
        <f t="shared" si="15"/>
        <v>36.533333333333331</v>
      </c>
      <c r="U29">
        <f t="shared" si="16"/>
        <v>385.06666666666672</v>
      </c>
      <c r="V29">
        <f t="shared" si="16"/>
        <v>385.06666666666672</v>
      </c>
      <c r="W29">
        <f t="shared" si="17"/>
        <v>29.620512820512825</v>
      </c>
      <c r="X29">
        <f t="shared" si="18"/>
        <v>13</v>
      </c>
    </row>
    <row r="30" spans="1:24" x14ac:dyDescent="0.25">
      <c r="A30" s="45">
        <v>43869</v>
      </c>
      <c r="B30" s="2">
        <v>29</v>
      </c>
      <c r="C30">
        <v>86</v>
      </c>
      <c r="D30">
        <f t="shared" si="1"/>
        <v>66.599999999999994</v>
      </c>
      <c r="E30">
        <f t="shared" si="2"/>
        <v>19.400000000000006</v>
      </c>
      <c r="F30">
        <f t="shared" si="3"/>
        <v>19.400000000000006</v>
      </c>
      <c r="G30">
        <f t="shared" si="4"/>
        <v>225.80000000000004</v>
      </c>
      <c r="H30">
        <f t="shared" si="0"/>
        <v>234.20000000000002</v>
      </c>
      <c r="I30">
        <f t="shared" si="5"/>
        <v>9.7583333333333346</v>
      </c>
      <c r="J30">
        <f t="shared" si="6"/>
        <v>23.139197267292914</v>
      </c>
      <c r="K30">
        <f t="shared" si="12"/>
        <v>53.1</v>
      </c>
      <c r="L30">
        <f t="shared" si="7"/>
        <v>32.9</v>
      </c>
      <c r="M30">
        <f t="shared" si="8"/>
        <v>32.9</v>
      </c>
      <c r="N30">
        <f t="shared" si="19"/>
        <v>365.86666666666662</v>
      </c>
      <c r="O30">
        <f t="shared" si="19"/>
        <v>369.06666666666666</v>
      </c>
      <c r="P30">
        <f t="shared" si="10"/>
        <v>19.424561403508772</v>
      </c>
      <c r="Q30">
        <f t="shared" si="11"/>
        <v>18.835260115606935</v>
      </c>
      <c r="R30">
        <f t="shared" si="13"/>
        <v>41.333333333333336</v>
      </c>
      <c r="S30">
        <f t="shared" si="14"/>
        <v>44.666666666666664</v>
      </c>
      <c r="T30">
        <f t="shared" si="15"/>
        <v>44.666666666666664</v>
      </c>
      <c r="U30">
        <f t="shared" si="16"/>
        <v>429.73333333333341</v>
      </c>
      <c r="V30">
        <f t="shared" si="16"/>
        <v>429.73333333333341</v>
      </c>
      <c r="W30">
        <f t="shared" si="17"/>
        <v>30.6952380952381</v>
      </c>
      <c r="X30">
        <f t="shared" si="18"/>
        <v>14</v>
      </c>
    </row>
    <row r="31" spans="1:24" x14ac:dyDescent="0.25">
      <c r="A31" s="45">
        <v>43870</v>
      </c>
      <c r="B31" s="2">
        <v>30</v>
      </c>
      <c r="C31">
        <v>89</v>
      </c>
      <c r="D31">
        <f t="shared" si="1"/>
        <v>72.400000000000006</v>
      </c>
      <c r="E31">
        <f t="shared" si="2"/>
        <v>16.599999999999994</v>
      </c>
      <c r="F31">
        <f t="shared" si="3"/>
        <v>16.599999999999994</v>
      </c>
      <c r="G31">
        <f t="shared" si="4"/>
        <v>242.40000000000003</v>
      </c>
      <c r="H31">
        <f t="shared" si="0"/>
        <v>250.8</v>
      </c>
      <c r="I31">
        <f t="shared" si="5"/>
        <v>10.032</v>
      </c>
      <c r="J31">
        <f t="shared" si="6"/>
        <v>24.162679425837325</v>
      </c>
      <c r="K31">
        <f t="shared" si="12"/>
        <v>59.1</v>
      </c>
      <c r="L31">
        <f t="shared" si="7"/>
        <v>29.9</v>
      </c>
      <c r="M31">
        <f t="shared" si="8"/>
        <v>29.9</v>
      </c>
      <c r="N31">
        <f t="shared" si="19"/>
        <v>395.76666666666659</v>
      </c>
      <c r="O31">
        <f t="shared" si="19"/>
        <v>398.96666666666664</v>
      </c>
      <c r="P31">
        <f t="shared" si="10"/>
        <v>19.948333333333331</v>
      </c>
      <c r="Q31">
        <f t="shared" si="11"/>
        <v>19.839585596123317</v>
      </c>
      <c r="R31">
        <f t="shared" si="13"/>
        <v>46.466666666666669</v>
      </c>
      <c r="S31">
        <f t="shared" si="14"/>
        <v>42.533333333333331</v>
      </c>
      <c r="T31">
        <f t="shared" si="15"/>
        <v>42.533333333333331</v>
      </c>
      <c r="U31">
        <f t="shared" si="16"/>
        <v>472.26666666666677</v>
      </c>
      <c r="V31">
        <f t="shared" si="16"/>
        <v>472.26666666666677</v>
      </c>
      <c r="W31">
        <f t="shared" si="17"/>
        <v>31.484444444444453</v>
      </c>
      <c r="X31">
        <f t="shared" si="18"/>
        <v>15</v>
      </c>
    </row>
    <row r="32" spans="1:24" x14ac:dyDescent="0.25">
      <c r="A32" s="45">
        <v>43871</v>
      </c>
      <c r="B32" s="2">
        <v>31</v>
      </c>
      <c r="C32">
        <v>97</v>
      </c>
      <c r="D32">
        <f t="shared" si="1"/>
        <v>77.2</v>
      </c>
      <c r="E32">
        <f t="shared" si="2"/>
        <v>19.799999999999997</v>
      </c>
      <c r="F32">
        <f t="shared" si="3"/>
        <v>19.799999999999997</v>
      </c>
      <c r="G32">
        <f t="shared" si="4"/>
        <v>262.20000000000005</v>
      </c>
      <c r="H32">
        <f t="shared" si="0"/>
        <v>270.60000000000002</v>
      </c>
      <c r="I32">
        <f t="shared" si="5"/>
        <v>10.407692307692308</v>
      </c>
      <c r="J32">
        <f t="shared" si="6"/>
        <v>25.192904656319293</v>
      </c>
      <c r="K32">
        <f t="shared" si="12"/>
        <v>64.2</v>
      </c>
      <c r="L32">
        <f t="shared" si="7"/>
        <v>32.799999999999997</v>
      </c>
      <c r="M32">
        <f t="shared" si="8"/>
        <v>32.799999999999997</v>
      </c>
      <c r="N32">
        <f t="shared" si="19"/>
        <v>428.56666666666661</v>
      </c>
      <c r="O32">
        <f t="shared" si="19"/>
        <v>431.76666666666665</v>
      </c>
      <c r="P32">
        <f t="shared" si="10"/>
        <v>20.56031746031746</v>
      </c>
      <c r="Q32">
        <f t="shared" si="11"/>
        <v>20.844360379834786</v>
      </c>
      <c r="R32">
        <f t="shared" si="13"/>
        <v>51.4</v>
      </c>
      <c r="S32">
        <f t="shared" si="14"/>
        <v>45.6</v>
      </c>
      <c r="T32">
        <f t="shared" si="15"/>
        <v>45.6</v>
      </c>
      <c r="U32">
        <f t="shared" si="16"/>
        <v>517.86666666666679</v>
      </c>
      <c r="V32">
        <f t="shared" si="16"/>
        <v>517.86666666666679</v>
      </c>
      <c r="W32">
        <f t="shared" si="17"/>
        <v>32.366666666666674</v>
      </c>
      <c r="X32">
        <f t="shared" si="18"/>
        <v>16</v>
      </c>
    </row>
    <row r="33" spans="1:24" x14ac:dyDescent="0.25">
      <c r="A33" s="45">
        <v>43872</v>
      </c>
      <c r="B33" s="2">
        <v>32</v>
      </c>
      <c r="C33">
        <v>108</v>
      </c>
      <c r="D33">
        <f t="shared" si="1"/>
        <v>83.4</v>
      </c>
      <c r="E33">
        <f t="shared" si="2"/>
        <v>24.599999999999994</v>
      </c>
      <c r="F33">
        <f t="shared" si="3"/>
        <v>24.599999999999994</v>
      </c>
      <c r="G33">
        <f t="shared" si="4"/>
        <v>286.80000000000007</v>
      </c>
      <c r="H33">
        <f t="shared" si="0"/>
        <v>295.20000000000005</v>
      </c>
      <c r="I33">
        <f t="shared" si="5"/>
        <v>10.933333333333335</v>
      </c>
      <c r="J33">
        <f t="shared" si="6"/>
        <v>26.231707317073173</v>
      </c>
      <c r="K33">
        <f t="shared" si="12"/>
        <v>69.599999999999994</v>
      </c>
      <c r="L33">
        <f t="shared" si="7"/>
        <v>38.400000000000006</v>
      </c>
      <c r="M33">
        <f t="shared" si="8"/>
        <v>38.400000000000006</v>
      </c>
      <c r="N33">
        <f t="shared" si="19"/>
        <v>466.96666666666658</v>
      </c>
      <c r="O33">
        <f t="shared" si="19"/>
        <v>470.16666666666663</v>
      </c>
      <c r="P33">
        <f t="shared" si="10"/>
        <v>21.371212121212121</v>
      </c>
      <c r="Q33">
        <f t="shared" si="11"/>
        <v>21.850265863169085</v>
      </c>
      <c r="R33">
        <f t="shared" si="13"/>
        <v>56.866666666666667</v>
      </c>
      <c r="S33">
        <f t="shared" si="14"/>
        <v>51.133333333333333</v>
      </c>
      <c r="T33">
        <f t="shared" si="15"/>
        <v>51.133333333333333</v>
      </c>
      <c r="U33">
        <f t="shared" si="16"/>
        <v>569.00000000000011</v>
      </c>
      <c r="V33">
        <f t="shared" si="16"/>
        <v>569.00000000000011</v>
      </c>
      <c r="W33">
        <f t="shared" si="17"/>
        <v>33.470588235294123</v>
      </c>
      <c r="X33">
        <f t="shared" si="18"/>
        <v>17</v>
      </c>
    </row>
    <row r="34" spans="1:24" x14ac:dyDescent="0.25">
      <c r="A34" s="45">
        <v>43873</v>
      </c>
      <c r="B34" s="2">
        <v>33</v>
      </c>
      <c r="C34">
        <v>97</v>
      </c>
      <c r="D34">
        <f t="shared" si="1"/>
        <v>90.6</v>
      </c>
      <c r="E34">
        <f t="shared" si="2"/>
        <v>6.4000000000000057</v>
      </c>
      <c r="F34">
        <f t="shared" si="3"/>
        <v>6.4000000000000057</v>
      </c>
      <c r="G34">
        <f t="shared" si="4"/>
        <v>293.20000000000005</v>
      </c>
      <c r="H34">
        <f t="shared" si="0"/>
        <v>301.60000000000002</v>
      </c>
      <c r="I34">
        <f t="shared" si="5"/>
        <v>10.771428571428572</v>
      </c>
      <c r="J34">
        <f t="shared" si="6"/>
        <v>27.220159151193638</v>
      </c>
      <c r="K34">
        <f t="shared" si="12"/>
        <v>75.8</v>
      </c>
      <c r="L34">
        <f t="shared" si="7"/>
        <v>21.200000000000003</v>
      </c>
      <c r="M34">
        <f t="shared" si="8"/>
        <v>21.200000000000003</v>
      </c>
      <c r="N34">
        <f t="shared" si="19"/>
        <v>488.16666666666657</v>
      </c>
      <c r="O34">
        <f t="shared" si="19"/>
        <v>491.36666666666662</v>
      </c>
      <c r="P34">
        <f t="shared" si="10"/>
        <v>21.363768115942026</v>
      </c>
      <c r="Q34">
        <f t="shared" si="11"/>
        <v>22.850213689708973</v>
      </c>
      <c r="R34">
        <f t="shared" si="13"/>
        <v>62.4</v>
      </c>
      <c r="S34">
        <f t="shared" si="14"/>
        <v>34.6</v>
      </c>
      <c r="T34">
        <f t="shared" si="15"/>
        <v>34.6</v>
      </c>
      <c r="U34">
        <f t="shared" ref="U34:V49" si="20">S34+U33</f>
        <v>603.60000000000014</v>
      </c>
      <c r="V34">
        <f t="shared" si="20"/>
        <v>603.60000000000014</v>
      </c>
      <c r="W34">
        <f t="shared" si="17"/>
        <v>33.533333333333339</v>
      </c>
      <c r="X34">
        <f t="shared" si="18"/>
        <v>18</v>
      </c>
    </row>
    <row r="35" spans="1:24" x14ac:dyDescent="0.25">
      <c r="A35" s="45">
        <v>43874</v>
      </c>
      <c r="B35" s="2">
        <v>34</v>
      </c>
      <c r="C35">
        <v>254</v>
      </c>
      <c r="D35">
        <f t="shared" si="1"/>
        <v>95.4</v>
      </c>
      <c r="E35">
        <f t="shared" si="2"/>
        <v>158.6</v>
      </c>
      <c r="F35">
        <f t="shared" si="3"/>
        <v>158.6</v>
      </c>
      <c r="G35">
        <f t="shared" si="4"/>
        <v>451.80000000000007</v>
      </c>
      <c r="H35">
        <f t="shared" si="0"/>
        <v>460.20000000000005</v>
      </c>
      <c r="I35">
        <f t="shared" si="5"/>
        <v>15.868965517241381</v>
      </c>
      <c r="J35">
        <f t="shared" si="6"/>
        <v>28.470664928292049</v>
      </c>
      <c r="K35">
        <f t="shared" si="12"/>
        <v>81</v>
      </c>
      <c r="L35">
        <f t="shared" si="7"/>
        <v>173</v>
      </c>
      <c r="M35">
        <f t="shared" si="8"/>
        <v>173</v>
      </c>
      <c r="N35">
        <f t="shared" si="19"/>
        <v>661.16666666666652</v>
      </c>
      <c r="O35">
        <f t="shared" si="19"/>
        <v>664.36666666666656</v>
      </c>
      <c r="P35">
        <f t="shared" si="10"/>
        <v>27.68194444444444</v>
      </c>
      <c r="Q35">
        <f t="shared" si="11"/>
        <v>23.884401184085092</v>
      </c>
      <c r="R35">
        <f t="shared" si="13"/>
        <v>67.2</v>
      </c>
      <c r="S35">
        <f t="shared" si="14"/>
        <v>186.8</v>
      </c>
      <c r="T35">
        <f t="shared" si="15"/>
        <v>186.8</v>
      </c>
      <c r="U35">
        <f t="shared" si="20"/>
        <v>790.40000000000009</v>
      </c>
      <c r="V35">
        <f t="shared" si="20"/>
        <v>790.40000000000009</v>
      </c>
      <c r="W35">
        <f t="shared" si="17"/>
        <v>41.6</v>
      </c>
      <c r="X35">
        <f t="shared" si="18"/>
        <v>19</v>
      </c>
    </row>
    <row r="36" spans="1:24" x14ac:dyDescent="0.25">
      <c r="A36" s="45">
        <v>43875</v>
      </c>
      <c r="B36" s="2">
        <v>35</v>
      </c>
      <c r="C36">
        <v>13</v>
      </c>
      <c r="D36">
        <f t="shared" si="1"/>
        <v>129</v>
      </c>
      <c r="E36">
        <f t="shared" si="2"/>
        <v>-116</v>
      </c>
      <c r="F36">
        <f t="shared" si="3"/>
        <v>116</v>
      </c>
      <c r="G36">
        <f t="shared" si="4"/>
        <v>335.80000000000007</v>
      </c>
      <c r="H36">
        <f t="shared" si="0"/>
        <v>576.20000000000005</v>
      </c>
      <c r="I36">
        <f t="shared" si="5"/>
        <v>19.206666666666667</v>
      </c>
      <c r="J36">
        <f t="shared" si="6"/>
        <v>17.483512669212082</v>
      </c>
      <c r="K36">
        <f t="shared" si="12"/>
        <v>100.7</v>
      </c>
      <c r="L36">
        <f t="shared" si="7"/>
        <v>-87.7</v>
      </c>
      <c r="M36">
        <f t="shared" si="8"/>
        <v>87.7</v>
      </c>
      <c r="N36">
        <f t="shared" si="19"/>
        <v>573.46666666666647</v>
      </c>
      <c r="O36">
        <f t="shared" si="19"/>
        <v>752.06666666666661</v>
      </c>
      <c r="P36">
        <f t="shared" si="10"/>
        <v>30.082666666666665</v>
      </c>
      <c r="Q36">
        <f t="shared" si="11"/>
        <v>19.063026327453233</v>
      </c>
      <c r="R36">
        <f t="shared" si="13"/>
        <v>82.4</v>
      </c>
      <c r="S36">
        <f t="shared" si="14"/>
        <v>-69.400000000000006</v>
      </c>
      <c r="T36">
        <f t="shared" si="15"/>
        <v>69.400000000000006</v>
      </c>
      <c r="U36">
        <f t="shared" si="20"/>
        <v>721.00000000000011</v>
      </c>
      <c r="V36">
        <f t="shared" si="20"/>
        <v>859.80000000000007</v>
      </c>
      <c r="W36">
        <f t="shared" si="17"/>
        <v>42.99</v>
      </c>
      <c r="X36">
        <f t="shared" si="18"/>
        <v>16.771342172598281</v>
      </c>
    </row>
    <row r="37" spans="1:24" x14ac:dyDescent="0.25">
      <c r="A37" s="45">
        <v>43876</v>
      </c>
      <c r="B37" s="2">
        <v>36</v>
      </c>
      <c r="C37">
        <v>143</v>
      </c>
      <c r="D37">
        <f t="shared" si="1"/>
        <v>113.8</v>
      </c>
      <c r="E37">
        <f t="shared" si="2"/>
        <v>29.200000000000003</v>
      </c>
      <c r="F37">
        <f t="shared" si="3"/>
        <v>29.200000000000003</v>
      </c>
      <c r="G37">
        <f t="shared" si="4"/>
        <v>365.00000000000006</v>
      </c>
      <c r="H37">
        <f t="shared" si="0"/>
        <v>605.40000000000009</v>
      </c>
      <c r="I37">
        <f t="shared" si="5"/>
        <v>19.529032258064518</v>
      </c>
      <c r="J37">
        <f t="shared" si="6"/>
        <v>18.690122233234227</v>
      </c>
      <c r="K37">
        <f t="shared" si="12"/>
        <v>95.5</v>
      </c>
      <c r="L37">
        <f t="shared" si="7"/>
        <v>47.5</v>
      </c>
      <c r="M37">
        <f t="shared" si="8"/>
        <v>47.5</v>
      </c>
      <c r="N37">
        <f t="shared" si="19"/>
        <v>620.96666666666647</v>
      </c>
      <c r="O37">
        <f t="shared" si="19"/>
        <v>799.56666666666661</v>
      </c>
      <c r="P37">
        <f t="shared" si="10"/>
        <v>30.752564102564101</v>
      </c>
      <c r="Q37">
        <f t="shared" si="11"/>
        <v>20.192354191853916</v>
      </c>
      <c r="R37">
        <f t="shared" si="13"/>
        <v>80.733333333333334</v>
      </c>
      <c r="S37">
        <f t="shared" si="14"/>
        <v>62.266666666666666</v>
      </c>
      <c r="T37">
        <f t="shared" si="15"/>
        <v>62.266666666666666</v>
      </c>
      <c r="U37">
        <f t="shared" si="20"/>
        <v>783.26666666666677</v>
      </c>
      <c r="V37">
        <f t="shared" si="20"/>
        <v>922.06666666666672</v>
      </c>
      <c r="W37">
        <f t="shared" si="17"/>
        <v>43.907936507936512</v>
      </c>
      <c r="X37">
        <f t="shared" si="18"/>
        <v>17.838840286313356</v>
      </c>
    </row>
    <row r="38" spans="1:24" x14ac:dyDescent="0.25">
      <c r="A38" s="45">
        <v>43877</v>
      </c>
      <c r="B38" s="2">
        <v>37</v>
      </c>
      <c r="C38">
        <v>142</v>
      </c>
      <c r="D38">
        <f t="shared" si="1"/>
        <v>123</v>
      </c>
      <c r="E38">
        <f t="shared" si="2"/>
        <v>19</v>
      </c>
      <c r="F38">
        <f t="shared" si="3"/>
        <v>19</v>
      </c>
      <c r="G38">
        <f t="shared" si="4"/>
        <v>384.00000000000006</v>
      </c>
      <c r="H38">
        <f t="shared" si="0"/>
        <v>624.40000000000009</v>
      </c>
      <c r="I38">
        <f t="shared" si="5"/>
        <v>19.512500000000003</v>
      </c>
      <c r="J38">
        <f t="shared" si="6"/>
        <v>19.679692504804613</v>
      </c>
      <c r="K38">
        <f t="shared" si="12"/>
        <v>103.2</v>
      </c>
      <c r="L38">
        <f t="shared" si="7"/>
        <v>38.799999999999997</v>
      </c>
      <c r="M38">
        <f t="shared" si="8"/>
        <v>38.799999999999997</v>
      </c>
      <c r="N38">
        <f t="shared" si="19"/>
        <v>659.76666666666642</v>
      </c>
      <c r="O38">
        <f t="shared" si="19"/>
        <v>838.36666666666656</v>
      </c>
      <c r="P38">
        <f t="shared" si="10"/>
        <v>31.050617283950615</v>
      </c>
      <c r="Q38">
        <f t="shared" si="11"/>
        <v>21.248101467138476</v>
      </c>
      <c r="R38">
        <f t="shared" si="13"/>
        <v>87.4</v>
      </c>
      <c r="S38">
        <f t="shared" si="14"/>
        <v>54.599999999999994</v>
      </c>
      <c r="T38">
        <f t="shared" si="15"/>
        <v>54.599999999999994</v>
      </c>
      <c r="U38">
        <f t="shared" si="20"/>
        <v>837.86666666666679</v>
      </c>
      <c r="V38">
        <f t="shared" si="20"/>
        <v>976.66666666666674</v>
      </c>
      <c r="W38">
        <f t="shared" si="17"/>
        <v>44.393939393939398</v>
      </c>
      <c r="X38">
        <f t="shared" si="18"/>
        <v>18.873447098976111</v>
      </c>
    </row>
    <row r="39" spans="1:24" x14ac:dyDescent="0.25">
      <c r="A39" s="45">
        <v>43878</v>
      </c>
      <c r="B39" s="2">
        <v>38</v>
      </c>
      <c r="C39">
        <v>105</v>
      </c>
      <c r="D39">
        <f t="shared" si="1"/>
        <v>129.80000000000001</v>
      </c>
      <c r="E39">
        <f t="shared" si="2"/>
        <v>-24.800000000000011</v>
      </c>
      <c r="F39">
        <f t="shared" si="3"/>
        <v>24.800000000000011</v>
      </c>
      <c r="G39">
        <f t="shared" si="4"/>
        <v>359.20000000000005</v>
      </c>
      <c r="H39">
        <f t="shared" si="0"/>
        <v>649.20000000000005</v>
      </c>
      <c r="I39">
        <f t="shared" si="5"/>
        <v>19.672727272727276</v>
      </c>
      <c r="J39">
        <f t="shared" si="6"/>
        <v>18.258780036968577</v>
      </c>
      <c r="K39">
        <f t="shared" si="12"/>
        <v>110.2</v>
      </c>
      <c r="L39">
        <f t="shared" si="7"/>
        <v>-5.2000000000000028</v>
      </c>
      <c r="M39">
        <f t="shared" si="8"/>
        <v>5.2000000000000028</v>
      </c>
      <c r="N39">
        <f t="shared" si="19"/>
        <v>654.56666666666638</v>
      </c>
      <c r="O39">
        <f t="shared" si="19"/>
        <v>843.56666666666661</v>
      </c>
      <c r="P39">
        <f t="shared" si="10"/>
        <v>30.12738095238095</v>
      </c>
      <c r="Q39">
        <f t="shared" si="11"/>
        <v>21.726636898881726</v>
      </c>
      <c r="R39">
        <f t="shared" si="13"/>
        <v>93.8</v>
      </c>
      <c r="S39">
        <f t="shared" si="14"/>
        <v>11.200000000000003</v>
      </c>
      <c r="T39">
        <f t="shared" si="15"/>
        <v>11.200000000000003</v>
      </c>
      <c r="U39">
        <f t="shared" si="20"/>
        <v>849.06666666666683</v>
      </c>
      <c r="V39">
        <f t="shared" si="20"/>
        <v>987.86666666666679</v>
      </c>
      <c r="W39">
        <f t="shared" si="17"/>
        <v>42.950724637681162</v>
      </c>
      <c r="X39">
        <f t="shared" si="18"/>
        <v>19.768389796193819</v>
      </c>
    </row>
    <row r="40" spans="1:24" x14ac:dyDescent="0.25">
      <c r="A40" s="45">
        <v>43879</v>
      </c>
      <c r="B40" s="2">
        <v>39</v>
      </c>
      <c r="C40">
        <v>98</v>
      </c>
      <c r="D40">
        <f t="shared" si="1"/>
        <v>131.4</v>
      </c>
      <c r="E40">
        <f t="shared" si="2"/>
        <v>-33.400000000000006</v>
      </c>
      <c r="F40">
        <f t="shared" si="3"/>
        <v>33.400000000000006</v>
      </c>
      <c r="G40">
        <f t="shared" si="4"/>
        <v>325.80000000000007</v>
      </c>
      <c r="H40">
        <f t="shared" si="0"/>
        <v>682.6</v>
      </c>
      <c r="I40">
        <f t="shared" si="5"/>
        <v>20.076470588235296</v>
      </c>
      <c r="J40">
        <f t="shared" si="6"/>
        <v>16.227951948432466</v>
      </c>
      <c r="K40">
        <f t="shared" si="12"/>
        <v>113.4</v>
      </c>
      <c r="L40">
        <f t="shared" si="7"/>
        <v>-15.400000000000006</v>
      </c>
      <c r="M40">
        <f t="shared" si="8"/>
        <v>15.400000000000006</v>
      </c>
      <c r="N40">
        <f t="shared" si="19"/>
        <v>639.1666666666664</v>
      </c>
      <c r="O40">
        <f t="shared" si="19"/>
        <v>858.96666666666658</v>
      </c>
      <c r="P40">
        <f t="shared" si="10"/>
        <v>29.619540229885054</v>
      </c>
      <c r="Q40">
        <f t="shared" si="11"/>
        <v>21.57922309752027</v>
      </c>
      <c r="R40">
        <f t="shared" si="13"/>
        <v>97.8</v>
      </c>
      <c r="S40">
        <f t="shared" si="14"/>
        <v>0.20000000000000284</v>
      </c>
      <c r="T40">
        <f t="shared" si="15"/>
        <v>0.20000000000000284</v>
      </c>
      <c r="U40">
        <f t="shared" si="20"/>
        <v>849.26666666666688</v>
      </c>
      <c r="V40">
        <f t="shared" si="20"/>
        <v>988.06666666666683</v>
      </c>
      <c r="W40">
        <f t="shared" si="17"/>
        <v>41.169444444444451</v>
      </c>
      <c r="X40">
        <f t="shared" si="18"/>
        <v>20.628567573038257</v>
      </c>
    </row>
    <row r="41" spans="1:24" x14ac:dyDescent="0.25">
      <c r="A41" s="45">
        <v>43880</v>
      </c>
      <c r="B41" s="2">
        <v>40</v>
      </c>
      <c r="C41">
        <v>139</v>
      </c>
      <c r="D41">
        <f t="shared" si="1"/>
        <v>100.2</v>
      </c>
      <c r="E41">
        <f t="shared" si="2"/>
        <v>38.799999999999997</v>
      </c>
      <c r="F41">
        <f t="shared" si="3"/>
        <v>38.799999999999997</v>
      </c>
      <c r="G41">
        <f t="shared" si="4"/>
        <v>364.60000000000008</v>
      </c>
      <c r="H41">
        <f t="shared" si="0"/>
        <v>721.4</v>
      </c>
      <c r="I41">
        <f t="shared" si="5"/>
        <v>20.611428571428572</v>
      </c>
      <c r="J41">
        <f t="shared" si="6"/>
        <v>17.689215414471864</v>
      </c>
      <c r="K41">
        <f t="shared" si="12"/>
        <v>114.6</v>
      </c>
      <c r="L41">
        <f t="shared" si="7"/>
        <v>24.400000000000006</v>
      </c>
      <c r="M41">
        <f t="shared" si="8"/>
        <v>24.400000000000006</v>
      </c>
      <c r="N41">
        <f t="shared" si="19"/>
        <v>663.56666666666638</v>
      </c>
      <c r="O41">
        <f t="shared" si="19"/>
        <v>883.36666666666656</v>
      </c>
      <c r="P41">
        <f t="shared" si="10"/>
        <v>29.445555555555551</v>
      </c>
      <c r="Q41">
        <f t="shared" si="11"/>
        <v>22.535376023546274</v>
      </c>
      <c r="R41">
        <f t="shared" si="13"/>
        <v>100.53333333333333</v>
      </c>
      <c r="S41">
        <f t="shared" si="14"/>
        <v>38.466666666666669</v>
      </c>
      <c r="T41">
        <f t="shared" si="15"/>
        <v>38.466666666666669</v>
      </c>
      <c r="U41">
        <f t="shared" si="20"/>
        <v>887.73333333333358</v>
      </c>
      <c r="V41">
        <f t="shared" si="20"/>
        <v>1026.5333333333335</v>
      </c>
      <c r="W41">
        <f t="shared" si="17"/>
        <v>41.061333333333344</v>
      </c>
      <c r="X41">
        <f t="shared" si="18"/>
        <v>21.619690868944019</v>
      </c>
    </row>
    <row r="42" spans="1:24" x14ac:dyDescent="0.25">
      <c r="A42" s="45">
        <v>43881</v>
      </c>
      <c r="B42" s="2">
        <v>41</v>
      </c>
      <c r="C42">
        <v>112</v>
      </c>
      <c r="D42">
        <f t="shared" si="1"/>
        <v>125.4</v>
      </c>
      <c r="E42">
        <f t="shared" si="2"/>
        <v>-13.400000000000006</v>
      </c>
      <c r="F42">
        <f t="shared" si="3"/>
        <v>13.400000000000006</v>
      </c>
      <c r="G42">
        <f t="shared" si="4"/>
        <v>351.20000000000005</v>
      </c>
      <c r="H42">
        <f t="shared" si="0"/>
        <v>734.8</v>
      </c>
      <c r="I42">
        <f t="shared" si="5"/>
        <v>20.411111111111111</v>
      </c>
      <c r="J42">
        <f t="shared" si="6"/>
        <v>17.206314643440393</v>
      </c>
      <c r="K42">
        <f t="shared" si="12"/>
        <v>119.6</v>
      </c>
      <c r="L42">
        <f t="shared" si="7"/>
        <v>-7.5999999999999943</v>
      </c>
      <c r="M42">
        <f t="shared" si="8"/>
        <v>7.5999999999999943</v>
      </c>
      <c r="N42">
        <f t="shared" si="19"/>
        <v>655.96666666666636</v>
      </c>
      <c r="O42">
        <f t="shared" si="19"/>
        <v>890.96666666666658</v>
      </c>
      <c r="P42">
        <f t="shared" si="10"/>
        <v>28.740860215053761</v>
      </c>
      <c r="Q42">
        <f t="shared" si="11"/>
        <v>22.823487597740272</v>
      </c>
      <c r="R42">
        <f t="shared" si="13"/>
        <v>105.46666666666667</v>
      </c>
      <c r="S42">
        <f t="shared" si="14"/>
        <v>6.5333333333333314</v>
      </c>
      <c r="T42">
        <f t="shared" si="15"/>
        <v>6.5333333333333314</v>
      </c>
      <c r="U42">
        <f t="shared" si="20"/>
        <v>894.26666666666688</v>
      </c>
      <c r="V42">
        <f t="shared" si="20"/>
        <v>1033.0666666666668</v>
      </c>
      <c r="W42">
        <f t="shared" si="17"/>
        <v>39.733333333333341</v>
      </c>
      <c r="X42">
        <f t="shared" si="18"/>
        <v>22.506711409395972</v>
      </c>
    </row>
    <row r="43" spans="1:24" x14ac:dyDescent="0.25">
      <c r="A43" s="45">
        <v>43882</v>
      </c>
      <c r="B43" s="2">
        <v>42</v>
      </c>
      <c r="C43">
        <v>118</v>
      </c>
      <c r="D43">
        <f t="shared" si="1"/>
        <v>119.2</v>
      </c>
      <c r="E43">
        <f t="shared" si="2"/>
        <v>-1.2000000000000028</v>
      </c>
      <c r="F43">
        <f t="shared" si="3"/>
        <v>1.2000000000000028</v>
      </c>
      <c r="G43">
        <f t="shared" si="4"/>
        <v>350.00000000000006</v>
      </c>
      <c r="H43">
        <f t="shared" si="0"/>
        <v>736</v>
      </c>
      <c r="I43">
        <f t="shared" si="5"/>
        <v>19.891891891891891</v>
      </c>
      <c r="J43">
        <f t="shared" si="6"/>
        <v>17.595108695652176</v>
      </c>
      <c r="K43">
        <f t="shared" si="12"/>
        <v>121.1</v>
      </c>
      <c r="L43">
        <f t="shared" si="7"/>
        <v>-3.0999999999999943</v>
      </c>
      <c r="M43">
        <f t="shared" si="8"/>
        <v>3.0999999999999943</v>
      </c>
      <c r="N43">
        <f t="shared" si="19"/>
        <v>652.86666666666633</v>
      </c>
      <c r="O43">
        <f t="shared" si="19"/>
        <v>894.06666666666661</v>
      </c>
      <c r="P43">
        <f t="shared" si="10"/>
        <v>27.939583333333331</v>
      </c>
      <c r="Q43">
        <f t="shared" si="11"/>
        <v>23.367086719856825</v>
      </c>
      <c r="R43">
        <f t="shared" si="13"/>
        <v>108.53333333333333</v>
      </c>
      <c r="S43">
        <f t="shared" si="14"/>
        <v>9.4666666666666686</v>
      </c>
      <c r="T43">
        <f t="shared" si="15"/>
        <v>9.4666666666666686</v>
      </c>
      <c r="U43">
        <f t="shared" si="20"/>
        <v>903.73333333333358</v>
      </c>
      <c r="V43">
        <f t="shared" si="20"/>
        <v>1042.5333333333335</v>
      </c>
      <c r="W43">
        <f t="shared" si="17"/>
        <v>38.61234567901235</v>
      </c>
      <c r="X43">
        <f t="shared" si="18"/>
        <v>23.405294794730789</v>
      </c>
    </row>
    <row r="44" spans="1:24" x14ac:dyDescent="0.25">
      <c r="A44" s="45">
        <v>43883</v>
      </c>
      <c r="B44" s="2">
        <v>43</v>
      </c>
      <c r="C44">
        <v>109</v>
      </c>
      <c r="D44">
        <f t="shared" si="1"/>
        <v>114.4</v>
      </c>
      <c r="E44">
        <f t="shared" si="2"/>
        <v>-5.4000000000000057</v>
      </c>
      <c r="F44">
        <f t="shared" si="3"/>
        <v>5.4000000000000057</v>
      </c>
      <c r="G44">
        <f t="shared" si="4"/>
        <v>344.6</v>
      </c>
      <c r="H44">
        <f t="shared" si="0"/>
        <v>741.4</v>
      </c>
      <c r="I44">
        <f t="shared" si="5"/>
        <v>19.510526315789473</v>
      </c>
      <c r="J44">
        <f t="shared" si="6"/>
        <v>17.662260588076613</v>
      </c>
      <c r="K44">
        <f t="shared" si="12"/>
        <v>122.1</v>
      </c>
      <c r="L44">
        <f t="shared" si="7"/>
        <v>-13.099999999999994</v>
      </c>
      <c r="M44">
        <f t="shared" si="8"/>
        <v>13.099999999999994</v>
      </c>
      <c r="N44">
        <f t="shared" si="19"/>
        <v>639.76666666666631</v>
      </c>
      <c r="O44">
        <f t="shared" si="19"/>
        <v>907.16666666666663</v>
      </c>
      <c r="P44">
        <f t="shared" si="10"/>
        <v>27.48989898989899</v>
      </c>
      <c r="Q44">
        <f t="shared" si="11"/>
        <v>23.272790740400502</v>
      </c>
      <c r="R44">
        <f t="shared" si="13"/>
        <v>111.6</v>
      </c>
      <c r="S44">
        <f t="shared" si="14"/>
        <v>-2.5999999999999943</v>
      </c>
      <c r="T44">
        <f t="shared" si="15"/>
        <v>2.5999999999999943</v>
      </c>
      <c r="U44">
        <f t="shared" si="20"/>
        <v>901.13333333333355</v>
      </c>
      <c r="V44">
        <f t="shared" si="20"/>
        <v>1045.1333333333334</v>
      </c>
      <c r="W44">
        <f t="shared" si="17"/>
        <v>37.326190476190483</v>
      </c>
      <c r="X44">
        <f t="shared" si="18"/>
        <v>24.142119027875232</v>
      </c>
    </row>
    <row r="45" spans="1:24" x14ac:dyDescent="0.25">
      <c r="A45" s="45">
        <v>43884</v>
      </c>
      <c r="B45" s="2">
        <v>44</v>
      </c>
      <c r="C45">
        <v>98</v>
      </c>
      <c r="D45">
        <f t="shared" si="1"/>
        <v>115.2</v>
      </c>
      <c r="E45">
        <f t="shared" si="2"/>
        <v>-17.200000000000003</v>
      </c>
      <c r="F45">
        <f t="shared" si="3"/>
        <v>17.200000000000003</v>
      </c>
      <c r="G45">
        <f t="shared" si="4"/>
        <v>327.40000000000003</v>
      </c>
      <c r="H45">
        <f t="shared" si="0"/>
        <v>758.6</v>
      </c>
      <c r="I45">
        <f t="shared" si="5"/>
        <v>19.451282051282053</v>
      </c>
      <c r="J45">
        <f t="shared" si="6"/>
        <v>16.831795412602162</v>
      </c>
      <c r="K45">
        <f t="shared" si="12"/>
        <v>123.3</v>
      </c>
      <c r="L45">
        <f t="shared" si="7"/>
        <v>-25.299999999999997</v>
      </c>
      <c r="M45">
        <f t="shared" si="8"/>
        <v>25.299999999999997</v>
      </c>
      <c r="N45">
        <f t="shared" ref="N45:O60" si="21">L45+N44</f>
        <v>614.46666666666636</v>
      </c>
      <c r="O45">
        <f t="shared" si="21"/>
        <v>932.46666666666658</v>
      </c>
      <c r="P45">
        <f t="shared" si="10"/>
        <v>27.425490196078428</v>
      </c>
      <c r="Q45">
        <f t="shared" si="11"/>
        <v>22.404947451204681</v>
      </c>
      <c r="R45">
        <f t="shared" si="13"/>
        <v>114</v>
      </c>
      <c r="S45">
        <f t="shared" si="14"/>
        <v>-16</v>
      </c>
      <c r="T45">
        <f t="shared" si="15"/>
        <v>16</v>
      </c>
      <c r="U45">
        <f t="shared" si="20"/>
        <v>885.13333333333355</v>
      </c>
      <c r="V45">
        <f t="shared" si="20"/>
        <v>1061.1333333333334</v>
      </c>
      <c r="W45">
        <f t="shared" si="17"/>
        <v>36.590804597701151</v>
      </c>
      <c r="X45">
        <f t="shared" si="18"/>
        <v>24.190048375950248</v>
      </c>
    </row>
    <row r="46" spans="1:24" x14ac:dyDescent="0.25">
      <c r="A46" s="45">
        <v>43885</v>
      </c>
      <c r="B46" s="2">
        <v>45</v>
      </c>
      <c r="C46">
        <v>150</v>
      </c>
      <c r="D46">
        <f t="shared" si="1"/>
        <v>115.2</v>
      </c>
      <c r="E46">
        <f t="shared" si="2"/>
        <v>34.799999999999997</v>
      </c>
      <c r="F46">
        <f t="shared" si="3"/>
        <v>34.799999999999997</v>
      </c>
      <c r="G46">
        <f t="shared" si="4"/>
        <v>362.20000000000005</v>
      </c>
      <c r="H46">
        <f t="shared" si="0"/>
        <v>793.4</v>
      </c>
      <c r="I46">
        <f t="shared" si="5"/>
        <v>19.835000000000001</v>
      </c>
      <c r="J46">
        <f t="shared" si="6"/>
        <v>18.260650365515506</v>
      </c>
      <c r="K46">
        <f t="shared" si="12"/>
        <v>107.7</v>
      </c>
      <c r="L46">
        <f t="shared" si="7"/>
        <v>42.3</v>
      </c>
      <c r="M46">
        <f t="shared" si="8"/>
        <v>42.3</v>
      </c>
      <c r="N46">
        <f t="shared" si="21"/>
        <v>656.76666666666631</v>
      </c>
      <c r="O46">
        <f t="shared" si="21"/>
        <v>974.76666666666654</v>
      </c>
      <c r="P46">
        <f t="shared" si="10"/>
        <v>27.850476190476186</v>
      </c>
      <c r="Q46">
        <f t="shared" si="11"/>
        <v>23.581882843757469</v>
      </c>
      <c r="R46">
        <f t="shared" si="13"/>
        <v>114.8</v>
      </c>
      <c r="S46">
        <f t="shared" si="14"/>
        <v>35.200000000000003</v>
      </c>
      <c r="T46">
        <f t="shared" si="15"/>
        <v>35.200000000000003</v>
      </c>
      <c r="U46">
        <f t="shared" si="20"/>
        <v>920.3333333333336</v>
      </c>
      <c r="V46">
        <f t="shared" si="20"/>
        <v>1096.3333333333335</v>
      </c>
      <c r="W46">
        <f t="shared" si="17"/>
        <v>36.544444444444451</v>
      </c>
      <c r="X46">
        <f t="shared" si="18"/>
        <v>25.183946488294318</v>
      </c>
    </row>
    <row r="47" spans="1:24" x14ac:dyDescent="0.25">
      <c r="A47" s="45">
        <v>43886</v>
      </c>
      <c r="B47" s="2">
        <v>46</v>
      </c>
      <c r="C47">
        <v>70</v>
      </c>
      <c r="D47">
        <f t="shared" si="1"/>
        <v>117.4</v>
      </c>
      <c r="E47">
        <f t="shared" si="2"/>
        <v>-47.400000000000006</v>
      </c>
      <c r="F47">
        <f t="shared" si="3"/>
        <v>47.400000000000006</v>
      </c>
      <c r="G47">
        <f t="shared" si="4"/>
        <v>314.80000000000007</v>
      </c>
      <c r="H47">
        <f t="shared" si="0"/>
        <v>840.8</v>
      </c>
      <c r="I47">
        <f t="shared" si="5"/>
        <v>20.507317073170732</v>
      </c>
      <c r="J47">
        <f t="shared" si="6"/>
        <v>15.35061845861085</v>
      </c>
      <c r="K47">
        <f t="shared" si="12"/>
        <v>121.4</v>
      </c>
      <c r="L47">
        <f t="shared" si="7"/>
        <v>-51.400000000000006</v>
      </c>
      <c r="M47">
        <f t="shared" si="8"/>
        <v>51.400000000000006</v>
      </c>
      <c r="N47">
        <f t="shared" si="21"/>
        <v>605.36666666666633</v>
      </c>
      <c r="O47">
        <f t="shared" si="21"/>
        <v>1026.1666666666665</v>
      </c>
      <c r="P47">
        <f t="shared" si="10"/>
        <v>28.504629629629626</v>
      </c>
      <c r="Q47">
        <f t="shared" si="11"/>
        <v>21.237485788533366</v>
      </c>
      <c r="R47">
        <f t="shared" si="13"/>
        <v>118.86666666666666</v>
      </c>
      <c r="S47">
        <f t="shared" si="14"/>
        <v>-48.86666666666666</v>
      </c>
      <c r="T47">
        <f t="shared" si="15"/>
        <v>48.86666666666666</v>
      </c>
      <c r="U47">
        <f t="shared" si="20"/>
        <v>871.46666666666692</v>
      </c>
      <c r="V47">
        <f t="shared" si="20"/>
        <v>1145.2</v>
      </c>
      <c r="W47">
        <f t="shared" si="17"/>
        <v>36.941935483870971</v>
      </c>
      <c r="X47">
        <f t="shared" si="18"/>
        <v>23.590173477704045</v>
      </c>
    </row>
    <row r="48" spans="1:24" x14ac:dyDescent="0.25">
      <c r="A48" s="45">
        <v>43887</v>
      </c>
      <c r="B48" s="2">
        <v>47</v>
      </c>
      <c r="C48">
        <v>52</v>
      </c>
      <c r="D48">
        <f t="shared" si="1"/>
        <v>109</v>
      </c>
      <c r="E48">
        <f t="shared" si="2"/>
        <v>-57</v>
      </c>
      <c r="F48">
        <f t="shared" si="3"/>
        <v>57</v>
      </c>
      <c r="G48">
        <f t="shared" si="4"/>
        <v>257.80000000000007</v>
      </c>
      <c r="H48">
        <f t="shared" si="0"/>
        <v>897.8</v>
      </c>
      <c r="I48">
        <f t="shared" si="5"/>
        <v>21.376190476190477</v>
      </c>
      <c r="J48">
        <f t="shared" si="6"/>
        <v>12.060147026063714</v>
      </c>
      <c r="K48">
        <f t="shared" si="12"/>
        <v>114.1</v>
      </c>
      <c r="L48">
        <f t="shared" si="7"/>
        <v>-62.099999999999994</v>
      </c>
      <c r="M48">
        <f t="shared" si="8"/>
        <v>62.099999999999994</v>
      </c>
      <c r="N48">
        <f t="shared" si="21"/>
        <v>543.26666666666631</v>
      </c>
      <c r="O48">
        <f t="shared" si="21"/>
        <v>1088.2666666666664</v>
      </c>
      <c r="P48">
        <f t="shared" si="10"/>
        <v>29.412612612612605</v>
      </c>
      <c r="Q48">
        <f t="shared" si="11"/>
        <v>18.470534182798325</v>
      </c>
      <c r="R48">
        <f t="shared" si="13"/>
        <v>117.06666666666666</v>
      </c>
      <c r="S48">
        <f t="shared" si="14"/>
        <v>-65.066666666666663</v>
      </c>
      <c r="T48">
        <f t="shared" si="15"/>
        <v>65.066666666666663</v>
      </c>
      <c r="U48">
        <f t="shared" si="20"/>
        <v>806.40000000000032</v>
      </c>
      <c r="V48">
        <f t="shared" si="20"/>
        <v>1210.2666666666667</v>
      </c>
      <c r="W48">
        <f t="shared" si="17"/>
        <v>37.820833333333333</v>
      </c>
      <c r="X48">
        <f t="shared" si="18"/>
        <v>21.321582020491359</v>
      </c>
    </row>
    <row r="49" spans="1:24" x14ac:dyDescent="0.25">
      <c r="A49" s="45">
        <v>43888</v>
      </c>
      <c r="B49" s="2">
        <v>48</v>
      </c>
      <c r="C49">
        <v>29</v>
      </c>
      <c r="D49">
        <f t="shared" si="1"/>
        <v>95.8</v>
      </c>
      <c r="E49">
        <f t="shared" si="2"/>
        <v>-66.8</v>
      </c>
      <c r="F49">
        <f t="shared" si="3"/>
        <v>66.8</v>
      </c>
      <c r="G49">
        <f t="shared" si="4"/>
        <v>191.00000000000006</v>
      </c>
      <c r="H49">
        <f t="shared" si="0"/>
        <v>964.59999999999991</v>
      </c>
      <c r="I49">
        <f t="shared" si="5"/>
        <v>22.43255813953488</v>
      </c>
      <c r="J49">
        <f t="shared" si="6"/>
        <v>8.514410118183708</v>
      </c>
      <c r="K49">
        <f t="shared" si="12"/>
        <v>105.1</v>
      </c>
      <c r="L49">
        <f t="shared" si="7"/>
        <v>-76.099999999999994</v>
      </c>
      <c r="M49">
        <f t="shared" si="8"/>
        <v>76.099999999999994</v>
      </c>
      <c r="N49">
        <f t="shared" si="21"/>
        <v>467.16666666666629</v>
      </c>
      <c r="O49">
        <f t="shared" si="21"/>
        <v>1164.3666666666663</v>
      </c>
      <c r="P49">
        <f t="shared" si="10"/>
        <v>30.64122807017543</v>
      </c>
      <c r="Q49">
        <f t="shared" si="11"/>
        <v>15.246342790071848</v>
      </c>
      <c r="R49">
        <f t="shared" si="13"/>
        <v>113.33333333333333</v>
      </c>
      <c r="S49">
        <f t="shared" si="14"/>
        <v>-84.333333333333329</v>
      </c>
      <c r="T49">
        <f t="shared" si="15"/>
        <v>84.333333333333329</v>
      </c>
      <c r="U49">
        <f t="shared" si="20"/>
        <v>722.06666666666695</v>
      </c>
      <c r="V49">
        <f t="shared" si="20"/>
        <v>1294.5999999999999</v>
      </c>
      <c r="W49">
        <f t="shared" si="17"/>
        <v>39.230303030303027</v>
      </c>
      <c r="X49">
        <f t="shared" si="18"/>
        <v>18.405839641588145</v>
      </c>
    </row>
    <row r="50" spans="1:24" x14ac:dyDescent="0.25">
      <c r="A50" s="45">
        <v>43889</v>
      </c>
      <c r="B50" s="2">
        <v>49</v>
      </c>
      <c r="C50">
        <v>44</v>
      </c>
      <c r="D50">
        <f t="shared" si="1"/>
        <v>79.8</v>
      </c>
      <c r="E50">
        <f t="shared" si="2"/>
        <v>-35.799999999999997</v>
      </c>
      <c r="F50">
        <f t="shared" si="3"/>
        <v>35.799999999999997</v>
      </c>
      <c r="G50">
        <f t="shared" si="4"/>
        <v>155.20000000000005</v>
      </c>
      <c r="H50">
        <f t="shared" si="0"/>
        <v>1000.3999999999999</v>
      </c>
      <c r="I50">
        <f t="shared" si="5"/>
        <v>22.736363636363635</v>
      </c>
      <c r="J50">
        <f t="shared" si="6"/>
        <v>6.826069572171134</v>
      </c>
      <c r="K50">
        <f t="shared" si="12"/>
        <v>97.5</v>
      </c>
      <c r="L50">
        <f t="shared" si="7"/>
        <v>-53.5</v>
      </c>
      <c r="M50">
        <f t="shared" si="8"/>
        <v>53.5</v>
      </c>
      <c r="N50">
        <f t="shared" si="21"/>
        <v>413.66666666666629</v>
      </c>
      <c r="O50">
        <f t="shared" si="21"/>
        <v>1217.8666666666663</v>
      </c>
      <c r="P50">
        <f t="shared" si="10"/>
        <v>31.227350427350419</v>
      </c>
      <c r="Q50">
        <f t="shared" si="11"/>
        <v>13.246934530326245</v>
      </c>
      <c r="R50">
        <f t="shared" si="13"/>
        <v>108.8</v>
      </c>
      <c r="S50">
        <f t="shared" si="14"/>
        <v>-64.8</v>
      </c>
      <c r="T50">
        <f t="shared" si="15"/>
        <v>64.8</v>
      </c>
      <c r="U50">
        <f t="shared" ref="U50:V65" si="22">S50+U49</f>
        <v>657.26666666666699</v>
      </c>
      <c r="V50">
        <f t="shared" si="22"/>
        <v>1359.3999999999999</v>
      </c>
      <c r="W50">
        <f t="shared" si="17"/>
        <v>39.982352941176465</v>
      </c>
      <c r="X50">
        <f t="shared" si="18"/>
        <v>16.438919130989174</v>
      </c>
    </row>
    <row r="51" spans="1:24" x14ac:dyDescent="0.25">
      <c r="A51" s="45">
        <v>43890</v>
      </c>
      <c r="B51" s="2">
        <v>50</v>
      </c>
      <c r="C51">
        <v>47</v>
      </c>
      <c r="D51">
        <f t="shared" si="1"/>
        <v>69</v>
      </c>
      <c r="E51">
        <f t="shared" si="2"/>
        <v>-22</v>
      </c>
      <c r="F51">
        <f t="shared" si="3"/>
        <v>22</v>
      </c>
      <c r="G51">
        <f t="shared" si="4"/>
        <v>133.20000000000005</v>
      </c>
      <c r="H51">
        <f t="shared" si="0"/>
        <v>1022.3999999999999</v>
      </c>
      <c r="I51">
        <f t="shared" si="5"/>
        <v>22.719999999999995</v>
      </c>
      <c r="J51">
        <f t="shared" si="6"/>
        <v>5.8626760563380316</v>
      </c>
      <c r="K51">
        <f t="shared" si="12"/>
        <v>92.1</v>
      </c>
      <c r="L51">
        <f t="shared" si="7"/>
        <v>-45.099999999999994</v>
      </c>
      <c r="M51">
        <f t="shared" si="8"/>
        <v>45.099999999999994</v>
      </c>
      <c r="N51">
        <f t="shared" si="21"/>
        <v>368.56666666666626</v>
      </c>
      <c r="O51">
        <f t="shared" si="21"/>
        <v>1262.9666666666662</v>
      </c>
      <c r="P51">
        <f t="shared" si="10"/>
        <v>31.574166666666656</v>
      </c>
      <c r="Q51">
        <f t="shared" si="11"/>
        <v>11.673044947082257</v>
      </c>
      <c r="R51">
        <f t="shared" si="13"/>
        <v>94.8</v>
      </c>
      <c r="S51">
        <f t="shared" si="14"/>
        <v>-47.8</v>
      </c>
      <c r="T51">
        <f t="shared" si="15"/>
        <v>47.8</v>
      </c>
      <c r="U51">
        <f t="shared" si="22"/>
        <v>609.46666666666704</v>
      </c>
      <c r="V51">
        <f t="shared" si="22"/>
        <v>1407.1999999999998</v>
      </c>
      <c r="W51">
        <f t="shared" si="17"/>
        <v>40.205714285714279</v>
      </c>
      <c r="X51">
        <f t="shared" si="18"/>
        <v>15.158707599014603</v>
      </c>
    </row>
    <row r="52" spans="1:24" x14ac:dyDescent="0.25">
      <c r="A52" s="45">
        <v>43891</v>
      </c>
      <c r="B52" s="2">
        <v>51</v>
      </c>
      <c r="C52">
        <v>35</v>
      </c>
      <c r="D52">
        <f t="shared" si="1"/>
        <v>48.4</v>
      </c>
      <c r="E52">
        <f t="shared" si="2"/>
        <v>-13.399999999999999</v>
      </c>
      <c r="F52">
        <f t="shared" si="3"/>
        <v>13.399999999999999</v>
      </c>
      <c r="G52">
        <f t="shared" si="4"/>
        <v>119.80000000000004</v>
      </c>
      <c r="H52">
        <f t="shared" si="0"/>
        <v>1035.8</v>
      </c>
      <c r="I52">
        <f t="shared" si="5"/>
        <v>22.517391304347825</v>
      </c>
      <c r="J52">
        <f t="shared" si="6"/>
        <v>5.3203321104460342</v>
      </c>
      <c r="K52">
        <f t="shared" si="12"/>
        <v>82.9</v>
      </c>
      <c r="L52">
        <f t="shared" si="7"/>
        <v>-47.900000000000006</v>
      </c>
      <c r="M52">
        <f t="shared" si="8"/>
        <v>47.900000000000006</v>
      </c>
      <c r="N52">
        <f t="shared" si="21"/>
        <v>320.66666666666629</v>
      </c>
      <c r="O52">
        <f t="shared" si="21"/>
        <v>1310.8666666666663</v>
      </c>
      <c r="P52">
        <f t="shared" si="10"/>
        <v>31.972357723577229</v>
      </c>
      <c r="Q52">
        <f t="shared" si="11"/>
        <v>10.029497024869034</v>
      </c>
      <c r="R52">
        <f t="shared" si="13"/>
        <v>97.066666666666663</v>
      </c>
      <c r="S52">
        <f t="shared" si="14"/>
        <v>-62.066666666666663</v>
      </c>
      <c r="T52">
        <f t="shared" si="15"/>
        <v>62.066666666666663</v>
      </c>
      <c r="U52">
        <f t="shared" si="22"/>
        <v>547.40000000000032</v>
      </c>
      <c r="V52">
        <f t="shared" si="22"/>
        <v>1469.2666666666664</v>
      </c>
      <c r="W52">
        <f t="shared" si="17"/>
        <v>40.812962962962956</v>
      </c>
      <c r="X52">
        <f t="shared" si="18"/>
        <v>13.412405281546359</v>
      </c>
    </row>
    <row r="53" spans="1:24" x14ac:dyDescent="0.25">
      <c r="A53" s="45">
        <v>43892</v>
      </c>
      <c r="B53" s="2">
        <v>52</v>
      </c>
      <c r="C53">
        <v>42</v>
      </c>
      <c r="D53">
        <f t="shared" si="1"/>
        <v>41.4</v>
      </c>
      <c r="E53">
        <f t="shared" si="2"/>
        <v>0.60000000000000142</v>
      </c>
      <c r="F53">
        <f t="shared" si="3"/>
        <v>0.60000000000000142</v>
      </c>
      <c r="G53">
        <f t="shared" si="4"/>
        <v>120.40000000000003</v>
      </c>
      <c r="H53">
        <f t="shared" si="0"/>
        <v>1036.3999999999999</v>
      </c>
      <c r="I53">
        <f t="shared" si="5"/>
        <v>22.051063829787232</v>
      </c>
      <c r="J53">
        <f t="shared" si="6"/>
        <v>5.4600540331918195</v>
      </c>
      <c r="K53">
        <f t="shared" si="12"/>
        <v>75.2</v>
      </c>
      <c r="L53">
        <f t="shared" si="7"/>
        <v>-33.200000000000003</v>
      </c>
      <c r="M53">
        <f t="shared" si="8"/>
        <v>33.200000000000003</v>
      </c>
      <c r="N53">
        <f t="shared" si="21"/>
        <v>287.4666666666663</v>
      </c>
      <c r="O53">
        <f t="shared" si="21"/>
        <v>1344.0666666666664</v>
      </c>
      <c r="P53">
        <f t="shared" si="10"/>
        <v>32.001587301587293</v>
      </c>
      <c r="Q53">
        <f t="shared" si="11"/>
        <v>8.9828877535836433</v>
      </c>
      <c r="R53">
        <f t="shared" si="13"/>
        <v>89.86666666666666</v>
      </c>
      <c r="S53">
        <f t="shared" si="14"/>
        <v>-47.86666666666666</v>
      </c>
      <c r="T53">
        <f t="shared" si="15"/>
        <v>47.86666666666666</v>
      </c>
      <c r="U53">
        <f t="shared" si="22"/>
        <v>499.53333333333364</v>
      </c>
      <c r="V53">
        <f t="shared" si="22"/>
        <v>1517.133333333333</v>
      </c>
      <c r="W53">
        <f t="shared" si="17"/>
        <v>41.003603603603594</v>
      </c>
      <c r="X53">
        <f t="shared" si="18"/>
        <v>12.182669068857944</v>
      </c>
    </row>
    <row r="54" spans="1:24" x14ac:dyDescent="0.25">
      <c r="A54" s="45">
        <v>43893</v>
      </c>
      <c r="B54" s="2">
        <v>53</v>
      </c>
      <c r="C54">
        <v>32</v>
      </c>
      <c r="D54">
        <f t="shared" si="1"/>
        <v>39.4</v>
      </c>
      <c r="E54">
        <f t="shared" si="2"/>
        <v>-7.3999999999999986</v>
      </c>
      <c r="F54">
        <f t="shared" si="3"/>
        <v>7.3999999999999986</v>
      </c>
      <c r="G54">
        <f t="shared" si="4"/>
        <v>113.00000000000003</v>
      </c>
      <c r="H54">
        <f t="shared" si="0"/>
        <v>1043.8</v>
      </c>
      <c r="I54">
        <f t="shared" si="5"/>
        <v>21.745833333333334</v>
      </c>
      <c r="J54">
        <f t="shared" si="6"/>
        <v>5.1963977773519847</v>
      </c>
      <c r="K54">
        <f t="shared" si="12"/>
        <v>67.599999999999994</v>
      </c>
      <c r="L54">
        <f t="shared" si="7"/>
        <v>-35.599999999999994</v>
      </c>
      <c r="M54">
        <f t="shared" si="8"/>
        <v>35.599999999999994</v>
      </c>
      <c r="N54">
        <f t="shared" si="21"/>
        <v>251.8666666666663</v>
      </c>
      <c r="O54">
        <f t="shared" si="21"/>
        <v>1379.6666666666663</v>
      </c>
      <c r="P54">
        <f t="shared" si="10"/>
        <v>32.085271317829445</v>
      </c>
      <c r="Q54">
        <f t="shared" si="11"/>
        <v>7.8499154385117098</v>
      </c>
      <c r="R54">
        <f t="shared" si="13"/>
        <v>83.2</v>
      </c>
      <c r="S54">
        <f t="shared" si="14"/>
        <v>-51.2</v>
      </c>
      <c r="T54">
        <f t="shared" si="15"/>
        <v>51.2</v>
      </c>
      <c r="U54">
        <f t="shared" si="22"/>
        <v>448.33333333333366</v>
      </c>
      <c r="V54">
        <f t="shared" si="22"/>
        <v>1568.333333333333</v>
      </c>
      <c r="W54">
        <f t="shared" si="17"/>
        <v>41.271929824561397</v>
      </c>
      <c r="X54">
        <f t="shared" si="18"/>
        <v>10.862911795961752</v>
      </c>
    </row>
    <row r="55" spans="1:24" x14ac:dyDescent="0.25">
      <c r="A55" s="45">
        <v>43894</v>
      </c>
      <c r="B55" s="2">
        <v>54</v>
      </c>
      <c r="C55">
        <v>37</v>
      </c>
      <c r="D55">
        <f t="shared" si="1"/>
        <v>40</v>
      </c>
      <c r="E55">
        <f t="shared" si="2"/>
        <v>-3</v>
      </c>
      <c r="F55">
        <f t="shared" si="3"/>
        <v>3</v>
      </c>
      <c r="G55">
        <f t="shared" si="4"/>
        <v>110.00000000000003</v>
      </c>
      <c r="H55">
        <f t="shared" si="0"/>
        <v>1046.8</v>
      </c>
      <c r="I55">
        <f t="shared" si="5"/>
        <v>21.363265306122447</v>
      </c>
      <c r="J55">
        <f t="shared" si="6"/>
        <v>5.1490256018341629</v>
      </c>
      <c r="K55">
        <f t="shared" si="12"/>
        <v>59.9</v>
      </c>
      <c r="L55">
        <f t="shared" si="7"/>
        <v>-22.9</v>
      </c>
      <c r="M55">
        <f t="shared" si="8"/>
        <v>22.9</v>
      </c>
      <c r="N55">
        <f t="shared" si="21"/>
        <v>228.9666666666663</v>
      </c>
      <c r="O55">
        <f t="shared" si="21"/>
        <v>1402.5666666666664</v>
      </c>
      <c r="P55">
        <f t="shared" si="10"/>
        <v>31.876515151515147</v>
      </c>
      <c r="Q55">
        <f t="shared" si="11"/>
        <v>7.1829265394395883</v>
      </c>
      <c r="R55">
        <f t="shared" si="13"/>
        <v>78.333333333333329</v>
      </c>
      <c r="S55">
        <f t="shared" si="14"/>
        <v>-41.333333333333329</v>
      </c>
      <c r="T55">
        <f t="shared" si="15"/>
        <v>41.333333333333329</v>
      </c>
      <c r="U55">
        <f t="shared" si="22"/>
        <v>407.00000000000034</v>
      </c>
      <c r="V55">
        <f t="shared" si="22"/>
        <v>1609.6666666666663</v>
      </c>
      <c r="W55">
        <f t="shared" si="17"/>
        <v>41.273504273504265</v>
      </c>
      <c r="X55">
        <f t="shared" si="18"/>
        <v>9.8610478359908988</v>
      </c>
    </row>
    <row r="56" spans="1:24" x14ac:dyDescent="0.25">
      <c r="A56" s="45">
        <v>43895</v>
      </c>
      <c r="B56" s="2">
        <v>55</v>
      </c>
      <c r="C56">
        <v>31</v>
      </c>
      <c r="D56">
        <f t="shared" si="1"/>
        <v>38.6</v>
      </c>
      <c r="E56">
        <f t="shared" si="2"/>
        <v>-7.6000000000000014</v>
      </c>
      <c r="F56">
        <f t="shared" si="3"/>
        <v>7.6000000000000014</v>
      </c>
      <c r="G56">
        <f t="shared" si="4"/>
        <v>102.40000000000003</v>
      </c>
      <c r="H56">
        <f t="shared" si="0"/>
        <v>1054.3999999999999</v>
      </c>
      <c r="I56">
        <f t="shared" si="5"/>
        <v>21.087999999999997</v>
      </c>
      <c r="J56">
        <f t="shared" si="6"/>
        <v>4.8558421851289859</v>
      </c>
      <c r="K56">
        <f t="shared" si="12"/>
        <v>53.8</v>
      </c>
      <c r="L56">
        <f t="shared" si="7"/>
        <v>-22.799999999999997</v>
      </c>
      <c r="M56">
        <f t="shared" si="8"/>
        <v>22.799999999999997</v>
      </c>
      <c r="N56">
        <f t="shared" si="21"/>
        <v>206.16666666666629</v>
      </c>
      <c r="O56">
        <f t="shared" si="21"/>
        <v>1425.3666666666663</v>
      </c>
      <c r="P56">
        <f t="shared" si="10"/>
        <v>31.674814814814809</v>
      </c>
      <c r="Q56">
        <f t="shared" si="11"/>
        <v>6.5088515235845641</v>
      </c>
      <c r="R56">
        <f t="shared" si="13"/>
        <v>74.266666666666666</v>
      </c>
      <c r="S56">
        <f t="shared" si="14"/>
        <v>-43.266666666666666</v>
      </c>
      <c r="T56">
        <f t="shared" si="15"/>
        <v>43.266666666666666</v>
      </c>
      <c r="U56">
        <f t="shared" si="22"/>
        <v>363.73333333333369</v>
      </c>
      <c r="V56">
        <f t="shared" si="22"/>
        <v>1652.9333333333329</v>
      </c>
      <c r="W56">
        <f t="shared" si="17"/>
        <v>41.323333333333323</v>
      </c>
      <c r="X56">
        <f t="shared" si="18"/>
        <v>8.8021295474711732</v>
      </c>
    </row>
    <row r="57" spans="1:24" x14ac:dyDescent="0.25">
      <c r="A57" s="45">
        <v>43896</v>
      </c>
      <c r="B57" s="2">
        <v>56</v>
      </c>
      <c r="C57">
        <v>30</v>
      </c>
      <c r="D57">
        <f t="shared" si="1"/>
        <v>35.4</v>
      </c>
      <c r="E57">
        <f t="shared" si="2"/>
        <v>-5.3999999999999986</v>
      </c>
      <c r="F57">
        <f t="shared" si="3"/>
        <v>5.3999999999999986</v>
      </c>
      <c r="G57">
        <f t="shared" si="4"/>
        <v>97.000000000000028</v>
      </c>
      <c r="H57">
        <f t="shared" si="0"/>
        <v>1059.8</v>
      </c>
      <c r="I57">
        <f t="shared" si="5"/>
        <v>20.780392156862746</v>
      </c>
      <c r="J57">
        <f t="shared" si="6"/>
        <v>4.6678618607284408</v>
      </c>
      <c r="K57">
        <f t="shared" si="12"/>
        <v>41.9</v>
      </c>
      <c r="L57">
        <f t="shared" si="7"/>
        <v>-11.899999999999999</v>
      </c>
      <c r="M57">
        <f t="shared" si="8"/>
        <v>11.899999999999999</v>
      </c>
      <c r="N57">
        <f t="shared" si="21"/>
        <v>194.26666666666628</v>
      </c>
      <c r="O57">
        <f t="shared" si="21"/>
        <v>1437.2666666666664</v>
      </c>
      <c r="P57">
        <f t="shared" si="10"/>
        <v>31.244927536231877</v>
      </c>
      <c r="Q57">
        <f t="shared" si="11"/>
        <v>6.2175425576325321</v>
      </c>
      <c r="R57">
        <f t="shared" si="13"/>
        <v>67.066666666666663</v>
      </c>
      <c r="S57">
        <f t="shared" si="14"/>
        <v>-37.066666666666663</v>
      </c>
      <c r="T57">
        <f t="shared" si="15"/>
        <v>37.066666666666663</v>
      </c>
      <c r="U57">
        <f t="shared" si="22"/>
        <v>326.66666666666703</v>
      </c>
      <c r="V57">
        <f t="shared" si="22"/>
        <v>1689.9999999999995</v>
      </c>
      <c r="W57">
        <f t="shared" si="17"/>
        <v>41.219512195121943</v>
      </c>
      <c r="X57">
        <f t="shared" si="18"/>
        <v>7.9250493096647041</v>
      </c>
    </row>
    <row r="58" spans="1:24" x14ac:dyDescent="0.25">
      <c r="A58" s="45">
        <v>43897</v>
      </c>
      <c r="B58" s="2">
        <v>57</v>
      </c>
      <c r="C58">
        <v>28</v>
      </c>
      <c r="D58">
        <f t="shared" si="1"/>
        <v>34.4</v>
      </c>
      <c r="E58">
        <f t="shared" si="2"/>
        <v>-6.3999999999999986</v>
      </c>
      <c r="F58">
        <f t="shared" si="3"/>
        <v>6.3999999999999986</v>
      </c>
      <c r="G58">
        <f t="shared" si="4"/>
        <v>90.600000000000023</v>
      </c>
      <c r="H58">
        <f t="shared" si="0"/>
        <v>1066.2</v>
      </c>
      <c r="I58">
        <f t="shared" si="5"/>
        <v>20.503846153846155</v>
      </c>
      <c r="J58">
        <f t="shared" si="6"/>
        <v>4.418683173888577</v>
      </c>
      <c r="K58">
        <f t="shared" si="12"/>
        <v>37.9</v>
      </c>
      <c r="L58">
        <f t="shared" si="7"/>
        <v>-9.8999999999999986</v>
      </c>
      <c r="M58">
        <f t="shared" si="8"/>
        <v>9.8999999999999986</v>
      </c>
      <c r="N58">
        <f t="shared" si="21"/>
        <v>184.36666666666628</v>
      </c>
      <c r="O58">
        <f t="shared" si="21"/>
        <v>1447.1666666666665</v>
      </c>
      <c r="P58">
        <f t="shared" si="10"/>
        <v>30.790780141843967</v>
      </c>
      <c r="Q58">
        <f t="shared" si="11"/>
        <v>5.9877231371645623</v>
      </c>
      <c r="R58">
        <f t="shared" si="13"/>
        <v>61.6</v>
      </c>
      <c r="S58">
        <f t="shared" si="14"/>
        <v>-33.6</v>
      </c>
      <c r="T58">
        <f t="shared" si="15"/>
        <v>33.6</v>
      </c>
      <c r="U58">
        <f t="shared" si="22"/>
        <v>293.066666666667</v>
      </c>
      <c r="V58">
        <f t="shared" si="22"/>
        <v>1723.5999999999995</v>
      </c>
      <c r="W58">
        <f t="shared" si="17"/>
        <v>41.038095238095224</v>
      </c>
      <c r="X58">
        <f t="shared" si="18"/>
        <v>7.1413320956138424</v>
      </c>
    </row>
    <row r="59" spans="1:24" x14ac:dyDescent="0.25">
      <c r="A59" s="45">
        <v>43898</v>
      </c>
      <c r="B59" s="2">
        <v>58</v>
      </c>
      <c r="C59">
        <v>27</v>
      </c>
      <c r="D59">
        <f t="shared" si="1"/>
        <v>31.6</v>
      </c>
      <c r="E59">
        <f t="shared" si="2"/>
        <v>-4.6000000000000014</v>
      </c>
      <c r="F59">
        <f t="shared" si="3"/>
        <v>4.6000000000000014</v>
      </c>
      <c r="G59">
        <f t="shared" si="4"/>
        <v>86.000000000000028</v>
      </c>
      <c r="H59">
        <f t="shared" si="0"/>
        <v>1070.8</v>
      </c>
      <c r="I59">
        <f t="shared" si="5"/>
        <v>20.203773584905658</v>
      </c>
      <c r="J59">
        <f t="shared" si="6"/>
        <v>4.256630556593203</v>
      </c>
      <c r="K59">
        <f t="shared" si="12"/>
        <v>35.5</v>
      </c>
      <c r="L59">
        <f t="shared" si="7"/>
        <v>-8.5</v>
      </c>
      <c r="M59">
        <f t="shared" si="8"/>
        <v>8.5</v>
      </c>
      <c r="N59">
        <f t="shared" si="21"/>
        <v>175.86666666666628</v>
      </c>
      <c r="O59">
        <f t="shared" si="21"/>
        <v>1455.6666666666665</v>
      </c>
      <c r="P59">
        <f t="shared" si="10"/>
        <v>30.326388888888886</v>
      </c>
      <c r="Q59">
        <f t="shared" si="11"/>
        <v>5.7991298374169791</v>
      </c>
      <c r="R59">
        <f t="shared" si="13"/>
        <v>55.6</v>
      </c>
      <c r="S59">
        <f t="shared" si="14"/>
        <v>-28.6</v>
      </c>
      <c r="T59">
        <f t="shared" si="15"/>
        <v>28.6</v>
      </c>
      <c r="U59">
        <f t="shared" si="22"/>
        <v>264.46666666666698</v>
      </c>
      <c r="V59">
        <f t="shared" si="22"/>
        <v>1752.1999999999994</v>
      </c>
      <c r="W59">
        <f t="shared" si="17"/>
        <v>40.748837209302309</v>
      </c>
      <c r="X59">
        <f t="shared" si="18"/>
        <v>6.4901647452726197</v>
      </c>
    </row>
    <row r="60" spans="1:24" x14ac:dyDescent="0.25">
      <c r="A60" s="45">
        <v>43899</v>
      </c>
      <c r="B60" s="2">
        <v>59</v>
      </c>
      <c r="C60">
        <v>23</v>
      </c>
      <c r="D60">
        <f t="shared" si="1"/>
        <v>30.6</v>
      </c>
      <c r="E60">
        <f t="shared" si="2"/>
        <v>-7.6000000000000014</v>
      </c>
      <c r="F60">
        <f t="shared" si="3"/>
        <v>7.6000000000000014</v>
      </c>
      <c r="G60">
        <f t="shared" si="4"/>
        <v>78.400000000000034</v>
      </c>
      <c r="H60">
        <f t="shared" si="0"/>
        <v>1078.3999999999999</v>
      </c>
      <c r="I60">
        <f t="shared" si="5"/>
        <v>19.970370370370368</v>
      </c>
      <c r="J60">
        <f t="shared" si="6"/>
        <v>3.9258160237388746</v>
      </c>
      <c r="K60">
        <f t="shared" si="12"/>
        <v>35.299999999999997</v>
      </c>
      <c r="L60">
        <f t="shared" si="7"/>
        <v>-12.299999999999997</v>
      </c>
      <c r="M60">
        <f t="shared" si="8"/>
        <v>12.299999999999997</v>
      </c>
      <c r="N60">
        <f t="shared" si="21"/>
        <v>163.56666666666626</v>
      </c>
      <c r="O60">
        <f t="shared" si="21"/>
        <v>1467.9666666666665</v>
      </c>
      <c r="P60">
        <f t="shared" si="10"/>
        <v>29.958503401360542</v>
      </c>
      <c r="Q60">
        <f t="shared" si="11"/>
        <v>5.4597742909693547</v>
      </c>
      <c r="R60">
        <f t="shared" si="13"/>
        <v>50.133333333333333</v>
      </c>
      <c r="S60">
        <f t="shared" si="14"/>
        <v>-27.133333333333333</v>
      </c>
      <c r="T60">
        <f t="shared" si="15"/>
        <v>27.133333333333333</v>
      </c>
      <c r="U60">
        <f t="shared" si="22"/>
        <v>237.33333333333366</v>
      </c>
      <c r="V60">
        <f t="shared" si="22"/>
        <v>1779.3333333333328</v>
      </c>
      <c r="W60">
        <f t="shared" si="17"/>
        <v>40.439393939393931</v>
      </c>
      <c r="X60">
        <f t="shared" si="18"/>
        <v>5.8688647433495786</v>
      </c>
    </row>
    <row r="61" spans="1:24" x14ac:dyDescent="0.25">
      <c r="A61" s="45">
        <v>43900</v>
      </c>
      <c r="B61" s="2">
        <v>60</v>
      </c>
      <c r="C61">
        <v>17</v>
      </c>
      <c r="D61">
        <f t="shared" si="1"/>
        <v>27.8</v>
      </c>
      <c r="E61">
        <f t="shared" si="2"/>
        <v>-10.8</v>
      </c>
      <c r="F61">
        <f t="shared" si="3"/>
        <v>10.8</v>
      </c>
      <c r="G61">
        <f t="shared" si="4"/>
        <v>67.600000000000037</v>
      </c>
      <c r="H61">
        <f t="shared" si="0"/>
        <v>1089.1999999999998</v>
      </c>
      <c r="I61">
        <f t="shared" si="5"/>
        <v>19.803636363636361</v>
      </c>
      <c r="J61">
        <f t="shared" si="6"/>
        <v>3.4135145060594954</v>
      </c>
      <c r="K61">
        <f t="shared" si="12"/>
        <v>33.200000000000003</v>
      </c>
      <c r="L61">
        <f t="shared" si="7"/>
        <v>-16.200000000000003</v>
      </c>
      <c r="M61">
        <f t="shared" si="8"/>
        <v>16.200000000000003</v>
      </c>
      <c r="N61">
        <f t="shared" ref="N61:O76" si="23">L61+N60</f>
        <v>147.36666666666628</v>
      </c>
      <c r="O61">
        <f t="shared" si="23"/>
        <v>1484.1666666666665</v>
      </c>
      <c r="P61">
        <f t="shared" si="10"/>
        <v>29.68333333333333</v>
      </c>
      <c r="Q61">
        <f t="shared" si="11"/>
        <v>4.964626614261638</v>
      </c>
      <c r="R61">
        <f t="shared" si="13"/>
        <v>45.133333333333333</v>
      </c>
      <c r="S61">
        <f t="shared" si="14"/>
        <v>-28.133333333333333</v>
      </c>
      <c r="T61">
        <f t="shared" si="15"/>
        <v>28.133333333333333</v>
      </c>
      <c r="U61">
        <f t="shared" si="22"/>
        <v>209.20000000000033</v>
      </c>
      <c r="V61">
        <f t="shared" si="22"/>
        <v>1807.4666666666662</v>
      </c>
      <c r="W61">
        <f t="shared" si="17"/>
        <v>40.165925925925919</v>
      </c>
      <c r="X61">
        <f t="shared" si="18"/>
        <v>5.2083948067276573</v>
      </c>
    </row>
    <row r="62" spans="1:24" x14ac:dyDescent="0.25">
      <c r="A62" s="45">
        <v>43901</v>
      </c>
      <c r="B62" s="2">
        <v>61</v>
      </c>
      <c r="C62">
        <v>22</v>
      </c>
      <c r="D62">
        <f t="shared" si="1"/>
        <v>25</v>
      </c>
      <c r="E62">
        <f t="shared" si="2"/>
        <v>-3</v>
      </c>
      <c r="F62">
        <f t="shared" si="3"/>
        <v>3</v>
      </c>
      <c r="G62">
        <f t="shared" si="4"/>
        <v>64.600000000000037</v>
      </c>
      <c r="H62">
        <f t="shared" si="0"/>
        <v>1092.1999999999998</v>
      </c>
      <c r="I62">
        <f t="shared" si="5"/>
        <v>19.503571428571426</v>
      </c>
      <c r="J62">
        <f t="shared" si="6"/>
        <v>3.3122138802417163</v>
      </c>
      <c r="K62">
        <f t="shared" si="12"/>
        <v>30.2</v>
      </c>
      <c r="L62">
        <f t="shared" si="7"/>
        <v>-8.1999999999999993</v>
      </c>
      <c r="M62">
        <f t="shared" si="8"/>
        <v>8.1999999999999993</v>
      </c>
      <c r="N62">
        <f t="shared" si="23"/>
        <v>139.16666666666629</v>
      </c>
      <c r="O62">
        <f t="shared" si="23"/>
        <v>1492.3666666666666</v>
      </c>
      <c r="P62">
        <f t="shared" si="10"/>
        <v>29.262091503267971</v>
      </c>
      <c r="Q62">
        <f t="shared" si="11"/>
        <v>4.7558687543275653</v>
      </c>
      <c r="R62">
        <f t="shared" si="13"/>
        <v>36.266666666666666</v>
      </c>
      <c r="S62">
        <f t="shared" si="14"/>
        <v>-14.266666666666666</v>
      </c>
      <c r="T62">
        <f t="shared" si="15"/>
        <v>14.266666666666666</v>
      </c>
      <c r="U62">
        <f t="shared" si="22"/>
        <v>194.93333333333368</v>
      </c>
      <c r="V62">
        <f t="shared" si="22"/>
        <v>1821.7333333333329</v>
      </c>
      <c r="W62">
        <f t="shared" si="17"/>
        <v>39.602898550724625</v>
      </c>
      <c r="X62">
        <f t="shared" si="18"/>
        <v>4.9221986386591627</v>
      </c>
    </row>
    <row r="63" spans="1:24" x14ac:dyDescent="0.25">
      <c r="A63" s="45">
        <v>43902</v>
      </c>
      <c r="B63" s="2">
        <v>62</v>
      </c>
      <c r="C63">
        <v>11</v>
      </c>
      <c r="D63">
        <f t="shared" si="1"/>
        <v>23.4</v>
      </c>
      <c r="E63">
        <f t="shared" si="2"/>
        <v>-12.399999999999999</v>
      </c>
      <c r="F63">
        <f t="shared" si="3"/>
        <v>12.399999999999999</v>
      </c>
      <c r="G63">
        <f t="shared" si="4"/>
        <v>52.200000000000038</v>
      </c>
      <c r="H63">
        <f t="shared" si="0"/>
        <v>1104.5999999999999</v>
      </c>
      <c r="I63">
        <f t="shared" si="5"/>
        <v>19.378947368421052</v>
      </c>
      <c r="J63">
        <f t="shared" si="6"/>
        <v>2.6936447582835434</v>
      </c>
      <c r="K63">
        <f t="shared" si="12"/>
        <v>28.9</v>
      </c>
      <c r="L63">
        <f t="shared" si="7"/>
        <v>-17.899999999999999</v>
      </c>
      <c r="M63">
        <f t="shared" si="8"/>
        <v>17.899999999999999</v>
      </c>
      <c r="N63">
        <f t="shared" si="23"/>
        <v>121.26666666666628</v>
      </c>
      <c r="O63">
        <f t="shared" si="23"/>
        <v>1510.2666666666667</v>
      </c>
      <c r="P63">
        <f t="shared" si="10"/>
        <v>29.043589743589742</v>
      </c>
      <c r="Q63">
        <f t="shared" si="11"/>
        <v>4.1753332744769009</v>
      </c>
      <c r="R63">
        <f t="shared" si="13"/>
        <v>33.06666666666667</v>
      </c>
      <c r="S63">
        <f t="shared" si="14"/>
        <v>-22.06666666666667</v>
      </c>
      <c r="T63">
        <f t="shared" si="15"/>
        <v>22.06666666666667</v>
      </c>
      <c r="U63">
        <f t="shared" si="22"/>
        <v>172.86666666666702</v>
      </c>
      <c r="V63">
        <f t="shared" si="22"/>
        <v>1843.7999999999995</v>
      </c>
      <c r="W63">
        <f t="shared" si="17"/>
        <v>39.22978723404254</v>
      </c>
      <c r="X63">
        <f t="shared" si="18"/>
        <v>4.4065155295223732</v>
      </c>
    </row>
    <row r="64" spans="1:24" x14ac:dyDescent="0.25">
      <c r="A64" s="45">
        <v>43903</v>
      </c>
      <c r="B64" s="2">
        <v>63</v>
      </c>
      <c r="C64">
        <v>7</v>
      </c>
      <c r="D64">
        <f t="shared" si="1"/>
        <v>20</v>
      </c>
      <c r="E64">
        <f t="shared" si="2"/>
        <v>-13</v>
      </c>
      <c r="F64">
        <f t="shared" si="3"/>
        <v>13</v>
      </c>
      <c r="G64">
        <f t="shared" si="4"/>
        <v>39.200000000000038</v>
      </c>
      <c r="H64">
        <f t="shared" si="0"/>
        <v>1117.5999999999999</v>
      </c>
      <c r="I64">
        <f t="shared" si="5"/>
        <v>19.268965517241377</v>
      </c>
      <c r="J64">
        <f t="shared" si="6"/>
        <v>2.034359341445958</v>
      </c>
      <c r="K64">
        <f t="shared" si="12"/>
        <v>25.8</v>
      </c>
      <c r="L64">
        <f t="shared" si="7"/>
        <v>-18.8</v>
      </c>
      <c r="M64">
        <f t="shared" si="8"/>
        <v>18.8</v>
      </c>
      <c r="N64">
        <f t="shared" si="23"/>
        <v>102.46666666666628</v>
      </c>
      <c r="O64">
        <f t="shared" si="23"/>
        <v>1529.0666666666666</v>
      </c>
      <c r="P64">
        <f t="shared" si="10"/>
        <v>28.850314465408804</v>
      </c>
      <c r="Q64">
        <f t="shared" si="11"/>
        <v>3.5516655040111482</v>
      </c>
      <c r="R64">
        <f t="shared" si="13"/>
        <v>30.333333333333332</v>
      </c>
      <c r="S64">
        <f t="shared" si="14"/>
        <v>-23.333333333333332</v>
      </c>
      <c r="T64">
        <f t="shared" si="15"/>
        <v>23.333333333333332</v>
      </c>
      <c r="U64">
        <f t="shared" si="22"/>
        <v>149.53333333333367</v>
      </c>
      <c r="V64">
        <f t="shared" si="22"/>
        <v>1867.1333333333328</v>
      </c>
      <c r="W64">
        <f t="shared" si="17"/>
        <v>38.898611111111101</v>
      </c>
      <c r="X64">
        <f t="shared" si="18"/>
        <v>3.8441818116899444</v>
      </c>
    </row>
    <row r="65" spans="1:24" x14ac:dyDescent="0.25">
      <c r="A65" s="45">
        <v>43904</v>
      </c>
      <c r="B65" s="2">
        <v>64</v>
      </c>
      <c r="C65">
        <v>15</v>
      </c>
      <c r="D65">
        <f t="shared" si="1"/>
        <v>16</v>
      </c>
      <c r="E65">
        <f t="shared" si="2"/>
        <v>-1</v>
      </c>
      <c r="F65">
        <f t="shared" si="3"/>
        <v>1</v>
      </c>
      <c r="G65">
        <f t="shared" si="4"/>
        <v>38.200000000000038</v>
      </c>
      <c r="H65">
        <f t="shared" si="0"/>
        <v>1118.5999999999999</v>
      </c>
      <c r="I65">
        <f t="shared" si="5"/>
        <v>18.959322033898303</v>
      </c>
      <c r="J65">
        <f t="shared" si="6"/>
        <v>2.0148399785446114</v>
      </c>
      <c r="K65">
        <f t="shared" si="12"/>
        <v>23.3</v>
      </c>
      <c r="L65">
        <f t="shared" si="7"/>
        <v>-8.3000000000000007</v>
      </c>
      <c r="M65">
        <f t="shared" si="8"/>
        <v>8.3000000000000007</v>
      </c>
      <c r="N65">
        <f t="shared" si="23"/>
        <v>94.166666666666288</v>
      </c>
      <c r="O65">
        <f t="shared" si="23"/>
        <v>1537.3666666666666</v>
      </c>
      <c r="P65">
        <f t="shared" si="10"/>
        <v>28.46975308641975</v>
      </c>
      <c r="Q65">
        <f t="shared" si="11"/>
        <v>3.3076039114503026</v>
      </c>
      <c r="R65">
        <f t="shared" si="13"/>
        <v>28.866666666666667</v>
      </c>
      <c r="S65">
        <f t="shared" si="14"/>
        <v>-13.866666666666667</v>
      </c>
      <c r="T65">
        <f t="shared" si="15"/>
        <v>13.866666666666667</v>
      </c>
      <c r="U65">
        <f t="shared" si="22"/>
        <v>135.666666666667</v>
      </c>
      <c r="V65">
        <f t="shared" si="22"/>
        <v>1880.9999999999993</v>
      </c>
      <c r="W65">
        <f t="shared" si="17"/>
        <v>38.387755102040799</v>
      </c>
      <c r="X65">
        <f t="shared" si="18"/>
        <v>3.5341130604288602</v>
      </c>
    </row>
    <row r="66" spans="1:24" x14ac:dyDescent="0.25">
      <c r="A66" s="45">
        <v>43905</v>
      </c>
      <c r="B66" s="2">
        <v>65</v>
      </c>
      <c r="C66">
        <v>9</v>
      </c>
      <c r="D66">
        <f t="shared" si="1"/>
        <v>14.4</v>
      </c>
      <c r="E66">
        <f t="shared" si="2"/>
        <v>-5.4</v>
      </c>
      <c r="F66">
        <f t="shared" si="3"/>
        <v>5.4</v>
      </c>
      <c r="G66">
        <f t="shared" si="4"/>
        <v>32.80000000000004</v>
      </c>
      <c r="H66">
        <f t="shared" si="0"/>
        <v>1124</v>
      </c>
      <c r="I66">
        <f t="shared" si="5"/>
        <v>18.733333333333334</v>
      </c>
      <c r="J66">
        <f t="shared" si="6"/>
        <v>1.7508896797153046</v>
      </c>
      <c r="K66">
        <f t="shared" si="12"/>
        <v>21.1</v>
      </c>
      <c r="L66">
        <f t="shared" si="7"/>
        <v>-12.100000000000001</v>
      </c>
      <c r="M66">
        <f t="shared" si="8"/>
        <v>12.100000000000001</v>
      </c>
      <c r="N66">
        <f t="shared" si="23"/>
        <v>82.066666666666293</v>
      </c>
      <c r="O66">
        <f t="shared" si="23"/>
        <v>1549.4666666666665</v>
      </c>
      <c r="P66">
        <f t="shared" si="10"/>
        <v>28.172121212121208</v>
      </c>
      <c r="Q66">
        <f t="shared" si="11"/>
        <v>2.9130453489372559</v>
      </c>
      <c r="R66">
        <f t="shared" si="13"/>
        <v>26.933333333333334</v>
      </c>
      <c r="S66">
        <f t="shared" si="14"/>
        <v>-17.933333333333334</v>
      </c>
      <c r="T66">
        <f t="shared" si="15"/>
        <v>17.933333333333334</v>
      </c>
      <c r="U66">
        <f t="shared" ref="U66:V81" si="24">S66+U65</f>
        <v>117.73333333333366</v>
      </c>
      <c r="V66">
        <f t="shared" si="24"/>
        <v>1898.9333333333327</v>
      </c>
      <c r="W66">
        <f t="shared" si="17"/>
        <v>37.978666666666655</v>
      </c>
      <c r="X66">
        <f t="shared" si="18"/>
        <v>3.0999859570285166</v>
      </c>
    </row>
    <row r="67" spans="1:24" x14ac:dyDescent="0.25">
      <c r="A67" s="45">
        <v>43906</v>
      </c>
      <c r="B67" s="2">
        <v>66</v>
      </c>
      <c r="C67">
        <v>13</v>
      </c>
      <c r="D67">
        <f t="shared" si="1"/>
        <v>12.8</v>
      </c>
      <c r="E67">
        <f t="shared" si="2"/>
        <v>0.19999999999999929</v>
      </c>
      <c r="F67">
        <f t="shared" si="3"/>
        <v>0.19999999999999929</v>
      </c>
      <c r="G67">
        <f t="shared" si="4"/>
        <v>33.000000000000043</v>
      </c>
      <c r="H67">
        <f t="shared" si="0"/>
        <v>1124.2</v>
      </c>
      <c r="I67">
        <f t="shared" si="5"/>
        <v>18.429508196721311</v>
      </c>
      <c r="J67">
        <f t="shared" si="6"/>
        <v>1.7906066536203546</v>
      </c>
      <c r="K67">
        <f t="shared" si="12"/>
        <v>18.899999999999999</v>
      </c>
      <c r="L67">
        <f t="shared" si="7"/>
        <v>-5.8999999999999986</v>
      </c>
      <c r="M67">
        <f t="shared" si="8"/>
        <v>5.8999999999999986</v>
      </c>
      <c r="N67">
        <f t="shared" si="23"/>
        <v>76.166666666666288</v>
      </c>
      <c r="O67">
        <f t="shared" si="23"/>
        <v>1555.3666666666666</v>
      </c>
      <c r="P67">
        <f t="shared" si="10"/>
        <v>27.774404761904758</v>
      </c>
      <c r="Q67">
        <f t="shared" si="11"/>
        <v>2.7423329975782642</v>
      </c>
      <c r="R67">
        <f t="shared" si="13"/>
        <v>24.4</v>
      </c>
      <c r="S67">
        <f t="shared" si="14"/>
        <v>-11.399999999999999</v>
      </c>
      <c r="T67">
        <f t="shared" si="15"/>
        <v>11.399999999999999</v>
      </c>
      <c r="U67">
        <f t="shared" si="24"/>
        <v>106.33333333333366</v>
      </c>
      <c r="V67">
        <f t="shared" si="24"/>
        <v>1910.3333333333328</v>
      </c>
      <c r="W67">
        <f t="shared" si="17"/>
        <v>37.457516339869272</v>
      </c>
      <c r="X67">
        <f t="shared" si="18"/>
        <v>2.8387715930902204</v>
      </c>
    </row>
    <row r="68" spans="1:24" x14ac:dyDescent="0.25">
      <c r="A68" s="45">
        <v>43907</v>
      </c>
      <c r="B68" s="2">
        <v>67</v>
      </c>
      <c r="C68">
        <v>9</v>
      </c>
      <c r="D68">
        <f t="shared" si="1"/>
        <v>11</v>
      </c>
      <c r="E68">
        <f t="shared" si="2"/>
        <v>-2</v>
      </c>
      <c r="F68">
        <f t="shared" si="3"/>
        <v>2</v>
      </c>
      <c r="G68">
        <f t="shared" si="4"/>
        <v>31.000000000000043</v>
      </c>
      <c r="H68">
        <f t="shared" si="0"/>
        <v>1126.2</v>
      </c>
      <c r="I68">
        <f t="shared" si="5"/>
        <v>18.164516129032258</v>
      </c>
      <c r="J68">
        <f t="shared" si="6"/>
        <v>1.70662404546262</v>
      </c>
      <c r="K68">
        <f t="shared" si="12"/>
        <v>17.2</v>
      </c>
      <c r="L68">
        <f t="shared" si="7"/>
        <v>-8.1999999999999993</v>
      </c>
      <c r="M68">
        <f t="shared" si="8"/>
        <v>8.1999999999999993</v>
      </c>
      <c r="N68">
        <f t="shared" si="23"/>
        <v>67.966666666666285</v>
      </c>
      <c r="O68">
        <f t="shared" si="23"/>
        <v>1563.5666666666666</v>
      </c>
      <c r="P68">
        <f t="shared" si="10"/>
        <v>27.430994152046782</v>
      </c>
      <c r="Q68">
        <f t="shared" si="11"/>
        <v>2.4777325345897063</v>
      </c>
      <c r="R68">
        <f t="shared" si="13"/>
        <v>22.933333333333334</v>
      </c>
      <c r="S68">
        <f t="shared" si="14"/>
        <v>-13.933333333333334</v>
      </c>
      <c r="T68">
        <f t="shared" si="15"/>
        <v>13.933333333333334</v>
      </c>
      <c r="U68">
        <f t="shared" si="24"/>
        <v>92.400000000000318</v>
      </c>
      <c r="V68">
        <f t="shared" si="24"/>
        <v>1924.2666666666662</v>
      </c>
      <c r="W68">
        <f t="shared" si="17"/>
        <v>37.005128205128194</v>
      </c>
      <c r="X68">
        <f t="shared" si="18"/>
        <v>2.4969512195122046</v>
      </c>
    </row>
    <row r="69" spans="1:24" x14ac:dyDescent="0.25">
      <c r="A69" s="45">
        <v>43908</v>
      </c>
      <c r="B69" s="2">
        <v>68</v>
      </c>
      <c r="C69">
        <v>16</v>
      </c>
      <c r="D69">
        <f t="shared" si="1"/>
        <v>10.6</v>
      </c>
      <c r="E69">
        <f t="shared" si="2"/>
        <v>5.4</v>
      </c>
      <c r="F69">
        <f t="shared" si="3"/>
        <v>5.4</v>
      </c>
      <c r="G69">
        <f t="shared" si="4"/>
        <v>36.400000000000041</v>
      </c>
      <c r="H69">
        <f t="shared" si="0"/>
        <v>1131.6000000000001</v>
      </c>
      <c r="I69">
        <f t="shared" si="5"/>
        <v>17.961904761904766</v>
      </c>
      <c r="J69">
        <f t="shared" si="6"/>
        <v>2.0265111346765661</v>
      </c>
      <c r="K69">
        <f t="shared" si="12"/>
        <v>15.3</v>
      </c>
      <c r="L69">
        <f t="shared" si="7"/>
        <v>0.69999999999999929</v>
      </c>
      <c r="M69">
        <f t="shared" si="8"/>
        <v>0.69999999999999929</v>
      </c>
      <c r="N69">
        <f t="shared" si="23"/>
        <v>68.666666666666288</v>
      </c>
      <c r="O69">
        <f t="shared" si="23"/>
        <v>1564.2666666666667</v>
      </c>
      <c r="P69">
        <f t="shared" si="10"/>
        <v>26.970114942528735</v>
      </c>
      <c r="Q69">
        <f t="shared" si="11"/>
        <v>2.5460279577224547</v>
      </c>
      <c r="R69">
        <f t="shared" si="13"/>
        <v>20.733333333333334</v>
      </c>
      <c r="S69">
        <f t="shared" si="14"/>
        <v>-4.7333333333333343</v>
      </c>
      <c r="T69">
        <f t="shared" si="15"/>
        <v>4.7333333333333343</v>
      </c>
      <c r="U69">
        <f t="shared" si="24"/>
        <v>87.666666666666984</v>
      </c>
      <c r="V69">
        <f t="shared" si="24"/>
        <v>1928.9999999999995</v>
      </c>
      <c r="W69">
        <f t="shared" si="17"/>
        <v>36.396226415094333</v>
      </c>
      <c r="X69">
        <f t="shared" si="18"/>
        <v>2.4086746155175485</v>
      </c>
    </row>
    <row r="70" spans="1:24" x14ac:dyDescent="0.25">
      <c r="A70" s="45">
        <v>43909</v>
      </c>
      <c r="B70" s="2">
        <v>69</v>
      </c>
      <c r="C70">
        <v>8</v>
      </c>
      <c r="D70">
        <f t="shared" si="1"/>
        <v>12.4</v>
      </c>
      <c r="E70">
        <f t="shared" si="2"/>
        <v>-4.4000000000000004</v>
      </c>
      <c r="F70">
        <f t="shared" si="3"/>
        <v>4.4000000000000004</v>
      </c>
      <c r="G70">
        <f t="shared" si="4"/>
        <v>32.000000000000043</v>
      </c>
      <c r="H70">
        <f t="shared" si="0"/>
        <v>1136.0000000000002</v>
      </c>
      <c r="I70">
        <f t="shared" si="5"/>
        <v>17.750000000000004</v>
      </c>
      <c r="J70">
        <f t="shared" si="6"/>
        <v>1.8028169014084527</v>
      </c>
      <c r="K70">
        <f t="shared" si="12"/>
        <v>14.2</v>
      </c>
      <c r="L70">
        <f t="shared" si="7"/>
        <v>-6.1999999999999993</v>
      </c>
      <c r="M70">
        <f t="shared" si="8"/>
        <v>6.1999999999999993</v>
      </c>
      <c r="N70">
        <f t="shared" si="23"/>
        <v>62.466666666666285</v>
      </c>
      <c r="O70">
        <f t="shared" si="23"/>
        <v>1570.4666666666667</v>
      </c>
      <c r="P70">
        <f t="shared" si="10"/>
        <v>26.618079096045197</v>
      </c>
      <c r="Q70">
        <f t="shared" si="11"/>
        <v>2.346775905251079</v>
      </c>
      <c r="R70">
        <f t="shared" si="13"/>
        <v>19.666666666666668</v>
      </c>
      <c r="S70">
        <f t="shared" si="14"/>
        <v>-11.666666666666668</v>
      </c>
      <c r="T70">
        <f t="shared" si="15"/>
        <v>11.666666666666668</v>
      </c>
      <c r="U70">
        <f t="shared" si="24"/>
        <v>76.000000000000313</v>
      </c>
      <c r="V70">
        <f t="shared" si="24"/>
        <v>1940.6666666666663</v>
      </c>
      <c r="W70">
        <f t="shared" si="17"/>
        <v>35.938271604938265</v>
      </c>
      <c r="X70">
        <f t="shared" si="18"/>
        <v>2.1147372037100745</v>
      </c>
    </row>
    <row r="71" spans="1:24" x14ac:dyDescent="0.25">
      <c r="A71" s="45">
        <v>43910</v>
      </c>
      <c r="B71" s="2">
        <v>70</v>
      </c>
      <c r="C71">
        <v>4</v>
      </c>
      <c r="D71">
        <f t="shared" si="1"/>
        <v>11</v>
      </c>
      <c r="E71">
        <f t="shared" si="2"/>
        <v>-7</v>
      </c>
      <c r="F71">
        <f t="shared" si="3"/>
        <v>7</v>
      </c>
      <c r="G71">
        <f t="shared" si="4"/>
        <v>25.000000000000043</v>
      </c>
      <c r="H71">
        <f t="shared" ref="H71:H108" si="25">F71+H70</f>
        <v>1143.0000000000002</v>
      </c>
      <c r="I71">
        <f t="shared" si="5"/>
        <v>17.58461538461539</v>
      </c>
      <c r="J71">
        <f t="shared" si="6"/>
        <v>1.4216972878390222</v>
      </c>
      <c r="K71">
        <f t="shared" si="12"/>
        <v>12.7</v>
      </c>
      <c r="L71">
        <f t="shared" si="7"/>
        <v>-8.6999999999999993</v>
      </c>
      <c r="M71">
        <f t="shared" si="8"/>
        <v>8.6999999999999993</v>
      </c>
      <c r="N71">
        <f t="shared" si="23"/>
        <v>53.766666666666282</v>
      </c>
      <c r="O71">
        <f t="shared" si="23"/>
        <v>1579.1666666666667</v>
      </c>
      <c r="P71">
        <f t="shared" si="10"/>
        <v>26.319444444444446</v>
      </c>
      <c r="Q71">
        <f t="shared" si="11"/>
        <v>2.0428496042216211</v>
      </c>
      <c r="R71">
        <f t="shared" si="13"/>
        <v>17.733333333333334</v>
      </c>
      <c r="S71">
        <f t="shared" si="14"/>
        <v>-13.733333333333334</v>
      </c>
      <c r="T71">
        <f t="shared" si="15"/>
        <v>13.733333333333334</v>
      </c>
      <c r="U71">
        <f t="shared" si="24"/>
        <v>62.266666666666978</v>
      </c>
      <c r="V71">
        <f t="shared" si="24"/>
        <v>1954.3999999999996</v>
      </c>
      <c r="W71">
        <f t="shared" si="17"/>
        <v>35.534545454545444</v>
      </c>
      <c r="X71">
        <f t="shared" si="18"/>
        <v>1.7522854413971984</v>
      </c>
    </row>
    <row r="72" spans="1:24" x14ac:dyDescent="0.25">
      <c r="A72" s="45">
        <v>43911</v>
      </c>
      <c r="B72" s="2">
        <v>71</v>
      </c>
      <c r="C72">
        <v>6</v>
      </c>
      <c r="D72">
        <f t="shared" ref="D72:D128" si="26">SUM(C67:C71)/5</f>
        <v>10</v>
      </c>
      <c r="E72">
        <f t="shared" ref="E72:E128" si="27">C72-D72</f>
        <v>-4</v>
      </c>
      <c r="F72">
        <f t="shared" ref="F72:F128" si="28">ABS(E72)</f>
        <v>4</v>
      </c>
      <c r="G72">
        <f t="shared" ref="G72:G128" si="29">E72+G71</f>
        <v>21.000000000000043</v>
      </c>
      <c r="H72">
        <f t="shared" si="25"/>
        <v>1147.0000000000002</v>
      </c>
      <c r="I72">
        <f t="shared" ref="I72:I128" si="30">H72/B67</f>
        <v>17.378787878787882</v>
      </c>
      <c r="J72">
        <f t="shared" ref="J72:J128" si="31">G72/I72</f>
        <v>1.2083696599825655</v>
      </c>
      <c r="K72">
        <f t="shared" si="12"/>
        <v>11.4</v>
      </c>
      <c r="L72">
        <f t="shared" si="7"/>
        <v>-5.4</v>
      </c>
      <c r="M72">
        <f t="shared" si="8"/>
        <v>5.4</v>
      </c>
      <c r="N72">
        <f t="shared" si="23"/>
        <v>48.366666666666283</v>
      </c>
      <c r="O72">
        <f t="shared" si="23"/>
        <v>1584.5666666666668</v>
      </c>
      <c r="P72">
        <f t="shared" si="10"/>
        <v>25.976502732240441</v>
      </c>
      <c r="Q72">
        <f t="shared" si="11"/>
        <v>1.86193912110565</v>
      </c>
      <c r="R72">
        <f t="shared" si="13"/>
        <v>15.933333333333334</v>
      </c>
      <c r="S72">
        <f t="shared" si="14"/>
        <v>-9.9333333333333336</v>
      </c>
      <c r="T72">
        <f t="shared" si="15"/>
        <v>9.9333333333333336</v>
      </c>
      <c r="U72">
        <f t="shared" si="24"/>
        <v>52.333333333333641</v>
      </c>
      <c r="V72">
        <f t="shared" si="24"/>
        <v>1964.333333333333</v>
      </c>
      <c r="W72">
        <f t="shared" si="17"/>
        <v>35.077380952380949</v>
      </c>
      <c r="X72">
        <f t="shared" si="18"/>
        <v>1.4919395893432976</v>
      </c>
    </row>
    <row r="73" spans="1:24" x14ac:dyDescent="0.25">
      <c r="A73" s="45">
        <v>43912</v>
      </c>
      <c r="B73" s="2">
        <v>72</v>
      </c>
      <c r="C73">
        <v>6</v>
      </c>
      <c r="D73">
        <f t="shared" si="26"/>
        <v>8.6</v>
      </c>
      <c r="E73">
        <f t="shared" si="27"/>
        <v>-2.5999999999999996</v>
      </c>
      <c r="F73">
        <f t="shared" si="28"/>
        <v>2.5999999999999996</v>
      </c>
      <c r="G73">
        <f t="shared" si="29"/>
        <v>18.400000000000041</v>
      </c>
      <c r="H73">
        <f t="shared" si="25"/>
        <v>1149.6000000000001</v>
      </c>
      <c r="I73">
        <f t="shared" si="30"/>
        <v>17.158208955223884</v>
      </c>
      <c r="J73">
        <f t="shared" si="31"/>
        <v>1.072372999304108</v>
      </c>
      <c r="K73">
        <f t="shared" si="12"/>
        <v>9.8000000000000007</v>
      </c>
      <c r="L73">
        <f t="shared" si="7"/>
        <v>-3.8000000000000007</v>
      </c>
      <c r="M73">
        <f t="shared" si="8"/>
        <v>3.8000000000000007</v>
      </c>
      <c r="N73">
        <f t="shared" si="23"/>
        <v>44.566666666666279</v>
      </c>
      <c r="O73">
        <f t="shared" si="23"/>
        <v>1588.3666666666668</v>
      </c>
      <c r="P73">
        <f t="shared" si="10"/>
        <v>25.618817204301077</v>
      </c>
      <c r="Q73">
        <f t="shared" si="11"/>
        <v>1.7396067238882558</v>
      </c>
      <c r="R73">
        <f t="shared" si="13"/>
        <v>14.333333333333334</v>
      </c>
      <c r="S73">
        <f t="shared" si="14"/>
        <v>-8.3333333333333339</v>
      </c>
      <c r="T73">
        <f t="shared" si="15"/>
        <v>8.3333333333333339</v>
      </c>
      <c r="U73">
        <f t="shared" si="24"/>
        <v>44.000000000000306</v>
      </c>
      <c r="V73">
        <f t="shared" si="24"/>
        <v>1972.6666666666663</v>
      </c>
      <c r="W73">
        <f t="shared" si="17"/>
        <v>34.60818713450292</v>
      </c>
      <c r="X73">
        <f t="shared" si="18"/>
        <v>1.2713754646840238</v>
      </c>
    </row>
    <row r="74" spans="1:24" x14ac:dyDescent="0.25">
      <c r="A74" s="45">
        <v>43913</v>
      </c>
      <c r="B74" s="2">
        <v>73</v>
      </c>
      <c r="C74">
        <v>9</v>
      </c>
      <c r="D74">
        <f t="shared" si="26"/>
        <v>8</v>
      </c>
      <c r="E74">
        <f t="shared" si="27"/>
        <v>1</v>
      </c>
      <c r="F74">
        <f t="shared" si="28"/>
        <v>1</v>
      </c>
      <c r="G74">
        <f t="shared" si="29"/>
        <v>19.400000000000041</v>
      </c>
      <c r="H74">
        <f t="shared" si="25"/>
        <v>1150.6000000000001</v>
      </c>
      <c r="I74">
        <f t="shared" si="30"/>
        <v>16.920588235294119</v>
      </c>
      <c r="J74">
        <f t="shared" si="31"/>
        <v>1.1465322440465868</v>
      </c>
      <c r="K74">
        <f t="shared" si="12"/>
        <v>9.3000000000000007</v>
      </c>
      <c r="L74">
        <f t="shared" si="7"/>
        <v>-0.30000000000000071</v>
      </c>
      <c r="M74">
        <f t="shared" si="8"/>
        <v>0.30000000000000071</v>
      </c>
      <c r="N74">
        <f t="shared" si="23"/>
        <v>44.266666666666282</v>
      </c>
      <c r="O74">
        <f t="shared" si="23"/>
        <v>1588.6666666666667</v>
      </c>
      <c r="P74">
        <f t="shared" si="10"/>
        <v>25.216931216931219</v>
      </c>
      <c r="Q74">
        <f t="shared" si="11"/>
        <v>1.7554343264792125</v>
      </c>
      <c r="R74">
        <f t="shared" si="13"/>
        <v>12.866666666666667</v>
      </c>
      <c r="S74">
        <f t="shared" si="14"/>
        <v>-3.8666666666666671</v>
      </c>
      <c r="T74">
        <f t="shared" si="15"/>
        <v>3.8666666666666671</v>
      </c>
      <c r="U74">
        <f t="shared" si="24"/>
        <v>40.133333333333638</v>
      </c>
      <c r="V74">
        <f t="shared" si="24"/>
        <v>1976.5333333333328</v>
      </c>
      <c r="W74">
        <f t="shared" si="17"/>
        <v>34.078160919540224</v>
      </c>
      <c r="X74">
        <f t="shared" si="18"/>
        <v>1.1776848354020599</v>
      </c>
    </row>
    <row r="75" spans="1:24" x14ac:dyDescent="0.25">
      <c r="A75" s="45">
        <v>43914</v>
      </c>
      <c r="B75" s="2">
        <v>74</v>
      </c>
      <c r="C75">
        <v>7</v>
      </c>
      <c r="D75">
        <f t="shared" si="26"/>
        <v>6.6</v>
      </c>
      <c r="E75">
        <f t="shared" si="27"/>
        <v>0.40000000000000036</v>
      </c>
      <c r="F75">
        <f t="shared" si="28"/>
        <v>0.40000000000000036</v>
      </c>
      <c r="G75">
        <f t="shared" si="29"/>
        <v>19.80000000000004</v>
      </c>
      <c r="H75">
        <f t="shared" si="25"/>
        <v>1151.0000000000002</v>
      </c>
      <c r="I75">
        <f t="shared" si="30"/>
        <v>16.681159420289859</v>
      </c>
      <c r="J75">
        <f t="shared" si="31"/>
        <v>1.1869678540399673</v>
      </c>
      <c r="K75">
        <f t="shared" si="12"/>
        <v>9.5</v>
      </c>
      <c r="L75">
        <f t="shared" si="7"/>
        <v>-2.5</v>
      </c>
      <c r="M75">
        <f t="shared" si="8"/>
        <v>2.5</v>
      </c>
      <c r="N75">
        <f t="shared" si="23"/>
        <v>41.766666666666282</v>
      </c>
      <c r="O75">
        <f t="shared" si="23"/>
        <v>1591.1666666666667</v>
      </c>
      <c r="P75">
        <f t="shared" si="10"/>
        <v>24.861979166666668</v>
      </c>
      <c r="Q75">
        <f t="shared" si="11"/>
        <v>1.6799413428301928</v>
      </c>
      <c r="R75">
        <f t="shared" si="13"/>
        <v>11.666666666666666</v>
      </c>
      <c r="S75">
        <f t="shared" si="14"/>
        <v>-4.6666666666666661</v>
      </c>
      <c r="T75">
        <f t="shared" si="15"/>
        <v>4.6666666666666661</v>
      </c>
      <c r="U75">
        <f t="shared" si="24"/>
        <v>35.466666666666974</v>
      </c>
      <c r="V75">
        <f t="shared" si="24"/>
        <v>1981.1999999999996</v>
      </c>
      <c r="W75">
        <f t="shared" si="17"/>
        <v>33.579661016949146</v>
      </c>
      <c r="X75">
        <f t="shared" si="18"/>
        <v>1.056194898714593</v>
      </c>
    </row>
    <row r="76" spans="1:24" x14ac:dyDescent="0.25">
      <c r="A76" s="45">
        <v>43915</v>
      </c>
      <c r="B76" s="2">
        <v>75</v>
      </c>
      <c r="C76">
        <v>4</v>
      </c>
      <c r="D76">
        <f t="shared" si="26"/>
        <v>6.4</v>
      </c>
      <c r="E76">
        <f t="shared" si="27"/>
        <v>-2.4000000000000004</v>
      </c>
      <c r="F76">
        <f t="shared" si="28"/>
        <v>2.4000000000000004</v>
      </c>
      <c r="G76">
        <f t="shared" si="29"/>
        <v>17.400000000000041</v>
      </c>
      <c r="H76">
        <f t="shared" si="25"/>
        <v>1153.4000000000003</v>
      </c>
      <c r="I76">
        <f t="shared" si="30"/>
        <v>16.477142857142862</v>
      </c>
      <c r="J76">
        <f t="shared" si="31"/>
        <v>1.0560083232183133</v>
      </c>
      <c r="K76">
        <f t="shared" si="12"/>
        <v>8.6999999999999993</v>
      </c>
      <c r="L76">
        <f t="shared" si="7"/>
        <v>-4.6999999999999993</v>
      </c>
      <c r="M76">
        <f t="shared" si="8"/>
        <v>4.6999999999999993</v>
      </c>
      <c r="N76">
        <f t="shared" si="23"/>
        <v>37.066666666666279</v>
      </c>
      <c r="O76">
        <f t="shared" si="23"/>
        <v>1595.8666666666668</v>
      </c>
      <c r="P76">
        <f t="shared" si="10"/>
        <v>24.551794871794872</v>
      </c>
      <c r="Q76">
        <f t="shared" si="11"/>
        <v>1.5097334781518765</v>
      </c>
      <c r="R76">
        <f t="shared" si="13"/>
        <v>10.6</v>
      </c>
      <c r="S76">
        <f t="shared" si="14"/>
        <v>-6.6</v>
      </c>
      <c r="T76">
        <f t="shared" si="15"/>
        <v>6.6</v>
      </c>
      <c r="U76">
        <f t="shared" si="24"/>
        <v>28.866666666666973</v>
      </c>
      <c r="V76">
        <f t="shared" si="24"/>
        <v>1987.7999999999995</v>
      </c>
      <c r="W76">
        <f t="shared" si="17"/>
        <v>33.129999999999988</v>
      </c>
      <c r="X76">
        <f t="shared" si="18"/>
        <v>0.8713150216319645</v>
      </c>
    </row>
    <row r="77" spans="1:24" x14ac:dyDescent="0.25">
      <c r="A77" s="45">
        <v>43916</v>
      </c>
      <c r="B77" s="2">
        <v>76</v>
      </c>
      <c r="C77">
        <v>6</v>
      </c>
      <c r="D77">
        <f t="shared" si="26"/>
        <v>6.4</v>
      </c>
      <c r="E77">
        <f t="shared" si="27"/>
        <v>-0.40000000000000036</v>
      </c>
      <c r="F77">
        <f t="shared" si="28"/>
        <v>0.40000000000000036</v>
      </c>
      <c r="G77">
        <f t="shared" si="29"/>
        <v>17.000000000000043</v>
      </c>
      <c r="H77">
        <f t="shared" si="25"/>
        <v>1153.8000000000004</v>
      </c>
      <c r="I77">
        <f t="shared" si="30"/>
        <v>16.25070422535212</v>
      </c>
      <c r="J77">
        <f t="shared" si="31"/>
        <v>1.0461085110071091</v>
      </c>
      <c r="K77">
        <f t="shared" si="12"/>
        <v>8.1999999999999993</v>
      </c>
      <c r="L77">
        <f t="shared" ref="L77:L128" si="32">C77-K77</f>
        <v>-2.1999999999999993</v>
      </c>
      <c r="M77">
        <f t="shared" ref="M77:M115" si="33">ABS(L77)</f>
        <v>2.1999999999999993</v>
      </c>
      <c r="N77">
        <f t="shared" ref="N77:O92" si="34">L77+N76</f>
        <v>34.866666666666276</v>
      </c>
      <c r="O77">
        <f t="shared" si="34"/>
        <v>1598.0666666666668</v>
      </c>
      <c r="P77">
        <f t="shared" ref="P77:P128" si="35">O77/B67</f>
        <v>24.213131313131317</v>
      </c>
      <c r="Q77">
        <f t="shared" ref="Q77:Q128" si="36">N77/P77</f>
        <v>1.4399899879020319</v>
      </c>
      <c r="R77">
        <f t="shared" si="13"/>
        <v>9.7333333333333325</v>
      </c>
      <c r="S77">
        <f t="shared" si="14"/>
        <v>-3.7333333333333325</v>
      </c>
      <c r="T77">
        <f t="shared" si="15"/>
        <v>3.7333333333333325</v>
      </c>
      <c r="U77">
        <f t="shared" si="24"/>
        <v>25.133333333333638</v>
      </c>
      <c r="V77">
        <f t="shared" si="24"/>
        <v>1991.5333333333328</v>
      </c>
      <c r="W77">
        <f t="shared" si="17"/>
        <v>32.64808743169398</v>
      </c>
      <c r="X77">
        <f t="shared" si="18"/>
        <v>0.76982559501892289</v>
      </c>
    </row>
    <row r="78" spans="1:24" x14ac:dyDescent="0.25">
      <c r="A78" s="45">
        <v>43917</v>
      </c>
      <c r="B78" s="2">
        <v>77</v>
      </c>
      <c r="C78">
        <v>5</v>
      </c>
      <c r="D78">
        <f t="shared" si="26"/>
        <v>6.4</v>
      </c>
      <c r="E78">
        <f t="shared" si="27"/>
        <v>-1.4000000000000004</v>
      </c>
      <c r="F78">
        <f t="shared" si="28"/>
        <v>1.4000000000000004</v>
      </c>
      <c r="G78">
        <f t="shared" si="29"/>
        <v>15.600000000000042</v>
      </c>
      <c r="H78">
        <f t="shared" si="25"/>
        <v>1155.2000000000005</v>
      </c>
      <c r="I78">
        <f t="shared" si="30"/>
        <v>16.044444444444451</v>
      </c>
      <c r="J78">
        <f t="shared" si="31"/>
        <v>0.97229916897507151</v>
      </c>
      <c r="K78">
        <f t="shared" ref="K78:K128" si="37">SUM(C68:C77)/10</f>
        <v>7.5</v>
      </c>
      <c r="L78">
        <f t="shared" si="32"/>
        <v>-2.5</v>
      </c>
      <c r="M78">
        <f t="shared" si="33"/>
        <v>2.5</v>
      </c>
      <c r="N78">
        <f t="shared" si="34"/>
        <v>32.366666666666276</v>
      </c>
      <c r="O78">
        <f t="shared" si="34"/>
        <v>1600.5666666666668</v>
      </c>
      <c r="P78">
        <f t="shared" si="35"/>
        <v>23.889054726368162</v>
      </c>
      <c r="Q78">
        <f t="shared" si="36"/>
        <v>1.3548743153466316</v>
      </c>
      <c r="R78">
        <f t="shared" si="13"/>
        <v>8.6666666666666661</v>
      </c>
      <c r="S78">
        <f t="shared" si="14"/>
        <v>-3.6666666666666661</v>
      </c>
      <c r="T78">
        <f t="shared" si="15"/>
        <v>3.6666666666666661</v>
      </c>
      <c r="U78">
        <f t="shared" si="24"/>
        <v>21.466666666666974</v>
      </c>
      <c r="V78">
        <f t="shared" si="24"/>
        <v>1995.1999999999996</v>
      </c>
      <c r="W78">
        <f t="shared" si="17"/>
        <v>32.180645161290315</v>
      </c>
      <c r="X78">
        <f t="shared" si="18"/>
        <v>0.6670676289762193</v>
      </c>
    </row>
    <row r="79" spans="1:24" x14ac:dyDescent="0.25">
      <c r="A79" s="45">
        <v>43918</v>
      </c>
      <c r="B79" s="2">
        <v>78</v>
      </c>
      <c r="C79">
        <v>3</v>
      </c>
      <c r="D79">
        <f t="shared" si="26"/>
        <v>6.2</v>
      </c>
      <c r="E79">
        <f t="shared" si="27"/>
        <v>-3.2</v>
      </c>
      <c r="F79">
        <f t="shared" si="28"/>
        <v>3.2</v>
      </c>
      <c r="G79">
        <f t="shared" si="29"/>
        <v>12.400000000000041</v>
      </c>
      <c r="H79">
        <f t="shared" si="25"/>
        <v>1158.4000000000005</v>
      </c>
      <c r="I79">
        <f t="shared" si="30"/>
        <v>15.868493150684939</v>
      </c>
      <c r="J79">
        <f t="shared" si="31"/>
        <v>0.78142265193370386</v>
      </c>
      <c r="K79">
        <f t="shared" si="37"/>
        <v>7.1</v>
      </c>
      <c r="L79">
        <f t="shared" si="32"/>
        <v>-4.0999999999999996</v>
      </c>
      <c r="M79">
        <f t="shared" si="33"/>
        <v>4.0999999999999996</v>
      </c>
      <c r="N79">
        <f t="shared" si="34"/>
        <v>28.266666666666275</v>
      </c>
      <c r="O79">
        <f t="shared" si="34"/>
        <v>1604.6666666666667</v>
      </c>
      <c r="P79">
        <f t="shared" si="35"/>
        <v>23.598039215686274</v>
      </c>
      <c r="Q79">
        <f t="shared" si="36"/>
        <v>1.1978396343996511</v>
      </c>
      <c r="R79">
        <f t="shared" si="13"/>
        <v>8.2666666666666675</v>
      </c>
      <c r="S79">
        <f t="shared" si="14"/>
        <v>-5.2666666666666675</v>
      </c>
      <c r="T79">
        <f t="shared" si="15"/>
        <v>5.2666666666666675</v>
      </c>
      <c r="U79">
        <f t="shared" si="24"/>
        <v>16.200000000000308</v>
      </c>
      <c r="V79">
        <f t="shared" si="24"/>
        <v>2000.4666666666662</v>
      </c>
      <c r="W79">
        <f t="shared" si="17"/>
        <v>31.753439153439146</v>
      </c>
      <c r="X79">
        <f t="shared" si="18"/>
        <v>0.51018095777652861</v>
      </c>
    </row>
    <row r="80" spans="1:24" x14ac:dyDescent="0.25">
      <c r="A80" s="45">
        <v>43919</v>
      </c>
      <c r="B80" s="2">
        <v>79</v>
      </c>
      <c r="C80">
        <v>5</v>
      </c>
      <c r="D80">
        <f t="shared" si="26"/>
        <v>5</v>
      </c>
      <c r="E80">
        <f t="shared" si="27"/>
        <v>0</v>
      </c>
      <c r="F80">
        <f t="shared" si="28"/>
        <v>0</v>
      </c>
      <c r="G80">
        <f t="shared" si="29"/>
        <v>12.400000000000041</v>
      </c>
      <c r="H80">
        <f t="shared" si="25"/>
        <v>1158.4000000000005</v>
      </c>
      <c r="I80">
        <f t="shared" si="30"/>
        <v>15.654054054054061</v>
      </c>
      <c r="J80">
        <f t="shared" si="31"/>
        <v>0.79212707182320674</v>
      </c>
      <c r="K80">
        <f t="shared" si="37"/>
        <v>5.8</v>
      </c>
      <c r="L80">
        <f t="shared" si="32"/>
        <v>-0.79999999999999982</v>
      </c>
      <c r="M80">
        <f t="shared" si="33"/>
        <v>0.79999999999999982</v>
      </c>
      <c r="N80">
        <f t="shared" si="34"/>
        <v>27.466666666666274</v>
      </c>
      <c r="O80">
        <f t="shared" si="34"/>
        <v>1605.4666666666667</v>
      </c>
      <c r="P80">
        <f t="shared" si="35"/>
        <v>23.267632850241547</v>
      </c>
      <c r="Q80">
        <f t="shared" si="36"/>
        <v>1.1804667386429528</v>
      </c>
      <c r="R80">
        <f t="shared" si="13"/>
        <v>8</v>
      </c>
      <c r="S80">
        <f t="shared" si="14"/>
        <v>-3</v>
      </c>
      <c r="T80">
        <f t="shared" si="15"/>
        <v>3</v>
      </c>
      <c r="U80">
        <f t="shared" si="24"/>
        <v>13.200000000000308</v>
      </c>
      <c r="V80">
        <f t="shared" si="24"/>
        <v>2003.4666666666662</v>
      </c>
      <c r="W80">
        <f t="shared" si="17"/>
        <v>31.30416666666666</v>
      </c>
      <c r="X80">
        <f t="shared" si="18"/>
        <v>0.42166910688141551</v>
      </c>
    </row>
    <row r="81" spans="1:24" x14ac:dyDescent="0.25">
      <c r="A81" s="45">
        <v>43920</v>
      </c>
      <c r="B81" s="2">
        <v>80</v>
      </c>
      <c r="C81">
        <v>2</v>
      </c>
      <c r="D81">
        <f t="shared" si="26"/>
        <v>4.5999999999999996</v>
      </c>
      <c r="E81">
        <f t="shared" si="27"/>
        <v>-2.5999999999999996</v>
      </c>
      <c r="F81">
        <f t="shared" si="28"/>
        <v>2.5999999999999996</v>
      </c>
      <c r="G81">
        <f t="shared" si="29"/>
        <v>9.8000000000000416</v>
      </c>
      <c r="H81">
        <f t="shared" si="25"/>
        <v>1161.0000000000005</v>
      </c>
      <c r="I81">
        <f t="shared" si="30"/>
        <v>15.480000000000006</v>
      </c>
      <c r="J81">
        <f t="shared" si="31"/>
        <v>0.63307493540051929</v>
      </c>
      <c r="K81">
        <f t="shared" si="37"/>
        <v>5.5</v>
      </c>
      <c r="L81">
        <f t="shared" si="32"/>
        <v>-3.5</v>
      </c>
      <c r="M81">
        <f t="shared" si="33"/>
        <v>3.5</v>
      </c>
      <c r="N81">
        <f t="shared" si="34"/>
        <v>23.966666666666274</v>
      </c>
      <c r="O81">
        <f t="shared" si="34"/>
        <v>1608.9666666666667</v>
      </c>
      <c r="P81">
        <f t="shared" si="35"/>
        <v>22.985238095238095</v>
      </c>
      <c r="Q81">
        <f t="shared" si="36"/>
        <v>1.0426982121029891</v>
      </c>
      <c r="R81">
        <f t="shared" si="13"/>
        <v>7.333333333333333</v>
      </c>
      <c r="S81">
        <f t="shared" si="14"/>
        <v>-5.333333333333333</v>
      </c>
      <c r="T81">
        <f t="shared" si="15"/>
        <v>5.333333333333333</v>
      </c>
      <c r="U81">
        <f t="shared" si="24"/>
        <v>7.8666666666669753</v>
      </c>
      <c r="V81">
        <f t="shared" si="24"/>
        <v>2008.7999999999995</v>
      </c>
      <c r="W81">
        <f t="shared" si="17"/>
        <v>30.904615384615376</v>
      </c>
      <c r="X81">
        <f t="shared" si="18"/>
        <v>0.25454666135670728</v>
      </c>
    </row>
    <row r="82" spans="1:24" x14ac:dyDescent="0.25">
      <c r="A82" s="45">
        <v>43921</v>
      </c>
      <c r="B82" s="2">
        <v>81</v>
      </c>
      <c r="C82">
        <v>3</v>
      </c>
      <c r="D82">
        <f t="shared" si="26"/>
        <v>4.2</v>
      </c>
      <c r="E82">
        <f t="shared" si="27"/>
        <v>-1.2000000000000002</v>
      </c>
      <c r="F82">
        <f t="shared" si="28"/>
        <v>1.2000000000000002</v>
      </c>
      <c r="G82">
        <f t="shared" si="29"/>
        <v>8.6000000000000405</v>
      </c>
      <c r="H82">
        <f t="shared" si="25"/>
        <v>1162.2000000000005</v>
      </c>
      <c r="I82">
        <f t="shared" si="30"/>
        <v>15.292105263157902</v>
      </c>
      <c r="J82">
        <f t="shared" si="31"/>
        <v>0.56238168989847082</v>
      </c>
      <c r="K82">
        <f t="shared" si="37"/>
        <v>5.3</v>
      </c>
      <c r="L82">
        <f t="shared" si="32"/>
        <v>-2.2999999999999998</v>
      </c>
      <c r="M82">
        <f t="shared" si="33"/>
        <v>2.2999999999999998</v>
      </c>
      <c r="N82">
        <f t="shared" si="34"/>
        <v>21.666666666666273</v>
      </c>
      <c r="O82">
        <f t="shared" si="34"/>
        <v>1611.2666666666667</v>
      </c>
      <c r="P82">
        <f t="shared" si="35"/>
        <v>22.693896713615022</v>
      </c>
      <c r="Q82">
        <f t="shared" si="36"/>
        <v>0.95473540485744479</v>
      </c>
      <c r="R82">
        <f t="shared" ref="R82:R128" si="38">SUM(C67:C81)/15</f>
        <v>6.8666666666666663</v>
      </c>
      <c r="S82">
        <f t="shared" ref="S82:S128" si="39">C82-R82</f>
        <v>-3.8666666666666663</v>
      </c>
      <c r="T82">
        <f t="shared" ref="T82:T128" si="40">ABS(S82)</f>
        <v>3.8666666666666663</v>
      </c>
      <c r="U82">
        <f t="shared" ref="U82:V97" si="41">S82+U81</f>
        <v>4.0000000000003091</v>
      </c>
      <c r="V82">
        <f t="shared" si="41"/>
        <v>2012.6666666666661</v>
      </c>
      <c r="W82">
        <f t="shared" ref="W82:W128" si="42">V82/B67</f>
        <v>30.494949494949484</v>
      </c>
      <c r="X82">
        <f t="shared" ref="X82:X128" si="43">U82/W82</f>
        <v>0.13116926134482634</v>
      </c>
    </row>
    <row r="83" spans="1:24" x14ac:dyDescent="0.25">
      <c r="A83" s="45">
        <v>43922</v>
      </c>
      <c r="B83" s="2">
        <v>82</v>
      </c>
      <c r="C83">
        <v>1</v>
      </c>
      <c r="D83">
        <f t="shared" si="26"/>
        <v>3.6</v>
      </c>
      <c r="E83">
        <f t="shared" si="27"/>
        <v>-2.6</v>
      </c>
      <c r="F83">
        <f t="shared" si="28"/>
        <v>2.6</v>
      </c>
      <c r="G83">
        <f t="shared" si="29"/>
        <v>6.0000000000000409</v>
      </c>
      <c r="H83">
        <f t="shared" si="25"/>
        <v>1164.8000000000004</v>
      </c>
      <c r="I83">
        <f t="shared" si="30"/>
        <v>15.127272727272732</v>
      </c>
      <c r="J83">
        <f t="shared" si="31"/>
        <v>0.39663461538461797</v>
      </c>
      <c r="K83">
        <f t="shared" si="37"/>
        <v>5</v>
      </c>
      <c r="L83">
        <f t="shared" si="32"/>
        <v>-4</v>
      </c>
      <c r="M83">
        <f t="shared" si="33"/>
        <v>4</v>
      </c>
      <c r="N83">
        <f t="shared" si="34"/>
        <v>17.666666666666273</v>
      </c>
      <c r="O83">
        <f t="shared" si="34"/>
        <v>1615.2666666666667</v>
      </c>
      <c r="P83">
        <f t="shared" si="35"/>
        <v>22.43425925925926</v>
      </c>
      <c r="Q83">
        <f t="shared" si="36"/>
        <v>0.78748607041147278</v>
      </c>
      <c r="R83">
        <f t="shared" si="38"/>
        <v>6.2</v>
      </c>
      <c r="S83">
        <f t="shared" si="39"/>
        <v>-5.2</v>
      </c>
      <c r="T83">
        <f t="shared" si="40"/>
        <v>5.2</v>
      </c>
      <c r="U83">
        <f t="shared" si="41"/>
        <v>-1.1999999999996911</v>
      </c>
      <c r="V83">
        <f t="shared" si="41"/>
        <v>2017.8666666666661</v>
      </c>
      <c r="W83">
        <f t="shared" si="42"/>
        <v>30.117412935323376</v>
      </c>
      <c r="X83">
        <f t="shared" si="43"/>
        <v>-3.9844059733041157E-2</v>
      </c>
    </row>
    <row r="84" spans="1:24" x14ac:dyDescent="0.25">
      <c r="A84" s="45">
        <v>43923</v>
      </c>
      <c r="B84" s="2">
        <v>83</v>
      </c>
      <c r="C84">
        <v>6</v>
      </c>
      <c r="D84">
        <f t="shared" si="26"/>
        <v>2.8</v>
      </c>
      <c r="E84">
        <f t="shared" si="27"/>
        <v>3.2</v>
      </c>
      <c r="F84">
        <f t="shared" si="28"/>
        <v>3.2</v>
      </c>
      <c r="G84">
        <f t="shared" si="29"/>
        <v>9.2000000000000419</v>
      </c>
      <c r="H84">
        <f t="shared" si="25"/>
        <v>1168.0000000000005</v>
      </c>
      <c r="I84">
        <f t="shared" si="30"/>
        <v>14.97435897435898</v>
      </c>
      <c r="J84">
        <f t="shared" si="31"/>
        <v>0.61438356164383823</v>
      </c>
      <c r="K84">
        <f t="shared" si="37"/>
        <v>4.5</v>
      </c>
      <c r="L84">
        <f t="shared" si="32"/>
        <v>1.5</v>
      </c>
      <c r="M84">
        <f t="shared" si="33"/>
        <v>1.5</v>
      </c>
      <c r="N84">
        <f t="shared" si="34"/>
        <v>19.166666666666273</v>
      </c>
      <c r="O84">
        <f t="shared" si="34"/>
        <v>1616.7666666666667</v>
      </c>
      <c r="P84">
        <f t="shared" si="35"/>
        <v>22.147488584474885</v>
      </c>
      <c r="Q84">
        <f t="shared" si="36"/>
        <v>0.8654103869863542</v>
      </c>
      <c r="R84">
        <f t="shared" si="38"/>
        <v>5.666666666666667</v>
      </c>
      <c r="S84">
        <f t="shared" si="39"/>
        <v>0.33333333333333304</v>
      </c>
      <c r="T84">
        <f t="shared" si="40"/>
        <v>0.33333333333333304</v>
      </c>
      <c r="U84">
        <f t="shared" si="41"/>
        <v>-0.86666666666635805</v>
      </c>
      <c r="V84">
        <f t="shared" si="41"/>
        <v>2018.1999999999994</v>
      </c>
      <c r="W84">
        <f t="shared" si="42"/>
        <v>29.679411764705872</v>
      </c>
      <c r="X84">
        <f t="shared" si="43"/>
        <v>-2.920093812967613E-2</v>
      </c>
    </row>
    <row r="85" spans="1:24" x14ac:dyDescent="0.25">
      <c r="A85" s="45">
        <v>43924</v>
      </c>
      <c r="B85" s="2">
        <v>84</v>
      </c>
      <c r="C85">
        <v>10</v>
      </c>
      <c r="D85">
        <f t="shared" si="26"/>
        <v>3.4</v>
      </c>
      <c r="E85">
        <f t="shared" si="27"/>
        <v>6.6</v>
      </c>
      <c r="F85">
        <f t="shared" si="28"/>
        <v>6.6</v>
      </c>
      <c r="G85">
        <f t="shared" si="29"/>
        <v>15.800000000000042</v>
      </c>
      <c r="H85">
        <f t="shared" si="25"/>
        <v>1174.6000000000004</v>
      </c>
      <c r="I85">
        <f t="shared" si="30"/>
        <v>14.868354430379751</v>
      </c>
      <c r="J85">
        <f t="shared" si="31"/>
        <v>1.06265962880981</v>
      </c>
      <c r="K85">
        <f t="shared" si="37"/>
        <v>4.2</v>
      </c>
      <c r="L85">
        <f t="shared" si="32"/>
        <v>5.8</v>
      </c>
      <c r="M85">
        <f t="shared" si="33"/>
        <v>5.8</v>
      </c>
      <c r="N85">
        <f t="shared" si="34"/>
        <v>24.966666666666274</v>
      </c>
      <c r="O85">
        <f t="shared" si="34"/>
        <v>1622.5666666666666</v>
      </c>
      <c r="P85">
        <f t="shared" si="35"/>
        <v>21.926576576576576</v>
      </c>
      <c r="Q85">
        <f t="shared" si="36"/>
        <v>1.138648643096311</v>
      </c>
      <c r="R85">
        <f t="shared" si="38"/>
        <v>5</v>
      </c>
      <c r="S85">
        <f t="shared" si="39"/>
        <v>5</v>
      </c>
      <c r="T85">
        <f t="shared" si="40"/>
        <v>5</v>
      </c>
      <c r="U85">
        <f t="shared" si="41"/>
        <v>4.1333333333336419</v>
      </c>
      <c r="V85">
        <f t="shared" si="41"/>
        <v>2023.1999999999994</v>
      </c>
      <c r="W85">
        <f t="shared" si="42"/>
        <v>29.321739130434775</v>
      </c>
      <c r="X85">
        <f t="shared" si="43"/>
        <v>0.14096480822460528</v>
      </c>
    </row>
    <row r="86" spans="1:24" x14ac:dyDescent="0.25">
      <c r="A86" s="45">
        <v>43925</v>
      </c>
      <c r="B86" s="2">
        <v>85</v>
      </c>
      <c r="C86">
        <v>4</v>
      </c>
      <c r="D86">
        <f t="shared" si="26"/>
        <v>4.4000000000000004</v>
      </c>
      <c r="E86">
        <f t="shared" si="27"/>
        <v>-0.40000000000000036</v>
      </c>
      <c r="F86">
        <f t="shared" si="28"/>
        <v>0.40000000000000036</v>
      </c>
      <c r="G86">
        <f t="shared" si="29"/>
        <v>15.400000000000041</v>
      </c>
      <c r="H86">
        <f t="shared" si="25"/>
        <v>1175.0000000000005</v>
      </c>
      <c r="I86">
        <f t="shared" si="30"/>
        <v>14.687500000000005</v>
      </c>
      <c r="J86">
        <f t="shared" si="31"/>
        <v>1.0485106382978748</v>
      </c>
      <c r="K86">
        <f t="shared" si="37"/>
        <v>4.5</v>
      </c>
      <c r="L86">
        <f t="shared" si="32"/>
        <v>-0.5</v>
      </c>
      <c r="M86">
        <f t="shared" si="33"/>
        <v>0.5</v>
      </c>
      <c r="N86">
        <f t="shared" si="34"/>
        <v>24.466666666666274</v>
      </c>
      <c r="O86">
        <f t="shared" si="34"/>
        <v>1623.0666666666666</v>
      </c>
      <c r="P86">
        <f t="shared" si="35"/>
        <v>21.640888888888888</v>
      </c>
      <c r="Q86">
        <f t="shared" si="36"/>
        <v>1.1305758646183997</v>
      </c>
      <c r="R86">
        <f t="shared" si="38"/>
        <v>5.1333333333333337</v>
      </c>
      <c r="S86">
        <f t="shared" si="39"/>
        <v>-1.1333333333333337</v>
      </c>
      <c r="T86">
        <f t="shared" si="40"/>
        <v>1.1333333333333337</v>
      </c>
      <c r="U86">
        <f t="shared" si="41"/>
        <v>3.0000000000003082</v>
      </c>
      <c r="V86">
        <f t="shared" si="41"/>
        <v>2024.3333333333328</v>
      </c>
      <c r="W86">
        <f t="shared" si="42"/>
        <v>28.91904761904761</v>
      </c>
      <c r="X86">
        <f t="shared" si="43"/>
        <v>0.10373785608431828</v>
      </c>
    </row>
    <row r="87" spans="1:24" x14ac:dyDescent="0.25">
      <c r="A87" s="45">
        <v>43926</v>
      </c>
      <c r="B87" s="2">
        <v>86</v>
      </c>
      <c r="C87">
        <v>3</v>
      </c>
      <c r="D87">
        <f t="shared" si="26"/>
        <v>4.8</v>
      </c>
      <c r="E87">
        <f t="shared" si="27"/>
        <v>-1.7999999999999998</v>
      </c>
      <c r="F87">
        <f t="shared" si="28"/>
        <v>1.7999999999999998</v>
      </c>
      <c r="G87">
        <f t="shared" si="29"/>
        <v>13.600000000000041</v>
      </c>
      <c r="H87">
        <f t="shared" si="25"/>
        <v>1176.8000000000004</v>
      </c>
      <c r="I87">
        <f t="shared" si="30"/>
        <v>14.5283950617284</v>
      </c>
      <c r="J87">
        <f t="shared" si="31"/>
        <v>0.93609789259007725</v>
      </c>
      <c r="K87">
        <f t="shared" si="37"/>
        <v>4.5</v>
      </c>
      <c r="L87">
        <f t="shared" si="32"/>
        <v>-1.5</v>
      </c>
      <c r="M87">
        <f t="shared" si="33"/>
        <v>1.5</v>
      </c>
      <c r="N87">
        <f t="shared" si="34"/>
        <v>22.966666666666274</v>
      </c>
      <c r="O87">
        <f t="shared" si="34"/>
        <v>1624.5666666666666</v>
      </c>
      <c r="P87">
        <f t="shared" si="35"/>
        <v>21.375877192982454</v>
      </c>
      <c r="Q87">
        <f t="shared" si="36"/>
        <v>1.0744198452920597</v>
      </c>
      <c r="R87">
        <f t="shared" si="38"/>
        <v>5.1333333333333337</v>
      </c>
      <c r="S87">
        <f t="shared" si="39"/>
        <v>-2.1333333333333337</v>
      </c>
      <c r="T87">
        <f t="shared" si="40"/>
        <v>2.1333333333333337</v>
      </c>
      <c r="U87">
        <f t="shared" si="41"/>
        <v>0.86666666666697445</v>
      </c>
      <c r="V87">
        <f t="shared" si="41"/>
        <v>2026.4666666666662</v>
      </c>
      <c r="W87">
        <f t="shared" si="42"/>
        <v>28.541784037558678</v>
      </c>
      <c r="X87">
        <f t="shared" si="43"/>
        <v>3.0364838635402441E-2</v>
      </c>
    </row>
    <row r="88" spans="1:24" x14ac:dyDescent="0.25">
      <c r="A88" s="45">
        <v>43927</v>
      </c>
      <c r="B88" s="2">
        <v>87</v>
      </c>
      <c r="C88">
        <v>2</v>
      </c>
      <c r="D88">
        <f t="shared" si="26"/>
        <v>4.8</v>
      </c>
      <c r="E88">
        <f t="shared" si="27"/>
        <v>-2.8</v>
      </c>
      <c r="F88">
        <f t="shared" si="28"/>
        <v>2.8</v>
      </c>
      <c r="G88">
        <f t="shared" si="29"/>
        <v>10.80000000000004</v>
      </c>
      <c r="H88">
        <f t="shared" si="25"/>
        <v>1179.6000000000004</v>
      </c>
      <c r="I88">
        <f t="shared" si="30"/>
        <v>14.385365853658541</v>
      </c>
      <c r="J88">
        <f t="shared" si="31"/>
        <v>0.75076297049847662</v>
      </c>
      <c r="K88">
        <f t="shared" si="37"/>
        <v>4.2</v>
      </c>
      <c r="L88">
        <f t="shared" si="32"/>
        <v>-2.2000000000000002</v>
      </c>
      <c r="M88">
        <f t="shared" si="33"/>
        <v>2.2000000000000002</v>
      </c>
      <c r="N88">
        <f t="shared" si="34"/>
        <v>20.766666666666275</v>
      </c>
      <c r="O88">
        <f t="shared" si="34"/>
        <v>1626.7666666666667</v>
      </c>
      <c r="P88">
        <f t="shared" si="35"/>
        <v>21.126839826839827</v>
      </c>
      <c r="Q88">
        <f t="shared" si="36"/>
        <v>0.98295186771303189</v>
      </c>
      <c r="R88">
        <f t="shared" si="38"/>
        <v>4.9333333333333336</v>
      </c>
      <c r="S88">
        <f t="shared" si="39"/>
        <v>-2.9333333333333336</v>
      </c>
      <c r="T88">
        <f t="shared" si="40"/>
        <v>2.9333333333333336</v>
      </c>
      <c r="U88">
        <f t="shared" si="41"/>
        <v>-2.0666666666663591</v>
      </c>
      <c r="V88">
        <f t="shared" si="41"/>
        <v>2029.3999999999996</v>
      </c>
      <c r="W88">
        <f t="shared" si="42"/>
        <v>28.186111111111106</v>
      </c>
      <c r="X88">
        <f t="shared" si="43"/>
        <v>-7.3322164186448158E-2</v>
      </c>
    </row>
    <row r="89" spans="1:24" x14ac:dyDescent="0.25">
      <c r="A89" s="45">
        <v>43928</v>
      </c>
      <c r="B89" s="2">
        <v>88</v>
      </c>
      <c r="C89">
        <v>0</v>
      </c>
      <c r="D89">
        <f t="shared" si="26"/>
        <v>5</v>
      </c>
      <c r="E89">
        <f t="shared" si="27"/>
        <v>-5</v>
      </c>
      <c r="F89">
        <f t="shared" si="28"/>
        <v>5</v>
      </c>
      <c r="G89">
        <f t="shared" si="29"/>
        <v>5.8000000000000398</v>
      </c>
      <c r="H89">
        <f t="shared" si="25"/>
        <v>1184.6000000000004</v>
      </c>
      <c r="I89">
        <f t="shared" si="30"/>
        <v>14.27228915662651</v>
      </c>
      <c r="J89">
        <f t="shared" si="31"/>
        <v>0.40638190106365285</v>
      </c>
      <c r="K89">
        <f t="shared" si="37"/>
        <v>3.9</v>
      </c>
      <c r="L89">
        <f t="shared" si="32"/>
        <v>-3.9</v>
      </c>
      <c r="M89">
        <f t="shared" si="33"/>
        <v>3.9</v>
      </c>
      <c r="N89">
        <f t="shared" si="34"/>
        <v>16.866666666666276</v>
      </c>
      <c r="O89">
        <f t="shared" si="34"/>
        <v>1630.6666666666667</v>
      </c>
      <c r="P89">
        <f t="shared" si="35"/>
        <v>20.905982905982906</v>
      </c>
      <c r="Q89">
        <f t="shared" si="36"/>
        <v>0.80678659035157574</v>
      </c>
      <c r="R89">
        <f t="shared" si="38"/>
        <v>4.666666666666667</v>
      </c>
      <c r="S89">
        <f t="shared" si="39"/>
        <v>-4.666666666666667</v>
      </c>
      <c r="T89">
        <f t="shared" si="40"/>
        <v>4.666666666666667</v>
      </c>
      <c r="U89">
        <f t="shared" si="41"/>
        <v>-6.7333333333330261</v>
      </c>
      <c r="V89">
        <f t="shared" si="41"/>
        <v>2034.0666666666664</v>
      </c>
      <c r="W89">
        <f t="shared" si="42"/>
        <v>27.863926940639267</v>
      </c>
      <c r="X89">
        <f t="shared" si="43"/>
        <v>-0.2416505522598297</v>
      </c>
    </row>
    <row r="90" spans="1:24" x14ac:dyDescent="0.25">
      <c r="A90" s="45">
        <v>43929</v>
      </c>
      <c r="B90" s="2">
        <v>89</v>
      </c>
      <c r="C90">
        <v>2</v>
      </c>
      <c r="D90">
        <f t="shared" si="26"/>
        <v>3.8</v>
      </c>
      <c r="E90">
        <f t="shared" si="27"/>
        <v>-1.7999999999999998</v>
      </c>
      <c r="F90">
        <f t="shared" si="28"/>
        <v>1.7999999999999998</v>
      </c>
      <c r="G90">
        <f t="shared" si="29"/>
        <v>4.00000000000004</v>
      </c>
      <c r="H90">
        <f t="shared" si="25"/>
        <v>1186.4000000000003</v>
      </c>
      <c r="I90">
        <f t="shared" si="30"/>
        <v>14.123809523809527</v>
      </c>
      <c r="J90">
        <f t="shared" si="31"/>
        <v>0.28320971004720441</v>
      </c>
      <c r="K90">
        <f t="shared" si="37"/>
        <v>3.6</v>
      </c>
      <c r="L90">
        <f t="shared" si="32"/>
        <v>-1.6</v>
      </c>
      <c r="M90">
        <f t="shared" si="33"/>
        <v>1.6</v>
      </c>
      <c r="N90">
        <f t="shared" si="34"/>
        <v>15.266666666666277</v>
      </c>
      <c r="O90">
        <f t="shared" si="34"/>
        <v>1632.2666666666667</v>
      </c>
      <c r="P90">
        <f t="shared" si="35"/>
        <v>20.661603375527427</v>
      </c>
      <c r="Q90">
        <f t="shared" si="36"/>
        <v>0.73889070413329261</v>
      </c>
      <c r="R90">
        <f t="shared" si="38"/>
        <v>4.0666666666666664</v>
      </c>
      <c r="S90">
        <f t="shared" si="39"/>
        <v>-2.0666666666666664</v>
      </c>
      <c r="T90">
        <f t="shared" si="40"/>
        <v>2.0666666666666664</v>
      </c>
      <c r="U90">
        <f t="shared" si="41"/>
        <v>-8.7999999999996916</v>
      </c>
      <c r="V90">
        <f t="shared" si="41"/>
        <v>2036.133333333333</v>
      </c>
      <c r="W90">
        <f t="shared" si="42"/>
        <v>27.515315315315309</v>
      </c>
      <c r="X90">
        <f t="shared" si="43"/>
        <v>-0.31982188461789207</v>
      </c>
    </row>
    <row r="91" spans="1:24" x14ac:dyDescent="0.25">
      <c r="A91" s="45">
        <v>43930</v>
      </c>
      <c r="B91" s="2">
        <v>90</v>
      </c>
      <c r="C91">
        <v>2</v>
      </c>
      <c r="D91">
        <f t="shared" si="26"/>
        <v>2.2000000000000002</v>
      </c>
      <c r="E91">
        <f t="shared" si="27"/>
        <v>-0.20000000000000018</v>
      </c>
      <c r="F91">
        <f t="shared" si="28"/>
        <v>0.20000000000000018</v>
      </c>
      <c r="G91">
        <f t="shared" si="29"/>
        <v>3.8000000000000398</v>
      </c>
      <c r="H91">
        <f t="shared" si="25"/>
        <v>1186.6000000000004</v>
      </c>
      <c r="I91">
        <f t="shared" si="30"/>
        <v>13.960000000000004</v>
      </c>
      <c r="J91">
        <f t="shared" si="31"/>
        <v>0.27220630372493115</v>
      </c>
      <c r="K91">
        <f t="shared" si="37"/>
        <v>3.3</v>
      </c>
      <c r="L91">
        <f t="shared" si="32"/>
        <v>-1.2999999999999998</v>
      </c>
      <c r="M91">
        <f t="shared" si="33"/>
        <v>1.2999999999999998</v>
      </c>
      <c r="N91">
        <f t="shared" si="34"/>
        <v>13.966666666666278</v>
      </c>
      <c r="O91">
        <f t="shared" si="34"/>
        <v>1633.5666666666666</v>
      </c>
      <c r="P91">
        <f t="shared" si="35"/>
        <v>20.419583333333332</v>
      </c>
      <c r="Q91">
        <f t="shared" si="36"/>
        <v>0.68398392066437586</v>
      </c>
      <c r="R91">
        <f t="shared" si="38"/>
        <v>3.7333333333333334</v>
      </c>
      <c r="S91">
        <f t="shared" si="39"/>
        <v>-1.7333333333333334</v>
      </c>
      <c r="T91">
        <f t="shared" si="40"/>
        <v>1.7333333333333334</v>
      </c>
      <c r="U91">
        <f t="shared" si="41"/>
        <v>-10.533333333333026</v>
      </c>
      <c r="V91">
        <f t="shared" si="41"/>
        <v>2037.8666666666663</v>
      </c>
      <c r="W91">
        <f t="shared" si="42"/>
        <v>27.17155555555555</v>
      </c>
      <c r="X91">
        <f t="shared" si="43"/>
        <v>-0.38766029835120575</v>
      </c>
    </row>
    <row r="92" spans="1:24" x14ac:dyDescent="0.25">
      <c r="A92" s="45">
        <v>43931</v>
      </c>
      <c r="B92" s="2">
        <v>91</v>
      </c>
      <c r="C92">
        <v>1</v>
      </c>
      <c r="D92">
        <f t="shared" si="26"/>
        <v>1.8</v>
      </c>
      <c r="E92">
        <f t="shared" si="27"/>
        <v>-0.8</v>
      </c>
      <c r="F92">
        <f t="shared" si="28"/>
        <v>0.8</v>
      </c>
      <c r="G92">
        <f t="shared" si="29"/>
        <v>3.00000000000004</v>
      </c>
      <c r="H92">
        <f t="shared" si="25"/>
        <v>1187.4000000000003</v>
      </c>
      <c r="I92">
        <f t="shared" si="30"/>
        <v>13.80697674418605</v>
      </c>
      <c r="J92">
        <f t="shared" si="31"/>
        <v>0.21728145528044751</v>
      </c>
      <c r="K92">
        <f t="shared" si="37"/>
        <v>3.3</v>
      </c>
      <c r="L92">
        <f t="shared" si="32"/>
        <v>-2.2999999999999998</v>
      </c>
      <c r="M92">
        <f t="shared" si="33"/>
        <v>2.2999999999999998</v>
      </c>
      <c r="N92">
        <f t="shared" si="34"/>
        <v>11.666666666666277</v>
      </c>
      <c r="O92">
        <f t="shared" si="34"/>
        <v>1635.8666666666666</v>
      </c>
      <c r="P92">
        <f t="shared" si="35"/>
        <v>20.195884773662549</v>
      </c>
      <c r="Q92">
        <f t="shared" si="36"/>
        <v>0.57767544217130684</v>
      </c>
      <c r="R92">
        <f t="shared" si="38"/>
        <v>3.6</v>
      </c>
      <c r="S92">
        <f t="shared" si="39"/>
        <v>-2.6</v>
      </c>
      <c r="T92">
        <f t="shared" si="40"/>
        <v>2.6</v>
      </c>
      <c r="U92">
        <f t="shared" si="41"/>
        <v>-13.133333333333026</v>
      </c>
      <c r="V92">
        <f t="shared" si="41"/>
        <v>2040.4666666666662</v>
      </c>
      <c r="W92">
        <f t="shared" si="42"/>
        <v>26.848245614035083</v>
      </c>
      <c r="X92">
        <f t="shared" si="43"/>
        <v>-0.48916914431338099</v>
      </c>
    </row>
    <row r="93" spans="1:24" x14ac:dyDescent="0.25">
      <c r="A93" s="45">
        <v>43932</v>
      </c>
      <c r="B93" s="2">
        <v>92</v>
      </c>
      <c r="C93">
        <v>3</v>
      </c>
      <c r="D93">
        <f t="shared" si="26"/>
        <v>1.4</v>
      </c>
      <c r="E93">
        <f t="shared" si="27"/>
        <v>1.6</v>
      </c>
      <c r="F93">
        <f t="shared" si="28"/>
        <v>1.6</v>
      </c>
      <c r="G93">
        <f t="shared" si="29"/>
        <v>4.6000000000000405</v>
      </c>
      <c r="H93">
        <f t="shared" si="25"/>
        <v>1189.0000000000002</v>
      </c>
      <c r="I93">
        <f t="shared" si="30"/>
        <v>13.66666666666667</v>
      </c>
      <c r="J93">
        <f t="shared" si="31"/>
        <v>0.33658536585366144</v>
      </c>
      <c r="K93">
        <f t="shared" si="37"/>
        <v>3.1</v>
      </c>
      <c r="L93">
        <f t="shared" si="32"/>
        <v>-0.10000000000000009</v>
      </c>
      <c r="M93">
        <f t="shared" si="33"/>
        <v>0.10000000000000009</v>
      </c>
      <c r="N93">
        <f t="shared" ref="N93:O108" si="44">L93+N92</f>
        <v>11.566666666666277</v>
      </c>
      <c r="O93">
        <f t="shared" si="44"/>
        <v>1635.9666666666665</v>
      </c>
      <c r="P93">
        <f t="shared" si="35"/>
        <v>19.95081300813008</v>
      </c>
      <c r="Q93">
        <f t="shared" si="36"/>
        <v>0.57975916379712389</v>
      </c>
      <c r="R93">
        <f t="shared" si="38"/>
        <v>3.2666666666666666</v>
      </c>
      <c r="S93">
        <f t="shared" si="39"/>
        <v>-0.26666666666666661</v>
      </c>
      <c r="T93">
        <f t="shared" si="40"/>
        <v>0.26666666666666661</v>
      </c>
      <c r="U93">
        <f t="shared" si="41"/>
        <v>-13.399999999999693</v>
      </c>
      <c r="V93">
        <f t="shared" si="41"/>
        <v>2040.7333333333329</v>
      </c>
      <c r="W93">
        <f t="shared" si="42"/>
        <v>26.503030303030297</v>
      </c>
      <c r="X93">
        <f t="shared" si="43"/>
        <v>-0.50560256117080948</v>
      </c>
    </row>
    <row r="94" spans="1:24" x14ac:dyDescent="0.25">
      <c r="A94" s="45">
        <v>43933</v>
      </c>
      <c r="B94" s="2">
        <v>93</v>
      </c>
      <c r="C94">
        <v>0</v>
      </c>
      <c r="D94">
        <f t="shared" si="26"/>
        <v>1.6</v>
      </c>
      <c r="E94">
        <f t="shared" si="27"/>
        <v>-1.6</v>
      </c>
      <c r="F94">
        <f t="shared" si="28"/>
        <v>1.6</v>
      </c>
      <c r="G94">
        <f t="shared" si="29"/>
        <v>3.0000000000000404</v>
      </c>
      <c r="H94">
        <f t="shared" si="25"/>
        <v>1190.6000000000001</v>
      </c>
      <c r="I94">
        <f t="shared" si="30"/>
        <v>13.529545454545456</v>
      </c>
      <c r="J94">
        <f t="shared" si="31"/>
        <v>0.22173693935830971</v>
      </c>
      <c r="K94">
        <f t="shared" si="37"/>
        <v>3.3</v>
      </c>
      <c r="L94">
        <f t="shared" si="32"/>
        <v>-3.3</v>
      </c>
      <c r="M94">
        <f t="shared" si="33"/>
        <v>3.3</v>
      </c>
      <c r="N94">
        <f t="shared" si="44"/>
        <v>8.2666666666662785</v>
      </c>
      <c r="O94">
        <f t="shared" si="44"/>
        <v>1639.2666666666664</v>
      </c>
      <c r="P94">
        <f t="shared" si="35"/>
        <v>19.750200803212849</v>
      </c>
      <c r="Q94">
        <f t="shared" si="36"/>
        <v>0.41856114522752119</v>
      </c>
      <c r="R94">
        <f t="shared" si="38"/>
        <v>3.1333333333333333</v>
      </c>
      <c r="S94">
        <f t="shared" si="39"/>
        <v>-3.1333333333333333</v>
      </c>
      <c r="T94">
        <f t="shared" si="40"/>
        <v>3.1333333333333333</v>
      </c>
      <c r="U94">
        <f t="shared" si="41"/>
        <v>-16.533333333333026</v>
      </c>
      <c r="V94">
        <f t="shared" si="41"/>
        <v>2043.8666666666663</v>
      </c>
      <c r="W94">
        <f t="shared" si="42"/>
        <v>26.203418803418799</v>
      </c>
      <c r="X94">
        <f t="shared" si="43"/>
        <v>-0.63096092373930601</v>
      </c>
    </row>
    <row r="95" spans="1:24" x14ac:dyDescent="0.25">
      <c r="A95" s="45">
        <v>43934</v>
      </c>
      <c r="B95" s="2">
        <v>94</v>
      </c>
      <c r="C95">
        <v>2</v>
      </c>
      <c r="D95">
        <f t="shared" si="26"/>
        <v>1.6</v>
      </c>
      <c r="E95">
        <f t="shared" si="27"/>
        <v>0.39999999999999991</v>
      </c>
      <c r="F95">
        <f t="shared" si="28"/>
        <v>0.39999999999999991</v>
      </c>
      <c r="G95">
        <f t="shared" si="29"/>
        <v>3.4000000000000403</v>
      </c>
      <c r="H95">
        <f t="shared" si="25"/>
        <v>1191.0000000000002</v>
      </c>
      <c r="I95">
        <f t="shared" si="30"/>
        <v>13.382022471910116</v>
      </c>
      <c r="J95">
        <f t="shared" si="31"/>
        <v>0.25407220822838245</v>
      </c>
      <c r="K95">
        <f t="shared" si="37"/>
        <v>2.7</v>
      </c>
      <c r="L95">
        <f t="shared" si="32"/>
        <v>-0.70000000000000018</v>
      </c>
      <c r="M95">
        <f t="shared" si="33"/>
        <v>0.70000000000000018</v>
      </c>
      <c r="N95">
        <f t="shared" si="44"/>
        <v>7.5666666666662783</v>
      </c>
      <c r="O95">
        <f t="shared" si="44"/>
        <v>1639.9666666666665</v>
      </c>
      <c r="P95">
        <f t="shared" si="35"/>
        <v>19.523412698412695</v>
      </c>
      <c r="Q95">
        <f t="shared" si="36"/>
        <v>0.38756885302544819</v>
      </c>
      <c r="R95">
        <f t="shared" si="38"/>
        <v>2.9333333333333331</v>
      </c>
      <c r="S95">
        <f t="shared" si="39"/>
        <v>-0.93333333333333313</v>
      </c>
      <c r="T95">
        <f t="shared" si="40"/>
        <v>0.93333333333333313</v>
      </c>
      <c r="U95">
        <f t="shared" si="41"/>
        <v>-17.466666666666359</v>
      </c>
      <c r="V95">
        <f t="shared" si="41"/>
        <v>2044.7999999999997</v>
      </c>
      <c r="W95">
        <f t="shared" si="42"/>
        <v>25.883544303797464</v>
      </c>
      <c r="X95">
        <f t="shared" si="43"/>
        <v>-0.67481742305684789</v>
      </c>
    </row>
    <row r="96" spans="1:24" x14ac:dyDescent="0.25">
      <c r="A96" s="45">
        <v>43935</v>
      </c>
      <c r="B96" s="2">
        <v>95</v>
      </c>
      <c r="C96">
        <v>0</v>
      </c>
      <c r="D96">
        <f t="shared" si="26"/>
        <v>1.6</v>
      </c>
      <c r="E96">
        <f t="shared" si="27"/>
        <v>-1.6</v>
      </c>
      <c r="F96">
        <f t="shared" si="28"/>
        <v>1.6</v>
      </c>
      <c r="G96">
        <f t="shared" si="29"/>
        <v>1.8000000000000402</v>
      </c>
      <c r="H96">
        <f t="shared" si="25"/>
        <v>1192.6000000000001</v>
      </c>
      <c r="I96">
        <f t="shared" si="30"/>
        <v>13.251111111111113</v>
      </c>
      <c r="J96">
        <f t="shared" si="31"/>
        <v>0.13583766560456448</v>
      </c>
      <c r="K96">
        <f t="shared" si="37"/>
        <v>1.9</v>
      </c>
      <c r="L96">
        <f t="shared" si="32"/>
        <v>-1.9</v>
      </c>
      <c r="M96">
        <f t="shared" si="33"/>
        <v>1.9</v>
      </c>
      <c r="N96">
        <f t="shared" si="44"/>
        <v>5.6666666666662788</v>
      </c>
      <c r="O96">
        <f t="shared" si="44"/>
        <v>1641.8666666666666</v>
      </c>
      <c r="P96">
        <f t="shared" si="35"/>
        <v>19.316078431372549</v>
      </c>
      <c r="Q96">
        <f t="shared" si="36"/>
        <v>0.2933652752963905</v>
      </c>
      <c r="R96">
        <f t="shared" si="38"/>
        <v>2.7333333333333334</v>
      </c>
      <c r="S96">
        <f t="shared" si="39"/>
        <v>-2.7333333333333334</v>
      </c>
      <c r="T96">
        <f t="shared" si="40"/>
        <v>2.7333333333333334</v>
      </c>
      <c r="U96">
        <f t="shared" si="41"/>
        <v>-20.199999999999694</v>
      </c>
      <c r="V96">
        <f t="shared" si="41"/>
        <v>2047.5333333333331</v>
      </c>
      <c r="W96">
        <f t="shared" si="42"/>
        <v>25.594166666666663</v>
      </c>
      <c r="X96">
        <f t="shared" si="43"/>
        <v>-0.78924234037702723</v>
      </c>
    </row>
    <row r="97" spans="1:24" x14ac:dyDescent="0.25">
      <c r="A97" s="45">
        <v>43936</v>
      </c>
      <c r="B97" s="2">
        <v>96</v>
      </c>
      <c r="C97">
        <v>1</v>
      </c>
      <c r="D97">
        <f t="shared" si="26"/>
        <v>1.2</v>
      </c>
      <c r="E97">
        <f t="shared" si="27"/>
        <v>-0.19999999999999996</v>
      </c>
      <c r="F97">
        <f t="shared" si="28"/>
        <v>0.19999999999999996</v>
      </c>
      <c r="G97">
        <f t="shared" si="29"/>
        <v>1.6000000000000403</v>
      </c>
      <c r="H97">
        <f t="shared" si="25"/>
        <v>1192.8000000000002</v>
      </c>
      <c r="I97">
        <f t="shared" si="30"/>
        <v>13.107692307692309</v>
      </c>
      <c r="J97">
        <f t="shared" si="31"/>
        <v>0.12206572769953358</v>
      </c>
      <c r="K97">
        <f t="shared" si="37"/>
        <v>1.5</v>
      </c>
      <c r="L97">
        <f t="shared" si="32"/>
        <v>-0.5</v>
      </c>
      <c r="M97">
        <f t="shared" si="33"/>
        <v>0.5</v>
      </c>
      <c r="N97">
        <f t="shared" si="44"/>
        <v>5.1666666666662788</v>
      </c>
      <c r="O97">
        <f t="shared" si="44"/>
        <v>1642.3666666666666</v>
      </c>
      <c r="P97">
        <f t="shared" si="35"/>
        <v>19.097286821705424</v>
      </c>
      <c r="Q97">
        <f t="shared" si="36"/>
        <v>0.2705445393842017</v>
      </c>
      <c r="R97">
        <f t="shared" si="38"/>
        <v>2.6</v>
      </c>
      <c r="S97">
        <f t="shared" si="39"/>
        <v>-1.6</v>
      </c>
      <c r="T97">
        <f t="shared" si="40"/>
        <v>1.6</v>
      </c>
      <c r="U97">
        <f t="shared" si="41"/>
        <v>-21.799999999999695</v>
      </c>
      <c r="V97">
        <f t="shared" si="41"/>
        <v>2049.1333333333332</v>
      </c>
      <c r="W97">
        <f t="shared" si="42"/>
        <v>25.297942386831274</v>
      </c>
      <c r="X97">
        <f t="shared" si="43"/>
        <v>-0.86173016234504451</v>
      </c>
    </row>
    <row r="98" spans="1:24" x14ac:dyDescent="0.25">
      <c r="A98" s="45">
        <v>43937</v>
      </c>
      <c r="B98" s="2">
        <v>97</v>
      </c>
      <c r="C98">
        <v>0</v>
      </c>
      <c r="D98">
        <f t="shared" si="26"/>
        <v>1.2</v>
      </c>
      <c r="E98">
        <f t="shared" si="27"/>
        <v>-1.2</v>
      </c>
      <c r="F98">
        <f t="shared" si="28"/>
        <v>1.2</v>
      </c>
      <c r="G98">
        <f t="shared" si="29"/>
        <v>0.40000000000004032</v>
      </c>
      <c r="H98">
        <f t="shared" si="25"/>
        <v>1194.0000000000002</v>
      </c>
      <c r="I98">
        <f t="shared" si="30"/>
        <v>12.97826086956522</v>
      </c>
      <c r="J98">
        <f t="shared" si="31"/>
        <v>3.0820770519266082E-2</v>
      </c>
      <c r="K98">
        <f t="shared" si="37"/>
        <v>1.3</v>
      </c>
      <c r="L98">
        <f t="shared" si="32"/>
        <v>-1.3</v>
      </c>
      <c r="M98">
        <f t="shared" si="33"/>
        <v>1.3</v>
      </c>
      <c r="N98">
        <f t="shared" si="44"/>
        <v>3.866666666666279</v>
      </c>
      <c r="O98">
        <f t="shared" si="44"/>
        <v>1643.6666666666665</v>
      </c>
      <c r="P98">
        <f t="shared" si="35"/>
        <v>18.892720306513407</v>
      </c>
      <c r="Q98">
        <f t="shared" si="36"/>
        <v>0.20466436828227519</v>
      </c>
      <c r="R98">
        <f t="shared" si="38"/>
        <v>2.4666666666666668</v>
      </c>
      <c r="S98">
        <f t="shared" si="39"/>
        <v>-2.4666666666666668</v>
      </c>
      <c r="T98">
        <f t="shared" si="40"/>
        <v>2.4666666666666668</v>
      </c>
      <c r="U98">
        <f t="shared" ref="U98:V113" si="45">S98+U97</f>
        <v>-24.26666666666636</v>
      </c>
      <c r="V98">
        <f t="shared" si="45"/>
        <v>2051.6</v>
      </c>
      <c r="W98">
        <f t="shared" si="42"/>
        <v>25.019512195121951</v>
      </c>
      <c r="X98">
        <f t="shared" si="43"/>
        <v>-0.96990966400206746</v>
      </c>
    </row>
    <row r="99" spans="1:24" x14ac:dyDescent="0.25">
      <c r="A99" s="45">
        <v>43938</v>
      </c>
      <c r="B99" s="2">
        <v>98</v>
      </c>
      <c r="C99">
        <v>0</v>
      </c>
      <c r="D99">
        <f t="shared" si="26"/>
        <v>0.6</v>
      </c>
      <c r="E99">
        <f t="shared" si="27"/>
        <v>-0.6</v>
      </c>
      <c r="F99">
        <f t="shared" si="28"/>
        <v>0.6</v>
      </c>
      <c r="G99">
        <f t="shared" si="29"/>
        <v>-0.19999999999995965</v>
      </c>
      <c r="H99">
        <f t="shared" si="25"/>
        <v>1194.6000000000001</v>
      </c>
      <c r="I99">
        <f t="shared" si="30"/>
        <v>12.845161290322583</v>
      </c>
      <c r="J99">
        <f t="shared" si="31"/>
        <v>-1.5570065293819057E-2</v>
      </c>
      <c r="K99">
        <f t="shared" si="37"/>
        <v>1.1000000000000001</v>
      </c>
      <c r="L99">
        <f t="shared" si="32"/>
        <v>-1.1000000000000001</v>
      </c>
      <c r="M99">
        <f t="shared" si="33"/>
        <v>1.1000000000000001</v>
      </c>
      <c r="N99">
        <f t="shared" si="44"/>
        <v>2.7666666666662789</v>
      </c>
      <c r="O99">
        <f t="shared" si="44"/>
        <v>1644.7666666666664</v>
      </c>
      <c r="P99">
        <f t="shared" si="35"/>
        <v>18.6905303030303</v>
      </c>
      <c r="Q99">
        <f t="shared" si="36"/>
        <v>0.14802504914575476</v>
      </c>
      <c r="R99">
        <f t="shared" si="38"/>
        <v>2.4</v>
      </c>
      <c r="S99">
        <f t="shared" si="39"/>
        <v>-2.4</v>
      </c>
      <c r="T99">
        <f t="shared" si="40"/>
        <v>2.4</v>
      </c>
      <c r="U99">
        <f t="shared" si="45"/>
        <v>-26.666666666666359</v>
      </c>
      <c r="V99">
        <f t="shared" si="45"/>
        <v>2054</v>
      </c>
      <c r="W99">
        <f t="shared" si="42"/>
        <v>24.746987951807228</v>
      </c>
      <c r="X99">
        <f t="shared" si="43"/>
        <v>-1.0775722168127109</v>
      </c>
    </row>
    <row r="100" spans="1:24" x14ac:dyDescent="0.25">
      <c r="A100" s="45">
        <v>43939</v>
      </c>
      <c r="B100" s="2">
        <v>99</v>
      </c>
      <c r="C100">
        <v>0</v>
      </c>
      <c r="D100">
        <f t="shared" si="26"/>
        <v>0.6</v>
      </c>
      <c r="E100">
        <f t="shared" si="27"/>
        <v>-0.6</v>
      </c>
      <c r="F100">
        <f t="shared" si="28"/>
        <v>0.6</v>
      </c>
      <c r="G100">
        <f t="shared" si="29"/>
        <v>-0.79999999999995963</v>
      </c>
      <c r="H100">
        <f t="shared" si="25"/>
        <v>1195.2</v>
      </c>
      <c r="I100">
        <f t="shared" si="30"/>
        <v>12.714893617021277</v>
      </c>
      <c r="J100">
        <f t="shared" si="31"/>
        <v>-6.2918340026770589E-2</v>
      </c>
      <c r="K100">
        <f t="shared" si="37"/>
        <v>1.1000000000000001</v>
      </c>
      <c r="L100">
        <f t="shared" si="32"/>
        <v>-1.1000000000000001</v>
      </c>
      <c r="M100">
        <f t="shared" si="33"/>
        <v>1.1000000000000001</v>
      </c>
      <c r="N100">
        <f t="shared" si="44"/>
        <v>1.6666666666662788</v>
      </c>
      <c r="O100">
        <f t="shared" si="44"/>
        <v>1645.8666666666663</v>
      </c>
      <c r="P100">
        <f t="shared" si="35"/>
        <v>18.492883895131083</v>
      </c>
      <c r="Q100">
        <f t="shared" si="36"/>
        <v>9.0124756966926553E-2</v>
      </c>
      <c r="R100">
        <f t="shared" si="38"/>
        <v>2</v>
      </c>
      <c r="S100">
        <f t="shared" si="39"/>
        <v>-2</v>
      </c>
      <c r="T100">
        <f t="shared" si="40"/>
        <v>2</v>
      </c>
      <c r="U100">
        <f t="shared" si="45"/>
        <v>-28.666666666666359</v>
      </c>
      <c r="V100">
        <f t="shared" si="45"/>
        <v>2056</v>
      </c>
      <c r="W100">
        <f t="shared" si="42"/>
        <v>24.476190476190474</v>
      </c>
      <c r="X100">
        <f t="shared" si="43"/>
        <v>-1.1712062256809213</v>
      </c>
    </row>
    <row r="101" spans="1:24" x14ac:dyDescent="0.25">
      <c r="A101" s="45">
        <v>43940</v>
      </c>
      <c r="B101" s="2">
        <v>100</v>
      </c>
      <c r="C101">
        <v>0</v>
      </c>
      <c r="D101">
        <f t="shared" si="26"/>
        <v>0.2</v>
      </c>
      <c r="E101">
        <f t="shared" si="27"/>
        <v>-0.2</v>
      </c>
      <c r="F101">
        <f t="shared" si="28"/>
        <v>0.2</v>
      </c>
      <c r="G101">
        <f t="shared" si="29"/>
        <v>-0.99999999999995959</v>
      </c>
      <c r="H101">
        <f t="shared" si="25"/>
        <v>1195.4000000000001</v>
      </c>
      <c r="I101">
        <f t="shared" si="30"/>
        <v>12.583157894736843</v>
      </c>
      <c r="J101">
        <f t="shared" si="31"/>
        <v>-7.947130667558655E-2</v>
      </c>
      <c r="K101">
        <f t="shared" si="37"/>
        <v>0.9</v>
      </c>
      <c r="L101">
        <f t="shared" si="32"/>
        <v>-0.9</v>
      </c>
      <c r="M101">
        <f t="shared" si="33"/>
        <v>0.9</v>
      </c>
      <c r="N101">
        <f t="shared" si="44"/>
        <v>0.76666666666627881</v>
      </c>
      <c r="O101">
        <f t="shared" si="44"/>
        <v>1646.7666666666664</v>
      </c>
      <c r="P101">
        <f t="shared" si="35"/>
        <v>18.297407407407405</v>
      </c>
      <c r="Q101">
        <f t="shared" si="36"/>
        <v>4.1900289456084712E-2</v>
      </c>
      <c r="R101">
        <f t="shared" si="38"/>
        <v>1.3333333333333333</v>
      </c>
      <c r="S101">
        <f t="shared" si="39"/>
        <v>-1.3333333333333333</v>
      </c>
      <c r="T101">
        <f t="shared" si="40"/>
        <v>1.3333333333333333</v>
      </c>
      <c r="U101">
        <f t="shared" si="45"/>
        <v>-29.999999999999691</v>
      </c>
      <c r="V101">
        <f t="shared" si="45"/>
        <v>2057.3333333333335</v>
      </c>
      <c r="W101">
        <f t="shared" si="42"/>
        <v>24.203921568627454</v>
      </c>
      <c r="X101">
        <f t="shared" si="43"/>
        <v>-1.2394685677251978</v>
      </c>
    </row>
    <row r="102" spans="1:24" x14ac:dyDescent="0.25">
      <c r="A102" s="45">
        <v>43941</v>
      </c>
      <c r="B102" s="2">
        <v>101</v>
      </c>
      <c r="C102">
        <v>0</v>
      </c>
      <c r="D102">
        <f t="shared" si="26"/>
        <v>0.2</v>
      </c>
      <c r="E102">
        <f t="shared" si="27"/>
        <v>-0.2</v>
      </c>
      <c r="F102">
        <f t="shared" si="28"/>
        <v>0.2</v>
      </c>
      <c r="G102">
        <f t="shared" si="29"/>
        <v>-1.1999999999999595</v>
      </c>
      <c r="H102">
        <f t="shared" si="25"/>
        <v>1195.6000000000001</v>
      </c>
      <c r="I102">
        <f t="shared" si="30"/>
        <v>12.454166666666667</v>
      </c>
      <c r="J102">
        <f t="shared" si="31"/>
        <v>-9.6353295416524015E-2</v>
      </c>
      <c r="K102">
        <f t="shared" si="37"/>
        <v>0.7</v>
      </c>
      <c r="L102">
        <f t="shared" si="32"/>
        <v>-0.7</v>
      </c>
      <c r="M102">
        <f t="shared" si="33"/>
        <v>0.7</v>
      </c>
      <c r="N102">
        <f t="shared" si="44"/>
        <v>6.6666666666278851E-2</v>
      </c>
      <c r="O102">
        <f t="shared" si="44"/>
        <v>1647.4666666666665</v>
      </c>
      <c r="P102">
        <f t="shared" si="35"/>
        <v>18.1040293040293</v>
      </c>
      <c r="Q102">
        <f t="shared" si="36"/>
        <v>3.6824214956082328E-3</v>
      </c>
      <c r="R102">
        <f t="shared" si="38"/>
        <v>1.0666666666666667</v>
      </c>
      <c r="S102">
        <f t="shared" si="39"/>
        <v>-1.0666666666666667</v>
      </c>
      <c r="T102">
        <f t="shared" si="40"/>
        <v>1.0666666666666667</v>
      </c>
      <c r="U102">
        <f t="shared" si="45"/>
        <v>-31.066666666666357</v>
      </c>
      <c r="V102">
        <f t="shared" si="45"/>
        <v>2058.4</v>
      </c>
      <c r="W102">
        <f t="shared" si="42"/>
        <v>23.934883720930234</v>
      </c>
      <c r="X102">
        <f t="shared" si="43"/>
        <v>-1.297966057779492</v>
      </c>
    </row>
    <row r="103" spans="1:24" x14ac:dyDescent="0.25">
      <c r="A103" s="45">
        <v>43942</v>
      </c>
      <c r="B103" s="2">
        <v>102</v>
      </c>
      <c r="C103">
        <v>0</v>
      </c>
      <c r="D103">
        <f t="shared" si="26"/>
        <v>0</v>
      </c>
      <c r="E103">
        <f t="shared" si="27"/>
        <v>0</v>
      </c>
      <c r="F103">
        <f t="shared" si="28"/>
        <v>0</v>
      </c>
      <c r="G103">
        <f t="shared" si="29"/>
        <v>-1.1999999999999595</v>
      </c>
      <c r="H103">
        <f t="shared" si="25"/>
        <v>1195.6000000000001</v>
      </c>
      <c r="I103">
        <f t="shared" si="30"/>
        <v>12.325773195876289</v>
      </c>
      <c r="J103">
        <f t="shared" si="31"/>
        <v>-9.73569755771128E-2</v>
      </c>
      <c r="K103">
        <f t="shared" si="37"/>
        <v>0.6</v>
      </c>
      <c r="L103">
        <f t="shared" si="32"/>
        <v>-0.6</v>
      </c>
      <c r="M103">
        <f t="shared" si="33"/>
        <v>0.6</v>
      </c>
      <c r="N103">
        <f t="shared" si="44"/>
        <v>-0.53333333333372113</v>
      </c>
      <c r="O103">
        <f t="shared" si="44"/>
        <v>1648.0666666666664</v>
      </c>
      <c r="P103">
        <f t="shared" si="35"/>
        <v>17.913768115942027</v>
      </c>
      <c r="Q103">
        <f t="shared" si="36"/>
        <v>-2.9772258403807907E-2</v>
      </c>
      <c r="R103">
        <f t="shared" si="38"/>
        <v>0.8666666666666667</v>
      </c>
      <c r="S103">
        <f t="shared" si="39"/>
        <v>-0.8666666666666667</v>
      </c>
      <c r="T103">
        <f t="shared" si="40"/>
        <v>0.8666666666666667</v>
      </c>
      <c r="U103">
        <f t="shared" si="45"/>
        <v>-31.933333333333024</v>
      </c>
      <c r="V103">
        <f t="shared" si="45"/>
        <v>2059.2666666666669</v>
      </c>
      <c r="W103">
        <f t="shared" si="42"/>
        <v>23.669731800766286</v>
      </c>
      <c r="X103">
        <f t="shared" si="43"/>
        <v>-1.3491210463271583</v>
      </c>
    </row>
    <row r="104" spans="1:24" x14ac:dyDescent="0.25">
      <c r="A104" s="45">
        <v>43943</v>
      </c>
      <c r="B104" s="2">
        <v>103</v>
      </c>
      <c r="C104">
        <v>0</v>
      </c>
      <c r="D104">
        <f t="shared" si="26"/>
        <v>0</v>
      </c>
      <c r="E104">
        <f t="shared" si="27"/>
        <v>0</v>
      </c>
      <c r="F104">
        <f t="shared" si="28"/>
        <v>0</v>
      </c>
      <c r="G104">
        <f t="shared" si="29"/>
        <v>-1.1999999999999595</v>
      </c>
      <c r="H104">
        <f t="shared" si="25"/>
        <v>1195.6000000000001</v>
      </c>
      <c r="I104">
        <f t="shared" si="30"/>
        <v>12.200000000000001</v>
      </c>
      <c r="J104">
        <f t="shared" si="31"/>
        <v>-9.8360655737701599E-2</v>
      </c>
      <c r="K104">
        <f t="shared" si="37"/>
        <v>0.3</v>
      </c>
      <c r="L104">
        <f t="shared" si="32"/>
        <v>-0.3</v>
      </c>
      <c r="M104">
        <f t="shared" si="33"/>
        <v>0.3</v>
      </c>
      <c r="N104">
        <f t="shared" si="44"/>
        <v>-0.83333333333372117</v>
      </c>
      <c r="O104">
        <f t="shared" si="44"/>
        <v>1648.3666666666663</v>
      </c>
      <c r="P104">
        <f t="shared" si="35"/>
        <v>17.724372759856628</v>
      </c>
      <c r="Q104">
        <f t="shared" si="36"/>
        <v>-4.701623829651741E-2</v>
      </c>
      <c r="R104">
        <f t="shared" si="38"/>
        <v>0.73333333333333328</v>
      </c>
      <c r="S104">
        <f t="shared" si="39"/>
        <v>-0.73333333333333328</v>
      </c>
      <c r="T104">
        <f t="shared" si="40"/>
        <v>0.73333333333333328</v>
      </c>
      <c r="U104">
        <f t="shared" si="45"/>
        <v>-32.666666666666359</v>
      </c>
      <c r="V104">
        <f t="shared" si="45"/>
        <v>2060</v>
      </c>
      <c r="W104">
        <f t="shared" si="42"/>
        <v>23.40909090909091</v>
      </c>
      <c r="X104">
        <f t="shared" si="43"/>
        <v>-1.3954692556634172</v>
      </c>
    </row>
    <row r="105" spans="1:24" x14ac:dyDescent="0.25">
      <c r="A105" s="45">
        <v>43944</v>
      </c>
      <c r="B105" s="2">
        <v>104</v>
      </c>
      <c r="C105">
        <v>0</v>
      </c>
      <c r="D105">
        <f t="shared" si="26"/>
        <v>0</v>
      </c>
      <c r="E105">
        <f t="shared" si="27"/>
        <v>0</v>
      </c>
      <c r="F105">
        <f t="shared" si="28"/>
        <v>0</v>
      </c>
      <c r="G105">
        <f t="shared" si="29"/>
        <v>-1.1999999999999595</v>
      </c>
      <c r="H105">
        <f t="shared" si="25"/>
        <v>1195.6000000000001</v>
      </c>
      <c r="I105">
        <f t="shared" si="30"/>
        <v>12.076767676767679</v>
      </c>
      <c r="J105">
        <f t="shared" si="31"/>
        <v>-9.9364335898290385E-2</v>
      </c>
      <c r="K105">
        <f t="shared" si="37"/>
        <v>0.3</v>
      </c>
      <c r="L105">
        <f t="shared" si="32"/>
        <v>-0.3</v>
      </c>
      <c r="M105">
        <f t="shared" si="33"/>
        <v>0.3</v>
      </c>
      <c r="N105">
        <f t="shared" si="44"/>
        <v>-1.1333333333337212</v>
      </c>
      <c r="O105">
        <f t="shared" si="44"/>
        <v>1648.6666666666663</v>
      </c>
      <c r="P105">
        <f t="shared" si="35"/>
        <v>17.539007092198577</v>
      </c>
      <c r="Q105">
        <f t="shared" si="36"/>
        <v>-6.4617873028732203E-2</v>
      </c>
      <c r="R105">
        <f t="shared" si="38"/>
        <v>0.73333333333333328</v>
      </c>
      <c r="S105">
        <f t="shared" si="39"/>
        <v>-0.73333333333333328</v>
      </c>
      <c r="T105">
        <f t="shared" si="40"/>
        <v>0.73333333333333328</v>
      </c>
      <c r="U105">
        <f t="shared" si="45"/>
        <v>-33.399999999999693</v>
      </c>
      <c r="V105">
        <f t="shared" si="45"/>
        <v>2060.7333333333331</v>
      </c>
      <c r="W105">
        <f t="shared" si="42"/>
        <v>23.154307116104867</v>
      </c>
      <c r="X105">
        <f t="shared" si="43"/>
        <v>-1.4424961987641809</v>
      </c>
    </row>
    <row r="106" spans="1:24" x14ac:dyDescent="0.25">
      <c r="A106" s="45">
        <v>43945</v>
      </c>
      <c r="B106" s="2">
        <v>105</v>
      </c>
      <c r="C106">
        <v>0</v>
      </c>
      <c r="D106">
        <f t="shared" si="26"/>
        <v>0</v>
      </c>
      <c r="E106">
        <f t="shared" si="27"/>
        <v>0</v>
      </c>
      <c r="F106">
        <f t="shared" si="28"/>
        <v>0</v>
      </c>
      <c r="G106">
        <f t="shared" si="29"/>
        <v>-1.1999999999999595</v>
      </c>
      <c r="H106">
        <f t="shared" si="25"/>
        <v>1195.6000000000001</v>
      </c>
      <c r="I106">
        <f t="shared" si="30"/>
        <v>11.956000000000001</v>
      </c>
      <c r="J106">
        <f t="shared" si="31"/>
        <v>-0.10036801605887917</v>
      </c>
      <c r="K106">
        <f t="shared" si="37"/>
        <v>0.1</v>
      </c>
      <c r="L106">
        <f t="shared" si="32"/>
        <v>-0.1</v>
      </c>
      <c r="M106">
        <f t="shared" si="33"/>
        <v>0.1</v>
      </c>
      <c r="N106">
        <f t="shared" si="44"/>
        <v>-1.2333333333337213</v>
      </c>
      <c r="O106">
        <f t="shared" si="44"/>
        <v>1648.7666666666662</v>
      </c>
      <c r="P106">
        <f t="shared" si="35"/>
        <v>17.355438596491222</v>
      </c>
      <c r="Q106">
        <f t="shared" si="36"/>
        <v>-7.1063218971779044E-2</v>
      </c>
      <c r="R106">
        <f t="shared" si="38"/>
        <v>0.6</v>
      </c>
      <c r="S106">
        <f t="shared" si="39"/>
        <v>-0.6</v>
      </c>
      <c r="T106">
        <f t="shared" si="40"/>
        <v>0.6</v>
      </c>
      <c r="U106">
        <f t="shared" si="45"/>
        <v>-33.999999999999694</v>
      </c>
      <c r="V106">
        <f t="shared" si="45"/>
        <v>2061.333333333333</v>
      </c>
      <c r="W106">
        <f t="shared" si="42"/>
        <v>22.903703703703702</v>
      </c>
      <c r="X106">
        <f t="shared" si="43"/>
        <v>-1.4844760672703619</v>
      </c>
    </row>
    <row r="107" spans="1:24" x14ac:dyDescent="0.25">
      <c r="A107" s="45">
        <v>43946</v>
      </c>
      <c r="B107" s="2">
        <v>106</v>
      </c>
      <c r="C107">
        <v>0</v>
      </c>
      <c r="D107">
        <f t="shared" si="26"/>
        <v>0</v>
      </c>
      <c r="E107">
        <f t="shared" si="27"/>
        <v>0</v>
      </c>
      <c r="F107">
        <f t="shared" si="28"/>
        <v>0</v>
      </c>
      <c r="G107">
        <f t="shared" si="29"/>
        <v>-1.1999999999999595</v>
      </c>
      <c r="H107">
        <f t="shared" si="25"/>
        <v>1195.6000000000001</v>
      </c>
      <c r="I107">
        <f t="shared" si="30"/>
        <v>11.837623762376239</v>
      </c>
      <c r="J107">
        <f t="shared" si="31"/>
        <v>-0.10137169621946797</v>
      </c>
      <c r="K107">
        <f t="shared" si="37"/>
        <v>0.1</v>
      </c>
      <c r="L107">
        <f t="shared" si="32"/>
        <v>-0.1</v>
      </c>
      <c r="M107">
        <f t="shared" si="33"/>
        <v>0.1</v>
      </c>
      <c r="N107">
        <f t="shared" si="44"/>
        <v>-1.3333333333337214</v>
      </c>
      <c r="O107">
        <f t="shared" si="44"/>
        <v>1648.8666666666661</v>
      </c>
      <c r="P107">
        <f t="shared" si="35"/>
        <v>17.175694444444439</v>
      </c>
      <c r="Q107">
        <f t="shared" si="36"/>
        <v>-7.7629078559032852E-2</v>
      </c>
      <c r="R107">
        <f t="shared" si="38"/>
        <v>0.46666666666666667</v>
      </c>
      <c r="S107">
        <f t="shared" si="39"/>
        <v>-0.46666666666666667</v>
      </c>
      <c r="T107">
        <f t="shared" si="40"/>
        <v>0.46666666666666667</v>
      </c>
      <c r="U107">
        <f t="shared" si="45"/>
        <v>-34.466666666666363</v>
      </c>
      <c r="V107">
        <f t="shared" si="45"/>
        <v>2061.7999999999997</v>
      </c>
      <c r="W107">
        <f t="shared" si="42"/>
        <v>22.657142857142855</v>
      </c>
      <c r="X107">
        <f t="shared" si="43"/>
        <v>-1.5212274064732949</v>
      </c>
    </row>
    <row r="108" spans="1:24" x14ac:dyDescent="0.25">
      <c r="A108" s="45">
        <v>43947</v>
      </c>
      <c r="B108" s="2">
        <v>107</v>
      </c>
      <c r="C108">
        <v>1</v>
      </c>
      <c r="D108">
        <f t="shared" si="26"/>
        <v>0</v>
      </c>
      <c r="E108">
        <f t="shared" si="27"/>
        <v>1</v>
      </c>
      <c r="F108">
        <f t="shared" si="28"/>
        <v>1</v>
      </c>
      <c r="G108">
        <f t="shared" si="29"/>
        <v>-0.19999999999995954</v>
      </c>
      <c r="H108">
        <f t="shared" si="25"/>
        <v>1196.6000000000001</v>
      </c>
      <c r="I108">
        <f t="shared" si="30"/>
        <v>11.731372549019609</v>
      </c>
      <c r="J108">
        <f t="shared" si="31"/>
        <v>-1.7048303526655418E-2</v>
      </c>
      <c r="K108">
        <f t="shared" si="37"/>
        <v>0</v>
      </c>
      <c r="L108">
        <f t="shared" si="32"/>
        <v>1</v>
      </c>
      <c r="M108">
        <f t="shared" si="33"/>
        <v>1</v>
      </c>
      <c r="N108">
        <f t="shared" si="44"/>
        <v>-0.33333333333372139</v>
      </c>
      <c r="O108">
        <f t="shared" si="44"/>
        <v>1649.8666666666661</v>
      </c>
      <c r="P108">
        <f t="shared" si="35"/>
        <v>17.008934707903773</v>
      </c>
      <c r="Q108">
        <f t="shared" si="36"/>
        <v>-1.959754323583986E-2</v>
      </c>
      <c r="R108">
        <f t="shared" si="38"/>
        <v>0.4</v>
      </c>
      <c r="S108">
        <f t="shared" si="39"/>
        <v>0.6</v>
      </c>
      <c r="T108">
        <f t="shared" si="40"/>
        <v>0.6</v>
      </c>
      <c r="U108">
        <f t="shared" si="45"/>
        <v>-33.866666666666362</v>
      </c>
      <c r="V108">
        <f t="shared" si="45"/>
        <v>2062.3999999999996</v>
      </c>
      <c r="W108">
        <f t="shared" si="42"/>
        <v>22.417391304347824</v>
      </c>
      <c r="X108">
        <f t="shared" si="43"/>
        <v>-1.5107318334626192</v>
      </c>
    </row>
    <row r="109" spans="1:24" x14ac:dyDescent="0.25">
      <c r="A109" s="45">
        <v>43948</v>
      </c>
      <c r="B109" s="2">
        <v>108</v>
      </c>
      <c r="C109">
        <v>0</v>
      </c>
      <c r="D109">
        <f t="shared" si="26"/>
        <v>0.2</v>
      </c>
      <c r="E109">
        <f t="shared" si="27"/>
        <v>-0.2</v>
      </c>
      <c r="F109">
        <f t="shared" si="28"/>
        <v>0.2</v>
      </c>
      <c r="G109">
        <f t="shared" si="29"/>
        <v>-0.39999999999995955</v>
      </c>
      <c r="H109">
        <f>F109+H108</f>
        <v>1196.8000000000002</v>
      </c>
      <c r="I109">
        <f t="shared" si="30"/>
        <v>11.619417475728158</v>
      </c>
      <c r="J109">
        <f t="shared" si="31"/>
        <v>-3.4425133689836088E-2</v>
      </c>
      <c r="K109">
        <f t="shared" si="37"/>
        <v>0.1</v>
      </c>
      <c r="L109">
        <f t="shared" si="32"/>
        <v>-0.1</v>
      </c>
      <c r="M109">
        <f t="shared" si="33"/>
        <v>0.1</v>
      </c>
      <c r="N109">
        <f t="shared" ref="N109:O124" si="46">L109+N108</f>
        <v>-0.43333333333372137</v>
      </c>
      <c r="O109">
        <f t="shared" si="46"/>
        <v>1649.966666666666</v>
      </c>
      <c r="P109">
        <f t="shared" si="35"/>
        <v>16.836394557823123</v>
      </c>
      <c r="Q109">
        <f t="shared" si="36"/>
        <v>-2.5737893694845176E-2</v>
      </c>
      <c r="R109">
        <f t="shared" si="38"/>
        <v>0.26666666666666666</v>
      </c>
      <c r="S109">
        <f t="shared" si="39"/>
        <v>-0.26666666666666666</v>
      </c>
      <c r="T109">
        <f t="shared" si="40"/>
        <v>0.26666666666666666</v>
      </c>
      <c r="U109">
        <f t="shared" si="45"/>
        <v>-34.133333333333027</v>
      </c>
      <c r="V109">
        <f t="shared" si="45"/>
        <v>2062.6666666666665</v>
      </c>
      <c r="W109">
        <f t="shared" si="42"/>
        <v>22.179211469534049</v>
      </c>
      <c r="X109">
        <f t="shared" si="43"/>
        <v>-1.5389786683904194</v>
      </c>
    </row>
    <row r="110" spans="1:24" x14ac:dyDescent="0.25">
      <c r="A110" s="45">
        <v>43949</v>
      </c>
      <c r="B110" s="2">
        <v>109</v>
      </c>
      <c r="C110">
        <v>0</v>
      </c>
      <c r="D110">
        <f t="shared" si="26"/>
        <v>0.2</v>
      </c>
      <c r="E110">
        <f t="shared" si="27"/>
        <v>-0.2</v>
      </c>
      <c r="F110">
        <f t="shared" si="28"/>
        <v>0.2</v>
      </c>
      <c r="G110">
        <f t="shared" si="29"/>
        <v>-0.59999999999995957</v>
      </c>
      <c r="H110">
        <f t="shared" ref="H110:H128" si="47">F110+H109</f>
        <v>1197.0000000000002</v>
      </c>
      <c r="I110">
        <f t="shared" si="30"/>
        <v>11.509615384615387</v>
      </c>
      <c r="J110">
        <f t="shared" si="31"/>
        <v>-5.2130325814532821E-2</v>
      </c>
      <c r="K110">
        <f t="shared" si="37"/>
        <v>0.1</v>
      </c>
      <c r="L110">
        <f t="shared" si="32"/>
        <v>-0.1</v>
      </c>
      <c r="M110">
        <f t="shared" si="33"/>
        <v>0.1</v>
      </c>
      <c r="N110">
        <f t="shared" si="46"/>
        <v>-0.53333333333372135</v>
      </c>
      <c r="O110">
        <f t="shared" si="46"/>
        <v>1650.0666666666659</v>
      </c>
      <c r="P110">
        <f t="shared" si="35"/>
        <v>16.66734006734006</v>
      </c>
      <c r="Q110">
        <f t="shared" si="36"/>
        <v>-3.1998707122967825E-2</v>
      </c>
      <c r="R110">
        <f t="shared" si="38"/>
        <v>0.26666666666666666</v>
      </c>
      <c r="S110">
        <f t="shared" si="39"/>
        <v>-0.26666666666666666</v>
      </c>
      <c r="T110">
        <f t="shared" si="40"/>
        <v>0.26666666666666666</v>
      </c>
      <c r="U110">
        <f t="shared" si="45"/>
        <v>-34.399999999999693</v>
      </c>
      <c r="V110">
        <f t="shared" si="45"/>
        <v>2062.9333333333334</v>
      </c>
      <c r="W110">
        <f t="shared" si="42"/>
        <v>21.946099290780143</v>
      </c>
      <c r="X110">
        <f t="shared" si="43"/>
        <v>-1.5674767321613097</v>
      </c>
    </row>
    <row r="111" spans="1:24" x14ac:dyDescent="0.25">
      <c r="A111" s="45">
        <v>43950</v>
      </c>
      <c r="B111" s="2">
        <v>110</v>
      </c>
      <c r="C111">
        <v>0</v>
      </c>
      <c r="D111">
        <f t="shared" si="26"/>
        <v>0.2</v>
      </c>
      <c r="E111">
        <f t="shared" si="27"/>
        <v>-0.2</v>
      </c>
      <c r="F111">
        <f t="shared" si="28"/>
        <v>0.2</v>
      </c>
      <c r="G111">
        <f t="shared" si="29"/>
        <v>-0.79999999999995963</v>
      </c>
      <c r="H111">
        <f t="shared" si="47"/>
        <v>1197.2000000000003</v>
      </c>
      <c r="I111">
        <f t="shared" si="30"/>
        <v>11.401904761904765</v>
      </c>
      <c r="J111">
        <f t="shared" si="31"/>
        <v>-7.0163715335779933E-2</v>
      </c>
      <c r="K111">
        <f t="shared" si="37"/>
        <v>0.1</v>
      </c>
      <c r="L111">
        <f t="shared" si="32"/>
        <v>-0.1</v>
      </c>
      <c r="M111">
        <f t="shared" si="33"/>
        <v>0.1</v>
      </c>
      <c r="N111">
        <f t="shared" si="46"/>
        <v>-0.63333333333372133</v>
      </c>
      <c r="O111">
        <f t="shared" si="46"/>
        <v>1650.1666666666658</v>
      </c>
      <c r="P111">
        <f t="shared" si="35"/>
        <v>16.501666666666658</v>
      </c>
      <c r="Q111">
        <f t="shared" si="36"/>
        <v>-3.8379961620061916E-2</v>
      </c>
      <c r="R111">
        <f t="shared" si="38"/>
        <v>0.13333333333333333</v>
      </c>
      <c r="S111">
        <f t="shared" si="39"/>
        <v>-0.13333333333333333</v>
      </c>
      <c r="T111">
        <f t="shared" si="40"/>
        <v>0.13333333333333333</v>
      </c>
      <c r="U111">
        <f t="shared" si="45"/>
        <v>-34.533333333333026</v>
      </c>
      <c r="V111">
        <f t="shared" si="45"/>
        <v>2063.0666666666666</v>
      </c>
      <c r="W111">
        <f t="shared" si="42"/>
        <v>21.716491228070176</v>
      </c>
      <c r="X111">
        <f t="shared" si="43"/>
        <v>-1.5901893621146372</v>
      </c>
    </row>
    <row r="112" spans="1:24" x14ac:dyDescent="0.25">
      <c r="A112" s="45">
        <v>43951</v>
      </c>
      <c r="B112" s="2">
        <v>111</v>
      </c>
      <c r="C112">
        <v>0</v>
      </c>
      <c r="D112">
        <f t="shared" si="26"/>
        <v>0.2</v>
      </c>
      <c r="E112">
        <f t="shared" si="27"/>
        <v>-0.2</v>
      </c>
      <c r="F112">
        <f t="shared" si="28"/>
        <v>0.2</v>
      </c>
      <c r="G112">
        <f t="shared" si="29"/>
        <v>-0.99999999999995959</v>
      </c>
      <c r="H112">
        <f t="shared" si="47"/>
        <v>1197.4000000000003</v>
      </c>
      <c r="I112">
        <f t="shared" si="30"/>
        <v>11.296226415094342</v>
      </c>
      <c r="J112">
        <f t="shared" si="31"/>
        <v>-8.8525137798559958E-2</v>
      </c>
      <c r="K112">
        <f t="shared" si="37"/>
        <v>0.1</v>
      </c>
      <c r="L112">
        <f t="shared" si="32"/>
        <v>-0.1</v>
      </c>
      <c r="M112">
        <f t="shared" si="33"/>
        <v>0.1</v>
      </c>
      <c r="N112">
        <f t="shared" si="46"/>
        <v>-0.7333333333337213</v>
      </c>
      <c r="O112">
        <f t="shared" si="46"/>
        <v>1650.2666666666657</v>
      </c>
      <c r="P112">
        <f t="shared" si="35"/>
        <v>16.339273927392732</v>
      </c>
      <c r="Q112">
        <f t="shared" si="36"/>
        <v>-4.4881635291289822E-2</v>
      </c>
      <c r="R112">
        <f t="shared" si="38"/>
        <v>0.13333333333333333</v>
      </c>
      <c r="S112">
        <f t="shared" si="39"/>
        <v>-0.13333333333333333</v>
      </c>
      <c r="T112">
        <f t="shared" si="40"/>
        <v>0.13333333333333333</v>
      </c>
      <c r="U112">
        <f t="shared" si="45"/>
        <v>-34.666666666666359</v>
      </c>
      <c r="V112">
        <f t="shared" si="45"/>
        <v>2063.1999999999998</v>
      </c>
      <c r="W112">
        <f t="shared" si="42"/>
        <v>21.491666666666664</v>
      </c>
      <c r="X112">
        <f t="shared" si="43"/>
        <v>-1.6130283055447707</v>
      </c>
    </row>
    <row r="113" spans="1:24" x14ac:dyDescent="0.25">
      <c r="A113" s="45">
        <v>43952</v>
      </c>
      <c r="B113" s="2">
        <v>112</v>
      </c>
      <c r="C113">
        <v>0</v>
      </c>
      <c r="D113">
        <f t="shared" si="26"/>
        <v>0.2</v>
      </c>
      <c r="E113">
        <f t="shared" si="27"/>
        <v>-0.2</v>
      </c>
      <c r="F113">
        <f t="shared" si="28"/>
        <v>0.2</v>
      </c>
      <c r="G113">
        <f t="shared" si="29"/>
        <v>-1.1999999999999595</v>
      </c>
      <c r="H113">
        <f t="shared" si="47"/>
        <v>1197.6000000000004</v>
      </c>
      <c r="I113">
        <f t="shared" si="30"/>
        <v>11.192523364485984</v>
      </c>
      <c r="J113">
        <f t="shared" si="31"/>
        <v>-0.10721442885771179</v>
      </c>
      <c r="K113">
        <f t="shared" si="37"/>
        <v>0.1</v>
      </c>
      <c r="L113">
        <f t="shared" si="32"/>
        <v>-0.1</v>
      </c>
      <c r="M113">
        <f t="shared" si="33"/>
        <v>0.1</v>
      </c>
      <c r="N113">
        <f t="shared" si="46"/>
        <v>-0.83333333333372128</v>
      </c>
      <c r="O113">
        <f t="shared" si="46"/>
        <v>1650.3666666666657</v>
      </c>
      <c r="P113">
        <f t="shared" si="35"/>
        <v>16.180065359477116</v>
      </c>
      <c r="Q113">
        <f t="shared" si="36"/>
        <v>-5.1503706247120612E-2</v>
      </c>
      <c r="R113">
        <f t="shared" si="38"/>
        <v>6.6666666666666666E-2</v>
      </c>
      <c r="S113">
        <f t="shared" si="39"/>
        <v>-6.6666666666666666E-2</v>
      </c>
      <c r="T113">
        <f t="shared" si="40"/>
        <v>6.6666666666666666E-2</v>
      </c>
      <c r="U113">
        <f t="shared" si="45"/>
        <v>-34.733333333333029</v>
      </c>
      <c r="V113">
        <f t="shared" si="45"/>
        <v>2063.2666666666664</v>
      </c>
      <c r="W113">
        <f t="shared" si="42"/>
        <v>21.270790378006872</v>
      </c>
      <c r="X113">
        <f t="shared" si="43"/>
        <v>-1.6329122104106615</v>
      </c>
    </row>
    <row r="114" spans="1:24" x14ac:dyDescent="0.25">
      <c r="A114" s="45">
        <v>43953</v>
      </c>
      <c r="B114" s="2">
        <v>113</v>
      </c>
      <c r="C114">
        <v>0</v>
      </c>
      <c r="D114">
        <f t="shared" si="26"/>
        <v>0</v>
      </c>
      <c r="E114">
        <f t="shared" si="27"/>
        <v>0</v>
      </c>
      <c r="F114">
        <f t="shared" si="28"/>
        <v>0</v>
      </c>
      <c r="G114">
        <f t="shared" si="29"/>
        <v>-1.1999999999999595</v>
      </c>
      <c r="H114">
        <f t="shared" si="47"/>
        <v>1197.6000000000004</v>
      </c>
      <c r="I114">
        <f t="shared" si="30"/>
        <v>11.088888888888892</v>
      </c>
      <c r="J114">
        <f t="shared" si="31"/>
        <v>-0.10821643286572778</v>
      </c>
      <c r="K114">
        <f t="shared" si="37"/>
        <v>0.1</v>
      </c>
      <c r="L114">
        <f t="shared" si="32"/>
        <v>-0.1</v>
      </c>
      <c r="M114">
        <f t="shared" si="33"/>
        <v>0.1</v>
      </c>
      <c r="N114">
        <f t="shared" si="46"/>
        <v>-0.93333333333372126</v>
      </c>
      <c r="O114">
        <f t="shared" si="46"/>
        <v>1650.4666666666656</v>
      </c>
      <c r="P114">
        <f t="shared" si="35"/>
        <v>16.023948220064714</v>
      </c>
      <c r="Q114">
        <f t="shared" si="36"/>
        <v>-5.8246152603328362E-2</v>
      </c>
      <c r="R114">
        <f t="shared" si="38"/>
        <v>6.6666666666666666E-2</v>
      </c>
      <c r="S114">
        <f t="shared" si="39"/>
        <v>-6.6666666666666666E-2</v>
      </c>
      <c r="T114">
        <f t="shared" si="40"/>
        <v>6.6666666666666666E-2</v>
      </c>
      <c r="U114">
        <f t="shared" ref="U114:V128" si="48">S114+U113</f>
        <v>-34.799999999999699</v>
      </c>
      <c r="V114">
        <f t="shared" si="48"/>
        <v>2063.333333333333</v>
      </c>
      <c r="W114">
        <f t="shared" si="42"/>
        <v>21.054421768707481</v>
      </c>
      <c r="X114">
        <f t="shared" si="43"/>
        <v>-1.6528594507269647</v>
      </c>
    </row>
    <row r="115" spans="1:24" x14ac:dyDescent="0.25">
      <c r="A115" s="45">
        <v>43954</v>
      </c>
      <c r="B115" s="2">
        <v>114</v>
      </c>
      <c r="C115">
        <v>0</v>
      </c>
      <c r="D115">
        <f t="shared" si="26"/>
        <v>0</v>
      </c>
      <c r="E115">
        <f t="shared" si="27"/>
        <v>0</v>
      </c>
      <c r="F115">
        <f t="shared" si="28"/>
        <v>0</v>
      </c>
      <c r="G115">
        <f t="shared" si="29"/>
        <v>-1.1999999999999595</v>
      </c>
      <c r="H115">
        <f t="shared" si="47"/>
        <v>1197.6000000000004</v>
      </c>
      <c r="I115">
        <f t="shared" si="30"/>
        <v>10.987155963302756</v>
      </c>
      <c r="J115">
        <f t="shared" si="31"/>
        <v>-0.10921843687374377</v>
      </c>
      <c r="K115">
        <f t="shared" si="37"/>
        <v>0.1</v>
      </c>
      <c r="L115">
        <f t="shared" si="32"/>
        <v>-0.1</v>
      </c>
      <c r="M115">
        <f t="shared" si="33"/>
        <v>0.1</v>
      </c>
      <c r="N115">
        <f t="shared" si="46"/>
        <v>-1.0333333333337213</v>
      </c>
      <c r="O115">
        <f t="shared" si="46"/>
        <v>1650.5666666666655</v>
      </c>
      <c r="P115">
        <f t="shared" si="35"/>
        <v>15.870833333333321</v>
      </c>
      <c r="Q115">
        <f t="shared" si="36"/>
        <v>-6.5108952480990634E-2</v>
      </c>
      <c r="R115">
        <f t="shared" si="38"/>
        <v>6.6666666666666666E-2</v>
      </c>
      <c r="S115">
        <f t="shared" si="39"/>
        <v>-6.6666666666666666E-2</v>
      </c>
      <c r="T115">
        <f t="shared" si="40"/>
        <v>6.6666666666666666E-2</v>
      </c>
      <c r="U115">
        <f t="shared" si="48"/>
        <v>-34.866666666666369</v>
      </c>
      <c r="V115">
        <f t="shared" si="48"/>
        <v>2063.3999999999996</v>
      </c>
      <c r="W115">
        <f t="shared" si="42"/>
        <v>20.84242424242424</v>
      </c>
      <c r="X115">
        <f t="shared" si="43"/>
        <v>-1.6728700203547402</v>
      </c>
    </row>
    <row r="116" spans="1:24" x14ac:dyDescent="0.25">
      <c r="A116" s="45">
        <v>43955</v>
      </c>
      <c r="B116" s="2">
        <v>115</v>
      </c>
      <c r="C116">
        <v>0</v>
      </c>
      <c r="D116">
        <f t="shared" si="26"/>
        <v>0</v>
      </c>
      <c r="E116">
        <f t="shared" si="27"/>
        <v>0</v>
      </c>
      <c r="F116">
        <f t="shared" si="28"/>
        <v>0</v>
      </c>
      <c r="G116">
        <f t="shared" si="29"/>
        <v>-1.1999999999999595</v>
      </c>
      <c r="H116">
        <f t="shared" si="47"/>
        <v>1197.6000000000004</v>
      </c>
      <c r="I116">
        <f t="shared" si="30"/>
        <v>10.88727272727273</v>
      </c>
      <c r="J116">
        <f t="shared" si="31"/>
        <v>-0.11022044088175978</v>
      </c>
      <c r="K116">
        <f t="shared" si="37"/>
        <v>0.1</v>
      </c>
      <c r="L116">
        <f t="shared" si="32"/>
        <v>-0.1</v>
      </c>
      <c r="M116">
        <f>ABS(L116)</f>
        <v>0.1</v>
      </c>
      <c r="N116">
        <f t="shared" si="46"/>
        <v>-1.1333333333337214</v>
      </c>
      <c r="O116">
        <f t="shared" si="46"/>
        <v>1650.6666666666654</v>
      </c>
      <c r="P116">
        <f t="shared" si="35"/>
        <v>15.720634920634909</v>
      </c>
      <c r="Q116">
        <f t="shared" si="36"/>
        <v>-7.209208400648677E-2</v>
      </c>
      <c r="R116">
        <f t="shared" si="38"/>
        <v>6.6666666666666666E-2</v>
      </c>
      <c r="S116">
        <f t="shared" si="39"/>
        <v>-6.6666666666666666E-2</v>
      </c>
      <c r="T116">
        <f t="shared" si="40"/>
        <v>6.6666666666666666E-2</v>
      </c>
      <c r="U116">
        <f t="shared" si="48"/>
        <v>-34.933333333333039</v>
      </c>
      <c r="V116">
        <f t="shared" si="48"/>
        <v>2063.4666666666662</v>
      </c>
      <c r="W116">
        <f t="shared" si="42"/>
        <v>20.634666666666661</v>
      </c>
      <c r="X116">
        <f t="shared" si="43"/>
        <v>-1.6929439131558404</v>
      </c>
    </row>
    <row r="117" spans="1:24" x14ac:dyDescent="0.25">
      <c r="A117" s="45">
        <v>43956</v>
      </c>
      <c r="B117" s="2">
        <v>116</v>
      </c>
      <c r="C117">
        <v>0</v>
      </c>
      <c r="D117">
        <f t="shared" si="26"/>
        <v>0</v>
      </c>
      <c r="E117">
        <f t="shared" si="27"/>
        <v>0</v>
      </c>
      <c r="F117">
        <f t="shared" si="28"/>
        <v>0</v>
      </c>
      <c r="G117">
        <f t="shared" si="29"/>
        <v>-1.1999999999999595</v>
      </c>
      <c r="H117">
        <f t="shared" si="47"/>
        <v>1197.6000000000004</v>
      </c>
      <c r="I117">
        <f t="shared" si="30"/>
        <v>10.789189189189193</v>
      </c>
      <c r="J117">
        <f t="shared" si="31"/>
        <v>-0.11122244488977577</v>
      </c>
      <c r="K117">
        <f t="shared" si="37"/>
        <v>0.1</v>
      </c>
      <c r="L117">
        <f t="shared" si="32"/>
        <v>-0.1</v>
      </c>
      <c r="M117">
        <f t="shared" ref="M117:M128" si="49">ABS(L117)</f>
        <v>0.1</v>
      </c>
      <c r="N117">
        <f t="shared" si="46"/>
        <v>-1.2333333333337215</v>
      </c>
      <c r="O117">
        <f t="shared" si="46"/>
        <v>1650.7666666666653</v>
      </c>
      <c r="P117">
        <f t="shared" si="35"/>
        <v>15.573270440251559</v>
      </c>
      <c r="Q117">
        <f t="shared" si="36"/>
        <v>-7.9195525311496429E-2</v>
      </c>
      <c r="R117">
        <f t="shared" si="38"/>
        <v>6.6666666666666666E-2</v>
      </c>
      <c r="S117">
        <f t="shared" si="39"/>
        <v>-6.6666666666666666E-2</v>
      </c>
      <c r="T117">
        <f t="shared" si="40"/>
        <v>6.6666666666666666E-2</v>
      </c>
      <c r="U117">
        <f t="shared" si="48"/>
        <v>-34.999999999999709</v>
      </c>
      <c r="V117">
        <f t="shared" si="48"/>
        <v>2063.5333333333328</v>
      </c>
      <c r="W117">
        <f t="shared" si="42"/>
        <v>20.431023102310228</v>
      </c>
      <c r="X117">
        <f t="shared" si="43"/>
        <v>-1.7130811229929108</v>
      </c>
    </row>
    <row r="118" spans="1:24" x14ac:dyDescent="0.25">
      <c r="A118" s="45">
        <v>43957</v>
      </c>
      <c r="B118" s="2">
        <v>117</v>
      </c>
      <c r="C118">
        <v>0</v>
      </c>
      <c r="D118">
        <f t="shared" si="26"/>
        <v>0</v>
      </c>
      <c r="E118">
        <f t="shared" si="27"/>
        <v>0</v>
      </c>
      <c r="F118">
        <f t="shared" si="28"/>
        <v>0</v>
      </c>
      <c r="G118">
        <f t="shared" si="29"/>
        <v>-1.1999999999999595</v>
      </c>
      <c r="H118">
        <f t="shared" si="47"/>
        <v>1197.6000000000004</v>
      </c>
      <c r="I118">
        <f t="shared" si="30"/>
        <v>10.692857142857147</v>
      </c>
      <c r="J118">
        <f t="shared" si="31"/>
        <v>-0.11222444889779176</v>
      </c>
      <c r="K118">
        <f t="shared" si="37"/>
        <v>0.1</v>
      </c>
      <c r="L118">
        <f t="shared" si="32"/>
        <v>-0.1</v>
      </c>
      <c r="M118">
        <f t="shared" si="49"/>
        <v>0.1</v>
      </c>
      <c r="N118">
        <f t="shared" si="46"/>
        <v>-1.3333333333337216</v>
      </c>
      <c r="O118">
        <f t="shared" si="46"/>
        <v>1650.8666666666652</v>
      </c>
      <c r="P118">
        <f t="shared" si="35"/>
        <v>15.428660436137058</v>
      </c>
      <c r="Q118">
        <f t="shared" si="36"/>
        <v>-8.6419254532997827E-2</v>
      </c>
      <c r="R118">
        <f t="shared" si="38"/>
        <v>6.6666666666666666E-2</v>
      </c>
      <c r="S118">
        <f t="shared" si="39"/>
        <v>-6.6666666666666666E-2</v>
      </c>
      <c r="T118">
        <f t="shared" si="40"/>
        <v>6.6666666666666666E-2</v>
      </c>
      <c r="U118">
        <f t="shared" si="48"/>
        <v>-35.066666666666379</v>
      </c>
      <c r="V118">
        <f t="shared" si="48"/>
        <v>2063.5999999999995</v>
      </c>
      <c r="W118">
        <f t="shared" si="42"/>
        <v>20.231372549019603</v>
      </c>
      <c r="X118">
        <f t="shared" si="43"/>
        <v>-1.733281643729391</v>
      </c>
    </row>
    <row r="119" spans="1:24" x14ac:dyDescent="0.25">
      <c r="A119" s="45">
        <v>43958</v>
      </c>
      <c r="B119" s="2">
        <v>118</v>
      </c>
      <c r="C119">
        <v>0</v>
      </c>
      <c r="D119">
        <f t="shared" si="26"/>
        <v>0</v>
      </c>
      <c r="E119">
        <f t="shared" si="27"/>
        <v>0</v>
      </c>
      <c r="F119">
        <f t="shared" si="28"/>
        <v>0</v>
      </c>
      <c r="G119">
        <f t="shared" si="29"/>
        <v>-1.1999999999999595</v>
      </c>
      <c r="H119">
        <f t="shared" si="47"/>
        <v>1197.6000000000004</v>
      </c>
      <c r="I119">
        <f t="shared" si="30"/>
        <v>10.598230088495578</v>
      </c>
      <c r="J119">
        <f t="shared" si="31"/>
        <v>-0.11322645290580778</v>
      </c>
      <c r="K119">
        <f t="shared" si="37"/>
        <v>0</v>
      </c>
      <c r="L119">
        <f t="shared" si="32"/>
        <v>0</v>
      </c>
      <c r="M119">
        <f t="shared" si="49"/>
        <v>0</v>
      </c>
      <c r="N119">
        <f t="shared" si="46"/>
        <v>-1.3333333333337216</v>
      </c>
      <c r="O119">
        <f t="shared" si="46"/>
        <v>1650.8666666666652</v>
      </c>
      <c r="P119">
        <f t="shared" si="35"/>
        <v>15.285802469135788</v>
      </c>
      <c r="Q119">
        <f t="shared" si="36"/>
        <v>-8.7226911117418371E-2</v>
      </c>
      <c r="R119">
        <f t="shared" si="38"/>
        <v>6.6666666666666666E-2</v>
      </c>
      <c r="S119">
        <f t="shared" si="39"/>
        <v>-6.6666666666666666E-2</v>
      </c>
      <c r="T119">
        <f t="shared" si="40"/>
        <v>6.6666666666666666E-2</v>
      </c>
      <c r="U119">
        <f t="shared" si="48"/>
        <v>-35.133333333333049</v>
      </c>
      <c r="V119">
        <f t="shared" si="48"/>
        <v>2063.6666666666661</v>
      </c>
      <c r="W119">
        <f t="shared" si="42"/>
        <v>20.035598705501613</v>
      </c>
      <c r="X119">
        <f t="shared" si="43"/>
        <v>-1.7535454692295129</v>
      </c>
    </row>
    <row r="120" spans="1:24" x14ac:dyDescent="0.25">
      <c r="A120" s="45">
        <v>43959</v>
      </c>
      <c r="B120" s="2">
        <v>119</v>
      </c>
      <c r="C120">
        <v>0</v>
      </c>
      <c r="D120">
        <f t="shared" si="26"/>
        <v>0</v>
      </c>
      <c r="E120">
        <f t="shared" si="27"/>
        <v>0</v>
      </c>
      <c r="F120">
        <f t="shared" si="28"/>
        <v>0</v>
      </c>
      <c r="G120">
        <f t="shared" si="29"/>
        <v>-1.1999999999999595</v>
      </c>
      <c r="H120">
        <f t="shared" si="47"/>
        <v>1197.6000000000004</v>
      </c>
      <c r="I120">
        <f t="shared" si="30"/>
        <v>10.50526315789474</v>
      </c>
      <c r="J120">
        <f t="shared" si="31"/>
        <v>-0.11422845691382377</v>
      </c>
      <c r="K120">
        <f t="shared" si="37"/>
        <v>0</v>
      </c>
      <c r="L120">
        <f t="shared" si="32"/>
        <v>0</v>
      </c>
      <c r="M120">
        <f t="shared" si="49"/>
        <v>0</v>
      </c>
      <c r="N120">
        <f t="shared" si="46"/>
        <v>-1.3333333333337216</v>
      </c>
      <c r="O120">
        <f t="shared" si="46"/>
        <v>1650.8666666666652</v>
      </c>
      <c r="P120">
        <f t="shared" si="35"/>
        <v>15.145565749235461</v>
      </c>
      <c r="Q120">
        <f t="shared" si="36"/>
        <v>-8.8034567701838901E-2</v>
      </c>
      <c r="R120">
        <f t="shared" si="38"/>
        <v>6.6666666666666666E-2</v>
      </c>
      <c r="S120">
        <f t="shared" si="39"/>
        <v>-6.6666666666666666E-2</v>
      </c>
      <c r="T120">
        <f t="shared" si="40"/>
        <v>6.6666666666666666E-2</v>
      </c>
      <c r="U120">
        <f t="shared" si="48"/>
        <v>-35.199999999999719</v>
      </c>
      <c r="V120">
        <f t="shared" si="48"/>
        <v>2063.7333333333327</v>
      </c>
      <c r="W120">
        <f t="shared" si="42"/>
        <v>19.843589743589739</v>
      </c>
      <c r="X120">
        <f t="shared" si="43"/>
        <v>-1.7738725933583013</v>
      </c>
    </row>
    <row r="121" spans="1:24" x14ac:dyDescent="0.25">
      <c r="A121" s="45">
        <v>43960</v>
      </c>
      <c r="B121" s="2">
        <v>120</v>
      </c>
      <c r="C121">
        <v>0</v>
      </c>
      <c r="D121">
        <f t="shared" si="26"/>
        <v>0</v>
      </c>
      <c r="E121">
        <f t="shared" si="27"/>
        <v>0</v>
      </c>
      <c r="F121">
        <f t="shared" si="28"/>
        <v>0</v>
      </c>
      <c r="G121">
        <f t="shared" si="29"/>
        <v>-1.1999999999999595</v>
      </c>
      <c r="H121">
        <f t="shared" si="47"/>
        <v>1197.6000000000004</v>
      </c>
      <c r="I121">
        <f t="shared" si="30"/>
        <v>10.413913043478264</v>
      </c>
      <c r="J121">
        <f t="shared" si="31"/>
        <v>-0.11523046092183978</v>
      </c>
      <c r="K121">
        <f t="shared" si="37"/>
        <v>0</v>
      </c>
      <c r="L121">
        <f t="shared" si="32"/>
        <v>0</v>
      </c>
      <c r="M121">
        <f t="shared" si="49"/>
        <v>0</v>
      </c>
      <c r="N121">
        <f t="shared" si="46"/>
        <v>-1.3333333333337216</v>
      </c>
      <c r="O121">
        <f t="shared" si="46"/>
        <v>1650.8666666666652</v>
      </c>
      <c r="P121">
        <f t="shared" si="35"/>
        <v>15.007878787878775</v>
      </c>
      <c r="Q121">
        <f t="shared" si="36"/>
        <v>-8.8842224286259444E-2</v>
      </c>
      <c r="R121">
        <f t="shared" si="38"/>
        <v>6.6666666666666666E-2</v>
      </c>
      <c r="S121">
        <f t="shared" si="39"/>
        <v>-6.6666666666666666E-2</v>
      </c>
      <c r="T121">
        <f t="shared" si="40"/>
        <v>6.6666666666666666E-2</v>
      </c>
      <c r="U121">
        <f t="shared" si="48"/>
        <v>-35.266666666666389</v>
      </c>
      <c r="V121">
        <f t="shared" si="48"/>
        <v>2063.7999999999993</v>
      </c>
      <c r="W121">
        <f t="shared" si="42"/>
        <v>19.65523809523809</v>
      </c>
      <c r="X121">
        <f t="shared" si="43"/>
        <v>-1.7942630099815737</v>
      </c>
    </row>
    <row r="122" spans="1:24" x14ac:dyDescent="0.25">
      <c r="A122" s="45">
        <v>43961</v>
      </c>
      <c r="B122" s="2">
        <v>121</v>
      </c>
      <c r="C122">
        <v>0</v>
      </c>
      <c r="D122">
        <f t="shared" si="26"/>
        <v>0</v>
      </c>
      <c r="E122">
        <f t="shared" si="27"/>
        <v>0</v>
      </c>
      <c r="F122">
        <f t="shared" si="28"/>
        <v>0</v>
      </c>
      <c r="G122">
        <f t="shared" si="29"/>
        <v>-1.1999999999999595</v>
      </c>
      <c r="H122">
        <f t="shared" si="47"/>
        <v>1197.6000000000004</v>
      </c>
      <c r="I122">
        <f t="shared" si="30"/>
        <v>10.324137931034485</v>
      </c>
      <c r="J122">
        <f t="shared" si="31"/>
        <v>-0.11623246492985577</v>
      </c>
      <c r="K122">
        <f t="shared" si="37"/>
        <v>0</v>
      </c>
      <c r="L122">
        <f t="shared" si="32"/>
        <v>0</v>
      </c>
      <c r="M122">
        <f t="shared" si="49"/>
        <v>0</v>
      </c>
      <c r="N122">
        <f t="shared" si="46"/>
        <v>-1.3333333333337216</v>
      </c>
      <c r="O122">
        <f t="shared" si="46"/>
        <v>1650.8666666666652</v>
      </c>
      <c r="P122">
        <f t="shared" si="35"/>
        <v>14.872672672672659</v>
      </c>
      <c r="Q122">
        <f t="shared" si="36"/>
        <v>-8.9649880870679988E-2</v>
      </c>
      <c r="R122">
        <f t="shared" si="38"/>
        <v>6.6666666666666666E-2</v>
      </c>
      <c r="S122">
        <f t="shared" si="39"/>
        <v>-6.6666666666666666E-2</v>
      </c>
      <c r="T122">
        <f t="shared" si="40"/>
        <v>6.6666666666666666E-2</v>
      </c>
      <c r="U122">
        <f t="shared" si="48"/>
        <v>-35.333333333333059</v>
      </c>
      <c r="V122">
        <f t="shared" si="48"/>
        <v>2063.8666666666659</v>
      </c>
      <c r="W122">
        <f t="shared" si="42"/>
        <v>19.47044025157232</v>
      </c>
      <c r="X122">
        <f t="shared" si="43"/>
        <v>-1.8147167129659403</v>
      </c>
    </row>
    <row r="123" spans="1:24" x14ac:dyDescent="0.25">
      <c r="A123" s="45">
        <v>43962</v>
      </c>
      <c r="B123" s="2">
        <v>122</v>
      </c>
      <c r="C123">
        <v>0</v>
      </c>
      <c r="D123">
        <f t="shared" si="26"/>
        <v>0</v>
      </c>
      <c r="E123">
        <f t="shared" si="27"/>
        <v>0</v>
      </c>
      <c r="F123">
        <f t="shared" si="28"/>
        <v>0</v>
      </c>
      <c r="G123">
        <f t="shared" si="29"/>
        <v>-1.1999999999999595</v>
      </c>
      <c r="H123">
        <f t="shared" si="47"/>
        <v>1197.6000000000004</v>
      </c>
      <c r="I123">
        <f t="shared" si="30"/>
        <v>10.235897435897439</v>
      </c>
      <c r="J123">
        <f t="shared" si="31"/>
        <v>-0.11723446893787177</v>
      </c>
      <c r="K123">
        <f t="shared" si="37"/>
        <v>0</v>
      </c>
      <c r="L123">
        <f t="shared" si="32"/>
        <v>0</v>
      </c>
      <c r="M123">
        <f t="shared" si="49"/>
        <v>0</v>
      </c>
      <c r="N123">
        <f t="shared" si="46"/>
        <v>-1.3333333333337216</v>
      </c>
      <c r="O123">
        <f t="shared" si="46"/>
        <v>1650.8666666666652</v>
      </c>
      <c r="P123">
        <f t="shared" si="35"/>
        <v>14.73988095238094</v>
      </c>
      <c r="Q123">
        <f t="shared" si="36"/>
        <v>-9.0457537455100517E-2</v>
      </c>
      <c r="R123">
        <f t="shared" si="38"/>
        <v>6.6666666666666666E-2</v>
      </c>
      <c r="S123">
        <f t="shared" si="39"/>
        <v>-6.6666666666666666E-2</v>
      </c>
      <c r="T123">
        <f t="shared" si="40"/>
        <v>6.6666666666666666E-2</v>
      </c>
      <c r="U123">
        <f t="shared" si="48"/>
        <v>-35.399999999999729</v>
      </c>
      <c r="V123">
        <f t="shared" si="48"/>
        <v>2063.9333333333325</v>
      </c>
      <c r="W123">
        <f t="shared" si="42"/>
        <v>19.289096573208713</v>
      </c>
      <c r="X123">
        <f t="shared" si="43"/>
        <v>-1.8352336961788041</v>
      </c>
    </row>
    <row r="124" spans="1:24" x14ac:dyDescent="0.25">
      <c r="A124" s="45">
        <v>43963</v>
      </c>
      <c r="B124" s="2">
        <v>123</v>
      </c>
      <c r="C124">
        <v>0</v>
      </c>
      <c r="D124">
        <f t="shared" si="26"/>
        <v>0</v>
      </c>
      <c r="E124">
        <f t="shared" si="27"/>
        <v>0</v>
      </c>
      <c r="F124">
        <f t="shared" si="28"/>
        <v>0</v>
      </c>
      <c r="G124">
        <f t="shared" si="29"/>
        <v>-1.1999999999999595</v>
      </c>
      <c r="H124">
        <f t="shared" si="47"/>
        <v>1197.6000000000004</v>
      </c>
      <c r="I124">
        <f t="shared" si="30"/>
        <v>10.149152542372885</v>
      </c>
      <c r="J124">
        <f t="shared" si="31"/>
        <v>-0.11823647294588775</v>
      </c>
      <c r="K124">
        <f t="shared" si="37"/>
        <v>0</v>
      </c>
      <c r="L124">
        <f t="shared" si="32"/>
        <v>0</v>
      </c>
      <c r="M124">
        <f t="shared" si="49"/>
        <v>0</v>
      </c>
      <c r="N124">
        <f t="shared" si="46"/>
        <v>-1.3333333333337216</v>
      </c>
      <c r="O124">
        <f t="shared" si="46"/>
        <v>1650.8666666666652</v>
      </c>
      <c r="P124">
        <f t="shared" si="35"/>
        <v>14.609439528023586</v>
      </c>
      <c r="Q124">
        <f t="shared" si="36"/>
        <v>-9.1265194039521061E-2</v>
      </c>
      <c r="R124">
        <f t="shared" si="38"/>
        <v>0</v>
      </c>
      <c r="S124">
        <f t="shared" si="39"/>
        <v>0</v>
      </c>
      <c r="T124">
        <f t="shared" si="40"/>
        <v>0</v>
      </c>
      <c r="U124">
        <f t="shared" si="48"/>
        <v>-35.399999999999729</v>
      </c>
      <c r="V124">
        <f t="shared" si="48"/>
        <v>2063.9333333333325</v>
      </c>
      <c r="W124">
        <f t="shared" si="42"/>
        <v>19.110493827160486</v>
      </c>
      <c r="X124">
        <f t="shared" si="43"/>
        <v>-1.8523854129655217</v>
      </c>
    </row>
    <row r="125" spans="1:24" x14ac:dyDescent="0.25">
      <c r="A125" s="45">
        <v>43964</v>
      </c>
      <c r="B125" s="2">
        <v>124</v>
      </c>
      <c r="C125">
        <v>0</v>
      </c>
      <c r="D125">
        <f t="shared" si="26"/>
        <v>0</v>
      </c>
      <c r="E125">
        <f t="shared" si="27"/>
        <v>0</v>
      </c>
      <c r="F125">
        <f t="shared" si="28"/>
        <v>0</v>
      </c>
      <c r="G125">
        <f t="shared" si="29"/>
        <v>-1.1999999999999595</v>
      </c>
      <c r="H125">
        <f t="shared" si="47"/>
        <v>1197.6000000000004</v>
      </c>
      <c r="I125">
        <f t="shared" si="30"/>
        <v>10.063865546218491</v>
      </c>
      <c r="J125">
        <f t="shared" si="31"/>
        <v>-0.11923847695390376</v>
      </c>
      <c r="K125">
        <f t="shared" si="37"/>
        <v>0</v>
      </c>
      <c r="L125">
        <f t="shared" si="32"/>
        <v>0</v>
      </c>
      <c r="M125">
        <f t="shared" si="49"/>
        <v>0</v>
      </c>
      <c r="N125">
        <f t="shared" ref="N125:O128" si="50">L125+N124</f>
        <v>-1.3333333333337216</v>
      </c>
      <c r="O125">
        <f t="shared" si="50"/>
        <v>1650.8666666666652</v>
      </c>
      <c r="P125">
        <f t="shared" si="35"/>
        <v>14.481286549707589</v>
      </c>
      <c r="Q125">
        <f t="shared" si="36"/>
        <v>-9.2072850623941604E-2</v>
      </c>
      <c r="R125">
        <f t="shared" si="38"/>
        <v>0</v>
      </c>
      <c r="S125">
        <f t="shared" si="39"/>
        <v>0</v>
      </c>
      <c r="T125">
        <f t="shared" si="40"/>
        <v>0</v>
      </c>
      <c r="U125">
        <f t="shared" si="48"/>
        <v>-35.399999999999729</v>
      </c>
      <c r="V125">
        <f t="shared" si="48"/>
        <v>2063.9333333333325</v>
      </c>
      <c r="W125">
        <f t="shared" si="42"/>
        <v>18.935168195718646</v>
      </c>
      <c r="X125">
        <f t="shared" si="43"/>
        <v>-1.8695371297522394</v>
      </c>
    </row>
    <row r="126" spans="1:24" x14ac:dyDescent="0.25">
      <c r="A126" s="45">
        <v>43965</v>
      </c>
      <c r="B126" s="2">
        <v>125</v>
      </c>
      <c r="C126">
        <v>0</v>
      </c>
      <c r="D126">
        <f t="shared" si="26"/>
        <v>0</v>
      </c>
      <c r="E126">
        <f t="shared" si="27"/>
        <v>0</v>
      </c>
      <c r="F126">
        <f t="shared" si="28"/>
        <v>0</v>
      </c>
      <c r="G126">
        <f t="shared" si="29"/>
        <v>-1.1999999999999595</v>
      </c>
      <c r="H126">
        <f t="shared" si="47"/>
        <v>1197.6000000000004</v>
      </c>
      <c r="I126">
        <f t="shared" si="30"/>
        <v>9.9800000000000022</v>
      </c>
      <c r="J126">
        <f t="shared" si="31"/>
        <v>-0.12024048096191976</v>
      </c>
      <c r="K126">
        <f t="shared" si="37"/>
        <v>0</v>
      </c>
      <c r="L126">
        <f t="shared" si="32"/>
        <v>0</v>
      </c>
      <c r="M126">
        <f t="shared" si="49"/>
        <v>0</v>
      </c>
      <c r="N126">
        <f t="shared" si="50"/>
        <v>-1.3333333333337216</v>
      </c>
      <c r="O126">
        <f t="shared" si="50"/>
        <v>1650.8666666666652</v>
      </c>
      <c r="P126">
        <f t="shared" si="35"/>
        <v>14.355362318840568</v>
      </c>
      <c r="Q126">
        <f t="shared" si="36"/>
        <v>-9.2880507208362148E-2</v>
      </c>
      <c r="R126">
        <f t="shared" si="38"/>
        <v>0</v>
      </c>
      <c r="S126">
        <f t="shared" si="39"/>
        <v>0</v>
      </c>
      <c r="T126">
        <f t="shared" si="40"/>
        <v>0</v>
      </c>
      <c r="U126">
        <f t="shared" si="48"/>
        <v>-35.399999999999729</v>
      </c>
      <c r="V126">
        <f t="shared" si="48"/>
        <v>2063.9333333333325</v>
      </c>
      <c r="W126">
        <f t="shared" si="42"/>
        <v>18.763030303030295</v>
      </c>
      <c r="X126">
        <f t="shared" si="43"/>
        <v>-1.8866888465389573</v>
      </c>
    </row>
    <row r="127" spans="1:24" x14ac:dyDescent="0.25">
      <c r="A127" s="45">
        <v>43966</v>
      </c>
      <c r="B127" s="2">
        <v>126</v>
      </c>
      <c r="C127">
        <v>0</v>
      </c>
      <c r="D127">
        <f t="shared" si="26"/>
        <v>0</v>
      </c>
      <c r="E127">
        <f t="shared" si="27"/>
        <v>0</v>
      </c>
      <c r="F127">
        <f t="shared" si="28"/>
        <v>0</v>
      </c>
      <c r="G127">
        <f t="shared" si="29"/>
        <v>-1.1999999999999595</v>
      </c>
      <c r="H127">
        <f t="shared" si="47"/>
        <v>1197.6000000000004</v>
      </c>
      <c r="I127">
        <f t="shared" si="30"/>
        <v>9.8975206611570279</v>
      </c>
      <c r="J127">
        <f t="shared" si="31"/>
        <v>-0.12124248496993575</v>
      </c>
      <c r="K127">
        <f t="shared" si="37"/>
        <v>0</v>
      </c>
      <c r="L127">
        <f t="shared" si="32"/>
        <v>0</v>
      </c>
      <c r="M127">
        <f t="shared" si="49"/>
        <v>0</v>
      </c>
      <c r="N127">
        <f t="shared" si="50"/>
        <v>-1.3333333333337216</v>
      </c>
      <c r="O127">
        <f t="shared" si="50"/>
        <v>1650.8666666666652</v>
      </c>
      <c r="P127">
        <f t="shared" si="35"/>
        <v>14.231609195402287</v>
      </c>
      <c r="Q127">
        <f t="shared" si="36"/>
        <v>-9.3688163792782678E-2</v>
      </c>
      <c r="R127">
        <f t="shared" si="38"/>
        <v>0</v>
      </c>
      <c r="S127">
        <f t="shared" si="39"/>
        <v>0</v>
      </c>
      <c r="T127">
        <f t="shared" si="40"/>
        <v>0</v>
      </c>
      <c r="U127">
        <f t="shared" si="48"/>
        <v>-35.399999999999729</v>
      </c>
      <c r="V127">
        <f t="shared" si="48"/>
        <v>2063.9333333333325</v>
      </c>
      <c r="W127">
        <f t="shared" si="42"/>
        <v>18.593993993993987</v>
      </c>
      <c r="X127">
        <f t="shared" si="43"/>
        <v>-1.903840563325675</v>
      </c>
    </row>
    <row r="128" spans="1:24" x14ac:dyDescent="0.25">
      <c r="A128" s="45">
        <v>43967</v>
      </c>
      <c r="B128" s="2">
        <v>127</v>
      </c>
      <c r="C128">
        <v>1</v>
      </c>
      <c r="D128">
        <f t="shared" si="26"/>
        <v>0</v>
      </c>
      <c r="E128">
        <f t="shared" si="27"/>
        <v>1</v>
      </c>
      <c r="F128">
        <f t="shared" si="28"/>
        <v>1</v>
      </c>
      <c r="G128">
        <f t="shared" si="29"/>
        <v>-0.19999999999995954</v>
      </c>
      <c r="H128">
        <f t="shared" si="47"/>
        <v>1198.6000000000004</v>
      </c>
      <c r="I128">
        <f t="shared" si="30"/>
        <v>9.8245901639344293</v>
      </c>
      <c r="J128">
        <f t="shared" si="31"/>
        <v>-2.0357083263803651E-2</v>
      </c>
      <c r="K128">
        <f t="shared" si="37"/>
        <v>0</v>
      </c>
      <c r="L128">
        <f t="shared" si="32"/>
        <v>1</v>
      </c>
      <c r="M128">
        <f t="shared" si="49"/>
        <v>1</v>
      </c>
      <c r="N128">
        <f t="shared" si="50"/>
        <v>-0.33333333333372162</v>
      </c>
      <c r="O128">
        <f t="shared" si="50"/>
        <v>1651.8666666666652</v>
      </c>
      <c r="P128">
        <f t="shared" si="35"/>
        <v>14.118518518518506</v>
      </c>
      <c r="Q128">
        <f t="shared" si="36"/>
        <v>-2.3609653725106219E-2</v>
      </c>
      <c r="R128">
        <f t="shared" si="38"/>
        <v>0</v>
      </c>
      <c r="S128">
        <f t="shared" si="39"/>
        <v>1</v>
      </c>
      <c r="T128">
        <f t="shared" si="40"/>
        <v>1</v>
      </c>
      <c r="U128">
        <f t="shared" si="48"/>
        <v>-34.399999999999729</v>
      </c>
      <c r="V128">
        <f t="shared" si="48"/>
        <v>2064.9333333333325</v>
      </c>
      <c r="W128">
        <f t="shared" si="42"/>
        <v>18.436904761904753</v>
      </c>
      <c r="X128">
        <f t="shared" si="43"/>
        <v>-1.8658229482791882</v>
      </c>
    </row>
    <row r="129" spans="1:2" x14ac:dyDescent="0.25">
      <c r="A129" s="45"/>
      <c r="B129" s="2"/>
    </row>
    <row r="130" spans="1:2" x14ac:dyDescent="0.25">
      <c r="A130" s="45"/>
      <c r="B130" s="2"/>
    </row>
    <row r="131" spans="1:2" x14ac:dyDescent="0.25">
      <c r="A131" s="45"/>
      <c r="B131" s="2"/>
    </row>
    <row r="132" spans="1:2" x14ac:dyDescent="0.25">
      <c r="A132" s="45"/>
      <c r="B132" s="2"/>
    </row>
    <row r="133" spans="1:2" x14ac:dyDescent="0.25">
      <c r="A133" s="45"/>
      <c r="B133" s="2"/>
    </row>
    <row r="134" spans="1:2" x14ac:dyDescent="0.25">
      <c r="A134" s="45"/>
      <c r="B134" s="2"/>
    </row>
    <row r="135" spans="1:2" x14ac:dyDescent="0.25">
      <c r="A135" s="45"/>
      <c r="B135" s="2"/>
    </row>
    <row r="136" spans="1:2" x14ac:dyDescent="0.25">
      <c r="A136" s="45"/>
      <c r="B136" s="2"/>
    </row>
    <row r="137" spans="1:2" x14ac:dyDescent="0.25">
      <c r="A137" s="45"/>
      <c r="B137" s="2"/>
    </row>
    <row r="138" spans="1:2" x14ac:dyDescent="0.25">
      <c r="A138" s="45"/>
      <c r="B138" s="2"/>
    </row>
    <row r="139" spans="1:2" x14ac:dyDescent="0.25">
      <c r="A139" s="45"/>
      <c r="B139" s="2"/>
    </row>
    <row r="140" spans="1:2" x14ac:dyDescent="0.25">
      <c r="A140" s="45"/>
      <c r="B140" s="2"/>
    </row>
    <row r="141" spans="1:2" x14ac:dyDescent="0.25">
      <c r="A141" s="45"/>
      <c r="B141" s="2"/>
    </row>
    <row r="142" spans="1:2" x14ac:dyDescent="0.25">
      <c r="A142" s="45"/>
      <c r="B142" s="2"/>
    </row>
    <row r="143" spans="1:2" x14ac:dyDescent="0.25">
      <c r="A143" s="45"/>
      <c r="B143" s="2"/>
    </row>
    <row r="144" spans="1:2" x14ac:dyDescent="0.25">
      <c r="A144" s="45"/>
      <c r="B144" s="2"/>
    </row>
    <row r="145" spans="1:2" x14ac:dyDescent="0.25">
      <c r="A145" s="45"/>
      <c r="B145" s="2"/>
    </row>
    <row r="146" spans="1:2" x14ac:dyDescent="0.25">
      <c r="A146" s="45"/>
      <c r="B146" s="2"/>
    </row>
    <row r="147" spans="1:2" x14ac:dyDescent="0.25">
      <c r="A147" s="45"/>
      <c r="B147" s="2"/>
    </row>
    <row r="148" spans="1:2" x14ac:dyDescent="0.25">
      <c r="A148" s="45"/>
      <c r="B148" s="2"/>
    </row>
    <row r="149" spans="1:2" x14ac:dyDescent="0.25">
      <c r="A149" s="45"/>
      <c r="B149" s="2"/>
    </row>
    <row r="150" spans="1:2" x14ac:dyDescent="0.25">
      <c r="A150" s="45"/>
      <c r="B150" s="2"/>
    </row>
    <row r="151" spans="1:2" x14ac:dyDescent="0.25">
      <c r="A151" s="45"/>
      <c r="B151" s="2"/>
    </row>
    <row r="152" spans="1:2" x14ac:dyDescent="0.25">
      <c r="A152" s="45"/>
      <c r="B152" s="2"/>
    </row>
    <row r="153" spans="1:2" x14ac:dyDescent="0.25">
      <c r="A153" s="45"/>
      <c r="B153" s="2"/>
    </row>
    <row r="154" spans="1:2" x14ac:dyDescent="0.25">
      <c r="A154" s="45"/>
      <c r="B154" s="2"/>
    </row>
    <row r="155" spans="1:2" x14ac:dyDescent="0.25">
      <c r="A155" s="45"/>
      <c r="B155" s="2"/>
    </row>
    <row r="156" spans="1:2" x14ac:dyDescent="0.25">
      <c r="A156" s="1"/>
      <c r="B156" s="2"/>
    </row>
    <row r="157" spans="1:2" x14ac:dyDescent="0.25">
      <c r="A157" s="1"/>
      <c r="B157" s="2"/>
    </row>
    <row r="158" spans="1:2" x14ac:dyDescent="0.25">
      <c r="A158" s="1"/>
      <c r="B158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2F5A-4179-4EBE-88D2-B9DCBA16F059}">
  <sheetPr codeName="Hoja40">
    <tabColor rgb="FFFF0000"/>
  </sheetPr>
  <dimension ref="A1:X158"/>
  <sheetViews>
    <sheetView zoomScale="55" zoomScaleNormal="55" workbookViewId="0">
      <pane ySplit="1" topLeftCell="A115" activePane="bottomLeft" state="frozen"/>
      <selection activeCell="G170" sqref="G170"/>
      <selection pane="bottomLeft" activeCell="G159" sqref="G159"/>
    </sheetView>
  </sheetViews>
  <sheetFormatPr baseColWidth="10" defaultRowHeight="15" x14ac:dyDescent="0.25"/>
  <sheetData>
    <row r="1" spans="1:24" x14ac:dyDescent="0.25">
      <c r="A1" t="s">
        <v>13</v>
      </c>
      <c r="B1" t="s">
        <v>0</v>
      </c>
      <c r="C1" t="s">
        <v>2</v>
      </c>
      <c r="D1" t="s">
        <v>14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s="3" t="s">
        <v>15</v>
      </c>
      <c r="L1" s="3" t="s">
        <v>4</v>
      </c>
      <c r="M1" s="3" t="s">
        <v>5</v>
      </c>
      <c r="N1" s="3" t="s">
        <v>6</v>
      </c>
      <c r="O1" s="3" t="s">
        <v>9</v>
      </c>
      <c r="P1" s="3" t="s">
        <v>7</v>
      </c>
      <c r="Q1" s="3" t="s">
        <v>8</v>
      </c>
      <c r="R1" s="3" t="s">
        <v>16</v>
      </c>
      <c r="S1" s="3" t="s">
        <v>4</v>
      </c>
      <c r="T1" s="3" t="s">
        <v>5</v>
      </c>
      <c r="U1" s="3" t="s">
        <v>6</v>
      </c>
      <c r="V1" s="3" t="s">
        <v>9</v>
      </c>
      <c r="W1" s="3" t="s">
        <v>7</v>
      </c>
      <c r="X1" s="3" t="s">
        <v>8</v>
      </c>
    </row>
    <row r="2" spans="1:24" x14ac:dyDescent="0.25">
      <c r="A2" s="1">
        <v>43841</v>
      </c>
      <c r="B2">
        <v>1</v>
      </c>
      <c r="C2">
        <v>1</v>
      </c>
    </row>
    <row r="3" spans="1:24" x14ac:dyDescent="0.25">
      <c r="A3" s="1">
        <v>43842</v>
      </c>
      <c r="B3">
        <v>2</v>
      </c>
      <c r="C3">
        <v>0</v>
      </c>
    </row>
    <row r="4" spans="1:24" x14ac:dyDescent="0.25">
      <c r="A4" s="1">
        <v>43843</v>
      </c>
      <c r="B4">
        <v>3</v>
      </c>
      <c r="C4">
        <v>0</v>
      </c>
    </row>
    <row r="5" spans="1:24" x14ac:dyDescent="0.25">
      <c r="A5" s="1">
        <v>43844</v>
      </c>
      <c r="B5">
        <v>4</v>
      </c>
      <c r="C5">
        <v>0</v>
      </c>
    </row>
    <row r="6" spans="1:24" x14ac:dyDescent="0.25">
      <c r="A6" s="1">
        <v>43845</v>
      </c>
      <c r="B6">
        <v>5</v>
      </c>
      <c r="C6">
        <v>1</v>
      </c>
    </row>
    <row r="7" spans="1:24" x14ac:dyDescent="0.25">
      <c r="A7" s="1">
        <v>43846</v>
      </c>
      <c r="B7">
        <v>6</v>
      </c>
      <c r="C7">
        <v>0</v>
      </c>
      <c r="D7">
        <f>C6*0.3+C5*0.2+C4*0.2+C3*0.15+C2*0.15</f>
        <v>0.44999999999999996</v>
      </c>
      <c r="E7">
        <f>C7-D7</f>
        <v>-0.44999999999999996</v>
      </c>
      <c r="F7">
        <f>ABS(E7)</f>
        <v>0.44999999999999996</v>
      </c>
      <c r="G7">
        <f>E7+G6</f>
        <v>-0.44999999999999996</v>
      </c>
      <c r="H7">
        <f>F7+H6</f>
        <v>0.44999999999999996</v>
      </c>
      <c r="I7">
        <f>H7/B2</f>
        <v>0.44999999999999996</v>
      </c>
      <c r="J7">
        <f>G7/I7</f>
        <v>-1</v>
      </c>
    </row>
    <row r="8" spans="1:24" x14ac:dyDescent="0.25">
      <c r="A8" s="1">
        <v>43847</v>
      </c>
      <c r="B8">
        <v>7</v>
      </c>
      <c r="C8">
        <v>0</v>
      </c>
      <c r="D8">
        <f t="shared" ref="D8:D71" si="0">C7*0.3+C6*0.2+C5*0.2+C4*0.15+C3*0.15</f>
        <v>0.2</v>
      </c>
      <c r="E8">
        <f t="shared" ref="E8:E71" si="1">C8-D8</f>
        <v>-0.2</v>
      </c>
      <c r="F8">
        <f t="shared" ref="F8:F71" si="2">ABS(E8)</f>
        <v>0.2</v>
      </c>
      <c r="G8">
        <f t="shared" ref="G8:H23" si="3">E8+G7</f>
        <v>-0.64999999999999991</v>
      </c>
      <c r="H8">
        <f t="shared" si="3"/>
        <v>0.64999999999999991</v>
      </c>
      <c r="I8">
        <f t="shared" ref="I8:I71" si="4">H8/B3</f>
        <v>0.32499999999999996</v>
      </c>
      <c r="J8">
        <f t="shared" ref="J8:J71" si="5">G8/I8</f>
        <v>-2</v>
      </c>
    </row>
    <row r="9" spans="1:24" x14ac:dyDescent="0.25">
      <c r="A9" s="1">
        <v>43848</v>
      </c>
      <c r="B9">
        <v>8</v>
      </c>
      <c r="C9">
        <v>0</v>
      </c>
      <c r="D9">
        <f t="shared" si="0"/>
        <v>0.2</v>
      </c>
      <c r="E9">
        <f t="shared" si="1"/>
        <v>-0.2</v>
      </c>
      <c r="F9">
        <f t="shared" si="2"/>
        <v>0.2</v>
      </c>
      <c r="G9">
        <f t="shared" si="3"/>
        <v>-0.84999999999999987</v>
      </c>
      <c r="H9">
        <f t="shared" si="3"/>
        <v>0.84999999999999987</v>
      </c>
      <c r="I9">
        <f t="shared" si="4"/>
        <v>0.28333333333333327</v>
      </c>
      <c r="J9">
        <f t="shared" si="5"/>
        <v>-3</v>
      </c>
    </row>
    <row r="10" spans="1:24" x14ac:dyDescent="0.25">
      <c r="A10" s="1">
        <v>43849</v>
      </c>
      <c r="B10">
        <v>9</v>
      </c>
      <c r="C10">
        <v>1</v>
      </c>
      <c r="D10">
        <f t="shared" si="0"/>
        <v>0.15</v>
      </c>
      <c r="E10">
        <f t="shared" si="1"/>
        <v>0.85</v>
      </c>
      <c r="F10">
        <f t="shared" si="2"/>
        <v>0.85</v>
      </c>
      <c r="G10">
        <f t="shared" si="3"/>
        <v>0</v>
      </c>
      <c r="H10">
        <f t="shared" si="3"/>
        <v>1.6999999999999997</v>
      </c>
      <c r="I10">
        <f t="shared" si="4"/>
        <v>0.42499999999999993</v>
      </c>
      <c r="J10">
        <f t="shared" si="5"/>
        <v>0</v>
      </c>
    </row>
    <row r="11" spans="1:24" x14ac:dyDescent="0.25">
      <c r="A11" s="1">
        <v>43850</v>
      </c>
      <c r="B11">
        <v>10</v>
      </c>
      <c r="C11">
        <v>0</v>
      </c>
      <c r="D11">
        <f t="shared" si="0"/>
        <v>0.44999999999999996</v>
      </c>
      <c r="E11">
        <f t="shared" si="1"/>
        <v>-0.44999999999999996</v>
      </c>
      <c r="F11">
        <f t="shared" si="2"/>
        <v>0.44999999999999996</v>
      </c>
      <c r="G11">
        <f t="shared" si="3"/>
        <v>-0.44999999999999996</v>
      </c>
      <c r="H11">
        <f t="shared" si="3"/>
        <v>2.1499999999999995</v>
      </c>
      <c r="I11">
        <f t="shared" si="4"/>
        <v>0.42999999999999988</v>
      </c>
      <c r="J11">
        <f t="shared" si="5"/>
        <v>-1.0465116279069768</v>
      </c>
    </row>
    <row r="12" spans="1:24" x14ac:dyDescent="0.25">
      <c r="A12" s="1">
        <v>43851</v>
      </c>
      <c r="B12">
        <v>11</v>
      </c>
      <c r="C12">
        <v>3</v>
      </c>
      <c r="D12">
        <f t="shared" si="0"/>
        <v>0.2</v>
      </c>
      <c r="E12">
        <f t="shared" si="1"/>
        <v>2.8</v>
      </c>
      <c r="F12">
        <f t="shared" si="2"/>
        <v>2.8</v>
      </c>
      <c r="G12">
        <f t="shared" si="3"/>
        <v>2.3499999999999996</v>
      </c>
      <c r="H12">
        <f t="shared" si="3"/>
        <v>4.9499999999999993</v>
      </c>
      <c r="I12">
        <f t="shared" si="4"/>
        <v>0.82499999999999984</v>
      </c>
      <c r="J12">
        <f t="shared" si="5"/>
        <v>2.8484848484848486</v>
      </c>
      <c r="K12">
        <f>$C11*0.2+$C10*0.2+$C9*0.1+$C8*0.1+$C7*0.1+$C6*0.075+$C5*0.075+$C4*0.05+$C3*0.05+$C2*0.05</f>
        <v>0.32500000000000001</v>
      </c>
      <c r="L12">
        <f>$C12-K12</f>
        <v>2.6749999999999998</v>
      </c>
      <c r="M12">
        <f>ABS(L12)</f>
        <v>2.6749999999999998</v>
      </c>
      <c r="N12">
        <f>L12+N11</f>
        <v>2.6749999999999998</v>
      </c>
      <c r="O12">
        <f>M12+O11</f>
        <v>2.6749999999999998</v>
      </c>
      <c r="P12">
        <f>O12/$B2</f>
        <v>2.6749999999999998</v>
      </c>
      <c r="Q12">
        <f>N12/P12</f>
        <v>1</v>
      </c>
    </row>
    <row r="13" spans="1:24" x14ac:dyDescent="0.25">
      <c r="A13" s="1">
        <v>43852</v>
      </c>
      <c r="B13">
        <v>12</v>
      </c>
      <c r="C13">
        <v>11</v>
      </c>
      <c r="D13">
        <f t="shared" si="0"/>
        <v>1.0999999999999999</v>
      </c>
      <c r="E13">
        <f t="shared" si="1"/>
        <v>9.9</v>
      </c>
      <c r="F13">
        <f t="shared" si="2"/>
        <v>9.9</v>
      </c>
      <c r="G13">
        <f t="shared" si="3"/>
        <v>12.25</v>
      </c>
      <c r="H13">
        <f t="shared" si="3"/>
        <v>14.85</v>
      </c>
      <c r="I13">
        <f t="shared" si="4"/>
        <v>2.1214285714285714</v>
      </c>
      <c r="J13">
        <f t="shared" si="5"/>
        <v>5.7744107744107742</v>
      </c>
      <c r="K13">
        <f t="shared" ref="K13:K76" si="6">$C12*0.2+$C11*0.2+$C10*0.1+$C9*0.1+$C8*0.1+$C7*0.075+$C6*0.075+$C5*0.05+$C4*0.05+$C3*0.05</f>
        <v>0.77500000000000002</v>
      </c>
      <c r="L13">
        <f t="shared" ref="L13:L76" si="7">$C13-K13</f>
        <v>10.225</v>
      </c>
      <c r="M13">
        <f t="shared" ref="M13:M76" si="8">ABS(L13)</f>
        <v>10.225</v>
      </c>
      <c r="N13">
        <f t="shared" ref="N13:O28" si="9">L13+N12</f>
        <v>12.899999999999999</v>
      </c>
      <c r="O13">
        <f t="shared" si="9"/>
        <v>12.899999999999999</v>
      </c>
      <c r="P13">
        <f t="shared" ref="P13:P76" si="10">O13/$B3</f>
        <v>6.4499999999999993</v>
      </c>
      <c r="Q13">
        <f t="shared" ref="Q13:Q76" si="11">N13/P13</f>
        <v>2</v>
      </c>
    </row>
    <row r="14" spans="1:24" x14ac:dyDescent="0.25">
      <c r="A14" s="1">
        <v>43853</v>
      </c>
      <c r="B14">
        <v>13</v>
      </c>
      <c r="C14">
        <v>0</v>
      </c>
      <c r="D14">
        <f t="shared" si="0"/>
        <v>4.05</v>
      </c>
      <c r="E14">
        <f t="shared" si="1"/>
        <v>-4.05</v>
      </c>
      <c r="F14">
        <f t="shared" si="2"/>
        <v>4.05</v>
      </c>
      <c r="G14">
        <f t="shared" si="3"/>
        <v>8.1999999999999993</v>
      </c>
      <c r="H14">
        <f t="shared" si="3"/>
        <v>18.899999999999999</v>
      </c>
      <c r="I14">
        <f t="shared" si="4"/>
        <v>2.3624999999999998</v>
      </c>
      <c r="J14">
        <f t="shared" si="5"/>
        <v>3.4708994708994707</v>
      </c>
      <c r="K14">
        <f t="shared" si="6"/>
        <v>2.95</v>
      </c>
      <c r="L14">
        <f t="shared" si="7"/>
        <v>-2.95</v>
      </c>
      <c r="M14">
        <f t="shared" si="8"/>
        <v>2.95</v>
      </c>
      <c r="N14">
        <f t="shared" si="9"/>
        <v>9.9499999999999993</v>
      </c>
      <c r="O14">
        <f t="shared" si="9"/>
        <v>15.849999999999998</v>
      </c>
      <c r="P14">
        <f t="shared" si="10"/>
        <v>5.2833333333333323</v>
      </c>
      <c r="Q14">
        <f t="shared" si="11"/>
        <v>1.8832807570977921</v>
      </c>
    </row>
    <row r="15" spans="1:24" x14ac:dyDescent="0.25">
      <c r="A15" s="1">
        <v>43854</v>
      </c>
      <c r="B15">
        <v>14</v>
      </c>
      <c r="C15">
        <v>9</v>
      </c>
      <c r="D15">
        <f t="shared" si="0"/>
        <v>2.95</v>
      </c>
      <c r="E15">
        <f t="shared" si="1"/>
        <v>6.05</v>
      </c>
      <c r="F15">
        <f t="shared" si="2"/>
        <v>6.05</v>
      </c>
      <c r="G15">
        <f t="shared" si="3"/>
        <v>14.25</v>
      </c>
      <c r="H15">
        <f t="shared" si="3"/>
        <v>24.95</v>
      </c>
      <c r="I15">
        <f t="shared" si="4"/>
        <v>2.7722222222222221</v>
      </c>
      <c r="J15">
        <f t="shared" si="5"/>
        <v>5.1402805611222444</v>
      </c>
      <c r="K15">
        <f t="shared" si="6"/>
        <v>2.65</v>
      </c>
      <c r="L15">
        <f t="shared" si="7"/>
        <v>6.35</v>
      </c>
      <c r="M15">
        <f t="shared" si="8"/>
        <v>6.35</v>
      </c>
      <c r="N15">
        <f t="shared" si="9"/>
        <v>16.299999999999997</v>
      </c>
      <c r="O15">
        <f t="shared" si="9"/>
        <v>22.199999999999996</v>
      </c>
      <c r="P15">
        <f t="shared" si="10"/>
        <v>5.5499999999999989</v>
      </c>
      <c r="Q15">
        <f t="shared" si="11"/>
        <v>2.9369369369369371</v>
      </c>
    </row>
    <row r="16" spans="1:24" x14ac:dyDescent="0.25">
      <c r="A16" s="1">
        <v>43855</v>
      </c>
      <c r="B16">
        <v>15</v>
      </c>
      <c r="C16">
        <v>15</v>
      </c>
      <c r="D16">
        <f t="shared" si="0"/>
        <v>5.3500000000000005</v>
      </c>
      <c r="E16">
        <f t="shared" si="1"/>
        <v>9.6499999999999986</v>
      </c>
      <c r="F16">
        <f t="shared" si="2"/>
        <v>9.6499999999999986</v>
      </c>
      <c r="G16">
        <f t="shared" si="3"/>
        <v>23.9</v>
      </c>
      <c r="H16">
        <f t="shared" si="3"/>
        <v>34.599999999999994</v>
      </c>
      <c r="I16">
        <f t="shared" si="4"/>
        <v>3.4599999999999995</v>
      </c>
      <c r="J16">
        <f t="shared" si="5"/>
        <v>6.907514450867053</v>
      </c>
      <c r="K16">
        <f t="shared" si="6"/>
        <v>3.3250000000000002</v>
      </c>
      <c r="L16">
        <f t="shared" si="7"/>
        <v>11.675000000000001</v>
      </c>
      <c r="M16">
        <f t="shared" si="8"/>
        <v>11.675000000000001</v>
      </c>
      <c r="N16">
        <f t="shared" si="9"/>
        <v>27.974999999999998</v>
      </c>
      <c r="O16">
        <f t="shared" si="9"/>
        <v>33.875</v>
      </c>
      <c r="P16">
        <f t="shared" si="10"/>
        <v>6.7750000000000004</v>
      </c>
      <c r="Q16">
        <f t="shared" si="11"/>
        <v>4.1291512915129145</v>
      </c>
    </row>
    <row r="17" spans="1:24" x14ac:dyDescent="0.25">
      <c r="A17" s="1">
        <v>43856</v>
      </c>
      <c r="B17">
        <v>16</v>
      </c>
      <c r="C17">
        <v>15</v>
      </c>
      <c r="D17">
        <f t="shared" si="0"/>
        <v>8.3999999999999986</v>
      </c>
      <c r="E17">
        <f t="shared" si="1"/>
        <v>6.6000000000000014</v>
      </c>
      <c r="F17">
        <f t="shared" si="2"/>
        <v>6.6000000000000014</v>
      </c>
      <c r="G17">
        <f t="shared" si="3"/>
        <v>30.5</v>
      </c>
      <c r="H17">
        <f t="shared" si="3"/>
        <v>41.199999999999996</v>
      </c>
      <c r="I17">
        <f t="shared" si="4"/>
        <v>3.7454545454545451</v>
      </c>
      <c r="J17">
        <f t="shared" si="5"/>
        <v>8.143203883495147</v>
      </c>
      <c r="K17">
        <f t="shared" si="6"/>
        <v>6.2750000000000004</v>
      </c>
      <c r="L17">
        <f t="shared" si="7"/>
        <v>8.7249999999999996</v>
      </c>
      <c r="M17">
        <f t="shared" si="8"/>
        <v>8.7249999999999996</v>
      </c>
      <c r="N17">
        <f t="shared" si="9"/>
        <v>36.699999999999996</v>
      </c>
      <c r="O17">
        <f t="shared" si="9"/>
        <v>42.6</v>
      </c>
      <c r="P17">
        <f t="shared" si="10"/>
        <v>7.1000000000000005</v>
      </c>
      <c r="Q17">
        <f t="shared" si="11"/>
        <v>5.1690140845070411</v>
      </c>
      <c r="R17">
        <f>C16*0.25+C15*0.175+C14*0.15+C13*0.125+C12*0.075+C11*0.075+C10*0.025+C9*0.025+C8*0.02+C7*0.0175+C6*0.0175+C5*0.015+C4*0.015+C3*0.0075+C2*0.0075</f>
        <v>6.9750000000000005</v>
      </c>
      <c r="S17">
        <f>C16-R17</f>
        <v>8.0249999999999986</v>
      </c>
      <c r="T17">
        <f>ABS(S17)</f>
        <v>8.0249999999999986</v>
      </c>
      <c r="U17">
        <f>S17+U16</f>
        <v>8.0249999999999986</v>
      </c>
      <c r="V17">
        <f>T17+V16</f>
        <v>8.0249999999999986</v>
      </c>
      <c r="W17">
        <f>V17/B2</f>
        <v>8.0249999999999986</v>
      </c>
      <c r="X17">
        <f>U17/W17</f>
        <v>1</v>
      </c>
    </row>
    <row r="18" spans="1:24" x14ac:dyDescent="0.25">
      <c r="A18" s="1">
        <v>43857</v>
      </c>
      <c r="B18">
        <v>17</v>
      </c>
      <c r="C18">
        <v>25</v>
      </c>
      <c r="D18">
        <f t="shared" si="0"/>
        <v>10.950000000000001</v>
      </c>
      <c r="E18">
        <f t="shared" si="1"/>
        <v>14.049999999999999</v>
      </c>
      <c r="F18">
        <f t="shared" si="2"/>
        <v>14.049999999999999</v>
      </c>
      <c r="G18">
        <f t="shared" si="3"/>
        <v>44.55</v>
      </c>
      <c r="H18">
        <f t="shared" si="3"/>
        <v>55.249999999999993</v>
      </c>
      <c r="I18">
        <f t="shared" si="4"/>
        <v>4.6041666666666661</v>
      </c>
      <c r="J18">
        <f t="shared" si="5"/>
        <v>9.6760180995475125</v>
      </c>
      <c r="K18">
        <f t="shared" si="6"/>
        <v>8.2750000000000004</v>
      </c>
      <c r="L18">
        <f t="shared" si="7"/>
        <v>16.725000000000001</v>
      </c>
      <c r="M18">
        <f t="shared" si="8"/>
        <v>16.725000000000001</v>
      </c>
      <c r="N18">
        <f t="shared" si="9"/>
        <v>53.424999999999997</v>
      </c>
      <c r="O18">
        <f t="shared" si="9"/>
        <v>59.325000000000003</v>
      </c>
      <c r="P18">
        <f t="shared" si="10"/>
        <v>8.4749999999999996</v>
      </c>
      <c r="Q18">
        <f t="shared" si="11"/>
        <v>6.3038348082595865</v>
      </c>
      <c r="R18">
        <f t="shared" ref="R18:R81" si="12">C17*0.25+C16*0.175+C15*0.15+C14*0.125+C13*0.075+C12*0.075+C11*0.025+C10*0.025+C9*0.02+C8*0.0175+C7*0.0175+C6*0.015+C5*0.015+C4*0.0075+C3*0.0075</f>
        <v>8.8149999999999995</v>
      </c>
      <c r="S18">
        <f t="shared" ref="S18:S81" si="13">C17-R18</f>
        <v>6.1850000000000005</v>
      </c>
      <c r="T18">
        <f t="shared" ref="T18:T81" si="14">ABS(S18)</f>
        <v>6.1850000000000005</v>
      </c>
      <c r="U18">
        <f t="shared" ref="U18:V33" si="15">S18+U17</f>
        <v>14.209999999999999</v>
      </c>
      <c r="V18">
        <f t="shared" si="15"/>
        <v>14.209999999999999</v>
      </c>
      <c r="W18">
        <f t="shared" ref="W18:W81" si="16">V18/B3</f>
        <v>7.1049999999999995</v>
      </c>
      <c r="X18">
        <f t="shared" ref="X18:X81" si="17">U18/W18</f>
        <v>2</v>
      </c>
    </row>
    <row r="19" spans="1:24" x14ac:dyDescent="0.25">
      <c r="A19" s="1">
        <v>43858</v>
      </c>
      <c r="B19">
        <v>18</v>
      </c>
      <c r="C19">
        <v>25</v>
      </c>
      <c r="D19">
        <f t="shared" si="0"/>
        <v>14.85</v>
      </c>
      <c r="E19">
        <f t="shared" si="1"/>
        <v>10.15</v>
      </c>
      <c r="F19">
        <f t="shared" si="2"/>
        <v>10.15</v>
      </c>
      <c r="G19">
        <f t="shared" si="3"/>
        <v>54.699999999999996</v>
      </c>
      <c r="H19">
        <f t="shared" si="3"/>
        <v>65.399999999999991</v>
      </c>
      <c r="I19">
        <f t="shared" si="4"/>
        <v>5.0307692307692298</v>
      </c>
      <c r="J19">
        <f t="shared" si="5"/>
        <v>10.873088685015292</v>
      </c>
      <c r="K19">
        <f t="shared" si="6"/>
        <v>11.5</v>
      </c>
      <c r="L19">
        <f t="shared" si="7"/>
        <v>13.5</v>
      </c>
      <c r="M19">
        <f t="shared" si="8"/>
        <v>13.5</v>
      </c>
      <c r="N19">
        <f t="shared" si="9"/>
        <v>66.924999999999997</v>
      </c>
      <c r="O19">
        <f t="shared" si="9"/>
        <v>72.825000000000003</v>
      </c>
      <c r="P19">
        <f t="shared" si="10"/>
        <v>9.1031250000000004</v>
      </c>
      <c r="Q19">
        <f t="shared" si="11"/>
        <v>7.3518709234466177</v>
      </c>
      <c r="R19">
        <f t="shared" si="12"/>
        <v>13.184999999999999</v>
      </c>
      <c r="S19">
        <f t="shared" si="13"/>
        <v>11.815000000000001</v>
      </c>
      <c r="T19">
        <f t="shared" si="14"/>
        <v>11.815000000000001</v>
      </c>
      <c r="U19">
        <f t="shared" si="15"/>
        <v>26.024999999999999</v>
      </c>
      <c r="V19">
        <f t="shared" si="15"/>
        <v>26.024999999999999</v>
      </c>
      <c r="W19">
        <f t="shared" si="16"/>
        <v>8.6749999999999989</v>
      </c>
      <c r="X19">
        <f t="shared" si="17"/>
        <v>3</v>
      </c>
    </row>
    <row r="20" spans="1:24" x14ac:dyDescent="0.25">
      <c r="A20" s="1">
        <v>43859</v>
      </c>
      <c r="B20">
        <v>19</v>
      </c>
      <c r="C20">
        <v>26</v>
      </c>
      <c r="D20">
        <f t="shared" si="0"/>
        <v>19.100000000000001</v>
      </c>
      <c r="E20">
        <f t="shared" si="1"/>
        <v>6.8999999999999986</v>
      </c>
      <c r="F20">
        <f t="shared" si="2"/>
        <v>6.8999999999999986</v>
      </c>
      <c r="G20">
        <f t="shared" si="3"/>
        <v>61.599999999999994</v>
      </c>
      <c r="H20">
        <f t="shared" si="3"/>
        <v>72.299999999999983</v>
      </c>
      <c r="I20">
        <f t="shared" si="4"/>
        <v>5.1642857142857128</v>
      </c>
      <c r="J20">
        <f t="shared" si="5"/>
        <v>11.928077455048411</v>
      </c>
      <c r="K20">
        <f t="shared" si="6"/>
        <v>14.925000000000001</v>
      </c>
      <c r="L20">
        <f t="shared" si="7"/>
        <v>11.074999999999999</v>
      </c>
      <c r="M20">
        <f t="shared" si="8"/>
        <v>11.074999999999999</v>
      </c>
      <c r="N20">
        <f t="shared" si="9"/>
        <v>78</v>
      </c>
      <c r="O20">
        <f t="shared" si="9"/>
        <v>83.9</v>
      </c>
      <c r="P20">
        <f t="shared" si="10"/>
        <v>9.3222222222222229</v>
      </c>
      <c r="Q20">
        <f t="shared" si="11"/>
        <v>8.3671036948748512</v>
      </c>
      <c r="R20">
        <f t="shared" si="12"/>
        <v>15.8</v>
      </c>
      <c r="S20">
        <f t="shared" si="13"/>
        <v>9.1999999999999993</v>
      </c>
      <c r="T20">
        <f t="shared" si="14"/>
        <v>9.1999999999999993</v>
      </c>
      <c r="U20">
        <f t="shared" si="15"/>
        <v>35.224999999999994</v>
      </c>
      <c r="V20">
        <f t="shared" si="15"/>
        <v>35.224999999999994</v>
      </c>
      <c r="W20">
        <f t="shared" si="16"/>
        <v>8.8062499999999986</v>
      </c>
      <c r="X20">
        <f t="shared" si="17"/>
        <v>4</v>
      </c>
    </row>
    <row r="21" spans="1:24" x14ac:dyDescent="0.25">
      <c r="A21" s="1">
        <v>43860</v>
      </c>
      <c r="B21">
        <v>20</v>
      </c>
      <c r="C21">
        <v>38</v>
      </c>
      <c r="D21">
        <f t="shared" si="0"/>
        <v>22.3</v>
      </c>
      <c r="E21">
        <f t="shared" si="1"/>
        <v>15.7</v>
      </c>
      <c r="F21">
        <f t="shared" si="2"/>
        <v>15.7</v>
      </c>
      <c r="G21">
        <f t="shared" si="3"/>
        <v>77.3</v>
      </c>
      <c r="H21">
        <f t="shared" si="3"/>
        <v>87.999999999999986</v>
      </c>
      <c r="I21">
        <f t="shared" si="4"/>
        <v>5.8666666666666654</v>
      </c>
      <c r="J21">
        <f t="shared" si="5"/>
        <v>13.176136363636367</v>
      </c>
      <c r="K21">
        <f t="shared" si="6"/>
        <v>17.074999999999999</v>
      </c>
      <c r="L21">
        <f t="shared" si="7"/>
        <v>20.925000000000001</v>
      </c>
      <c r="M21">
        <f t="shared" si="8"/>
        <v>20.925000000000001</v>
      </c>
      <c r="N21">
        <f t="shared" si="9"/>
        <v>98.924999999999997</v>
      </c>
      <c r="O21">
        <f t="shared" si="9"/>
        <v>104.825</v>
      </c>
      <c r="P21">
        <f t="shared" si="10"/>
        <v>10.4825</v>
      </c>
      <c r="Q21">
        <f t="shared" si="11"/>
        <v>9.4371571667064149</v>
      </c>
      <c r="R21">
        <f t="shared" si="12"/>
        <v>18.659999999999997</v>
      </c>
      <c r="S21">
        <f t="shared" si="13"/>
        <v>7.3400000000000034</v>
      </c>
      <c r="T21">
        <f t="shared" si="14"/>
        <v>7.3400000000000034</v>
      </c>
      <c r="U21">
        <f t="shared" si="15"/>
        <v>42.564999999999998</v>
      </c>
      <c r="V21">
        <f t="shared" si="15"/>
        <v>42.564999999999998</v>
      </c>
      <c r="W21">
        <f t="shared" si="16"/>
        <v>8.5129999999999999</v>
      </c>
      <c r="X21">
        <f t="shared" si="17"/>
        <v>5</v>
      </c>
    </row>
    <row r="22" spans="1:24" x14ac:dyDescent="0.25">
      <c r="A22" s="1">
        <v>43861</v>
      </c>
      <c r="B22">
        <v>21</v>
      </c>
      <c r="C22">
        <v>43</v>
      </c>
      <c r="D22">
        <f t="shared" si="0"/>
        <v>27.6</v>
      </c>
      <c r="E22">
        <f t="shared" si="1"/>
        <v>15.399999999999999</v>
      </c>
      <c r="F22">
        <f t="shared" si="2"/>
        <v>15.399999999999999</v>
      </c>
      <c r="G22">
        <f t="shared" si="3"/>
        <v>92.699999999999989</v>
      </c>
      <c r="H22">
        <f t="shared" si="3"/>
        <v>103.39999999999998</v>
      </c>
      <c r="I22">
        <f t="shared" si="4"/>
        <v>6.4624999999999986</v>
      </c>
      <c r="J22">
        <f t="shared" si="5"/>
        <v>14.344294003868473</v>
      </c>
      <c r="K22">
        <f t="shared" si="6"/>
        <v>21.8</v>
      </c>
      <c r="L22">
        <f t="shared" si="7"/>
        <v>21.2</v>
      </c>
      <c r="M22">
        <f t="shared" si="8"/>
        <v>21.2</v>
      </c>
      <c r="N22">
        <f t="shared" si="9"/>
        <v>120.125</v>
      </c>
      <c r="O22">
        <f t="shared" si="9"/>
        <v>126.02500000000001</v>
      </c>
      <c r="P22">
        <f t="shared" si="10"/>
        <v>11.456818181818182</v>
      </c>
      <c r="Q22">
        <f t="shared" si="11"/>
        <v>10.485022812933941</v>
      </c>
      <c r="R22">
        <f t="shared" si="12"/>
        <v>23.6875</v>
      </c>
      <c r="S22">
        <f t="shared" si="13"/>
        <v>14.3125</v>
      </c>
      <c r="T22">
        <f t="shared" si="14"/>
        <v>14.3125</v>
      </c>
      <c r="U22">
        <f t="shared" si="15"/>
        <v>56.877499999999998</v>
      </c>
      <c r="V22">
        <f t="shared" si="15"/>
        <v>56.877499999999998</v>
      </c>
      <c r="W22">
        <f t="shared" si="16"/>
        <v>9.4795833333333324</v>
      </c>
      <c r="X22">
        <f t="shared" si="17"/>
        <v>6</v>
      </c>
    </row>
    <row r="23" spans="1:24" x14ac:dyDescent="0.25">
      <c r="A23" s="1">
        <v>43862</v>
      </c>
      <c r="B23">
        <v>22</v>
      </c>
      <c r="C23">
        <v>46</v>
      </c>
      <c r="D23">
        <f t="shared" si="0"/>
        <v>33.200000000000003</v>
      </c>
      <c r="E23">
        <f t="shared" si="1"/>
        <v>12.799999999999997</v>
      </c>
      <c r="F23">
        <f t="shared" si="2"/>
        <v>12.799999999999997</v>
      </c>
      <c r="G23">
        <f t="shared" si="3"/>
        <v>105.49999999999999</v>
      </c>
      <c r="H23">
        <f t="shared" si="3"/>
        <v>116.19999999999997</v>
      </c>
      <c r="I23">
        <f t="shared" si="4"/>
        <v>6.8352941176470576</v>
      </c>
      <c r="J23">
        <f t="shared" si="5"/>
        <v>15.434595524956972</v>
      </c>
      <c r="K23">
        <f t="shared" si="6"/>
        <v>27.05</v>
      </c>
      <c r="L23">
        <f t="shared" si="7"/>
        <v>18.95</v>
      </c>
      <c r="M23">
        <f t="shared" si="8"/>
        <v>18.95</v>
      </c>
      <c r="N23">
        <f t="shared" si="9"/>
        <v>139.07499999999999</v>
      </c>
      <c r="O23">
        <f t="shared" si="9"/>
        <v>144.97499999999999</v>
      </c>
      <c r="P23">
        <f t="shared" si="10"/>
        <v>12.081249999999999</v>
      </c>
      <c r="Q23">
        <f t="shared" si="11"/>
        <v>11.51163993792033</v>
      </c>
      <c r="R23">
        <f t="shared" si="12"/>
        <v>28.284999999999997</v>
      </c>
      <c r="S23">
        <f t="shared" si="13"/>
        <v>14.715000000000003</v>
      </c>
      <c r="T23">
        <f t="shared" si="14"/>
        <v>14.715000000000003</v>
      </c>
      <c r="U23">
        <f t="shared" si="15"/>
        <v>71.592500000000001</v>
      </c>
      <c r="V23">
        <f t="shared" si="15"/>
        <v>71.592500000000001</v>
      </c>
      <c r="W23">
        <f t="shared" si="16"/>
        <v>10.227500000000001</v>
      </c>
      <c r="X23">
        <f t="shared" si="17"/>
        <v>6.9999999999999991</v>
      </c>
    </row>
    <row r="24" spans="1:24" x14ac:dyDescent="0.25">
      <c r="A24" s="1">
        <v>43863</v>
      </c>
      <c r="B24">
        <v>23</v>
      </c>
      <c r="C24">
        <v>45</v>
      </c>
      <c r="D24">
        <f t="shared" si="0"/>
        <v>37.65</v>
      </c>
      <c r="E24">
        <f t="shared" si="1"/>
        <v>7.3500000000000014</v>
      </c>
      <c r="F24">
        <f t="shared" si="2"/>
        <v>7.3500000000000014</v>
      </c>
      <c r="G24">
        <f t="shared" ref="G24:H39" si="18">E24+G23</f>
        <v>112.85</v>
      </c>
      <c r="H24">
        <f t="shared" si="18"/>
        <v>123.54999999999998</v>
      </c>
      <c r="I24">
        <f t="shared" si="4"/>
        <v>6.863888888888888</v>
      </c>
      <c r="J24">
        <f t="shared" si="5"/>
        <v>16.441116956697694</v>
      </c>
      <c r="K24">
        <f t="shared" si="6"/>
        <v>30.900000000000002</v>
      </c>
      <c r="L24">
        <f t="shared" si="7"/>
        <v>14.099999999999998</v>
      </c>
      <c r="M24">
        <f t="shared" si="8"/>
        <v>14.099999999999998</v>
      </c>
      <c r="N24">
        <f t="shared" si="9"/>
        <v>153.17499999999998</v>
      </c>
      <c r="O24">
        <f t="shared" si="9"/>
        <v>159.07499999999999</v>
      </c>
      <c r="P24">
        <f t="shared" si="10"/>
        <v>12.23653846153846</v>
      </c>
      <c r="Q24">
        <f t="shared" si="11"/>
        <v>12.517837498035517</v>
      </c>
      <c r="R24">
        <f t="shared" si="12"/>
        <v>32.9</v>
      </c>
      <c r="S24">
        <f t="shared" si="13"/>
        <v>13.100000000000001</v>
      </c>
      <c r="T24">
        <f t="shared" si="14"/>
        <v>13.100000000000001</v>
      </c>
      <c r="U24">
        <f t="shared" si="15"/>
        <v>84.692499999999995</v>
      </c>
      <c r="V24">
        <f t="shared" si="15"/>
        <v>84.692499999999995</v>
      </c>
      <c r="W24">
        <f t="shared" si="16"/>
        <v>10.586562499999999</v>
      </c>
      <c r="X24">
        <f t="shared" si="17"/>
        <v>8</v>
      </c>
    </row>
    <row r="25" spans="1:24" x14ac:dyDescent="0.25">
      <c r="A25" s="1">
        <v>43864</v>
      </c>
      <c r="B25">
        <v>24</v>
      </c>
      <c r="C25">
        <v>57</v>
      </c>
      <c r="D25">
        <f t="shared" si="0"/>
        <v>40.900000000000006</v>
      </c>
      <c r="E25">
        <f t="shared" si="1"/>
        <v>16.099999999999994</v>
      </c>
      <c r="F25">
        <f t="shared" si="2"/>
        <v>16.099999999999994</v>
      </c>
      <c r="G25">
        <f t="shared" si="18"/>
        <v>128.94999999999999</v>
      </c>
      <c r="H25">
        <f t="shared" si="18"/>
        <v>139.64999999999998</v>
      </c>
      <c r="I25">
        <f t="shared" si="4"/>
        <v>7.3499999999999988</v>
      </c>
      <c r="J25">
        <f t="shared" si="5"/>
        <v>17.544217687074831</v>
      </c>
      <c r="K25">
        <f t="shared" si="6"/>
        <v>34.600000000000009</v>
      </c>
      <c r="L25">
        <f t="shared" si="7"/>
        <v>22.399999999999991</v>
      </c>
      <c r="M25">
        <f t="shared" si="8"/>
        <v>22.399999999999991</v>
      </c>
      <c r="N25">
        <f t="shared" si="9"/>
        <v>175.57499999999999</v>
      </c>
      <c r="O25">
        <f t="shared" si="9"/>
        <v>181.47499999999997</v>
      </c>
      <c r="P25">
        <f t="shared" si="10"/>
        <v>12.962499999999997</v>
      </c>
      <c r="Q25">
        <f t="shared" si="11"/>
        <v>13.544840887174544</v>
      </c>
      <c r="R25">
        <f t="shared" si="12"/>
        <v>35.999999999999993</v>
      </c>
      <c r="S25">
        <f t="shared" si="13"/>
        <v>9.0000000000000071</v>
      </c>
      <c r="T25">
        <f t="shared" si="14"/>
        <v>9.0000000000000071</v>
      </c>
      <c r="U25">
        <f t="shared" si="15"/>
        <v>93.692499999999995</v>
      </c>
      <c r="V25">
        <f t="shared" si="15"/>
        <v>93.692499999999995</v>
      </c>
      <c r="W25">
        <f t="shared" si="16"/>
        <v>10.410277777777777</v>
      </c>
      <c r="X25">
        <f t="shared" si="17"/>
        <v>9</v>
      </c>
    </row>
    <row r="26" spans="1:24" x14ac:dyDescent="0.25">
      <c r="A26" s="1">
        <v>43865</v>
      </c>
      <c r="B26">
        <v>25</v>
      </c>
      <c r="C26">
        <v>65</v>
      </c>
      <c r="D26">
        <f t="shared" si="0"/>
        <v>47.45</v>
      </c>
      <c r="E26">
        <f t="shared" si="1"/>
        <v>17.549999999999997</v>
      </c>
      <c r="F26">
        <f t="shared" si="2"/>
        <v>17.549999999999997</v>
      </c>
      <c r="G26">
        <f t="shared" si="18"/>
        <v>146.5</v>
      </c>
      <c r="H26">
        <f t="shared" si="18"/>
        <v>157.19999999999999</v>
      </c>
      <c r="I26">
        <f t="shared" si="4"/>
        <v>7.8599999999999994</v>
      </c>
      <c r="J26">
        <f t="shared" si="5"/>
        <v>18.638676844783717</v>
      </c>
      <c r="K26">
        <f t="shared" si="6"/>
        <v>39.675000000000004</v>
      </c>
      <c r="L26">
        <f t="shared" si="7"/>
        <v>25.324999999999996</v>
      </c>
      <c r="M26">
        <f t="shared" si="8"/>
        <v>25.324999999999996</v>
      </c>
      <c r="N26">
        <f t="shared" si="9"/>
        <v>200.89999999999998</v>
      </c>
      <c r="O26">
        <f t="shared" si="9"/>
        <v>206.79999999999995</v>
      </c>
      <c r="P26">
        <f t="shared" si="10"/>
        <v>13.786666666666664</v>
      </c>
      <c r="Q26">
        <f t="shared" si="11"/>
        <v>14.572050290135397</v>
      </c>
      <c r="R26">
        <f t="shared" si="12"/>
        <v>41.357500000000002</v>
      </c>
      <c r="S26">
        <f t="shared" si="13"/>
        <v>15.642499999999998</v>
      </c>
      <c r="T26">
        <f t="shared" si="14"/>
        <v>15.642499999999998</v>
      </c>
      <c r="U26">
        <f t="shared" si="15"/>
        <v>109.33499999999999</v>
      </c>
      <c r="V26">
        <f t="shared" si="15"/>
        <v>109.33499999999999</v>
      </c>
      <c r="W26">
        <f t="shared" si="16"/>
        <v>10.933499999999999</v>
      </c>
      <c r="X26">
        <f t="shared" si="17"/>
        <v>10</v>
      </c>
    </row>
    <row r="27" spans="1:24" x14ac:dyDescent="0.25">
      <c r="A27" s="1">
        <v>43866</v>
      </c>
      <c r="B27">
        <v>26</v>
      </c>
      <c r="C27">
        <v>66</v>
      </c>
      <c r="D27">
        <f t="shared" si="0"/>
        <v>53.25</v>
      </c>
      <c r="E27">
        <f t="shared" si="1"/>
        <v>12.75</v>
      </c>
      <c r="F27">
        <f t="shared" si="2"/>
        <v>12.75</v>
      </c>
      <c r="G27">
        <f t="shared" si="18"/>
        <v>159.25</v>
      </c>
      <c r="H27">
        <f t="shared" si="18"/>
        <v>169.95</v>
      </c>
      <c r="I27">
        <f t="shared" si="4"/>
        <v>8.0928571428571416</v>
      </c>
      <c r="J27">
        <f t="shared" si="5"/>
        <v>19.677846425419244</v>
      </c>
      <c r="K27">
        <f t="shared" si="6"/>
        <v>45.85</v>
      </c>
      <c r="L27">
        <f t="shared" si="7"/>
        <v>20.149999999999999</v>
      </c>
      <c r="M27">
        <f t="shared" si="8"/>
        <v>20.149999999999999</v>
      </c>
      <c r="N27">
        <f t="shared" si="9"/>
        <v>221.04999999999998</v>
      </c>
      <c r="O27">
        <f t="shared" si="9"/>
        <v>226.94999999999996</v>
      </c>
      <c r="P27">
        <f t="shared" si="10"/>
        <v>14.184374999999998</v>
      </c>
      <c r="Q27">
        <f t="shared" si="11"/>
        <v>15.584049350077111</v>
      </c>
      <c r="R27">
        <f t="shared" si="12"/>
        <v>47.340000000000011</v>
      </c>
      <c r="S27">
        <f t="shared" si="13"/>
        <v>17.659999999999989</v>
      </c>
      <c r="T27">
        <f t="shared" si="14"/>
        <v>17.659999999999989</v>
      </c>
      <c r="U27">
        <f t="shared" si="15"/>
        <v>126.99499999999998</v>
      </c>
      <c r="V27">
        <f t="shared" si="15"/>
        <v>126.99499999999998</v>
      </c>
      <c r="W27">
        <f t="shared" si="16"/>
        <v>11.544999999999998</v>
      </c>
      <c r="X27">
        <f t="shared" si="17"/>
        <v>11</v>
      </c>
    </row>
    <row r="28" spans="1:24" x14ac:dyDescent="0.25">
      <c r="A28" s="1">
        <v>43867</v>
      </c>
      <c r="B28">
        <v>27</v>
      </c>
      <c r="C28">
        <v>72</v>
      </c>
      <c r="D28">
        <f t="shared" si="0"/>
        <v>57.849999999999994</v>
      </c>
      <c r="E28">
        <f t="shared" si="1"/>
        <v>14.150000000000006</v>
      </c>
      <c r="F28">
        <f t="shared" si="2"/>
        <v>14.150000000000006</v>
      </c>
      <c r="G28">
        <f t="shared" si="18"/>
        <v>173.4</v>
      </c>
      <c r="H28">
        <f t="shared" si="18"/>
        <v>184.1</v>
      </c>
      <c r="I28">
        <f t="shared" si="4"/>
        <v>8.3681818181818173</v>
      </c>
      <c r="J28">
        <f t="shared" si="5"/>
        <v>20.721347093970671</v>
      </c>
      <c r="K28">
        <f t="shared" si="6"/>
        <v>50.875000000000007</v>
      </c>
      <c r="L28">
        <f t="shared" si="7"/>
        <v>21.124999999999993</v>
      </c>
      <c r="M28">
        <f t="shared" si="8"/>
        <v>21.124999999999993</v>
      </c>
      <c r="N28">
        <f t="shared" si="9"/>
        <v>242.17499999999998</v>
      </c>
      <c r="O28">
        <f t="shared" si="9"/>
        <v>248.07499999999996</v>
      </c>
      <c r="P28">
        <f t="shared" si="10"/>
        <v>14.592647058823527</v>
      </c>
      <c r="Q28">
        <f t="shared" si="11"/>
        <v>16.595686788269678</v>
      </c>
      <c r="R28">
        <f t="shared" si="12"/>
        <v>51.967500000000008</v>
      </c>
      <c r="S28">
        <f t="shared" si="13"/>
        <v>14.032499999999992</v>
      </c>
      <c r="T28">
        <f t="shared" si="14"/>
        <v>14.032499999999992</v>
      </c>
      <c r="U28">
        <f t="shared" si="15"/>
        <v>141.02749999999997</v>
      </c>
      <c r="V28">
        <f t="shared" si="15"/>
        <v>141.02749999999997</v>
      </c>
      <c r="W28">
        <f t="shared" si="16"/>
        <v>11.752291666666665</v>
      </c>
      <c r="X28">
        <f t="shared" si="17"/>
        <v>12</v>
      </c>
    </row>
    <row r="29" spans="1:24" x14ac:dyDescent="0.25">
      <c r="A29" s="1">
        <v>43868</v>
      </c>
      <c r="B29">
        <v>28</v>
      </c>
      <c r="C29">
        <v>73</v>
      </c>
      <c r="D29">
        <f t="shared" si="0"/>
        <v>63.099999999999994</v>
      </c>
      <c r="E29">
        <f t="shared" si="1"/>
        <v>9.9000000000000057</v>
      </c>
      <c r="F29">
        <f t="shared" si="2"/>
        <v>9.9000000000000057</v>
      </c>
      <c r="G29">
        <f t="shared" si="18"/>
        <v>183.3</v>
      </c>
      <c r="H29">
        <f t="shared" si="18"/>
        <v>194</v>
      </c>
      <c r="I29">
        <f t="shared" si="4"/>
        <v>8.4347826086956523</v>
      </c>
      <c r="J29">
        <f t="shared" si="5"/>
        <v>21.731443298969072</v>
      </c>
      <c r="K29">
        <f t="shared" si="6"/>
        <v>55.425000000000004</v>
      </c>
      <c r="L29">
        <f t="shared" si="7"/>
        <v>17.574999999999996</v>
      </c>
      <c r="M29">
        <f t="shared" si="8"/>
        <v>17.574999999999996</v>
      </c>
      <c r="N29">
        <f t="shared" ref="N29:O44" si="19">L29+N28</f>
        <v>259.75</v>
      </c>
      <c r="O29">
        <f t="shared" si="19"/>
        <v>265.64999999999998</v>
      </c>
      <c r="P29">
        <f t="shared" si="10"/>
        <v>14.758333333333333</v>
      </c>
      <c r="Q29">
        <f t="shared" si="11"/>
        <v>17.600225861095428</v>
      </c>
      <c r="R29">
        <f t="shared" si="12"/>
        <v>57.187500000000014</v>
      </c>
      <c r="S29">
        <f t="shared" si="13"/>
        <v>14.812499999999986</v>
      </c>
      <c r="T29">
        <f t="shared" si="14"/>
        <v>14.812499999999986</v>
      </c>
      <c r="U29">
        <f t="shared" si="15"/>
        <v>155.83999999999997</v>
      </c>
      <c r="V29">
        <f t="shared" si="15"/>
        <v>155.83999999999997</v>
      </c>
      <c r="W29">
        <f t="shared" si="16"/>
        <v>11.987692307692306</v>
      </c>
      <c r="X29">
        <f t="shared" si="17"/>
        <v>13</v>
      </c>
    </row>
    <row r="30" spans="1:24" x14ac:dyDescent="0.25">
      <c r="A30" s="1">
        <v>43869</v>
      </c>
      <c r="B30">
        <v>29</v>
      </c>
      <c r="C30">
        <v>86</v>
      </c>
      <c r="D30">
        <f t="shared" si="0"/>
        <v>67.8</v>
      </c>
      <c r="E30">
        <f t="shared" si="1"/>
        <v>18.200000000000003</v>
      </c>
      <c r="F30">
        <f t="shared" si="2"/>
        <v>18.200000000000003</v>
      </c>
      <c r="G30">
        <f t="shared" si="18"/>
        <v>201.5</v>
      </c>
      <c r="H30">
        <f t="shared" si="18"/>
        <v>212.2</v>
      </c>
      <c r="I30">
        <f t="shared" si="4"/>
        <v>8.8416666666666668</v>
      </c>
      <c r="J30">
        <f t="shared" si="5"/>
        <v>22.789820923656926</v>
      </c>
      <c r="K30">
        <f t="shared" si="6"/>
        <v>59.975000000000001</v>
      </c>
      <c r="L30">
        <f t="shared" si="7"/>
        <v>26.024999999999999</v>
      </c>
      <c r="M30">
        <f t="shared" si="8"/>
        <v>26.024999999999999</v>
      </c>
      <c r="N30">
        <f t="shared" si="19"/>
        <v>285.77499999999998</v>
      </c>
      <c r="O30">
        <f t="shared" si="19"/>
        <v>291.67499999999995</v>
      </c>
      <c r="P30">
        <f t="shared" si="10"/>
        <v>15.351315789473682</v>
      </c>
      <c r="Q30">
        <f t="shared" si="11"/>
        <v>18.615668123767893</v>
      </c>
      <c r="R30">
        <f t="shared" si="12"/>
        <v>61.182499999999997</v>
      </c>
      <c r="S30">
        <f t="shared" si="13"/>
        <v>11.817500000000003</v>
      </c>
      <c r="T30">
        <f t="shared" si="14"/>
        <v>11.817500000000003</v>
      </c>
      <c r="U30">
        <f t="shared" si="15"/>
        <v>167.65749999999997</v>
      </c>
      <c r="V30">
        <f t="shared" si="15"/>
        <v>167.65749999999997</v>
      </c>
      <c r="W30">
        <f t="shared" si="16"/>
        <v>11.975535714285712</v>
      </c>
      <c r="X30">
        <f t="shared" si="17"/>
        <v>14</v>
      </c>
    </row>
    <row r="31" spans="1:24" x14ac:dyDescent="0.25">
      <c r="A31" s="1">
        <v>43870</v>
      </c>
      <c r="B31">
        <v>30</v>
      </c>
      <c r="C31">
        <v>89</v>
      </c>
      <c r="D31">
        <f t="shared" si="0"/>
        <v>74.45</v>
      </c>
      <c r="E31">
        <f t="shared" si="1"/>
        <v>14.549999999999997</v>
      </c>
      <c r="F31">
        <f t="shared" si="2"/>
        <v>14.549999999999997</v>
      </c>
      <c r="G31">
        <f t="shared" si="18"/>
        <v>216.05</v>
      </c>
      <c r="H31">
        <f t="shared" si="18"/>
        <v>226.75</v>
      </c>
      <c r="I31">
        <f t="shared" si="4"/>
        <v>9.07</v>
      </c>
      <c r="J31">
        <f t="shared" si="5"/>
        <v>23.820286659316427</v>
      </c>
      <c r="K31">
        <f t="shared" si="6"/>
        <v>66.100000000000009</v>
      </c>
      <c r="L31">
        <f t="shared" si="7"/>
        <v>22.899999999999991</v>
      </c>
      <c r="M31">
        <f t="shared" si="8"/>
        <v>22.899999999999991</v>
      </c>
      <c r="N31">
        <f t="shared" si="19"/>
        <v>308.67499999999995</v>
      </c>
      <c r="O31">
        <f t="shared" si="19"/>
        <v>314.57499999999993</v>
      </c>
      <c r="P31">
        <f t="shared" si="10"/>
        <v>15.728749999999996</v>
      </c>
      <c r="Q31">
        <f t="shared" si="11"/>
        <v>19.624890725582137</v>
      </c>
      <c r="R31">
        <f t="shared" si="12"/>
        <v>67.704999999999998</v>
      </c>
      <c r="S31">
        <f t="shared" si="13"/>
        <v>18.295000000000002</v>
      </c>
      <c r="T31">
        <f t="shared" si="14"/>
        <v>18.295000000000002</v>
      </c>
      <c r="U31">
        <f t="shared" si="15"/>
        <v>185.95249999999999</v>
      </c>
      <c r="V31">
        <f t="shared" si="15"/>
        <v>185.95249999999999</v>
      </c>
      <c r="W31">
        <f t="shared" si="16"/>
        <v>12.396833333333332</v>
      </c>
      <c r="X31">
        <f t="shared" si="17"/>
        <v>15.000000000000002</v>
      </c>
    </row>
    <row r="32" spans="1:24" x14ac:dyDescent="0.25">
      <c r="A32" s="1">
        <v>43871</v>
      </c>
      <c r="B32">
        <v>31</v>
      </c>
      <c r="C32">
        <v>97</v>
      </c>
      <c r="D32">
        <f t="shared" si="0"/>
        <v>79.2</v>
      </c>
      <c r="E32">
        <f t="shared" si="1"/>
        <v>17.799999999999997</v>
      </c>
      <c r="F32">
        <f t="shared" si="2"/>
        <v>17.799999999999997</v>
      </c>
      <c r="G32">
        <f t="shared" si="18"/>
        <v>233.85000000000002</v>
      </c>
      <c r="H32">
        <f t="shared" si="18"/>
        <v>244.55</v>
      </c>
      <c r="I32">
        <f t="shared" si="4"/>
        <v>9.4057692307692307</v>
      </c>
      <c r="J32">
        <f t="shared" si="5"/>
        <v>24.862400327131468</v>
      </c>
      <c r="K32">
        <f t="shared" si="6"/>
        <v>71.95</v>
      </c>
      <c r="L32">
        <f t="shared" si="7"/>
        <v>25.049999999999997</v>
      </c>
      <c r="M32">
        <f t="shared" si="8"/>
        <v>25.049999999999997</v>
      </c>
      <c r="N32">
        <f t="shared" si="19"/>
        <v>333.72499999999997</v>
      </c>
      <c r="O32">
        <f t="shared" si="19"/>
        <v>339.62499999999994</v>
      </c>
      <c r="P32">
        <f t="shared" si="10"/>
        <v>16.172619047619044</v>
      </c>
      <c r="Q32">
        <f t="shared" si="11"/>
        <v>20.635185866764818</v>
      </c>
      <c r="R32">
        <f t="shared" si="12"/>
        <v>73.027500000000003</v>
      </c>
      <c r="S32">
        <f t="shared" si="13"/>
        <v>15.972499999999997</v>
      </c>
      <c r="T32">
        <f t="shared" si="14"/>
        <v>15.972499999999997</v>
      </c>
      <c r="U32">
        <f t="shared" si="15"/>
        <v>201.92499999999998</v>
      </c>
      <c r="V32">
        <f t="shared" si="15"/>
        <v>201.92499999999998</v>
      </c>
      <c r="W32">
        <f t="shared" si="16"/>
        <v>12.620312499999999</v>
      </c>
      <c r="X32">
        <f t="shared" si="17"/>
        <v>16</v>
      </c>
    </row>
    <row r="33" spans="1:24" x14ac:dyDescent="0.25">
      <c r="A33" s="1">
        <v>43872</v>
      </c>
      <c r="B33">
        <v>32</v>
      </c>
      <c r="C33">
        <v>108</v>
      </c>
      <c r="D33">
        <f t="shared" si="0"/>
        <v>85.85</v>
      </c>
      <c r="E33">
        <f t="shared" si="1"/>
        <v>22.150000000000006</v>
      </c>
      <c r="F33">
        <f t="shared" si="2"/>
        <v>22.150000000000006</v>
      </c>
      <c r="G33">
        <f t="shared" si="18"/>
        <v>256</v>
      </c>
      <c r="H33">
        <f t="shared" si="18"/>
        <v>266.70000000000005</v>
      </c>
      <c r="I33">
        <f t="shared" si="4"/>
        <v>9.87777777777778</v>
      </c>
      <c r="J33">
        <f t="shared" si="5"/>
        <v>25.916760404949375</v>
      </c>
      <c r="K33">
        <f t="shared" si="6"/>
        <v>77.525000000000006</v>
      </c>
      <c r="L33">
        <f t="shared" si="7"/>
        <v>30.474999999999994</v>
      </c>
      <c r="M33">
        <f t="shared" si="8"/>
        <v>30.474999999999994</v>
      </c>
      <c r="N33">
        <f t="shared" si="19"/>
        <v>364.19999999999993</v>
      </c>
      <c r="O33">
        <f t="shared" si="19"/>
        <v>370.09999999999991</v>
      </c>
      <c r="P33">
        <f t="shared" si="10"/>
        <v>16.822727272727267</v>
      </c>
      <c r="Q33">
        <f t="shared" si="11"/>
        <v>21.649283977303433</v>
      </c>
      <c r="R33">
        <f t="shared" si="12"/>
        <v>79.042500000000004</v>
      </c>
      <c r="S33">
        <f t="shared" si="13"/>
        <v>17.957499999999996</v>
      </c>
      <c r="T33">
        <f t="shared" si="14"/>
        <v>17.957499999999996</v>
      </c>
      <c r="U33">
        <f t="shared" si="15"/>
        <v>219.88249999999999</v>
      </c>
      <c r="V33">
        <f t="shared" si="15"/>
        <v>219.88249999999999</v>
      </c>
      <c r="W33">
        <f t="shared" si="16"/>
        <v>12.934264705882352</v>
      </c>
      <c r="X33">
        <f t="shared" si="17"/>
        <v>17</v>
      </c>
    </row>
    <row r="34" spans="1:24" x14ac:dyDescent="0.25">
      <c r="A34" s="1">
        <v>43873</v>
      </c>
      <c r="B34">
        <v>33</v>
      </c>
      <c r="C34">
        <v>97</v>
      </c>
      <c r="D34">
        <f t="shared" si="0"/>
        <v>93.45</v>
      </c>
      <c r="E34">
        <f t="shared" si="1"/>
        <v>3.5499999999999972</v>
      </c>
      <c r="F34">
        <f t="shared" si="2"/>
        <v>3.5499999999999972</v>
      </c>
      <c r="G34">
        <f t="shared" si="18"/>
        <v>259.55</v>
      </c>
      <c r="H34">
        <f t="shared" si="18"/>
        <v>270.25000000000006</v>
      </c>
      <c r="I34">
        <f t="shared" si="4"/>
        <v>9.6517857142857171</v>
      </c>
      <c r="J34">
        <f t="shared" si="5"/>
        <v>26.8913968547641</v>
      </c>
      <c r="K34">
        <f t="shared" si="6"/>
        <v>84.5</v>
      </c>
      <c r="L34">
        <f t="shared" si="7"/>
        <v>12.5</v>
      </c>
      <c r="M34">
        <f t="shared" si="8"/>
        <v>12.5</v>
      </c>
      <c r="N34">
        <f t="shared" si="19"/>
        <v>376.69999999999993</v>
      </c>
      <c r="O34">
        <f t="shared" si="19"/>
        <v>382.59999999999991</v>
      </c>
      <c r="P34">
        <f t="shared" si="10"/>
        <v>16.634782608695648</v>
      </c>
      <c r="Q34">
        <f t="shared" si="11"/>
        <v>22.645321484579195</v>
      </c>
      <c r="R34">
        <f t="shared" si="12"/>
        <v>86.554999999999978</v>
      </c>
      <c r="S34">
        <f t="shared" si="13"/>
        <v>21.445000000000022</v>
      </c>
      <c r="T34">
        <f t="shared" si="14"/>
        <v>21.445000000000022</v>
      </c>
      <c r="U34">
        <f t="shared" ref="U34:V49" si="20">S34+U33</f>
        <v>241.32750000000001</v>
      </c>
      <c r="V34">
        <f t="shared" si="20"/>
        <v>241.32750000000001</v>
      </c>
      <c r="W34">
        <f t="shared" si="16"/>
        <v>13.407083333333334</v>
      </c>
      <c r="X34">
        <f t="shared" si="17"/>
        <v>18</v>
      </c>
    </row>
    <row r="35" spans="1:24" x14ac:dyDescent="0.25">
      <c r="A35" s="1">
        <v>43874</v>
      </c>
      <c r="B35">
        <v>34</v>
      </c>
      <c r="C35">
        <v>254</v>
      </c>
      <c r="D35">
        <f t="shared" si="0"/>
        <v>96.350000000000009</v>
      </c>
      <c r="E35">
        <f t="shared" si="1"/>
        <v>157.64999999999998</v>
      </c>
      <c r="F35">
        <f t="shared" si="2"/>
        <v>157.64999999999998</v>
      </c>
      <c r="G35">
        <f t="shared" si="18"/>
        <v>417.2</v>
      </c>
      <c r="H35">
        <f t="shared" si="18"/>
        <v>427.90000000000003</v>
      </c>
      <c r="I35">
        <f t="shared" si="4"/>
        <v>14.755172413793105</v>
      </c>
      <c r="J35">
        <f t="shared" si="5"/>
        <v>28.274830567889691</v>
      </c>
      <c r="K35">
        <f t="shared" si="6"/>
        <v>88.474999999999994</v>
      </c>
      <c r="L35">
        <f t="shared" si="7"/>
        <v>165.52500000000001</v>
      </c>
      <c r="M35">
        <f t="shared" si="8"/>
        <v>165.52500000000001</v>
      </c>
      <c r="N35">
        <f t="shared" si="19"/>
        <v>542.22499999999991</v>
      </c>
      <c r="O35">
        <f t="shared" si="19"/>
        <v>548.12499999999989</v>
      </c>
      <c r="P35">
        <f t="shared" si="10"/>
        <v>22.838541666666661</v>
      </c>
      <c r="Q35">
        <f t="shared" si="11"/>
        <v>23.741664766248576</v>
      </c>
      <c r="R35">
        <f t="shared" si="12"/>
        <v>89.099999999999966</v>
      </c>
      <c r="S35">
        <f t="shared" si="13"/>
        <v>7.9000000000000341</v>
      </c>
      <c r="T35">
        <f t="shared" si="14"/>
        <v>7.9000000000000341</v>
      </c>
      <c r="U35">
        <f t="shared" si="20"/>
        <v>249.22750000000005</v>
      </c>
      <c r="V35">
        <f t="shared" si="20"/>
        <v>249.22750000000005</v>
      </c>
      <c r="W35">
        <f t="shared" si="16"/>
        <v>13.117236842105266</v>
      </c>
      <c r="X35">
        <f t="shared" si="17"/>
        <v>19</v>
      </c>
    </row>
    <row r="36" spans="1:24" x14ac:dyDescent="0.25">
      <c r="A36" s="1">
        <v>43875</v>
      </c>
      <c r="B36">
        <v>35</v>
      </c>
      <c r="C36">
        <v>13</v>
      </c>
      <c r="D36">
        <f t="shared" si="0"/>
        <v>145.10000000000002</v>
      </c>
      <c r="E36">
        <f t="shared" si="1"/>
        <v>-132.10000000000002</v>
      </c>
      <c r="F36">
        <f t="shared" si="2"/>
        <v>132.10000000000002</v>
      </c>
      <c r="G36">
        <f t="shared" si="18"/>
        <v>285.09999999999997</v>
      </c>
      <c r="H36">
        <f t="shared" si="18"/>
        <v>560</v>
      </c>
      <c r="I36">
        <f t="shared" si="4"/>
        <v>18.666666666666668</v>
      </c>
      <c r="J36">
        <f t="shared" si="5"/>
        <v>15.273214285714284</v>
      </c>
      <c r="K36">
        <f t="shared" si="6"/>
        <v>121.675</v>
      </c>
      <c r="L36">
        <f t="shared" si="7"/>
        <v>-108.675</v>
      </c>
      <c r="M36">
        <f t="shared" si="8"/>
        <v>108.675</v>
      </c>
      <c r="N36">
        <f t="shared" si="19"/>
        <v>433.5499999999999</v>
      </c>
      <c r="O36">
        <f t="shared" si="19"/>
        <v>656.79999999999984</v>
      </c>
      <c r="P36">
        <f t="shared" si="10"/>
        <v>26.271999999999995</v>
      </c>
      <c r="Q36">
        <f t="shared" si="11"/>
        <v>16.502359926918391</v>
      </c>
      <c r="R36">
        <f t="shared" si="12"/>
        <v>130.97749999999999</v>
      </c>
      <c r="S36">
        <f t="shared" si="13"/>
        <v>123.02250000000001</v>
      </c>
      <c r="T36">
        <f t="shared" si="14"/>
        <v>123.02250000000001</v>
      </c>
      <c r="U36">
        <f t="shared" si="20"/>
        <v>372.25000000000006</v>
      </c>
      <c r="V36">
        <f t="shared" si="20"/>
        <v>372.25000000000006</v>
      </c>
      <c r="W36">
        <f t="shared" si="16"/>
        <v>18.612500000000004</v>
      </c>
      <c r="X36">
        <f t="shared" si="17"/>
        <v>20</v>
      </c>
    </row>
    <row r="37" spans="1:24" x14ac:dyDescent="0.25">
      <c r="A37" s="1">
        <v>43876</v>
      </c>
      <c r="B37">
        <v>36</v>
      </c>
      <c r="C37">
        <v>143</v>
      </c>
      <c r="D37">
        <f t="shared" si="0"/>
        <v>104.85000000000001</v>
      </c>
      <c r="E37">
        <f t="shared" si="1"/>
        <v>38.149999999999991</v>
      </c>
      <c r="F37">
        <f t="shared" si="2"/>
        <v>38.149999999999991</v>
      </c>
      <c r="G37">
        <f t="shared" si="18"/>
        <v>323.24999999999994</v>
      </c>
      <c r="H37">
        <f t="shared" si="18"/>
        <v>598.15</v>
      </c>
      <c r="I37">
        <f t="shared" si="4"/>
        <v>19.295161290322579</v>
      </c>
      <c r="J37">
        <f t="shared" si="5"/>
        <v>16.752904789768451</v>
      </c>
      <c r="K37">
        <f t="shared" si="6"/>
        <v>107.27500000000001</v>
      </c>
      <c r="L37">
        <f t="shared" si="7"/>
        <v>35.724999999999994</v>
      </c>
      <c r="M37">
        <f t="shared" si="8"/>
        <v>35.724999999999994</v>
      </c>
      <c r="N37">
        <f t="shared" si="19"/>
        <v>469.27499999999986</v>
      </c>
      <c r="O37">
        <f t="shared" si="19"/>
        <v>692.52499999999986</v>
      </c>
      <c r="P37">
        <f t="shared" si="10"/>
        <v>26.635576923076918</v>
      </c>
      <c r="Q37">
        <f t="shared" si="11"/>
        <v>17.618353128045918</v>
      </c>
      <c r="R37">
        <f t="shared" si="12"/>
        <v>99.605000000000018</v>
      </c>
      <c r="S37">
        <f t="shared" si="13"/>
        <v>-86.605000000000018</v>
      </c>
      <c r="T37">
        <f t="shared" si="14"/>
        <v>86.605000000000018</v>
      </c>
      <c r="U37">
        <f t="shared" si="20"/>
        <v>285.64500000000004</v>
      </c>
      <c r="V37">
        <f t="shared" si="20"/>
        <v>458.85500000000008</v>
      </c>
      <c r="W37">
        <f t="shared" si="16"/>
        <v>21.850238095238097</v>
      </c>
      <c r="X37">
        <f t="shared" si="17"/>
        <v>13.072855259286703</v>
      </c>
    </row>
    <row r="38" spans="1:24" x14ac:dyDescent="0.25">
      <c r="A38" s="1">
        <v>43877</v>
      </c>
      <c r="B38">
        <v>37</v>
      </c>
      <c r="C38">
        <v>142</v>
      </c>
      <c r="D38">
        <f t="shared" si="0"/>
        <v>127.05000000000001</v>
      </c>
      <c r="E38">
        <f t="shared" si="1"/>
        <v>14.949999999999989</v>
      </c>
      <c r="F38">
        <f t="shared" si="2"/>
        <v>14.949999999999989</v>
      </c>
      <c r="G38">
        <f t="shared" si="18"/>
        <v>338.19999999999993</v>
      </c>
      <c r="H38">
        <f t="shared" si="18"/>
        <v>613.09999999999991</v>
      </c>
      <c r="I38">
        <f t="shared" si="4"/>
        <v>19.159374999999997</v>
      </c>
      <c r="J38">
        <f t="shared" si="5"/>
        <v>17.651932800521937</v>
      </c>
      <c r="K38">
        <f t="shared" si="6"/>
        <v>102.60000000000001</v>
      </c>
      <c r="L38">
        <f t="shared" si="7"/>
        <v>39.399999999999991</v>
      </c>
      <c r="M38">
        <f t="shared" si="8"/>
        <v>39.399999999999991</v>
      </c>
      <c r="N38">
        <f t="shared" si="19"/>
        <v>508.67499999999984</v>
      </c>
      <c r="O38">
        <f t="shared" si="19"/>
        <v>731.92499999999984</v>
      </c>
      <c r="P38">
        <f t="shared" si="10"/>
        <v>27.108333333333327</v>
      </c>
      <c r="Q38">
        <f t="shared" si="11"/>
        <v>18.764525053796493</v>
      </c>
      <c r="R38">
        <f t="shared" si="12"/>
        <v>114.3875</v>
      </c>
      <c r="S38">
        <f t="shared" si="13"/>
        <v>28.612499999999997</v>
      </c>
      <c r="T38">
        <f t="shared" si="14"/>
        <v>28.612499999999997</v>
      </c>
      <c r="U38">
        <f t="shared" si="20"/>
        <v>314.25750000000005</v>
      </c>
      <c r="V38">
        <f t="shared" si="20"/>
        <v>487.46750000000009</v>
      </c>
      <c r="W38">
        <f t="shared" si="16"/>
        <v>22.157613636363639</v>
      </c>
      <c r="X38">
        <f t="shared" si="17"/>
        <v>14.18282244457323</v>
      </c>
    </row>
    <row r="39" spans="1:24" x14ac:dyDescent="0.25">
      <c r="A39" s="1">
        <v>43878</v>
      </c>
      <c r="B39">
        <v>38</v>
      </c>
      <c r="C39">
        <v>105</v>
      </c>
      <c r="D39">
        <f t="shared" si="0"/>
        <v>126.45</v>
      </c>
      <c r="E39">
        <f t="shared" si="1"/>
        <v>-21.450000000000003</v>
      </c>
      <c r="F39">
        <f t="shared" si="2"/>
        <v>21.450000000000003</v>
      </c>
      <c r="G39">
        <f t="shared" si="18"/>
        <v>316.74999999999994</v>
      </c>
      <c r="H39">
        <f t="shared" si="18"/>
        <v>634.54999999999995</v>
      </c>
      <c r="I39">
        <f t="shared" si="4"/>
        <v>19.228787878787877</v>
      </c>
      <c r="J39">
        <f t="shared" si="5"/>
        <v>16.472697186982899</v>
      </c>
      <c r="K39">
        <f t="shared" si="6"/>
        <v>121.17500000000001</v>
      </c>
      <c r="L39">
        <f t="shared" si="7"/>
        <v>-16.175000000000011</v>
      </c>
      <c r="M39">
        <f t="shared" si="8"/>
        <v>16.175000000000011</v>
      </c>
      <c r="N39">
        <f t="shared" si="19"/>
        <v>492.49999999999983</v>
      </c>
      <c r="O39">
        <f t="shared" si="19"/>
        <v>748.09999999999991</v>
      </c>
      <c r="P39">
        <f t="shared" si="10"/>
        <v>26.717857142857138</v>
      </c>
      <c r="Q39">
        <f t="shared" si="11"/>
        <v>18.433364523459428</v>
      </c>
      <c r="R39">
        <f t="shared" si="12"/>
        <v>121.23749999999998</v>
      </c>
      <c r="S39">
        <f t="shared" si="13"/>
        <v>20.762500000000017</v>
      </c>
      <c r="T39">
        <f t="shared" si="14"/>
        <v>20.762500000000017</v>
      </c>
      <c r="U39">
        <f t="shared" si="20"/>
        <v>335.0200000000001</v>
      </c>
      <c r="V39">
        <f t="shared" si="20"/>
        <v>508.23000000000013</v>
      </c>
      <c r="W39">
        <f t="shared" si="16"/>
        <v>22.096956521739138</v>
      </c>
      <c r="X39">
        <f t="shared" si="17"/>
        <v>15.161363949392991</v>
      </c>
    </row>
    <row r="40" spans="1:24" x14ac:dyDescent="0.25">
      <c r="A40" s="1">
        <v>43879</v>
      </c>
      <c r="B40">
        <v>39</v>
      </c>
      <c r="C40">
        <v>98</v>
      </c>
      <c r="D40">
        <f t="shared" si="0"/>
        <v>128.55000000000001</v>
      </c>
      <c r="E40">
        <f t="shared" si="1"/>
        <v>-30.550000000000011</v>
      </c>
      <c r="F40">
        <f t="shared" si="2"/>
        <v>30.550000000000011</v>
      </c>
      <c r="G40">
        <f t="shared" ref="G40:H55" si="21">E40+G39</f>
        <v>286.19999999999993</v>
      </c>
      <c r="H40">
        <f t="shared" si="21"/>
        <v>665.09999999999991</v>
      </c>
      <c r="I40">
        <f t="shared" si="4"/>
        <v>19.56176470588235</v>
      </c>
      <c r="J40">
        <f t="shared" si="5"/>
        <v>14.630581867388361</v>
      </c>
      <c r="K40">
        <f t="shared" si="6"/>
        <v>119.375</v>
      </c>
      <c r="L40">
        <f t="shared" si="7"/>
        <v>-21.375</v>
      </c>
      <c r="M40">
        <f t="shared" si="8"/>
        <v>21.375</v>
      </c>
      <c r="N40">
        <f t="shared" si="19"/>
        <v>471.12499999999983</v>
      </c>
      <c r="O40">
        <f t="shared" si="19"/>
        <v>769.47499999999991</v>
      </c>
      <c r="P40">
        <f t="shared" si="10"/>
        <v>26.533620689655169</v>
      </c>
      <c r="Q40">
        <f t="shared" si="11"/>
        <v>17.755775041424343</v>
      </c>
      <c r="R40">
        <f t="shared" si="12"/>
        <v>113.17249999999999</v>
      </c>
      <c r="S40">
        <f t="shared" si="13"/>
        <v>-8.1724999999999852</v>
      </c>
      <c r="T40">
        <f t="shared" si="14"/>
        <v>8.1724999999999852</v>
      </c>
      <c r="U40">
        <f t="shared" si="20"/>
        <v>326.84750000000008</v>
      </c>
      <c r="V40">
        <f t="shared" si="20"/>
        <v>516.40250000000015</v>
      </c>
      <c r="W40">
        <f t="shared" si="16"/>
        <v>21.516770833333339</v>
      </c>
      <c r="X40">
        <f t="shared" si="17"/>
        <v>15.190360232570523</v>
      </c>
    </row>
    <row r="41" spans="1:24" x14ac:dyDescent="0.25">
      <c r="A41" s="1">
        <v>43880</v>
      </c>
      <c r="B41">
        <v>40</v>
      </c>
      <c r="C41">
        <v>139</v>
      </c>
      <c r="D41">
        <f t="shared" si="0"/>
        <v>102.2</v>
      </c>
      <c r="E41">
        <f t="shared" si="1"/>
        <v>36.799999999999997</v>
      </c>
      <c r="F41">
        <f t="shared" si="2"/>
        <v>36.799999999999997</v>
      </c>
      <c r="G41">
        <f t="shared" si="21"/>
        <v>322.99999999999994</v>
      </c>
      <c r="H41">
        <f t="shared" si="21"/>
        <v>701.89999999999986</v>
      </c>
      <c r="I41">
        <f t="shared" si="4"/>
        <v>20.054285714285712</v>
      </c>
      <c r="J41">
        <f t="shared" si="5"/>
        <v>16.106282946288644</v>
      </c>
      <c r="K41">
        <f t="shared" si="6"/>
        <v>111.42500000000001</v>
      </c>
      <c r="L41">
        <f t="shared" si="7"/>
        <v>27.574999999999989</v>
      </c>
      <c r="M41">
        <f t="shared" si="8"/>
        <v>27.574999999999989</v>
      </c>
      <c r="N41">
        <f t="shared" si="19"/>
        <v>498.69999999999982</v>
      </c>
      <c r="O41">
        <f t="shared" si="19"/>
        <v>797.05</v>
      </c>
      <c r="P41">
        <f t="shared" si="10"/>
        <v>26.568333333333332</v>
      </c>
      <c r="Q41">
        <f t="shared" si="11"/>
        <v>18.770466093720589</v>
      </c>
      <c r="R41">
        <f t="shared" si="12"/>
        <v>115.35999999999999</v>
      </c>
      <c r="S41">
        <f t="shared" si="13"/>
        <v>-17.359999999999985</v>
      </c>
      <c r="T41">
        <f t="shared" si="14"/>
        <v>17.359999999999985</v>
      </c>
      <c r="U41">
        <f t="shared" si="20"/>
        <v>309.48750000000007</v>
      </c>
      <c r="V41">
        <f t="shared" si="20"/>
        <v>533.76250000000016</v>
      </c>
      <c r="W41">
        <f t="shared" si="16"/>
        <v>21.350500000000007</v>
      </c>
      <c r="X41">
        <f t="shared" si="17"/>
        <v>14.495562164820495</v>
      </c>
    </row>
    <row r="42" spans="1:24" x14ac:dyDescent="0.25">
      <c r="A42" s="1">
        <v>43881</v>
      </c>
      <c r="B42">
        <v>41</v>
      </c>
      <c r="C42">
        <v>112</v>
      </c>
      <c r="D42">
        <f t="shared" si="0"/>
        <v>125.05</v>
      </c>
      <c r="E42">
        <f t="shared" si="1"/>
        <v>-13.049999999999997</v>
      </c>
      <c r="F42">
        <f t="shared" si="2"/>
        <v>13.049999999999997</v>
      </c>
      <c r="G42">
        <f t="shared" si="21"/>
        <v>309.94999999999993</v>
      </c>
      <c r="H42">
        <f t="shared" si="21"/>
        <v>714.94999999999982</v>
      </c>
      <c r="I42">
        <f t="shared" si="4"/>
        <v>19.859722222222217</v>
      </c>
      <c r="J42">
        <f t="shared" si="5"/>
        <v>15.606965522064481</v>
      </c>
      <c r="K42">
        <f t="shared" si="6"/>
        <v>121.52499999999999</v>
      </c>
      <c r="L42">
        <f t="shared" si="7"/>
        <v>-9.5249999999999915</v>
      </c>
      <c r="M42">
        <f t="shared" si="8"/>
        <v>9.5249999999999915</v>
      </c>
      <c r="N42">
        <f t="shared" si="19"/>
        <v>489.17499999999984</v>
      </c>
      <c r="O42">
        <f t="shared" si="19"/>
        <v>806.57499999999993</v>
      </c>
      <c r="P42">
        <f t="shared" si="10"/>
        <v>26.018548387096772</v>
      </c>
      <c r="Q42">
        <f t="shared" si="11"/>
        <v>18.80101044540185</v>
      </c>
      <c r="R42">
        <f t="shared" si="12"/>
        <v>114.71000000000001</v>
      </c>
      <c r="S42">
        <f t="shared" si="13"/>
        <v>24.289999999999992</v>
      </c>
      <c r="T42">
        <f t="shared" si="14"/>
        <v>24.289999999999992</v>
      </c>
      <c r="U42">
        <f t="shared" si="20"/>
        <v>333.77750000000003</v>
      </c>
      <c r="V42">
        <f t="shared" si="20"/>
        <v>558.05250000000012</v>
      </c>
      <c r="W42">
        <f t="shared" si="16"/>
        <v>21.463557692307695</v>
      </c>
      <c r="X42">
        <f t="shared" si="17"/>
        <v>15.550893509123245</v>
      </c>
    </row>
    <row r="43" spans="1:24" x14ac:dyDescent="0.25">
      <c r="A43" s="1">
        <v>43882</v>
      </c>
      <c r="B43">
        <v>42</v>
      </c>
      <c r="C43">
        <v>118</v>
      </c>
      <c r="D43">
        <f t="shared" si="0"/>
        <v>118.05</v>
      </c>
      <c r="E43">
        <f t="shared" si="1"/>
        <v>-4.9999999999997158E-2</v>
      </c>
      <c r="F43">
        <f t="shared" si="2"/>
        <v>4.9999999999997158E-2</v>
      </c>
      <c r="G43">
        <f t="shared" si="21"/>
        <v>309.89999999999992</v>
      </c>
      <c r="H43">
        <f t="shared" si="21"/>
        <v>714.99999999999977</v>
      </c>
      <c r="I43">
        <f t="shared" si="4"/>
        <v>19.324324324324319</v>
      </c>
      <c r="J43">
        <f t="shared" si="5"/>
        <v>16.036783216783217</v>
      </c>
      <c r="K43">
        <f t="shared" si="6"/>
        <v>119.35</v>
      </c>
      <c r="L43">
        <f t="shared" si="7"/>
        <v>-1.3499999999999943</v>
      </c>
      <c r="M43">
        <f t="shared" si="8"/>
        <v>1.3499999999999943</v>
      </c>
      <c r="N43">
        <f t="shared" si="19"/>
        <v>487.82499999999982</v>
      </c>
      <c r="O43">
        <f t="shared" si="19"/>
        <v>807.92499999999995</v>
      </c>
      <c r="P43">
        <f t="shared" si="10"/>
        <v>25.247656249999999</v>
      </c>
      <c r="Q43">
        <f t="shared" si="11"/>
        <v>19.321595445121755</v>
      </c>
      <c r="R43">
        <f t="shared" si="12"/>
        <v>117.44000000000001</v>
      </c>
      <c r="S43">
        <f t="shared" si="13"/>
        <v>-5.4400000000000119</v>
      </c>
      <c r="T43">
        <f t="shared" si="14"/>
        <v>5.4400000000000119</v>
      </c>
      <c r="U43">
        <f t="shared" si="20"/>
        <v>328.33750000000003</v>
      </c>
      <c r="V43">
        <f t="shared" si="20"/>
        <v>563.49250000000018</v>
      </c>
      <c r="W43">
        <f t="shared" si="16"/>
        <v>20.870092592592599</v>
      </c>
      <c r="X43">
        <f t="shared" si="17"/>
        <v>15.732440981911912</v>
      </c>
    </row>
    <row r="44" spans="1:24" x14ac:dyDescent="0.25">
      <c r="A44" s="1">
        <v>43883</v>
      </c>
      <c r="B44">
        <v>43</v>
      </c>
      <c r="C44">
        <v>109</v>
      </c>
      <c r="D44">
        <f t="shared" si="0"/>
        <v>116.05</v>
      </c>
      <c r="E44">
        <f t="shared" si="1"/>
        <v>-7.0499999999999972</v>
      </c>
      <c r="F44">
        <f t="shared" si="2"/>
        <v>7.0499999999999972</v>
      </c>
      <c r="G44">
        <f t="shared" si="21"/>
        <v>302.84999999999991</v>
      </c>
      <c r="H44">
        <f t="shared" si="21"/>
        <v>722.04999999999973</v>
      </c>
      <c r="I44">
        <f t="shared" si="4"/>
        <v>19.001315789473676</v>
      </c>
      <c r="J44">
        <f t="shared" si="5"/>
        <v>15.938369918980682</v>
      </c>
      <c r="K44">
        <f t="shared" si="6"/>
        <v>119.77500000000001</v>
      </c>
      <c r="L44">
        <f t="shared" si="7"/>
        <v>-10.775000000000006</v>
      </c>
      <c r="M44">
        <f t="shared" si="8"/>
        <v>10.775000000000006</v>
      </c>
      <c r="N44">
        <f t="shared" si="19"/>
        <v>477.04999999999984</v>
      </c>
      <c r="O44">
        <f t="shared" si="19"/>
        <v>818.69999999999993</v>
      </c>
      <c r="P44">
        <f t="shared" si="10"/>
        <v>24.809090909090909</v>
      </c>
      <c r="Q44">
        <f t="shared" si="11"/>
        <v>19.228838402345175</v>
      </c>
      <c r="R44">
        <f t="shared" si="12"/>
        <v>117.27499999999999</v>
      </c>
      <c r="S44">
        <f t="shared" si="13"/>
        <v>0.72500000000000853</v>
      </c>
      <c r="T44">
        <f t="shared" si="14"/>
        <v>0.72500000000000853</v>
      </c>
      <c r="U44">
        <f t="shared" si="20"/>
        <v>329.06250000000006</v>
      </c>
      <c r="V44">
        <f t="shared" si="20"/>
        <v>564.2175000000002</v>
      </c>
      <c r="W44">
        <f t="shared" si="16"/>
        <v>20.150625000000009</v>
      </c>
      <c r="X44">
        <f t="shared" si="17"/>
        <v>16.330138643342323</v>
      </c>
    </row>
    <row r="45" spans="1:24" x14ac:dyDescent="0.25">
      <c r="A45" s="1">
        <v>43884</v>
      </c>
      <c r="B45">
        <v>44</v>
      </c>
      <c r="C45">
        <v>98</v>
      </c>
      <c r="D45">
        <f t="shared" si="0"/>
        <v>114.25</v>
      </c>
      <c r="E45">
        <f t="shared" si="1"/>
        <v>-16.25</v>
      </c>
      <c r="F45">
        <f t="shared" si="2"/>
        <v>16.25</v>
      </c>
      <c r="G45">
        <f t="shared" si="21"/>
        <v>286.59999999999991</v>
      </c>
      <c r="H45">
        <f t="shared" si="21"/>
        <v>738.29999999999973</v>
      </c>
      <c r="I45">
        <f t="shared" si="4"/>
        <v>18.930769230769222</v>
      </c>
      <c r="J45">
        <f t="shared" si="5"/>
        <v>15.139374238114589</v>
      </c>
      <c r="K45">
        <f t="shared" si="6"/>
        <v>119.32500000000003</v>
      </c>
      <c r="L45">
        <f t="shared" si="7"/>
        <v>-21.325000000000031</v>
      </c>
      <c r="M45">
        <f t="shared" si="8"/>
        <v>21.325000000000031</v>
      </c>
      <c r="N45">
        <f t="shared" ref="N45:O60" si="22">L45+N44</f>
        <v>455.7249999999998</v>
      </c>
      <c r="O45">
        <f t="shared" si="22"/>
        <v>840.02499999999998</v>
      </c>
      <c r="P45">
        <f t="shared" si="10"/>
        <v>24.706617647058824</v>
      </c>
      <c r="Q45">
        <f t="shared" si="11"/>
        <v>18.445462932650805</v>
      </c>
      <c r="R45">
        <f t="shared" si="12"/>
        <v>115.215</v>
      </c>
      <c r="S45">
        <f t="shared" si="13"/>
        <v>-6.2150000000000034</v>
      </c>
      <c r="T45">
        <f t="shared" si="14"/>
        <v>6.2150000000000034</v>
      </c>
      <c r="U45">
        <f t="shared" si="20"/>
        <v>322.84750000000008</v>
      </c>
      <c r="V45">
        <f t="shared" si="20"/>
        <v>570.43250000000023</v>
      </c>
      <c r="W45">
        <f t="shared" si="16"/>
        <v>19.67008620689656</v>
      </c>
      <c r="X45">
        <f t="shared" si="17"/>
        <v>16.413120746100542</v>
      </c>
    </row>
    <row r="46" spans="1:24" x14ac:dyDescent="0.25">
      <c r="A46" s="1">
        <v>43885</v>
      </c>
      <c r="B46">
        <v>45</v>
      </c>
      <c r="C46">
        <v>150</v>
      </c>
      <c r="D46">
        <f t="shared" si="0"/>
        <v>112.45</v>
      </c>
      <c r="E46">
        <f t="shared" si="1"/>
        <v>37.549999999999997</v>
      </c>
      <c r="F46">
        <f t="shared" si="2"/>
        <v>37.549999999999997</v>
      </c>
      <c r="G46">
        <f t="shared" si="21"/>
        <v>324.14999999999992</v>
      </c>
      <c r="H46">
        <f t="shared" si="21"/>
        <v>775.84999999999968</v>
      </c>
      <c r="I46">
        <f t="shared" si="4"/>
        <v>19.396249999999991</v>
      </c>
      <c r="J46">
        <f t="shared" si="5"/>
        <v>16.711993297673523</v>
      </c>
      <c r="K46">
        <f t="shared" si="6"/>
        <v>108.42500000000001</v>
      </c>
      <c r="L46">
        <f t="shared" si="7"/>
        <v>41.574999999999989</v>
      </c>
      <c r="M46">
        <f t="shared" si="8"/>
        <v>41.574999999999989</v>
      </c>
      <c r="N46">
        <f t="shared" si="22"/>
        <v>497.29999999999978</v>
      </c>
      <c r="O46">
        <f t="shared" si="22"/>
        <v>881.59999999999991</v>
      </c>
      <c r="P46">
        <f t="shared" si="10"/>
        <v>25.188571428571425</v>
      </c>
      <c r="Q46">
        <f t="shared" si="11"/>
        <v>19.743080762250447</v>
      </c>
      <c r="R46">
        <f t="shared" si="12"/>
        <v>111.22750000000001</v>
      </c>
      <c r="S46">
        <f t="shared" si="13"/>
        <v>-13.227500000000006</v>
      </c>
      <c r="T46">
        <f t="shared" si="14"/>
        <v>13.227500000000006</v>
      </c>
      <c r="U46">
        <f t="shared" si="20"/>
        <v>309.62000000000006</v>
      </c>
      <c r="V46">
        <f t="shared" si="20"/>
        <v>583.6600000000002</v>
      </c>
      <c r="W46">
        <f t="shared" si="16"/>
        <v>19.455333333333339</v>
      </c>
      <c r="X46">
        <f t="shared" si="17"/>
        <v>15.914402220470821</v>
      </c>
    </row>
    <row r="47" spans="1:24" x14ac:dyDescent="0.25">
      <c r="A47" s="1">
        <v>43886</v>
      </c>
      <c r="B47">
        <v>46</v>
      </c>
      <c r="C47">
        <v>70</v>
      </c>
      <c r="D47">
        <f t="shared" si="0"/>
        <v>120.89999999999999</v>
      </c>
      <c r="E47">
        <f t="shared" si="1"/>
        <v>-50.899999999999991</v>
      </c>
      <c r="F47">
        <f t="shared" si="2"/>
        <v>50.899999999999991</v>
      </c>
      <c r="G47">
        <f t="shared" si="21"/>
        <v>273.24999999999994</v>
      </c>
      <c r="H47">
        <f t="shared" si="21"/>
        <v>826.74999999999966</v>
      </c>
      <c r="I47">
        <f t="shared" si="4"/>
        <v>20.164634146341456</v>
      </c>
      <c r="J47">
        <f t="shared" si="5"/>
        <v>13.550952524947084</v>
      </c>
      <c r="K47">
        <f t="shared" si="6"/>
        <v>120.77499999999999</v>
      </c>
      <c r="L47">
        <f t="shared" si="7"/>
        <v>-50.774999999999991</v>
      </c>
      <c r="M47">
        <f t="shared" si="8"/>
        <v>50.774999999999991</v>
      </c>
      <c r="N47">
        <f t="shared" si="22"/>
        <v>446.52499999999981</v>
      </c>
      <c r="O47">
        <f t="shared" si="22"/>
        <v>932.37499999999989</v>
      </c>
      <c r="P47">
        <f t="shared" si="10"/>
        <v>25.899305555555554</v>
      </c>
      <c r="Q47">
        <f t="shared" si="11"/>
        <v>17.240809760021445</v>
      </c>
      <c r="R47">
        <f t="shared" si="12"/>
        <v>122.02250000000002</v>
      </c>
      <c r="S47">
        <f t="shared" si="13"/>
        <v>27.977499999999978</v>
      </c>
      <c r="T47">
        <f t="shared" si="14"/>
        <v>27.977499999999978</v>
      </c>
      <c r="U47">
        <f t="shared" si="20"/>
        <v>337.59750000000003</v>
      </c>
      <c r="V47">
        <f t="shared" si="20"/>
        <v>611.63750000000016</v>
      </c>
      <c r="W47">
        <f t="shared" si="16"/>
        <v>19.730241935483875</v>
      </c>
      <c r="X47">
        <f t="shared" si="17"/>
        <v>17.110661952545421</v>
      </c>
    </row>
    <row r="48" spans="1:24" x14ac:dyDescent="0.25">
      <c r="A48" s="1">
        <v>43887</v>
      </c>
      <c r="B48">
        <v>47</v>
      </c>
      <c r="C48">
        <v>52</v>
      </c>
      <c r="D48">
        <f t="shared" si="0"/>
        <v>104.64999999999999</v>
      </c>
      <c r="E48">
        <f t="shared" si="1"/>
        <v>-52.649999999999991</v>
      </c>
      <c r="F48">
        <f t="shared" si="2"/>
        <v>52.649999999999991</v>
      </c>
      <c r="G48">
        <f t="shared" si="21"/>
        <v>220.59999999999997</v>
      </c>
      <c r="H48">
        <f t="shared" si="21"/>
        <v>879.39999999999964</v>
      </c>
      <c r="I48">
        <f t="shared" si="4"/>
        <v>20.938095238095229</v>
      </c>
      <c r="J48">
        <f t="shared" si="5"/>
        <v>10.535819877188995</v>
      </c>
      <c r="K48">
        <f t="shared" si="6"/>
        <v>112.575</v>
      </c>
      <c r="L48">
        <f t="shared" si="7"/>
        <v>-60.575000000000003</v>
      </c>
      <c r="M48">
        <f t="shared" si="8"/>
        <v>60.575000000000003</v>
      </c>
      <c r="N48">
        <f t="shared" si="22"/>
        <v>385.94999999999982</v>
      </c>
      <c r="O48">
        <f t="shared" si="22"/>
        <v>992.94999999999993</v>
      </c>
      <c r="P48">
        <f t="shared" si="10"/>
        <v>26.836486486486486</v>
      </c>
      <c r="Q48">
        <f t="shared" si="11"/>
        <v>14.381539855984686</v>
      </c>
      <c r="R48">
        <f t="shared" si="12"/>
        <v>107.88</v>
      </c>
      <c r="S48">
        <f t="shared" si="13"/>
        <v>-37.879999999999995</v>
      </c>
      <c r="T48">
        <f t="shared" si="14"/>
        <v>37.879999999999995</v>
      </c>
      <c r="U48">
        <f t="shared" si="20"/>
        <v>299.71750000000003</v>
      </c>
      <c r="V48">
        <f t="shared" si="20"/>
        <v>649.51750000000015</v>
      </c>
      <c r="W48">
        <f t="shared" si="16"/>
        <v>20.297421875000005</v>
      </c>
      <c r="X48">
        <f t="shared" si="17"/>
        <v>14.766284203273967</v>
      </c>
    </row>
    <row r="49" spans="1:24" x14ac:dyDescent="0.25">
      <c r="A49" s="1">
        <v>43888</v>
      </c>
      <c r="B49">
        <v>48</v>
      </c>
      <c r="C49">
        <v>29</v>
      </c>
      <c r="D49">
        <f t="shared" si="0"/>
        <v>90.649999999999991</v>
      </c>
      <c r="E49">
        <f t="shared" si="1"/>
        <v>-61.649999999999991</v>
      </c>
      <c r="F49">
        <f t="shared" si="2"/>
        <v>61.649999999999991</v>
      </c>
      <c r="G49">
        <f t="shared" si="21"/>
        <v>158.94999999999999</v>
      </c>
      <c r="H49">
        <f t="shared" si="21"/>
        <v>941.04999999999961</v>
      </c>
      <c r="I49">
        <f t="shared" si="4"/>
        <v>21.884883720930222</v>
      </c>
      <c r="J49">
        <f t="shared" si="5"/>
        <v>7.2630040911747544</v>
      </c>
      <c r="K49">
        <f t="shared" si="6"/>
        <v>94.450000000000017</v>
      </c>
      <c r="L49">
        <f t="shared" si="7"/>
        <v>-65.450000000000017</v>
      </c>
      <c r="M49">
        <f t="shared" si="8"/>
        <v>65.450000000000017</v>
      </c>
      <c r="N49">
        <f t="shared" si="22"/>
        <v>320.49999999999977</v>
      </c>
      <c r="O49">
        <f t="shared" si="22"/>
        <v>1058.3999999999999</v>
      </c>
      <c r="P49">
        <f t="shared" si="10"/>
        <v>27.852631578947364</v>
      </c>
      <c r="Q49">
        <f t="shared" si="11"/>
        <v>11.506991685563108</v>
      </c>
      <c r="R49">
        <f t="shared" si="12"/>
        <v>94.554999999999978</v>
      </c>
      <c r="S49">
        <f t="shared" si="13"/>
        <v>-42.554999999999978</v>
      </c>
      <c r="T49">
        <f t="shared" si="14"/>
        <v>42.554999999999978</v>
      </c>
      <c r="U49">
        <f t="shared" si="20"/>
        <v>257.16250000000002</v>
      </c>
      <c r="V49">
        <f t="shared" si="20"/>
        <v>692.0725000000001</v>
      </c>
      <c r="W49">
        <f t="shared" si="16"/>
        <v>20.971893939393944</v>
      </c>
      <c r="X49">
        <f t="shared" si="17"/>
        <v>12.2622449237616</v>
      </c>
    </row>
    <row r="50" spans="1:24" x14ac:dyDescent="0.25">
      <c r="A50" s="1">
        <v>43889</v>
      </c>
      <c r="B50">
        <v>49</v>
      </c>
      <c r="C50">
        <v>44</v>
      </c>
      <c r="D50">
        <f t="shared" si="0"/>
        <v>70.3</v>
      </c>
      <c r="E50">
        <f t="shared" si="1"/>
        <v>-26.299999999999997</v>
      </c>
      <c r="F50">
        <f t="shared" si="2"/>
        <v>26.299999999999997</v>
      </c>
      <c r="G50">
        <f t="shared" si="21"/>
        <v>132.64999999999998</v>
      </c>
      <c r="H50">
        <f t="shared" si="21"/>
        <v>967.34999999999957</v>
      </c>
      <c r="I50">
        <f t="shared" si="4"/>
        <v>21.985227272727261</v>
      </c>
      <c r="J50">
        <f t="shared" si="5"/>
        <v>6.0335969400940739</v>
      </c>
      <c r="K50">
        <f t="shared" si="6"/>
        <v>82.474999999999994</v>
      </c>
      <c r="L50">
        <f t="shared" si="7"/>
        <v>-38.474999999999994</v>
      </c>
      <c r="M50">
        <f t="shared" si="8"/>
        <v>38.474999999999994</v>
      </c>
      <c r="N50">
        <f t="shared" si="22"/>
        <v>282.02499999999975</v>
      </c>
      <c r="O50">
        <f t="shared" si="22"/>
        <v>1096.8749999999998</v>
      </c>
      <c r="P50">
        <f t="shared" si="10"/>
        <v>28.124999999999993</v>
      </c>
      <c r="Q50">
        <f t="shared" si="11"/>
        <v>10.02755555555555</v>
      </c>
      <c r="R50">
        <f t="shared" si="12"/>
        <v>79.484999999999999</v>
      </c>
      <c r="S50">
        <f t="shared" si="13"/>
        <v>-50.484999999999999</v>
      </c>
      <c r="T50">
        <f t="shared" si="14"/>
        <v>50.484999999999999</v>
      </c>
      <c r="U50">
        <f t="shared" ref="U50:V65" si="23">S50+U49</f>
        <v>206.67750000000001</v>
      </c>
      <c r="V50">
        <f t="shared" si="23"/>
        <v>742.55750000000012</v>
      </c>
      <c r="W50">
        <f t="shared" si="16"/>
        <v>21.839926470588239</v>
      </c>
      <c r="X50">
        <f t="shared" si="17"/>
        <v>9.4632873548513068</v>
      </c>
    </row>
    <row r="51" spans="1:24" x14ac:dyDescent="0.25">
      <c r="A51" s="1">
        <v>43890</v>
      </c>
      <c r="B51">
        <v>50</v>
      </c>
      <c r="C51">
        <v>47</v>
      </c>
      <c r="D51">
        <f t="shared" si="0"/>
        <v>62.4</v>
      </c>
      <c r="E51">
        <f t="shared" si="1"/>
        <v>-15.399999999999999</v>
      </c>
      <c r="F51">
        <f t="shared" si="2"/>
        <v>15.399999999999999</v>
      </c>
      <c r="G51">
        <f t="shared" si="21"/>
        <v>117.24999999999997</v>
      </c>
      <c r="H51">
        <f t="shared" si="21"/>
        <v>982.74999999999955</v>
      </c>
      <c r="I51">
        <f t="shared" si="4"/>
        <v>21.838888888888878</v>
      </c>
      <c r="J51">
        <f t="shared" si="5"/>
        <v>5.368862884762148</v>
      </c>
      <c r="K51">
        <f t="shared" si="6"/>
        <v>75.774999999999991</v>
      </c>
      <c r="L51">
        <f t="shared" si="7"/>
        <v>-28.774999999999991</v>
      </c>
      <c r="M51">
        <f t="shared" si="8"/>
        <v>28.774999999999991</v>
      </c>
      <c r="N51">
        <f t="shared" si="22"/>
        <v>253.24999999999977</v>
      </c>
      <c r="O51">
        <f t="shared" si="22"/>
        <v>1125.6499999999999</v>
      </c>
      <c r="P51">
        <f t="shared" si="10"/>
        <v>28.141249999999996</v>
      </c>
      <c r="Q51">
        <f t="shared" si="11"/>
        <v>8.9992448807355689</v>
      </c>
      <c r="R51">
        <f t="shared" si="12"/>
        <v>68.162500000000009</v>
      </c>
      <c r="S51">
        <f t="shared" si="13"/>
        <v>-24.162500000000009</v>
      </c>
      <c r="T51">
        <f t="shared" si="14"/>
        <v>24.162500000000009</v>
      </c>
      <c r="U51">
        <f t="shared" si="23"/>
        <v>182.51499999999999</v>
      </c>
      <c r="V51">
        <f t="shared" si="23"/>
        <v>766.72000000000014</v>
      </c>
      <c r="W51">
        <f t="shared" si="16"/>
        <v>21.906285714285719</v>
      </c>
      <c r="X51">
        <f t="shared" si="17"/>
        <v>8.3316269303004979</v>
      </c>
    </row>
    <row r="52" spans="1:24" x14ac:dyDescent="0.25">
      <c r="A52" s="1">
        <v>43891</v>
      </c>
      <c r="B52">
        <v>51</v>
      </c>
      <c r="C52">
        <v>35</v>
      </c>
      <c r="D52">
        <f t="shared" si="0"/>
        <v>47</v>
      </c>
      <c r="E52">
        <f t="shared" si="1"/>
        <v>-12</v>
      </c>
      <c r="F52">
        <f t="shared" si="2"/>
        <v>12</v>
      </c>
      <c r="G52">
        <f t="shared" si="21"/>
        <v>105.24999999999997</v>
      </c>
      <c r="H52">
        <f t="shared" si="21"/>
        <v>994.74999999999955</v>
      </c>
      <c r="I52">
        <f t="shared" si="4"/>
        <v>21.624999999999989</v>
      </c>
      <c r="J52">
        <f t="shared" si="5"/>
        <v>4.8670520231213885</v>
      </c>
      <c r="K52">
        <f t="shared" si="6"/>
        <v>68.849999999999994</v>
      </c>
      <c r="L52">
        <f t="shared" si="7"/>
        <v>-33.849999999999994</v>
      </c>
      <c r="M52">
        <f t="shared" si="8"/>
        <v>33.849999999999994</v>
      </c>
      <c r="N52">
        <f t="shared" si="22"/>
        <v>219.39999999999978</v>
      </c>
      <c r="O52">
        <f t="shared" si="22"/>
        <v>1159.4999999999998</v>
      </c>
      <c r="P52">
        <f t="shared" si="10"/>
        <v>28.280487804878042</v>
      </c>
      <c r="Q52">
        <f t="shared" si="11"/>
        <v>7.7579991375592865</v>
      </c>
      <c r="R52">
        <f t="shared" si="12"/>
        <v>63.91</v>
      </c>
      <c r="S52">
        <f t="shared" si="13"/>
        <v>-16.909999999999997</v>
      </c>
      <c r="T52">
        <f t="shared" si="14"/>
        <v>16.909999999999997</v>
      </c>
      <c r="U52">
        <f t="shared" si="23"/>
        <v>165.60499999999999</v>
      </c>
      <c r="V52">
        <f t="shared" si="23"/>
        <v>783.63000000000011</v>
      </c>
      <c r="W52">
        <f t="shared" si="16"/>
        <v>21.767500000000002</v>
      </c>
      <c r="X52">
        <f t="shared" si="17"/>
        <v>7.6079016882967716</v>
      </c>
    </row>
    <row r="53" spans="1:24" x14ac:dyDescent="0.25">
      <c r="A53" s="1">
        <v>43892</v>
      </c>
      <c r="B53">
        <v>52</v>
      </c>
      <c r="C53">
        <v>42</v>
      </c>
      <c r="D53">
        <f t="shared" si="0"/>
        <v>40.849999999999994</v>
      </c>
      <c r="E53">
        <f t="shared" si="1"/>
        <v>1.1500000000000057</v>
      </c>
      <c r="F53">
        <f t="shared" si="2"/>
        <v>1.1500000000000057</v>
      </c>
      <c r="G53">
        <f t="shared" si="21"/>
        <v>106.39999999999998</v>
      </c>
      <c r="H53">
        <f t="shared" si="21"/>
        <v>995.89999999999952</v>
      </c>
      <c r="I53">
        <f t="shared" si="4"/>
        <v>21.189361702127648</v>
      </c>
      <c r="J53">
        <f t="shared" si="5"/>
        <v>5.0213876895270628</v>
      </c>
      <c r="K53">
        <f t="shared" si="6"/>
        <v>61.649999999999991</v>
      </c>
      <c r="L53">
        <f t="shared" si="7"/>
        <v>-19.649999999999991</v>
      </c>
      <c r="M53">
        <f t="shared" si="8"/>
        <v>19.649999999999991</v>
      </c>
      <c r="N53">
        <f t="shared" si="22"/>
        <v>199.74999999999977</v>
      </c>
      <c r="O53">
        <f t="shared" si="22"/>
        <v>1179.1499999999999</v>
      </c>
      <c r="P53">
        <f t="shared" si="10"/>
        <v>28.074999999999996</v>
      </c>
      <c r="Q53">
        <f t="shared" si="11"/>
        <v>7.1148708815672235</v>
      </c>
      <c r="R53">
        <f t="shared" si="12"/>
        <v>54.162500000000001</v>
      </c>
      <c r="S53">
        <f t="shared" si="13"/>
        <v>-19.162500000000001</v>
      </c>
      <c r="T53">
        <f t="shared" si="14"/>
        <v>19.162500000000001</v>
      </c>
      <c r="U53">
        <f t="shared" si="23"/>
        <v>146.4425</v>
      </c>
      <c r="V53">
        <f t="shared" si="23"/>
        <v>802.79250000000013</v>
      </c>
      <c r="W53">
        <f t="shared" si="16"/>
        <v>21.697094594594599</v>
      </c>
      <c r="X53">
        <f t="shared" si="17"/>
        <v>6.749405979751927</v>
      </c>
    </row>
    <row r="54" spans="1:24" x14ac:dyDescent="0.25">
      <c r="A54" s="1">
        <v>43893</v>
      </c>
      <c r="B54">
        <v>53</v>
      </c>
      <c r="C54">
        <v>32</v>
      </c>
      <c r="D54">
        <f t="shared" si="0"/>
        <v>39.950000000000003</v>
      </c>
      <c r="E54">
        <f t="shared" si="1"/>
        <v>-7.9500000000000028</v>
      </c>
      <c r="F54">
        <f t="shared" si="2"/>
        <v>7.9500000000000028</v>
      </c>
      <c r="G54">
        <f t="shared" si="21"/>
        <v>98.449999999999974</v>
      </c>
      <c r="H54">
        <f t="shared" si="21"/>
        <v>1003.8499999999996</v>
      </c>
      <c r="I54">
        <f t="shared" si="4"/>
        <v>20.913541666666656</v>
      </c>
      <c r="J54">
        <f t="shared" si="5"/>
        <v>4.7074762165662207</v>
      </c>
      <c r="K54">
        <f t="shared" si="6"/>
        <v>54.4</v>
      </c>
      <c r="L54">
        <f t="shared" si="7"/>
        <v>-22.4</v>
      </c>
      <c r="M54">
        <f t="shared" si="8"/>
        <v>22.4</v>
      </c>
      <c r="N54">
        <f t="shared" si="22"/>
        <v>177.34999999999977</v>
      </c>
      <c r="O54">
        <f t="shared" si="22"/>
        <v>1201.55</v>
      </c>
      <c r="P54">
        <f t="shared" si="10"/>
        <v>27.943023255813952</v>
      </c>
      <c r="Q54">
        <f t="shared" si="11"/>
        <v>6.3468436602721408</v>
      </c>
      <c r="R54">
        <f t="shared" si="12"/>
        <v>51.97</v>
      </c>
      <c r="S54">
        <f t="shared" si="13"/>
        <v>-9.9699999999999989</v>
      </c>
      <c r="T54">
        <f t="shared" si="14"/>
        <v>9.9699999999999989</v>
      </c>
      <c r="U54">
        <f t="shared" si="23"/>
        <v>136.4725</v>
      </c>
      <c r="V54">
        <f t="shared" si="23"/>
        <v>812.76250000000016</v>
      </c>
      <c r="W54">
        <f t="shared" si="16"/>
        <v>21.388486842105266</v>
      </c>
      <c r="X54">
        <f t="shared" si="17"/>
        <v>6.3806524046077415</v>
      </c>
    </row>
    <row r="55" spans="1:24" x14ac:dyDescent="0.25">
      <c r="A55" s="1">
        <v>43894</v>
      </c>
      <c r="B55">
        <v>54</v>
      </c>
      <c r="C55">
        <v>37</v>
      </c>
      <c r="D55">
        <f t="shared" si="0"/>
        <v>38.65</v>
      </c>
      <c r="E55">
        <f t="shared" si="1"/>
        <v>-1.6499999999999986</v>
      </c>
      <c r="F55">
        <f t="shared" si="2"/>
        <v>1.6499999999999986</v>
      </c>
      <c r="G55">
        <f t="shared" si="21"/>
        <v>96.799999999999983</v>
      </c>
      <c r="H55">
        <f t="shared" si="21"/>
        <v>1005.4999999999995</v>
      </c>
      <c r="I55">
        <f t="shared" si="4"/>
        <v>20.520408163265298</v>
      </c>
      <c r="J55">
        <f t="shared" si="5"/>
        <v>4.7172550969666842</v>
      </c>
      <c r="K55">
        <f t="shared" si="6"/>
        <v>49.375</v>
      </c>
      <c r="L55">
        <f t="shared" si="7"/>
        <v>-12.375</v>
      </c>
      <c r="M55">
        <f t="shared" si="8"/>
        <v>12.375</v>
      </c>
      <c r="N55">
        <f t="shared" si="22"/>
        <v>164.97499999999977</v>
      </c>
      <c r="O55">
        <f t="shared" si="22"/>
        <v>1213.925</v>
      </c>
      <c r="P55">
        <f t="shared" si="10"/>
        <v>27.589204545454546</v>
      </c>
      <c r="Q55">
        <f t="shared" si="11"/>
        <v>5.9796939679139891</v>
      </c>
      <c r="R55">
        <f t="shared" si="12"/>
        <v>46.85</v>
      </c>
      <c r="S55">
        <f t="shared" si="13"/>
        <v>-14.850000000000001</v>
      </c>
      <c r="T55">
        <f t="shared" si="14"/>
        <v>14.850000000000001</v>
      </c>
      <c r="U55">
        <f t="shared" si="23"/>
        <v>121.6225</v>
      </c>
      <c r="V55">
        <f t="shared" si="23"/>
        <v>827.61250000000018</v>
      </c>
      <c r="W55">
        <f t="shared" si="16"/>
        <v>21.220833333333339</v>
      </c>
      <c r="X55">
        <f t="shared" si="17"/>
        <v>5.7312782250147247</v>
      </c>
    </row>
    <row r="56" spans="1:24" x14ac:dyDescent="0.25">
      <c r="A56" s="1">
        <v>43895</v>
      </c>
      <c r="B56">
        <v>55</v>
      </c>
      <c r="C56">
        <v>31</v>
      </c>
      <c r="D56">
        <f t="shared" si="0"/>
        <v>38.199999999999996</v>
      </c>
      <c r="E56">
        <f t="shared" si="1"/>
        <v>-7.1999999999999957</v>
      </c>
      <c r="F56">
        <f t="shared" si="2"/>
        <v>7.1999999999999957</v>
      </c>
      <c r="G56">
        <f t="shared" ref="G56:H71" si="24">E56+G55</f>
        <v>89.6</v>
      </c>
      <c r="H56">
        <f t="shared" si="24"/>
        <v>1012.6999999999996</v>
      </c>
      <c r="I56">
        <f t="shared" si="4"/>
        <v>20.253999999999991</v>
      </c>
      <c r="J56">
        <f t="shared" si="5"/>
        <v>4.4238175175274037</v>
      </c>
      <c r="K56">
        <f t="shared" si="6"/>
        <v>45.274999999999999</v>
      </c>
      <c r="L56">
        <f t="shared" si="7"/>
        <v>-14.274999999999999</v>
      </c>
      <c r="M56">
        <f t="shared" si="8"/>
        <v>14.274999999999999</v>
      </c>
      <c r="N56">
        <f t="shared" si="22"/>
        <v>150.69999999999976</v>
      </c>
      <c r="O56">
        <f t="shared" si="22"/>
        <v>1228.2</v>
      </c>
      <c r="P56">
        <f t="shared" si="10"/>
        <v>27.293333333333333</v>
      </c>
      <c r="Q56">
        <f t="shared" si="11"/>
        <v>5.5214948705422486</v>
      </c>
      <c r="R56">
        <f t="shared" si="12"/>
        <v>45.402499999999996</v>
      </c>
      <c r="S56">
        <f t="shared" si="13"/>
        <v>-8.4024999999999963</v>
      </c>
      <c r="T56">
        <f t="shared" si="14"/>
        <v>8.4024999999999963</v>
      </c>
      <c r="U56">
        <f t="shared" si="23"/>
        <v>113.22</v>
      </c>
      <c r="V56">
        <f t="shared" si="23"/>
        <v>836.01500000000021</v>
      </c>
      <c r="W56">
        <f t="shared" si="16"/>
        <v>20.900375000000004</v>
      </c>
      <c r="X56">
        <f t="shared" si="17"/>
        <v>5.4171276831157327</v>
      </c>
    </row>
    <row r="57" spans="1:24" x14ac:dyDescent="0.25">
      <c r="A57" s="1">
        <v>43896</v>
      </c>
      <c r="B57">
        <v>56</v>
      </c>
      <c r="C57">
        <v>30</v>
      </c>
      <c r="D57">
        <f t="shared" si="0"/>
        <v>34.650000000000006</v>
      </c>
      <c r="E57">
        <f t="shared" si="1"/>
        <v>-4.6500000000000057</v>
      </c>
      <c r="F57">
        <f t="shared" si="2"/>
        <v>4.6500000000000057</v>
      </c>
      <c r="G57">
        <f t="shared" si="24"/>
        <v>84.949999999999989</v>
      </c>
      <c r="H57">
        <f t="shared" si="24"/>
        <v>1017.3499999999996</v>
      </c>
      <c r="I57">
        <f t="shared" si="4"/>
        <v>19.948039215686265</v>
      </c>
      <c r="J57">
        <f t="shared" si="5"/>
        <v>4.2585639160564224</v>
      </c>
      <c r="K57">
        <f t="shared" si="6"/>
        <v>38.875</v>
      </c>
      <c r="L57">
        <f t="shared" si="7"/>
        <v>-8.875</v>
      </c>
      <c r="M57">
        <f t="shared" si="8"/>
        <v>8.875</v>
      </c>
      <c r="N57">
        <f t="shared" si="22"/>
        <v>141.82499999999976</v>
      </c>
      <c r="O57">
        <f t="shared" si="22"/>
        <v>1237.075</v>
      </c>
      <c r="P57">
        <f t="shared" si="10"/>
        <v>26.892934782608698</v>
      </c>
      <c r="Q57">
        <f t="shared" si="11"/>
        <v>5.2736899541256497</v>
      </c>
      <c r="R57">
        <f t="shared" si="12"/>
        <v>41.97</v>
      </c>
      <c r="S57">
        <f t="shared" si="13"/>
        <v>-10.969999999999999</v>
      </c>
      <c r="T57">
        <f t="shared" si="14"/>
        <v>10.969999999999999</v>
      </c>
      <c r="U57">
        <f t="shared" si="23"/>
        <v>102.25</v>
      </c>
      <c r="V57">
        <f t="shared" si="23"/>
        <v>846.98500000000024</v>
      </c>
      <c r="W57">
        <f t="shared" si="16"/>
        <v>20.658170731707322</v>
      </c>
      <c r="X57">
        <f t="shared" si="17"/>
        <v>4.9496154005088622</v>
      </c>
    </row>
    <row r="58" spans="1:24" x14ac:dyDescent="0.25">
      <c r="A58" s="1">
        <v>43897</v>
      </c>
      <c r="B58">
        <v>57</v>
      </c>
      <c r="C58">
        <v>28</v>
      </c>
      <c r="D58">
        <f t="shared" si="0"/>
        <v>33.700000000000003</v>
      </c>
      <c r="E58">
        <f t="shared" si="1"/>
        <v>-5.7000000000000028</v>
      </c>
      <c r="F58">
        <f t="shared" si="2"/>
        <v>5.7000000000000028</v>
      </c>
      <c r="G58">
        <f t="shared" si="24"/>
        <v>79.249999999999986</v>
      </c>
      <c r="H58">
        <f t="shared" si="24"/>
        <v>1023.0499999999996</v>
      </c>
      <c r="I58">
        <f t="shared" si="4"/>
        <v>19.674038461538455</v>
      </c>
      <c r="J58">
        <f t="shared" si="5"/>
        <v>4.0281511167587123</v>
      </c>
      <c r="K58">
        <f t="shared" si="6"/>
        <v>35.699999999999996</v>
      </c>
      <c r="L58">
        <f t="shared" si="7"/>
        <v>-7.6999999999999957</v>
      </c>
      <c r="M58">
        <f t="shared" si="8"/>
        <v>7.6999999999999957</v>
      </c>
      <c r="N58">
        <f t="shared" si="22"/>
        <v>134.12499999999977</v>
      </c>
      <c r="O58">
        <f t="shared" si="22"/>
        <v>1244.7750000000001</v>
      </c>
      <c r="P58">
        <f t="shared" si="10"/>
        <v>26.484574468085107</v>
      </c>
      <c r="Q58">
        <f t="shared" si="11"/>
        <v>5.064268642927428</v>
      </c>
      <c r="R58">
        <f t="shared" si="12"/>
        <v>38.662500000000001</v>
      </c>
      <c r="S58">
        <f t="shared" si="13"/>
        <v>-8.6625000000000014</v>
      </c>
      <c r="T58">
        <f t="shared" si="14"/>
        <v>8.6625000000000014</v>
      </c>
      <c r="U58">
        <f t="shared" si="23"/>
        <v>93.587500000000006</v>
      </c>
      <c r="V58">
        <f t="shared" si="23"/>
        <v>855.64750000000026</v>
      </c>
      <c r="W58">
        <f t="shared" si="16"/>
        <v>20.372559523809532</v>
      </c>
      <c r="X58">
        <f t="shared" si="17"/>
        <v>4.5938017700045854</v>
      </c>
    </row>
    <row r="59" spans="1:24" x14ac:dyDescent="0.25">
      <c r="A59" s="1">
        <v>43898</v>
      </c>
      <c r="B59">
        <v>58</v>
      </c>
      <c r="C59">
        <v>27</v>
      </c>
      <c r="D59">
        <f t="shared" si="0"/>
        <v>30.950000000000003</v>
      </c>
      <c r="E59">
        <f t="shared" si="1"/>
        <v>-3.9500000000000028</v>
      </c>
      <c r="F59">
        <f t="shared" si="2"/>
        <v>3.9500000000000028</v>
      </c>
      <c r="G59">
        <f t="shared" si="24"/>
        <v>75.299999999999983</v>
      </c>
      <c r="H59">
        <f t="shared" si="24"/>
        <v>1026.9999999999995</v>
      </c>
      <c r="I59">
        <f t="shared" si="4"/>
        <v>19.377358490566028</v>
      </c>
      <c r="J59">
        <f t="shared" si="5"/>
        <v>3.8859785783836429</v>
      </c>
      <c r="K59">
        <f t="shared" si="6"/>
        <v>33.375</v>
      </c>
      <c r="L59">
        <f t="shared" si="7"/>
        <v>-6.375</v>
      </c>
      <c r="M59">
        <f t="shared" si="8"/>
        <v>6.375</v>
      </c>
      <c r="N59">
        <f t="shared" si="22"/>
        <v>127.74999999999977</v>
      </c>
      <c r="O59">
        <f t="shared" si="22"/>
        <v>1251.1500000000001</v>
      </c>
      <c r="P59">
        <f t="shared" si="10"/>
        <v>26.065625000000001</v>
      </c>
      <c r="Q59">
        <f t="shared" si="11"/>
        <v>4.9010909962834104</v>
      </c>
      <c r="R59">
        <f t="shared" si="12"/>
        <v>36.274999999999999</v>
      </c>
      <c r="S59">
        <f t="shared" si="13"/>
        <v>-8.2749999999999986</v>
      </c>
      <c r="T59">
        <f t="shared" si="14"/>
        <v>8.2749999999999986</v>
      </c>
      <c r="U59">
        <f t="shared" si="23"/>
        <v>85.3125</v>
      </c>
      <c r="V59">
        <f t="shared" si="23"/>
        <v>863.92250000000024</v>
      </c>
      <c r="W59">
        <f t="shared" si="16"/>
        <v>20.091220930232563</v>
      </c>
      <c r="X59">
        <f t="shared" si="17"/>
        <v>4.2462576214880379</v>
      </c>
    </row>
    <row r="60" spans="1:24" x14ac:dyDescent="0.25">
      <c r="A60" s="1">
        <v>43899</v>
      </c>
      <c r="B60">
        <v>59</v>
      </c>
      <c r="C60">
        <v>23</v>
      </c>
      <c r="D60">
        <f t="shared" si="0"/>
        <v>29.9</v>
      </c>
      <c r="E60">
        <f t="shared" si="1"/>
        <v>-6.8999999999999986</v>
      </c>
      <c r="F60">
        <f t="shared" si="2"/>
        <v>6.8999999999999986</v>
      </c>
      <c r="G60">
        <f t="shared" si="24"/>
        <v>68.399999999999977</v>
      </c>
      <c r="H60">
        <f t="shared" si="24"/>
        <v>1033.8999999999996</v>
      </c>
      <c r="I60">
        <f t="shared" si="4"/>
        <v>19.146296296296288</v>
      </c>
      <c r="J60">
        <f t="shared" si="5"/>
        <v>3.5724925041106492</v>
      </c>
      <c r="K60">
        <f t="shared" si="6"/>
        <v>32.65</v>
      </c>
      <c r="L60">
        <f t="shared" si="7"/>
        <v>-9.6499999999999986</v>
      </c>
      <c r="M60">
        <f t="shared" si="8"/>
        <v>9.6499999999999986</v>
      </c>
      <c r="N60">
        <f t="shared" si="22"/>
        <v>118.09999999999977</v>
      </c>
      <c r="O60">
        <f t="shared" si="22"/>
        <v>1260.8000000000002</v>
      </c>
      <c r="P60">
        <f t="shared" si="10"/>
        <v>25.730612244897962</v>
      </c>
      <c r="Q60">
        <f t="shared" si="11"/>
        <v>4.5898635786801938</v>
      </c>
      <c r="R60">
        <f t="shared" si="12"/>
        <v>33.032499999999999</v>
      </c>
      <c r="S60">
        <f t="shared" si="13"/>
        <v>-6.0324999999999989</v>
      </c>
      <c r="T60">
        <f t="shared" si="14"/>
        <v>6.0324999999999989</v>
      </c>
      <c r="U60">
        <f t="shared" si="23"/>
        <v>79.28</v>
      </c>
      <c r="V60">
        <f t="shared" si="23"/>
        <v>869.95500000000027</v>
      </c>
      <c r="W60">
        <f t="shared" si="16"/>
        <v>19.771704545454551</v>
      </c>
      <c r="X60">
        <f t="shared" si="17"/>
        <v>4.0097706203194408</v>
      </c>
    </row>
    <row r="61" spans="1:24" x14ac:dyDescent="0.25">
      <c r="A61" s="1">
        <v>43900</v>
      </c>
      <c r="B61">
        <v>60</v>
      </c>
      <c r="C61">
        <v>17</v>
      </c>
      <c r="D61">
        <f t="shared" si="0"/>
        <v>27.05</v>
      </c>
      <c r="E61">
        <f t="shared" si="1"/>
        <v>-10.050000000000001</v>
      </c>
      <c r="F61">
        <f t="shared" si="2"/>
        <v>10.050000000000001</v>
      </c>
      <c r="G61">
        <f t="shared" si="24"/>
        <v>58.34999999999998</v>
      </c>
      <c r="H61">
        <f t="shared" si="24"/>
        <v>1043.9499999999996</v>
      </c>
      <c r="I61">
        <f t="shared" si="4"/>
        <v>18.980909090909083</v>
      </c>
      <c r="J61">
        <f t="shared" si="5"/>
        <v>3.0741414818717372</v>
      </c>
      <c r="K61">
        <f t="shared" si="6"/>
        <v>30.275000000000002</v>
      </c>
      <c r="L61">
        <f t="shared" si="7"/>
        <v>-13.275000000000002</v>
      </c>
      <c r="M61">
        <f t="shared" si="8"/>
        <v>13.275000000000002</v>
      </c>
      <c r="N61">
        <f t="shared" ref="N61:O76" si="25">L61+N60</f>
        <v>104.82499999999976</v>
      </c>
      <c r="O61">
        <f t="shared" si="25"/>
        <v>1274.0750000000003</v>
      </c>
      <c r="P61">
        <f t="shared" si="10"/>
        <v>25.481500000000004</v>
      </c>
      <c r="Q61">
        <f t="shared" si="11"/>
        <v>4.1137688126680043</v>
      </c>
      <c r="R61">
        <f t="shared" si="12"/>
        <v>30.532499999999999</v>
      </c>
      <c r="S61">
        <f t="shared" si="13"/>
        <v>-7.5324999999999989</v>
      </c>
      <c r="T61">
        <f t="shared" si="14"/>
        <v>7.5324999999999989</v>
      </c>
      <c r="U61">
        <f t="shared" si="23"/>
        <v>71.747500000000002</v>
      </c>
      <c r="V61">
        <f t="shared" si="23"/>
        <v>877.4875000000003</v>
      </c>
      <c r="W61">
        <f t="shared" si="16"/>
        <v>19.499722222222228</v>
      </c>
      <c r="X61">
        <f t="shared" si="17"/>
        <v>3.6794113876266032</v>
      </c>
    </row>
    <row r="62" spans="1:24" x14ac:dyDescent="0.25">
      <c r="A62" s="1">
        <v>43901</v>
      </c>
      <c r="B62">
        <v>61</v>
      </c>
      <c r="C62">
        <v>22</v>
      </c>
      <c r="D62">
        <f t="shared" si="0"/>
        <v>23.8</v>
      </c>
      <c r="E62">
        <f t="shared" si="1"/>
        <v>-1.8000000000000007</v>
      </c>
      <c r="F62">
        <f t="shared" si="2"/>
        <v>1.8000000000000007</v>
      </c>
      <c r="G62">
        <f t="shared" si="24"/>
        <v>56.549999999999983</v>
      </c>
      <c r="H62">
        <f t="shared" si="24"/>
        <v>1045.7499999999995</v>
      </c>
      <c r="I62">
        <f t="shared" si="4"/>
        <v>18.674107142857135</v>
      </c>
      <c r="J62">
        <f t="shared" si="5"/>
        <v>3.0282572316519247</v>
      </c>
      <c r="K62">
        <f t="shared" si="6"/>
        <v>27.05</v>
      </c>
      <c r="L62">
        <f t="shared" si="7"/>
        <v>-5.0500000000000007</v>
      </c>
      <c r="M62">
        <f t="shared" si="8"/>
        <v>5.0500000000000007</v>
      </c>
      <c r="N62">
        <f t="shared" si="25"/>
        <v>99.774999999999764</v>
      </c>
      <c r="O62">
        <f t="shared" si="25"/>
        <v>1279.1250000000002</v>
      </c>
      <c r="P62">
        <f t="shared" si="10"/>
        <v>25.080882352941181</v>
      </c>
      <c r="Q62">
        <f t="shared" si="11"/>
        <v>3.9781295807680932</v>
      </c>
      <c r="R62">
        <f t="shared" si="12"/>
        <v>26.41</v>
      </c>
      <c r="S62">
        <f t="shared" si="13"/>
        <v>-9.41</v>
      </c>
      <c r="T62">
        <f t="shared" si="14"/>
        <v>9.41</v>
      </c>
      <c r="U62">
        <f t="shared" si="23"/>
        <v>62.337500000000006</v>
      </c>
      <c r="V62">
        <f t="shared" si="23"/>
        <v>886.89750000000026</v>
      </c>
      <c r="W62">
        <f t="shared" si="16"/>
        <v>19.280380434782614</v>
      </c>
      <c r="X62">
        <f t="shared" si="17"/>
        <v>3.2332090235906623</v>
      </c>
    </row>
    <row r="63" spans="1:24" x14ac:dyDescent="0.25">
      <c r="A63" s="1">
        <v>43902</v>
      </c>
      <c r="B63">
        <v>62</v>
      </c>
      <c r="C63">
        <v>11</v>
      </c>
      <c r="D63">
        <f t="shared" si="0"/>
        <v>22.85</v>
      </c>
      <c r="E63">
        <f t="shared" si="1"/>
        <v>-11.850000000000001</v>
      </c>
      <c r="F63">
        <f t="shared" si="2"/>
        <v>11.850000000000001</v>
      </c>
      <c r="G63">
        <f t="shared" si="24"/>
        <v>44.699999999999982</v>
      </c>
      <c r="H63">
        <f t="shared" si="24"/>
        <v>1057.5999999999995</v>
      </c>
      <c r="I63">
        <f t="shared" si="4"/>
        <v>18.554385964912271</v>
      </c>
      <c r="J63">
        <f t="shared" si="5"/>
        <v>2.4091338880484119</v>
      </c>
      <c r="K63">
        <f t="shared" si="6"/>
        <v>25.725000000000005</v>
      </c>
      <c r="L63">
        <f t="shared" si="7"/>
        <v>-14.725000000000005</v>
      </c>
      <c r="M63">
        <f t="shared" si="8"/>
        <v>14.725000000000005</v>
      </c>
      <c r="N63">
        <f t="shared" si="25"/>
        <v>85.049999999999756</v>
      </c>
      <c r="O63">
        <f t="shared" si="25"/>
        <v>1293.8500000000001</v>
      </c>
      <c r="P63">
        <f t="shared" si="10"/>
        <v>24.881730769230771</v>
      </c>
      <c r="Q63">
        <f t="shared" si="11"/>
        <v>3.4181705761873378</v>
      </c>
      <c r="R63">
        <f t="shared" si="12"/>
        <v>25.31</v>
      </c>
      <c r="S63">
        <f t="shared" si="13"/>
        <v>-3.3099999999999987</v>
      </c>
      <c r="T63">
        <f t="shared" si="14"/>
        <v>3.3099999999999987</v>
      </c>
      <c r="U63">
        <f t="shared" si="23"/>
        <v>59.027500000000003</v>
      </c>
      <c r="V63">
        <f t="shared" si="23"/>
        <v>890.20750000000021</v>
      </c>
      <c r="W63">
        <f t="shared" si="16"/>
        <v>18.940585106382983</v>
      </c>
      <c r="X63">
        <f t="shared" si="17"/>
        <v>3.1164559948101984</v>
      </c>
    </row>
    <row r="64" spans="1:24" x14ac:dyDescent="0.25">
      <c r="A64" s="1">
        <v>43903</v>
      </c>
      <c r="B64">
        <v>63</v>
      </c>
      <c r="C64">
        <v>7</v>
      </c>
      <c r="D64">
        <f t="shared" si="0"/>
        <v>18.600000000000001</v>
      </c>
      <c r="E64">
        <f t="shared" si="1"/>
        <v>-11.600000000000001</v>
      </c>
      <c r="F64">
        <f t="shared" si="2"/>
        <v>11.600000000000001</v>
      </c>
      <c r="G64">
        <f t="shared" si="24"/>
        <v>33.09999999999998</v>
      </c>
      <c r="H64">
        <f t="shared" si="24"/>
        <v>1069.1999999999994</v>
      </c>
      <c r="I64">
        <f t="shared" si="4"/>
        <v>18.434482758620678</v>
      </c>
      <c r="J64">
        <f t="shared" si="5"/>
        <v>1.7955480733258511</v>
      </c>
      <c r="K64">
        <f t="shared" si="6"/>
        <v>22.650000000000002</v>
      </c>
      <c r="L64">
        <f t="shared" si="7"/>
        <v>-15.650000000000002</v>
      </c>
      <c r="M64">
        <f t="shared" si="8"/>
        <v>15.650000000000002</v>
      </c>
      <c r="N64">
        <f t="shared" si="25"/>
        <v>69.39999999999975</v>
      </c>
      <c r="O64">
        <f t="shared" si="25"/>
        <v>1309.5000000000002</v>
      </c>
      <c r="P64">
        <f t="shared" si="10"/>
        <v>24.707547169811324</v>
      </c>
      <c r="Q64">
        <f t="shared" si="11"/>
        <v>2.8088583428789509</v>
      </c>
      <c r="R64">
        <f t="shared" si="12"/>
        <v>21.48749999999999</v>
      </c>
      <c r="S64">
        <f t="shared" si="13"/>
        <v>-10.48749999999999</v>
      </c>
      <c r="T64">
        <f t="shared" si="14"/>
        <v>10.48749999999999</v>
      </c>
      <c r="U64">
        <f t="shared" si="23"/>
        <v>48.540000000000013</v>
      </c>
      <c r="V64">
        <f t="shared" si="23"/>
        <v>900.69500000000016</v>
      </c>
      <c r="W64">
        <f t="shared" si="16"/>
        <v>18.764479166666671</v>
      </c>
      <c r="X64">
        <f t="shared" si="17"/>
        <v>2.5868024136916494</v>
      </c>
    </row>
    <row r="65" spans="1:24" x14ac:dyDescent="0.25">
      <c r="A65" s="1">
        <v>43904</v>
      </c>
      <c r="B65">
        <v>64</v>
      </c>
      <c r="C65">
        <v>15</v>
      </c>
      <c r="D65">
        <f t="shared" si="0"/>
        <v>14.7</v>
      </c>
      <c r="E65">
        <f t="shared" si="1"/>
        <v>0.30000000000000071</v>
      </c>
      <c r="F65">
        <f t="shared" si="2"/>
        <v>0.30000000000000071</v>
      </c>
      <c r="G65">
        <f t="shared" si="24"/>
        <v>33.399999999999977</v>
      </c>
      <c r="H65">
        <f t="shared" si="24"/>
        <v>1069.4999999999993</v>
      </c>
      <c r="I65">
        <f t="shared" si="4"/>
        <v>18.127118644067785</v>
      </c>
      <c r="J65">
        <f t="shared" si="5"/>
        <v>1.8425432445067789</v>
      </c>
      <c r="K65">
        <f t="shared" si="6"/>
        <v>18.825000000000003</v>
      </c>
      <c r="L65">
        <f t="shared" si="7"/>
        <v>-3.8250000000000028</v>
      </c>
      <c r="M65">
        <f t="shared" si="8"/>
        <v>3.8250000000000028</v>
      </c>
      <c r="N65">
        <f t="shared" si="25"/>
        <v>65.574999999999747</v>
      </c>
      <c r="O65">
        <f t="shared" si="25"/>
        <v>1313.3250000000003</v>
      </c>
      <c r="P65">
        <f t="shared" si="10"/>
        <v>24.32083333333334</v>
      </c>
      <c r="Q65">
        <f t="shared" si="11"/>
        <v>2.6962480726400435</v>
      </c>
      <c r="R65">
        <f t="shared" si="12"/>
        <v>17.964999999999993</v>
      </c>
      <c r="S65">
        <f t="shared" si="13"/>
        <v>-10.964999999999993</v>
      </c>
      <c r="T65">
        <f t="shared" si="14"/>
        <v>10.964999999999993</v>
      </c>
      <c r="U65">
        <f t="shared" si="23"/>
        <v>37.575000000000017</v>
      </c>
      <c r="V65">
        <f t="shared" si="23"/>
        <v>911.6600000000002</v>
      </c>
      <c r="W65">
        <f t="shared" si="16"/>
        <v>18.605306122448983</v>
      </c>
      <c r="X65">
        <f t="shared" si="17"/>
        <v>2.0195851523594328</v>
      </c>
    </row>
    <row r="66" spans="1:24" x14ac:dyDescent="0.25">
      <c r="A66" s="1">
        <v>43905</v>
      </c>
      <c r="B66">
        <v>65</v>
      </c>
      <c r="C66">
        <v>9</v>
      </c>
      <c r="D66">
        <f t="shared" si="0"/>
        <v>13.950000000000003</v>
      </c>
      <c r="E66">
        <f t="shared" si="1"/>
        <v>-4.9500000000000028</v>
      </c>
      <c r="F66">
        <f t="shared" si="2"/>
        <v>4.9500000000000028</v>
      </c>
      <c r="G66">
        <f t="shared" si="24"/>
        <v>28.449999999999974</v>
      </c>
      <c r="H66">
        <f t="shared" si="24"/>
        <v>1074.4499999999994</v>
      </c>
      <c r="I66">
        <f t="shared" si="4"/>
        <v>17.907499999999988</v>
      </c>
      <c r="J66">
        <f t="shared" si="5"/>
        <v>1.5887198101354176</v>
      </c>
      <c r="K66">
        <f t="shared" si="6"/>
        <v>17.600000000000001</v>
      </c>
      <c r="L66">
        <f t="shared" si="7"/>
        <v>-8.6000000000000014</v>
      </c>
      <c r="M66">
        <f t="shared" si="8"/>
        <v>8.6000000000000014</v>
      </c>
      <c r="N66">
        <f t="shared" si="25"/>
        <v>56.974999999999746</v>
      </c>
      <c r="O66">
        <f t="shared" si="25"/>
        <v>1321.9250000000002</v>
      </c>
      <c r="P66">
        <f t="shared" si="10"/>
        <v>24.035000000000004</v>
      </c>
      <c r="Q66">
        <f t="shared" si="11"/>
        <v>2.3705013521947049</v>
      </c>
      <c r="R66">
        <f t="shared" si="12"/>
        <v>17.264999999999997</v>
      </c>
      <c r="S66">
        <f t="shared" si="13"/>
        <v>-2.264999999999997</v>
      </c>
      <c r="T66">
        <f t="shared" si="14"/>
        <v>2.264999999999997</v>
      </c>
      <c r="U66">
        <f t="shared" ref="U66:V81" si="26">S66+U65</f>
        <v>35.310000000000016</v>
      </c>
      <c r="V66">
        <f t="shared" si="26"/>
        <v>913.92500000000018</v>
      </c>
      <c r="W66">
        <f t="shared" si="16"/>
        <v>18.278500000000005</v>
      </c>
      <c r="X66">
        <f t="shared" si="17"/>
        <v>1.931777771698991</v>
      </c>
    </row>
    <row r="67" spans="1:24" x14ac:dyDescent="0.25">
      <c r="A67" s="1">
        <v>43906</v>
      </c>
      <c r="B67">
        <v>66</v>
      </c>
      <c r="C67">
        <v>13</v>
      </c>
      <c r="D67">
        <f t="shared" si="0"/>
        <v>12.05</v>
      </c>
      <c r="E67">
        <f t="shared" si="1"/>
        <v>0.94999999999999929</v>
      </c>
      <c r="F67">
        <f t="shared" si="2"/>
        <v>0.94999999999999929</v>
      </c>
      <c r="G67">
        <f t="shared" si="24"/>
        <v>29.399999999999974</v>
      </c>
      <c r="H67">
        <f t="shared" si="24"/>
        <v>1075.3999999999994</v>
      </c>
      <c r="I67">
        <f t="shared" si="4"/>
        <v>17.6295081967213</v>
      </c>
      <c r="J67">
        <f t="shared" si="5"/>
        <v>1.6676585456574293</v>
      </c>
      <c r="K67">
        <f t="shared" si="6"/>
        <v>16.05</v>
      </c>
      <c r="L67">
        <f t="shared" si="7"/>
        <v>-3.0500000000000007</v>
      </c>
      <c r="M67">
        <f t="shared" si="8"/>
        <v>3.0500000000000007</v>
      </c>
      <c r="N67">
        <f t="shared" si="25"/>
        <v>53.924999999999741</v>
      </c>
      <c r="O67">
        <f t="shared" si="25"/>
        <v>1324.9750000000001</v>
      </c>
      <c r="P67">
        <f t="shared" si="10"/>
        <v>23.660267857142859</v>
      </c>
      <c r="Q67">
        <f t="shared" si="11"/>
        <v>2.2791373422139931</v>
      </c>
      <c r="R67">
        <f t="shared" si="12"/>
        <v>14.715</v>
      </c>
      <c r="S67">
        <f t="shared" si="13"/>
        <v>-5.7149999999999999</v>
      </c>
      <c r="T67">
        <f t="shared" si="14"/>
        <v>5.7149999999999999</v>
      </c>
      <c r="U67">
        <f t="shared" si="26"/>
        <v>29.595000000000017</v>
      </c>
      <c r="V67">
        <f t="shared" si="26"/>
        <v>919.64000000000021</v>
      </c>
      <c r="W67">
        <f t="shared" si="16"/>
        <v>18.032156862745101</v>
      </c>
      <c r="X67">
        <f t="shared" si="17"/>
        <v>1.6412346135444311</v>
      </c>
    </row>
    <row r="68" spans="1:24" x14ac:dyDescent="0.25">
      <c r="A68" s="1">
        <v>43907</v>
      </c>
      <c r="B68">
        <v>67</v>
      </c>
      <c r="C68">
        <v>9</v>
      </c>
      <c r="D68">
        <f t="shared" si="0"/>
        <v>11.4</v>
      </c>
      <c r="E68">
        <f t="shared" si="1"/>
        <v>-2.4000000000000004</v>
      </c>
      <c r="F68">
        <f t="shared" si="2"/>
        <v>2.4000000000000004</v>
      </c>
      <c r="G68">
        <f t="shared" si="24"/>
        <v>26.999999999999972</v>
      </c>
      <c r="H68">
        <f t="shared" si="24"/>
        <v>1077.7999999999995</v>
      </c>
      <c r="I68">
        <f t="shared" si="4"/>
        <v>17.383870967741927</v>
      </c>
      <c r="J68">
        <f t="shared" si="5"/>
        <v>1.5531638522917044</v>
      </c>
      <c r="K68">
        <f t="shared" si="6"/>
        <v>14.525000000000002</v>
      </c>
      <c r="L68">
        <f t="shared" si="7"/>
        <v>-5.5250000000000021</v>
      </c>
      <c r="M68">
        <f t="shared" si="8"/>
        <v>5.5250000000000021</v>
      </c>
      <c r="N68">
        <f t="shared" si="25"/>
        <v>48.399999999999736</v>
      </c>
      <c r="O68">
        <f t="shared" si="25"/>
        <v>1330.5000000000002</v>
      </c>
      <c r="P68">
        <f t="shared" si="10"/>
        <v>23.342105263157897</v>
      </c>
      <c r="Q68">
        <f t="shared" si="11"/>
        <v>2.0735062006764258</v>
      </c>
      <c r="R68">
        <f t="shared" si="12"/>
        <v>14.555</v>
      </c>
      <c r="S68">
        <f t="shared" si="13"/>
        <v>-1.5549999999999997</v>
      </c>
      <c r="T68">
        <f t="shared" si="14"/>
        <v>1.5549999999999997</v>
      </c>
      <c r="U68">
        <f t="shared" si="26"/>
        <v>28.040000000000017</v>
      </c>
      <c r="V68">
        <f t="shared" si="26"/>
        <v>921.19500000000016</v>
      </c>
      <c r="W68">
        <f t="shared" si="16"/>
        <v>17.715288461538464</v>
      </c>
      <c r="X68">
        <f t="shared" si="17"/>
        <v>1.5828136279506517</v>
      </c>
    </row>
    <row r="69" spans="1:24" x14ac:dyDescent="0.25">
      <c r="A69" s="1">
        <v>43908</v>
      </c>
      <c r="B69">
        <v>68</v>
      </c>
      <c r="C69">
        <v>16</v>
      </c>
      <c r="D69">
        <f t="shared" si="0"/>
        <v>10.4</v>
      </c>
      <c r="E69">
        <f t="shared" si="1"/>
        <v>5.6</v>
      </c>
      <c r="F69">
        <f t="shared" si="2"/>
        <v>5.6</v>
      </c>
      <c r="G69">
        <f t="shared" si="24"/>
        <v>32.599999999999973</v>
      </c>
      <c r="H69">
        <f t="shared" si="24"/>
        <v>1083.3999999999994</v>
      </c>
      <c r="I69">
        <f t="shared" si="4"/>
        <v>17.196825396825389</v>
      </c>
      <c r="J69">
        <f t="shared" si="5"/>
        <v>1.8956987262322311</v>
      </c>
      <c r="K69">
        <f t="shared" si="6"/>
        <v>13.325000000000001</v>
      </c>
      <c r="L69">
        <f t="shared" si="7"/>
        <v>2.6749999999999989</v>
      </c>
      <c r="M69">
        <f t="shared" si="8"/>
        <v>2.6749999999999989</v>
      </c>
      <c r="N69">
        <f t="shared" si="25"/>
        <v>51.074999999999733</v>
      </c>
      <c r="O69">
        <f t="shared" si="25"/>
        <v>1333.1750000000002</v>
      </c>
      <c r="P69">
        <f t="shared" si="10"/>
        <v>22.985775862068969</v>
      </c>
      <c r="Q69">
        <f t="shared" si="11"/>
        <v>2.2220263656309065</v>
      </c>
      <c r="R69">
        <f t="shared" si="12"/>
        <v>12.930000000000001</v>
      </c>
      <c r="S69">
        <f t="shared" si="13"/>
        <v>-3.9300000000000015</v>
      </c>
      <c r="T69">
        <f t="shared" si="14"/>
        <v>3.9300000000000015</v>
      </c>
      <c r="U69">
        <f t="shared" si="26"/>
        <v>24.110000000000014</v>
      </c>
      <c r="V69">
        <f t="shared" si="26"/>
        <v>925.12500000000011</v>
      </c>
      <c r="W69">
        <f t="shared" si="16"/>
        <v>17.455188679245285</v>
      </c>
      <c r="X69">
        <f t="shared" si="17"/>
        <v>1.3812511822726665</v>
      </c>
    </row>
    <row r="70" spans="1:24" x14ac:dyDescent="0.25">
      <c r="A70" s="1">
        <v>43909</v>
      </c>
      <c r="B70">
        <v>69</v>
      </c>
      <c r="C70">
        <v>8</v>
      </c>
      <c r="D70">
        <f t="shared" si="0"/>
        <v>12.799999999999999</v>
      </c>
      <c r="E70">
        <f t="shared" si="1"/>
        <v>-4.7999999999999989</v>
      </c>
      <c r="F70">
        <f t="shared" si="2"/>
        <v>4.7999999999999989</v>
      </c>
      <c r="G70">
        <f t="shared" si="24"/>
        <v>27.799999999999976</v>
      </c>
      <c r="H70">
        <f t="shared" si="24"/>
        <v>1088.1999999999994</v>
      </c>
      <c r="I70">
        <f t="shared" si="4"/>
        <v>17.00312499999999</v>
      </c>
      <c r="J70">
        <f t="shared" si="5"/>
        <v>1.6349935673589409</v>
      </c>
      <c r="K70">
        <f t="shared" si="6"/>
        <v>13.149999999999999</v>
      </c>
      <c r="L70">
        <f t="shared" si="7"/>
        <v>-5.1499999999999986</v>
      </c>
      <c r="M70">
        <f t="shared" si="8"/>
        <v>5.1499999999999986</v>
      </c>
      <c r="N70">
        <f t="shared" si="25"/>
        <v>45.924999999999734</v>
      </c>
      <c r="O70">
        <f t="shared" si="25"/>
        <v>1338.3250000000003</v>
      </c>
      <c r="P70">
        <f t="shared" si="10"/>
        <v>22.683474576271191</v>
      </c>
      <c r="Q70">
        <f t="shared" si="11"/>
        <v>2.0246016475818531</v>
      </c>
      <c r="R70">
        <f t="shared" si="12"/>
        <v>13.72</v>
      </c>
      <c r="S70">
        <f t="shared" si="13"/>
        <v>2.2799999999999994</v>
      </c>
      <c r="T70">
        <f t="shared" si="14"/>
        <v>2.2799999999999994</v>
      </c>
      <c r="U70">
        <f t="shared" si="26"/>
        <v>26.390000000000015</v>
      </c>
      <c r="V70">
        <f t="shared" si="26"/>
        <v>927.40500000000009</v>
      </c>
      <c r="W70">
        <f t="shared" si="16"/>
        <v>17.174166666666668</v>
      </c>
      <c r="X70">
        <f t="shared" si="17"/>
        <v>1.5366102188364315</v>
      </c>
    </row>
    <row r="71" spans="1:24" x14ac:dyDescent="0.25">
      <c r="A71" s="1">
        <v>43910</v>
      </c>
      <c r="B71">
        <v>70</v>
      </c>
      <c r="C71">
        <v>4</v>
      </c>
      <c r="D71">
        <f t="shared" si="0"/>
        <v>10.7</v>
      </c>
      <c r="E71">
        <f t="shared" si="1"/>
        <v>-6.6999999999999993</v>
      </c>
      <c r="F71">
        <f t="shared" si="2"/>
        <v>6.6999999999999993</v>
      </c>
      <c r="G71">
        <f t="shared" si="24"/>
        <v>21.099999999999977</v>
      </c>
      <c r="H71">
        <f t="shared" si="24"/>
        <v>1094.8999999999994</v>
      </c>
      <c r="I71">
        <f t="shared" si="4"/>
        <v>16.844615384615377</v>
      </c>
      <c r="J71">
        <f t="shared" si="5"/>
        <v>1.2526258105763075</v>
      </c>
      <c r="K71">
        <f t="shared" si="6"/>
        <v>12.050000000000002</v>
      </c>
      <c r="L71">
        <f t="shared" si="7"/>
        <v>-8.0500000000000025</v>
      </c>
      <c r="M71">
        <f t="shared" si="8"/>
        <v>8.0500000000000025</v>
      </c>
      <c r="N71">
        <f t="shared" si="25"/>
        <v>37.87499999999973</v>
      </c>
      <c r="O71">
        <f t="shared" si="25"/>
        <v>1346.3750000000002</v>
      </c>
      <c r="P71">
        <f t="shared" si="10"/>
        <v>22.439583333333339</v>
      </c>
      <c r="Q71">
        <f t="shared" si="11"/>
        <v>1.6878655649428898</v>
      </c>
      <c r="R71">
        <f t="shared" si="12"/>
        <v>12.447499999999998</v>
      </c>
      <c r="S71">
        <f t="shared" si="13"/>
        <v>-4.447499999999998</v>
      </c>
      <c r="T71">
        <f t="shared" si="14"/>
        <v>4.447499999999998</v>
      </c>
      <c r="U71">
        <f t="shared" si="26"/>
        <v>21.942500000000017</v>
      </c>
      <c r="V71">
        <f t="shared" si="26"/>
        <v>931.85250000000008</v>
      </c>
      <c r="W71">
        <f t="shared" si="16"/>
        <v>16.942772727272729</v>
      </c>
      <c r="X71">
        <f t="shared" si="17"/>
        <v>1.2950949855261438</v>
      </c>
    </row>
    <row r="72" spans="1:24" x14ac:dyDescent="0.25">
      <c r="A72" s="1">
        <v>43911</v>
      </c>
      <c r="B72">
        <v>71</v>
      </c>
      <c r="C72">
        <v>6</v>
      </c>
      <c r="D72">
        <f t="shared" ref="D72:D128" si="27">C71*0.3+C70*0.2+C69*0.2+C68*0.15+C67*0.15</f>
        <v>9.2999999999999989</v>
      </c>
      <c r="E72">
        <f t="shared" ref="E72:E128" si="28">C72-D72</f>
        <v>-3.2999999999999989</v>
      </c>
      <c r="F72">
        <f t="shared" ref="F72:F128" si="29">ABS(E72)</f>
        <v>3.2999999999999989</v>
      </c>
      <c r="G72">
        <f t="shared" ref="G72:H87" si="30">E72+G71</f>
        <v>17.799999999999976</v>
      </c>
      <c r="H72">
        <f t="shared" si="30"/>
        <v>1098.1999999999994</v>
      </c>
      <c r="I72">
        <f t="shared" ref="I72:I128" si="31">H72/B67</f>
        <v>16.63939393939393</v>
      </c>
      <c r="J72">
        <f t="shared" ref="J72:J128" si="32">G72/I72</f>
        <v>1.0697505008195221</v>
      </c>
      <c r="K72">
        <f t="shared" si="6"/>
        <v>10</v>
      </c>
      <c r="L72">
        <f t="shared" si="7"/>
        <v>-4</v>
      </c>
      <c r="M72">
        <f t="shared" si="8"/>
        <v>4</v>
      </c>
      <c r="N72">
        <f t="shared" si="25"/>
        <v>33.87499999999973</v>
      </c>
      <c r="O72">
        <f t="shared" si="25"/>
        <v>1350.3750000000002</v>
      </c>
      <c r="P72">
        <f t="shared" si="10"/>
        <v>22.137295081967217</v>
      </c>
      <c r="Q72">
        <f t="shared" si="11"/>
        <v>1.5302230861797523</v>
      </c>
      <c r="R72">
        <f t="shared" si="12"/>
        <v>10.2125</v>
      </c>
      <c r="S72">
        <f t="shared" si="13"/>
        <v>-6.2125000000000004</v>
      </c>
      <c r="T72">
        <f t="shared" si="14"/>
        <v>6.2125000000000004</v>
      </c>
      <c r="U72">
        <f t="shared" si="26"/>
        <v>15.730000000000016</v>
      </c>
      <c r="V72">
        <f t="shared" si="26"/>
        <v>938.06500000000005</v>
      </c>
      <c r="W72">
        <f t="shared" si="16"/>
        <v>16.751160714285714</v>
      </c>
      <c r="X72">
        <f t="shared" si="17"/>
        <v>0.93903940558490184</v>
      </c>
    </row>
    <row r="73" spans="1:24" x14ac:dyDescent="0.25">
      <c r="A73" s="1">
        <v>43912</v>
      </c>
      <c r="B73">
        <v>72</v>
      </c>
      <c r="C73">
        <v>6</v>
      </c>
      <c r="D73">
        <f t="shared" si="27"/>
        <v>7.9499999999999993</v>
      </c>
      <c r="E73">
        <f t="shared" si="28"/>
        <v>-1.9499999999999993</v>
      </c>
      <c r="F73">
        <f t="shared" si="29"/>
        <v>1.9499999999999993</v>
      </c>
      <c r="G73">
        <f t="shared" si="30"/>
        <v>15.849999999999977</v>
      </c>
      <c r="H73">
        <f t="shared" si="30"/>
        <v>1100.1499999999994</v>
      </c>
      <c r="I73">
        <f t="shared" si="31"/>
        <v>16.420149253731335</v>
      </c>
      <c r="J73">
        <f t="shared" si="32"/>
        <v>0.96527746216424937</v>
      </c>
      <c r="K73">
        <f t="shared" si="6"/>
        <v>8.6000000000000014</v>
      </c>
      <c r="L73">
        <f t="shared" si="7"/>
        <v>-2.6000000000000014</v>
      </c>
      <c r="M73">
        <f t="shared" si="8"/>
        <v>2.6000000000000014</v>
      </c>
      <c r="N73">
        <f t="shared" si="25"/>
        <v>31.274999999999729</v>
      </c>
      <c r="O73">
        <f t="shared" si="25"/>
        <v>1352.9750000000001</v>
      </c>
      <c r="P73">
        <f t="shared" si="10"/>
        <v>21.822177419354841</v>
      </c>
      <c r="Q73">
        <f t="shared" si="11"/>
        <v>1.4331750401892001</v>
      </c>
      <c r="R73">
        <f t="shared" si="12"/>
        <v>9.3800000000000026</v>
      </c>
      <c r="S73">
        <f t="shared" si="13"/>
        <v>-3.3800000000000026</v>
      </c>
      <c r="T73">
        <f t="shared" si="14"/>
        <v>3.3800000000000026</v>
      </c>
      <c r="U73">
        <f t="shared" si="26"/>
        <v>12.350000000000014</v>
      </c>
      <c r="V73">
        <f t="shared" si="26"/>
        <v>941.44500000000005</v>
      </c>
      <c r="W73">
        <f t="shared" si="16"/>
        <v>16.516578947368423</v>
      </c>
      <c r="X73">
        <f t="shared" si="17"/>
        <v>0.74773353727514691</v>
      </c>
    </row>
    <row r="74" spans="1:24" x14ac:dyDescent="0.25">
      <c r="A74" s="1">
        <v>43913</v>
      </c>
      <c r="B74">
        <v>73</v>
      </c>
      <c r="C74">
        <v>9</v>
      </c>
      <c r="D74">
        <f t="shared" si="27"/>
        <v>7.4</v>
      </c>
      <c r="E74">
        <f t="shared" si="28"/>
        <v>1.5999999999999996</v>
      </c>
      <c r="F74">
        <f t="shared" si="29"/>
        <v>1.5999999999999996</v>
      </c>
      <c r="G74">
        <f t="shared" si="30"/>
        <v>17.449999999999974</v>
      </c>
      <c r="H74">
        <f t="shared" si="30"/>
        <v>1101.7499999999993</v>
      </c>
      <c r="I74">
        <f t="shared" si="31"/>
        <v>16.202205882352931</v>
      </c>
      <c r="J74">
        <f t="shared" si="32"/>
        <v>1.0770138416156105</v>
      </c>
      <c r="K74">
        <f t="shared" si="6"/>
        <v>8.4</v>
      </c>
      <c r="L74">
        <f t="shared" si="7"/>
        <v>0.59999999999999964</v>
      </c>
      <c r="M74">
        <f t="shared" si="8"/>
        <v>0.59999999999999964</v>
      </c>
      <c r="N74">
        <f t="shared" si="25"/>
        <v>31.87499999999973</v>
      </c>
      <c r="O74">
        <f t="shared" si="25"/>
        <v>1353.575</v>
      </c>
      <c r="P74">
        <f t="shared" si="10"/>
        <v>21.485317460317461</v>
      </c>
      <c r="Q74">
        <f t="shared" si="11"/>
        <v>1.4835712834530654</v>
      </c>
      <c r="R74">
        <f t="shared" si="12"/>
        <v>8.15</v>
      </c>
      <c r="S74">
        <f t="shared" si="13"/>
        <v>-2.1500000000000004</v>
      </c>
      <c r="T74">
        <f t="shared" si="14"/>
        <v>2.1500000000000004</v>
      </c>
      <c r="U74">
        <f t="shared" si="26"/>
        <v>10.200000000000014</v>
      </c>
      <c r="V74">
        <f t="shared" si="26"/>
        <v>943.59500000000003</v>
      </c>
      <c r="W74">
        <f t="shared" si="16"/>
        <v>16.268879310344829</v>
      </c>
      <c r="X74">
        <f t="shared" si="17"/>
        <v>0.62696389870654334</v>
      </c>
    </row>
    <row r="75" spans="1:24" x14ac:dyDescent="0.25">
      <c r="A75" s="1">
        <v>43914</v>
      </c>
      <c r="B75">
        <v>74</v>
      </c>
      <c r="C75">
        <v>7</v>
      </c>
      <c r="D75">
        <f t="shared" si="27"/>
        <v>6.8999999999999995</v>
      </c>
      <c r="E75">
        <f t="shared" si="28"/>
        <v>0.10000000000000053</v>
      </c>
      <c r="F75">
        <f t="shared" si="29"/>
        <v>0.10000000000000053</v>
      </c>
      <c r="G75">
        <f t="shared" si="30"/>
        <v>17.549999999999976</v>
      </c>
      <c r="H75">
        <f t="shared" si="30"/>
        <v>1101.8499999999992</v>
      </c>
      <c r="I75">
        <f t="shared" si="31"/>
        <v>15.968840579710134</v>
      </c>
      <c r="J75">
        <f t="shared" si="32"/>
        <v>1.0990152924626757</v>
      </c>
      <c r="K75">
        <f t="shared" si="6"/>
        <v>8.5250000000000004</v>
      </c>
      <c r="L75">
        <f t="shared" si="7"/>
        <v>-1.5250000000000004</v>
      </c>
      <c r="M75">
        <f t="shared" si="8"/>
        <v>1.5250000000000004</v>
      </c>
      <c r="N75">
        <f t="shared" si="25"/>
        <v>30.349999999999731</v>
      </c>
      <c r="O75">
        <f t="shared" si="25"/>
        <v>1355.1000000000001</v>
      </c>
      <c r="P75">
        <f t="shared" si="10"/>
        <v>21.173437500000002</v>
      </c>
      <c r="Q75">
        <f t="shared" si="11"/>
        <v>1.4333997490959949</v>
      </c>
      <c r="R75">
        <f t="shared" si="12"/>
        <v>8.4099999999999966</v>
      </c>
      <c r="S75">
        <f t="shared" si="13"/>
        <v>0.59000000000000341</v>
      </c>
      <c r="T75">
        <f t="shared" si="14"/>
        <v>0.59000000000000341</v>
      </c>
      <c r="U75">
        <f t="shared" si="26"/>
        <v>10.790000000000017</v>
      </c>
      <c r="V75">
        <f t="shared" si="26"/>
        <v>944.18500000000006</v>
      </c>
      <c r="W75">
        <f t="shared" si="16"/>
        <v>16.003135593220339</v>
      </c>
      <c r="X75">
        <f t="shared" si="17"/>
        <v>0.67424286554012292</v>
      </c>
    </row>
    <row r="76" spans="1:24" x14ac:dyDescent="0.25">
      <c r="A76" s="1">
        <v>43915</v>
      </c>
      <c r="B76">
        <v>75</v>
      </c>
      <c r="C76">
        <v>4</v>
      </c>
      <c r="D76">
        <f t="shared" si="27"/>
        <v>6.6</v>
      </c>
      <c r="E76">
        <f t="shared" si="28"/>
        <v>-2.5999999999999996</v>
      </c>
      <c r="F76">
        <f t="shared" si="29"/>
        <v>2.5999999999999996</v>
      </c>
      <c r="G76">
        <f t="shared" si="30"/>
        <v>14.949999999999976</v>
      </c>
      <c r="H76">
        <f t="shared" si="30"/>
        <v>1104.4499999999991</v>
      </c>
      <c r="I76">
        <f t="shared" si="31"/>
        <v>15.77785714285713</v>
      </c>
      <c r="J76">
        <f t="shared" si="32"/>
        <v>0.94753044501788153</v>
      </c>
      <c r="K76">
        <f t="shared" si="6"/>
        <v>8.15</v>
      </c>
      <c r="L76">
        <f t="shared" si="7"/>
        <v>-4.1500000000000004</v>
      </c>
      <c r="M76">
        <f t="shared" si="8"/>
        <v>4.1500000000000004</v>
      </c>
      <c r="N76">
        <f t="shared" si="25"/>
        <v>26.199999999999733</v>
      </c>
      <c r="O76">
        <f t="shared" si="25"/>
        <v>1359.2500000000002</v>
      </c>
      <c r="P76">
        <f t="shared" si="10"/>
        <v>20.911538461538466</v>
      </c>
      <c r="Q76">
        <f t="shared" si="11"/>
        <v>1.252896818098203</v>
      </c>
      <c r="R76">
        <f t="shared" si="12"/>
        <v>7.7424999999999997</v>
      </c>
      <c r="S76">
        <f t="shared" si="13"/>
        <v>-0.74249999999999972</v>
      </c>
      <c r="T76">
        <f t="shared" si="14"/>
        <v>0.74249999999999972</v>
      </c>
      <c r="U76">
        <f t="shared" si="26"/>
        <v>10.047500000000017</v>
      </c>
      <c r="V76">
        <f t="shared" si="26"/>
        <v>944.92750000000001</v>
      </c>
      <c r="W76">
        <f t="shared" si="16"/>
        <v>15.748791666666667</v>
      </c>
      <c r="X76">
        <f t="shared" si="17"/>
        <v>0.63798545391048622</v>
      </c>
    </row>
    <row r="77" spans="1:24" x14ac:dyDescent="0.25">
      <c r="A77" s="1">
        <v>43916</v>
      </c>
      <c r="B77">
        <v>76</v>
      </c>
      <c r="C77">
        <v>6</v>
      </c>
      <c r="D77">
        <f t="shared" si="27"/>
        <v>6.2000000000000011</v>
      </c>
      <c r="E77">
        <f t="shared" si="28"/>
        <v>-0.20000000000000107</v>
      </c>
      <c r="F77">
        <f t="shared" si="29"/>
        <v>0.20000000000000107</v>
      </c>
      <c r="G77">
        <f t="shared" si="30"/>
        <v>14.749999999999975</v>
      </c>
      <c r="H77">
        <f t="shared" si="30"/>
        <v>1104.6499999999992</v>
      </c>
      <c r="I77">
        <f t="shared" si="31"/>
        <v>15.55845070422534</v>
      </c>
      <c r="J77">
        <f t="shared" si="32"/>
        <v>0.94803784003983071</v>
      </c>
      <c r="K77">
        <f t="shared" ref="K77:K128" si="33">$C76*0.2+$C75*0.2+$C74*0.1+$C73*0.1+$C72*0.1+$C71*0.075+$C70*0.075+$C69*0.05+$C68*0.05+$C67*0.05</f>
        <v>7.1000000000000005</v>
      </c>
      <c r="L77">
        <f t="shared" ref="L77:L128" si="34">$C77-K77</f>
        <v>-1.1000000000000005</v>
      </c>
      <c r="M77">
        <f t="shared" ref="M77:M128" si="35">ABS(L77)</f>
        <v>1.1000000000000005</v>
      </c>
      <c r="N77">
        <f t="shared" ref="N77:O92" si="36">L77+N76</f>
        <v>25.099999999999731</v>
      </c>
      <c r="O77">
        <f t="shared" si="36"/>
        <v>1360.3500000000001</v>
      </c>
      <c r="P77">
        <f t="shared" ref="P77:P128" si="37">O77/$B67</f>
        <v>20.611363636363638</v>
      </c>
      <c r="Q77">
        <f t="shared" ref="Q77:Q128" si="38">N77/P77</f>
        <v>1.2177748373580197</v>
      </c>
      <c r="R77">
        <f t="shared" si="12"/>
        <v>6.817499999999999</v>
      </c>
      <c r="S77">
        <f t="shared" si="13"/>
        <v>-2.817499999999999</v>
      </c>
      <c r="T77">
        <f t="shared" si="14"/>
        <v>2.817499999999999</v>
      </c>
      <c r="U77">
        <f t="shared" si="26"/>
        <v>7.2300000000000182</v>
      </c>
      <c r="V77">
        <f t="shared" si="26"/>
        <v>947.745</v>
      </c>
      <c r="W77">
        <f t="shared" si="16"/>
        <v>15.536803278688526</v>
      </c>
      <c r="X77">
        <f t="shared" si="17"/>
        <v>0.46534669135685347</v>
      </c>
    </row>
    <row r="78" spans="1:24" x14ac:dyDescent="0.25">
      <c r="A78" s="1">
        <v>43917</v>
      </c>
      <c r="B78">
        <v>77</v>
      </c>
      <c r="C78">
        <v>5</v>
      </c>
      <c r="D78">
        <f t="shared" si="27"/>
        <v>6.25</v>
      </c>
      <c r="E78">
        <f t="shared" si="28"/>
        <v>-1.25</v>
      </c>
      <c r="F78">
        <f t="shared" si="29"/>
        <v>1.25</v>
      </c>
      <c r="G78">
        <f t="shared" si="30"/>
        <v>13.499999999999975</v>
      </c>
      <c r="H78">
        <f t="shared" si="30"/>
        <v>1105.8999999999992</v>
      </c>
      <c r="I78">
        <f t="shared" si="31"/>
        <v>15.35972222222221</v>
      </c>
      <c r="J78">
        <f t="shared" si="32"/>
        <v>0.87892214485938958</v>
      </c>
      <c r="K78">
        <f t="shared" si="33"/>
        <v>6.6000000000000005</v>
      </c>
      <c r="L78">
        <f t="shared" si="34"/>
        <v>-1.6000000000000005</v>
      </c>
      <c r="M78">
        <f t="shared" si="35"/>
        <v>1.6000000000000005</v>
      </c>
      <c r="N78">
        <f t="shared" si="36"/>
        <v>23.49999999999973</v>
      </c>
      <c r="O78">
        <f t="shared" si="36"/>
        <v>1361.95</v>
      </c>
      <c r="P78">
        <f t="shared" si="37"/>
        <v>20.327611940298507</v>
      </c>
      <c r="Q78">
        <f t="shared" si="38"/>
        <v>1.1560629979073989</v>
      </c>
      <c r="R78">
        <f t="shared" si="12"/>
        <v>6.7749999999999995</v>
      </c>
      <c r="S78">
        <f t="shared" si="13"/>
        <v>-0.77499999999999947</v>
      </c>
      <c r="T78">
        <f t="shared" si="14"/>
        <v>0.77499999999999947</v>
      </c>
      <c r="U78">
        <f t="shared" si="26"/>
        <v>6.4550000000000187</v>
      </c>
      <c r="V78">
        <f t="shared" si="26"/>
        <v>948.52</v>
      </c>
      <c r="W78">
        <f t="shared" si="16"/>
        <v>15.298709677419355</v>
      </c>
      <c r="X78">
        <f t="shared" si="17"/>
        <v>0.42193100830768054</v>
      </c>
    </row>
    <row r="79" spans="1:24" x14ac:dyDescent="0.25">
      <c r="A79" s="1">
        <v>43918</v>
      </c>
      <c r="B79">
        <v>78</v>
      </c>
      <c r="C79">
        <v>3</v>
      </c>
      <c r="D79">
        <f t="shared" si="27"/>
        <v>5.8999999999999995</v>
      </c>
      <c r="E79">
        <f t="shared" si="28"/>
        <v>-2.8999999999999995</v>
      </c>
      <c r="F79">
        <f t="shared" si="29"/>
        <v>2.8999999999999995</v>
      </c>
      <c r="G79">
        <f t="shared" si="30"/>
        <v>10.599999999999977</v>
      </c>
      <c r="H79">
        <f t="shared" si="30"/>
        <v>1108.7999999999993</v>
      </c>
      <c r="I79">
        <f t="shared" si="31"/>
        <v>15.189041095890401</v>
      </c>
      <c r="J79">
        <f t="shared" si="32"/>
        <v>0.69787157287157175</v>
      </c>
      <c r="K79">
        <f t="shared" si="33"/>
        <v>6.5000000000000009</v>
      </c>
      <c r="L79">
        <f t="shared" si="34"/>
        <v>-3.5000000000000009</v>
      </c>
      <c r="M79">
        <f t="shared" si="35"/>
        <v>3.5000000000000009</v>
      </c>
      <c r="N79">
        <f t="shared" si="36"/>
        <v>19.99999999999973</v>
      </c>
      <c r="O79">
        <f t="shared" si="36"/>
        <v>1365.45</v>
      </c>
      <c r="P79">
        <f t="shared" si="37"/>
        <v>20.080147058823531</v>
      </c>
      <c r="Q79">
        <f t="shared" si="38"/>
        <v>0.99600864183967297</v>
      </c>
      <c r="R79">
        <f t="shared" si="12"/>
        <v>6.2425000000000006</v>
      </c>
      <c r="S79">
        <f t="shared" si="13"/>
        <v>-1.2425000000000006</v>
      </c>
      <c r="T79">
        <f t="shared" si="14"/>
        <v>1.2425000000000006</v>
      </c>
      <c r="U79">
        <f t="shared" si="26"/>
        <v>5.2125000000000181</v>
      </c>
      <c r="V79">
        <f t="shared" si="26"/>
        <v>949.76249999999993</v>
      </c>
      <c r="W79">
        <f t="shared" si="16"/>
        <v>15.075595238095238</v>
      </c>
      <c r="X79">
        <f t="shared" si="17"/>
        <v>0.34575749200458128</v>
      </c>
    </row>
    <row r="80" spans="1:24" x14ac:dyDescent="0.25">
      <c r="A80" s="1">
        <v>43919</v>
      </c>
      <c r="B80">
        <v>79</v>
      </c>
      <c r="C80">
        <v>5</v>
      </c>
      <c r="D80">
        <f t="shared" si="27"/>
        <v>4.75</v>
      </c>
      <c r="E80">
        <f t="shared" si="28"/>
        <v>0.25</v>
      </c>
      <c r="F80">
        <f t="shared" si="29"/>
        <v>0.25</v>
      </c>
      <c r="G80">
        <f t="shared" si="30"/>
        <v>10.849999999999977</v>
      </c>
      <c r="H80">
        <f t="shared" si="30"/>
        <v>1109.0499999999993</v>
      </c>
      <c r="I80">
        <f t="shared" si="31"/>
        <v>14.987162162162152</v>
      </c>
      <c r="J80">
        <f t="shared" si="32"/>
        <v>0.72395293269013916</v>
      </c>
      <c r="K80">
        <f t="shared" si="33"/>
        <v>5.3250000000000002</v>
      </c>
      <c r="L80">
        <f t="shared" si="34"/>
        <v>-0.32500000000000018</v>
      </c>
      <c r="M80">
        <f t="shared" si="35"/>
        <v>0.32500000000000018</v>
      </c>
      <c r="N80">
        <f t="shared" si="36"/>
        <v>19.674999999999731</v>
      </c>
      <c r="O80">
        <f t="shared" si="36"/>
        <v>1365.7750000000001</v>
      </c>
      <c r="P80">
        <f t="shared" si="37"/>
        <v>19.793840579710146</v>
      </c>
      <c r="Q80">
        <f t="shared" si="38"/>
        <v>0.99399608281011242</v>
      </c>
      <c r="R80">
        <f t="shared" si="12"/>
        <v>5.5350000000000001</v>
      </c>
      <c r="S80">
        <f t="shared" si="13"/>
        <v>-2.5350000000000001</v>
      </c>
      <c r="T80">
        <f t="shared" si="14"/>
        <v>2.5350000000000001</v>
      </c>
      <c r="U80">
        <f t="shared" si="26"/>
        <v>2.677500000000018</v>
      </c>
      <c r="V80">
        <f t="shared" si="26"/>
        <v>952.2974999999999</v>
      </c>
      <c r="W80">
        <f t="shared" si="16"/>
        <v>14.879648437499998</v>
      </c>
      <c r="X80">
        <f t="shared" si="17"/>
        <v>0.17994376757263478</v>
      </c>
    </row>
    <row r="81" spans="1:24" x14ac:dyDescent="0.25">
      <c r="A81" s="1">
        <v>43920</v>
      </c>
      <c r="B81">
        <v>80</v>
      </c>
      <c r="C81">
        <v>2</v>
      </c>
      <c r="D81">
        <f t="shared" si="27"/>
        <v>4.5999999999999996</v>
      </c>
      <c r="E81">
        <f t="shared" si="28"/>
        <v>-2.5999999999999996</v>
      </c>
      <c r="F81">
        <f t="shared" si="29"/>
        <v>2.5999999999999996</v>
      </c>
      <c r="G81">
        <f t="shared" si="30"/>
        <v>8.2499999999999769</v>
      </c>
      <c r="H81">
        <f t="shared" si="30"/>
        <v>1111.6499999999992</v>
      </c>
      <c r="I81">
        <f t="shared" si="31"/>
        <v>14.821999999999989</v>
      </c>
      <c r="J81">
        <f t="shared" si="32"/>
        <v>0.55660504655242093</v>
      </c>
      <c r="K81">
        <f t="shared" si="33"/>
        <v>5.0999999999999996</v>
      </c>
      <c r="L81">
        <f t="shared" si="34"/>
        <v>-3.0999999999999996</v>
      </c>
      <c r="M81">
        <f t="shared" si="35"/>
        <v>3.0999999999999996</v>
      </c>
      <c r="N81">
        <f t="shared" si="36"/>
        <v>16.574999999999733</v>
      </c>
      <c r="O81">
        <f t="shared" si="36"/>
        <v>1368.875</v>
      </c>
      <c r="P81">
        <f t="shared" si="37"/>
        <v>19.555357142857144</v>
      </c>
      <c r="Q81">
        <f t="shared" si="38"/>
        <v>0.84759382704774444</v>
      </c>
      <c r="R81">
        <f t="shared" si="12"/>
        <v>5.3449999999999998</v>
      </c>
      <c r="S81">
        <f t="shared" si="13"/>
        <v>-0.34499999999999975</v>
      </c>
      <c r="T81">
        <f t="shared" si="14"/>
        <v>0.34499999999999975</v>
      </c>
      <c r="U81">
        <f t="shared" si="26"/>
        <v>2.3325000000000182</v>
      </c>
      <c r="V81">
        <f t="shared" si="26"/>
        <v>952.64249999999993</v>
      </c>
      <c r="W81">
        <f t="shared" si="16"/>
        <v>14.65603846153846</v>
      </c>
      <c r="X81">
        <f t="shared" si="17"/>
        <v>0.15914941859092074</v>
      </c>
    </row>
    <row r="82" spans="1:24" x14ac:dyDescent="0.25">
      <c r="A82" s="1">
        <v>43921</v>
      </c>
      <c r="B82">
        <v>81</v>
      </c>
      <c r="C82">
        <v>3</v>
      </c>
      <c r="D82">
        <f t="shared" si="27"/>
        <v>3.85</v>
      </c>
      <c r="E82">
        <f t="shared" si="28"/>
        <v>-0.85000000000000009</v>
      </c>
      <c r="F82">
        <f t="shared" si="29"/>
        <v>0.85000000000000009</v>
      </c>
      <c r="G82">
        <f t="shared" si="30"/>
        <v>7.3999999999999773</v>
      </c>
      <c r="H82">
        <f t="shared" si="30"/>
        <v>1112.4999999999991</v>
      </c>
      <c r="I82">
        <f t="shared" si="31"/>
        <v>14.63815789473683</v>
      </c>
      <c r="J82">
        <f t="shared" si="32"/>
        <v>0.50552808988763931</v>
      </c>
      <c r="K82">
        <f t="shared" si="33"/>
        <v>4.6749999999999998</v>
      </c>
      <c r="L82">
        <f t="shared" si="34"/>
        <v>-1.6749999999999998</v>
      </c>
      <c r="M82">
        <f t="shared" si="35"/>
        <v>1.6749999999999998</v>
      </c>
      <c r="N82">
        <f t="shared" si="36"/>
        <v>14.899999999999732</v>
      </c>
      <c r="O82">
        <f t="shared" si="36"/>
        <v>1370.55</v>
      </c>
      <c r="P82">
        <f t="shared" si="37"/>
        <v>19.303521126760561</v>
      </c>
      <c r="Q82">
        <f t="shared" si="38"/>
        <v>0.77187990222901837</v>
      </c>
      <c r="R82">
        <f t="shared" ref="R82:R94" si="39">C81*0.25+C80*0.175+C79*0.15+C78*0.125+C77*0.075+C76*0.075+C75*0.025+C74*0.025+C73*0.02+C72*0.0175+C71*0.0175+C70*0.015+C69*0.015+C68*0.0075+C67*0.0075</f>
        <v>4.42</v>
      </c>
      <c r="S82">
        <f t="shared" ref="S82:S94" si="40">C81-R82</f>
        <v>-2.42</v>
      </c>
      <c r="T82">
        <f t="shared" ref="T82:T94" si="41">ABS(S82)</f>
        <v>2.42</v>
      </c>
      <c r="U82">
        <f t="shared" ref="U82:V94" si="42">S82+U81</f>
        <v>-8.7499999999981704E-2</v>
      </c>
      <c r="V82">
        <f t="shared" si="42"/>
        <v>955.06249999999989</v>
      </c>
      <c r="W82">
        <f t="shared" ref="W82:W94" si="43">V82/B67</f>
        <v>14.470643939393938</v>
      </c>
      <c r="X82">
        <f t="shared" ref="X82:X94" si="44">U82/W82</f>
        <v>-6.0467246907912236E-3</v>
      </c>
    </row>
    <row r="83" spans="1:24" x14ac:dyDescent="0.25">
      <c r="A83" s="1">
        <v>43922</v>
      </c>
      <c r="B83">
        <v>82</v>
      </c>
      <c r="C83">
        <v>1</v>
      </c>
      <c r="D83">
        <f t="shared" si="27"/>
        <v>3.5</v>
      </c>
      <c r="E83">
        <f t="shared" si="28"/>
        <v>-2.5</v>
      </c>
      <c r="F83">
        <f t="shared" si="29"/>
        <v>2.5</v>
      </c>
      <c r="G83">
        <f t="shared" si="30"/>
        <v>4.8999999999999773</v>
      </c>
      <c r="H83">
        <f t="shared" si="30"/>
        <v>1114.9999999999991</v>
      </c>
      <c r="I83">
        <f t="shared" si="31"/>
        <v>14.480519480519469</v>
      </c>
      <c r="J83">
        <f t="shared" si="32"/>
        <v>0.33838565022421396</v>
      </c>
      <c r="K83">
        <f t="shared" si="33"/>
        <v>4.1500000000000004</v>
      </c>
      <c r="L83">
        <f t="shared" si="34"/>
        <v>-3.1500000000000004</v>
      </c>
      <c r="M83">
        <f t="shared" si="35"/>
        <v>3.1500000000000004</v>
      </c>
      <c r="N83">
        <f t="shared" si="36"/>
        <v>11.749999999999732</v>
      </c>
      <c r="O83">
        <f t="shared" si="36"/>
        <v>1373.7</v>
      </c>
      <c r="P83">
        <f t="shared" si="37"/>
        <v>19.079166666666666</v>
      </c>
      <c r="Q83">
        <f t="shared" si="38"/>
        <v>0.61585499017251277</v>
      </c>
      <c r="R83">
        <f t="shared" si="39"/>
        <v>4.0824999999999996</v>
      </c>
      <c r="S83">
        <f t="shared" si="40"/>
        <v>-1.0824999999999996</v>
      </c>
      <c r="T83">
        <f t="shared" si="41"/>
        <v>1.0824999999999996</v>
      </c>
      <c r="U83">
        <f t="shared" si="42"/>
        <v>-1.1699999999999813</v>
      </c>
      <c r="V83">
        <f t="shared" si="42"/>
        <v>956.14499999999987</v>
      </c>
      <c r="W83">
        <f t="shared" si="43"/>
        <v>14.270820895522386</v>
      </c>
      <c r="X83">
        <f t="shared" si="44"/>
        <v>-8.1985472914671689E-2</v>
      </c>
    </row>
    <row r="84" spans="1:24" x14ac:dyDescent="0.25">
      <c r="A84" s="1">
        <v>43923</v>
      </c>
      <c r="B84">
        <v>83</v>
      </c>
      <c r="C84">
        <v>6</v>
      </c>
      <c r="D84">
        <f t="shared" si="27"/>
        <v>2.5</v>
      </c>
      <c r="E84">
        <f t="shared" si="28"/>
        <v>3.5</v>
      </c>
      <c r="F84">
        <f t="shared" si="29"/>
        <v>3.5</v>
      </c>
      <c r="G84">
        <f t="shared" si="30"/>
        <v>8.3999999999999773</v>
      </c>
      <c r="H84">
        <f t="shared" si="30"/>
        <v>1118.4999999999991</v>
      </c>
      <c r="I84">
        <f t="shared" si="31"/>
        <v>14.339743589743579</v>
      </c>
      <c r="J84">
        <f t="shared" si="32"/>
        <v>0.58578453285650312</v>
      </c>
      <c r="K84">
        <f t="shared" si="33"/>
        <v>3.6250000000000004</v>
      </c>
      <c r="L84">
        <f t="shared" si="34"/>
        <v>2.3749999999999996</v>
      </c>
      <c r="M84">
        <f t="shared" si="35"/>
        <v>2.3749999999999996</v>
      </c>
      <c r="N84">
        <f t="shared" si="36"/>
        <v>14.124999999999732</v>
      </c>
      <c r="O84">
        <f t="shared" si="36"/>
        <v>1376.075</v>
      </c>
      <c r="P84">
        <f t="shared" si="37"/>
        <v>18.850342465753425</v>
      </c>
      <c r="Q84">
        <f t="shared" si="38"/>
        <v>0.74932325636319275</v>
      </c>
      <c r="R84">
        <f t="shared" si="39"/>
        <v>3.2825000000000002</v>
      </c>
      <c r="S84">
        <f t="shared" si="40"/>
        <v>-2.2825000000000002</v>
      </c>
      <c r="T84">
        <f t="shared" si="41"/>
        <v>2.2825000000000002</v>
      </c>
      <c r="U84">
        <f t="shared" si="42"/>
        <v>-3.4524999999999815</v>
      </c>
      <c r="V84">
        <f t="shared" si="42"/>
        <v>958.4274999999999</v>
      </c>
      <c r="W84">
        <f t="shared" si="43"/>
        <v>14.094522058823529</v>
      </c>
      <c r="X84">
        <f t="shared" si="44"/>
        <v>-0.24495332197792608</v>
      </c>
    </row>
    <row r="85" spans="1:24" x14ac:dyDescent="0.25">
      <c r="A85" s="1">
        <v>43924</v>
      </c>
      <c r="B85">
        <v>84</v>
      </c>
      <c r="C85">
        <v>10</v>
      </c>
      <c r="D85">
        <f t="shared" si="27"/>
        <v>3.6499999999999995</v>
      </c>
      <c r="E85">
        <f t="shared" si="28"/>
        <v>6.3500000000000005</v>
      </c>
      <c r="F85">
        <f t="shared" si="29"/>
        <v>6.3500000000000005</v>
      </c>
      <c r="G85">
        <f t="shared" si="30"/>
        <v>14.749999999999979</v>
      </c>
      <c r="H85">
        <f t="shared" si="30"/>
        <v>1124.849999999999</v>
      </c>
      <c r="I85">
        <f t="shared" si="31"/>
        <v>14.238607594936695</v>
      </c>
      <c r="J85">
        <f t="shared" si="32"/>
        <v>1.0359158998977636</v>
      </c>
      <c r="K85">
        <f t="shared" si="33"/>
        <v>3.850000000000001</v>
      </c>
      <c r="L85">
        <f t="shared" si="34"/>
        <v>6.1499999999999986</v>
      </c>
      <c r="M85">
        <f t="shared" si="35"/>
        <v>6.1499999999999986</v>
      </c>
      <c r="N85">
        <f t="shared" si="36"/>
        <v>20.274999999999729</v>
      </c>
      <c r="O85">
        <f t="shared" si="36"/>
        <v>1382.2250000000001</v>
      </c>
      <c r="P85">
        <f t="shared" si="37"/>
        <v>18.67871621621622</v>
      </c>
      <c r="Q85">
        <f t="shared" si="38"/>
        <v>1.0854600372587528</v>
      </c>
      <c r="R85">
        <f t="shared" si="39"/>
        <v>3.88</v>
      </c>
      <c r="S85">
        <f t="shared" si="40"/>
        <v>2.12</v>
      </c>
      <c r="T85">
        <f t="shared" si="41"/>
        <v>2.12</v>
      </c>
      <c r="U85">
        <f t="shared" si="42"/>
        <v>-1.3324999999999814</v>
      </c>
      <c r="V85">
        <f t="shared" si="42"/>
        <v>960.5474999999999</v>
      </c>
      <c r="W85">
        <f t="shared" si="43"/>
        <v>13.920978260869564</v>
      </c>
      <c r="X85">
        <f t="shared" si="44"/>
        <v>-9.5718847844587299E-2</v>
      </c>
    </row>
    <row r="86" spans="1:24" x14ac:dyDescent="0.25">
      <c r="A86" s="1">
        <v>43925</v>
      </c>
      <c r="B86">
        <v>85</v>
      </c>
      <c r="C86">
        <v>4</v>
      </c>
      <c r="D86">
        <f t="shared" si="27"/>
        <v>5.15</v>
      </c>
      <c r="E86">
        <f t="shared" si="28"/>
        <v>-1.1500000000000004</v>
      </c>
      <c r="F86">
        <f t="shared" si="29"/>
        <v>1.1500000000000004</v>
      </c>
      <c r="G86">
        <f t="shared" si="30"/>
        <v>13.599999999999978</v>
      </c>
      <c r="H86">
        <f t="shared" si="30"/>
        <v>1125.9999999999991</v>
      </c>
      <c r="I86">
        <f t="shared" si="31"/>
        <v>14.074999999999989</v>
      </c>
      <c r="J86">
        <f t="shared" si="32"/>
        <v>0.96625222024866708</v>
      </c>
      <c r="K86">
        <f t="shared" si="33"/>
        <v>5.15</v>
      </c>
      <c r="L86">
        <f t="shared" si="34"/>
        <v>-1.1500000000000004</v>
      </c>
      <c r="M86">
        <f t="shared" si="35"/>
        <v>1.1500000000000004</v>
      </c>
      <c r="N86">
        <f t="shared" si="36"/>
        <v>19.12499999999973</v>
      </c>
      <c r="O86">
        <f t="shared" si="36"/>
        <v>1383.3750000000002</v>
      </c>
      <c r="P86">
        <f t="shared" si="37"/>
        <v>18.445000000000004</v>
      </c>
      <c r="Q86">
        <f t="shared" si="38"/>
        <v>1.0368663594469898</v>
      </c>
      <c r="R86">
        <f t="shared" si="39"/>
        <v>5.4124999999999996</v>
      </c>
      <c r="S86">
        <f t="shared" si="40"/>
        <v>4.5875000000000004</v>
      </c>
      <c r="T86">
        <f t="shared" si="41"/>
        <v>4.5875000000000004</v>
      </c>
      <c r="U86">
        <f t="shared" si="42"/>
        <v>3.255000000000019</v>
      </c>
      <c r="V86">
        <f t="shared" si="42"/>
        <v>965.13499999999988</v>
      </c>
      <c r="W86">
        <f t="shared" si="43"/>
        <v>13.787642857142856</v>
      </c>
      <c r="X86">
        <f t="shared" si="44"/>
        <v>0.23608096276686821</v>
      </c>
    </row>
    <row r="87" spans="1:24" x14ac:dyDescent="0.25">
      <c r="A87" s="1">
        <v>43926</v>
      </c>
      <c r="B87">
        <v>86</v>
      </c>
      <c r="C87">
        <v>3</v>
      </c>
      <c r="D87">
        <f t="shared" si="27"/>
        <v>5.0000000000000009</v>
      </c>
      <c r="E87">
        <f t="shared" si="28"/>
        <v>-2.0000000000000009</v>
      </c>
      <c r="F87">
        <f t="shared" si="29"/>
        <v>2.0000000000000009</v>
      </c>
      <c r="G87">
        <f t="shared" si="30"/>
        <v>11.599999999999977</v>
      </c>
      <c r="H87">
        <f t="shared" si="30"/>
        <v>1127.9999999999991</v>
      </c>
      <c r="I87">
        <f t="shared" si="31"/>
        <v>13.925925925925915</v>
      </c>
      <c r="J87">
        <f t="shared" si="32"/>
        <v>0.83297872340425427</v>
      </c>
      <c r="K87">
        <f t="shared" si="33"/>
        <v>5.0249999999999995</v>
      </c>
      <c r="L87">
        <f t="shared" si="34"/>
        <v>-2.0249999999999995</v>
      </c>
      <c r="M87">
        <f t="shared" si="35"/>
        <v>2.0249999999999995</v>
      </c>
      <c r="N87">
        <f t="shared" si="36"/>
        <v>17.099999999999731</v>
      </c>
      <c r="O87">
        <f t="shared" si="36"/>
        <v>1385.4000000000003</v>
      </c>
      <c r="P87">
        <f t="shared" si="37"/>
        <v>18.228947368421057</v>
      </c>
      <c r="Q87">
        <f t="shared" si="38"/>
        <v>0.93806842789084688</v>
      </c>
      <c r="R87">
        <f t="shared" si="39"/>
        <v>4.955000000000001</v>
      </c>
      <c r="S87">
        <f t="shared" si="40"/>
        <v>-0.95500000000000096</v>
      </c>
      <c r="T87">
        <f t="shared" si="41"/>
        <v>0.95500000000000096</v>
      </c>
      <c r="U87">
        <f t="shared" si="42"/>
        <v>2.300000000000018</v>
      </c>
      <c r="V87">
        <f t="shared" si="42"/>
        <v>966.08999999999992</v>
      </c>
      <c r="W87">
        <f t="shared" si="43"/>
        <v>13.606901408450703</v>
      </c>
      <c r="X87">
        <f t="shared" si="44"/>
        <v>0.16903187073668219</v>
      </c>
    </row>
    <row r="88" spans="1:24" x14ac:dyDescent="0.25">
      <c r="A88" s="1">
        <v>43927</v>
      </c>
      <c r="B88">
        <v>87</v>
      </c>
      <c r="C88">
        <v>2</v>
      </c>
      <c r="D88">
        <f t="shared" si="27"/>
        <v>4.75</v>
      </c>
      <c r="E88">
        <f t="shared" si="28"/>
        <v>-2.75</v>
      </c>
      <c r="F88">
        <f t="shared" si="29"/>
        <v>2.75</v>
      </c>
      <c r="G88">
        <f t="shared" ref="G88:H103" si="45">E88+G87</f>
        <v>8.8499999999999766</v>
      </c>
      <c r="H88">
        <f t="shared" si="45"/>
        <v>1130.7499999999991</v>
      </c>
      <c r="I88">
        <f t="shared" si="31"/>
        <v>13.789634146341452</v>
      </c>
      <c r="J88">
        <f t="shared" si="32"/>
        <v>0.64178642493919846</v>
      </c>
      <c r="K88">
        <f t="shared" si="33"/>
        <v>4.125</v>
      </c>
      <c r="L88">
        <f t="shared" si="34"/>
        <v>-2.125</v>
      </c>
      <c r="M88">
        <f t="shared" si="35"/>
        <v>2.125</v>
      </c>
      <c r="N88">
        <f t="shared" si="36"/>
        <v>14.974999999999731</v>
      </c>
      <c r="O88">
        <f t="shared" si="36"/>
        <v>1387.5250000000003</v>
      </c>
      <c r="P88">
        <f t="shared" si="37"/>
        <v>18.019805194805198</v>
      </c>
      <c r="Q88">
        <f t="shared" si="38"/>
        <v>0.83103007153022768</v>
      </c>
      <c r="R88">
        <f t="shared" si="39"/>
        <v>4.7050000000000001</v>
      </c>
      <c r="S88">
        <f t="shared" si="40"/>
        <v>-1.7050000000000001</v>
      </c>
      <c r="T88">
        <f t="shared" si="41"/>
        <v>1.7050000000000001</v>
      </c>
      <c r="U88">
        <f t="shared" si="42"/>
        <v>0.59500000000001796</v>
      </c>
      <c r="V88">
        <f t="shared" si="42"/>
        <v>967.79499999999996</v>
      </c>
      <c r="W88">
        <f t="shared" si="43"/>
        <v>13.441597222222221</v>
      </c>
      <c r="X88">
        <f t="shared" si="44"/>
        <v>4.4265572771094393E-2</v>
      </c>
    </row>
    <row r="89" spans="1:24" x14ac:dyDescent="0.25">
      <c r="A89" s="1">
        <v>43928</v>
      </c>
      <c r="B89">
        <v>88</v>
      </c>
      <c r="C89">
        <v>0</v>
      </c>
      <c r="D89">
        <f t="shared" si="27"/>
        <v>4.4000000000000004</v>
      </c>
      <c r="E89">
        <f t="shared" si="28"/>
        <v>-4.4000000000000004</v>
      </c>
      <c r="F89">
        <f t="shared" si="29"/>
        <v>4.4000000000000004</v>
      </c>
      <c r="G89">
        <f t="shared" si="45"/>
        <v>4.4499999999999762</v>
      </c>
      <c r="H89">
        <f t="shared" si="45"/>
        <v>1135.1499999999992</v>
      </c>
      <c r="I89">
        <f t="shared" si="31"/>
        <v>13.676506024096376</v>
      </c>
      <c r="J89">
        <f t="shared" si="32"/>
        <v>0.32537550103510399</v>
      </c>
      <c r="K89">
        <f t="shared" si="33"/>
        <v>3.8000000000000003</v>
      </c>
      <c r="L89">
        <f t="shared" si="34"/>
        <v>-3.8000000000000003</v>
      </c>
      <c r="M89">
        <f t="shared" si="35"/>
        <v>3.8000000000000003</v>
      </c>
      <c r="N89">
        <f t="shared" si="36"/>
        <v>11.174999999999731</v>
      </c>
      <c r="O89">
        <f t="shared" si="36"/>
        <v>1391.3250000000003</v>
      </c>
      <c r="P89">
        <f t="shared" si="37"/>
        <v>17.837500000000002</v>
      </c>
      <c r="Q89">
        <f t="shared" si="38"/>
        <v>0.62648913805184192</v>
      </c>
      <c r="R89">
        <f t="shared" si="39"/>
        <v>4.035000000000001</v>
      </c>
      <c r="S89">
        <f t="shared" si="40"/>
        <v>-2.035000000000001</v>
      </c>
      <c r="T89">
        <f t="shared" si="41"/>
        <v>2.035000000000001</v>
      </c>
      <c r="U89">
        <f t="shared" si="42"/>
        <v>-1.4399999999999831</v>
      </c>
      <c r="V89">
        <f t="shared" si="42"/>
        <v>969.82999999999993</v>
      </c>
      <c r="W89">
        <f t="shared" si="43"/>
        <v>13.285342465753423</v>
      </c>
      <c r="X89">
        <f t="shared" si="44"/>
        <v>-0.10839013022900794</v>
      </c>
    </row>
    <row r="90" spans="1:24" x14ac:dyDescent="0.25">
      <c r="A90" s="1">
        <v>43929</v>
      </c>
      <c r="B90">
        <v>89</v>
      </c>
      <c r="C90">
        <v>2</v>
      </c>
      <c r="D90">
        <f t="shared" si="27"/>
        <v>3.1</v>
      </c>
      <c r="E90">
        <f t="shared" si="28"/>
        <v>-1.1000000000000001</v>
      </c>
      <c r="F90">
        <f t="shared" si="29"/>
        <v>1.1000000000000001</v>
      </c>
      <c r="G90">
        <f t="shared" si="45"/>
        <v>3.3499999999999761</v>
      </c>
      <c r="H90">
        <f t="shared" si="45"/>
        <v>1136.2499999999991</v>
      </c>
      <c r="I90">
        <f t="shared" si="31"/>
        <v>13.526785714285703</v>
      </c>
      <c r="J90">
        <f t="shared" si="32"/>
        <v>0.24765676567656611</v>
      </c>
      <c r="K90">
        <f t="shared" si="33"/>
        <v>3.125</v>
      </c>
      <c r="L90">
        <f t="shared" si="34"/>
        <v>-1.125</v>
      </c>
      <c r="M90">
        <f t="shared" si="35"/>
        <v>1.125</v>
      </c>
      <c r="N90">
        <f t="shared" si="36"/>
        <v>10.049999999999731</v>
      </c>
      <c r="O90">
        <f t="shared" si="36"/>
        <v>1392.4500000000003</v>
      </c>
      <c r="P90">
        <f t="shared" si="37"/>
        <v>17.625949367088612</v>
      </c>
      <c r="Q90">
        <f t="shared" si="38"/>
        <v>0.57018205321553994</v>
      </c>
      <c r="R90">
        <f t="shared" si="39"/>
        <v>3.0275000000000003</v>
      </c>
      <c r="S90">
        <f t="shared" si="40"/>
        <v>-3.0275000000000003</v>
      </c>
      <c r="T90">
        <f t="shared" si="41"/>
        <v>3.0275000000000003</v>
      </c>
      <c r="U90">
        <f t="shared" si="42"/>
        <v>-4.4674999999999834</v>
      </c>
      <c r="V90">
        <f t="shared" si="42"/>
        <v>972.85749999999996</v>
      </c>
      <c r="W90">
        <f t="shared" si="43"/>
        <v>13.146722972972972</v>
      </c>
      <c r="X90">
        <f t="shared" si="44"/>
        <v>-0.3398185242956947</v>
      </c>
    </row>
    <row r="91" spans="1:24" x14ac:dyDescent="0.25">
      <c r="A91" s="1">
        <v>43930</v>
      </c>
      <c r="B91">
        <v>90</v>
      </c>
      <c r="C91">
        <v>2</v>
      </c>
      <c r="D91">
        <f t="shared" si="27"/>
        <v>2.0499999999999998</v>
      </c>
      <c r="E91">
        <f t="shared" si="28"/>
        <v>-4.9999999999999822E-2</v>
      </c>
      <c r="F91">
        <f t="shared" si="29"/>
        <v>4.9999999999999822E-2</v>
      </c>
      <c r="G91">
        <f t="shared" si="45"/>
        <v>3.2999999999999763</v>
      </c>
      <c r="H91">
        <f t="shared" si="45"/>
        <v>1136.299999999999</v>
      </c>
      <c r="I91">
        <f t="shared" si="31"/>
        <v>13.368235294117635</v>
      </c>
      <c r="J91">
        <f t="shared" si="32"/>
        <v>0.24685382381413204</v>
      </c>
      <c r="K91">
        <f t="shared" si="33"/>
        <v>2.8</v>
      </c>
      <c r="L91">
        <f t="shared" si="34"/>
        <v>-0.79999999999999982</v>
      </c>
      <c r="M91">
        <f t="shared" si="35"/>
        <v>0.79999999999999982</v>
      </c>
      <c r="N91">
        <f t="shared" si="36"/>
        <v>9.24999999999973</v>
      </c>
      <c r="O91">
        <f t="shared" si="36"/>
        <v>1393.2500000000002</v>
      </c>
      <c r="P91">
        <f t="shared" si="37"/>
        <v>17.415625000000002</v>
      </c>
      <c r="Q91">
        <f t="shared" si="38"/>
        <v>0.53113224475146481</v>
      </c>
      <c r="R91">
        <f t="shared" si="39"/>
        <v>2.7774999999999999</v>
      </c>
      <c r="S91">
        <f t="shared" si="40"/>
        <v>-0.77749999999999986</v>
      </c>
      <c r="T91">
        <f t="shared" si="41"/>
        <v>0.77749999999999986</v>
      </c>
      <c r="U91">
        <f t="shared" si="42"/>
        <v>-5.2449999999999832</v>
      </c>
      <c r="V91">
        <f t="shared" si="42"/>
        <v>973.63499999999999</v>
      </c>
      <c r="W91">
        <f t="shared" si="43"/>
        <v>12.9818</v>
      </c>
      <c r="X91">
        <f t="shared" si="44"/>
        <v>-0.40402717650864928</v>
      </c>
    </row>
    <row r="92" spans="1:24" x14ac:dyDescent="0.25">
      <c r="A92" s="1">
        <v>43931</v>
      </c>
      <c r="B92">
        <v>91</v>
      </c>
      <c r="C92">
        <v>1</v>
      </c>
      <c r="D92">
        <f t="shared" si="27"/>
        <v>1.75</v>
      </c>
      <c r="E92">
        <f t="shared" si="28"/>
        <v>-0.75</v>
      </c>
      <c r="F92">
        <f t="shared" si="29"/>
        <v>0.75</v>
      </c>
      <c r="G92">
        <f t="shared" si="45"/>
        <v>2.5499999999999763</v>
      </c>
      <c r="H92">
        <f t="shared" si="45"/>
        <v>1137.049999999999</v>
      </c>
      <c r="I92">
        <f t="shared" si="31"/>
        <v>13.221511627906965</v>
      </c>
      <c r="J92">
        <f t="shared" si="32"/>
        <v>0.19286750802515118</v>
      </c>
      <c r="K92">
        <f t="shared" si="33"/>
        <v>2.85</v>
      </c>
      <c r="L92">
        <f t="shared" si="34"/>
        <v>-1.85</v>
      </c>
      <c r="M92">
        <f t="shared" si="35"/>
        <v>1.85</v>
      </c>
      <c r="N92">
        <f t="shared" si="36"/>
        <v>7.3999999999997303</v>
      </c>
      <c r="O92">
        <f t="shared" si="36"/>
        <v>1395.1000000000001</v>
      </c>
      <c r="P92">
        <f t="shared" si="37"/>
        <v>17.223456790123457</v>
      </c>
      <c r="Q92">
        <f t="shared" si="38"/>
        <v>0.42964662031394035</v>
      </c>
      <c r="R92">
        <f t="shared" si="39"/>
        <v>2.3350000000000009</v>
      </c>
      <c r="S92">
        <f t="shared" si="40"/>
        <v>-0.33500000000000085</v>
      </c>
      <c r="T92">
        <f t="shared" si="41"/>
        <v>0.33500000000000085</v>
      </c>
      <c r="U92">
        <f t="shared" si="42"/>
        <v>-5.5799999999999841</v>
      </c>
      <c r="V92">
        <f t="shared" si="42"/>
        <v>973.97</v>
      </c>
      <c r="W92">
        <f t="shared" si="43"/>
        <v>12.815394736842105</v>
      </c>
      <c r="X92">
        <f t="shared" si="44"/>
        <v>-0.43541382178095711</v>
      </c>
    </row>
    <row r="93" spans="1:24" x14ac:dyDescent="0.25">
      <c r="A93" s="1">
        <v>43932</v>
      </c>
      <c r="B93">
        <v>92</v>
      </c>
      <c r="C93">
        <v>3</v>
      </c>
      <c r="D93">
        <f t="shared" si="27"/>
        <v>1.4000000000000001</v>
      </c>
      <c r="E93">
        <f t="shared" si="28"/>
        <v>1.5999999999999999</v>
      </c>
      <c r="F93">
        <f t="shared" si="29"/>
        <v>1.5999999999999999</v>
      </c>
      <c r="G93">
        <f t="shared" si="45"/>
        <v>4.1499999999999764</v>
      </c>
      <c r="H93">
        <f t="shared" si="45"/>
        <v>1138.649999999999</v>
      </c>
      <c r="I93">
        <f t="shared" si="31"/>
        <v>13.087931034482747</v>
      </c>
      <c r="J93">
        <f t="shared" si="32"/>
        <v>0.31708602292187965</v>
      </c>
      <c r="K93">
        <f t="shared" si="33"/>
        <v>2.375</v>
      </c>
      <c r="L93">
        <f t="shared" si="34"/>
        <v>0.625</v>
      </c>
      <c r="M93">
        <f t="shared" si="35"/>
        <v>0.625</v>
      </c>
      <c r="N93">
        <f t="shared" ref="N93:O108" si="46">L93+N92</f>
        <v>8.0249999999997303</v>
      </c>
      <c r="O93">
        <f t="shared" si="46"/>
        <v>1395.7250000000001</v>
      </c>
      <c r="P93">
        <f t="shared" si="37"/>
        <v>17.021036585365856</v>
      </c>
      <c r="Q93">
        <f t="shared" si="38"/>
        <v>0.4714753980905822</v>
      </c>
      <c r="R93">
        <f t="shared" si="39"/>
        <v>1.9800000000000002</v>
      </c>
      <c r="S93">
        <f t="shared" si="40"/>
        <v>-0.9800000000000002</v>
      </c>
      <c r="T93">
        <f t="shared" si="41"/>
        <v>0.9800000000000002</v>
      </c>
      <c r="U93">
        <f t="shared" si="42"/>
        <v>-6.5599999999999845</v>
      </c>
      <c r="V93">
        <f t="shared" si="42"/>
        <v>974.95</v>
      </c>
      <c r="W93">
        <f t="shared" si="43"/>
        <v>12.661688311688312</v>
      </c>
      <c r="X93">
        <f t="shared" si="44"/>
        <v>-0.51809836401866638</v>
      </c>
    </row>
    <row r="94" spans="1:24" x14ac:dyDescent="0.25">
      <c r="A94" s="1">
        <v>43933</v>
      </c>
      <c r="B94">
        <v>93</v>
      </c>
      <c r="C94">
        <v>0</v>
      </c>
      <c r="D94">
        <f t="shared" si="27"/>
        <v>1.8</v>
      </c>
      <c r="E94">
        <f t="shared" si="28"/>
        <v>-1.8</v>
      </c>
      <c r="F94">
        <f t="shared" si="29"/>
        <v>1.8</v>
      </c>
      <c r="G94">
        <f t="shared" si="45"/>
        <v>2.3499999999999766</v>
      </c>
      <c r="H94">
        <f t="shared" si="45"/>
        <v>1140.4499999999989</v>
      </c>
      <c r="I94">
        <f t="shared" si="31"/>
        <v>12.959659090909078</v>
      </c>
      <c r="J94">
        <f t="shared" si="32"/>
        <v>0.18133193037835779</v>
      </c>
      <c r="K94">
        <f t="shared" si="33"/>
        <v>2.5749999999999993</v>
      </c>
      <c r="L94">
        <f t="shared" si="34"/>
        <v>-2.5749999999999993</v>
      </c>
      <c r="M94">
        <f t="shared" si="35"/>
        <v>2.5749999999999993</v>
      </c>
      <c r="N94">
        <f t="shared" si="46"/>
        <v>5.4499999999997311</v>
      </c>
      <c r="O94">
        <f t="shared" si="46"/>
        <v>1398.3000000000002</v>
      </c>
      <c r="P94">
        <f t="shared" si="37"/>
        <v>16.846987951807233</v>
      </c>
      <c r="Q94">
        <f t="shared" si="38"/>
        <v>0.32349996424227817</v>
      </c>
      <c r="R94">
        <f t="shared" si="39"/>
        <v>2.2574999999999998</v>
      </c>
      <c r="S94">
        <f t="shared" si="40"/>
        <v>0.74250000000000016</v>
      </c>
      <c r="T94">
        <f t="shared" si="41"/>
        <v>0.74250000000000016</v>
      </c>
      <c r="U94">
        <f t="shared" si="42"/>
        <v>-5.8174999999999848</v>
      </c>
      <c r="V94">
        <f t="shared" si="42"/>
        <v>975.6925</v>
      </c>
      <c r="W94">
        <f t="shared" si="43"/>
        <v>12.508878205128205</v>
      </c>
      <c r="X94">
        <f t="shared" si="44"/>
        <v>-0.46506968127765541</v>
      </c>
    </row>
    <row r="95" spans="1:24" x14ac:dyDescent="0.25">
      <c r="A95" s="1">
        <v>43934</v>
      </c>
      <c r="B95">
        <v>94</v>
      </c>
      <c r="C95">
        <v>2</v>
      </c>
      <c r="D95">
        <f t="shared" si="27"/>
        <v>1.4000000000000001</v>
      </c>
      <c r="E95">
        <f t="shared" si="28"/>
        <v>0.59999999999999987</v>
      </c>
      <c r="F95">
        <f t="shared" si="29"/>
        <v>0.59999999999999987</v>
      </c>
      <c r="G95">
        <f t="shared" si="45"/>
        <v>2.9499999999999762</v>
      </c>
      <c r="H95">
        <f t="shared" si="45"/>
        <v>1141.0499999999988</v>
      </c>
      <c r="I95">
        <f t="shared" si="31"/>
        <v>12.82078651685392</v>
      </c>
      <c r="J95">
        <f t="shared" si="32"/>
        <v>0.23009508785767332</v>
      </c>
      <c r="K95">
        <f t="shared" si="33"/>
        <v>2.0999999999999996</v>
      </c>
      <c r="L95">
        <f t="shared" si="34"/>
        <v>-9.9999999999999645E-2</v>
      </c>
      <c r="M95">
        <f t="shared" si="35"/>
        <v>9.9999999999999645E-2</v>
      </c>
      <c r="N95">
        <f t="shared" si="46"/>
        <v>5.3499999999997314</v>
      </c>
      <c r="O95">
        <f t="shared" si="46"/>
        <v>1398.4</v>
      </c>
      <c r="P95">
        <f t="shared" si="37"/>
        <v>16.647619047619049</v>
      </c>
      <c r="Q95">
        <f t="shared" si="38"/>
        <v>0.32136727688785571</v>
      </c>
      <c r="R95">
        <f>C94*0.25+C93*0.175+C92*0.15+C91*0.125+C90*0.075+C89*0.075+C88*0.025+C87*0.025+C86*0.02+C85*0.0175+C84*0.0175+C83*0.015+C82*0.015+C81*0.0075+C80*0.0075</f>
        <v>1.6724999999999999</v>
      </c>
      <c r="S95">
        <f>C94-R95</f>
        <v>-1.6724999999999999</v>
      </c>
      <c r="T95">
        <f>ABS(S95)</f>
        <v>1.6724999999999999</v>
      </c>
      <c r="U95">
        <f>S95+U94</f>
        <v>-7.4899999999999842</v>
      </c>
      <c r="V95">
        <f>T95+V94</f>
        <v>977.36500000000001</v>
      </c>
      <c r="W95">
        <f>V95/B80</f>
        <v>12.371708860759494</v>
      </c>
      <c r="X95">
        <f>U95/W95</f>
        <v>-0.60541353537317044</v>
      </c>
    </row>
    <row r="96" spans="1:24" x14ac:dyDescent="0.25">
      <c r="A96" s="1">
        <v>43935</v>
      </c>
      <c r="B96">
        <v>95</v>
      </c>
      <c r="C96">
        <v>0</v>
      </c>
      <c r="D96">
        <f t="shared" si="27"/>
        <v>1.6500000000000001</v>
      </c>
      <c r="E96">
        <f t="shared" si="28"/>
        <v>-1.6500000000000001</v>
      </c>
      <c r="F96">
        <f t="shared" si="29"/>
        <v>1.6500000000000001</v>
      </c>
      <c r="G96">
        <f t="shared" si="45"/>
        <v>1.2999999999999761</v>
      </c>
      <c r="H96">
        <f t="shared" si="45"/>
        <v>1142.6999999999989</v>
      </c>
      <c r="I96">
        <f t="shared" si="31"/>
        <v>12.696666666666655</v>
      </c>
      <c r="J96">
        <f t="shared" si="32"/>
        <v>0.10238907849829172</v>
      </c>
      <c r="K96">
        <f t="shared" si="33"/>
        <v>1.5999999999999999</v>
      </c>
      <c r="L96">
        <f t="shared" si="34"/>
        <v>-1.5999999999999999</v>
      </c>
      <c r="M96">
        <f t="shared" si="35"/>
        <v>1.5999999999999999</v>
      </c>
      <c r="N96">
        <f t="shared" si="46"/>
        <v>3.7499999999997318</v>
      </c>
      <c r="O96">
        <f t="shared" si="46"/>
        <v>1400</v>
      </c>
      <c r="P96">
        <f t="shared" si="37"/>
        <v>16.470588235294116</v>
      </c>
      <c r="Q96">
        <f t="shared" si="38"/>
        <v>0.22767857142855516</v>
      </c>
      <c r="R96">
        <f t="shared" ref="R96:R128" si="47">C95*0.25+C94*0.175+C93*0.15+C92*0.125+C91*0.075+C90*0.075+C89*0.025+C88*0.025+C87*0.02+C86*0.0175+C85*0.0175+C84*0.015+C83*0.015+C82*0.0075+C81*0.0075</f>
        <v>1.8724999999999998</v>
      </c>
      <c r="S96">
        <f t="shared" ref="S96:S128" si="48">C95-R96</f>
        <v>0.12750000000000017</v>
      </c>
      <c r="T96">
        <f t="shared" ref="T96:T128" si="49">ABS(S96)</f>
        <v>0.12750000000000017</v>
      </c>
      <c r="U96">
        <f t="shared" ref="U96:V111" si="50">S96+U95</f>
        <v>-7.3624999999999838</v>
      </c>
      <c r="V96">
        <f t="shared" si="50"/>
        <v>977.49250000000006</v>
      </c>
      <c r="W96">
        <f t="shared" ref="W96:W128" si="51">V96/B81</f>
        <v>12.21865625</v>
      </c>
      <c r="X96">
        <f t="shared" ref="X96:X128" si="52">U96/W96</f>
        <v>-0.60256216799617257</v>
      </c>
    </row>
    <row r="97" spans="1:24" x14ac:dyDescent="0.25">
      <c r="A97" s="1">
        <v>43936</v>
      </c>
      <c r="B97">
        <v>96</v>
      </c>
      <c r="C97">
        <v>1</v>
      </c>
      <c r="D97">
        <f t="shared" si="27"/>
        <v>1</v>
      </c>
      <c r="E97">
        <f t="shared" si="28"/>
        <v>0</v>
      </c>
      <c r="F97">
        <f t="shared" si="29"/>
        <v>0</v>
      </c>
      <c r="G97">
        <f t="shared" si="45"/>
        <v>1.2999999999999761</v>
      </c>
      <c r="H97">
        <f t="shared" si="45"/>
        <v>1142.6999999999989</v>
      </c>
      <c r="I97">
        <f t="shared" si="31"/>
        <v>12.557142857142845</v>
      </c>
      <c r="J97">
        <f t="shared" si="32"/>
        <v>0.10352673492605054</v>
      </c>
      <c r="K97">
        <f t="shared" si="33"/>
        <v>1.35</v>
      </c>
      <c r="L97">
        <f t="shared" si="34"/>
        <v>-0.35000000000000009</v>
      </c>
      <c r="M97">
        <f t="shared" si="35"/>
        <v>0.35000000000000009</v>
      </c>
      <c r="N97">
        <f t="shared" si="46"/>
        <v>3.3999999999997317</v>
      </c>
      <c r="O97">
        <f t="shared" si="46"/>
        <v>1400.35</v>
      </c>
      <c r="P97">
        <f t="shared" si="37"/>
        <v>16.28313953488372</v>
      </c>
      <c r="Q97">
        <f t="shared" si="38"/>
        <v>0.20880494162172095</v>
      </c>
      <c r="R97">
        <f t="shared" si="47"/>
        <v>1.4325000000000001</v>
      </c>
      <c r="S97">
        <f t="shared" si="48"/>
        <v>-1.4325000000000001</v>
      </c>
      <c r="T97">
        <f t="shared" si="49"/>
        <v>1.4325000000000001</v>
      </c>
      <c r="U97">
        <f t="shared" si="50"/>
        <v>-8.7949999999999839</v>
      </c>
      <c r="V97">
        <f t="shared" si="50"/>
        <v>978.92500000000007</v>
      </c>
      <c r="W97">
        <f t="shared" si="51"/>
        <v>12.085493827160494</v>
      </c>
      <c r="X97">
        <f t="shared" si="52"/>
        <v>-0.72773195086446729</v>
      </c>
    </row>
    <row r="98" spans="1:24" x14ac:dyDescent="0.25">
      <c r="A98" s="1">
        <v>43937</v>
      </c>
      <c r="B98">
        <v>97</v>
      </c>
      <c r="C98">
        <v>0</v>
      </c>
      <c r="D98">
        <f t="shared" si="27"/>
        <v>1.1499999999999999</v>
      </c>
      <c r="E98">
        <f t="shared" si="28"/>
        <v>-1.1499999999999999</v>
      </c>
      <c r="F98">
        <f t="shared" si="29"/>
        <v>1.1499999999999999</v>
      </c>
      <c r="G98">
        <f t="shared" si="45"/>
        <v>0.14999999999997615</v>
      </c>
      <c r="H98">
        <f t="shared" si="45"/>
        <v>1143.849999999999</v>
      </c>
      <c r="I98">
        <f t="shared" si="31"/>
        <v>12.433152173913033</v>
      </c>
      <c r="J98">
        <f t="shared" si="32"/>
        <v>1.2064518949161007E-2</v>
      </c>
      <c r="K98">
        <f t="shared" si="33"/>
        <v>1.1250000000000002</v>
      </c>
      <c r="L98">
        <f t="shared" si="34"/>
        <v>-1.1250000000000002</v>
      </c>
      <c r="M98">
        <f t="shared" si="35"/>
        <v>1.1250000000000002</v>
      </c>
      <c r="N98">
        <f t="shared" si="46"/>
        <v>2.2749999999997312</v>
      </c>
      <c r="O98">
        <f t="shared" si="46"/>
        <v>1401.4749999999999</v>
      </c>
      <c r="P98">
        <f t="shared" si="37"/>
        <v>16.10890804597701</v>
      </c>
      <c r="Q98">
        <f t="shared" si="38"/>
        <v>0.14122620810216138</v>
      </c>
      <c r="R98">
        <f t="shared" si="47"/>
        <v>1.3</v>
      </c>
      <c r="S98">
        <f t="shared" si="48"/>
        <v>-0.30000000000000004</v>
      </c>
      <c r="T98">
        <f t="shared" si="49"/>
        <v>0.30000000000000004</v>
      </c>
      <c r="U98">
        <f t="shared" si="50"/>
        <v>-9.0949999999999847</v>
      </c>
      <c r="V98">
        <f t="shared" si="50"/>
        <v>979.22500000000002</v>
      </c>
      <c r="W98">
        <f t="shared" si="51"/>
        <v>11.941768292682926</v>
      </c>
      <c r="X98">
        <f t="shared" si="52"/>
        <v>-0.76161249968086886</v>
      </c>
    </row>
    <row r="99" spans="1:24" x14ac:dyDescent="0.25">
      <c r="A99" s="1">
        <v>43938</v>
      </c>
      <c r="B99">
        <v>98</v>
      </c>
      <c r="C99">
        <v>0</v>
      </c>
      <c r="D99">
        <f t="shared" si="27"/>
        <v>0.5</v>
      </c>
      <c r="E99">
        <f t="shared" si="28"/>
        <v>-0.5</v>
      </c>
      <c r="F99">
        <f t="shared" si="29"/>
        <v>0.5</v>
      </c>
      <c r="G99">
        <f t="shared" si="45"/>
        <v>-0.35000000000002385</v>
      </c>
      <c r="H99">
        <f t="shared" si="45"/>
        <v>1144.349999999999</v>
      </c>
      <c r="I99">
        <f t="shared" si="31"/>
        <v>12.304838709677409</v>
      </c>
      <c r="J99">
        <f t="shared" si="32"/>
        <v>-2.8444094901037484E-2</v>
      </c>
      <c r="K99">
        <f t="shared" si="33"/>
        <v>0.89999999999999991</v>
      </c>
      <c r="L99">
        <f t="shared" si="34"/>
        <v>-0.89999999999999991</v>
      </c>
      <c r="M99">
        <f t="shared" si="35"/>
        <v>0.89999999999999991</v>
      </c>
      <c r="N99">
        <f t="shared" si="46"/>
        <v>1.3749999999997313</v>
      </c>
      <c r="O99">
        <f t="shared" si="46"/>
        <v>1402.375</v>
      </c>
      <c r="P99">
        <f t="shared" si="37"/>
        <v>15.936079545454545</v>
      </c>
      <c r="Q99">
        <f t="shared" si="38"/>
        <v>8.6282199839541038E-2</v>
      </c>
      <c r="R99">
        <f t="shared" si="47"/>
        <v>1.0249999999999999</v>
      </c>
      <c r="S99">
        <f t="shared" si="48"/>
        <v>-1.0249999999999999</v>
      </c>
      <c r="T99">
        <f t="shared" si="49"/>
        <v>1.0249999999999999</v>
      </c>
      <c r="U99">
        <f t="shared" si="50"/>
        <v>-10.119999999999985</v>
      </c>
      <c r="V99">
        <f t="shared" si="50"/>
        <v>980.25</v>
      </c>
      <c r="W99">
        <f t="shared" si="51"/>
        <v>11.810240963855422</v>
      </c>
      <c r="X99">
        <f t="shared" si="52"/>
        <v>-0.85688344809997319</v>
      </c>
    </row>
    <row r="100" spans="1:24" x14ac:dyDescent="0.25">
      <c r="A100" s="1">
        <v>43939</v>
      </c>
      <c r="B100">
        <v>99</v>
      </c>
      <c r="C100">
        <v>0</v>
      </c>
      <c r="D100">
        <f t="shared" si="27"/>
        <v>0.5</v>
      </c>
      <c r="E100">
        <f t="shared" si="28"/>
        <v>-0.5</v>
      </c>
      <c r="F100">
        <f t="shared" si="29"/>
        <v>0.5</v>
      </c>
      <c r="G100">
        <f t="shared" si="45"/>
        <v>-0.85000000000002385</v>
      </c>
      <c r="H100">
        <f t="shared" si="45"/>
        <v>1144.849999999999</v>
      </c>
      <c r="I100">
        <f t="shared" si="31"/>
        <v>12.179255319148925</v>
      </c>
      <c r="J100">
        <f t="shared" si="32"/>
        <v>-6.9790802288511436E-2</v>
      </c>
      <c r="K100">
        <f t="shared" si="33"/>
        <v>0.77500000000000002</v>
      </c>
      <c r="L100">
        <f t="shared" si="34"/>
        <v>-0.77500000000000002</v>
      </c>
      <c r="M100">
        <f t="shared" si="35"/>
        <v>0.77500000000000002</v>
      </c>
      <c r="N100">
        <f t="shared" si="46"/>
        <v>0.5999999999997313</v>
      </c>
      <c r="O100">
        <f t="shared" si="46"/>
        <v>1403.15</v>
      </c>
      <c r="P100">
        <f t="shared" si="37"/>
        <v>15.765730337078653</v>
      </c>
      <c r="Q100">
        <f t="shared" si="38"/>
        <v>3.805722837898734E-2</v>
      </c>
      <c r="R100">
        <f t="shared" si="47"/>
        <v>0.65500000000000003</v>
      </c>
      <c r="S100">
        <f t="shared" si="48"/>
        <v>-0.65500000000000003</v>
      </c>
      <c r="T100">
        <f t="shared" si="49"/>
        <v>0.65500000000000003</v>
      </c>
      <c r="U100">
        <f t="shared" si="50"/>
        <v>-10.774999999999984</v>
      </c>
      <c r="V100">
        <f t="shared" si="50"/>
        <v>980.90499999999997</v>
      </c>
      <c r="W100">
        <f t="shared" si="51"/>
        <v>11.677440476190476</v>
      </c>
      <c r="X100">
        <f t="shared" si="52"/>
        <v>-0.9227193255208187</v>
      </c>
    </row>
    <row r="101" spans="1:24" x14ac:dyDescent="0.25">
      <c r="A101" s="1">
        <v>43940</v>
      </c>
      <c r="B101">
        <v>100</v>
      </c>
      <c r="C101">
        <v>0</v>
      </c>
      <c r="D101">
        <f t="shared" si="27"/>
        <v>0.15</v>
      </c>
      <c r="E101">
        <f t="shared" si="28"/>
        <v>-0.15</v>
      </c>
      <c r="F101">
        <f t="shared" si="29"/>
        <v>0.15</v>
      </c>
      <c r="G101">
        <f t="shared" si="45"/>
        <v>-1.0000000000000238</v>
      </c>
      <c r="H101">
        <f t="shared" si="45"/>
        <v>1144.9999999999991</v>
      </c>
      <c r="I101">
        <f t="shared" si="31"/>
        <v>12.052631578947359</v>
      </c>
      <c r="J101">
        <f t="shared" si="32"/>
        <v>-8.296943231441252E-2</v>
      </c>
      <c r="K101">
        <f t="shared" si="33"/>
        <v>0.55000000000000004</v>
      </c>
      <c r="L101">
        <f t="shared" si="34"/>
        <v>-0.55000000000000004</v>
      </c>
      <c r="M101">
        <f t="shared" si="35"/>
        <v>0.55000000000000004</v>
      </c>
      <c r="N101">
        <f t="shared" si="46"/>
        <v>4.9999999999731259E-2</v>
      </c>
      <c r="O101">
        <f t="shared" si="46"/>
        <v>1403.7</v>
      </c>
      <c r="P101">
        <f t="shared" si="37"/>
        <v>15.596666666666668</v>
      </c>
      <c r="Q101">
        <f t="shared" si="38"/>
        <v>3.2058132079331859E-3</v>
      </c>
      <c r="R101">
        <f t="shared" si="47"/>
        <v>0.52250000000000008</v>
      </c>
      <c r="S101">
        <f t="shared" si="48"/>
        <v>-0.52250000000000008</v>
      </c>
      <c r="T101">
        <f t="shared" si="49"/>
        <v>0.52250000000000008</v>
      </c>
      <c r="U101">
        <f t="shared" si="50"/>
        <v>-11.297499999999985</v>
      </c>
      <c r="V101">
        <f t="shared" si="50"/>
        <v>981.42750000000001</v>
      </c>
      <c r="W101">
        <f t="shared" si="51"/>
        <v>11.546205882352941</v>
      </c>
      <c r="X101">
        <f t="shared" si="52"/>
        <v>-0.97845994737257591</v>
      </c>
    </row>
    <row r="102" spans="1:24" x14ac:dyDescent="0.25">
      <c r="A102" s="1">
        <v>43941</v>
      </c>
      <c r="B102">
        <v>101</v>
      </c>
      <c r="C102">
        <v>0</v>
      </c>
      <c r="D102">
        <f t="shared" si="27"/>
        <v>0.15</v>
      </c>
      <c r="E102">
        <f t="shared" si="28"/>
        <v>-0.15</v>
      </c>
      <c r="F102">
        <f t="shared" si="29"/>
        <v>0.15</v>
      </c>
      <c r="G102">
        <f t="shared" si="45"/>
        <v>-1.1500000000000237</v>
      </c>
      <c r="H102">
        <f t="shared" si="45"/>
        <v>1145.1499999999992</v>
      </c>
      <c r="I102">
        <f t="shared" si="31"/>
        <v>11.928645833333325</v>
      </c>
      <c r="J102">
        <f t="shared" si="32"/>
        <v>-9.6406584290269701E-2</v>
      </c>
      <c r="K102">
        <f t="shared" si="33"/>
        <v>0.45</v>
      </c>
      <c r="L102">
        <f t="shared" si="34"/>
        <v>-0.45</v>
      </c>
      <c r="M102">
        <f t="shared" si="35"/>
        <v>0.45</v>
      </c>
      <c r="N102">
        <f t="shared" si="46"/>
        <v>-0.40000000000026875</v>
      </c>
      <c r="O102">
        <f t="shared" si="46"/>
        <v>1404.15</v>
      </c>
      <c r="P102">
        <f t="shared" si="37"/>
        <v>15.430219780219781</v>
      </c>
      <c r="Q102">
        <f t="shared" si="38"/>
        <v>-2.5923156357956383E-2</v>
      </c>
      <c r="R102">
        <f t="shared" si="47"/>
        <v>0.30500000000000005</v>
      </c>
      <c r="S102">
        <f t="shared" si="48"/>
        <v>-0.30500000000000005</v>
      </c>
      <c r="T102">
        <f t="shared" si="49"/>
        <v>0.30500000000000005</v>
      </c>
      <c r="U102">
        <f t="shared" si="50"/>
        <v>-11.602499999999985</v>
      </c>
      <c r="V102">
        <f t="shared" si="50"/>
        <v>981.73249999999996</v>
      </c>
      <c r="W102">
        <f t="shared" si="51"/>
        <v>11.41549418604651</v>
      </c>
      <c r="X102">
        <f t="shared" si="52"/>
        <v>-1.0163817536854478</v>
      </c>
    </row>
    <row r="103" spans="1:24" x14ac:dyDescent="0.25">
      <c r="A103" s="1">
        <v>43942</v>
      </c>
      <c r="B103">
        <v>102</v>
      </c>
      <c r="C103">
        <v>0</v>
      </c>
      <c r="D103">
        <f t="shared" si="27"/>
        <v>0</v>
      </c>
      <c r="E103">
        <f t="shared" si="28"/>
        <v>0</v>
      </c>
      <c r="F103">
        <f t="shared" si="29"/>
        <v>0</v>
      </c>
      <c r="G103">
        <f t="shared" si="45"/>
        <v>-1.1500000000000237</v>
      </c>
      <c r="H103">
        <f t="shared" si="45"/>
        <v>1145.1499999999992</v>
      </c>
      <c r="I103">
        <f t="shared" si="31"/>
        <v>11.805670103092774</v>
      </c>
      <c r="J103">
        <f t="shared" si="32"/>
        <v>-9.741081954329335E-2</v>
      </c>
      <c r="K103">
        <f t="shared" si="33"/>
        <v>0.32500000000000001</v>
      </c>
      <c r="L103">
        <f t="shared" si="34"/>
        <v>-0.32500000000000001</v>
      </c>
      <c r="M103">
        <f t="shared" si="35"/>
        <v>0.32500000000000001</v>
      </c>
      <c r="N103">
        <f t="shared" si="46"/>
        <v>-0.72500000000026876</v>
      </c>
      <c r="O103">
        <f t="shared" si="46"/>
        <v>1404.4750000000001</v>
      </c>
      <c r="P103">
        <f t="shared" si="37"/>
        <v>15.266032608695653</v>
      </c>
      <c r="Q103">
        <f t="shared" si="38"/>
        <v>-4.7491055376581798E-2</v>
      </c>
      <c r="R103">
        <f t="shared" si="47"/>
        <v>0.27</v>
      </c>
      <c r="S103">
        <f t="shared" si="48"/>
        <v>-0.27</v>
      </c>
      <c r="T103">
        <f t="shared" si="49"/>
        <v>0.27</v>
      </c>
      <c r="U103">
        <f t="shared" si="50"/>
        <v>-11.872499999999985</v>
      </c>
      <c r="V103">
        <f t="shared" si="50"/>
        <v>982.00249999999994</v>
      </c>
      <c r="W103">
        <f t="shared" si="51"/>
        <v>11.287385057471264</v>
      </c>
      <c r="X103">
        <f t="shared" si="52"/>
        <v>-1.0518379535693634</v>
      </c>
    </row>
    <row r="104" spans="1:24" x14ac:dyDescent="0.25">
      <c r="A104" s="1">
        <v>43943</v>
      </c>
      <c r="B104">
        <v>103</v>
      </c>
      <c r="C104">
        <v>0</v>
      </c>
      <c r="D104">
        <f t="shared" si="27"/>
        <v>0</v>
      </c>
      <c r="E104">
        <f t="shared" si="28"/>
        <v>0</v>
      </c>
      <c r="F104">
        <f t="shared" si="29"/>
        <v>0</v>
      </c>
      <c r="G104">
        <f t="shared" ref="G104:H119" si="53">E104+G103</f>
        <v>-1.1500000000000237</v>
      </c>
      <c r="H104">
        <f t="shared" si="53"/>
        <v>1145.1499999999992</v>
      </c>
      <c r="I104">
        <f t="shared" si="31"/>
        <v>11.685204081632644</v>
      </c>
      <c r="J104">
        <f t="shared" si="32"/>
        <v>-9.8415054796316986E-2</v>
      </c>
      <c r="K104">
        <f t="shared" si="33"/>
        <v>0.17499999999999999</v>
      </c>
      <c r="L104">
        <f t="shared" si="34"/>
        <v>-0.17499999999999999</v>
      </c>
      <c r="M104">
        <f t="shared" si="35"/>
        <v>0.17499999999999999</v>
      </c>
      <c r="N104">
        <f t="shared" si="46"/>
        <v>-0.90000000000026881</v>
      </c>
      <c r="O104">
        <f t="shared" si="46"/>
        <v>1404.65</v>
      </c>
      <c r="P104">
        <f t="shared" si="37"/>
        <v>15.103763440860217</v>
      </c>
      <c r="Q104">
        <f t="shared" si="38"/>
        <v>-5.9587797672035731E-2</v>
      </c>
      <c r="R104">
        <f t="shared" si="47"/>
        <v>0.17749999999999999</v>
      </c>
      <c r="S104">
        <f t="shared" si="48"/>
        <v>-0.17749999999999999</v>
      </c>
      <c r="T104">
        <f t="shared" si="49"/>
        <v>0.17749999999999999</v>
      </c>
      <c r="U104">
        <f t="shared" si="50"/>
        <v>-12.049999999999985</v>
      </c>
      <c r="V104">
        <f t="shared" si="50"/>
        <v>982.18</v>
      </c>
      <c r="W104">
        <f t="shared" si="51"/>
        <v>11.161136363636363</v>
      </c>
      <c r="X104">
        <f t="shared" si="52"/>
        <v>-1.0796391700095693</v>
      </c>
    </row>
    <row r="105" spans="1:24" x14ac:dyDescent="0.25">
      <c r="A105" s="1">
        <v>43944</v>
      </c>
      <c r="B105">
        <v>104</v>
      </c>
      <c r="C105">
        <v>0</v>
      </c>
      <c r="D105">
        <f t="shared" si="27"/>
        <v>0</v>
      </c>
      <c r="E105">
        <f t="shared" si="28"/>
        <v>0</v>
      </c>
      <c r="F105">
        <f t="shared" si="29"/>
        <v>0</v>
      </c>
      <c r="G105">
        <f t="shared" si="53"/>
        <v>-1.1500000000000237</v>
      </c>
      <c r="H105">
        <f t="shared" si="53"/>
        <v>1145.1499999999992</v>
      </c>
      <c r="I105">
        <f t="shared" si="31"/>
        <v>11.567171717171709</v>
      </c>
      <c r="J105">
        <f t="shared" si="32"/>
        <v>-9.9419290049340636E-2</v>
      </c>
      <c r="K105">
        <f t="shared" si="33"/>
        <v>0.15000000000000002</v>
      </c>
      <c r="L105">
        <f t="shared" si="34"/>
        <v>-0.15000000000000002</v>
      </c>
      <c r="M105">
        <f t="shared" si="35"/>
        <v>0.15000000000000002</v>
      </c>
      <c r="N105">
        <f t="shared" si="46"/>
        <v>-1.0500000000002689</v>
      </c>
      <c r="O105">
        <f t="shared" si="46"/>
        <v>1404.8000000000002</v>
      </c>
      <c r="P105">
        <f t="shared" si="37"/>
        <v>14.944680851063831</v>
      </c>
      <c r="Q105">
        <f t="shared" si="38"/>
        <v>-7.0259111617330061E-2</v>
      </c>
      <c r="R105">
        <f t="shared" si="47"/>
        <v>0.15000000000000002</v>
      </c>
      <c r="S105">
        <f t="shared" si="48"/>
        <v>-0.15000000000000002</v>
      </c>
      <c r="T105">
        <f t="shared" si="49"/>
        <v>0.15000000000000002</v>
      </c>
      <c r="U105">
        <f t="shared" si="50"/>
        <v>-12.199999999999985</v>
      </c>
      <c r="V105">
        <f t="shared" si="50"/>
        <v>982.32999999999993</v>
      </c>
      <c r="W105">
        <f t="shared" si="51"/>
        <v>11.037415730337077</v>
      </c>
      <c r="X105">
        <f t="shared" si="52"/>
        <v>-1.1053312023454427</v>
      </c>
    </row>
    <row r="106" spans="1:24" x14ac:dyDescent="0.25">
      <c r="A106" s="1">
        <v>43945</v>
      </c>
      <c r="B106">
        <v>105</v>
      </c>
      <c r="C106">
        <v>0</v>
      </c>
      <c r="D106">
        <f t="shared" si="27"/>
        <v>0</v>
      </c>
      <c r="E106">
        <f t="shared" si="28"/>
        <v>0</v>
      </c>
      <c r="F106">
        <f t="shared" si="29"/>
        <v>0</v>
      </c>
      <c r="G106">
        <f t="shared" si="53"/>
        <v>-1.1500000000000237</v>
      </c>
      <c r="H106">
        <f t="shared" si="53"/>
        <v>1145.1499999999992</v>
      </c>
      <c r="I106">
        <f t="shared" si="31"/>
        <v>11.451499999999992</v>
      </c>
      <c r="J106">
        <f t="shared" si="32"/>
        <v>-0.10042352530236427</v>
      </c>
      <c r="K106">
        <f t="shared" si="33"/>
        <v>0.05</v>
      </c>
      <c r="L106">
        <f t="shared" si="34"/>
        <v>-0.05</v>
      </c>
      <c r="M106">
        <f t="shared" si="35"/>
        <v>0.05</v>
      </c>
      <c r="N106">
        <f t="shared" si="46"/>
        <v>-1.100000000000269</v>
      </c>
      <c r="O106">
        <f t="shared" si="46"/>
        <v>1404.8500000000001</v>
      </c>
      <c r="P106">
        <f t="shared" si="37"/>
        <v>14.787894736842107</v>
      </c>
      <c r="Q106">
        <f t="shared" si="38"/>
        <v>-7.4385165676069009E-2</v>
      </c>
      <c r="R106">
        <f t="shared" si="47"/>
        <v>0.12250000000000001</v>
      </c>
      <c r="S106">
        <f t="shared" si="48"/>
        <v>-0.12250000000000001</v>
      </c>
      <c r="T106">
        <f t="shared" si="49"/>
        <v>0.12250000000000001</v>
      </c>
      <c r="U106">
        <f t="shared" si="50"/>
        <v>-12.322499999999986</v>
      </c>
      <c r="V106">
        <f t="shared" si="50"/>
        <v>982.45249999999987</v>
      </c>
      <c r="W106">
        <f t="shared" si="51"/>
        <v>10.916138888888888</v>
      </c>
      <c r="X106">
        <f t="shared" si="52"/>
        <v>-1.1288332005873045</v>
      </c>
    </row>
    <row r="107" spans="1:24" x14ac:dyDescent="0.25">
      <c r="A107" s="1">
        <v>43946</v>
      </c>
      <c r="B107">
        <v>106</v>
      </c>
      <c r="C107">
        <v>0</v>
      </c>
      <c r="D107">
        <f t="shared" si="27"/>
        <v>0</v>
      </c>
      <c r="E107">
        <f t="shared" si="28"/>
        <v>0</v>
      </c>
      <c r="F107">
        <f t="shared" si="29"/>
        <v>0</v>
      </c>
      <c r="G107">
        <f t="shared" si="53"/>
        <v>-1.1500000000000237</v>
      </c>
      <c r="H107">
        <f t="shared" si="53"/>
        <v>1145.1499999999992</v>
      </c>
      <c r="I107">
        <f t="shared" si="31"/>
        <v>11.338118811881181</v>
      </c>
      <c r="J107">
        <f t="shared" si="32"/>
        <v>-0.10142776055538791</v>
      </c>
      <c r="K107">
        <f t="shared" si="33"/>
        <v>0.05</v>
      </c>
      <c r="L107">
        <f t="shared" si="34"/>
        <v>-0.05</v>
      </c>
      <c r="M107">
        <f t="shared" si="35"/>
        <v>0.05</v>
      </c>
      <c r="N107">
        <f t="shared" si="46"/>
        <v>-1.150000000000269</v>
      </c>
      <c r="O107">
        <f t="shared" si="46"/>
        <v>1404.9</v>
      </c>
      <c r="P107">
        <f t="shared" si="37"/>
        <v>14.634375</v>
      </c>
      <c r="Q107">
        <f t="shared" si="38"/>
        <v>-7.8582105487953469E-2</v>
      </c>
      <c r="R107">
        <f t="shared" si="47"/>
        <v>7.7500000000000013E-2</v>
      </c>
      <c r="S107">
        <f t="shared" si="48"/>
        <v>-7.7500000000000013E-2</v>
      </c>
      <c r="T107">
        <f t="shared" si="49"/>
        <v>7.7500000000000013E-2</v>
      </c>
      <c r="U107">
        <f t="shared" si="50"/>
        <v>-12.399999999999986</v>
      </c>
      <c r="V107">
        <f t="shared" si="50"/>
        <v>982.52999999999986</v>
      </c>
      <c r="W107">
        <f t="shared" si="51"/>
        <v>10.797032967032965</v>
      </c>
      <c r="X107">
        <f t="shared" si="52"/>
        <v>-1.1484636601426916</v>
      </c>
    </row>
    <row r="108" spans="1:24" x14ac:dyDescent="0.25">
      <c r="A108" s="1">
        <v>43947</v>
      </c>
      <c r="B108">
        <v>107</v>
      </c>
      <c r="C108">
        <v>1</v>
      </c>
      <c r="D108">
        <f t="shared" si="27"/>
        <v>0</v>
      </c>
      <c r="E108">
        <f t="shared" si="28"/>
        <v>1</v>
      </c>
      <c r="F108">
        <f t="shared" si="29"/>
        <v>1</v>
      </c>
      <c r="G108">
        <f t="shared" si="53"/>
        <v>-0.15000000000002367</v>
      </c>
      <c r="H108">
        <f t="shared" si="53"/>
        <v>1146.1499999999992</v>
      </c>
      <c r="I108">
        <f t="shared" si="31"/>
        <v>11.236764705882345</v>
      </c>
      <c r="J108">
        <f t="shared" si="32"/>
        <v>-1.3349038084022531E-2</v>
      </c>
      <c r="K108">
        <f t="shared" si="33"/>
        <v>0</v>
      </c>
      <c r="L108">
        <f t="shared" si="34"/>
        <v>1</v>
      </c>
      <c r="M108">
        <f t="shared" si="35"/>
        <v>1</v>
      </c>
      <c r="N108">
        <f t="shared" si="46"/>
        <v>-0.15000000000026903</v>
      </c>
      <c r="O108">
        <f t="shared" si="46"/>
        <v>1405.9</v>
      </c>
      <c r="P108">
        <f t="shared" si="37"/>
        <v>14.493814432989693</v>
      </c>
      <c r="Q108">
        <f t="shared" si="38"/>
        <v>-1.0349242478146449E-2</v>
      </c>
      <c r="R108">
        <f t="shared" si="47"/>
        <v>7.0000000000000007E-2</v>
      </c>
      <c r="S108">
        <f t="shared" si="48"/>
        <v>-7.0000000000000007E-2</v>
      </c>
      <c r="T108">
        <f t="shared" si="49"/>
        <v>7.0000000000000007E-2</v>
      </c>
      <c r="U108">
        <f t="shared" si="50"/>
        <v>-12.469999999999986</v>
      </c>
      <c r="V108">
        <f t="shared" si="50"/>
        <v>982.59999999999991</v>
      </c>
      <c r="W108">
        <f t="shared" si="51"/>
        <v>10.680434782608694</v>
      </c>
      <c r="X108">
        <f t="shared" si="52"/>
        <v>-1.1675554650926103</v>
      </c>
    </row>
    <row r="109" spans="1:24" x14ac:dyDescent="0.25">
      <c r="A109" s="1">
        <v>43948</v>
      </c>
      <c r="B109">
        <v>108</v>
      </c>
      <c r="C109">
        <v>0</v>
      </c>
      <c r="D109">
        <f t="shared" si="27"/>
        <v>0.3</v>
      </c>
      <c r="E109">
        <f t="shared" si="28"/>
        <v>-0.3</v>
      </c>
      <c r="F109">
        <f t="shared" si="29"/>
        <v>0.3</v>
      </c>
      <c r="G109">
        <f t="shared" si="53"/>
        <v>-0.45000000000002366</v>
      </c>
      <c r="H109">
        <f t="shared" si="53"/>
        <v>1146.4499999999991</v>
      </c>
      <c r="I109">
        <f t="shared" si="31"/>
        <v>11.130582524271837</v>
      </c>
      <c r="J109">
        <f t="shared" si="32"/>
        <v>-4.0429150856995479E-2</v>
      </c>
      <c r="K109">
        <f t="shared" si="33"/>
        <v>0.2</v>
      </c>
      <c r="L109">
        <f t="shared" si="34"/>
        <v>-0.2</v>
      </c>
      <c r="M109">
        <f t="shared" si="35"/>
        <v>0.2</v>
      </c>
      <c r="N109">
        <f t="shared" ref="N109:O124" si="54">L109+N108</f>
        <v>-0.35000000000026904</v>
      </c>
      <c r="O109">
        <f t="shared" si="54"/>
        <v>1406.1000000000001</v>
      </c>
      <c r="P109">
        <f t="shared" si="37"/>
        <v>14.347959183673471</v>
      </c>
      <c r="Q109">
        <f t="shared" si="38"/>
        <v>-2.4393713107194626E-2</v>
      </c>
      <c r="R109">
        <f t="shared" si="47"/>
        <v>0.28000000000000003</v>
      </c>
      <c r="S109">
        <f t="shared" si="48"/>
        <v>0.72</v>
      </c>
      <c r="T109">
        <f t="shared" si="49"/>
        <v>0.72</v>
      </c>
      <c r="U109">
        <f t="shared" si="50"/>
        <v>-11.749999999999986</v>
      </c>
      <c r="V109">
        <f t="shared" si="50"/>
        <v>983.31999999999994</v>
      </c>
      <c r="W109">
        <f t="shared" si="51"/>
        <v>10.573333333333332</v>
      </c>
      <c r="X109">
        <f t="shared" si="52"/>
        <v>-1.1112862547288764</v>
      </c>
    </row>
    <row r="110" spans="1:24" x14ac:dyDescent="0.25">
      <c r="A110" s="1">
        <v>43949</v>
      </c>
      <c r="B110">
        <v>109</v>
      </c>
      <c r="C110">
        <v>0</v>
      </c>
      <c r="D110">
        <f t="shared" si="27"/>
        <v>0.2</v>
      </c>
      <c r="E110">
        <f t="shared" si="28"/>
        <v>-0.2</v>
      </c>
      <c r="F110">
        <f t="shared" si="29"/>
        <v>0.2</v>
      </c>
      <c r="G110">
        <f t="shared" si="53"/>
        <v>-0.65000000000002367</v>
      </c>
      <c r="H110">
        <f t="shared" si="53"/>
        <v>1146.6499999999992</v>
      </c>
      <c r="I110">
        <f t="shared" si="31"/>
        <v>11.025480769230761</v>
      </c>
      <c r="J110">
        <f t="shared" si="32"/>
        <v>-5.8954345266648507E-2</v>
      </c>
      <c r="K110">
        <f t="shared" si="33"/>
        <v>0.2</v>
      </c>
      <c r="L110">
        <f t="shared" si="34"/>
        <v>-0.2</v>
      </c>
      <c r="M110">
        <f t="shared" si="35"/>
        <v>0.2</v>
      </c>
      <c r="N110">
        <f t="shared" si="54"/>
        <v>-0.55000000000026905</v>
      </c>
      <c r="O110">
        <f t="shared" si="54"/>
        <v>1406.3000000000002</v>
      </c>
      <c r="P110">
        <f t="shared" si="37"/>
        <v>14.205050505050506</v>
      </c>
      <c r="Q110">
        <f t="shared" si="38"/>
        <v>-3.8718623337855813E-2</v>
      </c>
      <c r="R110">
        <f t="shared" si="47"/>
        <v>0.20500000000000002</v>
      </c>
      <c r="S110">
        <f t="shared" si="48"/>
        <v>-0.20500000000000002</v>
      </c>
      <c r="T110">
        <f t="shared" si="49"/>
        <v>0.20500000000000002</v>
      </c>
      <c r="U110">
        <f t="shared" si="50"/>
        <v>-11.954999999999986</v>
      </c>
      <c r="V110">
        <f t="shared" si="50"/>
        <v>983.52499999999998</v>
      </c>
      <c r="W110">
        <f t="shared" si="51"/>
        <v>10.463031914893616</v>
      </c>
      <c r="X110">
        <f t="shared" si="52"/>
        <v>-1.142594240105741</v>
      </c>
    </row>
    <row r="111" spans="1:24" x14ac:dyDescent="0.25">
      <c r="A111" s="1">
        <v>43950</v>
      </c>
      <c r="B111">
        <v>110</v>
      </c>
      <c r="C111">
        <v>0</v>
      </c>
      <c r="D111">
        <f t="shared" si="27"/>
        <v>0.2</v>
      </c>
      <c r="E111">
        <f t="shared" si="28"/>
        <v>-0.2</v>
      </c>
      <c r="F111">
        <f t="shared" si="29"/>
        <v>0.2</v>
      </c>
      <c r="G111">
        <f t="shared" si="53"/>
        <v>-0.85000000000002363</v>
      </c>
      <c r="H111">
        <f t="shared" si="53"/>
        <v>1146.8499999999992</v>
      </c>
      <c r="I111">
        <f t="shared" si="31"/>
        <v>10.922380952380944</v>
      </c>
      <c r="J111">
        <f t="shared" si="32"/>
        <v>-7.7821859877056768E-2</v>
      </c>
      <c r="K111">
        <f t="shared" si="33"/>
        <v>0.1</v>
      </c>
      <c r="L111">
        <f t="shared" si="34"/>
        <v>-0.1</v>
      </c>
      <c r="M111">
        <f t="shared" si="35"/>
        <v>0.1</v>
      </c>
      <c r="N111">
        <f t="shared" si="54"/>
        <v>-0.65000000000026903</v>
      </c>
      <c r="O111">
        <f t="shared" si="54"/>
        <v>1406.4</v>
      </c>
      <c r="P111">
        <f t="shared" si="37"/>
        <v>14.064</v>
      </c>
      <c r="Q111">
        <f t="shared" si="38"/>
        <v>-4.6217292377721063E-2</v>
      </c>
      <c r="R111">
        <f t="shared" si="47"/>
        <v>0.1575</v>
      </c>
      <c r="S111">
        <f t="shared" si="48"/>
        <v>-0.1575</v>
      </c>
      <c r="T111">
        <f t="shared" si="49"/>
        <v>0.1575</v>
      </c>
      <c r="U111">
        <f t="shared" si="50"/>
        <v>-12.112499999999986</v>
      </c>
      <c r="V111">
        <f t="shared" si="50"/>
        <v>983.6825</v>
      </c>
      <c r="W111">
        <f t="shared" si="51"/>
        <v>10.354552631578947</v>
      </c>
      <c r="X111">
        <f t="shared" si="52"/>
        <v>-1.1697753085980473</v>
      </c>
    </row>
    <row r="112" spans="1:24" x14ac:dyDescent="0.25">
      <c r="A112" s="1">
        <v>43951</v>
      </c>
      <c r="B112">
        <v>111</v>
      </c>
      <c r="C112">
        <v>0</v>
      </c>
      <c r="D112">
        <f t="shared" si="27"/>
        <v>0.15</v>
      </c>
      <c r="E112">
        <f t="shared" si="28"/>
        <v>-0.15</v>
      </c>
      <c r="F112">
        <f t="shared" si="29"/>
        <v>0.15</v>
      </c>
      <c r="G112">
        <f t="shared" si="53"/>
        <v>-1.0000000000000235</v>
      </c>
      <c r="H112">
        <f t="shared" si="53"/>
        <v>1146.9999999999993</v>
      </c>
      <c r="I112">
        <f t="shared" si="31"/>
        <v>10.820754716981126</v>
      </c>
      <c r="J112">
        <f t="shared" si="32"/>
        <v>-9.2414995640804326E-2</v>
      </c>
      <c r="K112">
        <f t="shared" si="33"/>
        <v>0.1</v>
      </c>
      <c r="L112">
        <f t="shared" si="34"/>
        <v>-0.1</v>
      </c>
      <c r="M112">
        <f t="shared" si="35"/>
        <v>0.1</v>
      </c>
      <c r="N112">
        <f t="shared" si="54"/>
        <v>-0.75000000000026901</v>
      </c>
      <c r="O112">
        <f t="shared" si="54"/>
        <v>1406.5</v>
      </c>
      <c r="P112">
        <f t="shared" si="37"/>
        <v>13.925742574257425</v>
      </c>
      <c r="Q112">
        <f t="shared" si="38"/>
        <v>-5.3857092072539761E-2</v>
      </c>
      <c r="R112">
        <f t="shared" si="47"/>
        <v>0.13250000000000001</v>
      </c>
      <c r="S112">
        <f t="shared" si="48"/>
        <v>-0.13250000000000001</v>
      </c>
      <c r="T112">
        <f t="shared" si="49"/>
        <v>0.13250000000000001</v>
      </c>
      <c r="U112">
        <f t="shared" ref="U112:V127" si="55">S112+U111</f>
        <v>-12.244999999999987</v>
      </c>
      <c r="V112">
        <f t="shared" si="55"/>
        <v>983.81500000000005</v>
      </c>
      <c r="W112">
        <f t="shared" si="51"/>
        <v>10.248072916666667</v>
      </c>
      <c r="X112">
        <f t="shared" si="52"/>
        <v>-1.1948587895081888</v>
      </c>
    </row>
    <row r="113" spans="1:24" x14ac:dyDescent="0.25">
      <c r="A113" s="1">
        <v>43952</v>
      </c>
      <c r="B113">
        <v>112</v>
      </c>
      <c r="C113">
        <v>0</v>
      </c>
      <c r="D113">
        <f t="shared" si="27"/>
        <v>0.15</v>
      </c>
      <c r="E113">
        <f t="shared" si="28"/>
        <v>-0.15</v>
      </c>
      <c r="F113">
        <f t="shared" si="29"/>
        <v>0.15</v>
      </c>
      <c r="G113">
        <f t="shared" si="53"/>
        <v>-1.1500000000000234</v>
      </c>
      <c r="H113">
        <f t="shared" si="53"/>
        <v>1147.1499999999994</v>
      </c>
      <c r="I113">
        <f t="shared" si="31"/>
        <v>10.721028037383173</v>
      </c>
      <c r="J113">
        <f t="shared" si="32"/>
        <v>-0.10726583271586329</v>
      </c>
      <c r="K113">
        <f t="shared" si="33"/>
        <v>0.1</v>
      </c>
      <c r="L113">
        <f t="shared" si="34"/>
        <v>-0.1</v>
      </c>
      <c r="M113">
        <f t="shared" si="35"/>
        <v>0.1</v>
      </c>
      <c r="N113">
        <f t="shared" si="54"/>
        <v>-0.85000000000026898</v>
      </c>
      <c r="O113">
        <f t="shared" si="54"/>
        <v>1406.6</v>
      </c>
      <c r="P113">
        <f t="shared" si="37"/>
        <v>13.790196078431372</v>
      </c>
      <c r="Q113">
        <f t="shared" si="38"/>
        <v>-6.1637992321930499E-2</v>
      </c>
      <c r="R113">
        <f t="shared" si="47"/>
        <v>7.4999999999999997E-2</v>
      </c>
      <c r="S113">
        <f t="shared" si="48"/>
        <v>-7.4999999999999997E-2</v>
      </c>
      <c r="T113">
        <f t="shared" si="49"/>
        <v>7.4999999999999997E-2</v>
      </c>
      <c r="U113">
        <f t="shared" si="55"/>
        <v>-12.319999999999986</v>
      </c>
      <c r="V113">
        <f t="shared" si="55"/>
        <v>983.8900000000001</v>
      </c>
      <c r="W113">
        <f t="shared" si="51"/>
        <v>10.143195876288662</v>
      </c>
      <c r="X113">
        <f t="shared" si="52"/>
        <v>-1.2146073239894688</v>
      </c>
    </row>
    <row r="114" spans="1:24" x14ac:dyDescent="0.25">
      <c r="A114" s="1">
        <v>43953</v>
      </c>
      <c r="B114">
        <v>113</v>
      </c>
      <c r="C114">
        <v>0</v>
      </c>
      <c r="D114">
        <f t="shared" si="27"/>
        <v>0</v>
      </c>
      <c r="E114">
        <f t="shared" si="28"/>
        <v>0</v>
      </c>
      <c r="F114">
        <f t="shared" si="29"/>
        <v>0</v>
      </c>
      <c r="G114">
        <f t="shared" si="53"/>
        <v>-1.1500000000000234</v>
      </c>
      <c r="H114">
        <f t="shared" si="53"/>
        <v>1147.1499999999994</v>
      </c>
      <c r="I114">
        <f t="shared" si="31"/>
        <v>10.621759259259253</v>
      </c>
      <c r="J114">
        <f t="shared" si="32"/>
        <v>-0.10826831713376855</v>
      </c>
      <c r="K114">
        <f t="shared" si="33"/>
        <v>7.4999999999999997E-2</v>
      </c>
      <c r="L114">
        <f t="shared" si="34"/>
        <v>-7.4999999999999997E-2</v>
      </c>
      <c r="M114">
        <f t="shared" si="35"/>
        <v>7.4999999999999997E-2</v>
      </c>
      <c r="N114">
        <f t="shared" si="54"/>
        <v>-0.92500000000026894</v>
      </c>
      <c r="O114">
        <f t="shared" si="54"/>
        <v>1406.675</v>
      </c>
      <c r="P114">
        <f t="shared" si="37"/>
        <v>13.657038834951456</v>
      </c>
      <c r="Q114">
        <f t="shared" si="38"/>
        <v>-6.7730641406172507E-2</v>
      </c>
      <c r="R114">
        <f t="shared" si="47"/>
        <v>7.4999999999999997E-2</v>
      </c>
      <c r="S114">
        <f t="shared" si="48"/>
        <v>-7.4999999999999997E-2</v>
      </c>
      <c r="T114">
        <f t="shared" si="49"/>
        <v>7.4999999999999997E-2</v>
      </c>
      <c r="U114">
        <f t="shared" si="55"/>
        <v>-12.394999999999985</v>
      </c>
      <c r="V114">
        <f t="shared" si="55"/>
        <v>983.96500000000015</v>
      </c>
      <c r="W114">
        <f t="shared" si="51"/>
        <v>10.040459183673471</v>
      </c>
      <c r="X114">
        <f t="shared" si="52"/>
        <v>-1.2345052923630397</v>
      </c>
    </row>
    <row r="115" spans="1:24" x14ac:dyDescent="0.25">
      <c r="A115" s="1">
        <v>43954</v>
      </c>
      <c r="B115">
        <v>114</v>
      </c>
      <c r="C115">
        <v>0</v>
      </c>
      <c r="D115">
        <f t="shared" si="27"/>
        <v>0</v>
      </c>
      <c r="E115">
        <f t="shared" si="28"/>
        <v>0</v>
      </c>
      <c r="F115">
        <f t="shared" si="29"/>
        <v>0</v>
      </c>
      <c r="G115">
        <f t="shared" si="53"/>
        <v>-1.1500000000000234</v>
      </c>
      <c r="H115">
        <f t="shared" si="53"/>
        <v>1147.1499999999994</v>
      </c>
      <c r="I115">
        <f t="shared" si="31"/>
        <v>10.524311926605499</v>
      </c>
      <c r="J115">
        <f t="shared" si="32"/>
        <v>-0.10927080155167382</v>
      </c>
      <c r="K115">
        <f t="shared" si="33"/>
        <v>7.4999999999999997E-2</v>
      </c>
      <c r="L115">
        <f t="shared" si="34"/>
        <v>-7.4999999999999997E-2</v>
      </c>
      <c r="M115">
        <f t="shared" si="35"/>
        <v>7.4999999999999997E-2</v>
      </c>
      <c r="N115">
        <f t="shared" si="54"/>
        <v>-1.0000000000002689</v>
      </c>
      <c r="O115">
        <f t="shared" si="54"/>
        <v>1406.75</v>
      </c>
      <c r="P115">
        <f t="shared" si="37"/>
        <v>13.526442307692308</v>
      </c>
      <c r="Q115">
        <f t="shared" si="38"/>
        <v>-7.3929269593053459E-2</v>
      </c>
      <c r="R115">
        <f t="shared" si="47"/>
        <v>2.5000000000000001E-2</v>
      </c>
      <c r="S115">
        <f t="shared" si="48"/>
        <v>-2.5000000000000001E-2</v>
      </c>
      <c r="T115">
        <f t="shared" si="49"/>
        <v>2.5000000000000001E-2</v>
      </c>
      <c r="U115">
        <f t="shared" si="55"/>
        <v>-12.419999999999986</v>
      </c>
      <c r="V115">
        <f t="shared" si="55"/>
        <v>983.99000000000012</v>
      </c>
      <c r="W115">
        <f t="shared" si="51"/>
        <v>9.9392929292929306</v>
      </c>
      <c r="X115">
        <f t="shared" si="52"/>
        <v>-1.2495858697750977</v>
      </c>
    </row>
    <row r="116" spans="1:24" x14ac:dyDescent="0.25">
      <c r="A116" s="1">
        <v>43955</v>
      </c>
      <c r="B116">
        <v>115</v>
      </c>
      <c r="C116">
        <v>0</v>
      </c>
      <c r="D116">
        <f t="shared" si="27"/>
        <v>0</v>
      </c>
      <c r="E116">
        <f t="shared" si="28"/>
        <v>0</v>
      </c>
      <c r="F116">
        <f t="shared" si="29"/>
        <v>0</v>
      </c>
      <c r="G116">
        <f t="shared" si="53"/>
        <v>-1.1500000000000234</v>
      </c>
      <c r="H116">
        <f t="shared" si="53"/>
        <v>1147.1499999999994</v>
      </c>
      <c r="I116">
        <f t="shared" si="31"/>
        <v>10.428636363636357</v>
      </c>
      <c r="J116">
        <f t="shared" si="32"/>
        <v>-0.1102732859695791</v>
      </c>
      <c r="K116">
        <f t="shared" si="33"/>
        <v>0.05</v>
      </c>
      <c r="L116">
        <f t="shared" si="34"/>
        <v>-0.05</v>
      </c>
      <c r="M116">
        <f t="shared" si="35"/>
        <v>0.05</v>
      </c>
      <c r="N116">
        <f t="shared" si="54"/>
        <v>-1.0500000000002689</v>
      </c>
      <c r="O116">
        <f t="shared" si="54"/>
        <v>1406.8</v>
      </c>
      <c r="P116">
        <f t="shared" si="37"/>
        <v>13.398095238095237</v>
      </c>
      <c r="Q116">
        <f t="shared" si="38"/>
        <v>-7.8369348876903791E-2</v>
      </c>
      <c r="R116">
        <f t="shared" si="47"/>
        <v>2.5000000000000001E-2</v>
      </c>
      <c r="S116">
        <f t="shared" si="48"/>
        <v>-2.5000000000000001E-2</v>
      </c>
      <c r="T116">
        <f t="shared" si="49"/>
        <v>2.5000000000000001E-2</v>
      </c>
      <c r="U116">
        <f t="shared" si="55"/>
        <v>-12.444999999999986</v>
      </c>
      <c r="V116">
        <f t="shared" si="55"/>
        <v>984.0150000000001</v>
      </c>
      <c r="W116">
        <f t="shared" si="51"/>
        <v>9.8401500000000013</v>
      </c>
      <c r="X116">
        <f t="shared" si="52"/>
        <v>-1.2647164931428876</v>
      </c>
    </row>
    <row r="117" spans="1:24" x14ac:dyDescent="0.25">
      <c r="A117" s="1">
        <v>43956</v>
      </c>
      <c r="B117">
        <v>116</v>
      </c>
      <c r="C117">
        <v>0</v>
      </c>
      <c r="D117">
        <f t="shared" si="27"/>
        <v>0</v>
      </c>
      <c r="E117">
        <f t="shared" si="28"/>
        <v>0</v>
      </c>
      <c r="F117">
        <f t="shared" si="29"/>
        <v>0</v>
      </c>
      <c r="G117">
        <f t="shared" si="53"/>
        <v>-1.1500000000000234</v>
      </c>
      <c r="H117">
        <f t="shared" si="53"/>
        <v>1147.1499999999994</v>
      </c>
      <c r="I117">
        <f t="shared" si="31"/>
        <v>10.33468468468468</v>
      </c>
      <c r="J117">
        <f t="shared" si="32"/>
        <v>-0.11127577038748435</v>
      </c>
      <c r="K117">
        <f t="shared" si="33"/>
        <v>0.05</v>
      </c>
      <c r="L117">
        <f t="shared" si="34"/>
        <v>-0.05</v>
      </c>
      <c r="M117">
        <f t="shared" si="35"/>
        <v>0.05</v>
      </c>
      <c r="N117">
        <f t="shared" si="54"/>
        <v>-1.100000000000269</v>
      </c>
      <c r="O117">
        <f t="shared" si="54"/>
        <v>1406.85</v>
      </c>
      <c r="P117">
        <f t="shared" si="37"/>
        <v>13.272169811320754</v>
      </c>
      <c r="Q117">
        <f t="shared" si="38"/>
        <v>-8.2880193339750871E-2</v>
      </c>
      <c r="R117">
        <f t="shared" si="47"/>
        <v>0.02</v>
      </c>
      <c r="S117">
        <f t="shared" si="48"/>
        <v>-0.02</v>
      </c>
      <c r="T117">
        <f t="shared" si="49"/>
        <v>0.02</v>
      </c>
      <c r="U117">
        <f t="shared" si="55"/>
        <v>-12.464999999999986</v>
      </c>
      <c r="V117">
        <f t="shared" si="55"/>
        <v>984.03500000000008</v>
      </c>
      <c r="W117">
        <f t="shared" si="51"/>
        <v>9.7429207920792091</v>
      </c>
      <c r="X117">
        <f t="shared" si="52"/>
        <v>-1.2793904688349484</v>
      </c>
    </row>
    <row r="118" spans="1:24" x14ac:dyDescent="0.25">
      <c r="A118" s="1">
        <v>43957</v>
      </c>
      <c r="B118">
        <v>117</v>
      </c>
      <c r="C118">
        <v>0</v>
      </c>
      <c r="D118">
        <f t="shared" si="27"/>
        <v>0</v>
      </c>
      <c r="E118">
        <f t="shared" si="28"/>
        <v>0</v>
      </c>
      <c r="F118">
        <f t="shared" si="29"/>
        <v>0</v>
      </c>
      <c r="G118">
        <f t="shared" si="53"/>
        <v>-1.1500000000000234</v>
      </c>
      <c r="H118">
        <f t="shared" si="53"/>
        <v>1147.1499999999994</v>
      </c>
      <c r="I118">
        <f t="shared" si="31"/>
        <v>10.242410714285709</v>
      </c>
      <c r="J118">
        <f t="shared" si="32"/>
        <v>-0.11227825480538961</v>
      </c>
      <c r="K118">
        <f t="shared" si="33"/>
        <v>0.05</v>
      </c>
      <c r="L118">
        <f t="shared" si="34"/>
        <v>-0.05</v>
      </c>
      <c r="M118">
        <f t="shared" si="35"/>
        <v>0.05</v>
      </c>
      <c r="N118">
        <f t="shared" si="54"/>
        <v>-1.150000000000269</v>
      </c>
      <c r="O118">
        <f t="shared" si="54"/>
        <v>1406.8999999999999</v>
      </c>
      <c r="P118">
        <f t="shared" si="37"/>
        <v>13.148598130841121</v>
      </c>
      <c r="Q118">
        <f t="shared" si="38"/>
        <v>-8.7461795436796358E-2</v>
      </c>
      <c r="R118">
        <f t="shared" si="47"/>
        <v>1.7500000000000002E-2</v>
      </c>
      <c r="S118">
        <f t="shared" si="48"/>
        <v>-1.7500000000000002E-2</v>
      </c>
      <c r="T118">
        <f t="shared" si="49"/>
        <v>1.7500000000000002E-2</v>
      </c>
      <c r="U118">
        <f t="shared" si="55"/>
        <v>-12.482499999999986</v>
      </c>
      <c r="V118">
        <f t="shared" si="55"/>
        <v>984.05250000000012</v>
      </c>
      <c r="W118">
        <f t="shared" si="51"/>
        <v>9.6475735294117655</v>
      </c>
      <c r="X118">
        <f t="shared" si="52"/>
        <v>-1.2938486513676846</v>
      </c>
    </row>
    <row r="119" spans="1:24" x14ac:dyDescent="0.25">
      <c r="A119" s="1">
        <v>43958</v>
      </c>
      <c r="B119">
        <v>118</v>
      </c>
      <c r="C119">
        <v>0</v>
      </c>
      <c r="D119">
        <f t="shared" si="27"/>
        <v>0</v>
      </c>
      <c r="E119">
        <f t="shared" si="28"/>
        <v>0</v>
      </c>
      <c r="F119">
        <f t="shared" si="29"/>
        <v>0</v>
      </c>
      <c r="G119">
        <f t="shared" si="53"/>
        <v>-1.1500000000000234</v>
      </c>
      <c r="H119">
        <f t="shared" si="53"/>
        <v>1147.1499999999994</v>
      </c>
      <c r="I119">
        <f t="shared" si="31"/>
        <v>10.15176991150442</v>
      </c>
      <c r="J119">
        <f t="shared" si="32"/>
        <v>-0.11328073922329487</v>
      </c>
      <c r="K119">
        <f t="shared" si="33"/>
        <v>0</v>
      </c>
      <c r="L119">
        <f t="shared" si="34"/>
        <v>0</v>
      </c>
      <c r="M119">
        <f t="shared" si="35"/>
        <v>0</v>
      </c>
      <c r="N119">
        <f t="shared" si="54"/>
        <v>-1.150000000000269</v>
      </c>
      <c r="O119">
        <f t="shared" si="54"/>
        <v>1406.8999999999999</v>
      </c>
      <c r="P119">
        <f t="shared" si="37"/>
        <v>13.02685185185185</v>
      </c>
      <c r="Q119">
        <f t="shared" si="38"/>
        <v>-8.8279195394149593E-2</v>
      </c>
      <c r="R119">
        <f t="shared" si="47"/>
        <v>1.7500000000000002E-2</v>
      </c>
      <c r="S119">
        <f t="shared" si="48"/>
        <v>-1.7500000000000002E-2</v>
      </c>
      <c r="T119">
        <f t="shared" si="49"/>
        <v>1.7500000000000002E-2</v>
      </c>
      <c r="U119">
        <f t="shared" si="55"/>
        <v>-12.499999999999986</v>
      </c>
      <c r="V119">
        <f t="shared" si="55"/>
        <v>984.07000000000016</v>
      </c>
      <c r="W119">
        <f t="shared" si="51"/>
        <v>9.5540776699029148</v>
      </c>
      <c r="X119">
        <f t="shared" si="52"/>
        <v>-1.3083418862479277</v>
      </c>
    </row>
    <row r="120" spans="1:24" x14ac:dyDescent="0.25">
      <c r="A120" s="1">
        <v>43959</v>
      </c>
      <c r="B120">
        <v>119</v>
      </c>
      <c r="C120">
        <v>0</v>
      </c>
      <c r="D120">
        <f t="shared" si="27"/>
        <v>0</v>
      </c>
      <c r="E120">
        <f t="shared" si="28"/>
        <v>0</v>
      </c>
      <c r="F120">
        <f t="shared" si="29"/>
        <v>0</v>
      </c>
      <c r="G120">
        <f t="shared" ref="G120:H128" si="56">E120+G119</f>
        <v>-1.1500000000000234</v>
      </c>
      <c r="H120">
        <f t="shared" si="56"/>
        <v>1147.1499999999994</v>
      </c>
      <c r="I120">
        <f t="shared" si="31"/>
        <v>10.062719298245609</v>
      </c>
      <c r="J120">
        <f t="shared" si="32"/>
        <v>-0.11428322364120014</v>
      </c>
      <c r="K120">
        <f t="shared" si="33"/>
        <v>0</v>
      </c>
      <c r="L120">
        <f t="shared" si="34"/>
        <v>0</v>
      </c>
      <c r="M120">
        <f t="shared" si="35"/>
        <v>0</v>
      </c>
      <c r="N120">
        <f t="shared" si="54"/>
        <v>-1.150000000000269</v>
      </c>
      <c r="O120">
        <f t="shared" si="54"/>
        <v>1406.8999999999999</v>
      </c>
      <c r="P120">
        <f t="shared" si="37"/>
        <v>12.907339449541283</v>
      </c>
      <c r="Q120">
        <f t="shared" si="38"/>
        <v>-8.9096595351502841E-2</v>
      </c>
      <c r="R120">
        <f t="shared" si="47"/>
        <v>1.4999999999999999E-2</v>
      </c>
      <c r="S120">
        <f t="shared" si="48"/>
        <v>-1.4999999999999999E-2</v>
      </c>
      <c r="T120">
        <f t="shared" si="49"/>
        <v>1.4999999999999999E-2</v>
      </c>
      <c r="U120">
        <f t="shared" si="55"/>
        <v>-12.514999999999986</v>
      </c>
      <c r="V120">
        <f t="shared" si="55"/>
        <v>984.08500000000015</v>
      </c>
      <c r="W120">
        <f t="shared" si="51"/>
        <v>9.4623557692307703</v>
      </c>
      <c r="X120">
        <f t="shared" si="52"/>
        <v>-1.3226093274463064</v>
      </c>
    </row>
    <row r="121" spans="1:24" x14ac:dyDescent="0.25">
      <c r="A121" s="1">
        <v>43960</v>
      </c>
      <c r="B121">
        <v>120</v>
      </c>
      <c r="C121">
        <v>0</v>
      </c>
      <c r="D121">
        <f t="shared" si="27"/>
        <v>0</v>
      </c>
      <c r="E121">
        <f t="shared" si="28"/>
        <v>0</v>
      </c>
      <c r="F121">
        <f t="shared" si="29"/>
        <v>0</v>
      </c>
      <c r="G121">
        <f t="shared" si="56"/>
        <v>-1.1500000000000234</v>
      </c>
      <c r="H121">
        <f t="shared" si="56"/>
        <v>1147.1499999999994</v>
      </c>
      <c r="I121">
        <f t="shared" si="31"/>
        <v>9.9752173913043425</v>
      </c>
      <c r="J121">
        <f t="shared" si="32"/>
        <v>-0.1152857080591054</v>
      </c>
      <c r="K121">
        <f t="shared" si="33"/>
        <v>0</v>
      </c>
      <c r="L121">
        <f t="shared" si="34"/>
        <v>0</v>
      </c>
      <c r="M121">
        <f t="shared" si="35"/>
        <v>0</v>
      </c>
      <c r="N121">
        <f t="shared" si="54"/>
        <v>-1.150000000000269</v>
      </c>
      <c r="O121">
        <f t="shared" si="54"/>
        <v>1406.8999999999999</v>
      </c>
      <c r="P121">
        <f t="shared" si="37"/>
        <v>12.79</v>
      </c>
      <c r="Q121">
        <f t="shared" si="38"/>
        <v>-8.9913995308856062E-2</v>
      </c>
      <c r="R121">
        <f t="shared" si="47"/>
        <v>1.4999999999999999E-2</v>
      </c>
      <c r="S121">
        <f t="shared" si="48"/>
        <v>-1.4999999999999999E-2</v>
      </c>
      <c r="T121">
        <f t="shared" si="49"/>
        <v>1.4999999999999999E-2</v>
      </c>
      <c r="U121">
        <f t="shared" si="55"/>
        <v>-12.529999999999987</v>
      </c>
      <c r="V121">
        <f t="shared" si="55"/>
        <v>984.10000000000014</v>
      </c>
      <c r="W121">
        <f t="shared" si="51"/>
        <v>9.3723809523809543</v>
      </c>
      <c r="X121">
        <f t="shared" si="52"/>
        <v>-1.3369068184127613</v>
      </c>
    </row>
    <row r="122" spans="1:24" x14ac:dyDescent="0.25">
      <c r="A122" s="1">
        <v>43961</v>
      </c>
      <c r="B122">
        <v>121</v>
      </c>
      <c r="C122">
        <v>0</v>
      </c>
      <c r="D122">
        <f t="shared" si="27"/>
        <v>0</v>
      </c>
      <c r="E122">
        <f t="shared" si="28"/>
        <v>0</v>
      </c>
      <c r="F122">
        <f t="shared" si="29"/>
        <v>0</v>
      </c>
      <c r="G122">
        <f t="shared" si="56"/>
        <v>-1.1500000000000234</v>
      </c>
      <c r="H122">
        <f t="shared" si="56"/>
        <v>1147.1499999999994</v>
      </c>
      <c r="I122">
        <f t="shared" si="31"/>
        <v>9.8892241379310288</v>
      </c>
      <c r="J122">
        <f t="shared" si="32"/>
        <v>-0.11628819247701068</v>
      </c>
      <c r="K122">
        <f t="shared" si="33"/>
        <v>0</v>
      </c>
      <c r="L122">
        <f t="shared" si="34"/>
        <v>0</v>
      </c>
      <c r="M122">
        <f t="shared" si="35"/>
        <v>0</v>
      </c>
      <c r="N122">
        <f t="shared" si="54"/>
        <v>-1.150000000000269</v>
      </c>
      <c r="O122">
        <f t="shared" si="54"/>
        <v>1406.8999999999999</v>
      </c>
      <c r="P122">
        <f t="shared" si="37"/>
        <v>12.674774774774773</v>
      </c>
      <c r="Q122">
        <f t="shared" si="38"/>
        <v>-9.0731395266209311E-2</v>
      </c>
      <c r="R122">
        <f t="shared" si="47"/>
        <v>7.4999999999999997E-3</v>
      </c>
      <c r="S122">
        <f t="shared" si="48"/>
        <v>-7.4999999999999997E-3</v>
      </c>
      <c r="T122">
        <f t="shared" si="49"/>
        <v>7.4999999999999997E-3</v>
      </c>
      <c r="U122">
        <f t="shared" si="55"/>
        <v>-12.537499999999987</v>
      </c>
      <c r="V122">
        <f t="shared" si="55"/>
        <v>984.10750000000019</v>
      </c>
      <c r="W122">
        <f t="shared" si="51"/>
        <v>9.2840330188679268</v>
      </c>
      <c r="X122">
        <f t="shared" si="52"/>
        <v>-1.3504368171160146</v>
      </c>
    </row>
    <row r="123" spans="1:24" x14ac:dyDescent="0.25">
      <c r="A123" s="1">
        <v>43962</v>
      </c>
      <c r="B123">
        <v>122</v>
      </c>
      <c r="C123">
        <v>0</v>
      </c>
      <c r="D123">
        <f t="shared" si="27"/>
        <v>0</v>
      </c>
      <c r="E123">
        <f t="shared" si="28"/>
        <v>0</v>
      </c>
      <c r="F123">
        <f t="shared" si="29"/>
        <v>0</v>
      </c>
      <c r="G123">
        <f t="shared" si="56"/>
        <v>-1.1500000000000234</v>
      </c>
      <c r="H123">
        <f t="shared" si="56"/>
        <v>1147.1499999999994</v>
      </c>
      <c r="I123">
        <f t="shared" si="31"/>
        <v>9.8047008547008492</v>
      </c>
      <c r="J123">
        <f t="shared" si="32"/>
        <v>-0.11729067689491594</v>
      </c>
      <c r="K123">
        <f t="shared" si="33"/>
        <v>0</v>
      </c>
      <c r="L123">
        <f t="shared" si="34"/>
        <v>0</v>
      </c>
      <c r="M123">
        <f t="shared" si="35"/>
        <v>0</v>
      </c>
      <c r="N123">
        <f t="shared" si="54"/>
        <v>-1.150000000000269</v>
      </c>
      <c r="O123">
        <f t="shared" si="54"/>
        <v>1406.8999999999999</v>
      </c>
      <c r="P123">
        <f t="shared" si="37"/>
        <v>12.561607142857142</v>
      </c>
      <c r="Q123">
        <f t="shared" si="38"/>
        <v>-9.1548795223562546E-2</v>
      </c>
      <c r="R123">
        <f t="shared" si="47"/>
        <v>7.4999999999999997E-3</v>
      </c>
      <c r="S123">
        <f t="shared" si="48"/>
        <v>-7.4999999999999997E-3</v>
      </c>
      <c r="T123">
        <f t="shared" si="49"/>
        <v>7.4999999999999997E-3</v>
      </c>
      <c r="U123">
        <f t="shared" si="55"/>
        <v>-12.544999999999987</v>
      </c>
      <c r="V123">
        <f t="shared" si="55"/>
        <v>984.11500000000024</v>
      </c>
      <c r="W123">
        <f t="shared" si="51"/>
        <v>9.1973364485981328</v>
      </c>
      <c r="X123">
        <f t="shared" si="52"/>
        <v>-1.3639818517144828</v>
      </c>
    </row>
    <row r="124" spans="1:24" x14ac:dyDescent="0.25">
      <c r="A124" s="1">
        <v>43963</v>
      </c>
      <c r="B124">
        <v>123</v>
      </c>
      <c r="C124">
        <v>0</v>
      </c>
      <c r="D124">
        <f t="shared" si="27"/>
        <v>0</v>
      </c>
      <c r="E124">
        <f t="shared" si="28"/>
        <v>0</v>
      </c>
      <c r="F124">
        <f t="shared" si="29"/>
        <v>0</v>
      </c>
      <c r="G124">
        <f t="shared" si="56"/>
        <v>-1.1500000000000234</v>
      </c>
      <c r="H124">
        <f t="shared" si="56"/>
        <v>1147.1499999999994</v>
      </c>
      <c r="I124">
        <f t="shared" si="31"/>
        <v>9.7216101694915196</v>
      </c>
      <c r="J124">
        <f t="shared" si="32"/>
        <v>-0.11829316131282121</v>
      </c>
      <c r="K124">
        <f t="shared" si="33"/>
        <v>0</v>
      </c>
      <c r="L124">
        <f t="shared" si="34"/>
        <v>0</v>
      </c>
      <c r="M124">
        <f t="shared" si="35"/>
        <v>0</v>
      </c>
      <c r="N124">
        <f t="shared" si="54"/>
        <v>-1.150000000000269</v>
      </c>
      <c r="O124">
        <f t="shared" si="54"/>
        <v>1406.8999999999999</v>
      </c>
      <c r="P124">
        <f t="shared" si="37"/>
        <v>12.450442477876106</v>
      </c>
      <c r="Q124">
        <f t="shared" si="38"/>
        <v>-9.2366195180915781E-2</v>
      </c>
      <c r="R124">
        <f t="shared" si="47"/>
        <v>0</v>
      </c>
      <c r="S124">
        <f t="shared" si="48"/>
        <v>0</v>
      </c>
      <c r="T124">
        <f t="shared" si="49"/>
        <v>0</v>
      </c>
      <c r="U124">
        <f t="shared" si="55"/>
        <v>-12.544999999999987</v>
      </c>
      <c r="V124">
        <f t="shared" si="55"/>
        <v>984.11500000000024</v>
      </c>
      <c r="W124">
        <f t="shared" si="51"/>
        <v>9.1121759259259285</v>
      </c>
      <c r="X124">
        <f t="shared" si="52"/>
        <v>-1.3767293456557397</v>
      </c>
    </row>
    <row r="125" spans="1:24" x14ac:dyDescent="0.25">
      <c r="A125" s="1">
        <v>43964</v>
      </c>
      <c r="B125">
        <v>124</v>
      </c>
      <c r="C125">
        <v>0</v>
      </c>
      <c r="D125">
        <f t="shared" si="27"/>
        <v>0</v>
      </c>
      <c r="E125">
        <f t="shared" si="28"/>
        <v>0</v>
      </c>
      <c r="F125">
        <f t="shared" si="29"/>
        <v>0</v>
      </c>
      <c r="G125">
        <f t="shared" si="56"/>
        <v>-1.1500000000000234</v>
      </c>
      <c r="H125">
        <f t="shared" si="56"/>
        <v>1147.1499999999994</v>
      </c>
      <c r="I125">
        <f t="shared" si="31"/>
        <v>9.6399159663865497</v>
      </c>
      <c r="J125">
        <f t="shared" si="32"/>
        <v>-0.11929564573072646</v>
      </c>
      <c r="K125">
        <f t="shared" si="33"/>
        <v>0</v>
      </c>
      <c r="L125">
        <f t="shared" si="34"/>
        <v>0</v>
      </c>
      <c r="M125">
        <f t="shared" si="35"/>
        <v>0</v>
      </c>
      <c r="N125">
        <f t="shared" ref="N125:O128" si="57">L125+N124</f>
        <v>-1.150000000000269</v>
      </c>
      <c r="O125">
        <f t="shared" si="57"/>
        <v>1406.8999999999999</v>
      </c>
      <c r="P125">
        <f t="shared" si="37"/>
        <v>12.341228070175438</v>
      </c>
      <c r="Q125">
        <f t="shared" si="38"/>
        <v>-9.3183595138269015E-2</v>
      </c>
      <c r="R125">
        <f t="shared" si="47"/>
        <v>0</v>
      </c>
      <c r="S125">
        <f t="shared" si="48"/>
        <v>0</v>
      </c>
      <c r="T125">
        <f t="shared" si="49"/>
        <v>0</v>
      </c>
      <c r="U125">
        <f t="shared" si="55"/>
        <v>-12.544999999999987</v>
      </c>
      <c r="V125">
        <f t="shared" si="55"/>
        <v>984.11500000000024</v>
      </c>
      <c r="W125">
        <f t="shared" si="51"/>
        <v>9.0285779816513791</v>
      </c>
      <c r="X125">
        <f t="shared" si="52"/>
        <v>-1.3894768395969965</v>
      </c>
    </row>
    <row r="126" spans="1:24" x14ac:dyDescent="0.25">
      <c r="A126" s="1">
        <v>43965</v>
      </c>
      <c r="B126">
        <v>125</v>
      </c>
      <c r="C126">
        <v>0</v>
      </c>
      <c r="D126">
        <f t="shared" si="27"/>
        <v>0</v>
      </c>
      <c r="E126">
        <f t="shared" si="28"/>
        <v>0</v>
      </c>
      <c r="F126">
        <f t="shared" si="29"/>
        <v>0</v>
      </c>
      <c r="G126">
        <f t="shared" si="56"/>
        <v>-1.1500000000000234</v>
      </c>
      <c r="H126">
        <f t="shared" si="56"/>
        <v>1147.1499999999994</v>
      </c>
      <c r="I126">
        <f t="shared" si="31"/>
        <v>9.5595833333333289</v>
      </c>
      <c r="J126">
        <f t="shared" si="32"/>
        <v>-0.12029813014863172</v>
      </c>
      <c r="K126">
        <f t="shared" si="33"/>
        <v>0</v>
      </c>
      <c r="L126">
        <f t="shared" si="34"/>
        <v>0</v>
      </c>
      <c r="M126">
        <f t="shared" si="35"/>
        <v>0</v>
      </c>
      <c r="N126">
        <f t="shared" si="57"/>
        <v>-1.150000000000269</v>
      </c>
      <c r="O126">
        <f t="shared" si="57"/>
        <v>1406.8999999999999</v>
      </c>
      <c r="P126">
        <f t="shared" si="37"/>
        <v>12.23391304347826</v>
      </c>
      <c r="Q126">
        <f t="shared" si="38"/>
        <v>-9.400099509562225E-2</v>
      </c>
      <c r="R126">
        <f t="shared" si="47"/>
        <v>0</v>
      </c>
      <c r="S126">
        <f t="shared" si="48"/>
        <v>0</v>
      </c>
      <c r="T126">
        <f t="shared" si="49"/>
        <v>0</v>
      </c>
      <c r="U126">
        <f t="shared" si="55"/>
        <v>-12.544999999999987</v>
      </c>
      <c r="V126">
        <f t="shared" si="55"/>
        <v>984.11500000000024</v>
      </c>
      <c r="W126">
        <f t="shared" si="51"/>
        <v>8.9465000000000021</v>
      </c>
      <c r="X126">
        <f t="shared" si="52"/>
        <v>-1.4022243335382534</v>
      </c>
    </row>
    <row r="127" spans="1:24" x14ac:dyDescent="0.25">
      <c r="A127" s="1">
        <v>43966</v>
      </c>
      <c r="B127">
        <v>126</v>
      </c>
      <c r="C127">
        <v>0</v>
      </c>
      <c r="D127">
        <f t="shared" si="27"/>
        <v>0</v>
      </c>
      <c r="E127">
        <f t="shared" si="28"/>
        <v>0</v>
      </c>
      <c r="F127">
        <f t="shared" si="29"/>
        <v>0</v>
      </c>
      <c r="G127">
        <f t="shared" si="56"/>
        <v>-1.1500000000000234</v>
      </c>
      <c r="H127">
        <f t="shared" si="56"/>
        <v>1147.1499999999994</v>
      </c>
      <c r="I127">
        <f t="shared" si="31"/>
        <v>9.4805785123966899</v>
      </c>
      <c r="J127">
        <f t="shared" si="32"/>
        <v>-0.12130061456653699</v>
      </c>
      <c r="K127">
        <f t="shared" si="33"/>
        <v>0</v>
      </c>
      <c r="L127">
        <f t="shared" si="34"/>
        <v>0</v>
      </c>
      <c r="M127">
        <f t="shared" si="35"/>
        <v>0</v>
      </c>
      <c r="N127">
        <f t="shared" si="57"/>
        <v>-1.150000000000269</v>
      </c>
      <c r="O127">
        <f t="shared" si="57"/>
        <v>1406.8999999999999</v>
      </c>
      <c r="P127">
        <f t="shared" si="37"/>
        <v>12.128448275862068</v>
      </c>
      <c r="Q127">
        <f t="shared" si="38"/>
        <v>-9.4818395052975485E-2</v>
      </c>
      <c r="R127">
        <f t="shared" si="47"/>
        <v>0</v>
      </c>
      <c r="S127">
        <f t="shared" si="48"/>
        <v>0</v>
      </c>
      <c r="T127">
        <f t="shared" si="49"/>
        <v>0</v>
      </c>
      <c r="U127">
        <f t="shared" si="55"/>
        <v>-12.544999999999987</v>
      </c>
      <c r="V127">
        <f t="shared" si="55"/>
        <v>984.11500000000024</v>
      </c>
      <c r="W127">
        <f t="shared" si="51"/>
        <v>8.8659009009009022</v>
      </c>
      <c r="X127">
        <f t="shared" si="52"/>
        <v>-1.4149718274795104</v>
      </c>
    </row>
    <row r="128" spans="1:24" x14ac:dyDescent="0.25">
      <c r="A128" s="1">
        <v>43967</v>
      </c>
      <c r="B128">
        <v>127</v>
      </c>
      <c r="C128">
        <v>1</v>
      </c>
      <c r="D128">
        <f t="shared" si="27"/>
        <v>0</v>
      </c>
      <c r="E128">
        <f t="shared" si="28"/>
        <v>1</v>
      </c>
      <c r="F128">
        <f t="shared" si="29"/>
        <v>1</v>
      </c>
      <c r="G128">
        <f t="shared" si="56"/>
        <v>-0.15000000000002345</v>
      </c>
      <c r="H128">
        <f t="shared" si="56"/>
        <v>1148.1499999999994</v>
      </c>
      <c r="I128">
        <f t="shared" si="31"/>
        <v>9.4110655737704878</v>
      </c>
      <c r="J128">
        <f t="shared" si="32"/>
        <v>-1.5938683969867064E-2</v>
      </c>
      <c r="K128">
        <f t="shared" si="33"/>
        <v>0</v>
      </c>
      <c r="L128">
        <f t="shared" si="34"/>
        <v>1</v>
      </c>
      <c r="M128">
        <f t="shared" si="35"/>
        <v>1</v>
      </c>
      <c r="N128">
        <f t="shared" si="57"/>
        <v>-0.15000000000026903</v>
      </c>
      <c r="O128">
        <f t="shared" si="57"/>
        <v>1407.8999999999999</v>
      </c>
      <c r="P128">
        <f t="shared" si="37"/>
        <v>12.033333333333331</v>
      </c>
      <c r="Q128">
        <f t="shared" si="38"/>
        <v>-1.2465373961241196E-2</v>
      </c>
      <c r="R128">
        <f t="shared" si="47"/>
        <v>0</v>
      </c>
      <c r="S128">
        <f t="shared" si="48"/>
        <v>0</v>
      </c>
      <c r="T128">
        <f t="shared" si="49"/>
        <v>0</v>
      </c>
      <c r="U128">
        <f t="shared" ref="U128:V128" si="58">S128+U127</f>
        <v>-12.544999999999987</v>
      </c>
      <c r="V128">
        <f t="shared" si="58"/>
        <v>984.11500000000024</v>
      </c>
      <c r="W128">
        <f t="shared" si="51"/>
        <v>8.7867410714285743</v>
      </c>
      <c r="X128">
        <f t="shared" si="52"/>
        <v>-1.4277193214207671</v>
      </c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5EA0-DA98-4AA0-8113-67F86399B857}">
  <sheetPr codeName="Hoja41">
    <tabColor rgb="FFFF0000"/>
  </sheetPr>
  <dimension ref="A1:X158"/>
  <sheetViews>
    <sheetView zoomScale="55" zoomScaleNormal="55" workbookViewId="0">
      <pane ySplit="1" topLeftCell="A109" activePane="bottomLeft" state="frozen"/>
      <selection activeCell="G170" sqref="G170"/>
      <selection pane="bottomLeft" activeCell="W128" sqref="W128:X128"/>
    </sheetView>
  </sheetViews>
  <sheetFormatPr baseColWidth="10" defaultRowHeight="15" x14ac:dyDescent="0.25"/>
  <sheetData>
    <row r="1" spans="1:24" ht="15.75" thickBot="1" x14ac:dyDescent="0.3">
      <c r="A1" t="s">
        <v>17</v>
      </c>
      <c r="B1" t="s">
        <v>0</v>
      </c>
      <c r="C1" t="s">
        <v>2</v>
      </c>
      <c r="D1" t="s">
        <v>19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18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20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</row>
    <row r="2" spans="1:24" ht="15.75" thickBot="1" x14ac:dyDescent="0.3">
      <c r="A2" s="1">
        <v>43841</v>
      </c>
      <c r="B2">
        <v>1</v>
      </c>
      <c r="C2" s="16">
        <v>1</v>
      </c>
      <c r="D2">
        <v>1</v>
      </c>
      <c r="E2">
        <f t="shared" ref="E2:E65" si="0">$C2-D2</f>
        <v>0</v>
      </c>
      <c r="F2">
        <f t="shared" ref="F2:F65" si="1">ABS(E2)</f>
        <v>0</v>
      </c>
      <c r="G2">
        <f>E2</f>
        <v>0</v>
      </c>
      <c r="H2">
        <f>F2</f>
        <v>0</v>
      </c>
      <c r="I2">
        <f t="shared" ref="I2:I65" si="2">H2/$B2</f>
        <v>0</v>
      </c>
      <c r="J2" t="e">
        <f t="shared" ref="J2:J65" si="3">G2/I2</f>
        <v>#DIV/0!</v>
      </c>
      <c r="K2">
        <v>1</v>
      </c>
      <c r="L2">
        <f t="shared" ref="L2:L65" si="4">$C2-K2</f>
        <v>0</v>
      </c>
      <c r="M2">
        <f t="shared" ref="M2:M65" si="5">ABS(L2)</f>
        <v>0</v>
      </c>
      <c r="N2">
        <f t="shared" ref="N2:O2" si="6">L2</f>
        <v>0</v>
      </c>
      <c r="O2">
        <f t="shared" si="6"/>
        <v>0</v>
      </c>
      <c r="P2">
        <f t="shared" ref="P2:P65" si="7">O2/$B2</f>
        <v>0</v>
      </c>
      <c r="Q2" t="e">
        <f t="shared" ref="Q2:Q65" si="8">N2/P2</f>
        <v>#DIV/0!</v>
      </c>
      <c r="R2">
        <v>1</v>
      </c>
      <c r="S2">
        <f t="shared" ref="S2:S65" si="9">$C2-R2</f>
        <v>0</v>
      </c>
      <c r="T2">
        <f t="shared" ref="T2:T65" si="10">ABS(S2)</f>
        <v>0</v>
      </c>
      <c r="U2">
        <f t="shared" ref="U2:V2" si="11">S2</f>
        <v>0</v>
      </c>
      <c r="V2">
        <f t="shared" si="11"/>
        <v>0</v>
      </c>
      <c r="W2">
        <f t="shared" ref="W2:W65" si="12">V2/$B2</f>
        <v>0</v>
      </c>
      <c r="X2" t="e">
        <f t="shared" ref="X2:X65" si="13">U2/W2</f>
        <v>#DIV/0!</v>
      </c>
    </row>
    <row r="3" spans="1:24" ht="15.75" thickBot="1" x14ac:dyDescent="0.3">
      <c r="A3" s="1">
        <v>43842</v>
      </c>
      <c r="B3">
        <v>2</v>
      </c>
      <c r="C3" s="16">
        <v>0</v>
      </c>
      <c r="D3">
        <f t="shared" ref="D3:D66" si="14">D2+0.2*($C2-D2)</f>
        <v>1</v>
      </c>
      <c r="E3">
        <f t="shared" si="0"/>
        <v>-1</v>
      </c>
      <c r="F3">
        <f t="shared" si="1"/>
        <v>1</v>
      </c>
      <c r="G3">
        <f t="shared" ref="G3:H19" si="15">E3+G2</f>
        <v>-1</v>
      </c>
      <c r="H3">
        <f t="shared" si="15"/>
        <v>1</v>
      </c>
      <c r="I3">
        <f t="shared" si="2"/>
        <v>0.5</v>
      </c>
      <c r="J3">
        <f t="shared" si="3"/>
        <v>-2</v>
      </c>
      <c r="K3">
        <f t="shared" ref="K3:K66" si="16">K2+0.5*($C2-K2)</f>
        <v>1</v>
      </c>
      <c r="L3">
        <f t="shared" si="4"/>
        <v>-1</v>
      </c>
      <c r="M3">
        <f t="shared" si="5"/>
        <v>1</v>
      </c>
      <c r="N3">
        <f t="shared" ref="N3:O18" si="17">L3+N2</f>
        <v>-1</v>
      </c>
      <c r="O3">
        <f t="shared" si="17"/>
        <v>1</v>
      </c>
      <c r="P3">
        <f t="shared" si="7"/>
        <v>0.5</v>
      </c>
      <c r="Q3">
        <f t="shared" si="8"/>
        <v>-2</v>
      </c>
      <c r="R3">
        <f t="shared" ref="R3:R66" si="18">R2+0.8*($C2-R2)</f>
        <v>1</v>
      </c>
      <c r="S3">
        <f t="shared" si="9"/>
        <v>-1</v>
      </c>
      <c r="T3">
        <f t="shared" si="10"/>
        <v>1</v>
      </c>
      <c r="U3">
        <f t="shared" ref="U3:V18" si="19">S3+U2</f>
        <v>-1</v>
      </c>
      <c r="V3">
        <f t="shared" si="19"/>
        <v>1</v>
      </c>
      <c r="W3">
        <f t="shared" si="12"/>
        <v>0.5</v>
      </c>
      <c r="X3">
        <f t="shared" si="13"/>
        <v>-2</v>
      </c>
    </row>
    <row r="4" spans="1:24" ht="15.75" thickBot="1" x14ac:dyDescent="0.3">
      <c r="A4" s="1">
        <v>43843</v>
      </c>
      <c r="B4">
        <v>3</v>
      </c>
      <c r="C4" s="16">
        <v>0</v>
      </c>
      <c r="D4">
        <f t="shared" si="14"/>
        <v>0.8</v>
      </c>
      <c r="E4">
        <f t="shared" si="0"/>
        <v>-0.8</v>
      </c>
      <c r="F4">
        <f t="shared" si="1"/>
        <v>0.8</v>
      </c>
      <c r="G4">
        <f t="shared" si="15"/>
        <v>-1.8</v>
      </c>
      <c r="H4">
        <f t="shared" si="15"/>
        <v>1.8</v>
      </c>
      <c r="I4">
        <f t="shared" si="2"/>
        <v>0.6</v>
      </c>
      <c r="J4">
        <f t="shared" si="3"/>
        <v>-3</v>
      </c>
      <c r="K4">
        <f t="shared" si="16"/>
        <v>0.5</v>
      </c>
      <c r="L4">
        <f t="shared" si="4"/>
        <v>-0.5</v>
      </c>
      <c r="M4">
        <f t="shared" si="5"/>
        <v>0.5</v>
      </c>
      <c r="N4">
        <f t="shared" si="17"/>
        <v>-1.5</v>
      </c>
      <c r="O4">
        <f t="shared" si="17"/>
        <v>1.5</v>
      </c>
      <c r="P4">
        <f t="shared" si="7"/>
        <v>0.5</v>
      </c>
      <c r="Q4">
        <f t="shared" si="8"/>
        <v>-3</v>
      </c>
      <c r="R4">
        <f t="shared" si="18"/>
        <v>0.19999999999999996</v>
      </c>
      <c r="S4">
        <f t="shared" si="9"/>
        <v>-0.19999999999999996</v>
      </c>
      <c r="T4">
        <f t="shared" si="10"/>
        <v>0.19999999999999996</v>
      </c>
      <c r="U4">
        <f t="shared" si="19"/>
        <v>-1.2</v>
      </c>
      <c r="V4">
        <f t="shared" si="19"/>
        <v>1.2</v>
      </c>
      <c r="W4">
        <f t="shared" si="12"/>
        <v>0.39999999999999997</v>
      </c>
      <c r="X4">
        <f t="shared" si="13"/>
        <v>-3</v>
      </c>
    </row>
    <row r="5" spans="1:24" ht="15.75" thickBot="1" x14ac:dyDescent="0.3">
      <c r="A5" s="1">
        <v>43844</v>
      </c>
      <c r="B5">
        <v>4</v>
      </c>
      <c r="C5" s="16">
        <v>0</v>
      </c>
      <c r="D5">
        <f t="shared" si="14"/>
        <v>0.64</v>
      </c>
      <c r="E5">
        <f t="shared" si="0"/>
        <v>-0.64</v>
      </c>
      <c r="F5">
        <f t="shared" si="1"/>
        <v>0.64</v>
      </c>
      <c r="G5">
        <f t="shared" si="15"/>
        <v>-2.44</v>
      </c>
      <c r="H5">
        <f t="shared" si="15"/>
        <v>2.44</v>
      </c>
      <c r="I5">
        <f t="shared" si="2"/>
        <v>0.61</v>
      </c>
      <c r="J5">
        <f t="shared" si="3"/>
        <v>-4</v>
      </c>
      <c r="K5">
        <f t="shared" si="16"/>
        <v>0.25</v>
      </c>
      <c r="L5">
        <f t="shared" si="4"/>
        <v>-0.25</v>
      </c>
      <c r="M5">
        <f t="shared" si="5"/>
        <v>0.25</v>
      </c>
      <c r="N5">
        <f t="shared" si="17"/>
        <v>-1.75</v>
      </c>
      <c r="O5">
        <f t="shared" si="17"/>
        <v>1.75</v>
      </c>
      <c r="P5">
        <f t="shared" si="7"/>
        <v>0.4375</v>
      </c>
      <c r="Q5">
        <f t="shared" si="8"/>
        <v>-4</v>
      </c>
      <c r="R5">
        <f t="shared" si="18"/>
        <v>3.999999999999998E-2</v>
      </c>
      <c r="S5">
        <f t="shared" si="9"/>
        <v>-3.999999999999998E-2</v>
      </c>
      <c r="T5">
        <f t="shared" si="10"/>
        <v>3.999999999999998E-2</v>
      </c>
      <c r="U5">
        <f t="shared" si="19"/>
        <v>-1.24</v>
      </c>
      <c r="V5">
        <f t="shared" si="19"/>
        <v>1.24</v>
      </c>
      <c r="W5">
        <f t="shared" si="12"/>
        <v>0.31</v>
      </c>
      <c r="X5">
        <f t="shared" si="13"/>
        <v>-4</v>
      </c>
    </row>
    <row r="6" spans="1:24" ht="15.75" thickBot="1" x14ac:dyDescent="0.3">
      <c r="A6" s="1">
        <v>43845</v>
      </c>
      <c r="B6">
        <v>5</v>
      </c>
      <c r="C6" s="16">
        <v>1</v>
      </c>
      <c r="D6">
        <f t="shared" si="14"/>
        <v>0.51200000000000001</v>
      </c>
      <c r="E6">
        <f t="shared" si="0"/>
        <v>0.48799999999999999</v>
      </c>
      <c r="F6">
        <f t="shared" si="1"/>
        <v>0.48799999999999999</v>
      </c>
      <c r="G6">
        <f t="shared" si="15"/>
        <v>-1.952</v>
      </c>
      <c r="H6">
        <f t="shared" si="15"/>
        <v>2.9279999999999999</v>
      </c>
      <c r="I6">
        <f t="shared" si="2"/>
        <v>0.58560000000000001</v>
      </c>
      <c r="J6">
        <f t="shared" si="3"/>
        <v>-3.333333333333333</v>
      </c>
      <c r="K6">
        <f t="shared" si="16"/>
        <v>0.125</v>
      </c>
      <c r="L6">
        <f t="shared" si="4"/>
        <v>0.875</v>
      </c>
      <c r="M6">
        <f t="shared" si="5"/>
        <v>0.875</v>
      </c>
      <c r="N6">
        <f t="shared" si="17"/>
        <v>-0.875</v>
      </c>
      <c r="O6">
        <f t="shared" si="17"/>
        <v>2.625</v>
      </c>
      <c r="P6">
        <f t="shared" si="7"/>
        <v>0.52500000000000002</v>
      </c>
      <c r="Q6">
        <f t="shared" si="8"/>
        <v>-1.6666666666666665</v>
      </c>
      <c r="R6">
        <f t="shared" si="18"/>
        <v>7.9999999999999932E-3</v>
      </c>
      <c r="S6">
        <f t="shared" si="9"/>
        <v>0.99199999999999999</v>
      </c>
      <c r="T6">
        <f t="shared" si="10"/>
        <v>0.99199999999999999</v>
      </c>
      <c r="U6">
        <f t="shared" si="19"/>
        <v>-0.248</v>
      </c>
      <c r="V6">
        <f t="shared" si="19"/>
        <v>2.2320000000000002</v>
      </c>
      <c r="W6">
        <f t="shared" si="12"/>
        <v>0.44640000000000002</v>
      </c>
      <c r="X6">
        <f t="shared" si="13"/>
        <v>-0.55555555555555558</v>
      </c>
    </row>
    <row r="7" spans="1:24" ht="15.75" thickBot="1" x14ac:dyDescent="0.3">
      <c r="A7" s="1">
        <v>43846</v>
      </c>
      <c r="B7">
        <v>6</v>
      </c>
      <c r="C7" s="16">
        <v>0</v>
      </c>
      <c r="D7">
        <f t="shared" si="14"/>
        <v>0.60960000000000003</v>
      </c>
      <c r="E7">
        <f t="shared" si="0"/>
        <v>-0.60960000000000003</v>
      </c>
      <c r="F7">
        <f t="shared" si="1"/>
        <v>0.60960000000000003</v>
      </c>
      <c r="G7">
        <f t="shared" si="15"/>
        <v>-2.5615999999999999</v>
      </c>
      <c r="H7">
        <f t="shared" si="15"/>
        <v>3.5375999999999999</v>
      </c>
      <c r="I7">
        <f t="shared" si="2"/>
        <v>0.58960000000000001</v>
      </c>
      <c r="J7">
        <f t="shared" si="3"/>
        <v>-4.344640434192673</v>
      </c>
      <c r="K7">
        <f t="shared" si="16"/>
        <v>0.5625</v>
      </c>
      <c r="L7">
        <f t="shared" si="4"/>
        <v>-0.5625</v>
      </c>
      <c r="M7">
        <f t="shared" si="5"/>
        <v>0.5625</v>
      </c>
      <c r="N7">
        <f t="shared" si="17"/>
        <v>-1.4375</v>
      </c>
      <c r="O7">
        <f t="shared" si="17"/>
        <v>3.1875</v>
      </c>
      <c r="P7">
        <f t="shared" si="7"/>
        <v>0.53125</v>
      </c>
      <c r="Q7">
        <f t="shared" si="8"/>
        <v>-2.7058823529411766</v>
      </c>
      <c r="R7">
        <f t="shared" si="18"/>
        <v>0.80160000000000009</v>
      </c>
      <c r="S7">
        <f t="shared" si="9"/>
        <v>-0.80160000000000009</v>
      </c>
      <c r="T7">
        <f t="shared" si="10"/>
        <v>0.80160000000000009</v>
      </c>
      <c r="U7">
        <f t="shared" si="19"/>
        <v>-1.0496000000000001</v>
      </c>
      <c r="V7">
        <f t="shared" si="19"/>
        <v>3.0336000000000003</v>
      </c>
      <c r="W7">
        <f t="shared" si="12"/>
        <v>0.50560000000000005</v>
      </c>
      <c r="X7">
        <f t="shared" si="13"/>
        <v>-2.0759493670886076</v>
      </c>
    </row>
    <row r="8" spans="1:24" ht="15.75" thickBot="1" x14ac:dyDescent="0.3">
      <c r="A8" s="1">
        <v>43847</v>
      </c>
      <c r="B8">
        <v>7</v>
      </c>
      <c r="C8" s="16">
        <v>0</v>
      </c>
      <c r="D8">
        <f t="shared" si="14"/>
        <v>0.48768</v>
      </c>
      <c r="E8">
        <f t="shared" si="0"/>
        <v>-0.48768</v>
      </c>
      <c r="F8">
        <f t="shared" si="1"/>
        <v>0.48768</v>
      </c>
      <c r="G8">
        <f t="shared" si="15"/>
        <v>-3.04928</v>
      </c>
      <c r="H8">
        <f t="shared" si="15"/>
        <v>4.0252799999999995</v>
      </c>
      <c r="I8">
        <f t="shared" si="2"/>
        <v>0.57503999999999988</v>
      </c>
      <c r="J8">
        <f t="shared" si="3"/>
        <v>-5.3027267668336124</v>
      </c>
      <c r="K8">
        <f t="shared" si="16"/>
        <v>0.28125</v>
      </c>
      <c r="L8">
        <f t="shared" si="4"/>
        <v>-0.28125</v>
      </c>
      <c r="M8">
        <f t="shared" si="5"/>
        <v>0.28125</v>
      </c>
      <c r="N8">
        <f t="shared" si="17"/>
        <v>-1.71875</v>
      </c>
      <c r="O8">
        <f t="shared" si="17"/>
        <v>3.46875</v>
      </c>
      <c r="P8">
        <f t="shared" si="7"/>
        <v>0.4955357142857143</v>
      </c>
      <c r="Q8">
        <f t="shared" si="8"/>
        <v>-3.4684684684684686</v>
      </c>
      <c r="R8">
        <f t="shared" si="18"/>
        <v>0.16032000000000002</v>
      </c>
      <c r="S8">
        <f t="shared" si="9"/>
        <v>-0.16032000000000002</v>
      </c>
      <c r="T8">
        <f t="shared" si="10"/>
        <v>0.16032000000000002</v>
      </c>
      <c r="U8">
        <f t="shared" si="19"/>
        <v>-1.2099200000000001</v>
      </c>
      <c r="V8">
        <f t="shared" si="19"/>
        <v>3.1939200000000003</v>
      </c>
      <c r="W8">
        <f t="shared" si="12"/>
        <v>0.45627428571428574</v>
      </c>
      <c r="X8">
        <f t="shared" si="13"/>
        <v>-2.6517383027752732</v>
      </c>
    </row>
    <row r="9" spans="1:24" ht="15.75" thickBot="1" x14ac:dyDescent="0.3">
      <c r="A9" s="1">
        <v>43848</v>
      </c>
      <c r="B9">
        <v>8</v>
      </c>
      <c r="C9" s="16">
        <v>0</v>
      </c>
      <c r="D9">
        <f t="shared" si="14"/>
        <v>0.39014399999999999</v>
      </c>
      <c r="E9">
        <f t="shared" si="0"/>
        <v>-0.39014399999999999</v>
      </c>
      <c r="F9">
        <f t="shared" si="1"/>
        <v>0.39014399999999999</v>
      </c>
      <c r="G9">
        <f t="shared" si="15"/>
        <v>-3.4394239999999998</v>
      </c>
      <c r="H9">
        <f t="shared" si="15"/>
        <v>4.4154239999999998</v>
      </c>
      <c r="I9">
        <f t="shared" si="2"/>
        <v>0.55192799999999997</v>
      </c>
      <c r="J9">
        <f t="shared" si="3"/>
        <v>-6.2316534040671971</v>
      </c>
      <c r="K9">
        <f t="shared" si="16"/>
        <v>0.140625</v>
      </c>
      <c r="L9">
        <f t="shared" si="4"/>
        <v>-0.140625</v>
      </c>
      <c r="M9">
        <f t="shared" si="5"/>
        <v>0.140625</v>
      </c>
      <c r="N9">
        <f t="shared" si="17"/>
        <v>-1.859375</v>
      </c>
      <c r="O9">
        <f t="shared" si="17"/>
        <v>3.609375</v>
      </c>
      <c r="P9">
        <f t="shared" si="7"/>
        <v>0.451171875</v>
      </c>
      <c r="Q9">
        <f t="shared" si="8"/>
        <v>-4.1212121212121211</v>
      </c>
      <c r="R9">
        <f t="shared" si="18"/>
        <v>3.2064000000000009E-2</v>
      </c>
      <c r="S9">
        <f t="shared" si="9"/>
        <v>-3.2064000000000009E-2</v>
      </c>
      <c r="T9">
        <f t="shared" si="10"/>
        <v>3.2064000000000009E-2</v>
      </c>
      <c r="U9">
        <f t="shared" si="19"/>
        <v>-1.2419840000000002</v>
      </c>
      <c r="V9">
        <f t="shared" si="19"/>
        <v>3.2259840000000004</v>
      </c>
      <c r="W9">
        <f t="shared" si="12"/>
        <v>0.40324800000000005</v>
      </c>
      <c r="X9">
        <f t="shared" si="13"/>
        <v>-3.0799507995079951</v>
      </c>
    </row>
    <row r="10" spans="1:24" ht="15.75" thickBot="1" x14ac:dyDescent="0.3">
      <c r="A10" s="1">
        <v>43849</v>
      </c>
      <c r="B10">
        <v>9</v>
      </c>
      <c r="C10" s="16">
        <v>1</v>
      </c>
      <c r="D10">
        <f t="shared" si="14"/>
        <v>0.31211519999999998</v>
      </c>
      <c r="E10">
        <f t="shared" si="0"/>
        <v>0.68788479999999996</v>
      </c>
      <c r="F10">
        <f t="shared" si="1"/>
        <v>0.68788479999999996</v>
      </c>
      <c r="G10">
        <f t="shared" si="15"/>
        <v>-2.7515391999999999</v>
      </c>
      <c r="H10">
        <f t="shared" si="15"/>
        <v>5.1033087999999998</v>
      </c>
      <c r="I10">
        <f t="shared" si="2"/>
        <v>0.56703431111111113</v>
      </c>
      <c r="J10">
        <f t="shared" si="3"/>
        <v>-4.8525091799265603</v>
      </c>
      <c r="K10">
        <f t="shared" si="16"/>
        <v>7.03125E-2</v>
      </c>
      <c r="L10">
        <f t="shared" si="4"/>
        <v>0.9296875</v>
      </c>
      <c r="M10">
        <f t="shared" si="5"/>
        <v>0.9296875</v>
      </c>
      <c r="N10">
        <f t="shared" si="17"/>
        <v>-0.9296875</v>
      </c>
      <c r="O10">
        <f t="shared" si="17"/>
        <v>4.5390625</v>
      </c>
      <c r="P10">
        <f t="shared" si="7"/>
        <v>0.50434027777777779</v>
      </c>
      <c r="Q10">
        <f t="shared" si="8"/>
        <v>-1.8433734939759037</v>
      </c>
      <c r="R10">
        <f t="shared" si="18"/>
        <v>6.4127999999999998E-3</v>
      </c>
      <c r="S10">
        <f t="shared" si="9"/>
        <v>0.9935872</v>
      </c>
      <c r="T10">
        <f t="shared" si="10"/>
        <v>0.9935872</v>
      </c>
      <c r="U10">
        <f t="shared" si="19"/>
        <v>-0.2483968000000002</v>
      </c>
      <c r="V10">
        <f t="shared" si="19"/>
        <v>4.2195712000000007</v>
      </c>
      <c r="W10">
        <f t="shared" si="12"/>
        <v>0.46884124444444453</v>
      </c>
      <c r="X10">
        <f t="shared" si="13"/>
        <v>-0.52981004325747638</v>
      </c>
    </row>
    <row r="11" spans="1:24" ht="15.75" thickBot="1" x14ac:dyDescent="0.3">
      <c r="A11" s="1">
        <v>43850</v>
      </c>
      <c r="B11">
        <v>10</v>
      </c>
      <c r="C11" s="16">
        <v>0</v>
      </c>
      <c r="D11">
        <f t="shared" si="14"/>
        <v>0.44969216000000001</v>
      </c>
      <c r="E11">
        <f t="shared" si="0"/>
        <v>-0.44969216000000001</v>
      </c>
      <c r="F11">
        <f t="shared" si="1"/>
        <v>0.44969216000000001</v>
      </c>
      <c r="G11">
        <f t="shared" si="15"/>
        <v>-3.20123136</v>
      </c>
      <c r="H11">
        <f t="shared" si="15"/>
        <v>5.5530009599999994</v>
      </c>
      <c r="I11">
        <f t="shared" si="2"/>
        <v>0.55530009599999997</v>
      </c>
      <c r="J11">
        <f t="shared" si="3"/>
        <v>-5.7648672907846938</v>
      </c>
      <c r="K11">
        <f t="shared" si="16"/>
        <v>0.53515625</v>
      </c>
      <c r="L11">
        <f t="shared" si="4"/>
        <v>-0.53515625</v>
      </c>
      <c r="M11">
        <f t="shared" si="5"/>
        <v>0.53515625</v>
      </c>
      <c r="N11">
        <f t="shared" si="17"/>
        <v>-1.46484375</v>
      </c>
      <c r="O11">
        <f t="shared" si="17"/>
        <v>5.07421875</v>
      </c>
      <c r="P11">
        <f t="shared" si="7"/>
        <v>0.50742187500000002</v>
      </c>
      <c r="Q11">
        <f t="shared" si="8"/>
        <v>-2.8868360277136258</v>
      </c>
      <c r="R11">
        <f t="shared" si="18"/>
        <v>0.80128256000000009</v>
      </c>
      <c r="S11">
        <f t="shared" si="9"/>
        <v>-0.80128256000000009</v>
      </c>
      <c r="T11">
        <f t="shared" si="10"/>
        <v>0.80128256000000009</v>
      </c>
      <c r="U11">
        <f t="shared" si="19"/>
        <v>-1.0496793600000003</v>
      </c>
      <c r="V11">
        <f t="shared" si="19"/>
        <v>5.0208537600000005</v>
      </c>
      <c r="W11">
        <f t="shared" si="12"/>
        <v>0.50208537600000003</v>
      </c>
      <c r="X11">
        <f t="shared" si="13"/>
        <v>-2.0906391824485251</v>
      </c>
    </row>
    <row r="12" spans="1:24" ht="15.75" thickBot="1" x14ac:dyDescent="0.3">
      <c r="A12" s="1">
        <v>43851</v>
      </c>
      <c r="B12">
        <v>11</v>
      </c>
      <c r="C12" s="16">
        <v>3</v>
      </c>
      <c r="D12">
        <f t="shared" si="14"/>
        <v>0.35975372799999999</v>
      </c>
      <c r="E12">
        <f t="shared" si="0"/>
        <v>2.6402462720000002</v>
      </c>
      <c r="F12">
        <f t="shared" si="1"/>
        <v>2.6402462720000002</v>
      </c>
      <c r="G12">
        <f t="shared" si="15"/>
        <v>-0.5609850879999998</v>
      </c>
      <c r="H12">
        <f t="shared" si="15"/>
        <v>8.1932472319999992</v>
      </c>
      <c r="I12">
        <f t="shared" si="2"/>
        <v>0.74484065745454542</v>
      </c>
      <c r="J12">
        <f t="shared" si="3"/>
        <v>-0.75316120620635485</v>
      </c>
      <c r="K12">
        <f t="shared" si="16"/>
        <v>0.267578125</v>
      </c>
      <c r="L12">
        <f t="shared" si="4"/>
        <v>2.732421875</v>
      </c>
      <c r="M12">
        <f t="shared" si="5"/>
        <v>2.732421875</v>
      </c>
      <c r="N12">
        <f t="shared" si="17"/>
        <v>1.267578125</v>
      </c>
      <c r="O12">
        <f t="shared" si="17"/>
        <v>7.806640625</v>
      </c>
      <c r="P12">
        <f t="shared" si="7"/>
        <v>0.70969460227272729</v>
      </c>
      <c r="Q12">
        <f t="shared" si="8"/>
        <v>1.7860895671753816</v>
      </c>
      <c r="R12">
        <f t="shared" si="18"/>
        <v>0.16025651200000002</v>
      </c>
      <c r="S12">
        <f t="shared" si="9"/>
        <v>2.8397434879999999</v>
      </c>
      <c r="T12">
        <f t="shared" si="10"/>
        <v>2.8397434879999999</v>
      </c>
      <c r="U12">
        <f t="shared" si="19"/>
        <v>1.7900641279999996</v>
      </c>
      <c r="V12">
        <f t="shared" si="19"/>
        <v>7.8605972480000004</v>
      </c>
      <c r="W12">
        <f t="shared" si="12"/>
        <v>0.71459974981818186</v>
      </c>
      <c r="X12">
        <f t="shared" si="13"/>
        <v>2.5049884616604636</v>
      </c>
    </row>
    <row r="13" spans="1:24" ht="15.75" thickBot="1" x14ac:dyDescent="0.3">
      <c r="A13" s="1">
        <v>43852</v>
      </c>
      <c r="B13">
        <v>12</v>
      </c>
      <c r="C13" s="16">
        <v>11</v>
      </c>
      <c r="D13">
        <f t="shared" si="14"/>
        <v>0.8878029824</v>
      </c>
      <c r="E13">
        <f t="shared" si="0"/>
        <v>10.1121970176</v>
      </c>
      <c r="F13">
        <f t="shared" si="1"/>
        <v>10.1121970176</v>
      </c>
      <c r="G13">
        <f t="shared" si="15"/>
        <v>9.5512119296000009</v>
      </c>
      <c r="H13">
        <f t="shared" si="15"/>
        <v>18.305444249600001</v>
      </c>
      <c r="I13">
        <f t="shared" si="2"/>
        <v>1.5254536874666667</v>
      </c>
      <c r="J13">
        <f t="shared" si="3"/>
        <v>6.2612270749836894</v>
      </c>
      <c r="K13">
        <f t="shared" si="16"/>
        <v>1.6337890625</v>
      </c>
      <c r="L13">
        <f t="shared" si="4"/>
        <v>9.3662109375</v>
      </c>
      <c r="M13">
        <f t="shared" si="5"/>
        <v>9.3662109375</v>
      </c>
      <c r="N13">
        <f t="shared" si="17"/>
        <v>10.6337890625</v>
      </c>
      <c r="O13">
        <f t="shared" si="17"/>
        <v>17.1728515625</v>
      </c>
      <c r="P13">
        <f t="shared" si="7"/>
        <v>1.4310709635416667</v>
      </c>
      <c r="Q13">
        <f t="shared" si="8"/>
        <v>7.4306511231162915</v>
      </c>
      <c r="R13">
        <f t="shared" si="18"/>
        <v>2.4320513024000001</v>
      </c>
      <c r="S13">
        <f t="shared" si="9"/>
        <v>8.5679486976000003</v>
      </c>
      <c r="T13">
        <f t="shared" si="10"/>
        <v>8.5679486976000003</v>
      </c>
      <c r="U13">
        <f t="shared" si="19"/>
        <v>10.358012825599999</v>
      </c>
      <c r="V13">
        <f t="shared" si="19"/>
        <v>16.4285459456</v>
      </c>
      <c r="W13">
        <f t="shared" si="12"/>
        <v>1.3690454954666667</v>
      </c>
      <c r="X13">
        <f t="shared" si="13"/>
        <v>7.5658645822206685</v>
      </c>
    </row>
    <row r="14" spans="1:24" ht="15.75" thickBot="1" x14ac:dyDescent="0.3">
      <c r="A14" s="1">
        <v>43853</v>
      </c>
      <c r="B14">
        <v>13</v>
      </c>
      <c r="C14" s="16">
        <v>0</v>
      </c>
      <c r="D14">
        <f t="shared" si="14"/>
        <v>2.9102423859200002</v>
      </c>
      <c r="E14">
        <f t="shared" si="0"/>
        <v>-2.9102423859200002</v>
      </c>
      <c r="F14">
        <f t="shared" si="1"/>
        <v>2.9102423859200002</v>
      </c>
      <c r="G14">
        <f t="shared" si="15"/>
        <v>6.6409695436800007</v>
      </c>
      <c r="H14">
        <f t="shared" si="15"/>
        <v>21.215686635520001</v>
      </c>
      <c r="I14">
        <f t="shared" si="2"/>
        <v>1.6319758950400001</v>
      </c>
      <c r="J14">
        <f t="shared" si="3"/>
        <v>4.0692816382053421</v>
      </c>
      <c r="K14">
        <f t="shared" si="16"/>
        <v>6.31689453125</v>
      </c>
      <c r="L14">
        <f t="shared" si="4"/>
        <v>-6.31689453125</v>
      </c>
      <c r="M14">
        <f t="shared" si="5"/>
        <v>6.31689453125</v>
      </c>
      <c r="N14">
        <f t="shared" si="17"/>
        <v>4.31689453125</v>
      </c>
      <c r="O14">
        <f t="shared" si="17"/>
        <v>23.48974609375</v>
      </c>
      <c r="P14">
        <f t="shared" si="7"/>
        <v>1.8069035456730769</v>
      </c>
      <c r="Q14">
        <f t="shared" si="8"/>
        <v>2.3891117716756396</v>
      </c>
      <c r="R14">
        <f t="shared" si="18"/>
        <v>9.2864102604800003</v>
      </c>
      <c r="S14">
        <f t="shared" si="9"/>
        <v>-9.2864102604800003</v>
      </c>
      <c r="T14">
        <f t="shared" si="10"/>
        <v>9.2864102604800003</v>
      </c>
      <c r="U14">
        <f t="shared" si="19"/>
        <v>1.0716025651199992</v>
      </c>
      <c r="V14">
        <f t="shared" si="19"/>
        <v>25.71495620608</v>
      </c>
      <c r="W14">
        <f t="shared" si="12"/>
        <v>1.9780735543138461</v>
      </c>
      <c r="X14">
        <f t="shared" si="13"/>
        <v>0.54174050443322186</v>
      </c>
    </row>
    <row r="15" spans="1:24" ht="15.75" thickBot="1" x14ac:dyDescent="0.3">
      <c r="A15" s="1">
        <v>43854</v>
      </c>
      <c r="B15">
        <v>14</v>
      </c>
      <c r="C15" s="16">
        <v>9</v>
      </c>
      <c r="D15">
        <f t="shared" si="14"/>
        <v>2.328193908736</v>
      </c>
      <c r="E15">
        <f t="shared" si="0"/>
        <v>6.671806091264</v>
      </c>
      <c r="F15">
        <f t="shared" si="1"/>
        <v>6.671806091264</v>
      </c>
      <c r="G15">
        <f t="shared" si="15"/>
        <v>13.312775634944</v>
      </c>
      <c r="H15">
        <f t="shared" si="15"/>
        <v>27.887492726784</v>
      </c>
      <c r="I15">
        <f t="shared" si="2"/>
        <v>1.9919637661988572</v>
      </c>
      <c r="J15">
        <f t="shared" si="3"/>
        <v>6.6832418645585889</v>
      </c>
      <c r="K15">
        <f t="shared" si="16"/>
        <v>3.158447265625</v>
      </c>
      <c r="L15">
        <f t="shared" si="4"/>
        <v>5.841552734375</v>
      </c>
      <c r="M15">
        <f t="shared" si="5"/>
        <v>5.841552734375</v>
      </c>
      <c r="N15">
        <f t="shared" si="17"/>
        <v>10.158447265625</v>
      </c>
      <c r="O15">
        <f t="shared" si="17"/>
        <v>29.331298828125</v>
      </c>
      <c r="P15">
        <f t="shared" si="7"/>
        <v>2.0950927734375</v>
      </c>
      <c r="Q15">
        <f t="shared" si="8"/>
        <v>4.8486861271339512</v>
      </c>
      <c r="R15">
        <f t="shared" si="18"/>
        <v>1.8572820520960001</v>
      </c>
      <c r="S15">
        <f t="shared" si="9"/>
        <v>7.1427179479039999</v>
      </c>
      <c r="T15">
        <f t="shared" si="10"/>
        <v>7.1427179479039999</v>
      </c>
      <c r="U15">
        <f t="shared" si="19"/>
        <v>8.2143205130239991</v>
      </c>
      <c r="V15">
        <f t="shared" si="19"/>
        <v>32.857674153984</v>
      </c>
      <c r="W15">
        <f t="shared" si="12"/>
        <v>2.3469767252845712</v>
      </c>
      <c r="X15">
        <f t="shared" si="13"/>
        <v>3.4999582333003372</v>
      </c>
    </row>
    <row r="16" spans="1:24" ht="15.75" thickBot="1" x14ac:dyDescent="0.3">
      <c r="A16" s="1">
        <v>43855</v>
      </c>
      <c r="B16">
        <v>15</v>
      </c>
      <c r="C16" s="16">
        <v>15</v>
      </c>
      <c r="D16">
        <f t="shared" si="14"/>
        <v>3.6625551269888001</v>
      </c>
      <c r="E16">
        <f t="shared" si="0"/>
        <v>11.337444873011201</v>
      </c>
      <c r="F16">
        <f t="shared" si="1"/>
        <v>11.337444873011201</v>
      </c>
      <c r="G16">
        <f t="shared" si="15"/>
        <v>24.650220507955201</v>
      </c>
      <c r="H16">
        <f t="shared" si="15"/>
        <v>39.224937599795197</v>
      </c>
      <c r="I16">
        <f t="shared" si="2"/>
        <v>2.6149958399863467</v>
      </c>
      <c r="J16">
        <f t="shared" si="3"/>
        <v>9.4264855534469625</v>
      </c>
      <c r="K16">
        <f t="shared" si="16"/>
        <v>6.0792236328125</v>
      </c>
      <c r="L16">
        <f t="shared" si="4"/>
        <v>8.9207763671875</v>
      </c>
      <c r="M16">
        <f t="shared" si="5"/>
        <v>8.9207763671875</v>
      </c>
      <c r="N16">
        <f t="shared" si="17"/>
        <v>19.0792236328125</v>
      </c>
      <c r="O16">
        <f t="shared" si="17"/>
        <v>38.2520751953125</v>
      </c>
      <c r="P16">
        <f t="shared" si="7"/>
        <v>2.5501383463541667</v>
      </c>
      <c r="Q16">
        <f t="shared" si="8"/>
        <v>7.4816425783680804</v>
      </c>
      <c r="R16">
        <f t="shared" si="18"/>
        <v>7.5714564104192004</v>
      </c>
      <c r="S16">
        <f t="shared" si="9"/>
        <v>7.4285435895807996</v>
      </c>
      <c r="T16">
        <f t="shared" si="10"/>
        <v>7.4285435895807996</v>
      </c>
      <c r="U16">
        <f t="shared" si="19"/>
        <v>15.642864102604799</v>
      </c>
      <c r="V16">
        <f t="shared" si="19"/>
        <v>40.286217743564798</v>
      </c>
      <c r="W16">
        <f t="shared" si="12"/>
        <v>2.6857478495709866</v>
      </c>
      <c r="X16">
        <f t="shared" si="13"/>
        <v>5.824397887948991</v>
      </c>
    </row>
    <row r="17" spans="1:24" ht="15.75" thickBot="1" x14ac:dyDescent="0.3">
      <c r="A17" s="1">
        <v>43856</v>
      </c>
      <c r="B17">
        <v>16</v>
      </c>
      <c r="C17" s="16">
        <v>15</v>
      </c>
      <c r="D17">
        <f t="shared" si="14"/>
        <v>5.9300441015910401</v>
      </c>
      <c r="E17">
        <f t="shared" si="0"/>
        <v>9.0699558984089599</v>
      </c>
      <c r="F17">
        <f t="shared" si="1"/>
        <v>9.0699558984089599</v>
      </c>
      <c r="G17">
        <f t="shared" si="15"/>
        <v>33.72017640636416</v>
      </c>
      <c r="H17">
        <f t="shared" si="15"/>
        <v>48.294893498204161</v>
      </c>
      <c r="I17">
        <f t="shared" si="2"/>
        <v>3.01843084363776</v>
      </c>
      <c r="J17">
        <f t="shared" si="3"/>
        <v>11.171425867662151</v>
      </c>
      <c r="K17">
        <f t="shared" si="16"/>
        <v>10.53961181640625</v>
      </c>
      <c r="L17">
        <f t="shared" si="4"/>
        <v>4.46038818359375</v>
      </c>
      <c r="M17">
        <f t="shared" si="5"/>
        <v>4.46038818359375</v>
      </c>
      <c r="N17">
        <f t="shared" si="17"/>
        <v>23.53961181640625</v>
      </c>
      <c r="O17">
        <f t="shared" si="17"/>
        <v>42.71246337890625</v>
      </c>
      <c r="P17">
        <f t="shared" si="7"/>
        <v>2.6695289611816406</v>
      </c>
      <c r="Q17">
        <f t="shared" si="8"/>
        <v>8.8178896572025476</v>
      </c>
      <c r="R17">
        <f t="shared" si="18"/>
        <v>13.514291282083841</v>
      </c>
      <c r="S17">
        <f t="shared" si="9"/>
        <v>1.4857087179161592</v>
      </c>
      <c r="T17">
        <f t="shared" si="10"/>
        <v>1.4857087179161592</v>
      </c>
      <c r="U17">
        <f t="shared" si="19"/>
        <v>17.128572820520958</v>
      </c>
      <c r="V17">
        <f t="shared" si="19"/>
        <v>41.771926461480959</v>
      </c>
      <c r="W17">
        <f t="shared" si="12"/>
        <v>2.6107454038425599</v>
      </c>
      <c r="X17">
        <f t="shared" si="13"/>
        <v>6.5607978454393523</v>
      </c>
    </row>
    <row r="18" spans="1:24" ht="15.75" thickBot="1" x14ac:dyDescent="0.3">
      <c r="A18" s="1">
        <v>43857</v>
      </c>
      <c r="B18">
        <v>17</v>
      </c>
      <c r="C18" s="16">
        <v>25</v>
      </c>
      <c r="D18">
        <f t="shared" si="14"/>
        <v>7.7440352812728319</v>
      </c>
      <c r="E18">
        <f t="shared" si="0"/>
        <v>17.255964718727167</v>
      </c>
      <c r="F18">
        <f t="shared" si="1"/>
        <v>17.255964718727167</v>
      </c>
      <c r="G18">
        <f t="shared" si="15"/>
        <v>50.976141125091331</v>
      </c>
      <c r="H18">
        <f t="shared" si="15"/>
        <v>65.550858216931331</v>
      </c>
      <c r="I18">
        <f t="shared" si="2"/>
        <v>3.8559328362900782</v>
      </c>
      <c r="J18">
        <f t="shared" si="3"/>
        <v>13.220183880105438</v>
      </c>
      <c r="K18">
        <f t="shared" si="16"/>
        <v>12.769805908203125</v>
      </c>
      <c r="L18">
        <f t="shared" si="4"/>
        <v>12.230194091796875</v>
      </c>
      <c r="M18">
        <f t="shared" si="5"/>
        <v>12.230194091796875</v>
      </c>
      <c r="N18">
        <f t="shared" si="17"/>
        <v>35.769805908203125</v>
      </c>
      <c r="O18">
        <f t="shared" si="17"/>
        <v>54.942657470703125</v>
      </c>
      <c r="P18">
        <f t="shared" si="7"/>
        <v>3.2319210276884189</v>
      </c>
      <c r="Q18">
        <f t="shared" si="8"/>
        <v>11.067660874680135</v>
      </c>
      <c r="R18">
        <f t="shared" si="18"/>
        <v>14.702858256416768</v>
      </c>
      <c r="S18">
        <f t="shared" si="9"/>
        <v>10.297141743583232</v>
      </c>
      <c r="T18">
        <f t="shared" si="10"/>
        <v>10.297141743583232</v>
      </c>
      <c r="U18">
        <f t="shared" si="19"/>
        <v>27.42571456410419</v>
      </c>
      <c r="V18">
        <f t="shared" si="19"/>
        <v>52.069068205064191</v>
      </c>
      <c r="W18">
        <f t="shared" si="12"/>
        <v>3.0628863650037759</v>
      </c>
      <c r="X18">
        <f t="shared" si="13"/>
        <v>8.95420570526794</v>
      </c>
    </row>
    <row r="19" spans="1:24" ht="15.75" thickBot="1" x14ac:dyDescent="0.3">
      <c r="A19" s="1">
        <v>43858</v>
      </c>
      <c r="B19">
        <v>18</v>
      </c>
      <c r="C19" s="16">
        <v>25</v>
      </c>
      <c r="D19">
        <f t="shared" si="14"/>
        <v>11.195228225018266</v>
      </c>
      <c r="E19">
        <f t="shared" si="0"/>
        <v>13.804771774981734</v>
      </c>
      <c r="F19">
        <f t="shared" si="1"/>
        <v>13.804771774981734</v>
      </c>
      <c r="G19">
        <f t="shared" si="15"/>
        <v>64.780912900073062</v>
      </c>
      <c r="H19">
        <f t="shared" si="15"/>
        <v>79.355629991913062</v>
      </c>
      <c r="I19">
        <f t="shared" si="2"/>
        <v>4.4086461106618371</v>
      </c>
      <c r="J19">
        <f t="shared" si="3"/>
        <v>14.694060551471207</v>
      </c>
      <c r="K19">
        <f t="shared" si="16"/>
        <v>18.884902954101563</v>
      </c>
      <c r="L19">
        <f t="shared" si="4"/>
        <v>6.1150970458984375</v>
      </c>
      <c r="M19">
        <f t="shared" si="5"/>
        <v>6.1150970458984375</v>
      </c>
      <c r="N19">
        <f t="shared" ref="N19:O34" si="20">L19+N18</f>
        <v>41.884902954101563</v>
      </c>
      <c r="O19">
        <f t="shared" si="20"/>
        <v>61.057754516601563</v>
      </c>
      <c r="P19">
        <f t="shared" si="7"/>
        <v>3.3920974731445313</v>
      </c>
      <c r="Q19">
        <f t="shared" si="8"/>
        <v>12.347788731222265</v>
      </c>
      <c r="R19">
        <f t="shared" si="18"/>
        <v>22.940571651283356</v>
      </c>
      <c r="S19">
        <f t="shared" si="9"/>
        <v>2.0594283487166436</v>
      </c>
      <c r="T19">
        <f t="shared" si="10"/>
        <v>2.0594283487166436</v>
      </c>
      <c r="U19">
        <f t="shared" ref="U19:V34" si="21">S19+U18</f>
        <v>29.485142912820834</v>
      </c>
      <c r="V19">
        <f t="shared" si="21"/>
        <v>54.128496553780835</v>
      </c>
      <c r="W19">
        <f t="shared" si="12"/>
        <v>3.0071386974322687</v>
      </c>
      <c r="X19">
        <f t="shared" si="13"/>
        <v>9.8050492110648459</v>
      </c>
    </row>
    <row r="20" spans="1:24" ht="15.75" thickBot="1" x14ac:dyDescent="0.3">
      <c r="A20" s="1">
        <v>43859</v>
      </c>
      <c r="B20">
        <v>19</v>
      </c>
      <c r="C20" s="16">
        <v>26</v>
      </c>
      <c r="D20">
        <f t="shared" si="14"/>
        <v>13.956182580014612</v>
      </c>
      <c r="E20">
        <f t="shared" si="0"/>
        <v>12.043817419985388</v>
      </c>
      <c r="F20">
        <f t="shared" si="1"/>
        <v>12.043817419985388</v>
      </c>
      <c r="G20">
        <f t="shared" ref="G20:H35" si="22">E20+G19</f>
        <v>76.82473032005845</v>
      </c>
      <c r="H20">
        <f t="shared" si="22"/>
        <v>91.39944741189845</v>
      </c>
      <c r="I20">
        <f t="shared" si="2"/>
        <v>4.810497232205182</v>
      </c>
      <c r="J20">
        <f t="shared" si="3"/>
        <v>15.970226488383446</v>
      </c>
      <c r="K20">
        <f t="shared" si="16"/>
        <v>21.942451477050781</v>
      </c>
      <c r="L20">
        <f t="shared" si="4"/>
        <v>4.0575485229492188</v>
      </c>
      <c r="M20">
        <f t="shared" si="5"/>
        <v>4.0575485229492188</v>
      </c>
      <c r="N20">
        <f t="shared" si="20"/>
        <v>45.942451477050781</v>
      </c>
      <c r="O20">
        <f t="shared" si="20"/>
        <v>65.115303039550781</v>
      </c>
      <c r="P20">
        <f t="shared" si="7"/>
        <v>3.4271212126079358</v>
      </c>
      <c r="Q20">
        <f t="shared" si="8"/>
        <v>13.405551956561805</v>
      </c>
      <c r="R20">
        <f t="shared" si="18"/>
        <v>24.588114330256673</v>
      </c>
      <c r="S20">
        <f t="shared" si="9"/>
        <v>1.4118856697433273</v>
      </c>
      <c r="T20">
        <f t="shared" si="10"/>
        <v>1.4118856697433273</v>
      </c>
      <c r="U20">
        <f t="shared" si="21"/>
        <v>30.897028582564161</v>
      </c>
      <c r="V20">
        <f t="shared" si="21"/>
        <v>55.540382223524162</v>
      </c>
      <c r="W20">
        <f t="shared" si="12"/>
        <v>2.9231780117644295</v>
      </c>
      <c r="X20">
        <f t="shared" si="13"/>
        <v>10.569670563413524</v>
      </c>
    </row>
    <row r="21" spans="1:24" ht="15.75" thickBot="1" x14ac:dyDescent="0.3">
      <c r="A21" s="1">
        <v>43860</v>
      </c>
      <c r="B21">
        <v>20</v>
      </c>
      <c r="C21" s="16">
        <v>38</v>
      </c>
      <c r="D21">
        <f t="shared" si="14"/>
        <v>16.36494606401169</v>
      </c>
      <c r="E21">
        <f t="shared" si="0"/>
        <v>21.63505393598831</v>
      </c>
      <c r="F21">
        <f t="shared" si="1"/>
        <v>21.63505393598831</v>
      </c>
      <c r="G21">
        <f t="shared" si="22"/>
        <v>98.45978425604676</v>
      </c>
      <c r="H21">
        <f t="shared" si="22"/>
        <v>113.03450134788676</v>
      </c>
      <c r="I21">
        <f t="shared" si="2"/>
        <v>5.651725067394338</v>
      </c>
      <c r="J21">
        <f t="shared" si="3"/>
        <v>17.421191420664858</v>
      </c>
      <c r="K21">
        <f t="shared" si="16"/>
        <v>23.971225738525391</v>
      </c>
      <c r="L21">
        <f t="shared" si="4"/>
        <v>14.028774261474609</v>
      </c>
      <c r="M21">
        <f t="shared" si="5"/>
        <v>14.028774261474609</v>
      </c>
      <c r="N21">
        <f t="shared" si="20"/>
        <v>59.971225738525391</v>
      </c>
      <c r="O21">
        <f t="shared" si="20"/>
        <v>79.144077301025391</v>
      </c>
      <c r="P21">
        <f t="shared" si="7"/>
        <v>3.9572038650512695</v>
      </c>
      <c r="Q21">
        <f t="shared" si="8"/>
        <v>15.154949753327505</v>
      </c>
      <c r="R21">
        <f t="shared" si="18"/>
        <v>25.717622866051336</v>
      </c>
      <c r="S21">
        <f t="shared" si="9"/>
        <v>12.282377133948664</v>
      </c>
      <c r="T21">
        <f t="shared" si="10"/>
        <v>12.282377133948664</v>
      </c>
      <c r="U21">
        <f t="shared" si="21"/>
        <v>43.179405716512825</v>
      </c>
      <c r="V21">
        <f t="shared" si="21"/>
        <v>67.822759357472819</v>
      </c>
      <c r="W21">
        <f t="shared" si="12"/>
        <v>3.3911379678736409</v>
      </c>
      <c r="X21">
        <f t="shared" si="13"/>
        <v>12.733013556386732</v>
      </c>
    </row>
    <row r="22" spans="1:24" ht="15.75" thickBot="1" x14ac:dyDescent="0.3">
      <c r="A22" s="1">
        <v>43861</v>
      </c>
      <c r="B22">
        <v>21</v>
      </c>
      <c r="C22" s="16">
        <v>43</v>
      </c>
      <c r="D22">
        <f t="shared" si="14"/>
        <v>20.691956851209351</v>
      </c>
      <c r="E22">
        <f t="shared" si="0"/>
        <v>22.308043148790649</v>
      </c>
      <c r="F22">
        <f t="shared" si="1"/>
        <v>22.308043148790649</v>
      </c>
      <c r="G22">
        <f t="shared" si="22"/>
        <v>120.7678274048374</v>
      </c>
      <c r="H22">
        <f t="shared" si="22"/>
        <v>135.34254449667742</v>
      </c>
      <c r="I22">
        <f t="shared" si="2"/>
        <v>6.4448830712703531</v>
      </c>
      <c r="J22">
        <f t="shared" si="3"/>
        <v>18.738559888415914</v>
      </c>
      <c r="K22">
        <f t="shared" si="16"/>
        <v>30.985612869262695</v>
      </c>
      <c r="L22">
        <f t="shared" si="4"/>
        <v>12.014387130737305</v>
      </c>
      <c r="M22">
        <f t="shared" si="5"/>
        <v>12.014387130737305</v>
      </c>
      <c r="N22">
        <f t="shared" si="20"/>
        <v>71.985612869262695</v>
      </c>
      <c r="O22">
        <f t="shared" si="20"/>
        <v>91.158464431762695</v>
      </c>
      <c r="P22">
        <f t="shared" si="7"/>
        <v>4.3408792586553666</v>
      </c>
      <c r="Q22">
        <f t="shared" si="8"/>
        <v>16.583187087207996</v>
      </c>
      <c r="R22">
        <f t="shared" si="18"/>
        <v>35.54352457321027</v>
      </c>
      <c r="S22">
        <f t="shared" si="9"/>
        <v>7.45647542678973</v>
      </c>
      <c r="T22">
        <f t="shared" si="10"/>
        <v>7.45647542678973</v>
      </c>
      <c r="U22">
        <f t="shared" si="21"/>
        <v>50.635881143302555</v>
      </c>
      <c r="V22">
        <f t="shared" si="21"/>
        <v>75.279234784262542</v>
      </c>
      <c r="W22">
        <f t="shared" si="12"/>
        <v>3.584725465917264</v>
      </c>
      <c r="X22">
        <f t="shared" si="13"/>
        <v>14.125455805398973</v>
      </c>
    </row>
    <row r="23" spans="1:24" ht="15.75" thickBot="1" x14ac:dyDescent="0.3">
      <c r="A23" s="1">
        <v>43862</v>
      </c>
      <c r="B23">
        <v>22</v>
      </c>
      <c r="C23" s="16">
        <v>46</v>
      </c>
      <c r="D23">
        <f t="shared" si="14"/>
        <v>25.15356548096748</v>
      </c>
      <c r="E23">
        <f t="shared" si="0"/>
        <v>20.84643451903252</v>
      </c>
      <c r="F23">
        <f t="shared" si="1"/>
        <v>20.84643451903252</v>
      </c>
      <c r="G23">
        <f t="shared" si="22"/>
        <v>141.61426192386992</v>
      </c>
      <c r="H23">
        <f t="shared" si="22"/>
        <v>156.18897901570995</v>
      </c>
      <c r="I23">
        <f t="shared" si="2"/>
        <v>7.099499046168634</v>
      </c>
      <c r="J23">
        <f t="shared" si="3"/>
        <v>19.947078097051719</v>
      </c>
      <c r="K23">
        <f t="shared" si="16"/>
        <v>36.992806434631348</v>
      </c>
      <c r="L23">
        <f t="shared" si="4"/>
        <v>9.0071935653686523</v>
      </c>
      <c r="M23">
        <f t="shared" si="5"/>
        <v>9.0071935653686523</v>
      </c>
      <c r="N23">
        <f t="shared" si="20"/>
        <v>80.992806434631348</v>
      </c>
      <c r="O23">
        <f t="shared" si="20"/>
        <v>100.16565799713135</v>
      </c>
      <c r="P23">
        <f t="shared" si="7"/>
        <v>4.5529844544150615</v>
      </c>
      <c r="Q23">
        <f t="shared" si="8"/>
        <v>17.788948599657978</v>
      </c>
      <c r="R23">
        <f t="shared" si="18"/>
        <v>41.508704914642053</v>
      </c>
      <c r="S23">
        <f t="shared" si="9"/>
        <v>4.4912950853579474</v>
      </c>
      <c r="T23">
        <f t="shared" si="10"/>
        <v>4.4912950853579474</v>
      </c>
      <c r="U23">
        <f t="shared" si="21"/>
        <v>55.127176228660502</v>
      </c>
      <c r="V23">
        <f t="shared" si="21"/>
        <v>79.770529869620489</v>
      </c>
      <c r="W23">
        <f t="shared" si="12"/>
        <v>3.6259331758918405</v>
      </c>
      <c r="X23">
        <f t="shared" si="13"/>
        <v>15.203583065234326</v>
      </c>
    </row>
    <row r="24" spans="1:24" ht="15.75" thickBot="1" x14ac:dyDescent="0.3">
      <c r="A24" s="1">
        <v>43863</v>
      </c>
      <c r="B24">
        <v>23</v>
      </c>
      <c r="C24" s="16">
        <v>45</v>
      </c>
      <c r="D24">
        <f t="shared" si="14"/>
        <v>29.322852384773984</v>
      </c>
      <c r="E24">
        <f t="shared" si="0"/>
        <v>15.677147615226016</v>
      </c>
      <c r="F24">
        <f t="shared" si="1"/>
        <v>15.677147615226016</v>
      </c>
      <c r="G24">
        <f t="shared" si="22"/>
        <v>157.29140953909592</v>
      </c>
      <c r="H24">
        <f t="shared" si="22"/>
        <v>171.86612663093595</v>
      </c>
      <c r="I24">
        <f t="shared" si="2"/>
        <v>7.4724402883015628</v>
      </c>
      <c r="J24">
        <f t="shared" si="3"/>
        <v>21.049537161955328</v>
      </c>
      <c r="K24">
        <f t="shared" si="16"/>
        <v>41.496403217315674</v>
      </c>
      <c r="L24">
        <f t="shared" si="4"/>
        <v>3.5035967826843262</v>
      </c>
      <c r="M24">
        <f t="shared" si="5"/>
        <v>3.5035967826843262</v>
      </c>
      <c r="N24">
        <f t="shared" si="20"/>
        <v>84.496403217315674</v>
      </c>
      <c r="O24">
        <f t="shared" si="20"/>
        <v>103.66925477981567</v>
      </c>
      <c r="P24">
        <f t="shared" si="7"/>
        <v>4.507358903470247</v>
      </c>
      <c r="Q24">
        <f t="shared" si="8"/>
        <v>18.746322408952459</v>
      </c>
      <c r="R24">
        <f t="shared" si="18"/>
        <v>45.101740982928412</v>
      </c>
      <c r="S24">
        <f t="shared" si="9"/>
        <v>-0.10174098292841194</v>
      </c>
      <c r="T24">
        <f t="shared" si="10"/>
        <v>0.10174098292841194</v>
      </c>
      <c r="U24">
        <f t="shared" si="21"/>
        <v>55.025435245732091</v>
      </c>
      <c r="V24">
        <f t="shared" si="21"/>
        <v>79.872270852548894</v>
      </c>
      <c r="W24">
        <f t="shared" si="12"/>
        <v>3.4727074283716912</v>
      </c>
      <c r="X24">
        <f t="shared" si="13"/>
        <v>15.845111164902487</v>
      </c>
    </row>
    <row r="25" spans="1:24" ht="15.75" thickBot="1" x14ac:dyDescent="0.3">
      <c r="A25" s="1">
        <v>43864</v>
      </c>
      <c r="B25">
        <v>24</v>
      </c>
      <c r="C25" s="16">
        <v>57</v>
      </c>
      <c r="D25">
        <f t="shared" si="14"/>
        <v>32.458281907819185</v>
      </c>
      <c r="E25">
        <f t="shared" si="0"/>
        <v>24.541718092180815</v>
      </c>
      <c r="F25">
        <f t="shared" si="1"/>
        <v>24.541718092180815</v>
      </c>
      <c r="G25">
        <f t="shared" si="22"/>
        <v>181.83312763127674</v>
      </c>
      <c r="H25">
        <f t="shared" si="22"/>
        <v>196.40784472311677</v>
      </c>
      <c r="I25">
        <f t="shared" si="2"/>
        <v>8.1836601967965326</v>
      </c>
      <c r="J25">
        <f t="shared" si="3"/>
        <v>22.219046644001022</v>
      </c>
      <c r="K25">
        <f t="shared" si="16"/>
        <v>43.248201608657837</v>
      </c>
      <c r="L25">
        <f t="shared" si="4"/>
        <v>13.751798391342163</v>
      </c>
      <c r="M25">
        <f t="shared" si="5"/>
        <v>13.751798391342163</v>
      </c>
      <c r="N25">
        <f t="shared" si="20"/>
        <v>98.248201608657837</v>
      </c>
      <c r="O25">
        <f t="shared" si="20"/>
        <v>117.42105317115784</v>
      </c>
      <c r="P25">
        <f t="shared" si="7"/>
        <v>4.8925438821315765</v>
      </c>
      <c r="Q25">
        <f t="shared" si="8"/>
        <v>20.081210097568547</v>
      </c>
      <c r="R25">
        <f t="shared" si="18"/>
        <v>45.02034819658568</v>
      </c>
      <c r="S25">
        <f t="shared" si="9"/>
        <v>11.97965180341432</v>
      </c>
      <c r="T25">
        <f t="shared" si="10"/>
        <v>11.97965180341432</v>
      </c>
      <c r="U25">
        <f t="shared" si="21"/>
        <v>67.005087049146411</v>
      </c>
      <c r="V25">
        <f t="shared" si="21"/>
        <v>91.851922655963222</v>
      </c>
      <c r="W25">
        <f t="shared" si="12"/>
        <v>3.8271634439984674</v>
      </c>
      <c r="X25">
        <f t="shared" si="13"/>
        <v>17.507767313732014</v>
      </c>
    </row>
    <row r="26" spans="1:24" ht="15.75" thickBot="1" x14ac:dyDescent="0.3">
      <c r="A26" s="1">
        <v>43865</v>
      </c>
      <c r="B26">
        <v>25</v>
      </c>
      <c r="C26" s="16">
        <v>65</v>
      </c>
      <c r="D26">
        <f t="shared" si="14"/>
        <v>37.366625526255348</v>
      </c>
      <c r="E26">
        <f t="shared" si="0"/>
        <v>27.633374473744652</v>
      </c>
      <c r="F26">
        <f t="shared" si="1"/>
        <v>27.633374473744652</v>
      </c>
      <c r="G26">
        <f t="shared" si="22"/>
        <v>209.46650210502139</v>
      </c>
      <c r="H26">
        <f t="shared" si="22"/>
        <v>224.04121919686142</v>
      </c>
      <c r="I26">
        <f t="shared" si="2"/>
        <v>8.9616487678744576</v>
      </c>
      <c r="J26">
        <f t="shared" si="3"/>
        <v>23.3736567377995</v>
      </c>
      <c r="K26">
        <f t="shared" si="16"/>
        <v>50.124100804328918</v>
      </c>
      <c r="L26">
        <f t="shared" si="4"/>
        <v>14.875899195671082</v>
      </c>
      <c r="M26">
        <f t="shared" si="5"/>
        <v>14.875899195671082</v>
      </c>
      <c r="N26">
        <f t="shared" si="20"/>
        <v>113.12410080432892</v>
      </c>
      <c r="O26">
        <f t="shared" si="20"/>
        <v>132.29695236682892</v>
      </c>
      <c r="P26">
        <f t="shared" si="7"/>
        <v>5.291878094673157</v>
      </c>
      <c r="Q26">
        <f t="shared" si="8"/>
        <v>21.376928716139638</v>
      </c>
      <c r="R26">
        <f t="shared" si="18"/>
        <v>54.604069639317139</v>
      </c>
      <c r="S26">
        <f t="shared" si="9"/>
        <v>10.395930360682861</v>
      </c>
      <c r="T26">
        <f t="shared" si="10"/>
        <v>10.395930360682861</v>
      </c>
      <c r="U26">
        <f t="shared" si="21"/>
        <v>77.401017409829279</v>
      </c>
      <c r="V26">
        <f t="shared" si="21"/>
        <v>102.24785301664608</v>
      </c>
      <c r="W26">
        <f t="shared" si="12"/>
        <v>4.0899141206658429</v>
      </c>
      <c r="X26">
        <f t="shared" si="13"/>
        <v>18.924851506962277</v>
      </c>
    </row>
    <row r="27" spans="1:24" ht="15.75" thickBot="1" x14ac:dyDescent="0.3">
      <c r="A27" s="1">
        <v>43866</v>
      </c>
      <c r="B27">
        <v>26</v>
      </c>
      <c r="C27" s="16">
        <v>66</v>
      </c>
      <c r="D27">
        <f t="shared" si="14"/>
        <v>42.893300421004277</v>
      </c>
      <c r="E27">
        <f t="shared" si="0"/>
        <v>23.106699578995723</v>
      </c>
      <c r="F27">
        <f t="shared" si="1"/>
        <v>23.106699578995723</v>
      </c>
      <c r="G27">
        <f t="shared" si="22"/>
        <v>232.57320168401711</v>
      </c>
      <c r="H27">
        <f t="shared" si="22"/>
        <v>247.14791877585714</v>
      </c>
      <c r="I27">
        <f t="shared" si="2"/>
        <v>9.5056891836868136</v>
      </c>
      <c r="J27">
        <f t="shared" si="3"/>
        <v>24.466737465301048</v>
      </c>
      <c r="K27">
        <f t="shared" si="16"/>
        <v>57.562050402164459</v>
      </c>
      <c r="L27">
        <f t="shared" si="4"/>
        <v>8.4379495978355408</v>
      </c>
      <c r="M27">
        <f t="shared" si="5"/>
        <v>8.4379495978355408</v>
      </c>
      <c r="N27">
        <f t="shared" si="20"/>
        <v>121.56205040216446</v>
      </c>
      <c r="O27">
        <f t="shared" si="20"/>
        <v>140.73490196466446</v>
      </c>
      <c r="P27">
        <f t="shared" si="7"/>
        <v>5.4128808447947865</v>
      </c>
      <c r="Q27">
        <f t="shared" si="8"/>
        <v>22.45792100135785</v>
      </c>
      <c r="R27">
        <f t="shared" si="18"/>
        <v>62.920813927863428</v>
      </c>
      <c r="S27">
        <f t="shared" si="9"/>
        <v>3.0791860721365722</v>
      </c>
      <c r="T27">
        <f t="shared" si="10"/>
        <v>3.0791860721365722</v>
      </c>
      <c r="U27">
        <f t="shared" si="21"/>
        <v>80.480203481965845</v>
      </c>
      <c r="V27">
        <f t="shared" si="21"/>
        <v>105.32703908878264</v>
      </c>
      <c r="W27">
        <f t="shared" si="12"/>
        <v>4.0510399649531781</v>
      </c>
      <c r="X27">
        <f t="shared" si="13"/>
        <v>19.866553817840707</v>
      </c>
    </row>
    <row r="28" spans="1:24" ht="15.75" thickBot="1" x14ac:dyDescent="0.3">
      <c r="A28" s="1">
        <v>43867</v>
      </c>
      <c r="B28">
        <v>27</v>
      </c>
      <c r="C28" s="16">
        <v>72</v>
      </c>
      <c r="D28">
        <f t="shared" si="14"/>
        <v>47.514640336803424</v>
      </c>
      <c r="E28">
        <f t="shared" si="0"/>
        <v>24.485359663196576</v>
      </c>
      <c r="F28">
        <f t="shared" si="1"/>
        <v>24.485359663196576</v>
      </c>
      <c r="G28">
        <f t="shared" si="22"/>
        <v>257.0585613472137</v>
      </c>
      <c r="H28">
        <f t="shared" si="22"/>
        <v>271.6332784390537</v>
      </c>
      <c r="I28">
        <f t="shared" si="2"/>
        <v>10.060491794039025</v>
      </c>
      <c r="J28">
        <f t="shared" si="3"/>
        <v>25.551291786702148</v>
      </c>
      <c r="K28">
        <f t="shared" si="16"/>
        <v>61.78102520108223</v>
      </c>
      <c r="L28">
        <f t="shared" si="4"/>
        <v>10.21897479891777</v>
      </c>
      <c r="M28">
        <f t="shared" si="5"/>
        <v>10.21897479891777</v>
      </c>
      <c r="N28">
        <f t="shared" si="20"/>
        <v>131.78102520108223</v>
      </c>
      <c r="O28">
        <f t="shared" si="20"/>
        <v>150.95387676358223</v>
      </c>
      <c r="P28">
        <f t="shared" si="7"/>
        <v>5.5908843245771198</v>
      </c>
      <c r="Q28">
        <f t="shared" si="8"/>
        <v>23.570694285657538</v>
      </c>
      <c r="R28">
        <f t="shared" si="18"/>
        <v>65.384162785572684</v>
      </c>
      <c r="S28">
        <f t="shared" si="9"/>
        <v>6.6158372144273159</v>
      </c>
      <c r="T28">
        <f t="shared" si="10"/>
        <v>6.6158372144273159</v>
      </c>
      <c r="U28">
        <f t="shared" si="21"/>
        <v>87.09604069639316</v>
      </c>
      <c r="V28">
        <f t="shared" si="21"/>
        <v>111.94287630320996</v>
      </c>
      <c r="W28">
        <f t="shared" si="12"/>
        <v>4.146032455674443</v>
      </c>
      <c r="X28">
        <f t="shared" si="13"/>
        <v>21.007081258418438</v>
      </c>
    </row>
    <row r="29" spans="1:24" ht="15.75" thickBot="1" x14ac:dyDescent="0.3">
      <c r="A29" s="1">
        <v>43868</v>
      </c>
      <c r="B29">
        <v>28</v>
      </c>
      <c r="C29" s="16">
        <v>73</v>
      </c>
      <c r="D29">
        <f t="shared" si="14"/>
        <v>52.411712269442738</v>
      </c>
      <c r="E29">
        <f t="shared" si="0"/>
        <v>20.588287730557262</v>
      </c>
      <c r="F29">
        <f t="shared" si="1"/>
        <v>20.588287730557262</v>
      </c>
      <c r="G29">
        <f t="shared" si="22"/>
        <v>277.64684907777098</v>
      </c>
      <c r="H29">
        <f t="shared" si="22"/>
        <v>292.22156616961098</v>
      </c>
      <c r="I29">
        <f t="shared" si="2"/>
        <v>10.436484506057536</v>
      </c>
      <c r="J29">
        <f t="shared" si="3"/>
        <v>26.603484048351667</v>
      </c>
      <c r="K29">
        <f t="shared" si="16"/>
        <v>66.890512600541115</v>
      </c>
      <c r="L29">
        <f t="shared" si="4"/>
        <v>6.1094873994588852</v>
      </c>
      <c r="M29">
        <f t="shared" si="5"/>
        <v>6.1094873994588852</v>
      </c>
      <c r="N29">
        <f t="shared" si="20"/>
        <v>137.89051260054111</v>
      </c>
      <c r="O29">
        <f t="shared" si="20"/>
        <v>157.06336416304111</v>
      </c>
      <c r="P29">
        <f t="shared" si="7"/>
        <v>5.6094058629657537</v>
      </c>
      <c r="Q29">
        <f t="shared" si="8"/>
        <v>24.58201741309496</v>
      </c>
      <c r="R29">
        <f t="shared" si="18"/>
        <v>70.676832557114537</v>
      </c>
      <c r="S29">
        <f t="shared" si="9"/>
        <v>2.3231674428854632</v>
      </c>
      <c r="T29">
        <f t="shared" si="10"/>
        <v>2.3231674428854632</v>
      </c>
      <c r="U29">
        <f t="shared" si="21"/>
        <v>89.419208139278624</v>
      </c>
      <c r="V29">
        <f t="shared" si="21"/>
        <v>114.26604374609542</v>
      </c>
      <c r="W29">
        <f t="shared" si="12"/>
        <v>4.0809301337891224</v>
      </c>
      <c r="X29">
        <f t="shared" si="13"/>
        <v>21.911477336725035</v>
      </c>
    </row>
    <row r="30" spans="1:24" ht="15.75" thickBot="1" x14ac:dyDescent="0.3">
      <c r="A30" s="1">
        <v>43869</v>
      </c>
      <c r="B30">
        <v>29</v>
      </c>
      <c r="C30" s="16">
        <v>86</v>
      </c>
      <c r="D30">
        <f t="shared" si="14"/>
        <v>56.52936981555419</v>
      </c>
      <c r="E30">
        <f t="shared" si="0"/>
        <v>29.47063018444581</v>
      </c>
      <c r="F30">
        <f t="shared" si="1"/>
        <v>29.47063018444581</v>
      </c>
      <c r="G30">
        <f t="shared" si="22"/>
        <v>307.11747926221676</v>
      </c>
      <c r="H30">
        <f t="shared" si="22"/>
        <v>321.69219635405682</v>
      </c>
      <c r="I30">
        <f t="shared" si="2"/>
        <v>11.092834357036441</v>
      </c>
      <c r="J30">
        <f t="shared" si="3"/>
        <v>27.686114240712975</v>
      </c>
      <c r="K30">
        <f t="shared" si="16"/>
        <v>69.945256300270557</v>
      </c>
      <c r="L30">
        <f t="shared" si="4"/>
        <v>16.054743699729443</v>
      </c>
      <c r="M30">
        <f t="shared" si="5"/>
        <v>16.054743699729443</v>
      </c>
      <c r="N30">
        <f t="shared" si="20"/>
        <v>153.94525630027056</v>
      </c>
      <c r="O30">
        <f t="shared" si="20"/>
        <v>173.11810786277056</v>
      </c>
      <c r="P30">
        <f t="shared" si="7"/>
        <v>5.969589926302433</v>
      </c>
      <c r="Q30">
        <f t="shared" si="8"/>
        <v>25.78824646262165</v>
      </c>
      <c r="R30">
        <f t="shared" si="18"/>
        <v>72.535366511422907</v>
      </c>
      <c r="S30">
        <f t="shared" si="9"/>
        <v>13.464633488577093</v>
      </c>
      <c r="T30">
        <f t="shared" si="10"/>
        <v>13.464633488577093</v>
      </c>
      <c r="U30">
        <f t="shared" si="21"/>
        <v>102.88384162785572</v>
      </c>
      <c r="V30">
        <f t="shared" si="21"/>
        <v>127.73067723467251</v>
      </c>
      <c r="W30">
        <f t="shared" si="12"/>
        <v>4.4045061115404316</v>
      </c>
      <c r="X30">
        <f t="shared" si="13"/>
        <v>23.358769183742403</v>
      </c>
    </row>
    <row r="31" spans="1:24" ht="15.75" thickBot="1" x14ac:dyDescent="0.3">
      <c r="A31" s="1">
        <v>43870</v>
      </c>
      <c r="B31">
        <v>30</v>
      </c>
      <c r="C31" s="16">
        <v>89</v>
      </c>
      <c r="D31">
        <f t="shared" si="14"/>
        <v>62.423495852443352</v>
      </c>
      <c r="E31">
        <f t="shared" si="0"/>
        <v>26.576504147556648</v>
      </c>
      <c r="F31">
        <f t="shared" si="1"/>
        <v>26.576504147556648</v>
      </c>
      <c r="G31">
        <f t="shared" si="22"/>
        <v>333.69398340977341</v>
      </c>
      <c r="H31">
        <f t="shared" si="22"/>
        <v>348.26870050161347</v>
      </c>
      <c r="I31">
        <f t="shared" si="2"/>
        <v>11.608956683387115</v>
      </c>
      <c r="J31">
        <f t="shared" si="3"/>
        <v>28.744528256126838</v>
      </c>
      <c r="K31">
        <f t="shared" si="16"/>
        <v>77.972628150135279</v>
      </c>
      <c r="L31">
        <f t="shared" si="4"/>
        <v>11.027371849864721</v>
      </c>
      <c r="M31">
        <f t="shared" si="5"/>
        <v>11.027371849864721</v>
      </c>
      <c r="N31">
        <f t="shared" si="20"/>
        <v>164.97262815013528</v>
      </c>
      <c r="O31">
        <f t="shared" si="20"/>
        <v>184.14547971263528</v>
      </c>
      <c r="P31">
        <f t="shared" si="7"/>
        <v>6.1381826570878424</v>
      </c>
      <c r="Q31">
        <f t="shared" si="8"/>
        <v>26.876461220918404</v>
      </c>
      <c r="R31">
        <f t="shared" si="18"/>
        <v>83.307073302284579</v>
      </c>
      <c r="S31">
        <f t="shared" si="9"/>
        <v>5.6929266977154214</v>
      </c>
      <c r="T31">
        <f t="shared" si="10"/>
        <v>5.6929266977154214</v>
      </c>
      <c r="U31">
        <f t="shared" si="21"/>
        <v>108.57676832557114</v>
      </c>
      <c r="V31">
        <f t="shared" si="21"/>
        <v>133.42360393238795</v>
      </c>
      <c r="W31">
        <f t="shared" si="12"/>
        <v>4.4474534644129315</v>
      </c>
      <c r="X31">
        <f t="shared" si="13"/>
        <v>24.413244386786044</v>
      </c>
    </row>
    <row r="32" spans="1:24" ht="15.75" thickBot="1" x14ac:dyDescent="0.3">
      <c r="A32" s="1">
        <v>43871</v>
      </c>
      <c r="B32">
        <v>31</v>
      </c>
      <c r="C32" s="16">
        <v>97</v>
      </c>
      <c r="D32">
        <f t="shared" si="14"/>
        <v>67.738796681954682</v>
      </c>
      <c r="E32">
        <f t="shared" si="0"/>
        <v>29.261203318045318</v>
      </c>
      <c r="F32">
        <f t="shared" si="1"/>
        <v>29.261203318045318</v>
      </c>
      <c r="G32">
        <f t="shared" si="22"/>
        <v>362.95518672781873</v>
      </c>
      <c r="H32">
        <f t="shared" si="22"/>
        <v>377.52990381965878</v>
      </c>
      <c r="I32">
        <f t="shared" si="2"/>
        <v>12.178383994182541</v>
      </c>
      <c r="J32">
        <f t="shared" si="3"/>
        <v>29.803230617559588</v>
      </c>
      <c r="K32">
        <f t="shared" si="16"/>
        <v>83.486314075067639</v>
      </c>
      <c r="L32">
        <f t="shared" si="4"/>
        <v>13.513685924932361</v>
      </c>
      <c r="M32">
        <f t="shared" si="5"/>
        <v>13.513685924932361</v>
      </c>
      <c r="N32">
        <f t="shared" si="20"/>
        <v>178.48631407506764</v>
      </c>
      <c r="O32">
        <f t="shared" si="20"/>
        <v>197.65916563756764</v>
      </c>
      <c r="P32">
        <f t="shared" si="7"/>
        <v>6.3761021173408912</v>
      </c>
      <c r="Q32">
        <f t="shared" si="8"/>
        <v>27.993013723799034</v>
      </c>
      <c r="R32">
        <f t="shared" si="18"/>
        <v>87.861414660456916</v>
      </c>
      <c r="S32">
        <f t="shared" si="9"/>
        <v>9.1385853395430843</v>
      </c>
      <c r="T32">
        <f t="shared" si="10"/>
        <v>9.1385853395430843</v>
      </c>
      <c r="U32">
        <f t="shared" si="21"/>
        <v>117.71535366511422</v>
      </c>
      <c r="V32">
        <f t="shared" si="21"/>
        <v>142.56218927193103</v>
      </c>
      <c r="W32">
        <f t="shared" si="12"/>
        <v>4.5987802990945497</v>
      </c>
      <c r="X32">
        <f t="shared" si="13"/>
        <v>25.597081401842811</v>
      </c>
    </row>
    <row r="33" spans="1:24" ht="15.75" thickBot="1" x14ac:dyDescent="0.3">
      <c r="A33" s="1">
        <v>43872</v>
      </c>
      <c r="B33">
        <v>32</v>
      </c>
      <c r="C33" s="16">
        <v>108</v>
      </c>
      <c r="D33">
        <f t="shared" si="14"/>
        <v>73.591037345563748</v>
      </c>
      <c r="E33">
        <f t="shared" si="0"/>
        <v>34.408962654436252</v>
      </c>
      <c r="F33">
        <f t="shared" si="1"/>
        <v>34.408962654436252</v>
      </c>
      <c r="G33">
        <f t="shared" si="22"/>
        <v>397.36414938225499</v>
      </c>
      <c r="H33">
        <f t="shared" si="22"/>
        <v>411.93886647409505</v>
      </c>
      <c r="I33">
        <f t="shared" si="2"/>
        <v>12.87308957731547</v>
      </c>
      <c r="J33">
        <f t="shared" si="3"/>
        <v>30.86781514225434</v>
      </c>
      <c r="K33">
        <f t="shared" si="16"/>
        <v>90.24315703753382</v>
      </c>
      <c r="L33">
        <f t="shared" si="4"/>
        <v>17.75684296246618</v>
      </c>
      <c r="M33">
        <f t="shared" si="5"/>
        <v>17.75684296246618</v>
      </c>
      <c r="N33">
        <f t="shared" si="20"/>
        <v>196.24315703753382</v>
      </c>
      <c r="O33">
        <f t="shared" si="20"/>
        <v>215.41600860003382</v>
      </c>
      <c r="P33">
        <f t="shared" si="7"/>
        <v>6.7317502687510569</v>
      </c>
      <c r="Q33">
        <f t="shared" si="8"/>
        <v>29.151877179475772</v>
      </c>
      <c r="R33">
        <f t="shared" si="18"/>
        <v>95.172282932091377</v>
      </c>
      <c r="S33">
        <f t="shared" si="9"/>
        <v>12.827717067908623</v>
      </c>
      <c r="T33">
        <f t="shared" si="10"/>
        <v>12.827717067908623</v>
      </c>
      <c r="U33">
        <f t="shared" si="21"/>
        <v>130.54307073302283</v>
      </c>
      <c r="V33">
        <f t="shared" si="21"/>
        <v>155.38990633983965</v>
      </c>
      <c r="W33">
        <f t="shared" si="12"/>
        <v>4.8559345731199892</v>
      </c>
      <c r="X33">
        <f t="shared" si="13"/>
        <v>26.883202145194375</v>
      </c>
    </row>
    <row r="34" spans="1:24" ht="15.75" thickBot="1" x14ac:dyDescent="0.3">
      <c r="A34" s="1">
        <v>43873</v>
      </c>
      <c r="B34">
        <v>33</v>
      </c>
      <c r="C34" s="16">
        <v>97</v>
      </c>
      <c r="D34">
        <f t="shared" si="14"/>
        <v>80.472829876451001</v>
      </c>
      <c r="E34">
        <f t="shared" si="0"/>
        <v>16.527170123548999</v>
      </c>
      <c r="F34">
        <f t="shared" si="1"/>
        <v>16.527170123548999</v>
      </c>
      <c r="G34">
        <f t="shared" si="22"/>
        <v>413.89131950580401</v>
      </c>
      <c r="H34">
        <f t="shared" si="22"/>
        <v>428.46603659764406</v>
      </c>
      <c r="I34">
        <f t="shared" si="2"/>
        <v>12.983819290837699</v>
      </c>
      <c r="J34">
        <f t="shared" si="3"/>
        <v>31.87747073758759</v>
      </c>
      <c r="K34">
        <f t="shared" si="16"/>
        <v>99.12157851876691</v>
      </c>
      <c r="L34">
        <f t="shared" si="4"/>
        <v>-2.1215785187669098</v>
      </c>
      <c r="M34">
        <f t="shared" si="5"/>
        <v>2.1215785187669098</v>
      </c>
      <c r="N34">
        <f t="shared" si="20"/>
        <v>194.12157851876691</v>
      </c>
      <c r="O34">
        <f t="shared" si="20"/>
        <v>217.53758711880073</v>
      </c>
      <c r="P34">
        <f t="shared" si="7"/>
        <v>6.5920480945091127</v>
      </c>
      <c r="Q34">
        <f t="shared" si="8"/>
        <v>29.447840145532567</v>
      </c>
      <c r="R34">
        <f t="shared" si="18"/>
        <v>105.43445658641828</v>
      </c>
      <c r="S34">
        <f t="shared" si="9"/>
        <v>-8.4344565864182783</v>
      </c>
      <c r="T34">
        <f t="shared" si="10"/>
        <v>8.4344565864182783</v>
      </c>
      <c r="U34">
        <f t="shared" si="21"/>
        <v>122.10861414660455</v>
      </c>
      <c r="V34">
        <f t="shared" si="21"/>
        <v>163.82436292625795</v>
      </c>
      <c r="W34">
        <f t="shared" si="12"/>
        <v>4.9643746341290287</v>
      </c>
      <c r="X34">
        <f t="shared" si="13"/>
        <v>24.596978098134169</v>
      </c>
    </row>
    <row r="35" spans="1:24" ht="15.75" thickBot="1" x14ac:dyDescent="0.3">
      <c r="A35" s="1">
        <v>43874</v>
      </c>
      <c r="B35">
        <v>34</v>
      </c>
      <c r="C35" s="16">
        <v>254</v>
      </c>
      <c r="D35">
        <f t="shared" si="14"/>
        <v>83.778263901160798</v>
      </c>
      <c r="E35">
        <f t="shared" si="0"/>
        <v>170.22173609883919</v>
      </c>
      <c r="F35">
        <f t="shared" si="1"/>
        <v>170.22173609883919</v>
      </c>
      <c r="G35">
        <f t="shared" si="22"/>
        <v>584.11305560464325</v>
      </c>
      <c r="H35">
        <f t="shared" si="22"/>
        <v>598.68777269648331</v>
      </c>
      <c r="I35">
        <f t="shared" si="2"/>
        <v>17.608463902837745</v>
      </c>
      <c r="J35">
        <f t="shared" si="3"/>
        <v>33.172289123443001</v>
      </c>
      <c r="K35">
        <f t="shared" si="16"/>
        <v>98.060789259383455</v>
      </c>
      <c r="L35">
        <f t="shared" si="4"/>
        <v>155.93921074061655</v>
      </c>
      <c r="M35">
        <f t="shared" si="5"/>
        <v>155.93921074061655</v>
      </c>
      <c r="N35">
        <f t="shared" ref="N35:O50" si="23">L35+N34</f>
        <v>350.06078925938345</v>
      </c>
      <c r="O35">
        <f t="shared" si="23"/>
        <v>373.47679785941727</v>
      </c>
      <c r="P35">
        <f t="shared" si="7"/>
        <v>10.984611701747568</v>
      </c>
      <c r="Q35">
        <f t="shared" si="8"/>
        <v>31.868289818901058</v>
      </c>
      <c r="R35">
        <f t="shared" si="18"/>
        <v>98.686891317283653</v>
      </c>
      <c r="S35">
        <f t="shared" si="9"/>
        <v>155.31310868271635</v>
      </c>
      <c r="T35">
        <f t="shared" si="10"/>
        <v>155.31310868271635</v>
      </c>
      <c r="U35">
        <f t="shared" ref="U35:V50" si="24">S35+U34</f>
        <v>277.42172282932091</v>
      </c>
      <c r="V35">
        <f t="shared" si="24"/>
        <v>319.13747160897429</v>
      </c>
      <c r="W35">
        <f t="shared" si="12"/>
        <v>9.386396223793362</v>
      </c>
      <c r="X35">
        <f t="shared" si="13"/>
        <v>29.555722581376962</v>
      </c>
    </row>
    <row r="36" spans="1:24" ht="15.75" thickBot="1" x14ac:dyDescent="0.3">
      <c r="A36" s="1">
        <v>43875</v>
      </c>
      <c r="B36">
        <v>35</v>
      </c>
      <c r="C36" s="16">
        <v>13</v>
      </c>
      <c r="D36">
        <f t="shared" si="14"/>
        <v>117.82261112092863</v>
      </c>
      <c r="E36">
        <f t="shared" si="0"/>
        <v>-104.82261112092863</v>
      </c>
      <c r="F36">
        <f t="shared" si="1"/>
        <v>104.82261112092863</v>
      </c>
      <c r="G36">
        <f t="shared" ref="G36:H51" si="25">E36+G35</f>
        <v>479.29044448371462</v>
      </c>
      <c r="H36">
        <f t="shared" si="25"/>
        <v>703.51038381741193</v>
      </c>
      <c r="I36">
        <f t="shared" si="2"/>
        <v>20.100296680497483</v>
      </c>
      <c r="J36">
        <f t="shared" si="3"/>
        <v>23.844943788752683</v>
      </c>
      <c r="K36">
        <f t="shared" si="16"/>
        <v>176.03039462969173</v>
      </c>
      <c r="L36">
        <f t="shared" si="4"/>
        <v>-163.03039462969173</v>
      </c>
      <c r="M36">
        <f t="shared" si="5"/>
        <v>163.03039462969173</v>
      </c>
      <c r="N36">
        <f t="shared" si="23"/>
        <v>187.03039462969173</v>
      </c>
      <c r="O36">
        <f t="shared" si="23"/>
        <v>536.507192489109</v>
      </c>
      <c r="P36">
        <f t="shared" si="7"/>
        <v>15.328776928260258</v>
      </c>
      <c r="Q36">
        <f t="shared" si="8"/>
        <v>12.201260120426241</v>
      </c>
      <c r="R36">
        <f t="shared" si="18"/>
        <v>222.93737826345674</v>
      </c>
      <c r="S36">
        <f t="shared" si="9"/>
        <v>-209.93737826345674</v>
      </c>
      <c r="T36">
        <f t="shared" si="10"/>
        <v>209.93737826345674</v>
      </c>
      <c r="U36">
        <f t="shared" si="24"/>
        <v>67.484344565864177</v>
      </c>
      <c r="V36">
        <f t="shared" si="24"/>
        <v>529.07484987243106</v>
      </c>
      <c r="W36">
        <f t="shared" si="12"/>
        <v>15.11642428206946</v>
      </c>
      <c r="X36">
        <f t="shared" si="13"/>
        <v>4.4643060625065676</v>
      </c>
    </row>
    <row r="37" spans="1:24" ht="15.75" thickBot="1" x14ac:dyDescent="0.3">
      <c r="A37" s="1">
        <v>43876</v>
      </c>
      <c r="B37">
        <v>36</v>
      </c>
      <c r="C37" s="16">
        <v>143</v>
      </c>
      <c r="D37">
        <f t="shared" si="14"/>
        <v>96.858088896742899</v>
      </c>
      <c r="E37">
        <f t="shared" si="0"/>
        <v>46.141911103257101</v>
      </c>
      <c r="F37">
        <f t="shared" si="1"/>
        <v>46.141911103257101</v>
      </c>
      <c r="G37">
        <f t="shared" si="25"/>
        <v>525.43235558697177</v>
      </c>
      <c r="H37">
        <f t="shared" si="25"/>
        <v>749.65229492066908</v>
      </c>
      <c r="I37">
        <f t="shared" si="2"/>
        <v>20.823674858907474</v>
      </c>
      <c r="J37">
        <f t="shared" si="3"/>
        <v>25.232451003345087</v>
      </c>
      <c r="K37">
        <f t="shared" si="16"/>
        <v>94.515197314845864</v>
      </c>
      <c r="L37">
        <f t="shared" si="4"/>
        <v>48.484802685154136</v>
      </c>
      <c r="M37">
        <f t="shared" si="5"/>
        <v>48.484802685154136</v>
      </c>
      <c r="N37">
        <f t="shared" si="23"/>
        <v>235.51519731484586</v>
      </c>
      <c r="O37">
        <f t="shared" si="23"/>
        <v>584.99199517426314</v>
      </c>
      <c r="P37">
        <f t="shared" si="7"/>
        <v>16.24977764372953</v>
      </c>
      <c r="Q37">
        <f t="shared" si="8"/>
        <v>14.49344123214674</v>
      </c>
      <c r="R37">
        <f t="shared" si="18"/>
        <v>54.98747565269133</v>
      </c>
      <c r="S37">
        <f t="shared" si="9"/>
        <v>88.01252434730867</v>
      </c>
      <c r="T37">
        <f t="shared" si="10"/>
        <v>88.01252434730867</v>
      </c>
      <c r="U37">
        <f t="shared" si="24"/>
        <v>155.49686891317285</v>
      </c>
      <c r="V37">
        <f t="shared" si="24"/>
        <v>617.08737421973979</v>
      </c>
      <c r="W37">
        <f t="shared" si="12"/>
        <v>17.141315950548329</v>
      </c>
      <c r="X37">
        <f t="shared" si="13"/>
        <v>9.0714662375847936</v>
      </c>
    </row>
    <row r="38" spans="1:24" ht="15.75" thickBot="1" x14ac:dyDescent="0.3">
      <c r="A38" s="1">
        <v>43877</v>
      </c>
      <c r="B38">
        <v>37</v>
      </c>
      <c r="C38" s="16">
        <v>142</v>
      </c>
      <c r="D38">
        <f t="shared" si="14"/>
        <v>106.08647111739432</v>
      </c>
      <c r="E38">
        <f t="shared" si="0"/>
        <v>35.913528882605675</v>
      </c>
      <c r="F38">
        <f t="shared" si="1"/>
        <v>35.913528882605675</v>
      </c>
      <c r="G38">
        <f t="shared" si="25"/>
        <v>561.34588446957741</v>
      </c>
      <c r="H38">
        <f t="shared" si="25"/>
        <v>785.56582380327472</v>
      </c>
      <c r="I38">
        <f t="shared" si="2"/>
        <v>21.231508751439858</v>
      </c>
      <c r="J38">
        <f t="shared" si="3"/>
        <v>26.439283757048525</v>
      </c>
      <c r="K38">
        <f t="shared" si="16"/>
        <v>118.75759865742293</v>
      </c>
      <c r="L38">
        <f t="shared" si="4"/>
        <v>23.242401342577068</v>
      </c>
      <c r="M38">
        <f t="shared" si="5"/>
        <v>23.242401342577068</v>
      </c>
      <c r="N38">
        <f t="shared" si="23"/>
        <v>258.75759865742293</v>
      </c>
      <c r="O38">
        <f t="shared" si="23"/>
        <v>608.23439651684021</v>
      </c>
      <c r="P38">
        <f t="shared" si="7"/>
        <v>16.438767473428115</v>
      </c>
      <c r="Q38">
        <f t="shared" si="8"/>
        <v>15.740693399044838</v>
      </c>
      <c r="R38">
        <f t="shared" si="18"/>
        <v>125.39749513053827</v>
      </c>
      <c r="S38">
        <f t="shared" si="9"/>
        <v>16.602504869461725</v>
      </c>
      <c r="T38">
        <f t="shared" si="10"/>
        <v>16.602504869461725</v>
      </c>
      <c r="U38">
        <f t="shared" si="24"/>
        <v>172.09937378263459</v>
      </c>
      <c r="V38">
        <f t="shared" si="24"/>
        <v>633.68987908920155</v>
      </c>
      <c r="W38">
        <f t="shared" si="12"/>
        <v>17.126753488897339</v>
      </c>
      <c r="X38">
        <f t="shared" si="13"/>
        <v>10.048569560728508</v>
      </c>
    </row>
    <row r="39" spans="1:24" ht="15.75" thickBot="1" x14ac:dyDescent="0.3">
      <c r="A39" s="1">
        <v>43878</v>
      </c>
      <c r="B39">
        <v>38</v>
      </c>
      <c r="C39" s="16">
        <v>105</v>
      </c>
      <c r="D39">
        <f t="shared" si="14"/>
        <v>113.26917689391546</v>
      </c>
      <c r="E39">
        <f t="shared" si="0"/>
        <v>-8.2691768939154571</v>
      </c>
      <c r="F39">
        <f t="shared" si="1"/>
        <v>8.2691768939154571</v>
      </c>
      <c r="G39">
        <f t="shared" si="25"/>
        <v>553.076707575662</v>
      </c>
      <c r="H39">
        <f t="shared" si="25"/>
        <v>793.83500069719014</v>
      </c>
      <c r="I39">
        <f t="shared" si="2"/>
        <v>20.890394755189213</v>
      </c>
      <c r="J39">
        <f t="shared" si="3"/>
        <v>26.47516784900758</v>
      </c>
      <c r="K39">
        <f t="shared" si="16"/>
        <v>130.37879932871147</v>
      </c>
      <c r="L39">
        <f t="shared" si="4"/>
        <v>-25.378799328711466</v>
      </c>
      <c r="M39">
        <f t="shared" si="5"/>
        <v>25.378799328711466</v>
      </c>
      <c r="N39">
        <f t="shared" si="23"/>
        <v>233.37879932871147</v>
      </c>
      <c r="O39">
        <f t="shared" si="23"/>
        <v>633.61319584555167</v>
      </c>
      <c r="P39">
        <f t="shared" si="7"/>
        <v>16.674031469619781</v>
      </c>
      <c r="Q39">
        <f t="shared" si="8"/>
        <v>13.996543052826157</v>
      </c>
      <c r="R39">
        <f t="shared" si="18"/>
        <v>138.67949902610766</v>
      </c>
      <c r="S39">
        <f t="shared" si="9"/>
        <v>-33.679499026107663</v>
      </c>
      <c r="T39">
        <f t="shared" si="10"/>
        <v>33.679499026107663</v>
      </c>
      <c r="U39">
        <f t="shared" si="24"/>
        <v>138.41987475652692</v>
      </c>
      <c r="V39">
        <f t="shared" si="24"/>
        <v>667.36937811530925</v>
      </c>
      <c r="W39">
        <f t="shared" si="12"/>
        <v>17.562352055666032</v>
      </c>
      <c r="X39">
        <f t="shared" si="13"/>
        <v>7.8816250988357437</v>
      </c>
    </row>
    <row r="40" spans="1:24" ht="15.75" thickBot="1" x14ac:dyDescent="0.3">
      <c r="A40" s="1">
        <v>43879</v>
      </c>
      <c r="B40">
        <v>39</v>
      </c>
      <c r="C40" s="16">
        <v>98</v>
      </c>
      <c r="D40">
        <f t="shared" si="14"/>
        <v>111.61534151513237</v>
      </c>
      <c r="E40">
        <f t="shared" si="0"/>
        <v>-13.615341515132371</v>
      </c>
      <c r="F40">
        <f t="shared" si="1"/>
        <v>13.615341515132371</v>
      </c>
      <c r="G40">
        <f t="shared" si="25"/>
        <v>539.4613660605296</v>
      </c>
      <c r="H40">
        <f t="shared" si="25"/>
        <v>807.45034221232254</v>
      </c>
      <c r="I40">
        <f t="shared" si="2"/>
        <v>20.703854928521089</v>
      </c>
      <c r="J40">
        <f t="shared" si="3"/>
        <v>26.056083174992775</v>
      </c>
      <c r="K40">
        <f t="shared" si="16"/>
        <v>117.68939966435573</v>
      </c>
      <c r="L40">
        <f t="shared" si="4"/>
        <v>-19.689399664355733</v>
      </c>
      <c r="M40">
        <f t="shared" si="5"/>
        <v>19.689399664355733</v>
      </c>
      <c r="N40">
        <f t="shared" si="23"/>
        <v>213.68939966435573</v>
      </c>
      <c r="O40">
        <f t="shared" si="23"/>
        <v>653.30259550990741</v>
      </c>
      <c r="P40">
        <f t="shared" si="7"/>
        <v>16.751348602818137</v>
      </c>
      <c r="Q40">
        <f t="shared" si="8"/>
        <v>12.756549023665237</v>
      </c>
      <c r="R40">
        <f t="shared" si="18"/>
        <v>111.73589980522154</v>
      </c>
      <c r="S40">
        <f t="shared" si="9"/>
        <v>-13.735899805221536</v>
      </c>
      <c r="T40">
        <f t="shared" si="10"/>
        <v>13.735899805221536</v>
      </c>
      <c r="U40">
        <f t="shared" si="24"/>
        <v>124.68397495130539</v>
      </c>
      <c r="V40">
        <f t="shared" si="24"/>
        <v>681.10527792053074</v>
      </c>
      <c r="W40">
        <f t="shared" si="12"/>
        <v>17.464237895398224</v>
      </c>
      <c r="X40">
        <f t="shared" si="13"/>
        <v>7.1393882571972549</v>
      </c>
    </row>
    <row r="41" spans="1:24" ht="15.75" thickBot="1" x14ac:dyDescent="0.3">
      <c r="A41" s="1">
        <v>43880</v>
      </c>
      <c r="B41">
        <v>40</v>
      </c>
      <c r="C41" s="16">
        <v>139</v>
      </c>
      <c r="D41">
        <f t="shared" si="14"/>
        <v>108.89227321210589</v>
      </c>
      <c r="E41">
        <f t="shared" si="0"/>
        <v>30.107726787894109</v>
      </c>
      <c r="F41">
        <f t="shared" si="1"/>
        <v>30.107726787894109</v>
      </c>
      <c r="G41">
        <f t="shared" si="25"/>
        <v>569.56909284842368</v>
      </c>
      <c r="H41">
        <f t="shared" si="25"/>
        <v>837.55806900021662</v>
      </c>
      <c r="I41">
        <f t="shared" si="2"/>
        <v>20.938951725005417</v>
      </c>
      <c r="J41">
        <f t="shared" si="3"/>
        <v>27.201413916449361</v>
      </c>
      <c r="K41">
        <f t="shared" si="16"/>
        <v>107.84469983217787</v>
      </c>
      <c r="L41">
        <f t="shared" si="4"/>
        <v>31.155300167822134</v>
      </c>
      <c r="M41">
        <f t="shared" si="5"/>
        <v>31.155300167822134</v>
      </c>
      <c r="N41">
        <f t="shared" si="23"/>
        <v>244.84469983217787</v>
      </c>
      <c r="O41">
        <f t="shared" si="23"/>
        <v>684.45789567772954</v>
      </c>
      <c r="P41">
        <f t="shared" si="7"/>
        <v>17.111447391943237</v>
      </c>
      <c r="Q41">
        <f t="shared" si="8"/>
        <v>14.308824626224236</v>
      </c>
      <c r="R41">
        <f t="shared" si="18"/>
        <v>100.74717996104431</v>
      </c>
      <c r="S41">
        <f t="shared" si="9"/>
        <v>38.25282003895569</v>
      </c>
      <c r="T41">
        <f t="shared" si="10"/>
        <v>38.25282003895569</v>
      </c>
      <c r="U41">
        <f t="shared" si="24"/>
        <v>162.93679499026109</v>
      </c>
      <c r="V41">
        <f t="shared" si="24"/>
        <v>719.35809795948649</v>
      </c>
      <c r="W41">
        <f t="shared" si="12"/>
        <v>17.983952448987161</v>
      </c>
      <c r="X41">
        <f t="shared" si="13"/>
        <v>9.0601215418270051</v>
      </c>
    </row>
    <row r="42" spans="1:24" ht="15.75" thickBot="1" x14ac:dyDescent="0.3">
      <c r="A42" s="1">
        <v>43881</v>
      </c>
      <c r="B42">
        <v>41</v>
      </c>
      <c r="C42" s="16">
        <v>112</v>
      </c>
      <c r="D42">
        <f t="shared" si="14"/>
        <v>114.91381856968471</v>
      </c>
      <c r="E42">
        <f t="shared" si="0"/>
        <v>-2.9138185696847074</v>
      </c>
      <c r="F42">
        <f t="shared" si="1"/>
        <v>2.9138185696847074</v>
      </c>
      <c r="G42">
        <f t="shared" si="25"/>
        <v>566.65527427873894</v>
      </c>
      <c r="H42">
        <f t="shared" si="25"/>
        <v>840.47188756990136</v>
      </c>
      <c r="I42">
        <f t="shared" si="2"/>
        <v>20.499314330973203</v>
      </c>
      <c r="J42">
        <f t="shared" si="3"/>
        <v>27.642645267532568</v>
      </c>
      <c r="K42">
        <f t="shared" si="16"/>
        <v>123.42234991608893</v>
      </c>
      <c r="L42">
        <f t="shared" si="4"/>
        <v>-11.422349916088933</v>
      </c>
      <c r="M42">
        <f t="shared" si="5"/>
        <v>11.422349916088933</v>
      </c>
      <c r="N42">
        <f t="shared" si="23"/>
        <v>233.42234991608893</v>
      </c>
      <c r="O42">
        <f t="shared" si="23"/>
        <v>695.88024559381847</v>
      </c>
      <c r="P42">
        <f t="shared" si="7"/>
        <v>16.972688916922401</v>
      </c>
      <c r="Q42">
        <f t="shared" si="8"/>
        <v>13.752820844041876</v>
      </c>
      <c r="R42">
        <f t="shared" si="18"/>
        <v>131.34943599220887</v>
      </c>
      <c r="S42">
        <f t="shared" si="9"/>
        <v>-19.349435992208868</v>
      </c>
      <c r="T42">
        <f t="shared" si="10"/>
        <v>19.349435992208868</v>
      </c>
      <c r="U42">
        <f t="shared" si="24"/>
        <v>143.58735899805222</v>
      </c>
      <c r="V42">
        <f t="shared" si="24"/>
        <v>738.70753395169538</v>
      </c>
      <c r="W42">
        <f t="shared" si="12"/>
        <v>18.017256925651107</v>
      </c>
      <c r="X42">
        <f t="shared" si="13"/>
        <v>7.9694350583205251</v>
      </c>
    </row>
    <row r="43" spans="1:24" ht="15.75" thickBot="1" x14ac:dyDescent="0.3">
      <c r="A43" s="1">
        <v>43882</v>
      </c>
      <c r="B43">
        <v>42</v>
      </c>
      <c r="C43" s="16">
        <v>118</v>
      </c>
      <c r="D43">
        <f t="shared" si="14"/>
        <v>114.33105485574777</v>
      </c>
      <c r="E43">
        <f t="shared" si="0"/>
        <v>3.6689451442522341</v>
      </c>
      <c r="F43">
        <f t="shared" si="1"/>
        <v>3.6689451442522341</v>
      </c>
      <c r="G43">
        <f t="shared" si="25"/>
        <v>570.32421942299118</v>
      </c>
      <c r="H43">
        <f t="shared" si="25"/>
        <v>844.14083271415359</v>
      </c>
      <c r="I43">
        <f t="shared" si="2"/>
        <v>20.098591255098896</v>
      </c>
      <c r="J43">
        <f t="shared" si="3"/>
        <v>28.376328081118782</v>
      </c>
      <c r="K43">
        <f t="shared" si="16"/>
        <v>117.71117495804447</v>
      </c>
      <c r="L43">
        <f t="shared" si="4"/>
        <v>0.28882504195553338</v>
      </c>
      <c r="M43">
        <f t="shared" si="5"/>
        <v>0.28882504195553338</v>
      </c>
      <c r="N43">
        <f t="shared" si="23"/>
        <v>233.71117495804447</v>
      </c>
      <c r="O43">
        <f t="shared" si="23"/>
        <v>696.16907063577401</v>
      </c>
      <c r="P43">
        <f t="shared" si="7"/>
        <v>16.575454062756524</v>
      </c>
      <c r="Q43">
        <f t="shared" si="8"/>
        <v>14.099835459902806</v>
      </c>
      <c r="R43">
        <f t="shared" si="18"/>
        <v>115.86988719844177</v>
      </c>
      <c r="S43">
        <f t="shared" si="9"/>
        <v>2.1301128015582265</v>
      </c>
      <c r="T43">
        <f t="shared" si="10"/>
        <v>2.1301128015582265</v>
      </c>
      <c r="U43">
        <f t="shared" si="24"/>
        <v>145.71747179961045</v>
      </c>
      <c r="V43">
        <f t="shared" si="24"/>
        <v>740.83764675325358</v>
      </c>
      <c r="W43">
        <f t="shared" si="12"/>
        <v>17.638991589363179</v>
      </c>
      <c r="X43">
        <f t="shared" si="13"/>
        <v>8.2610999081989629</v>
      </c>
    </row>
    <row r="44" spans="1:24" ht="15.75" thickBot="1" x14ac:dyDescent="0.3">
      <c r="A44" s="1">
        <v>43883</v>
      </c>
      <c r="B44">
        <v>43</v>
      </c>
      <c r="C44" s="16">
        <v>109</v>
      </c>
      <c r="D44">
        <f t="shared" si="14"/>
        <v>115.06484388459822</v>
      </c>
      <c r="E44">
        <f t="shared" si="0"/>
        <v>-6.0648438845982184</v>
      </c>
      <c r="F44">
        <f t="shared" si="1"/>
        <v>6.0648438845982184</v>
      </c>
      <c r="G44">
        <f t="shared" si="25"/>
        <v>564.25937553839299</v>
      </c>
      <c r="H44">
        <f t="shared" si="25"/>
        <v>850.20567659875178</v>
      </c>
      <c r="I44">
        <f t="shared" si="2"/>
        <v>19.772225037180274</v>
      </c>
      <c r="J44">
        <f t="shared" si="3"/>
        <v>28.537980651006301</v>
      </c>
      <c r="K44">
        <f t="shared" si="16"/>
        <v>117.85558747902223</v>
      </c>
      <c r="L44">
        <f t="shared" si="4"/>
        <v>-8.8555874790222333</v>
      </c>
      <c r="M44">
        <f t="shared" si="5"/>
        <v>8.8555874790222333</v>
      </c>
      <c r="N44">
        <f t="shared" si="23"/>
        <v>224.85558747902223</v>
      </c>
      <c r="O44">
        <f t="shared" si="23"/>
        <v>705.02465811479624</v>
      </c>
      <c r="P44">
        <f t="shared" si="7"/>
        <v>16.395922281739448</v>
      </c>
      <c r="Q44">
        <f t="shared" si="8"/>
        <v>13.714116450127943</v>
      </c>
      <c r="R44">
        <f t="shared" si="18"/>
        <v>117.57397743968835</v>
      </c>
      <c r="S44">
        <f t="shared" si="9"/>
        <v>-8.573977439688349</v>
      </c>
      <c r="T44">
        <f t="shared" si="10"/>
        <v>8.573977439688349</v>
      </c>
      <c r="U44">
        <f t="shared" si="24"/>
        <v>137.1434943599221</v>
      </c>
      <c r="V44">
        <f t="shared" si="24"/>
        <v>749.41162419294187</v>
      </c>
      <c r="W44">
        <f t="shared" si="12"/>
        <v>17.4281773068126</v>
      </c>
      <c r="X44">
        <f t="shared" si="13"/>
        <v>7.8690669681397658</v>
      </c>
    </row>
    <row r="45" spans="1:24" ht="15.75" thickBot="1" x14ac:dyDescent="0.3">
      <c r="A45" s="1">
        <v>43884</v>
      </c>
      <c r="B45">
        <v>44</v>
      </c>
      <c r="C45" s="16">
        <v>98</v>
      </c>
      <c r="D45">
        <f t="shared" si="14"/>
        <v>113.85187510767858</v>
      </c>
      <c r="E45">
        <f t="shared" si="0"/>
        <v>-15.85187510767858</v>
      </c>
      <c r="F45">
        <f t="shared" si="1"/>
        <v>15.85187510767858</v>
      </c>
      <c r="G45">
        <f t="shared" si="25"/>
        <v>548.40750043071444</v>
      </c>
      <c r="H45">
        <f t="shared" si="25"/>
        <v>866.05755170643033</v>
      </c>
      <c r="I45">
        <f t="shared" si="2"/>
        <v>19.683126175146143</v>
      </c>
      <c r="J45">
        <f t="shared" si="3"/>
        <v>27.861808919519493</v>
      </c>
      <c r="K45">
        <f t="shared" si="16"/>
        <v>113.42779373951112</v>
      </c>
      <c r="L45">
        <f t="shared" si="4"/>
        <v>-15.427793739511117</v>
      </c>
      <c r="M45">
        <f t="shared" si="5"/>
        <v>15.427793739511117</v>
      </c>
      <c r="N45">
        <f t="shared" si="23"/>
        <v>209.42779373951112</v>
      </c>
      <c r="O45">
        <f t="shared" si="23"/>
        <v>720.45245185430736</v>
      </c>
      <c r="P45">
        <f t="shared" si="7"/>
        <v>16.373919360325168</v>
      </c>
      <c r="Q45">
        <f t="shared" si="8"/>
        <v>12.790327662597706</v>
      </c>
      <c r="R45">
        <f t="shared" si="18"/>
        <v>110.71479548793766</v>
      </c>
      <c r="S45">
        <f t="shared" si="9"/>
        <v>-12.714795487937664</v>
      </c>
      <c r="T45">
        <f t="shared" si="10"/>
        <v>12.714795487937664</v>
      </c>
      <c r="U45">
        <f t="shared" si="24"/>
        <v>124.42869887198444</v>
      </c>
      <c r="V45">
        <f t="shared" si="24"/>
        <v>762.12641968087951</v>
      </c>
      <c r="W45">
        <f t="shared" si="12"/>
        <v>17.321054992747261</v>
      </c>
      <c r="X45">
        <f t="shared" si="13"/>
        <v>7.1836674454348017</v>
      </c>
    </row>
    <row r="46" spans="1:24" ht="15.75" thickBot="1" x14ac:dyDescent="0.3">
      <c r="A46" s="1">
        <v>43885</v>
      </c>
      <c r="B46">
        <v>45</v>
      </c>
      <c r="C46" s="16">
        <v>150</v>
      </c>
      <c r="D46">
        <f t="shared" si="14"/>
        <v>110.68150008614286</v>
      </c>
      <c r="E46">
        <f t="shared" si="0"/>
        <v>39.318499913857138</v>
      </c>
      <c r="F46">
        <f t="shared" si="1"/>
        <v>39.318499913857138</v>
      </c>
      <c r="G46">
        <f t="shared" si="25"/>
        <v>587.72600034457162</v>
      </c>
      <c r="H46">
        <f t="shared" si="25"/>
        <v>905.37605162028751</v>
      </c>
      <c r="I46">
        <f t="shared" si="2"/>
        <v>20.119467813784166</v>
      </c>
      <c r="J46">
        <f t="shared" si="3"/>
        <v>29.211806484359951</v>
      </c>
      <c r="K46">
        <f t="shared" si="16"/>
        <v>105.71389686975556</v>
      </c>
      <c r="L46">
        <f t="shared" si="4"/>
        <v>44.286103130244442</v>
      </c>
      <c r="M46">
        <f t="shared" si="5"/>
        <v>44.286103130244442</v>
      </c>
      <c r="N46">
        <f t="shared" si="23"/>
        <v>253.71389686975556</v>
      </c>
      <c r="O46">
        <f t="shared" si="23"/>
        <v>764.7385549845518</v>
      </c>
      <c r="P46">
        <f t="shared" si="7"/>
        <v>16.994190110767818</v>
      </c>
      <c r="Q46">
        <f t="shared" si="8"/>
        <v>14.929449136207907</v>
      </c>
      <c r="R46">
        <f t="shared" si="18"/>
        <v>100.54295909758753</v>
      </c>
      <c r="S46">
        <f t="shared" si="9"/>
        <v>49.457040902412473</v>
      </c>
      <c r="T46">
        <f t="shared" si="10"/>
        <v>49.457040902412473</v>
      </c>
      <c r="U46">
        <f t="shared" si="24"/>
        <v>173.88573977439691</v>
      </c>
      <c r="V46">
        <f t="shared" si="24"/>
        <v>811.58346058329198</v>
      </c>
      <c r="W46">
        <f t="shared" si="12"/>
        <v>18.035188012962045</v>
      </c>
      <c r="X46">
        <f t="shared" si="13"/>
        <v>9.6414708651456102</v>
      </c>
    </row>
    <row r="47" spans="1:24" ht="15.75" thickBot="1" x14ac:dyDescent="0.3">
      <c r="A47" s="1">
        <v>43886</v>
      </c>
      <c r="B47">
        <v>46</v>
      </c>
      <c r="C47" s="16">
        <v>70</v>
      </c>
      <c r="D47">
        <f t="shared" si="14"/>
        <v>118.54520006891428</v>
      </c>
      <c r="E47">
        <f t="shared" si="0"/>
        <v>-48.545200068914284</v>
      </c>
      <c r="F47">
        <f t="shared" si="1"/>
        <v>48.545200068914284</v>
      </c>
      <c r="G47">
        <f t="shared" si="25"/>
        <v>539.18080027565736</v>
      </c>
      <c r="H47">
        <f t="shared" si="25"/>
        <v>953.92125168920177</v>
      </c>
      <c r="I47">
        <f t="shared" si="2"/>
        <v>20.737418514982647</v>
      </c>
      <c r="J47">
        <f t="shared" si="3"/>
        <v>26.00038186460397</v>
      </c>
      <c r="K47">
        <f t="shared" si="16"/>
        <v>127.85694843487778</v>
      </c>
      <c r="L47">
        <f t="shared" si="4"/>
        <v>-57.856948434877779</v>
      </c>
      <c r="M47">
        <f t="shared" si="5"/>
        <v>57.856948434877779</v>
      </c>
      <c r="N47">
        <f t="shared" si="23"/>
        <v>195.85694843487778</v>
      </c>
      <c r="O47">
        <f t="shared" si="23"/>
        <v>822.59550341942963</v>
      </c>
      <c r="P47">
        <f t="shared" si="7"/>
        <v>17.882510943900645</v>
      </c>
      <c r="Q47">
        <f t="shared" si="8"/>
        <v>10.952429949535725</v>
      </c>
      <c r="R47">
        <f t="shared" si="18"/>
        <v>140.1085918195175</v>
      </c>
      <c r="S47">
        <f t="shared" si="9"/>
        <v>-70.1085918195175</v>
      </c>
      <c r="T47">
        <f t="shared" si="10"/>
        <v>70.1085918195175</v>
      </c>
      <c r="U47">
        <f t="shared" si="24"/>
        <v>103.77714795487941</v>
      </c>
      <c r="V47">
        <f t="shared" si="24"/>
        <v>881.69205240280951</v>
      </c>
      <c r="W47">
        <f t="shared" si="12"/>
        <v>19.167218530495859</v>
      </c>
      <c r="X47">
        <f t="shared" si="13"/>
        <v>5.41430399980913</v>
      </c>
    </row>
    <row r="48" spans="1:24" ht="15.75" thickBot="1" x14ac:dyDescent="0.3">
      <c r="A48" s="1">
        <v>43887</v>
      </c>
      <c r="B48">
        <v>47</v>
      </c>
      <c r="C48" s="16">
        <v>52</v>
      </c>
      <c r="D48">
        <f t="shared" si="14"/>
        <v>108.83616005513143</v>
      </c>
      <c r="E48">
        <f t="shared" si="0"/>
        <v>-56.83616005513143</v>
      </c>
      <c r="F48">
        <f t="shared" si="1"/>
        <v>56.83616005513143</v>
      </c>
      <c r="G48">
        <f t="shared" si="25"/>
        <v>482.34464022052595</v>
      </c>
      <c r="H48">
        <f t="shared" si="25"/>
        <v>1010.7574117443332</v>
      </c>
      <c r="I48">
        <f t="shared" si="2"/>
        <v>21.505476845624113</v>
      </c>
      <c r="J48">
        <f t="shared" si="3"/>
        <v>22.428920952695471</v>
      </c>
      <c r="K48">
        <f t="shared" si="16"/>
        <v>98.92847421743889</v>
      </c>
      <c r="L48">
        <f t="shared" si="4"/>
        <v>-46.92847421743889</v>
      </c>
      <c r="M48">
        <f t="shared" si="5"/>
        <v>46.92847421743889</v>
      </c>
      <c r="N48">
        <f t="shared" si="23"/>
        <v>148.92847421743889</v>
      </c>
      <c r="O48">
        <f t="shared" si="23"/>
        <v>869.52397763686849</v>
      </c>
      <c r="P48">
        <f t="shared" si="7"/>
        <v>18.500510162486563</v>
      </c>
      <c r="Q48">
        <f t="shared" si="8"/>
        <v>8.0499658068576281</v>
      </c>
      <c r="R48">
        <f t="shared" si="18"/>
        <v>84.021718363903489</v>
      </c>
      <c r="S48">
        <f t="shared" si="9"/>
        <v>-32.021718363903489</v>
      </c>
      <c r="T48">
        <f t="shared" si="10"/>
        <v>32.021718363903489</v>
      </c>
      <c r="U48">
        <f t="shared" si="24"/>
        <v>71.755429590975922</v>
      </c>
      <c r="V48">
        <f t="shared" si="24"/>
        <v>913.71377076671297</v>
      </c>
      <c r="W48">
        <f t="shared" si="12"/>
        <v>19.44071852695134</v>
      </c>
      <c r="X48">
        <f t="shared" si="13"/>
        <v>3.6909864978240847</v>
      </c>
    </row>
    <row r="49" spans="1:24" ht="15.75" thickBot="1" x14ac:dyDescent="0.3">
      <c r="A49" s="1">
        <v>43888</v>
      </c>
      <c r="B49">
        <v>48</v>
      </c>
      <c r="C49" s="16">
        <v>29</v>
      </c>
      <c r="D49">
        <f t="shared" si="14"/>
        <v>97.468928044105141</v>
      </c>
      <c r="E49">
        <f t="shared" si="0"/>
        <v>-68.468928044105141</v>
      </c>
      <c r="F49">
        <f t="shared" si="1"/>
        <v>68.468928044105141</v>
      </c>
      <c r="G49">
        <f t="shared" si="25"/>
        <v>413.87571217642079</v>
      </c>
      <c r="H49">
        <f t="shared" si="25"/>
        <v>1079.2263397884383</v>
      </c>
      <c r="I49">
        <f t="shared" si="2"/>
        <v>22.483882078925799</v>
      </c>
      <c r="J49">
        <f t="shared" si="3"/>
        <v>18.407662463429638</v>
      </c>
      <c r="K49">
        <f t="shared" si="16"/>
        <v>75.464237108719445</v>
      </c>
      <c r="L49">
        <f t="shared" si="4"/>
        <v>-46.464237108719445</v>
      </c>
      <c r="M49">
        <f t="shared" si="5"/>
        <v>46.464237108719445</v>
      </c>
      <c r="N49">
        <f t="shared" si="23"/>
        <v>102.46423710871944</v>
      </c>
      <c r="O49">
        <f t="shared" si="23"/>
        <v>915.98821474558792</v>
      </c>
      <c r="P49">
        <f t="shared" si="7"/>
        <v>19.08308780719975</v>
      </c>
      <c r="Q49">
        <f t="shared" si="8"/>
        <v>5.3693740836879291</v>
      </c>
      <c r="R49">
        <f t="shared" si="18"/>
        <v>58.404343672780698</v>
      </c>
      <c r="S49">
        <f t="shared" si="9"/>
        <v>-29.404343672780698</v>
      </c>
      <c r="T49">
        <f t="shared" si="10"/>
        <v>29.404343672780698</v>
      </c>
      <c r="U49">
        <f t="shared" si="24"/>
        <v>42.351085918195224</v>
      </c>
      <c r="V49">
        <f t="shared" si="24"/>
        <v>943.11811443949364</v>
      </c>
      <c r="W49">
        <f t="shared" si="12"/>
        <v>19.648294050822784</v>
      </c>
      <c r="X49">
        <f t="shared" si="13"/>
        <v>2.1554586779212901</v>
      </c>
    </row>
    <row r="50" spans="1:24" ht="15.75" thickBot="1" x14ac:dyDescent="0.3">
      <c r="A50" s="1">
        <v>43889</v>
      </c>
      <c r="B50">
        <v>49</v>
      </c>
      <c r="C50" s="16">
        <v>44</v>
      </c>
      <c r="D50">
        <f t="shared" si="14"/>
        <v>83.77514243528411</v>
      </c>
      <c r="E50">
        <f t="shared" si="0"/>
        <v>-39.77514243528411</v>
      </c>
      <c r="F50">
        <f t="shared" si="1"/>
        <v>39.77514243528411</v>
      </c>
      <c r="G50">
        <f t="shared" si="25"/>
        <v>374.10056974113667</v>
      </c>
      <c r="H50">
        <f t="shared" si="25"/>
        <v>1119.0014822237224</v>
      </c>
      <c r="I50">
        <f t="shared" si="2"/>
        <v>22.836764943341272</v>
      </c>
      <c r="J50">
        <f t="shared" si="3"/>
        <v>16.381504590045562</v>
      </c>
      <c r="K50">
        <f t="shared" si="16"/>
        <v>52.232118554359722</v>
      </c>
      <c r="L50">
        <f t="shared" si="4"/>
        <v>-8.2321185543597224</v>
      </c>
      <c r="M50">
        <f t="shared" si="5"/>
        <v>8.2321185543597224</v>
      </c>
      <c r="N50">
        <f t="shared" si="23"/>
        <v>94.232118554359715</v>
      </c>
      <c r="O50">
        <f t="shared" si="23"/>
        <v>924.2203332999477</v>
      </c>
      <c r="P50">
        <f t="shared" si="7"/>
        <v>18.861639455100974</v>
      </c>
      <c r="Q50">
        <f t="shared" si="8"/>
        <v>4.9959664841793705</v>
      </c>
      <c r="R50">
        <f t="shared" si="18"/>
        <v>34.880868734556138</v>
      </c>
      <c r="S50">
        <f t="shared" si="9"/>
        <v>9.1191312654438619</v>
      </c>
      <c r="T50">
        <f t="shared" si="10"/>
        <v>9.1191312654438619</v>
      </c>
      <c r="U50">
        <f t="shared" si="24"/>
        <v>51.470217183639086</v>
      </c>
      <c r="V50">
        <f t="shared" si="24"/>
        <v>952.23724570493755</v>
      </c>
      <c r="W50">
        <f t="shared" si="12"/>
        <v>19.433413177651786</v>
      </c>
      <c r="X50">
        <f t="shared" si="13"/>
        <v>2.6485423179716712</v>
      </c>
    </row>
    <row r="51" spans="1:24" ht="15.75" thickBot="1" x14ac:dyDescent="0.3">
      <c r="A51" s="1">
        <v>43890</v>
      </c>
      <c r="B51">
        <v>50</v>
      </c>
      <c r="C51" s="16">
        <v>47</v>
      </c>
      <c r="D51">
        <f t="shared" si="14"/>
        <v>75.820113948227288</v>
      </c>
      <c r="E51">
        <f t="shared" si="0"/>
        <v>-28.820113948227288</v>
      </c>
      <c r="F51">
        <f t="shared" si="1"/>
        <v>28.820113948227288</v>
      </c>
      <c r="G51">
        <f t="shared" si="25"/>
        <v>345.28045579290938</v>
      </c>
      <c r="H51">
        <f t="shared" si="25"/>
        <v>1147.8215961719497</v>
      </c>
      <c r="I51">
        <f t="shared" si="2"/>
        <v>22.956431923438995</v>
      </c>
      <c r="J51">
        <f t="shared" si="3"/>
        <v>15.040684760786839</v>
      </c>
      <c r="K51">
        <f t="shared" si="16"/>
        <v>48.116059277179858</v>
      </c>
      <c r="L51">
        <f t="shared" si="4"/>
        <v>-1.1160592771798576</v>
      </c>
      <c r="M51">
        <f t="shared" si="5"/>
        <v>1.1160592771798576</v>
      </c>
      <c r="N51">
        <f t="shared" ref="N51:O66" si="26">L51+N50</f>
        <v>93.116059277179858</v>
      </c>
      <c r="O51">
        <f t="shared" si="26"/>
        <v>925.33639257712753</v>
      </c>
      <c r="P51">
        <f t="shared" si="7"/>
        <v>18.50672785154255</v>
      </c>
      <c r="Q51">
        <f t="shared" si="8"/>
        <v>5.0314707183322289</v>
      </c>
      <c r="R51">
        <f t="shared" si="18"/>
        <v>42.176173746911232</v>
      </c>
      <c r="S51">
        <f t="shared" si="9"/>
        <v>4.8238262530887681</v>
      </c>
      <c r="T51">
        <f t="shared" si="10"/>
        <v>4.8238262530887681</v>
      </c>
      <c r="U51">
        <f t="shared" ref="U51:V66" si="27">S51+U50</f>
        <v>56.294043436727854</v>
      </c>
      <c r="V51">
        <f t="shared" si="27"/>
        <v>957.06107195802633</v>
      </c>
      <c r="W51">
        <f t="shared" si="12"/>
        <v>19.141221439160528</v>
      </c>
      <c r="X51">
        <f t="shared" si="13"/>
        <v>2.9409849113159168</v>
      </c>
    </row>
    <row r="52" spans="1:24" ht="15.75" thickBot="1" x14ac:dyDescent="0.3">
      <c r="A52" s="1">
        <v>43891</v>
      </c>
      <c r="B52">
        <v>51</v>
      </c>
      <c r="C52" s="16">
        <v>35</v>
      </c>
      <c r="D52">
        <f t="shared" si="14"/>
        <v>70.056091158581836</v>
      </c>
      <c r="E52">
        <f t="shared" si="0"/>
        <v>-35.056091158581836</v>
      </c>
      <c r="F52">
        <f t="shared" si="1"/>
        <v>35.056091158581836</v>
      </c>
      <c r="G52">
        <f t="shared" ref="G52:H67" si="28">E52+G51</f>
        <v>310.22436463432757</v>
      </c>
      <c r="H52">
        <f t="shared" si="28"/>
        <v>1182.8776873305317</v>
      </c>
      <c r="I52">
        <f t="shared" si="2"/>
        <v>23.193680143735914</v>
      </c>
      <c r="J52">
        <f t="shared" si="3"/>
        <v>13.375383410989745</v>
      </c>
      <c r="K52">
        <f t="shared" si="16"/>
        <v>47.558029638589929</v>
      </c>
      <c r="L52">
        <f t="shared" si="4"/>
        <v>-12.558029638589929</v>
      </c>
      <c r="M52">
        <f t="shared" si="5"/>
        <v>12.558029638589929</v>
      </c>
      <c r="N52">
        <f t="shared" si="26"/>
        <v>80.558029638589929</v>
      </c>
      <c r="O52">
        <f t="shared" si="26"/>
        <v>937.89442221571744</v>
      </c>
      <c r="P52">
        <f t="shared" si="7"/>
        <v>18.390086710112108</v>
      </c>
      <c r="Q52">
        <f t="shared" si="8"/>
        <v>4.3805138555596752</v>
      </c>
      <c r="R52">
        <f t="shared" si="18"/>
        <v>46.035234749382248</v>
      </c>
      <c r="S52">
        <f t="shared" si="9"/>
        <v>-11.035234749382248</v>
      </c>
      <c r="T52">
        <f t="shared" si="10"/>
        <v>11.035234749382248</v>
      </c>
      <c r="U52">
        <f t="shared" si="27"/>
        <v>45.258808687345606</v>
      </c>
      <c r="V52">
        <f t="shared" si="27"/>
        <v>968.09630670740853</v>
      </c>
      <c r="W52">
        <f t="shared" si="12"/>
        <v>18.982280523674678</v>
      </c>
      <c r="X52">
        <f t="shared" si="13"/>
        <v>2.3842661386706867</v>
      </c>
    </row>
    <row r="53" spans="1:24" ht="15.75" thickBot="1" x14ac:dyDescent="0.3">
      <c r="A53" s="1">
        <v>43892</v>
      </c>
      <c r="B53">
        <v>52</v>
      </c>
      <c r="C53" s="16">
        <v>42</v>
      </c>
      <c r="D53">
        <f t="shared" si="14"/>
        <v>63.044872926865466</v>
      </c>
      <c r="E53">
        <f t="shared" si="0"/>
        <v>-21.044872926865466</v>
      </c>
      <c r="F53">
        <f t="shared" si="1"/>
        <v>21.044872926865466</v>
      </c>
      <c r="G53">
        <f t="shared" si="28"/>
        <v>289.17949170746209</v>
      </c>
      <c r="H53">
        <f t="shared" si="28"/>
        <v>1203.9225602573972</v>
      </c>
      <c r="I53">
        <f t="shared" si="2"/>
        <v>23.152356928026869</v>
      </c>
      <c r="J53">
        <f t="shared" si="3"/>
        <v>12.490283067353655</v>
      </c>
      <c r="K53">
        <f t="shared" si="16"/>
        <v>41.279014819294964</v>
      </c>
      <c r="L53">
        <f t="shared" si="4"/>
        <v>0.72098518070503559</v>
      </c>
      <c r="M53">
        <f t="shared" si="5"/>
        <v>0.72098518070503559</v>
      </c>
      <c r="N53">
        <f t="shared" si="26"/>
        <v>81.279014819294957</v>
      </c>
      <c r="O53">
        <f t="shared" si="26"/>
        <v>938.61540739642248</v>
      </c>
      <c r="P53">
        <f t="shared" si="7"/>
        <v>18.050296296085047</v>
      </c>
      <c r="Q53">
        <f t="shared" si="8"/>
        <v>4.5029185940246128</v>
      </c>
      <c r="R53">
        <f t="shared" si="18"/>
        <v>37.20704694987645</v>
      </c>
      <c r="S53">
        <f t="shared" si="9"/>
        <v>4.7929530501235504</v>
      </c>
      <c r="T53">
        <f t="shared" si="10"/>
        <v>4.7929530501235504</v>
      </c>
      <c r="U53">
        <f t="shared" si="27"/>
        <v>50.051761737469157</v>
      </c>
      <c r="V53">
        <f t="shared" si="27"/>
        <v>972.88925975753205</v>
      </c>
      <c r="W53">
        <f t="shared" si="12"/>
        <v>18.709408841491001</v>
      </c>
      <c r="X53">
        <f t="shared" si="13"/>
        <v>2.6752187715558202</v>
      </c>
    </row>
    <row r="54" spans="1:24" ht="15.75" thickBot="1" x14ac:dyDescent="0.3">
      <c r="A54" s="1">
        <v>43893</v>
      </c>
      <c r="B54">
        <v>53</v>
      </c>
      <c r="C54" s="16">
        <v>32</v>
      </c>
      <c r="D54">
        <f t="shared" si="14"/>
        <v>58.835898341492374</v>
      </c>
      <c r="E54">
        <f t="shared" si="0"/>
        <v>-26.835898341492374</v>
      </c>
      <c r="F54">
        <f t="shared" si="1"/>
        <v>26.835898341492374</v>
      </c>
      <c r="G54">
        <f t="shared" si="28"/>
        <v>262.3435933659697</v>
      </c>
      <c r="H54">
        <f t="shared" si="28"/>
        <v>1230.7584585988895</v>
      </c>
      <c r="I54">
        <f t="shared" si="2"/>
        <v>23.221857709413012</v>
      </c>
      <c r="J54">
        <f t="shared" si="3"/>
        <v>11.297269867415833</v>
      </c>
      <c r="K54">
        <f t="shared" si="16"/>
        <v>41.639507409647479</v>
      </c>
      <c r="L54">
        <f t="shared" si="4"/>
        <v>-9.6395074096474787</v>
      </c>
      <c r="M54">
        <f t="shared" si="5"/>
        <v>9.6395074096474787</v>
      </c>
      <c r="N54">
        <f t="shared" si="26"/>
        <v>71.639507409647479</v>
      </c>
      <c r="O54">
        <f t="shared" si="26"/>
        <v>948.25491480607002</v>
      </c>
      <c r="P54">
        <f t="shared" si="7"/>
        <v>17.891602166152264</v>
      </c>
      <c r="Q54">
        <f t="shared" si="8"/>
        <v>4.0040856455648628</v>
      </c>
      <c r="R54">
        <f t="shared" si="18"/>
        <v>41.041409389975293</v>
      </c>
      <c r="S54">
        <f t="shared" si="9"/>
        <v>-9.0414093899752928</v>
      </c>
      <c r="T54">
        <f t="shared" si="10"/>
        <v>9.0414093899752928</v>
      </c>
      <c r="U54">
        <f t="shared" si="27"/>
        <v>41.010352347493864</v>
      </c>
      <c r="V54">
        <f t="shared" si="27"/>
        <v>981.93066914750739</v>
      </c>
      <c r="W54">
        <f t="shared" si="12"/>
        <v>18.52699375750014</v>
      </c>
      <c r="X54">
        <f t="shared" si="13"/>
        <v>2.2135459688861805</v>
      </c>
    </row>
    <row r="55" spans="1:24" ht="15.75" thickBot="1" x14ac:dyDescent="0.3">
      <c r="A55" s="1">
        <v>43894</v>
      </c>
      <c r="B55">
        <v>54</v>
      </c>
      <c r="C55" s="16">
        <v>37</v>
      </c>
      <c r="D55">
        <f t="shared" si="14"/>
        <v>53.468718673193898</v>
      </c>
      <c r="E55">
        <f t="shared" si="0"/>
        <v>-16.468718673193898</v>
      </c>
      <c r="F55">
        <f t="shared" si="1"/>
        <v>16.468718673193898</v>
      </c>
      <c r="G55">
        <f t="shared" si="28"/>
        <v>245.87487469277579</v>
      </c>
      <c r="H55">
        <f t="shared" si="28"/>
        <v>1247.2271772720835</v>
      </c>
      <c r="I55">
        <f t="shared" si="2"/>
        <v>23.096799579112659</v>
      </c>
      <c r="J55">
        <f t="shared" si="3"/>
        <v>10.645408852018186</v>
      </c>
      <c r="K55">
        <f t="shared" si="16"/>
        <v>36.819753704823739</v>
      </c>
      <c r="L55">
        <f t="shared" si="4"/>
        <v>0.18024629517626067</v>
      </c>
      <c r="M55">
        <f t="shared" si="5"/>
        <v>0.18024629517626067</v>
      </c>
      <c r="N55">
        <f t="shared" si="26"/>
        <v>71.819753704823739</v>
      </c>
      <c r="O55">
        <f t="shared" si="26"/>
        <v>948.43516110124631</v>
      </c>
      <c r="P55">
        <f t="shared" si="7"/>
        <v>17.563614094467525</v>
      </c>
      <c r="Q55">
        <f t="shared" si="8"/>
        <v>4.0891215964171463</v>
      </c>
      <c r="R55">
        <f t="shared" si="18"/>
        <v>33.808281877995057</v>
      </c>
      <c r="S55">
        <f t="shared" si="9"/>
        <v>3.1917181220049429</v>
      </c>
      <c r="T55">
        <f t="shared" si="10"/>
        <v>3.1917181220049429</v>
      </c>
      <c r="U55">
        <f t="shared" si="27"/>
        <v>44.202070469498807</v>
      </c>
      <c r="V55">
        <f t="shared" si="27"/>
        <v>985.12238726951227</v>
      </c>
      <c r="W55">
        <f t="shared" si="12"/>
        <v>18.243007171657634</v>
      </c>
      <c r="X55">
        <f t="shared" si="13"/>
        <v>2.4229596608486355</v>
      </c>
    </row>
    <row r="56" spans="1:24" ht="15.75" thickBot="1" x14ac:dyDescent="0.3">
      <c r="A56" s="1">
        <v>43895</v>
      </c>
      <c r="B56">
        <v>55</v>
      </c>
      <c r="C56" s="16">
        <v>31</v>
      </c>
      <c r="D56">
        <f t="shared" si="14"/>
        <v>50.174974938555117</v>
      </c>
      <c r="E56">
        <f t="shared" si="0"/>
        <v>-19.174974938555117</v>
      </c>
      <c r="F56">
        <f t="shared" si="1"/>
        <v>19.174974938555117</v>
      </c>
      <c r="G56">
        <f t="shared" si="28"/>
        <v>226.69989975422067</v>
      </c>
      <c r="H56">
        <f t="shared" si="28"/>
        <v>1266.4021522106386</v>
      </c>
      <c r="I56">
        <f t="shared" si="2"/>
        <v>23.025493676557065</v>
      </c>
      <c r="J56">
        <f t="shared" si="3"/>
        <v>9.8456043088027485</v>
      </c>
      <c r="K56">
        <f t="shared" si="16"/>
        <v>36.90987685241187</v>
      </c>
      <c r="L56">
        <f t="shared" si="4"/>
        <v>-5.9098768524118697</v>
      </c>
      <c r="M56">
        <f t="shared" si="5"/>
        <v>5.9098768524118697</v>
      </c>
      <c r="N56">
        <f t="shared" si="26"/>
        <v>65.90987685241187</v>
      </c>
      <c r="O56">
        <f t="shared" si="26"/>
        <v>954.34503795365822</v>
      </c>
      <c r="P56">
        <f t="shared" si="7"/>
        <v>17.351727962793785</v>
      </c>
      <c r="Q56">
        <f t="shared" si="8"/>
        <v>3.7984618588845018</v>
      </c>
      <c r="R56">
        <f t="shared" si="18"/>
        <v>36.361656375599011</v>
      </c>
      <c r="S56">
        <f t="shared" si="9"/>
        <v>-5.3616563755990114</v>
      </c>
      <c r="T56">
        <f t="shared" si="10"/>
        <v>5.3616563755990114</v>
      </c>
      <c r="U56">
        <f t="shared" si="27"/>
        <v>38.840414093899795</v>
      </c>
      <c r="V56">
        <f t="shared" si="27"/>
        <v>990.48404364511134</v>
      </c>
      <c r="W56">
        <f t="shared" si="12"/>
        <v>18.008800793547479</v>
      </c>
      <c r="X56">
        <f t="shared" si="13"/>
        <v>2.156746278620409</v>
      </c>
    </row>
    <row r="57" spans="1:24" ht="15.75" thickBot="1" x14ac:dyDescent="0.3">
      <c r="A57" s="1">
        <v>43896</v>
      </c>
      <c r="B57">
        <v>56</v>
      </c>
      <c r="C57" s="16">
        <v>30</v>
      </c>
      <c r="D57">
        <f t="shared" si="14"/>
        <v>46.339979950844096</v>
      </c>
      <c r="E57">
        <f t="shared" si="0"/>
        <v>-16.339979950844096</v>
      </c>
      <c r="F57">
        <f t="shared" si="1"/>
        <v>16.339979950844096</v>
      </c>
      <c r="G57">
        <f t="shared" si="28"/>
        <v>210.35991980337656</v>
      </c>
      <c r="H57">
        <f t="shared" si="28"/>
        <v>1282.7421321614827</v>
      </c>
      <c r="I57">
        <f t="shared" si="2"/>
        <v>22.90610950288362</v>
      </c>
      <c r="J57">
        <f t="shared" si="3"/>
        <v>9.1835726087354388</v>
      </c>
      <c r="K57">
        <f t="shared" si="16"/>
        <v>33.954938426205935</v>
      </c>
      <c r="L57">
        <f t="shared" si="4"/>
        <v>-3.9549384262059348</v>
      </c>
      <c r="M57">
        <f t="shared" si="5"/>
        <v>3.9549384262059348</v>
      </c>
      <c r="N57">
        <f t="shared" si="26"/>
        <v>61.954938426205935</v>
      </c>
      <c r="O57">
        <f t="shared" si="26"/>
        <v>958.29997637986412</v>
      </c>
      <c r="P57">
        <f t="shared" si="7"/>
        <v>17.11249957821186</v>
      </c>
      <c r="Q57">
        <f t="shared" si="8"/>
        <v>3.620449376378001</v>
      </c>
      <c r="R57">
        <f t="shared" si="18"/>
        <v>32.072331275119801</v>
      </c>
      <c r="S57">
        <f t="shared" si="9"/>
        <v>-2.0723312751198009</v>
      </c>
      <c r="T57">
        <f t="shared" si="10"/>
        <v>2.0723312751198009</v>
      </c>
      <c r="U57">
        <f t="shared" si="27"/>
        <v>36.768082818779995</v>
      </c>
      <c r="V57">
        <f t="shared" si="27"/>
        <v>992.55637492023118</v>
      </c>
      <c r="W57">
        <f t="shared" si="12"/>
        <v>17.724220980718414</v>
      </c>
      <c r="X57">
        <f t="shared" si="13"/>
        <v>2.0744540963904003</v>
      </c>
    </row>
    <row r="58" spans="1:24" ht="15.75" thickBot="1" x14ac:dyDescent="0.3">
      <c r="A58" s="1">
        <v>43897</v>
      </c>
      <c r="B58">
        <v>57</v>
      </c>
      <c r="C58" s="16">
        <v>28</v>
      </c>
      <c r="D58">
        <f t="shared" si="14"/>
        <v>43.071983960675276</v>
      </c>
      <c r="E58">
        <f t="shared" si="0"/>
        <v>-15.071983960675276</v>
      </c>
      <c r="F58">
        <f t="shared" si="1"/>
        <v>15.071983960675276</v>
      </c>
      <c r="G58">
        <f t="shared" si="28"/>
        <v>195.28793584270127</v>
      </c>
      <c r="H58">
        <f t="shared" si="28"/>
        <v>1297.8141161221579</v>
      </c>
      <c r="I58">
        <f t="shared" si="2"/>
        <v>22.768668703897507</v>
      </c>
      <c r="J58">
        <f t="shared" si="3"/>
        <v>8.5770467471061309</v>
      </c>
      <c r="K58">
        <f t="shared" si="16"/>
        <v>31.977469213102967</v>
      </c>
      <c r="L58">
        <f t="shared" si="4"/>
        <v>-3.9774692131029674</v>
      </c>
      <c r="M58">
        <f t="shared" si="5"/>
        <v>3.9774692131029674</v>
      </c>
      <c r="N58">
        <f t="shared" si="26"/>
        <v>57.977469213102964</v>
      </c>
      <c r="O58">
        <f t="shared" si="26"/>
        <v>962.27744559296707</v>
      </c>
      <c r="P58">
        <f t="shared" si="7"/>
        <v>16.882060448999422</v>
      </c>
      <c r="Q58">
        <f t="shared" si="8"/>
        <v>3.4342649932010647</v>
      </c>
      <c r="R58">
        <f t="shared" si="18"/>
        <v>30.41446625502396</v>
      </c>
      <c r="S58">
        <f t="shared" si="9"/>
        <v>-2.4144662550239602</v>
      </c>
      <c r="T58">
        <f t="shared" si="10"/>
        <v>2.4144662550239602</v>
      </c>
      <c r="U58">
        <f t="shared" si="27"/>
        <v>34.353616563756034</v>
      </c>
      <c r="V58">
        <f t="shared" si="27"/>
        <v>994.97084117525515</v>
      </c>
      <c r="W58">
        <f t="shared" si="12"/>
        <v>17.455628792548335</v>
      </c>
      <c r="X58">
        <f t="shared" si="13"/>
        <v>1.9680537992662466</v>
      </c>
    </row>
    <row r="59" spans="1:24" ht="15.75" thickBot="1" x14ac:dyDescent="0.3">
      <c r="A59" s="1">
        <v>43898</v>
      </c>
      <c r="B59">
        <v>58</v>
      </c>
      <c r="C59" s="16">
        <v>27</v>
      </c>
      <c r="D59">
        <f t="shared" si="14"/>
        <v>40.057587168540223</v>
      </c>
      <c r="E59">
        <f t="shared" si="0"/>
        <v>-13.057587168540223</v>
      </c>
      <c r="F59">
        <f t="shared" si="1"/>
        <v>13.057587168540223</v>
      </c>
      <c r="G59">
        <f t="shared" si="28"/>
        <v>182.23034867416106</v>
      </c>
      <c r="H59">
        <f t="shared" si="28"/>
        <v>1310.8717032906982</v>
      </c>
      <c r="I59">
        <f t="shared" si="2"/>
        <v>22.601236263632728</v>
      </c>
      <c r="J59">
        <f t="shared" si="3"/>
        <v>8.0628487109523679</v>
      </c>
      <c r="K59">
        <f t="shared" si="16"/>
        <v>29.988734606551482</v>
      </c>
      <c r="L59">
        <f t="shared" si="4"/>
        <v>-2.9887346065514819</v>
      </c>
      <c r="M59">
        <f t="shared" si="5"/>
        <v>2.9887346065514819</v>
      </c>
      <c r="N59">
        <f t="shared" si="26"/>
        <v>54.988734606551482</v>
      </c>
      <c r="O59">
        <f t="shared" si="26"/>
        <v>965.26618019951854</v>
      </c>
      <c r="P59">
        <f t="shared" si="7"/>
        <v>16.64252034826756</v>
      </c>
      <c r="Q59">
        <f t="shared" si="8"/>
        <v>3.3041110033718937</v>
      </c>
      <c r="R59">
        <f t="shared" si="18"/>
        <v>28.482893251004793</v>
      </c>
      <c r="S59">
        <f t="shared" si="9"/>
        <v>-1.4828932510047927</v>
      </c>
      <c r="T59">
        <f t="shared" si="10"/>
        <v>1.4828932510047927</v>
      </c>
      <c r="U59">
        <f t="shared" si="27"/>
        <v>32.870723312751238</v>
      </c>
      <c r="V59">
        <f t="shared" si="27"/>
        <v>996.45373442625998</v>
      </c>
      <c r="W59">
        <f t="shared" si="12"/>
        <v>17.180236800452757</v>
      </c>
      <c r="X59">
        <f t="shared" si="13"/>
        <v>1.9132869758748019</v>
      </c>
    </row>
    <row r="60" spans="1:24" ht="15.75" thickBot="1" x14ac:dyDescent="0.3">
      <c r="A60" s="1">
        <v>43899</v>
      </c>
      <c r="B60">
        <v>59</v>
      </c>
      <c r="C60" s="16">
        <v>23</v>
      </c>
      <c r="D60">
        <f t="shared" si="14"/>
        <v>37.446069734832179</v>
      </c>
      <c r="E60">
        <f t="shared" si="0"/>
        <v>-14.446069734832179</v>
      </c>
      <c r="F60">
        <f t="shared" si="1"/>
        <v>14.446069734832179</v>
      </c>
      <c r="G60">
        <f t="shared" si="28"/>
        <v>167.78427893932889</v>
      </c>
      <c r="H60">
        <f t="shared" si="28"/>
        <v>1325.3177730255304</v>
      </c>
      <c r="I60">
        <f t="shared" si="2"/>
        <v>22.463013102127633</v>
      </c>
      <c r="J60">
        <f t="shared" si="3"/>
        <v>7.4693576581423455</v>
      </c>
      <c r="K60">
        <f t="shared" si="16"/>
        <v>28.494367303275741</v>
      </c>
      <c r="L60">
        <f t="shared" si="4"/>
        <v>-5.494367303275741</v>
      </c>
      <c r="M60">
        <f t="shared" si="5"/>
        <v>5.494367303275741</v>
      </c>
      <c r="N60">
        <f t="shared" si="26"/>
        <v>49.494367303275737</v>
      </c>
      <c r="O60">
        <f t="shared" si="26"/>
        <v>970.76054750279434</v>
      </c>
      <c r="P60">
        <f t="shared" si="7"/>
        <v>16.453568601742276</v>
      </c>
      <c r="Q60">
        <f t="shared" si="8"/>
        <v>3.0081235567361815</v>
      </c>
      <c r="R60">
        <f t="shared" si="18"/>
        <v>27.29657865020096</v>
      </c>
      <c r="S60">
        <f t="shared" si="9"/>
        <v>-4.29657865020096</v>
      </c>
      <c r="T60">
        <f t="shared" si="10"/>
        <v>4.29657865020096</v>
      </c>
      <c r="U60">
        <f t="shared" si="27"/>
        <v>28.574144662550278</v>
      </c>
      <c r="V60">
        <f t="shared" si="27"/>
        <v>1000.750313076461</v>
      </c>
      <c r="W60">
        <f t="shared" si="12"/>
        <v>16.961869713160358</v>
      </c>
      <c r="X60">
        <f t="shared" si="13"/>
        <v>1.6846105497662325</v>
      </c>
    </row>
    <row r="61" spans="1:24" ht="15.75" thickBot="1" x14ac:dyDescent="0.3">
      <c r="A61" s="1">
        <v>43900</v>
      </c>
      <c r="B61">
        <v>60</v>
      </c>
      <c r="C61" s="16">
        <v>17</v>
      </c>
      <c r="D61">
        <f t="shared" si="14"/>
        <v>34.556855787865743</v>
      </c>
      <c r="E61">
        <f t="shared" si="0"/>
        <v>-17.556855787865743</v>
      </c>
      <c r="F61">
        <f t="shared" si="1"/>
        <v>17.556855787865743</v>
      </c>
      <c r="G61">
        <f t="shared" si="28"/>
        <v>150.22742315146314</v>
      </c>
      <c r="H61">
        <f t="shared" si="28"/>
        <v>1342.8746288133962</v>
      </c>
      <c r="I61">
        <f t="shared" si="2"/>
        <v>22.381243813556601</v>
      </c>
      <c r="J61">
        <f t="shared" si="3"/>
        <v>6.7122017168888757</v>
      </c>
      <c r="K61">
        <f t="shared" si="16"/>
        <v>25.747183651637869</v>
      </c>
      <c r="L61">
        <f t="shared" si="4"/>
        <v>-8.7471836516378687</v>
      </c>
      <c r="M61">
        <f t="shared" si="5"/>
        <v>8.7471836516378687</v>
      </c>
      <c r="N61">
        <f t="shared" si="26"/>
        <v>40.747183651637869</v>
      </c>
      <c r="O61">
        <f t="shared" si="26"/>
        <v>979.50773115443224</v>
      </c>
      <c r="P61">
        <f t="shared" si="7"/>
        <v>16.325128852573872</v>
      </c>
      <c r="Q61">
        <f t="shared" si="8"/>
        <v>2.4959792979038897</v>
      </c>
      <c r="R61">
        <f t="shared" si="18"/>
        <v>23.859315730040191</v>
      </c>
      <c r="S61">
        <f t="shared" si="9"/>
        <v>-6.8593157300401906</v>
      </c>
      <c r="T61">
        <f t="shared" si="10"/>
        <v>6.8593157300401906</v>
      </c>
      <c r="U61">
        <f t="shared" si="27"/>
        <v>21.714828932510088</v>
      </c>
      <c r="V61">
        <f t="shared" si="27"/>
        <v>1007.6096288065012</v>
      </c>
      <c r="W61">
        <f t="shared" si="12"/>
        <v>16.793493813441685</v>
      </c>
      <c r="X61">
        <f t="shared" si="13"/>
        <v>1.2930501046261924</v>
      </c>
    </row>
    <row r="62" spans="1:24" ht="15.75" thickBot="1" x14ac:dyDescent="0.3">
      <c r="A62" s="1">
        <v>43901</v>
      </c>
      <c r="B62">
        <v>61</v>
      </c>
      <c r="C62" s="16">
        <v>22</v>
      </c>
      <c r="D62">
        <f t="shared" si="14"/>
        <v>31.045484630292595</v>
      </c>
      <c r="E62">
        <f t="shared" si="0"/>
        <v>-9.0454846302925951</v>
      </c>
      <c r="F62">
        <f t="shared" si="1"/>
        <v>9.0454846302925951</v>
      </c>
      <c r="G62">
        <f t="shared" si="28"/>
        <v>141.18193852117054</v>
      </c>
      <c r="H62">
        <f t="shared" si="28"/>
        <v>1351.9201134436887</v>
      </c>
      <c r="I62">
        <f t="shared" si="2"/>
        <v>22.162624810552273</v>
      </c>
      <c r="J62">
        <f t="shared" si="3"/>
        <v>6.370271559799618</v>
      </c>
      <c r="K62">
        <f t="shared" si="16"/>
        <v>21.373591825818934</v>
      </c>
      <c r="L62">
        <f t="shared" si="4"/>
        <v>0.62640817418106565</v>
      </c>
      <c r="M62">
        <f t="shared" si="5"/>
        <v>0.62640817418106565</v>
      </c>
      <c r="N62">
        <f t="shared" si="26"/>
        <v>41.373591825818934</v>
      </c>
      <c r="O62">
        <f t="shared" si="26"/>
        <v>980.13413932861329</v>
      </c>
      <c r="P62">
        <f t="shared" si="7"/>
        <v>16.067772775878908</v>
      </c>
      <c r="Q62">
        <f t="shared" si="8"/>
        <v>2.5749425513366333</v>
      </c>
      <c r="R62">
        <f t="shared" si="18"/>
        <v>18.371863146008039</v>
      </c>
      <c r="S62">
        <f t="shared" si="9"/>
        <v>3.6281368539919612</v>
      </c>
      <c r="T62">
        <f t="shared" si="10"/>
        <v>3.6281368539919612</v>
      </c>
      <c r="U62">
        <f t="shared" si="27"/>
        <v>25.342965786502049</v>
      </c>
      <c r="V62">
        <f t="shared" si="27"/>
        <v>1011.2377656604931</v>
      </c>
      <c r="W62">
        <f t="shared" si="12"/>
        <v>16.577668289516279</v>
      </c>
      <c r="X62">
        <f t="shared" si="13"/>
        <v>1.5287412767529525</v>
      </c>
    </row>
    <row r="63" spans="1:24" ht="15.75" thickBot="1" x14ac:dyDescent="0.3">
      <c r="A63" s="1">
        <v>43902</v>
      </c>
      <c r="B63">
        <v>62</v>
      </c>
      <c r="C63" s="16">
        <v>11</v>
      </c>
      <c r="D63">
        <f t="shared" si="14"/>
        <v>29.236387704234076</v>
      </c>
      <c r="E63">
        <f t="shared" si="0"/>
        <v>-18.236387704234076</v>
      </c>
      <c r="F63">
        <f t="shared" si="1"/>
        <v>18.236387704234076</v>
      </c>
      <c r="G63">
        <f t="shared" si="28"/>
        <v>122.94555081693646</v>
      </c>
      <c r="H63">
        <f t="shared" si="28"/>
        <v>1370.1565011479229</v>
      </c>
      <c r="I63">
        <f t="shared" si="2"/>
        <v>22.099298405611659</v>
      </c>
      <c r="J63">
        <f t="shared" si="3"/>
        <v>5.5633237110241014</v>
      </c>
      <c r="K63">
        <f t="shared" si="16"/>
        <v>21.686795912909467</v>
      </c>
      <c r="L63">
        <f t="shared" si="4"/>
        <v>-10.686795912909467</v>
      </c>
      <c r="M63">
        <f t="shared" si="5"/>
        <v>10.686795912909467</v>
      </c>
      <c r="N63">
        <f t="shared" si="26"/>
        <v>30.686795912909467</v>
      </c>
      <c r="O63">
        <f t="shared" si="26"/>
        <v>990.82093524152276</v>
      </c>
      <c r="P63">
        <f t="shared" si="7"/>
        <v>15.980982826476174</v>
      </c>
      <c r="Q63">
        <f t="shared" si="8"/>
        <v>1.9202070514755658</v>
      </c>
      <c r="R63">
        <f t="shared" si="18"/>
        <v>21.274372629201608</v>
      </c>
      <c r="S63">
        <f t="shared" si="9"/>
        <v>-10.274372629201608</v>
      </c>
      <c r="T63">
        <f t="shared" si="10"/>
        <v>10.274372629201608</v>
      </c>
      <c r="U63">
        <f t="shared" si="27"/>
        <v>15.068593157300441</v>
      </c>
      <c r="V63">
        <f t="shared" si="27"/>
        <v>1021.5121382896947</v>
      </c>
      <c r="W63">
        <f t="shared" si="12"/>
        <v>16.476002230478947</v>
      </c>
      <c r="X63">
        <f t="shared" si="13"/>
        <v>0.91457824213115602</v>
      </c>
    </row>
    <row r="64" spans="1:24" ht="15.75" thickBot="1" x14ac:dyDescent="0.3">
      <c r="A64" s="1">
        <v>43903</v>
      </c>
      <c r="B64">
        <v>63</v>
      </c>
      <c r="C64" s="16">
        <v>7</v>
      </c>
      <c r="D64">
        <f t="shared" si="14"/>
        <v>25.589110163387261</v>
      </c>
      <c r="E64">
        <f t="shared" si="0"/>
        <v>-18.589110163387261</v>
      </c>
      <c r="F64">
        <f t="shared" si="1"/>
        <v>18.589110163387261</v>
      </c>
      <c r="G64">
        <f t="shared" si="28"/>
        <v>104.3564406535492</v>
      </c>
      <c r="H64">
        <f t="shared" si="28"/>
        <v>1388.7456113113101</v>
      </c>
      <c r="I64">
        <f t="shared" si="2"/>
        <v>22.043581131925556</v>
      </c>
      <c r="J64">
        <f t="shared" si="3"/>
        <v>4.7340965167592728</v>
      </c>
      <c r="K64">
        <f t="shared" si="16"/>
        <v>16.343397956454734</v>
      </c>
      <c r="L64">
        <f t="shared" si="4"/>
        <v>-9.3433979564547336</v>
      </c>
      <c r="M64">
        <f t="shared" si="5"/>
        <v>9.3433979564547336</v>
      </c>
      <c r="N64">
        <f t="shared" si="26"/>
        <v>21.343397956454734</v>
      </c>
      <c r="O64">
        <f t="shared" si="26"/>
        <v>1000.1643331979775</v>
      </c>
      <c r="P64">
        <f t="shared" si="7"/>
        <v>15.875624336475834</v>
      </c>
      <c r="Q64">
        <f t="shared" si="8"/>
        <v>1.3444131395460235</v>
      </c>
      <c r="R64">
        <f t="shared" si="18"/>
        <v>13.05487452584032</v>
      </c>
      <c r="S64">
        <f t="shared" si="9"/>
        <v>-6.0548745258403205</v>
      </c>
      <c r="T64">
        <f t="shared" si="10"/>
        <v>6.0548745258403205</v>
      </c>
      <c r="U64">
        <f t="shared" si="27"/>
        <v>9.0137186314601205</v>
      </c>
      <c r="V64">
        <f t="shared" si="27"/>
        <v>1027.567012815535</v>
      </c>
      <c r="W64">
        <f t="shared" si="12"/>
        <v>16.310587505008492</v>
      </c>
      <c r="X64">
        <f t="shared" si="13"/>
        <v>0.55262991775693415</v>
      </c>
    </row>
    <row r="65" spans="1:24" ht="15.75" thickBot="1" x14ac:dyDescent="0.3">
      <c r="A65" s="1">
        <v>43904</v>
      </c>
      <c r="B65">
        <v>64</v>
      </c>
      <c r="C65" s="16">
        <v>15</v>
      </c>
      <c r="D65">
        <f t="shared" si="14"/>
        <v>21.871288130709807</v>
      </c>
      <c r="E65">
        <f t="shared" si="0"/>
        <v>-6.8712881307098073</v>
      </c>
      <c r="F65">
        <f t="shared" si="1"/>
        <v>6.8712881307098073</v>
      </c>
      <c r="G65">
        <f t="shared" si="28"/>
        <v>97.4851525228394</v>
      </c>
      <c r="H65">
        <f t="shared" si="28"/>
        <v>1395.61689944202</v>
      </c>
      <c r="I65">
        <f t="shared" si="2"/>
        <v>21.806514053781562</v>
      </c>
      <c r="J65">
        <f t="shared" si="3"/>
        <v>4.4704601699478914</v>
      </c>
      <c r="K65">
        <f t="shared" si="16"/>
        <v>11.671698978227367</v>
      </c>
      <c r="L65">
        <f t="shared" si="4"/>
        <v>3.3283010217726332</v>
      </c>
      <c r="M65">
        <f t="shared" si="5"/>
        <v>3.3283010217726332</v>
      </c>
      <c r="N65">
        <f t="shared" si="26"/>
        <v>24.671698978227369</v>
      </c>
      <c r="O65">
        <f t="shared" si="26"/>
        <v>1003.4926342197501</v>
      </c>
      <c r="P65">
        <f t="shared" si="7"/>
        <v>15.679572409683596</v>
      </c>
      <c r="Q65">
        <f t="shared" si="8"/>
        <v>1.5734930987652633</v>
      </c>
      <c r="R65">
        <f t="shared" si="18"/>
        <v>8.2109749051680634</v>
      </c>
      <c r="S65">
        <f t="shared" si="9"/>
        <v>6.7890250948319366</v>
      </c>
      <c r="T65">
        <f t="shared" si="10"/>
        <v>6.7890250948319366</v>
      </c>
      <c r="U65">
        <f t="shared" si="27"/>
        <v>15.802743726292057</v>
      </c>
      <c r="V65">
        <f t="shared" si="27"/>
        <v>1034.3560379103669</v>
      </c>
      <c r="W65">
        <f t="shared" si="12"/>
        <v>16.161813092349483</v>
      </c>
      <c r="X65">
        <f t="shared" si="13"/>
        <v>0.97778285369310458</v>
      </c>
    </row>
    <row r="66" spans="1:24" ht="15.75" thickBot="1" x14ac:dyDescent="0.3">
      <c r="A66" s="1">
        <v>43905</v>
      </c>
      <c r="B66">
        <v>65</v>
      </c>
      <c r="C66" s="16">
        <v>9</v>
      </c>
      <c r="D66">
        <f t="shared" si="14"/>
        <v>20.497030504567846</v>
      </c>
      <c r="E66">
        <f t="shared" ref="E66:E128" si="29">$C66-D66</f>
        <v>-11.497030504567846</v>
      </c>
      <c r="F66">
        <f t="shared" ref="F66:F128" si="30">ABS(E66)</f>
        <v>11.497030504567846</v>
      </c>
      <c r="G66">
        <f t="shared" si="28"/>
        <v>85.988122018271554</v>
      </c>
      <c r="H66">
        <f t="shared" si="28"/>
        <v>1407.1139299465879</v>
      </c>
      <c r="I66">
        <f t="shared" ref="I66:I128" si="31">H66/$B66</f>
        <v>21.647906614562888</v>
      </c>
      <c r="J66">
        <f t="shared" ref="J66:J128" si="32">G66/I66</f>
        <v>3.97212181063392</v>
      </c>
      <c r="K66">
        <f t="shared" si="16"/>
        <v>13.335849489113684</v>
      </c>
      <c r="L66">
        <f t="shared" ref="L66:L128" si="33">$C66-K66</f>
        <v>-4.3358494891136843</v>
      </c>
      <c r="M66">
        <f t="shared" ref="M66:M128" si="34">ABS(L66)</f>
        <v>4.3358494891136843</v>
      </c>
      <c r="N66">
        <f t="shared" si="26"/>
        <v>20.335849489113684</v>
      </c>
      <c r="O66">
        <f t="shared" si="26"/>
        <v>1007.8284837088638</v>
      </c>
      <c r="P66">
        <f t="shared" ref="P66:P128" si="35">O66/$B66</f>
        <v>15.505053595520982</v>
      </c>
      <c r="Q66">
        <f t="shared" ref="Q66:Q128" si="36">N66/P66</f>
        <v>1.3115626697987162</v>
      </c>
      <c r="R66">
        <f t="shared" si="18"/>
        <v>13.642194981033613</v>
      </c>
      <c r="S66">
        <f t="shared" ref="S66:S128" si="37">$C66-R66</f>
        <v>-4.6421949810336134</v>
      </c>
      <c r="T66">
        <f t="shared" ref="T66:T128" si="38">ABS(S66)</f>
        <v>4.6421949810336134</v>
      </c>
      <c r="U66">
        <f t="shared" si="27"/>
        <v>11.160548745258444</v>
      </c>
      <c r="V66">
        <f t="shared" si="27"/>
        <v>1038.9982328914004</v>
      </c>
      <c r="W66">
        <f t="shared" ref="W66:W128" si="39">V66/$B66</f>
        <v>15.984588198329238</v>
      </c>
      <c r="X66">
        <f t="shared" ref="X66:X115" si="40">U66/W66</f>
        <v>0.6982068356584239</v>
      </c>
    </row>
    <row r="67" spans="1:24" ht="15.75" thickBot="1" x14ac:dyDescent="0.3">
      <c r="A67" s="1">
        <v>43906</v>
      </c>
      <c r="B67">
        <v>66</v>
      </c>
      <c r="C67" s="16">
        <v>13</v>
      </c>
      <c r="D67">
        <f t="shared" ref="D67:D128" si="41">D66+0.2*($C66-D66)</f>
        <v>18.197624403654277</v>
      </c>
      <c r="E67">
        <f t="shared" si="29"/>
        <v>-5.1976244036542774</v>
      </c>
      <c r="F67">
        <f t="shared" si="30"/>
        <v>5.1976244036542774</v>
      </c>
      <c r="G67">
        <f t="shared" si="28"/>
        <v>80.79049761461728</v>
      </c>
      <c r="H67">
        <f t="shared" si="28"/>
        <v>1412.3115543502422</v>
      </c>
      <c r="I67">
        <f t="shared" si="31"/>
        <v>21.398659914397609</v>
      </c>
      <c r="J67">
        <f t="shared" si="32"/>
        <v>3.77549332237666</v>
      </c>
      <c r="K67">
        <f t="shared" ref="K67:K128" si="42">K66+0.5*($C66-K66)</f>
        <v>11.167924744556842</v>
      </c>
      <c r="L67">
        <f t="shared" si="33"/>
        <v>1.8320752554431579</v>
      </c>
      <c r="M67">
        <f t="shared" si="34"/>
        <v>1.8320752554431579</v>
      </c>
      <c r="N67">
        <f t="shared" ref="N67:O82" si="43">L67+N66</f>
        <v>22.167924744556842</v>
      </c>
      <c r="O67">
        <f t="shared" si="43"/>
        <v>1009.660558964307</v>
      </c>
      <c r="P67">
        <f t="shared" si="35"/>
        <v>15.297887257034954</v>
      </c>
      <c r="Q67">
        <f t="shared" si="36"/>
        <v>1.4490840710283441</v>
      </c>
      <c r="R67">
        <f t="shared" ref="R67:R128" si="44">R66+0.8*($C66-R66)</f>
        <v>9.9284389962067223</v>
      </c>
      <c r="S67">
        <f t="shared" si="37"/>
        <v>3.0715610037932777</v>
      </c>
      <c r="T67">
        <f t="shared" si="38"/>
        <v>3.0715610037932777</v>
      </c>
      <c r="U67">
        <f t="shared" ref="U67:V82" si="45">S67+U66</f>
        <v>14.232109749051721</v>
      </c>
      <c r="V67">
        <f t="shared" si="45"/>
        <v>1042.0697938951937</v>
      </c>
      <c r="W67">
        <f t="shared" si="39"/>
        <v>15.788936271139299</v>
      </c>
      <c r="X67">
        <f t="shared" si="40"/>
        <v>0.90139763088832581</v>
      </c>
    </row>
    <row r="68" spans="1:24" ht="15.75" thickBot="1" x14ac:dyDescent="0.3">
      <c r="A68" s="1">
        <v>43907</v>
      </c>
      <c r="B68">
        <v>67</v>
      </c>
      <c r="C68" s="16">
        <v>9</v>
      </c>
      <c r="D68">
        <f t="shared" si="41"/>
        <v>17.158099522923422</v>
      </c>
      <c r="E68">
        <f t="shared" si="29"/>
        <v>-8.1580995229234219</v>
      </c>
      <c r="F68">
        <f t="shared" si="30"/>
        <v>8.1580995229234219</v>
      </c>
      <c r="G68">
        <f t="shared" ref="G68:H83" si="46">E68+G67</f>
        <v>72.632398091693858</v>
      </c>
      <c r="H68">
        <f t="shared" si="46"/>
        <v>1420.4696538731657</v>
      </c>
      <c r="I68">
        <f t="shared" si="31"/>
        <v>21.20103961004725</v>
      </c>
      <c r="J68">
        <f t="shared" si="32"/>
        <v>3.4258885143195101</v>
      </c>
      <c r="K68">
        <f t="shared" si="42"/>
        <v>12.083962372278421</v>
      </c>
      <c r="L68">
        <f t="shared" si="33"/>
        <v>-3.0839623722784211</v>
      </c>
      <c r="M68">
        <f t="shared" si="34"/>
        <v>3.0839623722784211</v>
      </c>
      <c r="N68">
        <f t="shared" si="43"/>
        <v>19.083962372278421</v>
      </c>
      <c r="O68">
        <f t="shared" si="43"/>
        <v>1012.7445213365854</v>
      </c>
      <c r="P68">
        <f t="shared" si="35"/>
        <v>15.115589870695304</v>
      </c>
      <c r="Q68">
        <f t="shared" si="36"/>
        <v>1.2625350737569712</v>
      </c>
      <c r="R68">
        <f t="shared" si="44"/>
        <v>12.385687799241344</v>
      </c>
      <c r="S68">
        <f t="shared" si="37"/>
        <v>-3.3856877992413441</v>
      </c>
      <c r="T68">
        <f t="shared" si="38"/>
        <v>3.3856877992413441</v>
      </c>
      <c r="U68">
        <f t="shared" si="45"/>
        <v>10.846421949810377</v>
      </c>
      <c r="V68">
        <f t="shared" si="45"/>
        <v>1045.4554816944351</v>
      </c>
      <c r="W68">
        <f t="shared" si="39"/>
        <v>15.603813159618435</v>
      </c>
      <c r="X68">
        <f t="shared" si="40"/>
        <v>0.69511354941625103</v>
      </c>
    </row>
    <row r="69" spans="1:24" ht="15.75" thickBot="1" x14ac:dyDescent="0.3">
      <c r="A69" s="1">
        <v>43908</v>
      </c>
      <c r="B69">
        <v>68</v>
      </c>
      <c r="C69" s="16">
        <v>16</v>
      </c>
      <c r="D69">
        <f t="shared" si="41"/>
        <v>15.526479618338737</v>
      </c>
      <c r="E69">
        <f t="shared" si="29"/>
        <v>0.4735203816612632</v>
      </c>
      <c r="F69">
        <f t="shared" si="30"/>
        <v>0.4735203816612632</v>
      </c>
      <c r="G69">
        <f t="shared" si="46"/>
        <v>73.105918473355118</v>
      </c>
      <c r="H69">
        <f t="shared" si="46"/>
        <v>1420.943174254827</v>
      </c>
      <c r="I69">
        <f t="shared" si="31"/>
        <v>20.896223150806279</v>
      </c>
      <c r="J69">
        <f t="shared" si="32"/>
        <v>3.498523055853485</v>
      </c>
      <c r="K69">
        <f t="shared" si="42"/>
        <v>10.541981186139211</v>
      </c>
      <c r="L69">
        <f t="shared" si="33"/>
        <v>5.4580188138607895</v>
      </c>
      <c r="M69">
        <f t="shared" si="34"/>
        <v>5.4580188138607895</v>
      </c>
      <c r="N69">
        <f t="shared" si="43"/>
        <v>24.541981186139211</v>
      </c>
      <c r="O69">
        <f t="shared" si="43"/>
        <v>1018.2025401504462</v>
      </c>
      <c r="P69">
        <f t="shared" si="35"/>
        <v>14.973566766918326</v>
      </c>
      <c r="Q69">
        <f t="shared" si="36"/>
        <v>1.6390203862690049</v>
      </c>
      <c r="R69">
        <f t="shared" si="44"/>
        <v>9.6771375598482692</v>
      </c>
      <c r="S69">
        <f t="shared" si="37"/>
        <v>6.3228624401517308</v>
      </c>
      <c r="T69">
        <f t="shared" si="38"/>
        <v>6.3228624401517308</v>
      </c>
      <c r="U69">
        <f t="shared" si="45"/>
        <v>17.169284389962108</v>
      </c>
      <c r="V69">
        <f t="shared" si="45"/>
        <v>1051.7783441345869</v>
      </c>
      <c r="W69">
        <f t="shared" si="39"/>
        <v>15.467328590214512</v>
      </c>
      <c r="X69">
        <f t="shared" si="40"/>
        <v>1.1100355365065657</v>
      </c>
    </row>
    <row r="70" spans="1:24" ht="15.75" thickBot="1" x14ac:dyDescent="0.3">
      <c r="A70" s="1">
        <v>43909</v>
      </c>
      <c r="B70">
        <v>69</v>
      </c>
      <c r="C70" s="16">
        <v>8</v>
      </c>
      <c r="D70">
        <f t="shared" si="41"/>
        <v>15.621183694670989</v>
      </c>
      <c r="E70">
        <f t="shared" si="29"/>
        <v>-7.6211836946709894</v>
      </c>
      <c r="F70">
        <f t="shared" si="30"/>
        <v>7.6211836946709894</v>
      </c>
      <c r="G70">
        <f t="shared" si="46"/>
        <v>65.484734778684128</v>
      </c>
      <c r="H70">
        <f t="shared" si="46"/>
        <v>1428.5643579494979</v>
      </c>
      <c r="I70">
        <f t="shared" si="31"/>
        <v>20.703831274630403</v>
      </c>
      <c r="J70">
        <f t="shared" si="32"/>
        <v>3.162928344519806</v>
      </c>
      <c r="K70">
        <f t="shared" si="42"/>
        <v>13.270990593069605</v>
      </c>
      <c r="L70">
        <f t="shared" si="33"/>
        <v>-5.2709905930696053</v>
      </c>
      <c r="M70">
        <f t="shared" si="34"/>
        <v>5.2709905930696053</v>
      </c>
      <c r="N70">
        <f t="shared" si="43"/>
        <v>19.270990593069605</v>
      </c>
      <c r="O70">
        <f t="shared" si="43"/>
        <v>1023.4735307435159</v>
      </c>
      <c r="P70">
        <f t="shared" si="35"/>
        <v>14.832949720920521</v>
      </c>
      <c r="Q70">
        <f t="shared" si="36"/>
        <v>1.2992015044647278</v>
      </c>
      <c r="R70">
        <f t="shared" si="44"/>
        <v>14.735427511969654</v>
      </c>
      <c r="S70">
        <f t="shared" si="37"/>
        <v>-6.7354275119696538</v>
      </c>
      <c r="T70">
        <f t="shared" si="38"/>
        <v>6.7354275119696538</v>
      </c>
      <c r="U70">
        <f t="shared" si="45"/>
        <v>10.433856877992454</v>
      </c>
      <c r="V70">
        <f t="shared" si="45"/>
        <v>1058.5137716465565</v>
      </c>
      <c r="W70">
        <f t="shared" si="39"/>
        <v>15.340779299225456</v>
      </c>
      <c r="X70">
        <f t="shared" si="40"/>
        <v>0.68013864709723393</v>
      </c>
    </row>
    <row r="71" spans="1:24" ht="15.75" thickBot="1" x14ac:dyDescent="0.3">
      <c r="A71" s="1">
        <v>43910</v>
      </c>
      <c r="B71">
        <v>70</v>
      </c>
      <c r="C71" s="16">
        <v>4</v>
      </c>
      <c r="D71">
        <f t="shared" si="41"/>
        <v>14.096946955736792</v>
      </c>
      <c r="E71">
        <f t="shared" si="29"/>
        <v>-10.096946955736792</v>
      </c>
      <c r="F71">
        <f t="shared" si="30"/>
        <v>10.096946955736792</v>
      </c>
      <c r="G71">
        <f t="shared" si="46"/>
        <v>55.387787822947338</v>
      </c>
      <c r="H71">
        <f t="shared" si="46"/>
        <v>1438.6613049052346</v>
      </c>
      <c r="I71">
        <f t="shared" si="31"/>
        <v>20.552304355789065</v>
      </c>
      <c r="J71">
        <f t="shared" si="32"/>
        <v>2.694967282700151</v>
      </c>
      <c r="K71">
        <f t="shared" si="42"/>
        <v>10.635495296534803</v>
      </c>
      <c r="L71">
        <f t="shared" si="33"/>
        <v>-6.6354952965348026</v>
      </c>
      <c r="M71">
        <f t="shared" si="34"/>
        <v>6.6354952965348026</v>
      </c>
      <c r="N71">
        <f t="shared" si="43"/>
        <v>12.635495296534803</v>
      </c>
      <c r="O71">
        <f t="shared" si="43"/>
        <v>1030.1090260400506</v>
      </c>
      <c r="P71">
        <f t="shared" si="35"/>
        <v>14.71584322914358</v>
      </c>
      <c r="Q71">
        <f t="shared" si="36"/>
        <v>0.85863209466048063</v>
      </c>
      <c r="R71">
        <f t="shared" si="44"/>
        <v>9.3470855023939308</v>
      </c>
      <c r="S71">
        <f t="shared" si="37"/>
        <v>-5.3470855023939308</v>
      </c>
      <c r="T71">
        <f t="shared" si="38"/>
        <v>5.3470855023939308</v>
      </c>
      <c r="U71">
        <f t="shared" si="45"/>
        <v>5.0867713755985235</v>
      </c>
      <c r="V71">
        <f t="shared" si="45"/>
        <v>1063.8608571489503</v>
      </c>
      <c r="W71">
        <f t="shared" si="39"/>
        <v>15.198012244985005</v>
      </c>
      <c r="X71">
        <f t="shared" si="40"/>
        <v>0.33469978136627976</v>
      </c>
    </row>
    <row r="72" spans="1:24" ht="15.75" thickBot="1" x14ac:dyDescent="0.3">
      <c r="A72" s="1">
        <v>43911</v>
      </c>
      <c r="B72">
        <v>71</v>
      </c>
      <c r="C72" s="16">
        <v>6</v>
      </c>
      <c r="D72">
        <f t="shared" si="41"/>
        <v>12.077557564589434</v>
      </c>
      <c r="E72">
        <f t="shared" si="29"/>
        <v>-6.0775575645894335</v>
      </c>
      <c r="F72">
        <f t="shared" si="30"/>
        <v>6.0775575645894335</v>
      </c>
      <c r="G72">
        <f t="shared" si="46"/>
        <v>49.310230258357905</v>
      </c>
      <c r="H72">
        <f t="shared" si="46"/>
        <v>1444.738862469824</v>
      </c>
      <c r="I72">
        <f t="shared" si="31"/>
        <v>20.348434682673577</v>
      </c>
      <c r="J72">
        <f t="shared" si="32"/>
        <v>2.4232935371851925</v>
      </c>
      <c r="K72">
        <f t="shared" si="42"/>
        <v>7.3177476482674013</v>
      </c>
      <c r="L72">
        <f t="shared" si="33"/>
        <v>-1.3177476482674013</v>
      </c>
      <c r="M72">
        <f t="shared" si="34"/>
        <v>1.3177476482674013</v>
      </c>
      <c r="N72">
        <f t="shared" si="43"/>
        <v>11.317747648267401</v>
      </c>
      <c r="O72">
        <f t="shared" si="43"/>
        <v>1031.426773688318</v>
      </c>
      <c r="P72">
        <f t="shared" si="35"/>
        <v>14.527137657581944</v>
      </c>
      <c r="Q72">
        <f t="shared" si="36"/>
        <v>0.77907623064069254</v>
      </c>
      <c r="R72">
        <f t="shared" si="44"/>
        <v>5.0694171004787858</v>
      </c>
      <c r="S72">
        <f t="shared" si="37"/>
        <v>0.9305828995212142</v>
      </c>
      <c r="T72">
        <f t="shared" si="38"/>
        <v>0.9305828995212142</v>
      </c>
      <c r="U72">
        <f t="shared" si="45"/>
        <v>6.0173542751197377</v>
      </c>
      <c r="V72">
        <f t="shared" si="45"/>
        <v>1064.7914400484715</v>
      </c>
      <c r="W72">
        <f t="shared" si="39"/>
        <v>14.997062535893965</v>
      </c>
      <c r="X72">
        <f t="shared" si="40"/>
        <v>0.40123552600502954</v>
      </c>
    </row>
    <row r="73" spans="1:24" ht="15.75" thickBot="1" x14ac:dyDescent="0.3">
      <c r="A73" s="1">
        <v>43912</v>
      </c>
      <c r="B73">
        <v>72</v>
      </c>
      <c r="C73" s="16">
        <v>6</v>
      </c>
      <c r="D73">
        <f t="shared" si="41"/>
        <v>10.862046051671546</v>
      </c>
      <c r="E73">
        <f t="shared" si="29"/>
        <v>-4.8620460516715465</v>
      </c>
      <c r="F73">
        <f t="shared" si="30"/>
        <v>4.8620460516715465</v>
      </c>
      <c r="G73">
        <f t="shared" si="46"/>
        <v>44.448184206686356</v>
      </c>
      <c r="H73">
        <f t="shared" si="46"/>
        <v>1449.6009085214955</v>
      </c>
      <c r="I73">
        <f t="shared" si="31"/>
        <v>20.133345951687438</v>
      </c>
      <c r="J73">
        <f t="shared" si="32"/>
        <v>2.2076898848976971</v>
      </c>
      <c r="K73">
        <f t="shared" si="42"/>
        <v>6.6588738241337007</v>
      </c>
      <c r="L73">
        <f t="shared" si="33"/>
        <v>-0.65887382413370066</v>
      </c>
      <c r="M73">
        <f t="shared" si="34"/>
        <v>0.65887382413370066</v>
      </c>
      <c r="N73">
        <f t="shared" si="43"/>
        <v>10.6588738241337</v>
      </c>
      <c r="O73">
        <f t="shared" si="43"/>
        <v>1032.0856475124517</v>
      </c>
      <c r="P73">
        <f t="shared" si="35"/>
        <v>14.334522882117385</v>
      </c>
      <c r="Q73">
        <f t="shared" si="36"/>
        <v>0.74358064874491681</v>
      </c>
      <c r="R73">
        <f t="shared" si="44"/>
        <v>5.813883420095757</v>
      </c>
      <c r="S73">
        <f t="shared" si="37"/>
        <v>0.18611657990424302</v>
      </c>
      <c r="T73">
        <f t="shared" si="38"/>
        <v>0.18611657990424302</v>
      </c>
      <c r="U73">
        <f t="shared" si="45"/>
        <v>6.2034708550239808</v>
      </c>
      <c r="V73">
        <f t="shared" si="45"/>
        <v>1064.9775566283756</v>
      </c>
      <c r="W73">
        <f t="shared" si="39"/>
        <v>14.791354953171883</v>
      </c>
      <c r="X73">
        <f t="shared" si="40"/>
        <v>0.41939841716080906</v>
      </c>
    </row>
    <row r="74" spans="1:24" ht="15.75" thickBot="1" x14ac:dyDescent="0.3">
      <c r="A74" s="1">
        <v>43913</v>
      </c>
      <c r="B74">
        <v>73</v>
      </c>
      <c r="C74" s="16">
        <v>9</v>
      </c>
      <c r="D74">
        <f t="shared" si="41"/>
        <v>9.8896368413372375</v>
      </c>
      <c r="E74">
        <f t="shared" si="29"/>
        <v>-0.88963684133723753</v>
      </c>
      <c r="F74">
        <f t="shared" si="30"/>
        <v>0.88963684133723753</v>
      </c>
      <c r="G74">
        <f t="shared" si="46"/>
        <v>43.558547365349121</v>
      </c>
      <c r="H74">
        <f t="shared" si="46"/>
        <v>1450.4905453628328</v>
      </c>
      <c r="I74">
        <f t="shared" si="31"/>
        <v>19.869733498120997</v>
      </c>
      <c r="J74">
        <f t="shared" si="32"/>
        <v>2.1922059180848241</v>
      </c>
      <c r="K74">
        <f t="shared" si="42"/>
        <v>6.3294369120668499</v>
      </c>
      <c r="L74">
        <f t="shared" si="33"/>
        <v>2.6705630879331501</v>
      </c>
      <c r="M74">
        <f t="shared" si="34"/>
        <v>2.6705630879331501</v>
      </c>
      <c r="N74">
        <f t="shared" si="43"/>
        <v>13.32943691206685</v>
      </c>
      <c r="O74">
        <f t="shared" si="43"/>
        <v>1034.756210600385</v>
      </c>
      <c r="P74">
        <f t="shared" si="35"/>
        <v>14.174742610964177</v>
      </c>
      <c r="Q74">
        <f t="shared" si="36"/>
        <v>0.94036535815165467</v>
      </c>
      <c r="R74">
        <f t="shared" si="44"/>
        <v>5.9627766840191514</v>
      </c>
      <c r="S74">
        <f t="shared" si="37"/>
        <v>3.0372233159808486</v>
      </c>
      <c r="T74">
        <f t="shared" si="38"/>
        <v>3.0372233159808486</v>
      </c>
      <c r="U74">
        <f t="shared" si="45"/>
        <v>9.2406941710048294</v>
      </c>
      <c r="V74">
        <f t="shared" si="45"/>
        <v>1068.0147799443564</v>
      </c>
      <c r="W74">
        <f t="shared" si="39"/>
        <v>14.630339451292553</v>
      </c>
      <c r="X74">
        <f t="shared" si="40"/>
        <v>0.63161174091476313</v>
      </c>
    </row>
    <row r="75" spans="1:24" ht="15.75" thickBot="1" x14ac:dyDescent="0.3">
      <c r="A75" s="1">
        <v>43914</v>
      </c>
      <c r="B75">
        <v>74</v>
      </c>
      <c r="C75" s="16">
        <v>7</v>
      </c>
      <c r="D75">
        <f t="shared" si="41"/>
        <v>9.7117094730697904</v>
      </c>
      <c r="E75">
        <f t="shared" si="29"/>
        <v>-2.7117094730697904</v>
      </c>
      <c r="F75">
        <f t="shared" si="30"/>
        <v>2.7117094730697904</v>
      </c>
      <c r="G75">
        <f t="shared" si="46"/>
        <v>40.846837892279332</v>
      </c>
      <c r="H75">
        <f t="shared" si="46"/>
        <v>1453.2022548359025</v>
      </c>
      <c r="I75">
        <f t="shared" si="31"/>
        <v>19.637868308593276</v>
      </c>
      <c r="J75">
        <f t="shared" si="32"/>
        <v>2.0800036567311784</v>
      </c>
      <c r="K75">
        <f t="shared" si="42"/>
        <v>7.6647184560334249</v>
      </c>
      <c r="L75">
        <f t="shared" si="33"/>
        <v>-0.66471845603342494</v>
      </c>
      <c r="M75">
        <f t="shared" si="34"/>
        <v>0.66471845603342494</v>
      </c>
      <c r="N75">
        <f t="shared" si="43"/>
        <v>12.664718456033425</v>
      </c>
      <c r="O75">
        <f t="shared" si="43"/>
        <v>1035.4209290564183</v>
      </c>
      <c r="P75">
        <f t="shared" si="35"/>
        <v>13.992174716978626</v>
      </c>
      <c r="Q75">
        <f t="shared" si="36"/>
        <v>0.9051286674304877</v>
      </c>
      <c r="R75">
        <f t="shared" si="44"/>
        <v>8.3925553368038308</v>
      </c>
      <c r="S75">
        <f t="shared" si="37"/>
        <v>-1.3925553368038308</v>
      </c>
      <c r="T75">
        <f t="shared" si="38"/>
        <v>1.3925553368038308</v>
      </c>
      <c r="U75">
        <f t="shared" si="45"/>
        <v>7.8481388342009986</v>
      </c>
      <c r="V75">
        <f t="shared" si="45"/>
        <v>1069.4073352811602</v>
      </c>
      <c r="W75">
        <f t="shared" si="39"/>
        <v>14.451450476772434</v>
      </c>
      <c r="X75">
        <f t="shared" si="40"/>
        <v>0.54306928199457738</v>
      </c>
    </row>
    <row r="76" spans="1:24" ht="15.75" thickBot="1" x14ac:dyDescent="0.3">
      <c r="A76" s="1">
        <v>43915</v>
      </c>
      <c r="B76">
        <v>75</v>
      </c>
      <c r="C76" s="16">
        <v>4</v>
      </c>
      <c r="D76">
        <f t="shared" si="41"/>
        <v>9.1693675784558319</v>
      </c>
      <c r="E76">
        <f t="shared" si="29"/>
        <v>-5.1693675784558319</v>
      </c>
      <c r="F76">
        <f t="shared" si="30"/>
        <v>5.1693675784558319</v>
      </c>
      <c r="G76">
        <f t="shared" si="46"/>
        <v>35.677470313823498</v>
      </c>
      <c r="H76">
        <f t="shared" si="46"/>
        <v>1458.3716224143584</v>
      </c>
      <c r="I76">
        <f t="shared" si="31"/>
        <v>19.444954965524779</v>
      </c>
      <c r="J76">
        <f t="shared" si="32"/>
        <v>1.8347931572522742</v>
      </c>
      <c r="K76">
        <f t="shared" si="42"/>
        <v>7.3323592280167125</v>
      </c>
      <c r="L76">
        <f t="shared" si="33"/>
        <v>-3.3323592280167125</v>
      </c>
      <c r="M76">
        <f t="shared" si="34"/>
        <v>3.3323592280167125</v>
      </c>
      <c r="N76">
        <f t="shared" si="43"/>
        <v>9.3323592280167134</v>
      </c>
      <c r="O76">
        <f t="shared" si="43"/>
        <v>1038.753288284435</v>
      </c>
      <c r="P76">
        <f t="shared" si="35"/>
        <v>13.850043843792466</v>
      </c>
      <c r="Q76">
        <f t="shared" si="36"/>
        <v>0.67381441772109907</v>
      </c>
      <c r="R76">
        <f t="shared" si="44"/>
        <v>7.2785110673607658</v>
      </c>
      <c r="S76">
        <f t="shared" si="37"/>
        <v>-3.2785110673607658</v>
      </c>
      <c r="T76">
        <f t="shared" si="38"/>
        <v>3.2785110673607658</v>
      </c>
      <c r="U76">
        <f t="shared" si="45"/>
        <v>4.5696277668402328</v>
      </c>
      <c r="V76">
        <f t="shared" si="45"/>
        <v>1072.685846348521</v>
      </c>
      <c r="W76">
        <f t="shared" si="39"/>
        <v>14.302477951313612</v>
      </c>
      <c r="X76">
        <f t="shared" si="40"/>
        <v>0.31949902544128972</v>
      </c>
    </row>
    <row r="77" spans="1:24" ht="15.75" thickBot="1" x14ac:dyDescent="0.3">
      <c r="A77" s="1">
        <v>43916</v>
      </c>
      <c r="B77">
        <v>76</v>
      </c>
      <c r="C77" s="16">
        <v>6</v>
      </c>
      <c r="D77">
        <f t="shared" si="41"/>
        <v>8.1354940627646659</v>
      </c>
      <c r="E77">
        <f t="shared" si="29"/>
        <v>-2.1354940627646659</v>
      </c>
      <c r="F77">
        <f t="shared" si="30"/>
        <v>2.1354940627646659</v>
      </c>
      <c r="G77">
        <f t="shared" si="46"/>
        <v>33.541976251058834</v>
      </c>
      <c r="H77">
        <f t="shared" si="46"/>
        <v>1460.507116477123</v>
      </c>
      <c r="I77">
        <f t="shared" si="31"/>
        <v>19.217198901014775</v>
      </c>
      <c r="J77">
        <f t="shared" si="32"/>
        <v>1.7454144292219211</v>
      </c>
      <c r="K77">
        <f t="shared" si="42"/>
        <v>5.6661796140083567</v>
      </c>
      <c r="L77">
        <f t="shared" si="33"/>
        <v>0.33382038599164332</v>
      </c>
      <c r="M77">
        <f t="shared" si="34"/>
        <v>0.33382038599164332</v>
      </c>
      <c r="N77">
        <f t="shared" si="43"/>
        <v>9.6661796140083567</v>
      </c>
      <c r="O77">
        <f t="shared" si="43"/>
        <v>1039.0871086704267</v>
      </c>
      <c r="P77">
        <f t="shared" si="35"/>
        <v>13.672198798295089</v>
      </c>
      <c r="Q77">
        <f t="shared" si="36"/>
        <v>0.70699525047966105</v>
      </c>
      <c r="R77">
        <f t="shared" si="44"/>
        <v>4.6557022134721535</v>
      </c>
      <c r="S77">
        <f t="shared" si="37"/>
        <v>1.3442977865278465</v>
      </c>
      <c r="T77">
        <f t="shared" si="38"/>
        <v>1.3442977865278465</v>
      </c>
      <c r="U77">
        <f t="shared" si="45"/>
        <v>5.9139255533680792</v>
      </c>
      <c r="V77">
        <f t="shared" si="45"/>
        <v>1074.0301441350489</v>
      </c>
      <c r="W77">
        <f t="shared" si="39"/>
        <v>14.131975580724328</v>
      </c>
      <c r="X77">
        <f t="shared" si="40"/>
        <v>0.41847833090191089</v>
      </c>
    </row>
    <row r="78" spans="1:24" ht="15.75" thickBot="1" x14ac:dyDescent="0.3">
      <c r="A78" s="1">
        <v>43917</v>
      </c>
      <c r="B78">
        <v>77</v>
      </c>
      <c r="C78" s="16">
        <v>5</v>
      </c>
      <c r="D78">
        <f t="shared" si="41"/>
        <v>7.7083952502117326</v>
      </c>
      <c r="E78">
        <f t="shared" si="29"/>
        <v>-2.7083952502117326</v>
      </c>
      <c r="F78">
        <f t="shared" si="30"/>
        <v>2.7083952502117326</v>
      </c>
      <c r="G78">
        <f t="shared" si="46"/>
        <v>30.833581000847101</v>
      </c>
      <c r="H78">
        <f t="shared" si="46"/>
        <v>1463.2155117273346</v>
      </c>
      <c r="I78">
        <f t="shared" si="31"/>
        <v>19.00279885360175</v>
      </c>
      <c r="J78">
        <f t="shared" si="32"/>
        <v>1.6225810333725112</v>
      </c>
      <c r="K78">
        <f t="shared" si="42"/>
        <v>5.8330898070041783</v>
      </c>
      <c r="L78">
        <f t="shared" si="33"/>
        <v>-0.83308980700417834</v>
      </c>
      <c r="M78">
        <f t="shared" si="34"/>
        <v>0.83308980700417834</v>
      </c>
      <c r="N78">
        <f t="shared" si="43"/>
        <v>8.8330898070041783</v>
      </c>
      <c r="O78">
        <f t="shared" si="43"/>
        <v>1039.9201984774309</v>
      </c>
      <c r="P78">
        <f t="shared" si="35"/>
        <v>13.505457123083518</v>
      </c>
      <c r="Q78">
        <f t="shared" si="36"/>
        <v>0.65403856578143271</v>
      </c>
      <c r="R78">
        <f t="shared" si="44"/>
        <v>5.7311404426944303</v>
      </c>
      <c r="S78">
        <f t="shared" si="37"/>
        <v>-0.73114044269443035</v>
      </c>
      <c r="T78">
        <f t="shared" si="38"/>
        <v>0.73114044269443035</v>
      </c>
      <c r="U78">
        <f t="shared" si="45"/>
        <v>5.1827851106736489</v>
      </c>
      <c r="V78">
        <f t="shared" si="45"/>
        <v>1074.7612845777433</v>
      </c>
      <c r="W78">
        <f t="shared" si="39"/>
        <v>13.957938760749913</v>
      </c>
      <c r="X78">
        <f t="shared" si="40"/>
        <v>0.37131450420514633</v>
      </c>
    </row>
    <row r="79" spans="1:24" ht="15.75" thickBot="1" x14ac:dyDescent="0.3">
      <c r="A79" s="1">
        <v>43918</v>
      </c>
      <c r="B79">
        <v>78</v>
      </c>
      <c r="C79" s="16">
        <v>3</v>
      </c>
      <c r="D79">
        <f t="shared" si="41"/>
        <v>7.166716200169386</v>
      </c>
      <c r="E79">
        <f t="shared" si="29"/>
        <v>-4.166716200169386</v>
      </c>
      <c r="F79">
        <f t="shared" si="30"/>
        <v>4.166716200169386</v>
      </c>
      <c r="G79">
        <f t="shared" si="46"/>
        <v>26.666864800677715</v>
      </c>
      <c r="H79">
        <f t="shared" si="46"/>
        <v>1467.3822279275039</v>
      </c>
      <c r="I79">
        <f t="shared" si="31"/>
        <v>18.812592665737231</v>
      </c>
      <c r="J79">
        <f t="shared" si="32"/>
        <v>1.4175007812317766</v>
      </c>
      <c r="K79">
        <f t="shared" si="42"/>
        <v>5.4165449035020892</v>
      </c>
      <c r="L79">
        <f t="shared" si="33"/>
        <v>-2.4165449035020892</v>
      </c>
      <c r="M79">
        <f t="shared" si="34"/>
        <v>2.4165449035020892</v>
      </c>
      <c r="N79">
        <f t="shared" si="43"/>
        <v>6.4165449035020892</v>
      </c>
      <c r="O79">
        <f t="shared" si="43"/>
        <v>1042.3367433809331</v>
      </c>
      <c r="P79">
        <f t="shared" si="35"/>
        <v>13.363291581806834</v>
      </c>
      <c r="Q79">
        <f t="shared" si="36"/>
        <v>0.48016200680959142</v>
      </c>
      <c r="R79">
        <f t="shared" si="44"/>
        <v>5.1462280885388862</v>
      </c>
      <c r="S79">
        <f t="shared" si="37"/>
        <v>-2.1462280885388862</v>
      </c>
      <c r="T79">
        <f t="shared" si="38"/>
        <v>2.1462280885388862</v>
      </c>
      <c r="U79">
        <f t="shared" si="45"/>
        <v>3.0365570221347626</v>
      </c>
      <c r="V79">
        <f t="shared" si="45"/>
        <v>1076.9075126662822</v>
      </c>
      <c r="W79">
        <f t="shared" si="39"/>
        <v>13.806506572644643</v>
      </c>
      <c r="X79">
        <f t="shared" si="40"/>
        <v>0.21993666581459559</v>
      </c>
    </row>
    <row r="80" spans="1:24" ht="15.75" thickBot="1" x14ac:dyDescent="0.3">
      <c r="A80" s="1">
        <v>43919</v>
      </c>
      <c r="B80">
        <v>79</v>
      </c>
      <c r="C80" s="16">
        <v>5</v>
      </c>
      <c r="D80">
        <f t="shared" si="41"/>
        <v>6.3333729601355087</v>
      </c>
      <c r="E80">
        <f t="shared" si="29"/>
        <v>-1.3333729601355087</v>
      </c>
      <c r="F80">
        <f t="shared" si="30"/>
        <v>1.3333729601355087</v>
      </c>
      <c r="G80">
        <f t="shared" si="46"/>
        <v>25.333491840542205</v>
      </c>
      <c r="H80">
        <f t="shared" si="46"/>
        <v>1468.7156008876393</v>
      </c>
      <c r="I80">
        <f t="shared" si="31"/>
        <v>18.591336720096699</v>
      </c>
      <c r="J80">
        <f t="shared" si="32"/>
        <v>1.3626503689300313</v>
      </c>
      <c r="K80">
        <f t="shared" si="42"/>
        <v>4.2082724517510446</v>
      </c>
      <c r="L80">
        <f t="shared" si="33"/>
        <v>0.79172754824895542</v>
      </c>
      <c r="M80">
        <f t="shared" si="34"/>
        <v>0.79172754824895542</v>
      </c>
      <c r="N80">
        <f t="shared" si="43"/>
        <v>7.2082724517510446</v>
      </c>
      <c r="O80">
        <f t="shared" si="43"/>
        <v>1043.128470929182</v>
      </c>
      <c r="P80">
        <f t="shared" si="35"/>
        <v>13.204157859863063</v>
      </c>
      <c r="Q80">
        <f t="shared" si="36"/>
        <v>0.54590929071381156</v>
      </c>
      <c r="R80">
        <f t="shared" si="44"/>
        <v>3.4292456177077772</v>
      </c>
      <c r="S80">
        <f t="shared" si="37"/>
        <v>1.5707543822922228</v>
      </c>
      <c r="T80">
        <f t="shared" si="38"/>
        <v>1.5707543822922228</v>
      </c>
      <c r="U80">
        <f t="shared" si="45"/>
        <v>4.6073114044269854</v>
      </c>
      <c r="V80">
        <f t="shared" si="45"/>
        <v>1078.4782670485745</v>
      </c>
      <c r="W80">
        <f t="shared" si="39"/>
        <v>13.65162363352626</v>
      </c>
      <c r="X80">
        <f t="shared" si="40"/>
        <v>0.33749182720743537</v>
      </c>
    </row>
    <row r="81" spans="1:24" ht="15.75" thickBot="1" x14ac:dyDescent="0.3">
      <c r="A81" s="1">
        <v>43920</v>
      </c>
      <c r="B81">
        <v>80</v>
      </c>
      <c r="C81" s="16">
        <v>2</v>
      </c>
      <c r="D81">
        <f t="shared" si="41"/>
        <v>6.0666983681084066</v>
      </c>
      <c r="E81">
        <f t="shared" si="29"/>
        <v>-4.0666983681084066</v>
      </c>
      <c r="F81">
        <f t="shared" si="30"/>
        <v>4.0666983681084066</v>
      </c>
      <c r="G81">
        <f t="shared" si="46"/>
        <v>21.266793472433797</v>
      </c>
      <c r="H81">
        <f t="shared" si="46"/>
        <v>1472.7822992557478</v>
      </c>
      <c r="I81">
        <f t="shared" si="31"/>
        <v>18.409778740696847</v>
      </c>
      <c r="J81">
        <f t="shared" si="32"/>
        <v>1.155190063497135</v>
      </c>
      <c r="K81">
        <f t="shared" si="42"/>
        <v>4.6041362258755223</v>
      </c>
      <c r="L81">
        <f t="shared" si="33"/>
        <v>-2.6041362258755223</v>
      </c>
      <c r="M81">
        <f t="shared" si="34"/>
        <v>2.6041362258755223</v>
      </c>
      <c r="N81">
        <f t="shared" si="43"/>
        <v>4.6041362258755223</v>
      </c>
      <c r="O81">
        <f t="shared" si="43"/>
        <v>1045.7326071550574</v>
      </c>
      <c r="P81">
        <f t="shared" si="35"/>
        <v>13.071657589438217</v>
      </c>
      <c r="Q81">
        <f t="shared" si="36"/>
        <v>0.35222282976534081</v>
      </c>
      <c r="R81">
        <f t="shared" si="44"/>
        <v>4.6858491235415558</v>
      </c>
      <c r="S81">
        <f t="shared" si="37"/>
        <v>-2.6858491235415558</v>
      </c>
      <c r="T81">
        <f t="shared" si="38"/>
        <v>2.6858491235415558</v>
      </c>
      <c r="U81">
        <f t="shared" si="45"/>
        <v>1.9214622808854296</v>
      </c>
      <c r="V81">
        <f t="shared" si="45"/>
        <v>1081.1641161721161</v>
      </c>
      <c r="W81">
        <f t="shared" si="39"/>
        <v>13.514551452151451</v>
      </c>
      <c r="X81">
        <f t="shared" si="40"/>
        <v>0.14217728850923439</v>
      </c>
    </row>
    <row r="82" spans="1:24" ht="15.75" thickBot="1" x14ac:dyDescent="0.3">
      <c r="A82" s="1">
        <v>43921</v>
      </c>
      <c r="B82">
        <v>81</v>
      </c>
      <c r="C82" s="16">
        <v>3</v>
      </c>
      <c r="D82">
        <f t="shared" si="41"/>
        <v>5.2533586944867254</v>
      </c>
      <c r="E82">
        <f t="shared" si="29"/>
        <v>-2.2533586944867254</v>
      </c>
      <c r="F82">
        <f t="shared" si="30"/>
        <v>2.2533586944867254</v>
      </c>
      <c r="G82">
        <f t="shared" si="46"/>
        <v>19.013434777947072</v>
      </c>
      <c r="H82">
        <f t="shared" si="46"/>
        <v>1475.0356579502345</v>
      </c>
      <c r="I82">
        <f t="shared" si="31"/>
        <v>18.210316764817708</v>
      </c>
      <c r="J82">
        <f t="shared" si="32"/>
        <v>1.0441023637041276</v>
      </c>
      <c r="K82">
        <f t="shared" si="42"/>
        <v>3.3020681129377611</v>
      </c>
      <c r="L82">
        <f t="shared" si="33"/>
        <v>-0.30206811293776115</v>
      </c>
      <c r="M82">
        <f t="shared" si="34"/>
        <v>0.30206811293776115</v>
      </c>
      <c r="N82">
        <f t="shared" si="43"/>
        <v>4.3020681129377607</v>
      </c>
      <c r="O82">
        <f t="shared" si="43"/>
        <v>1046.0346752679952</v>
      </c>
      <c r="P82">
        <f t="shared" si="35"/>
        <v>12.914008336641917</v>
      </c>
      <c r="Q82">
        <f t="shared" si="36"/>
        <v>0.33313189838442098</v>
      </c>
      <c r="R82">
        <f t="shared" si="44"/>
        <v>2.537169824708311</v>
      </c>
      <c r="S82">
        <f t="shared" si="37"/>
        <v>0.46283017529168902</v>
      </c>
      <c r="T82">
        <f t="shared" si="38"/>
        <v>0.46283017529168902</v>
      </c>
      <c r="U82">
        <f t="shared" si="45"/>
        <v>2.3842924561771186</v>
      </c>
      <c r="V82">
        <f t="shared" si="45"/>
        <v>1081.6269463474077</v>
      </c>
      <c r="W82">
        <f t="shared" si="39"/>
        <v>13.353419090708737</v>
      </c>
      <c r="X82">
        <f t="shared" si="40"/>
        <v>0.17855295636127388</v>
      </c>
    </row>
    <row r="83" spans="1:24" ht="15.75" thickBot="1" x14ac:dyDescent="0.3">
      <c r="A83" s="1">
        <v>43922</v>
      </c>
      <c r="B83">
        <v>82</v>
      </c>
      <c r="C83" s="16">
        <v>1</v>
      </c>
      <c r="D83">
        <f t="shared" si="41"/>
        <v>4.8026869555893805</v>
      </c>
      <c r="E83">
        <f t="shared" si="29"/>
        <v>-3.8026869555893805</v>
      </c>
      <c r="F83">
        <f t="shared" si="30"/>
        <v>3.8026869555893805</v>
      </c>
      <c r="G83">
        <f t="shared" si="46"/>
        <v>15.210747822357693</v>
      </c>
      <c r="H83">
        <f t="shared" si="46"/>
        <v>1478.838344905824</v>
      </c>
      <c r="I83">
        <f t="shared" si="31"/>
        <v>18.034613962266146</v>
      </c>
      <c r="J83">
        <f t="shared" si="32"/>
        <v>0.84341965146485343</v>
      </c>
      <c r="K83">
        <f t="shared" si="42"/>
        <v>3.1510340564688804</v>
      </c>
      <c r="L83">
        <f t="shared" si="33"/>
        <v>-2.1510340564688804</v>
      </c>
      <c r="M83">
        <f t="shared" si="34"/>
        <v>2.1510340564688804</v>
      </c>
      <c r="N83">
        <f t="shared" ref="N83:O98" si="47">L83+N82</f>
        <v>2.1510340564688804</v>
      </c>
      <c r="O83">
        <f t="shared" si="47"/>
        <v>1048.1857093244641</v>
      </c>
      <c r="P83">
        <f t="shared" si="35"/>
        <v>12.782752552737367</v>
      </c>
      <c r="Q83">
        <f t="shared" si="36"/>
        <v>0.16827628068324349</v>
      </c>
      <c r="R83">
        <f t="shared" si="44"/>
        <v>2.9074339649416623</v>
      </c>
      <c r="S83">
        <f t="shared" si="37"/>
        <v>-1.9074339649416623</v>
      </c>
      <c r="T83">
        <f t="shared" si="38"/>
        <v>1.9074339649416623</v>
      </c>
      <c r="U83">
        <f t="shared" ref="U83:V98" si="48">S83+U82</f>
        <v>0.47685849123545632</v>
      </c>
      <c r="V83">
        <f t="shared" si="48"/>
        <v>1083.5343803123494</v>
      </c>
      <c r="W83">
        <f t="shared" si="39"/>
        <v>13.213833906248164</v>
      </c>
      <c r="X83">
        <f t="shared" si="40"/>
        <v>3.6087822400278066E-2</v>
      </c>
    </row>
    <row r="84" spans="1:24" ht="15.75" thickBot="1" x14ac:dyDescent="0.3">
      <c r="A84" s="1">
        <v>43923</v>
      </c>
      <c r="B84">
        <v>83</v>
      </c>
      <c r="C84" s="16">
        <v>6</v>
      </c>
      <c r="D84">
        <f t="shared" si="41"/>
        <v>4.0421495644715044</v>
      </c>
      <c r="E84">
        <f t="shared" si="29"/>
        <v>1.9578504355284956</v>
      </c>
      <c r="F84">
        <f t="shared" si="30"/>
        <v>1.9578504355284956</v>
      </c>
      <c r="G84">
        <f t="shared" ref="G84:H99" si="49">E84+G83</f>
        <v>17.168598257886188</v>
      </c>
      <c r="H84">
        <f t="shared" si="49"/>
        <v>1480.7961953413526</v>
      </c>
      <c r="I84">
        <f t="shared" si="31"/>
        <v>17.840918016160874</v>
      </c>
      <c r="J84">
        <f t="shared" si="32"/>
        <v>0.96231585405719167</v>
      </c>
      <c r="K84">
        <f t="shared" si="42"/>
        <v>2.0755170282344402</v>
      </c>
      <c r="L84">
        <f t="shared" si="33"/>
        <v>3.9244829717655598</v>
      </c>
      <c r="M84">
        <f t="shared" si="34"/>
        <v>3.9244829717655598</v>
      </c>
      <c r="N84">
        <f t="shared" si="47"/>
        <v>6.0755170282344402</v>
      </c>
      <c r="O84">
        <f t="shared" si="47"/>
        <v>1052.1101922962298</v>
      </c>
      <c r="P84">
        <f t="shared" si="35"/>
        <v>12.676026413207587</v>
      </c>
      <c r="Q84">
        <f t="shared" si="36"/>
        <v>0.47929191926455361</v>
      </c>
      <c r="R84">
        <f t="shared" si="44"/>
        <v>1.3814867929883323</v>
      </c>
      <c r="S84">
        <f t="shared" si="37"/>
        <v>4.6185132070116675</v>
      </c>
      <c r="T84">
        <f t="shared" si="38"/>
        <v>4.6185132070116675</v>
      </c>
      <c r="U84">
        <f t="shared" si="48"/>
        <v>5.0953716982471242</v>
      </c>
      <c r="V84">
        <f t="shared" si="48"/>
        <v>1088.152893519361</v>
      </c>
      <c r="W84">
        <f t="shared" si="39"/>
        <v>13.110275825534469</v>
      </c>
      <c r="X84">
        <f t="shared" si="40"/>
        <v>0.38865480528815649</v>
      </c>
    </row>
    <row r="85" spans="1:24" ht="15.75" thickBot="1" x14ac:dyDescent="0.3">
      <c r="A85" s="1">
        <v>43924</v>
      </c>
      <c r="B85">
        <v>84</v>
      </c>
      <c r="C85" s="16">
        <v>10</v>
      </c>
      <c r="D85">
        <f t="shared" si="41"/>
        <v>4.4337196515772037</v>
      </c>
      <c r="E85">
        <f t="shared" si="29"/>
        <v>5.5662803484227963</v>
      </c>
      <c r="F85">
        <f t="shared" si="30"/>
        <v>5.5662803484227963</v>
      </c>
      <c r="G85">
        <f t="shared" si="49"/>
        <v>22.734878606308985</v>
      </c>
      <c r="H85">
        <f t="shared" si="49"/>
        <v>1486.3624756897755</v>
      </c>
      <c r="I85">
        <f t="shared" si="31"/>
        <v>17.694791377259232</v>
      </c>
      <c r="J85">
        <f t="shared" si="32"/>
        <v>1.2848345098618743</v>
      </c>
      <c r="K85">
        <f t="shared" si="42"/>
        <v>4.0377585141172201</v>
      </c>
      <c r="L85">
        <f t="shared" si="33"/>
        <v>5.9622414858827799</v>
      </c>
      <c r="M85">
        <f t="shared" si="34"/>
        <v>5.9622414858827799</v>
      </c>
      <c r="N85">
        <f t="shared" si="47"/>
        <v>12.03775851411722</v>
      </c>
      <c r="O85">
        <f t="shared" si="47"/>
        <v>1058.0724337821125</v>
      </c>
      <c r="P85">
        <f t="shared" si="35"/>
        <v>12.596100402168005</v>
      </c>
      <c r="Q85">
        <f t="shared" si="36"/>
        <v>0.9556734330289488</v>
      </c>
      <c r="R85">
        <f t="shared" si="44"/>
        <v>5.0762973585976665</v>
      </c>
      <c r="S85">
        <f t="shared" si="37"/>
        <v>4.9237026414023335</v>
      </c>
      <c r="T85">
        <f t="shared" si="38"/>
        <v>4.9237026414023335</v>
      </c>
      <c r="U85">
        <f t="shared" si="48"/>
        <v>10.019074339649457</v>
      </c>
      <c r="V85">
        <f t="shared" si="48"/>
        <v>1093.0765961607633</v>
      </c>
      <c r="W85">
        <f t="shared" si="39"/>
        <v>13.012816620961468</v>
      </c>
      <c r="X85">
        <f t="shared" si="40"/>
        <v>0.76993894799919071</v>
      </c>
    </row>
    <row r="86" spans="1:24" ht="15.75" thickBot="1" x14ac:dyDescent="0.3">
      <c r="A86" s="1">
        <v>43925</v>
      </c>
      <c r="B86">
        <v>85</v>
      </c>
      <c r="C86" s="16">
        <v>4</v>
      </c>
      <c r="D86">
        <f t="shared" si="41"/>
        <v>5.546975721261763</v>
      </c>
      <c r="E86">
        <f t="shared" si="29"/>
        <v>-1.546975721261763</v>
      </c>
      <c r="F86">
        <f t="shared" si="30"/>
        <v>1.546975721261763</v>
      </c>
      <c r="G86">
        <f t="shared" si="49"/>
        <v>21.187902885047222</v>
      </c>
      <c r="H86">
        <f t="shared" si="49"/>
        <v>1487.9094514110373</v>
      </c>
      <c r="I86">
        <f t="shared" si="31"/>
        <v>17.504817075423968</v>
      </c>
      <c r="J86">
        <f t="shared" si="32"/>
        <v>1.2104041301176549</v>
      </c>
      <c r="K86">
        <f t="shared" si="42"/>
        <v>7.01887925705861</v>
      </c>
      <c r="L86">
        <f t="shared" si="33"/>
        <v>-3.01887925705861</v>
      </c>
      <c r="M86">
        <f t="shared" si="34"/>
        <v>3.01887925705861</v>
      </c>
      <c r="N86">
        <f t="shared" si="47"/>
        <v>9.0188792570586109</v>
      </c>
      <c r="O86">
        <f t="shared" si="47"/>
        <v>1061.0913130391712</v>
      </c>
      <c r="P86">
        <f t="shared" si="35"/>
        <v>12.483427212225543</v>
      </c>
      <c r="Q86">
        <f t="shared" si="36"/>
        <v>0.72246820554423108</v>
      </c>
      <c r="R86">
        <f t="shared" si="44"/>
        <v>9.0152594717195331</v>
      </c>
      <c r="S86">
        <f t="shared" si="37"/>
        <v>-5.0152594717195331</v>
      </c>
      <c r="T86">
        <f t="shared" si="38"/>
        <v>5.0152594717195331</v>
      </c>
      <c r="U86">
        <f t="shared" si="48"/>
        <v>5.0038148679299237</v>
      </c>
      <c r="V86">
        <f t="shared" si="48"/>
        <v>1098.0918556324827</v>
      </c>
      <c r="W86">
        <f t="shared" si="39"/>
        <v>12.918727713323326</v>
      </c>
      <c r="X86">
        <f t="shared" si="40"/>
        <v>0.38733031448363103</v>
      </c>
    </row>
    <row r="87" spans="1:24" ht="15.75" thickBot="1" x14ac:dyDescent="0.3">
      <c r="A87" s="1">
        <v>43926</v>
      </c>
      <c r="B87">
        <v>86</v>
      </c>
      <c r="C87" s="16">
        <v>3</v>
      </c>
      <c r="D87">
        <f t="shared" si="41"/>
        <v>5.2375805770094104</v>
      </c>
      <c r="E87">
        <f t="shared" si="29"/>
        <v>-2.2375805770094104</v>
      </c>
      <c r="F87">
        <f t="shared" si="30"/>
        <v>2.2375805770094104</v>
      </c>
      <c r="G87">
        <f t="shared" si="49"/>
        <v>18.950322308037812</v>
      </c>
      <c r="H87">
        <f t="shared" si="49"/>
        <v>1490.1470319880466</v>
      </c>
      <c r="I87">
        <f t="shared" si="31"/>
        <v>17.327291069628448</v>
      </c>
      <c r="J87">
        <f t="shared" si="32"/>
        <v>1.0936690699017713</v>
      </c>
      <c r="K87">
        <f t="shared" si="42"/>
        <v>5.5094396285293055</v>
      </c>
      <c r="L87">
        <f t="shared" si="33"/>
        <v>-2.5094396285293055</v>
      </c>
      <c r="M87">
        <f t="shared" si="34"/>
        <v>2.5094396285293055</v>
      </c>
      <c r="N87">
        <f t="shared" si="47"/>
        <v>6.5094396285293055</v>
      </c>
      <c r="O87">
        <f t="shared" si="47"/>
        <v>1063.6007526677004</v>
      </c>
      <c r="P87">
        <f t="shared" si="35"/>
        <v>12.367450612415121</v>
      </c>
      <c r="Q87">
        <f t="shared" si="36"/>
        <v>0.52633641584909785</v>
      </c>
      <c r="R87">
        <f t="shared" si="44"/>
        <v>5.0030518943439066</v>
      </c>
      <c r="S87">
        <f t="shared" si="37"/>
        <v>-2.0030518943439066</v>
      </c>
      <c r="T87">
        <f t="shared" si="38"/>
        <v>2.0030518943439066</v>
      </c>
      <c r="U87">
        <f t="shared" si="48"/>
        <v>3.0007629735860171</v>
      </c>
      <c r="V87">
        <f t="shared" si="48"/>
        <v>1100.0949075268265</v>
      </c>
      <c r="W87">
        <f t="shared" si="39"/>
        <v>12.791801250311936</v>
      </c>
      <c r="X87">
        <f t="shared" si="40"/>
        <v>0.23458486532636219</v>
      </c>
    </row>
    <row r="88" spans="1:24" ht="15.75" thickBot="1" x14ac:dyDescent="0.3">
      <c r="A88" s="1">
        <v>43927</v>
      </c>
      <c r="B88">
        <v>87</v>
      </c>
      <c r="C88" s="16">
        <v>2</v>
      </c>
      <c r="D88">
        <f t="shared" si="41"/>
        <v>4.7900644616075283</v>
      </c>
      <c r="E88">
        <f t="shared" si="29"/>
        <v>-2.7900644616075283</v>
      </c>
      <c r="F88">
        <f t="shared" si="30"/>
        <v>2.7900644616075283</v>
      </c>
      <c r="G88">
        <f t="shared" si="49"/>
        <v>16.160257846430284</v>
      </c>
      <c r="H88">
        <f t="shared" si="49"/>
        <v>1492.9370964496541</v>
      </c>
      <c r="I88">
        <f t="shared" si="31"/>
        <v>17.160196510915565</v>
      </c>
      <c r="J88">
        <f t="shared" si="32"/>
        <v>0.94172918335467648</v>
      </c>
      <c r="K88">
        <f t="shared" si="42"/>
        <v>4.2547198142646527</v>
      </c>
      <c r="L88">
        <f t="shared" si="33"/>
        <v>-2.2547198142646527</v>
      </c>
      <c r="M88">
        <f t="shared" si="34"/>
        <v>2.2547198142646527</v>
      </c>
      <c r="N88">
        <f t="shared" si="47"/>
        <v>4.2547198142646527</v>
      </c>
      <c r="O88">
        <f t="shared" si="47"/>
        <v>1065.8554724819651</v>
      </c>
      <c r="P88">
        <f t="shared" si="35"/>
        <v>12.251212327378909</v>
      </c>
      <c r="Q88">
        <f t="shared" si="36"/>
        <v>0.34728969677198718</v>
      </c>
      <c r="R88">
        <f t="shared" si="44"/>
        <v>3.4006103788687811</v>
      </c>
      <c r="S88">
        <f t="shared" si="37"/>
        <v>-1.4006103788687811</v>
      </c>
      <c r="T88">
        <f t="shared" si="38"/>
        <v>1.4006103788687811</v>
      </c>
      <c r="U88">
        <f t="shared" si="48"/>
        <v>1.6001525947172359</v>
      </c>
      <c r="V88">
        <f t="shared" si="48"/>
        <v>1101.4955179056954</v>
      </c>
      <c r="W88">
        <f t="shared" si="39"/>
        <v>12.660868021904545</v>
      </c>
      <c r="X88">
        <f t="shared" si="40"/>
        <v>0.12638569424693591</v>
      </c>
    </row>
    <row r="89" spans="1:24" ht="15.75" thickBot="1" x14ac:dyDescent="0.3">
      <c r="A89" s="1">
        <v>43928</v>
      </c>
      <c r="B89">
        <v>88</v>
      </c>
      <c r="C89" s="16">
        <v>0</v>
      </c>
      <c r="D89">
        <f t="shared" si="41"/>
        <v>4.232051569286023</v>
      </c>
      <c r="E89">
        <f t="shared" si="29"/>
        <v>-4.232051569286023</v>
      </c>
      <c r="F89">
        <f t="shared" si="30"/>
        <v>4.232051569286023</v>
      </c>
      <c r="G89">
        <f t="shared" si="49"/>
        <v>11.928206277144261</v>
      </c>
      <c r="H89">
        <f t="shared" si="49"/>
        <v>1497.1691480189402</v>
      </c>
      <c r="I89">
        <f t="shared" si="31"/>
        <v>17.013285772942503</v>
      </c>
      <c r="J89">
        <f t="shared" si="32"/>
        <v>0.70111126306445615</v>
      </c>
      <c r="K89">
        <f t="shared" si="42"/>
        <v>3.1273599071323264</v>
      </c>
      <c r="L89">
        <f t="shared" si="33"/>
        <v>-3.1273599071323264</v>
      </c>
      <c r="M89">
        <f t="shared" si="34"/>
        <v>3.1273599071323264</v>
      </c>
      <c r="N89">
        <f t="shared" si="47"/>
        <v>1.1273599071323264</v>
      </c>
      <c r="O89">
        <f t="shared" si="47"/>
        <v>1068.9828323890974</v>
      </c>
      <c r="P89">
        <f t="shared" si="35"/>
        <v>12.147532186239744</v>
      </c>
      <c r="Q89">
        <f t="shared" si="36"/>
        <v>9.2805673600878061E-2</v>
      </c>
      <c r="R89">
        <f t="shared" si="44"/>
        <v>2.2801220757737561</v>
      </c>
      <c r="S89">
        <f t="shared" si="37"/>
        <v>-2.2801220757737561</v>
      </c>
      <c r="T89">
        <f t="shared" si="38"/>
        <v>2.2801220757737561</v>
      </c>
      <c r="U89">
        <f t="shared" si="48"/>
        <v>-0.67996948105652022</v>
      </c>
      <c r="V89">
        <f t="shared" si="48"/>
        <v>1103.7756399814691</v>
      </c>
      <c r="W89">
        <f t="shared" si="39"/>
        <v>12.542904999789421</v>
      </c>
      <c r="X89">
        <f t="shared" si="40"/>
        <v>-5.421148299121583E-2</v>
      </c>
    </row>
    <row r="90" spans="1:24" ht="15.75" thickBot="1" x14ac:dyDescent="0.3">
      <c r="A90" s="1">
        <v>43929</v>
      </c>
      <c r="B90">
        <v>89</v>
      </c>
      <c r="C90" s="16">
        <v>2</v>
      </c>
      <c r="D90">
        <f t="shared" si="41"/>
        <v>3.3856412554288182</v>
      </c>
      <c r="E90">
        <f t="shared" si="29"/>
        <v>-1.3856412554288182</v>
      </c>
      <c r="F90">
        <f t="shared" si="30"/>
        <v>1.3856412554288182</v>
      </c>
      <c r="G90">
        <f t="shared" si="49"/>
        <v>10.542565021715443</v>
      </c>
      <c r="H90">
        <f t="shared" si="49"/>
        <v>1498.5547892743689</v>
      </c>
      <c r="I90">
        <f t="shared" si="31"/>
        <v>16.837694261509764</v>
      </c>
      <c r="J90">
        <f t="shared" si="32"/>
        <v>0.62612878331062749</v>
      </c>
      <c r="K90">
        <f t="shared" si="42"/>
        <v>1.5636799535661632</v>
      </c>
      <c r="L90">
        <f t="shared" si="33"/>
        <v>0.43632004643383682</v>
      </c>
      <c r="M90">
        <f t="shared" si="34"/>
        <v>0.43632004643383682</v>
      </c>
      <c r="N90">
        <f t="shared" si="47"/>
        <v>1.5636799535661632</v>
      </c>
      <c r="O90">
        <f t="shared" si="47"/>
        <v>1069.4191524355313</v>
      </c>
      <c r="P90">
        <f t="shared" si="35"/>
        <v>12.015945532983498</v>
      </c>
      <c r="Q90">
        <f t="shared" si="36"/>
        <v>0.13013374180782505</v>
      </c>
      <c r="R90">
        <f t="shared" si="44"/>
        <v>0.45602441515475123</v>
      </c>
      <c r="S90">
        <f t="shared" si="37"/>
        <v>1.5439755848452488</v>
      </c>
      <c r="T90">
        <f t="shared" si="38"/>
        <v>1.5439755848452488</v>
      </c>
      <c r="U90">
        <f t="shared" si="48"/>
        <v>0.86400610378872855</v>
      </c>
      <c r="V90">
        <f t="shared" si="48"/>
        <v>1105.3196155663143</v>
      </c>
      <c r="W90">
        <f t="shared" si="39"/>
        <v>12.419321523217015</v>
      </c>
      <c r="X90">
        <f t="shared" si="40"/>
        <v>6.9569509266148896E-2</v>
      </c>
    </row>
    <row r="91" spans="1:24" ht="15.75" thickBot="1" x14ac:dyDescent="0.3">
      <c r="A91" s="1">
        <v>43930</v>
      </c>
      <c r="B91">
        <v>90</v>
      </c>
      <c r="C91" s="16">
        <v>2</v>
      </c>
      <c r="D91">
        <f t="shared" si="41"/>
        <v>3.1085130043430547</v>
      </c>
      <c r="E91">
        <f t="shared" si="29"/>
        <v>-1.1085130043430547</v>
      </c>
      <c r="F91">
        <f t="shared" si="30"/>
        <v>1.1085130043430547</v>
      </c>
      <c r="G91">
        <f t="shared" si="49"/>
        <v>9.4340520173723892</v>
      </c>
      <c r="H91">
        <f t="shared" si="49"/>
        <v>1499.6633022787119</v>
      </c>
      <c r="I91">
        <f t="shared" si="31"/>
        <v>16.662925580874575</v>
      </c>
      <c r="J91">
        <f t="shared" si="32"/>
        <v>0.5661702065212747</v>
      </c>
      <c r="K91">
        <f t="shared" si="42"/>
        <v>1.7818399767830817</v>
      </c>
      <c r="L91">
        <f t="shared" si="33"/>
        <v>0.2181600232169183</v>
      </c>
      <c r="M91">
        <f t="shared" si="34"/>
        <v>0.2181600232169183</v>
      </c>
      <c r="N91">
        <f t="shared" si="47"/>
        <v>1.7818399767830815</v>
      </c>
      <c r="O91">
        <f t="shared" si="47"/>
        <v>1069.6373124587483</v>
      </c>
      <c r="P91">
        <f t="shared" si="35"/>
        <v>11.884859027319425</v>
      </c>
      <c r="Q91">
        <f t="shared" si="36"/>
        <v>0.14992520926728797</v>
      </c>
      <c r="R91">
        <f t="shared" si="44"/>
        <v>1.6912048830309503</v>
      </c>
      <c r="S91">
        <f t="shared" si="37"/>
        <v>0.30879511696904971</v>
      </c>
      <c r="T91">
        <f t="shared" si="38"/>
        <v>0.30879511696904971</v>
      </c>
      <c r="U91">
        <f t="shared" si="48"/>
        <v>1.1728012207577783</v>
      </c>
      <c r="V91">
        <f t="shared" si="48"/>
        <v>1105.6284106832834</v>
      </c>
      <c r="W91">
        <f t="shared" si="39"/>
        <v>12.284760118703149</v>
      </c>
      <c r="X91">
        <f t="shared" si="40"/>
        <v>9.5467978977646167E-2</v>
      </c>
    </row>
    <row r="92" spans="1:24" ht="15.75" thickBot="1" x14ac:dyDescent="0.3">
      <c r="A92" s="1">
        <v>43931</v>
      </c>
      <c r="B92">
        <v>91</v>
      </c>
      <c r="C92" s="16">
        <v>1</v>
      </c>
      <c r="D92">
        <f t="shared" si="41"/>
        <v>2.8868104034744437</v>
      </c>
      <c r="E92">
        <f t="shared" si="29"/>
        <v>-1.8868104034744437</v>
      </c>
      <c r="F92">
        <f t="shared" si="30"/>
        <v>1.8868104034744437</v>
      </c>
      <c r="G92">
        <f t="shared" si="49"/>
        <v>7.5472416138979455</v>
      </c>
      <c r="H92">
        <f t="shared" si="49"/>
        <v>1501.5501126821864</v>
      </c>
      <c r="I92">
        <f t="shared" si="31"/>
        <v>16.500550688815235</v>
      </c>
      <c r="J92">
        <f t="shared" si="32"/>
        <v>0.45739331712206321</v>
      </c>
      <c r="K92">
        <f t="shared" si="42"/>
        <v>1.8909199883915409</v>
      </c>
      <c r="L92">
        <f t="shared" si="33"/>
        <v>-0.89091998839154085</v>
      </c>
      <c r="M92">
        <f t="shared" si="34"/>
        <v>0.89091998839154085</v>
      </c>
      <c r="N92">
        <f t="shared" si="47"/>
        <v>0.89091998839154063</v>
      </c>
      <c r="O92">
        <f t="shared" si="47"/>
        <v>1070.5282324471398</v>
      </c>
      <c r="P92">
        <f t="shared" si="35"/>
        <v>11.764046510408129</v>
      </c>
      <c r="Q92">
        <f t="shared" si="36"/>
        <v>7.5732443560411603E-2</v>
      </c>
      <c r="R92">
        <f t="shared" si="44"/>
        <v>1.9382409766061901</v>
      </c>
      <c r="S92">
        <f t="shared" si="37"/>
        <v>-0.9382409766061901</v>
      </c>
      <c r="T92">
        <f t="shared" si="38"/>
        <v>0.9382409766061901</v>
      </c>
      <c r="U92">
        <f t="shared" si="48"/>
        <v>0.23456024415158816</v>
      </c>
      <c r="V92">
        <f t="shared" si="48"/>
        <v>1106.5666516598897</v>
      </c>
      <c r="W92">
        <f t="shared" si="39"/>
        <v>12.160073095163623</v>
      </c>
      <c r="X92">
        <f t="shared" si="40"/>
        <v>1.9289377811789542E-2</v>
      </c>
    </row>
    <row r="93" spans="1:24" ht="15.75" thickBot="1" x14ac:dyDescent="0.3">
      <c r="A93" s="1">
        <v>43932</v>
      </c>
      <c r="B93">
        <v>92</v>
      </c>
      <c r="C93" s="16">
        <v>3</v>
      </c>
      <c r="D93">
        <f t="shared" si="41"/>
        <v>2.509448322779555</v>
      </c>
      <c r="E93">
        <f t="shared" si="29"/>
        <v>0.49055167722044501</v>
      </c>
      <c r="F93">
        <f t="shared" si="30"/>
        <v>0.49055167722044501</v>
      </c>
      <c r="G93">
        <f t="shared" si="49"/>
        <v>8.0377932911183905</v>
      </c>
      <c r="H93">
        <f t="shared" si="49"/>
        <v>1502.0406643594069</v>
      </c>
      <c r="I93">
        <f t="shared" si="31"/>
        <v>16.326528960428337</v>
      </c>
      <c r="J93">
        <f t="shared" si="32"/>
        <v>0.49231488889035196</v>
      </c>
      <c r="K93">
        <f t="shared" si="42"/>
        <v>1.4454599941957704</v>
      </c>
      <c r="L93">
        <f t="shared" si="33"/>
        <v>1.5545400058042296</v>
      </c>
      <c r="M93">
        <f t="shared" si="34"/>
        <v>1.5545400058042296</v>
      </c>
      <c r="N93">
        <f t="shared" si="47"/>
        <v>2.4454599941957702</v>
      </c>
      <c r="O93">
        <f t="shared" si="47"/>
        <v>1072.082772452944</v>
      </c>
      <c r="P93">
        <f t="shared" si="35"/>
        <v>11.653073613618957</v>
      </c>
      <c r="Q93">
        <f t="shared" si="36"/>
        <v>0.2098553630810123</v>
      </c>
      <c r="R93">
        <f t="shared" si="44"/>
        <v>1.1876481953212381</v>
      </c>
      <c r="S93">
        <f t="shared" si="37"/>
        <v>1.8123518046787619</v>
      </c>
      <c r="T93">
        <f t="shared" si="38"/>
        <v>1.8123518046787619</v>
      </c>
      <c r="U93">
        <f t="shared" si="48"/>
        <v>2.0469120488303503</v>
      </c>
      <c r="V93">
        <f t="shared" si="48"/>
        <v>1108.3790034645683</v>
      </c>
      <c r="W93">
        <f t="shared" si="39"/>
        <v>12.047597863745308</v>
      </c>
      <c r="X93">
        <f t="shared" si="40"/>
        <v>0.16990208936090889</v>
      </c>
    </row>
    <row r="94" spans="1:24" ht="15.75" thickBot="1" x14ac:dyDescent="0.3">
      <c r="A94" s="1">
        <v>43933</v>
      </c>
      <c r="B94">
        <v>93</v>
      </c>
      <c r="C94" s="16">
        <v>0</v>
      </c>
      <c r="D94">
        <f t="shared" si="41"/>
        <v>2.6075586582236441</v>
      </c>
      <c r="E94">
        <f t="shared" si="29"/>
        <v>-2.6075586582236441</v>
      </c>
      <c r="F94">
        <f t="shared" si="30"/>
        <v>2.6075586582236441</v>
      </c>
      <c r="G94">
        <f t="shared" si="49"/>
        <v>5.4302346328947468</v>
      </c>
      <c r="H94">
        <f t="shared" si="49"/>
        <v>1504.6482230176307</v>
      </c>
      <c r="I94">
        <f t="shared" si="31"/>
        <v>16.179013150727211</v>
      </c>
      <c r="J94">
        <f t="shared" si="32"/>
        <v>0.33563447796880425</v>
      </c>
      <c r="K94">
        <f t="shared" si="42"/>
        <v>2.2227299970978853</v>
      </c>
      <c r="L94">
        <f t="shared" si="33"/>
        <v>-2.2227299970978853</v>
      </c>
      <c r="M94">
        <f t="shared" si="34"/>
        <v>2.2227299970978853</v>
      </c>
      <c r="N94">
        <f t="shared" si="47"/>
        <v>0.22272999709788488</v>
      </c>
      <c r="O94">
        <f t="shared" si="47"/>
        <v>1074.305502450042</v>
      </c>
      <c r="P94">
        <f t="shared" si="35"/>
        <v>11.551672069355291</v>
      </c>
      <c r="Q94">
        <f t="shared" si="36"/>
        <v>1.928119113498308E-2</v>
      </c>
      <c r="R94">
        <f t="shared" si="44"/>
        <v>2.6375296390642475</v>
      </c>
      <c r="S94">
        <f t="shared" si="37"/>
        <v>-2.6375296390642475</v>
      </c>
      <c r="T94">
        <f t="shared" si="38"/>
        <v>2.6375296390642475</v>
      </c>
      <c r="U94">
        <f t="shared" si="48"/>
        <v>-0.59061759023389726</v>
      </c>
      <c r="V94">
        <f t="shared" si="48"/>
        <v>1111.0165331036326</v>
      </c>
      <c r="W94">
        <f t="shared" si="39"/>
        <v>11.946414334447661</v>
      </c>
      <c r="X94">
        <f t="shared" si="40"/>
        <v>-4.9438900552012728E-2</v>
      </c>
    </row>
    <row r="95" spans="1:24" ht="15.75" thickBot="1" x14ac:dyDescent="0.3">
      <c r="A95" s="1">
        <v>43934</v>
      </c>
      <c r="B95">
        <v>94</v>
      </c>
      <c r="C95" s="16">
        <v>2</v>
      </c>
      <c r="D95">
        <f t="shared" si="41"/>
        <v>2.0860469265789154</v>
      </c>
      <c r="E95">
        <f t="shared" si="29"/>
        <v>-8.6046926578915439E-2</v>
      </c>
      <c r="F95">
        <f t="shared" si="30"/>
        <v>8.6046926578915439E-2</v>
      </c>
      <c r="G95">
        <f t="shared" si="49"/>
        <v>5.3441877063158314</v>
      </c>
      <c r="H95">
        <f t="shared" si="49"/>
        <v>1504.7342699442097</v>
      </c>
      <c r="I95">
        <f t="shared" si="31"/>
        <v>16.00781138238521</v>
      </c>
      <c r="J95">
        <f t="shared" si="32"/>
        <v>0.33384874288289695</v>
      </c>
      <c r="K95">
        <f t="shared" si="42"/>
        <v>1.1113649985489427</v>
      </c>
      <c r="L95">
        <f t="shared" si="33"/>
        <v>0.88863500145105734</v>
      </c>
      <c r="M95">
        <f t="shared" si="34"/>
        <v>0.88863500145105734</v>
      </c>
      <c r="N95">
        <f t="shared" si="47"/>
        <v>1.1113649985489422</v>
      </c>
      <c r="O95">
        <f t="shared" si="47"/>
        <v>1075.1941374514931</v>
      </c>
      <c r="P95">
        <f t="shared" si="35"/>
        <v>11.438235504803119</v>
      </c>
      <c r="Q95">
        <f t="shared" si="36"/>
        <v>9.71622763040908E-2</v>
      </c>
      <c r="R95">
        <f t="shared" si="44"/>
        <v>0.52750592781284933</v>
      </c>
      <c r="S95">
        <f t="shared" si="37"/>
        <v>1.4724940721871507</v>
      </c>
      <c r="T95">
        <f t="shared" si="38"/>
        <v>1.4724940721871507</v>
      </c>
      <c r="U95">
        <f t="shared" si="48"/>
        <v>0.88187648195325341</v>
      </c>
      <c r="V95">
        <f t="shared" si="48"/>
        <v>1112.4890271758197</v>
      </c>
      <c r="W95">
        <f t="shared" si="39"/>
        <v>11.834989650806593</v>
      </c>
      <c r="X95">
        <f t="shared" si="40"/>
        <v>7.4514343313612508E-2</v>
      </c>
    </row>
    <row r="96" spans="1:24" ht="15.75" thickBot="1" x14ac:dyDescent="0.3">
      <c r="A96" s="1">
        <v>43935</v>
      </c>
      <c r="B96">
        <v>95</v>
      </c>
      <c r="C96" s="16">
        <v>0</v>
      </c>
      <c r="D96">
        <f t="shared" si="41"/>
        <v>2.0688375412631324</v>
      </c>
      <c r="E96">
        <f t="shared" si="29"/>
        <v>-2.0688375412631324</v>
      </c>
      <c r="F96">
        <f t="shared" si="30"/>
        <v>2.0688375412631324</v>
      </c>
      <c r="G96">
        <f t="shared" si="49"/>
        <v>3.275350165052699</v>
      </c>
      <c r="H96">
        <f t="shared" si="49"/>
        <v>1506.8031074854728</v>
      </c>
      <c r="I96">
        <f t="shared" si="31"/>
        <v>15.861085341952345</v>
      </c>
      <c r="J96">
        <f t="shared" si="32"/>
        <v>0.20650227235014268</v>
      </c>
      <c r="K96">
        <f t="shared" si="42"/>
        <v>1.5556824992744713</v>
      </c>
      <c r="L96">
        <f t="shared" si="33"/>
        <v>-1.5556824992744713</v>
      </c>
      <c r="M96">
        <f t="shared" si="34"/>
        <v>1.5556824992744713</v>
      </c>
      <c r="N96">
        <f t="shared" si="47"/>
        <v>-0.44431750072552911</v>
      </c>
      <c r="O96">
        <f t="shared" si="47"/>
        <v>1076.7498199507677</v>
      </c>
      <c r="P96">
        <f t="shared" si="35"/>
        <v>11.334208631060713</v>
      </c>
      <c r="Q96">
        <f t="shared" si="36"/>
        <v>-3.9201457745175423E-2</v>
      </c>
      <c r="R96">
        <f t="shared" si="44"/>
        <v>1.7055011855625699</v>
      </c>
      <c r="S96">
        <f t="shared" si="37"/>
        <v>-1.7055011855625699</v>
      </c>
      <c r="T96">
        <f t="shared" si="38"/>
        <v>1.7055011855625699</v>
      </c>
      <c r="U96">
        <f t="shared" si="48"/>
        <v>-0.8236247036093165</v>
      </c>
      <c r="V96">
        <f t="shared" si="48"/>
        <v>1114.1945283613823</v>
      </c>
      <c r="W96">
        <f t="shared" si="39"/>
        <v>11.728363456435602</v>
      </c>
      <c r="X96">
        <f t="shared" si="40"/>
        <v>-7.0225032389951744E-2</v>
      </c>
    </row>
    <row r="97" spans="1:24" ht="15.75" thickBot="1" x14ac:dyDescent="0.3">
      <c r="A97" s="1">
        <v>43936</v>
      </c>
      <c r="B97">
        <v>96</v>
      </c>
      <c r="C97" s="16">
        <v>1</v>
      </c>
      <c r="D97">
        <f t="shared" si="41"/>
        <v>1.6550700330105059</v>
      </c>
      <c r="E97">
        <f t="shared" si="29"/>
        <v>-0.65507003301050593</v>
      </c>
      <c r="F97">
        <f t="shared" si="30"/>
        <v>0.65507003301050593</v>
      </c>
      <c r="G97">
        <f t="shared" si="49"/>
        <v>2.6202801320421933</v>
      </c>
      <c r="H97">
        <f t="shared" si="49"/>
        <v>1507.4581775184834</v>
      </c>
      <c r="I97">
        <f t="shared" si="31"/>
        <v>15.702689349150868</v>
      </c>
      <c r="J97">
        <f t="shared" si="32"/>
        <v>0.16686823981421289</v>
      </c>
      <c r="K97">
        <f t="shared" si="42"/>
        <v>0.77784124963723567</v>
      </c>
      <c r="L97">
        <f t="shared" si="33"/>
        <v>0.22215875036276433</v>
      </c>
      <c r="M97">
        <f t="shared" si="34"/>
        <v>0.22215875036276433</v>
      </c>
      <c r="N97">
        <f t="shared" si="47"/>
        <v>-0.22215875036276478</v>
      </c>
      <c r="O97">
        <f t="shared" si="47"/>
        <v>1076.9719787011304</v>
      </c>
      <c r="P97">
        <f t="shared" si="35"/>
        <v>11.218458111470108</v>
      </c>
      <c r="Q97">
        <f t="shared" si="36"/>
        <v>-1.9802966517798254E-2</v>
      </c>
      <c r="R97">
        <f t="shared" si="44"/>
        <v>0.3411002371125138</v>
      </c>
      <c r="S97">
        <f t="shared" si="37"/>
        <v>0.6588997628874862</v>
      </c>
      <c r="T97">
        <f t="shared" si="38"/>
        <v>0.6588997628874862</v>
      </c>
      <c r="U97">
        <f t="shared" si="48"/>
        <v>-0.1647249407218303</v>
      </c>
      <c r="V97">
        <f t="shared" si="48"/>
        <v>1114.8534281242698</v>
      </c>
      <c r="W97">
        <f t="shared" si="39"/>
        <v>11.613056542961145</v>
      </c>
      <c r="X97">
        <f t="shared" si="40"/>
        <v>-1.418446040561756E-2</v>
      </c>
    </row>
    <row r="98" spans="1:24" ht="15.75" thickBot="1" x14ac:dyDescent="0.3">
      <c r="A98" s="1">
        <v>43937</v>
      </c>
      <c r="B98">
        <v>97</v>
      </c>
      <c r="C98" s="16">
        <v>0</v>
      </c>
      <c r="D98">
        <f t="shared" si="41"/>
        <v>1.5240560264084047</v>
      </c>
      <c r="E98">
        <f t="shared" si="29"/>
        <v>-1.5240560264084047</v>
      </c>
      <c r="F98">
        <f t="shared" si="30"/>
        <v>1.5240560264084047</v>
      </c>
      <c r="G98">
        <f t="shared" si="49"/>
        <v>1.0962241056337887</v>
      </c>
      <c r="H98">
        <f t="shared" si="49"/>
        <v>1508.9822335448919</v>
      </c>
      <c r="I98">
        <f t="shared" si="31"/>
        <v>15.556517871596823</v>
      </c>
      <c r="J98">
        <f t="shared" si="32"/>
        <v>7.0467190323824383E-2</v>
      </c>
      <c r="K98">
        <f t="shared" si="42"/>
        <v>0.88892062481861789</v>
      </c>
      <c r="L98">
        <f t="shared" si="33"/>
        <v>-0.88892062481861789</v>
      </c>
      <c r="M98">
        <f t="shared" si="34"/>
        <v>0.88892062481861789</v>
      </c>
      <c r="N98">
        <f t="shared" si="47"/>
        <v>-1.1110793751813826</v>
      </c>
      <c r="O98">
        <f t="shared" si="47"/>
        <v>1077.860899325949</v>
      </c>
      <c r="P98">
        <f t="shared" si="35"/>
        <v>11.111968034288134</v>
      </c>
      <c r="Q98">
        <f t="shared" si="36"/>
        <v>-9.9989432272746953E-2</v>
      </c>
      <c r="R98">
        <f t="shared" si="44"/>
        <v>0.86822004742250281</v>
      </c>
      <c r="S98">
        <f t="shared" si="37"/>
        <v>-0.86822004742250281</v>
      </c>
      <c r="T98">
        <f t="shared" si="38"/>
        <v>0.86822004742250281</v>
      </c>
      <c r="U98">
        <f t="shared" si="48"/>
        <v>-1.0329449881443331</v>
      </c>
      <c r="V98">
        <f t="shared" si="48"/>
        <v>1115.7216481716923</v>
      </c>
      <c r="W98">
        <f t="shared" si="39"/>
        <v>11.502285032697859</v>
      </c>
      <c r="X98">
        <f t="shared" si="40"/>
        <v>-8.9803459504607316E-2</v>
      </c>
    </row>
    <row r="99" spans="1:24" ht="15.75" thickBot="1" x14ac:dyDescent="0.3">
      <c r="A99" s="1">
        <v>43938</v>
      </c>
      <c r="B99">
        <v>98</v>
      </c>
      <c r="C99" s="16">
        <v>0</v>
      </c>
      <c r="D99">
        <f t="shared" si="41"/>
        <v>1.2192448211267237</v>
      </c>
      <c r="E99">
        <f t="shared" si="29"/>
        <v>-1.2192448211267237</v>
      </c>
      <c r="F99">
        <f t="shared" si="30"/>
        <v>1.2192448211267237</v>
      </c>
      <c r="G99">
        <f t="shared" si="49"/>
        <v>-0.12302071549293503</v>
      </c>
      <c r="H99">
        <f t="shared" si="49"/>
        <v>1510.2014783660186</v>
      </c>
      <c r="I99">
        <f t="shared" si="31"/>
        <v>15.410219167000189</v>
      </c>
      <c r="J99">
        <f t="shared" si="32"/>
        <v>-7.9830607313083855E-3</v>
      </c>
      <c r="K99">
        <f t="shared" si="42"/>
        <v>0.44446031240930894</v>
      </c>
      <c r="L99">
        <f t="shared" si="33"/>
        <v>-0.44446031240930894</v>
      </c>
      <c r="M99">
        <f t="shared" si="34"/>
        <v>0.44446031240930894</v>
      </c>
      <c r="N99">
        <f t="shared" ref="N99:O114" si="50">L99+N98</f>
        <v>-1.5555396875906915</v>
      </c>
      <c r="O99">
        <f t="shared" si="50"/>
        <v>1078.3053596383584</v>
      </c>
      <c r="P99">
        <f t="shared" si="35"/>
        <v>11.003115914677126</v>
      </c>
      <c r="Q99">
        <f t="shared" si="36"/>
        <v>-0.14137265295149234</v>
      </c>
      <c r="R99">
        <f t="shared" si="44"/>
        <v>0.17364400948450054</v>
      </c>
      <c r="S99">
        <f t="shared" si="37"/>
        <v>-0.17364400948450054</v>
      </c>
      <c r="T99">
        <f t="shared" si="38"/>
        <v>0.17364400948450054</v>
      </c>
      <c r="U99">
        <f t="shared" ref="U99:V114" si="51">S99+U98</f>
        <v>-1.2065889976288338</v>
      </c>
      <c r="V99">
        <f t="shared" si="51"/>
        <v>1115.8952921811767</v>
      </c>
      <c r="W99">
        <f t="shared" si="39"/>
        <v>11.386686654909967</v>
      </c>
      <c r="X99">
        <f t="shared" si="40"/>
        <v>-0.10596488989257903</v>
      </c>
    </row>
    <row r="100" spans="1:24" ht="15.75" thickBot="1" x14ac:dyDescent="0.3">
      <c r="A100" s="1">
        <v>43939</v>
      </c>
      <c r="B100">
        <v>99</v>
      </c>
      <c r="C100" s="16">
        <v>0</v>
      </c>
      <c r="D100">
        <f t="shared" si="41"/>
        <v>0.97539585690137898</v>
      </c>
      <c r="E100">
        <f t="shared" si="29"/>
        <v>-0.97539585690137898</v>
      </c>
      <c r="F100">
        <f t="shared" si="30"/>
        <v>0.97539585690137898</v>
      </c>
      <c r="G100">
        <f t="shared" ref="G100:H115" si="52">E100+G99</f>
        <v>-1.098416572394314</v>
      </c>
      <c r="H100">
        <f t="shared" si="52"/>
        <v>1511.1768742229199</v>
      </c>
      <c r="I100">
        <f t="shared" si="31"/>
        <v>15.264412870938585</v>
      </c>
      <c r="J100">
        <f t="shared" si="32"/>
        <v>-7.1959307028805097E-2</v>
      </c>
      <c r="K100">
        <f t="shared" si="42"/>
        <v>0.22223015620465447</v>
      </c>
      <c r="L100">
        <f t="shared" si="33"/>
        <v>-0.22223015620465447</v>
      </c>
      <c r="M100">
        <f t="shared" si="34"/>
        <v>0.22223015620465447</v>
      </c>
      <c r="N100">
        <f t="shared" si="50"/>
        <v>-1.777769843795346</v>
      </c>
      <c r="O100">
        <f t="shared" si="50"/>
        <v>1078.527589794563</v>
      </c>
      <c r="P100">
        <f t="shared" si="35"/>
        <v>10.89421807873296</v>
      </c>
      <c r="Q100">
        <f t="shared" si="36"/>
        <v>-0.16318471238113011</v>
      </c>
      <c r="R100">
        <f t="shared" si="44"/>
        <v>3.4728801896900113E-2</v>
      </c>
      <c r="S100">
        <f t="shared" si="37"/>
        <v>-3.4728801896900113E-2</v>
      </c>
      <c r="T100">
        <f t="shared" si="38"/>
        <v>3.4728801896900113E-2</v>
      </c>
      <c r="U100">
        <f t="shared" si="51"/>
        <v>-1.2413177995257338</v>
      </c>
      <c r="V100">
        <f t="shared" si="51"/>
        <v>1115.9300209830735</v>
      </c>
      <c r="W100">
        <f t="shared" si="39"/>
        <v>11.27202041397044</v>
      </c>
      <c r="X100">
        <f t="shared" si="40"/>
        <v>-0.11012380690752262</v>
      </c>
    </row>
    <row r="101" spans="1:24" ht="15.75" thickBot="1" x14ac:dyDescent="0.3">
      <c r="A101" s="1">
        <v>43940</v>
      </c>
      <c r="B101">
        <v>100</v>
      </c>
      <c r="C101" s="16">
        <v>0</v>
      </c>
      <c r="D101">
        <f t="shared" si="41"/>
        <v>0.78031668552110323</v>
      </c>
      <c r="E101">
        <f t="shared" si="29"/>
        <v>-0.78031668552110323</v>
      </c>
      <c r="F101">
        <f t="shared" si="30"/>
        <v>0.78031668552110323</v>
      </c>
      <c r="G101">
        <f t="shared" si="52"/>
        <v>-1.8787332579154172</v>
      </c>
      <c r="H101">
        <f t="shared" si="52"/>
        <v>1511.9571909084409</v>
      </c>
      <c r="I101">
        <f t="shared" si="31"/>
        <v>15.119571909084408</v>
      </c>
      <c r="J101">
        <f t="shared" si="32"/>
        <v>-0.1242583632137497</v>
      </c>
      <c r="K101">
        <f t="shared" si="42"/>
        <v>0.11111507810232724</v>
      </c>
      <c r="L101">
        <f t="shared" si="33"/>
        <v>-0.11111507810232724</v>
      </c>
      <c r="M101">
        <f t="shared" si="34"/>
        <v>0.11111507810232724</v>
      </c>
      <c r="N101">
        <f t="shared" si="50"/>
        <v>-1.8888849218976733</v>
      </c>
      <c r="O101">
        <f t="shared" si="50"/>
        <v>1078.6387048726654</v>
      </c>
      <c r="P101">
        <f t="shared" si="35"/>
        <v>10.786387048726654</v>
      </c>
      <c r="Q101">
        <f t="shared" si="36"/>
        <v>-0.17511748033561048</v>
      </c>
      <c r="R101">
        <f t="shared" si="44"/>
        <v>6.9457603793800227E-3</v>
      </c>
      <c r="S101">
        <f t="shared" si="37"/>
        <v>-6.9457603793800227E-3</v>
      </c>
      <c r="T101">
        <f t="shared" si="38"/>
        <v>6.9457603793800227E-3</v>
      </c>
      <c r="U101">
        <f t="shared" si="51"/>
        <v>-1.248263559905114</v>
      </c>
      <c r="V101">
        <f t="shared" si="51"/>
        <v>1115.9369667434528</v>
      </c>
      <c r="W101">
        <f t="shared" si="39"/>
        <v>11.159369667434527</v>
      </c>
      <c r="X101">
        <f t="shared" si="40"/>
        <v>-0.11185789135992323</v>
      </c>
    </row>
    <row r="102" spans="1:24" ht="15.75" thickBot="1" x14ac:dyDescent="0.3">
      <c r="A102" s="1">
        <v>43941</v>
      </c>
      <c r="B102">
        <v>101</v>
      </c>
      <c r="C102" s="16">
        <v>0</v>
      </c>
      <c r="D102">
        <f t="shared" si="41"/>
        <v>0.62425334841688263</v>
      </c>
      <c r="E102">
        <f t="shared" si="29"/>
        <v>-0.62425334841688263</v>
      </c>
      <c r="F102">
        <f t="shared" si="30"/>
        <v>0.62425334841688263</v>
      </c>
      <c r="G102">
        <f t="shared" si="52"/>
        <v>-2.5029866063322999</v>
      </c>
      <c r="H102">
        <f t="shared" si="52"/>
        <v>1512.5814442568578</v>
      </c>
      <c r="I102">
        <f t="shared" si="31"/>
        <v>14.976053903533245</v>
      </c>
      <c r="J102">
        <f t="shared" si="32"/>
        <v>-0.16713258528949201</v>
      </c>
      <c r="K102">
        <f t="shared" si="42"/>
        <v>5.5557539051163618E-2</v>
      </c>
      <c r="L102">
        <f t="shared" si="33"/>
        <v>-5.5557539051163618E-2</v>
      </c>
      <c r="M102">
        <f t="shared" si="34"/>
        <v>5.5557539051163618E-2</v>
      </c>
      <c r="N102">
        <f t="shared" si="50"/>
        <v>-1.9444424609488369</v>
      </c>
      <c r="O102">
        <f t="shared" si="50"/>
        <v>1078.6942624117164</v>
      </c>
      <c r="P102">
        <f t="shared" si="35"/>
        <v>10.680141211997192</v>
      </c>
      <c r="Q102">
        <f t="shared" si="36"/>
        <v>-0.18206149360315668</v>
      </c>
      <c r="R102">
        <f t="shared" si="44"/>
        <v>1.3891520758760045E-3</v>
      </c>
      <c r="S102">
        <f t="shared" si="37"/>
        <v>-1.3891520758760045E-3</v>
      </c>
      <c r="T102">
        <f t="shared" si="38"/>
        <v>1.3891520758760045E-3</v>
      </c>
      <c r="U102">
        <f t="shared" si="51"/>
        <v>-1.2496527119809899</v>
      </c>
      <c r="V102">
        <f t="shared" si="51"/>
        <v>1115.9383558955287</v>
      </c>
      <c r="W102">
        <f t="shared" si="39"/>
        <v>11.048894612827016</v>
      </c>
      <c r="X102">
        <f t="shared" si="40"/>
        <v>-0.11310205733433533</v>
      </c>
    </row>
    <row r="103" spans="1:24" ht="15.75" thickBot="1" x14ac:dyDescent="0.3">
      <c r="A103" s="1">
        <v>43942</v>
      </c>
      <c r="B103">
        <v>102</v>
      </c>
      <c r="C103" s="16">
        <v>0</v>
      </c>
      <c r="D103">
        <f t="shared" si="41"/>
        <v>0.49940267873350608</v>
      </c>
      <c r="E103">
        <f t="shared" si="29"/>
        <v>-0.49940267873350608</v>
      </c>
      <c r="F103">
        <f t="shared" si="30"/>
        <v>0.49940267873350608</v>
      </c>
      <c r="G103">
        <f t="shared" si="52"/>
        <v>-3.002389285065806</v>
      </c>
      <c r="H103">
        <f t="shared" si="52"/>
        <v>1513.0808469355914</v>
      </c>
      <c r="I103">
        <f t="shared" si="31"/>
        <v>14.834125950348934</v>
      </c>
      <c r="J103">
        <f t="shared" si="32"/>
        <v>-0.20239745133046971</v>
      </c>
      <c r="K103">
        <f t="shared" si="42"/>
        <v>2.7778769525581809E-2</v>
      </c>
      <c r="L103">
        <f t="shared" si="33"/>
        <v>-2.7778769525581809E-2</v>
      </c>
      <c r="M103">
        <f t="shared" si="34"/>
        <v>2.7778769525581809E-2</v>
      </c>
      <c r="N103">
        <f t="shared" si="50"/>
        <v>-1.9722212304744187</v>
      </c>
      <c r="O103">
        <f t="shared" si="50"/>
        <v>1078.722041181242</v>
      </c>
      <c r="P103">
        <f t="shared" si="35"/>
        <v>10.575706286090607</v>
      </c>
      <c r="Q103">
        <f t="shared" si="36"/>
        <v>-0.18648600643044766</v>
      </c>
      <c r="R103">
        <f t="shared" si="44"/>
        <v>2.7783041517520082E-4</v>
      </c>
      <c r="S103">
        <f t="shared" si="37"/>
        <v>-2.7783041517520082E-4</v>
      </c>
      <c r="T103">
        <f t="shared" si="38"/>
        <v>2.7783041517520082E-4</v>
      </c>
      <c r="U103">
        <f t="shared" si="51"/>
        <v>-1.2499305423961651</v>
      </c>
      <c r="V103">
        <f t="shared" si="51"/>
        <v>1115.9386337259439</v>
      </c>
      <c r="W103">
        <f t="shared" si="39"/>
        <v>10.940574840450431</v>
      </c>
      <c r="X103">
        <f t="shared" si="40"/>
        <v>-0.11424724574570019</v>
      </c>
    </row>
    <row r="104" spans="1:24" ht="15.75" thickBot="1" x14ac:dyDescent="0.3">
      <c r="A104" s="1">
        <v>43943</v>
      </c>
      <c r="B104">
        <v>103</v>
      </c>
      <c r="C104" s="16">
        <v>0</v>
      </c>
      <c r="D104">
        <f t="shared" si="41"/>
        <v>0.39952214298680488</v>
      </c>
      <c r="E104">
        <f t="shared" si="29"/>
        <v>-0.39952214298680488</v>
      </c>
      <c r="F104">
        <f t="shared" si="30"/>
        <v>0.39952214298680488</v>
      </c>
      <c r="G104">
        <f t="shared" si="52"/>
        <v>-3.4019114280526108</v>
      </c>
      <c r="H104">
        <f t="shared" si="52"/>
        <v>1513.4803690785782</v>
      </c>
      <c r="I104">
        <f t="shared" si="31"/>
        <v>14.693984165811438</v>
      </c>
      <c r="J104">
        <f t="shared" si="32"/>
        <v>-0.23151729236022006</v>
      </c>
      <c r="K104">
        <f t="shared" si="42"/>
        <v>1.3889384762790905E-2</v>
      </c>
      <c r="L104">
        <f t="shared" si="33"/>
        <v>-1.3889384762790905E-2</v>
      </c>
      <c r="M104">
        <f t="shared" si="34"/>
        <v>1.3889384762790905E-2</v>
      </c>
      <c r="N104">
        <f t="shared" si="50"/>
        <v>-1.9861106152372097</v>
      </c>
      <c r="O104">
        <f t="shared" si="50"/>
        <v>1078.7359305660048</v>
      </c>
      <c r="P104">
        <f t="shared" si="35"/>
        <v>10.473164374427231</v>
      </c>
      <c r="Q104">
        <f t="shared" si="36"/>
        <v>-0.1896380639347913</v>
      </c>
      <c r="R104">
        <f t="shared" si="44"/>
        <v>5.5566083035040164E-5</v>
      </c>
      <c r="S104">
        <f t="shared" si="37"/>
        <v>-5.5566083035040164E-5</v>
      </c>
      <c r="T104">
        <f t="shared" si="38"/>
        <v>5.5566083035040164E-5</v>
      </c>
      <c r="U104">
        <f t="shared" si="51"/>
        <v>-1.2499861084792001</v>
      </c>
      <c r="V104">
        <f t="shared" si="51"/>
        <v>1115.938689292027</v>
      </c>
      <c r="W104">
        <f t="shared" si="39"/>
        <v>10.834356206718709</v>
      </c>
      <c r="X104">
        <f t="shared" si="40"/>
        <v>-0.11537243973057174</v>
      </c>
    </row>
    <row r="105" spans="1:24" ht="15.75" thickBot="1" x14ac:dyDescent="0.3">
      <c r="A105" s="1">
        <v>43944</v>
      </c>
      <c r="B105">
        <v>104</v>
      </c>
      <c r="C105" s="16">
        <v>0</v>
      </c>
      <c r="D105">
        <f t="shared" si="41"/>
        <v>0.31961771438944392</v>
      </c>
      <c r="E105">
        <f t="shared" si="29"/>
        <v>-0.31961771438944392</v>
      </c>
      <c r="F105">
        <f t="shared" si="30"/>
        <v>0.31961771438944392</v>
      </c>
      <c r="G105">
        <f t="shared" si="52"/>
        <v>-3.7215291424420549</v>
      </c>
      <c r="H105">
        <f t="shared" si="52"/>
        <v>1513.7999867929677</v>
      </c>
      <c r="I105">
        <f t="shared" si="31"/>
        <v>14.555769103778536</v>
      </c>
      <c r="J105">
        <f t="shared" si="32"/>
        <v>-0.25567382361650559</v>
      </c>
      <c r="K105">
        <f t="shared" si="42"/>
        <v>6.9446923813954523E-3</v>
      </c>
      <c r="L105">
        <f t="shared" si="33"/>
        <v>-6.9446923813954523E-3</v>
      </c>
      <c r="M105">
        <f t="shared" si="34"/>
        <v>6.9446923813954523E-3</v>
      </c>
      <c r="N105">
        <f t="shared" si="50"/>
        <v>-1.9930553076186051</v>
      </c>
      <c r="O105">
        <f t="shared" si="50"/>
        <v>1078.7428752583862</v>
      </c>
      <c r="P105">
        <f t="shared" si="35"/>
        <v>10.372527646715252</v>
      </c>
      <c r="Q105">
        <f t="shared" si="36"/>
        <v>-0.19214750497674124</v>
      </c>
      <c r="R105">
        <f t="shared" si="44"/>
        <v>1.1113216607008033E-5</v>
      </c>
      <c r="S105">
        <f t="shared" si="37"/>
        <v>-1.1113216607008033E-5</v>
      </c>
      <c r="T105">
        <f t="shared" si="38"/>
        <v>1.1113216607008033E-5</v>
      </c>
      <c r="U105">
        <f t="shared" si="51"/>
        <v>-1.2499972216958071</v>
      </c>
      <c r="V105">
        <f t="shared" si="51"/>
        <v>1115.9387004052437</v>
      </c>
      <c r="W105">
        <f t="shared" si="39"/>
        <v>10.730179811588881</v>
      </c>
      <c r="X105">
        <f t="shared" si="40"/>
        <v>-0.11649359504169507</v>
      </c>
    </row>
    <row r="106" spans="1:24" ht="15.75" thickBot="1" x14ac:dyDescent="0.3">
      <c r="A106" s="1">
        <v>43945</v>
      </c>
      <c r="B106">
        <v>105</v>
      </c>
      <c r="C106" s="16">
        <v>0</v>
      </c>
      <c r="D106">
        <f t="shared" si="41"/>
        <v>0.25569417151155516</v>
      </c>
      <c r="E106">
        <f t="shared" si="29"/>
        <v>-0.25569417151155516</v>
      </c>
      <c r="F106">
        <f t="shared" si="30"/>
        <v>0.25569417151155516</v>
      </c>
      <c r="G106">
        <f t="shared" si="52"/>
        <v>-3.9772233139536102</v>
      </c>
      <c r="H106">
        <f t="shared" si="52"/>
        <v>1514.0556809644793</v>
      </c>
      <c r="I106">
        <f t="shared" si="31"/>
        <v>14.419577913947421</v>
      </c>
      <c r="J106">
        <f t="shared" si="32"/>
        <v>-0.27582106339649637</v>
      </c>
      <c r="K106">
        <f t="shared" si="42"/>
        <v>3.4723461906977261E-3</v>
      </c>
      <c r="L106">
        <f t="shared" si="33"/>
        <v>-3.4723461906977261E-3</v>
      </c>
      <c r="M106">
        <f t="shared" si="34"/>
        <v>3.4723461906977261E-3</v>
      </c>
      <c r="N106">
        <f t="shared" si="50"/>
        <v>-1.9965276538093029</v>
      </c>
      <c r="O106">
        <f t="shared" si="50"/>
        <v>1078.7463476045768</v>
      </c>
      <c r="P106">
        <f t="shared" si="35"/>
        <v>10.273774739091207</v>
      </c>
      <c r="Q106">
        <f t="shared" si="36"/>
        <v>-0.19433243423301985</v>
      </c>
      <c r="R106">
        <f t="shared" si="44"/>
        <v>2.2226433214016059E-6</v>
      </c>
      <c r="S106">
        <f t="shared" si="37"/>
        <v>-2.2226433214016059E-6</v>
      </c>
      <c r="T106">
        <f t="shared" si="38"/>
        <v>2.2226433214016059E-6</v>
      </c>
      <c r="U106">
        <f t="shared" si="51"/>
        <v>-1.2499994443391285</v>
      </c>
      <c r="V106">
        <f t="shared" si="51"/>
        <v>1115.9387026278871</v>
      </c>
      <c r="W106">
        <f t="shared" si="39"/>
        <v>10.627987644075116</v>
      </c>
      <c r="X106">
        <f t="shared" si="40"/>
        <v>-0.11761393466014965</v>
      </c>
    </row>
    <row r="107" spans="1:24" ht="15.75" thickBot="1" x14ac:dyDescent="0.3">
      <c r="A107" s="1">
        <v>43946</v>
      </c>
      <c r="B107">
        <v>106</v>
      </c>
      <c r="C107" s="16">
        <v>0</v>
      </c>
      <c r="D107">
        <f t="shared" si="41"/>
        <v>0.20455533720924413</v>
      </c>
      <c r="E107">
        <f t="shared" si="29"/>
        <v>-0.20455533720924413</v>
      </c>
      <c r="F107">
        <f t="shared" si="30"/>
        <v>0.20455533720924413</v>
      </c>
      <c r="G107">
        <f t="shared" si="52"/>
        <v>-4.1817786511628547</v>
      </c>
      <c r="H107">
        <f t="shared" si="52"/>
        <v>1514.2602363016886</v>
      </c>
      <c r="I107">
        <f t="shared" si="31"/>
        <v>14.28547392737442</v>
      </c>
      <c r="J107">
        <f t="shared" si="32"/>
        <v>-0.29272943077860064</v>
      </c>
      <c r="K107">
        <f t="shared" si="42"/>
        <v>1.7361730953488631E-3</v>
      </c>
      <c r="L107">
        <f t="shared" si="33"/>
        <v>-1.7361730953488631E-3</v>
      </c>
      <c r="M107">
        <f t="shared" si="34"/>
        <v>1.7361730953488631E-3</v>
      </c>
      <c r="N107">
        <f t="shared" si="50"/>
        <v>-1.9982638269046518</v>
      </c>
      <c r="O107">
        <f t="shared" si="50"/>
        <v>1078.7480837776723</v>
      </c>
      <c r="P107">
        <f t="shared" si="35"/>
        <v>10.176868714883701</v>
      </c>
      <c r="Q107">
        <f t="shared" si="36"/>
        <v>-0.19635350350763442</v>
      </c>
      <c r="R107">
        <f t="shared" si="44"/>
        <v>4.4452866428032105E-7</v>
      </c>
      <c r="S107">
        <f t="shared" si="37"/>
        <v>-4.4452866428032105E-7</v>
      </c>
      <c r="T107">
        <f t="shared" si="38"/>
        <v>4.4452866428032105E-7</v>
      </c>
      <c r="U107">
        <f t="shared" si="51"/>
        <v>-1.2499998888677928</v>
      </c>
      <c r="V107">
        <f t="shared" si="51"/>
        <v>1115.9387030724158</v>
      </c>
      <c r="W107">
        <f t="shared" si="39"/>
        <v>10.527723613890716</v>
      </c>
      <c r="X107">
        <f t="shared" si="40"/>
        <v>-0.11873410954847741</v>
      </c>
    </row>
    <row r="108" spans="1:24" ht="15.75" thickBot="1" x14ac:dyDescent="0.3">
      <c r="A108" s="1">
        <v>43947</v>
      </c>
      <c r="B108">
        <v>107</v>
      </c>
      <c r="C108" s="16">
        <v>1</v>
      </c>
      <c r="D108">
        <f t="shared" si="41"/>
        <v>0.1636442697673953</v>
      </c>
      <c r="E108">
        <f t="shared" si="29"/>
        <v>0.83635573023260468</v>
      </c>
      <c r="F108">
        <f t="shared" si="30"/>
        <v>0.83635573023260468</v>
      </c>
      <c r="G108">
        <f t="shared" si="52"/>
        <v>-3.34542292093025</v>
      </c>
      <c r="H108">
        <f t="shared" si="52"/>
        <v>1515.0965920319211</v>
      </c>
      <c r="I108">
        <f t="shared" si="31"/>
        <v>14.159781233943187</v>
      </c>
      <c r="J108">
        <f t="shared" si="32"/>
        <v>-0.23626233101050695</v>
      </c>
      <c r="K108">
        <f t="shared" si="42"/>
        <v>8.6808654767443153E-4</v>
      </c>
      <c r="L108">
        <f t="shared" si="33"/>
        <v>0.99913191345232555</v>
      </c>
      <c r="M108">
        <f t="shared" si="34"/>
        <v>0.99913191345232555</v>
      </c>
      <c r="N108">
        <f t="shared" si="50"/>
        <v>-0.99913191345232621</v>
      </c>
      <c r="O108">
        <f t="shared" si="50"/>
        <v>1079.7472156911247</v>
      </c>
      <c r="P108">
        <f t="shared" si="35"/>
        <v>10.091095473748828</v>
      </c>
      <c r="Q108">
        <f t="shared" si="36"/>
        <v>-9.9011243729829668E-2</v>
      </c>
      <c r="R108">
        <f t="shared" si="44"/>
        <v>8.8905732856064167E-8</v>
      </c>
      <c r="S108">
        <f t="shared" si="37"/>
        <v>0.99999991109426711</v>
      </c>
      <c r="T108">
        <f t="shared" si="38"/>
        <v>0.99999991109426711</v>
      </c>
      <c r="U108">
        <f t="shared" si="51"/>
        <v>-0.24999997777352567</v>
      </c>
      <c r="V108">
        <f t="shared" si="51"/>
        <v>1116.93870298351</v>
      </c>
      <c r="W108">
        <f t="shared" si="39"/>
        <v>10.438679467135607</v>
      </c>
      <c r="X108">
        <f t="shared" si="40"/>
        <v>-2.3949387330131914E-2</v>
      </c>
    </row>
    <row r="109" spans="1:24" ht="15.75" thickBot="1" x14ac:dyDescent="0.3">
      <c r="A109" s="1">
        <v>43948</v>
      </c>
      <c r="B109">
        <v>108</v>
      </c>
      <c r="C109" s="16">
        <v>0</v>
      </c>
      <c r="D109">
        <f t="shared" si="41"/>
        <v>0.33091541581391626</v>
      </c>
      <c r="E109">
        <f t="shared" si="29"/>
        <v>-0.33091541581391626</v>
      </c>
      <c r="F109">
        <f t="shared" si="30"/>
        <v>0.33091541581391626</v>
      </c>
      <c r="G109">
        <f t="shared" si="52"/>
        <v>-3.6763383367441662</v>
      </c>
      <c r="H109">
        <f t="shared" si="52"/>
        <v>1515.427507447735</v>
      </c>
      <c r="I109">
        <f t="shared" si="31"/>
        <v>14.03173618007162</v>
      </c>
      <c r="J109">
        <f t="shared" si="32"/>
        <v>-0.26200167175074424</v>
      </c>
      <c r="K109">
        <f t="shared" si="42"/>
        <v>0.50043404327383723</v>
      </c>
      <c r="L109">
        <f t="shared" si="33"/>
        <v>-0.50043404327383723</v>
      </c>
      <c r="M109">
        <f t="shared" si="34"/>
        <v>0.50043404327383723</v>
      </c>
      <c r="N109">
        <f t="shared" si="50"/>
        <v>-1.4995659567261634</v>
      </c>
      <c r="O109">
        <f t="shared" si="50"/>
        <v>1080.2476497343985</v>
      </c>
      <c r="P109">
        <f t="shared" si="35"/>
        <v>10.002293053096283</v>
      </c>
      <c r="Q109">
        <f t="shared" si="36"/>
        <v>-0.14992221771206371</v>
      </c>
      <c r="R109">
        <f t="shared" si="44"/>
        <v>0.8000000177811466</v>
      </c>
      <c r="S109">
        <f t="shared" si="37"/>
        <v>-0.8000000177811466</v>
      </c>
      <c r="T109">
        <f t="shared" si="38"/>
        <v>0.8000000177811466</v>
      </c>
      <c r="U109">
        <f t="shared" si="51"/>
        <v>-1.0499999955546722</v>
      </c>
      <c r="V109">
        <f t="shared" si="51"/>
        <v>1117.7387030012912</v>
      </c>
      <c r="W109">
        <f t="shared" si="39"/>
        <v>10.349432435197141</v>
      </c>
      <c r="X109">
        <f t="shared" si="40"/>
        <v>-0.10145483842995602</v>
      </c>
    </row>
    <row r="110" spans="1:24" ht="15.75" thickBot="1" x14ac:dyDescent="0.3">
      <c r="A110" s="1">
        <v>43949</v>
      </c>
      <c r="B110">
        <v>109</v>
      </c>
      <c r="C110" s="16">
        <v>0</v>
      </c>
      <c r="D110">
        <f t="shared" si="41"/>
        <v>0.264732332651133</v>
      </c>
      <c r="E110">
        <f t="shared" si="29"/>
        <v>-0.264732332651133</v>
      </c>
      <c r="F110">
        <f t="shared" si="30"/>
        <v>0.264732332651133</v>
      </c>
      <c r="G110">
        <f t="shared" si="52"/>
        <v>-3.941070669395299</v>
      </c>
      <c r="H110">
        <f t="shared" si="52"/>
        <v>1515.6922397803862</v>
      </c>
      <c r="I110">
        <f t="shared" si="31"/>
        <v>13.905433392480607</v>
      </c>
      <c r="J110">
        <f t="shared" si="32"/>
        <v>-0.28341947770764497</v>
      </c>
      <c r="K110">
        <f t="shared" si="42"/>
        <v>0.25021702163691861</v>
      </c>
      <c r="L110">
        <f t="shared" si="33"/>
        <v>-0.25021702163691861</v>
      </c>
      <c r="M110">
        <f t="shared" si="34"/>
        <v>0.25021702163691861</v>
      </c>
      <c r="N110">
        <f t="shared" si="50"/>
        <v>-1.7497829783630821</v>
      </c>
      <c r="O110">
        <f t="shared" si="50"/>
        <v>1080.4978667560354</v>
      </c>
      <c r="P110">
        <f t="shared" si="35"/>
        <v>9.9128244656517008</v>
      </c>
      <c r="Q110">
        <f t="shared" si="36"/>
        <v>-0.17651709504451976</v>
      </c>
      <c r="R110">
        <f t="shared" si="44"/>
        <v>0.16000000355622923</v>
      </c>
      <c r="S110">
        <f t="shared" si="37"/>
        <v>-0.16000000355622923</v>
      </c>
      <c r="T110">
        <f t="shared" si="38"/>
        <v>0.16000000355622923</v>
      </c>
      <c r="U110">
        <f t="shared" si="51"/>
        <v>-1.2099999991109014</v>
      </c>
      <c r="V110">
        <f t="shared" si="51"/>
        <v>1117.8987030048474</v>
      </c>
      <c r="W110">
        <f t="shared" si="39"/>
        <v>10.255951403714196</v>
      </c>
      <c r="X110">
        <f t="shared" si="40"/>
        <v>-0.11798027813126138</v>
      </c>
    </row>
    <row r="111" spans="1:24" ht="15.75" thickBot="1" x14ac:dyDescent="0.3">
      <c r="A111" s="1">
        <v>43950</v>
      </c>
      <c r="B111">
        <v>110</v>
      </c>
      <c r="C111" s="16">
        <v>0</v>
      </c>
      <c r="D111">
        <f t="shared" si="41"/>
        <v>0.21178586612090639</v>
      </c>
      <c r="E111">
        <f t="shared" si="29"/>
        <v>-0.21178586612090639</v>
      </c>
      <c r="F111">
        <f t="shared" si="30"/>
        <v>0.21178586612090639</v>
      </c>
      <c r="G111">
        <f t="shared" si="52"/>
        <v>-4.1528565355162055</v>
      </c>
      <c r="H111">
        <f t="shared" si="52"/>
        <v>1515.9040256465071</v>
      </c>
      <c r="I111">
        <f t="shared" si="31"/>
        <v>13.780945687695519</v>
      </c>
      <c r="J111">
        <f t="shared" si="32"/>
        <v>-0.30134771804696486</v>
      </c>
      <c r="K111">
        <f t="shared" si="42"/>
        <v>0.12510851081845931</v>
      </c>
      <c r="L111">
        <f t="shared" si="33"/>
        <v>-0.12510851081845931</v>
      </c>
      <c r="M111">
        <f t="shared" si="34"/>
        <v>0.12510851081845931</v>
      </c>
      <c r="N111">
        <f t="shared" si="50"/>
        <v>-1.8748914891815414</v>
      </c>
      <c r="O111">
        <f t="shared" si="50"/>
        <v>1080.6229752668539</v>
      </c>
      <c r="P111">
        <f t="shared" si="35"/>
        <v>9.8238452296986729</v>
      </c>
      <c r="Q111">
        <f t="shared" si="36"/>
        <v>-0.19085108176516438</v>
      </c>
      <c r="R111">
        <f t="shared" si="44"/>
        <v>3.2000000711245841E-2</v>
      </c>
      <c r="S111">
        <f t="shared" si="37"/>
        <v>-3.2000000711245841E-2</v>
      </c>
      <c r="T111">
        <f t="shared" si="38"/>
        <v>3.2000000711245841E-2</v>
      </c>
      <c r="U111">
        <f t="shared" si="51"/>
        <v>-1.2419999998221471</v>
      </c>
      <c r="V111">
        <f t="shared" si="51"/>
        <v>1117.9307030055586</v>
      </c>
      <c r="W111">
        <f t="shared" si="39"/>
        <v>10.163006390959623</v>
      </c>
      <c r="X111">
        <f t="shared" si="40"/>
        <v>-0.12220793257858746</v>
      </c>
    </row>
    <row r="112" spans="1:24" ht="15.75" thickBot="1" x14ac:dyDescent="0.3">
      <c r="A112" s="1">
        <v>43951</v>
      </c>
      <c r="B112">
        <v>111</v>
      </c>
      <c r="C112" s="16">
        <v>0</v>
      </c>
      <c r="D112">
        <f t="shared" si="41"/>
        <v>0.1694286928967251</v>
      </c>
      <c r="E112">
        <f t="shared" si="29"/>
        <v>-0.1694286928967251</v>
      </c>
      <c r="F112">
        <f t="shared" si="30"/>
        <v>0.1694286928967251</v>
      </c>
      <c r="G112">
        <f t="shared" si="52"/>
        <v>-4.3222852284129303</v>
      </c>
      <c r="H112">
        <f t="shared" si="52"/>
        <v>1516.0734543394037</v>
      </c>
      <c r="I112">
        <f t="shared" si="31"/>
        <v>13.658319408463097</v>
      </c>
      <c r="J112">
        <f t="shared" si="32"/>
        <v>-0.31645805747775346</v>
      </c>
      <c r="K112">
        <f t="shared" si="42"/>
        <v>6.2554255409229653E-2</v>
      </c>
      <c r="L112">
        <f t="shared" si="33"/>
        <v>-6.2554255409229653E-2</v>
      </c>
      <c r="M112">
        <f t="shared" si="34"/>
        <v>6.2554255409229653E-2</v>
      </c>
      <c r="N112">
        <f t="shared" si="50"/>
        <v>-1.9374457445907711</v>
      </c>
      <c r="O112">
        <f t="shared" si="50"/>
        <v>1080.6855295222631</v>
      </c>
      <c r="P112">
        <f t="shared" si="35"/>
        <v>9.7359056713717393</v>
      </c>
      <c r="Q112">
        <f t="shared" si="36"/>
        <v>-0.1990000529984382</v>
      </c>
      <c r="R112">
        <f t="shared" si="44"/>
        <v>6.4000001422491667E-3</v>
      </c>
      <c r="S112">
        <f t="shared" si="37"/>
        <v>-6.4000001422491667E-3</v>
      </c>
      <c r="T112">
        <f t="shared" si="38"/>
        <v>6.4000001422491667E-3</v>
      </c>
      <c r="U112">
        <f t="shared" si="51"/>
        <v>-1.2483999999643962</v>
      </c>
      <c r="V112">
        <f t="shared" si="51"/>
        <v>1117.9371030057009</v>
      </c>
      <c r="W112">
        <f t="shared" si="39"/>
        <v>10.071505432483793</v>
      </c>
      <c r="X112">
        <f t="shared" si="40"/>
        <v>-0.12395366396148792</v>
      </c>
    </row>
    <row r="113" spans="1:24" ht="15.75" thickBot="1" x14ac:dyDescent="0.3">
      <c r="A113" s="1">
        <v>43952</v>
      </c>
      <c r="B113">
        <v>112</v>
      </c>
      <c r="C113" s="16">
        <v>0</v>
      </c>
      <c r="D113">
        <f t="shared" si="41"/>
        <v>0.13554295431738009</v>
      </c>
      <c r="E113">
        <f t="shared" si="29"/>
        <v>-0.13554295431738009</v>
      </c>
      <c r="F113">
        <f t="shared" si="30"/>
        <v>0.13554295431738009</v>
      </c>
      <c r="G113">
        <f t="shared" si="52"/>
        <v>-4.4578281827303101</v>
      </c>
      <c r="H113">
        <f t="shared" si="52"/>
        <v>1516.208997293721</v>
      </c>
      <c r="I113">
        <f t="shared" si="31"/>
        <v>13.537580332979653</v>
      </c>
      <c r="J113">
        <f t="shared" si="32"/>
        <v>-0.32929283321557451</v>
      </c>
      <c r="K113">
        <f t="shared" si="42"/>
        <v>3.1277127704614827E-2</v>
      </c>
      <c r="L113">
        <f t="shared" si="33"/>
        <v>-3.1277127704614827E-2</v>
      </c>
      <c r="M113">
        <f t="shared" si="34"/>
        <v>3.1277127704614827E-2</v>
      </c>
      <c r="N113">
        <f t="shared" si="50"/>
        <v>-1.968722872295386</v>
      </c>
      <c r="O113">
        <f t="shared" si="50"/>
        <v>1080.7168066499678</v>
      </c>
      <c r="P113">
        <f t="shared" si="35"/>
        <v>9.6492572022318548</v>
      </c>
      <c r="Q113">
        <f t="shared" si="36"/>
        <v>-0.20402843773715806</v>
      </c>
      <c r="R113">
        <f t="shared" si="44"/>
        <v>1.2800000284498327E-3</v>
      </c>
      <c r="S113">
        <f t="shared" si="37"/>
        <v>-1.2800000284498327E-3</v>
      </c>
      <c r="T113">
        <f t="shared" si="38"/>
        <v>1.2800000284498327E-3</v>
      </c>
      <c r="U113">
        <f t="shared" si="51"/>
        <v>-1.2496799999928461</v>
      </c>
      <c r="V113">
        <f t="shared" si="51"/>
        <v>1117.9383830057293</v>
      </c>
      <c r="W113">
        <f t="shared" si="39"/>
        <v>9.981592705408298</v>
      </c>
      <c r="X113">
        <f t="shared" si="40"/>
        <v>-0.12519845648638173</v>
      </c>
    </row>
    <row r="114" spans="1:24" ht="15.75" thickBot="1" x14ac:dyDescent="0.3">
      <c r="A114" s="1">
        <v>43953</v>
      </c>
      <c r="B114">
        <v>113</v>
      </c>
      <c r="C114" s="16">
        <v>0</v>
      </c>
      <c r="D114">
        <f t="shared" si="41"/>
        <v>0.10843436345390407</v>
      </c>
      <c r="E114">
        <f t="shared" si="29"/>
        <v>-0.10843436345390407</v>
      </c>
      <c r="F114">
        <f t="shared" si="30"/>
        <v>0.10843436345390407</v>
      </c>
      <c r="G114">
        <f t="shared" si="52"/>
        <v>-4.5662625461842143</v>
      </c>
      <c r="H114">
        <f t="shared" si="52"/>
        <v>1516.3174316571749</v>
      </c>
      <c r="I114">
        <f t="shared" si="31"/>
        <v>13.418738333249335</v>
      </c>
      <c r="J114">
        <f t="shared" si="32"/>
        <v>-0.34029000586961278</v>
      </c>
      <c r="K114">
        <f t="shared" si="42"/>
        <v>1.5638563852307413E-2</v>
      </c>
      <c r="L114">
        <f t="shared" si="33"/>
        <v>-1.5638563852307413E-2</v>
      </c>
      <c r="M114">
        <f t="shared" si="34"/>
        <v>1.5638563852307413E-2</v>
      </c>
      <c r="N114">
        <f t="shared" si="50"/>
        <v>-1.9843614361476933</v>
      </c>
      <c r="O114">
        <f t="shared" si="50"/>
        <v>1080.73244521382</v>
      </c>
      <c r="P114">
        <f t="shared" si="35"/>
        <v>9.5640039399453105</v>
      </c>
      <c r="Q114">
        <f t="shared" si="36"/>
        <v>-0.2074822896987473</v>
      </c>
      <c r="R114">
        <f t="shared" si="44"/>
        <v>2.5600000568996644E-4</v>
      </c>
      <c r="S114">
        <f t="shared" si="37"/>
        <v>-2.5600000568996644E-4</v>
      </c>
      <c r="T114">
        <f t="shared" si="38"/>
        <v>2.5600000568996644E-4</v>
      </c>
      <c r="U114">
        <f t="shared" si="51"/>
        <v>-1.249935999998536</v>
      </c>
      <c r="V114">
        <f t="shared" si="51"/>
        <v>1117.938639005735</v>
      </c>
      <c r="W114">
        <f t="shared" si="39"/>
        <v>9.8932622920861508</v>
      </c>
      <c r="X114">
        <f t="shared" si="40"/>
        <v>-0.12634214711949857</v>
      </c>
    </row>
    <row r="115" spans="1:24" ht="15.75" thickBot="1" x14ac:dyDescent="0.3">
      <c r="A115" s="1">
        <v>43954</v>
      </c>
      <c r="B115">
        <v>114</v>
      </c>
      <c r="C115" s="16">
        <v>0</v>
      </c>
      <c r="D115">
        <f t="shared" si="41"/>
        <v>8.6747490763123256E-2</v>
      </c>
      <c r="E115">
        <f t="shared" si="29"/>
        <v>-8.6747490763123256E-2</v>
      </c>
      <c r="F115">
        <f t="shared" si="30"/>
        <v>8.6747490763123256E-2</v>
      </c>
      <c r="G115">
        <f t="shared" si="52"/>
        <v>-4.6530100369473377</v>
      </c>
      <c r="H115">
        <f t="shared" si="52"/>
        <v>1516.4041791479381</v>
      </c>
      <c r="I115">
        <f t="shared" si="31"/>
        <v>13.301791045157351</v>
      </c>
      <c r="J115">
        <f t="shared" si="32"/>
        <v>-0.3498032724428724</v>
      </c>
      <c r="K115">
        <f t="shared" si="42"/>
        <v>7.8192819261537067E-3</v>
      </c>
      <c r="L115">
        <f t="shared" si="33"/>
        <v>-7.8192819261537067E-3</v>
      </c>
      <c r="M115">
        <f t="shared" si="34"/>
        <v>7.8192819261537067E-3</v>
      </c>
      <c r="N115">
        <f t="shared" ref="N115:O128" si="53">L115+N114</f>
        <v>-1.9921807180738471</v>
      </c>
      <c r="O115">
        <f t="shared" si="53"/>
        <v>1080.7402644957463</v>
      </c>
      <c r="P115">
        <f t="shared" si="35"/>
        <v>9.4801777587346159</v>
      </c>
      <c r="Q115">
        <f t="shared" si="36"/>
        <v>-0.21014170501585164</v>
      </c>
      <c r="R115">
        <f t="shared" si="44"/>
        <v>5.1200001137993289E-5</v>
      </c>
      <c r="S115">
        <f t="shared" si="37"/>
        <v>-5.1200001137993289E-5</v>
      </c>
      <c r="T115">
        <f t="shared" si="38"/>
        <v>5.1200001137993289E-5</v>
      </c>
      <c r="U115">
        <f t="shared" ref="U115:V128" si="54">S115+U114</f>
        <v>-1.2499871999996739</v>
      </c>
      <c r="V115">
        <f t="shared" si="54"/>
        <v>1117.9386902057361</v>
      </c>
      <c r="W115">
        <f t="shared" si="39"/>
        <v>9.8064797386468072</v>
      </c>
      <c r="X115">
        <f t="shared" si="40"/>
        <v>-0.12746543441817779</v>
      </c>
    </row>
    <row r="116" spans="1:24" ht="15.75" thickBot="1" x14ac:dyDescent="0.3">
      <c r="A116" s="1">
        <v>43955</v>
      </c>
      <c r="B116">
        <v>115</v>
      </c>
      <c r="C116" s="16">
        <v>0</v>
      </c>
      <c r="D116">
        <f t="shared" si="41"/>
        <v>6.9397992610498602E-2</v>
      </c>
      <c r="E116">
        <f t="shared" si="29"/>
        <v>-6.9397992610498602E-2</v>
      </c>
      <c r="F116">
        <f t="shared" si="30"/>
        <v>6.9397992610498602E-2</v>
      </c>
      <c r="G116">
        <f t="shared" ref="G116:H128" si="55">E116+G115</f>
        <v>-4.7224080295578359</v>
      </c>
      <c r="H116">
        <f t="shared" si="55"/>
        <v>1516.4735771405485</v>
      </c>
      <c r="I116">
        <f t="shared" si="31"/>
        <v>13.1867267577439</v>
      </c>
      <c r="J116">
        <f t="shared" si="32"/>
        <v>-0.35811828942194496</v>
      </c>
      <c r="K116">
        <f t="shared" si="42"/>
        <v>3.9096409630768533E-3</v>
      </c>
      <c r="L116">
        <f t="shared" si="33"/>
        <v>-3.9096409630768533E-3</v>
      </c>
      <c r="M116">
        <f t="shared" si="34"/>
        <v>3.9096409630768533E-3</v>
      </c>
      <c r="N116">
        <f t="shared" si="53"/>
        <v>-1.9960903590369239</v>
      </c>
      <c r="O116">
        <f t="shared" si="53"/>
        <v>1080.7441741367093</v>
      </c>
      <c r="P116">
        <f t="shared" si="35"/>
        <v>9.3977754272757323</v>
      </c>
      <c r="Q116">
        <f t="shared" si="36"/>
        <v>-0.21240030414469685</v>
      </c>
      <c r="R116">
        <f t="shared" si="44"/>
        <v>1.0240000227598658E-5</v>
      </c>
      <c r="S116">
        <f t="shared" si="37"/>
        <v>-1.0240000227598658E-5</v>
      </c>
      <c r="T116">
        <f t="shared" si="38"/>
        <v>1.0240000227598658E-5</v>
      </c>
      <c r="U116">
        <f t="shared" si="54"/>
        <v>-1.2499974399999014</v>
      </c>
      <c r="V116">
        <f t="shared" si="54"/>
        <v>1117.9387004457362</v>
      </c>
      <c r="W116">
        <f t="shared" si="39"/>
        <v>9.7212060908324887</v>
      </c>
      <c r="X116">
        <f>U116/W116</f>
        <v>-0.12858460445342293</v>
      </c>
    </row>
    <row r="117" spans="1:24" ht="15.75" thickBot="1" x14ac:dyDescent="0.3">
      <c r="A117" s="1">
        <v>43956</v>
      </c>
      <c r="B117">
        <v>116</v>
      </c>
      <c r="C117" s="16">
        <v>0</v>
      </c>
      <c r="D117">
        <f t="shared" si="41"/>
        <v>5.5518394088398884E-2</v>
      </c>
      <c r="E117">
        <f t="shared" si="29"/>
        <v>-5.5518394088398884E-2</v>
      </c>
      <c r="F117">
        <f t="shared" si="30"/>
        <v>5.5518394088398884E-2</v>
      </c>
      <c r="G117">
        <f t="shared" si="55"/>
        <v>-4.7779264236462344</v>
      </c>
      <c r="H117">
        <f t="shared" si="55"/>
        <v>1516.529095534637</v>
      </c>
      <c r="I117">
        <f t="shared" si="31"/>
        <v>13.073526685643422</v>
      </c>
      <c r="J117">
        <f t="shared" si="32"/>
        <v>-0.36546576440564216</v>
      </c>
      <c r="K117">
        <f t="shared" si="42"/>
        <v>1.9548204815384267E-3</v>
      </c>
      <c r="L117">
        <f t="shared" si="33"/>
        <v>-1.9548204815384267E-3</v>
      </c>
      <c r="M117">
        <f t="shared" si="34"/>
        <v>1.9548204815384267E-3</v>
      </c>
      <c r="N117">
        <f t="shared" si="53"/>
        <v>-1.9980451795184624</v>
      </c>
      <c r="O117">
        <f t="shared" si="53"/>
        <v>1080.7461289571909</v>
      </c>
      <c r="P117">
        <f t="shared" si="35"/>
        <v>9.3167769737688868</v>
      </c>
      <c r="Q117">
        <f t="shared" si="36"/>
        <v>-0.21445669303278378</v>
      </c>
      <c r="R117">
        <f t="shared" si="44"/>
        <v>2.0480000455197316E-6</v>
      </c>
      <c r="S117">
        <f t="shared" si="37"/>
        <v>-2.0480000455197316E-6</v>
      </c>
      <c r="T117">
        <f t="shared" si="38"/>
        <v>2.0480000455197316E-6</v>
      </c>
      <c r="U117">
        <f t="shared" si="54"/>
        <v>-1.249999487999947</v>
      </c>
      <c r="V117">
        <f t="shared" si="54"/>
        <v>1117.9387024937362</v>
      </c>
      <c r="W117">
        <f t="shared" si="39"/>
        <v>9.6374026077046224</v>
      </c>
      <c r="X117">
        <f t="shared" ref="X117:X128" si="56">U117/W117</f>
        <v>-0.12970294371645683</v>
      </c>
    </row>
    <row r="118" spans="1:24" ht="15.75" thickBot="1" x14ac:dyDescent="0.3">
      <c r="A118" s="1">
        <v>43957</v>
      </c>
      <c r="B118">
        <v>117</v>
      </c>
      <c r="C118" s="16">
        <v>0</v>
      </c>
      <c r="D118">
        <f t="shared" si="41"/>
        <v>4.4414715270719107E-2</v>
      </c>
      <c r="E118">
        <f t="shared" si="29"/>
        <v>-4.4414715270719107E-2</v>
      </c>
      <c r="F118">
        <f t="shared" si="30"/>
        <v>4.4414715270719107E-2</v>
      </c>
      <c r="G118">
        <f t="shared" si="55"/>
        <v>-4.8223411389169533</v>
      </c>
      <c r="H118">
        <f t="shared" si="55"/>
        <v>1516.5735102499077</v>
      </c>
      <c r="I118">
        <f t="shared" si="31"/>
        <v>12.962166754272715</v>
      </c>
      <c r="J118">
        <f t="shared" si="32"/>
        <v>-0.37203202445512179</v>
      </c>
      <c r="K118">
        <f t="shared" si="42"/>
        <v>9.7741024076921333E-4</v>
      </c>
      <c r="L118">
        <f t="shared" si="33"/>
        <v>-9.7741024076921333E-4</v>
      </c>
      <c r="M118">
        <f t="shared" si="34"/>
        <v>9.7741024076921333E-4</v>
      </c>
      <c r="N118">
        <f t="shared" si="53"/>
        <v>-1.9990225897592315</v>
      </c>
      <c r="O118">
        <f t="shared" si="53"/>
        <v>1080.7471063674316</v>
      </c>
      <c r="P118">
        <f t="shared" si="35"/>
        <v>9.2371547552771922</v>
      </c>
      <c r="Q118">
        <f t="shared" si="36"/>
        <v>-0.21641107491646047</v>
      </c>
      <c r="R118">
        <f t="shared" si="44"/>
        <v>4.0960000910394618E-7</v>
      </c>
      <c r="S118">
        <f t="shared" si="37"/>
        <v>-4.0960000910394618E-7</v>
      </c>
      <c r="T118">
        <f t="shared" si="38"/>
        <v>4.0960000910394618E-7</v>
      </c>
      <c r="U118">
        <f t="shared" si="54"/>
        <v>-1.249999897599956</v>
      </c>
      <c r="V118">
        <f t="shared" si="54"/>
        <v>1117.9387029033362</v>
      </c>
      <c r="W118">
        <f t="shared" si="39"/>
        <v>9.5550316487464642</v>
      </c>
      <c r="X118">
        <f t="shared" si="56"/>
        <v>-0.13082111536113489</v>
      </c>
    </row>
    <row r="119" spans="1:24" ht="15.75" thickBot="1" x14ac:dyDescent="0.3">
      <c r="A119" s="1">
        <v>43958</v>
      </c>
      <c r="B119">
        <v>118</v>
      </c>
      <c r="C119" s="16">
        <v>0</v>
      </c>
      <c r="D119">
        <f t="shared" si="41"/>
        <v>3.5531772216575289E-2</v>
      </c>
      <c r="E119">
        <f t="shared" si="29"/>
        <v>-3.5531772216575289E-2</v>
      </c>
      <c r="F119">
        <f t="shared" si="30"/>
        <v>3.5531772216575289E-2</v>
      </c>
      <c r="G119">
        <f t="shared" si="55"/>
        <v>-4.8578729111335281</v>
      </c>
      <c r="H119">
        <f t="shared" si="55"/>
        <v>1516.6090420221242</v>
      </c>
      <c r="I119">
        <f t="shared" si="31"/>
        <v>12.852619000187493</v>
      </c>
      <c r="J119">
        <f t="shared" si="32"/>
        <v>-0.37796754973151087</v>
      </c>
      <c r="K119">
        <f t="shared" si="42"/>
        <v>4.8870512038460667E-4</v>
      </c>
      <c r="L119">
        <f t="shared" si="33"/>
        <v>-4.8870512038460667E-4</v>
      </c>
      <c r="M119">
        <f t="shared" si="34"/>
        <v>4.8870512038460667E-4</v>
      </c>
      <c r="N119">
        <f t="shared" si="53"/>
        <v>-1.9995112948796161</v>
      </c>
      <c r="O119">
        <f t="shared" si="53"/>
        <v>1080.747595072552</v>
      </c>
      <c r="P119">
        <f t="shared" si="35"/>
        <v>9.1588779243436615</v>
      </c>
      <c r="Q119">
        <f t="shared" si="36"/>
        <v>-0.21831400215140481</v>
      </c>
      <c r="R119">
        <f t="shared" si="44"/>
        <v>8.1920001820789205E-8</v>
      </c>
      <c r="S119">
        <f t="shared" si="37"/>
        <v>-8.1920001820789205E-8</v>
      </c>
      <c r="T119">
        <f t="shared" si="38"/>
        <v>8.1920001820789205E-8</v>
      </c>
      <c r="U119">
        <f t="shared" si="54"/>
        <v>-1.2499999795199579</v>
      </c>
      <c r="V119">
        <f t="shared" si="54"/>
        <v>1117.9387029852562</v>
      </c>
      <c r="W119">
        <f t="shared" si="39"/>
        <v>9.4740568049597993</v>
      </c>
      <c r="X119">
        <f t="shared" si="56"/>
        <v>-0.13193925318935873</v>
      </c>
    </row>
    <row r="120" spans="1:24" ht="15.75" thickBot="1" x14ac:dyDescent="0.3">
      <c r="A120" s="1">
        <v>43959</v>
      </c>
      <c r="B120">
        <v>119</v>
      </c>
      <c r="C120" s="16">
        <v>0</v>
      </c>
      <c r="D120">
        <f t="shared" si="41"/>
        <v>2.8425417773260232E-2</v>
      </c>
      <c r="E120">
        <f t="shared" si="29"/>
        <v>-2.8425417773260232E-2</v>
      </c>
      <c r="F120">
        <f t="shared" si="30"/>
        <v>2.8425417773260232E-2</v>
      </c>
      <c r="G120">
        <f t="shared" si="55"/>
        <v>-4.8862983289067881</v>
      </c>
      <c r="H120">
        <f t="shared" si="55"/>
        <v>1516.6374674398974</v>
      </c>
      <c r="I120">
        <f t="shared" si="31"/>
        <v>12.744852667562162</v>
      </c>
      <c r="J120">
        <f t="shared" si="32"/>
        <v>-0.38339386545779819</v>
      </c>
      <c r="K120">
        <f t="shared" si="42"/>
        <v>2.4435256019230333E-4</v>
      </c>
      <c r="L120">
        <f t="shared" si="33"/>
        <v>-2.4435256019230333E-4</v>
      </c>
      <c r="M120">
        <f t="shared" si="34"/>
        <v>2.4435256019230333E-4</v>
      </c>
      <c r="N120">
        <f t="shared" si="53"/>
        <v>-1.9997556474398084</v>
      </c>
      <c r="O120">
        <f t="shared" si="53"/>
        <v>1080.7478394251123</v>
      </c>
      <c r="P120">
        <f t="shared" si="35"/>
        <v>9.08191461701775</v>
      </c>
      <c r="Q120">
        <f t="shared" si="36"/>
        <v>-0.22019097643713292</v>
      </c>
      <c r="R120">
        <f t="shared" si="44"/>
        <v>1.6384000364157844E-8</v>
      </c>
      <c r="S120">
        <f t="shared" si="37"/>
        <v>-1.6384000364157844E-8</v>
      </c>
      <c r="T120">
        <f t="shared" si="38"/>
        <v>1.6384000364157844E-8</v>
      </c>
      <c r="U120">
        <f t="shared" si="54"/>
        <v>-1.2499999959039583</v>
      </c>
      <c r="V120">
        <f t="shared" si="54"/>
        <v>1117.9387030016403</v>
      </c>
      <c r="W120">
        <f t="shared" si="39"/>
        <v>9.3944428823667252</v>
      </c>
      <c r="X120">
        <f t="shared" si="56"/>
        <v>-0.1330573841957351</v>
      </c>
    </row>
    <row r="121" spans="1:24" ht="15.75" thickBot="1" x14ac:dyDescent="0.3">
      <c r="A121" s="1">
        <v>43960</v>
      </c>
      <c r="B121">
        <v>120</v>
      </c>
      <c r="C121" s="16">
        <v>0</v>
      </c>
      <c r="D121">
        <f t="shared" si="41"/>
        <v>2.2740334218608185E-2</v>
      </c>
      <c r="E121">
        <f t="shared" si="29"/>
        <v>-2.2740334218608185E-2</v>
      </c>
      <c r="F121">
        <f t="shared" si="30"/>
        <v>2.2740334218608185E-2</v>
      </c>
      <c r="G121">
        <f t="shared" si="55"/>
        <v>-4.9090386631253962</v>
      </c>
      <c r="H121">
        <f t="shared" si="55"/>
        <v>1516.6602077741159</v>
      </c>
      <c r="I121">
        <f t="shared" si="31"/>
        <v>12.638835064784299</v>
      </c>
      <c r="J121">
        <f t="shared" si="32"/>
        <v>-0.38840910874796486</v>
      </c>
      <c r="K121">
        <f t="shared" si="42"/>
        <v>1.2217628009615167E-4</v>
      </c>
      <c r="L121">
        <f t="shared" si="33"/>
        <v>-1.2217628009615167E-4</v>
      </c>
      <c r="M121">
        <f t="shared" si="34"/>
        <v>1.2217628009615167E-4</v>
      </c>
      <c r="N121">
        <f t="shared" si="53"/>
        <v>-1.9998778237199046</v>
      </c>
      <c r="O121">
        <f t="shared" si="53"/>
        <v>1080.7479616013923</v>
      </c>
      <c r="P121">
        <f t="shared" si="35"/>
        <v>9.0062330133449358</v>
      </c>
      <c r="Q121">
        <f t="shared" si="36"/>
        <v>-0.2220548614228165</v>
      </c>
      <c r="R121">
        <f t="shared" si="44"/>
        <v>3.2768000728315681E-9</v>
      </c>
      <c r="S121">
        <f t="shared" si="37"/>
        <v>-3.2768000728315681E-9</v>
      </c>
      <c r="T121">
        <f t="shared" si="38"/>
        <v>3.2768000728315681E-9</v>
      </c>
      <c r="U121">
        <f t="shared" si="54"/>
        <v>-1.2499999991807584</v>
      </c>
      <c r="V121">
        <f t="shared" si="54"/>
        <v>1117.9387030049172</v>
      </c>
      <c r="W121">
        <f t="shared" si="39"/>
        <v>9.3161558583743105</v>
      </c>
      <c r="X121">
        <f t="shared" si="56"/>
        <v>-0.13417551382603063</v>
      </c>
    </row>
    <row r="122" spans="1:24" ht="15.75" thickBot="1" x14ac:dyDescent="0.3">
      <c r="A122" s="1">
        <v>43961</v>
      </c>
      <c r="B122">
        <v>121</v>
      </c>
      <c r="C122" s="16">
        <v>0</v>
      </c>
      <c r="D122">
        <f t="shared" si="41"/>
        <v>1.8192267374886547E-2</v>
      </c>
      <c r="E122">
        <f t="shared" si="29"/>
        <v>-1.8192267374886547E-2</v>
      </c>
      <c r="F122">
        <f t="shared" si="30"/>
        <v>1.8192267374886547E-2</v>
      </c>
      <c r="G122">
        <f t="shared" si="55"/>
        <v>-4.9272309305002828</v>
      </c>
      <c r="H122">
        <f t="shared" si="55"/>
        <v>1516.6784000414907</v>
      </c>
      <c r="I122">
        <f t="shared" si="31"/>
        <v>12.534532231747857</v>
      </c>
      <c r="J122">
        <f t="shared" si="32"/>
        <v>-0.393092525465006</v>
      </c>
      <c r="K122">
        <f t="shared" si="42"/>
        <v>6.1088140048075833E-5</v>
      </c>
      <c r="L122">
        <f t="shared" si="33"/>
        <v>-6.1088140048075833E-5</v>
      </c>
      <c r="M122">
        <f t="shared" si="34"/>
        <v>6.1088140048075833E-5</v>
      </c>
      <c r="N122">
        <f t="shared" si="53"/>
        <v>-1.9999389118599527</v>
      </c>
      <c r="O122">
        <f t="shared" si="53"/>
        <v>1080.7480226895323</v>
      </c>
      <c r="P122">
        <f t="shared" si="35"/>
        <v>8.9318018404093582</v>
      </c>
      <c r="Q122">
        <f t="shared" si="36"/>
        <v>-0.223912145342478</v>
      </c>
      <c r="R122">
        <f t="shared" si="44"/>
        <v>6.5536001456631361E-10</v>
      </c>
      <c r="S122">
        <f t="shared" si="37"/>
        <v>-6.5536001456631361E-10</v>
      </c>
      <c r="T122">
        <f t="shared" si="38"/>
        <v>6.5536001456631361E-10</v>
      </c>
      <c r="U122">
        <f t="shared" si="54"/>
        <v>-1.2499999998361184</v>
      </c>
      <c r="V122">
        <f t="shared" si="54"/>
        <v>1117.9387030055725</v>
      </c>
      <c r="W122">
        <f t="shared" si="39"/>
        <v>9.2391628347567973</v>
      </c>
      <c r="X122">
        <f t="shared" si="56"/>
        <v>-0.13529364317876774</v>
      </c>
    </row>
    <row r="123" spans="1:24" ht="15.75" thickBot="1" x14ac:dyDescent="0.3">
      <c r="A123" s="1">
        <v>43962</v>
      </c>
      <c r="B123">
        <v>122</v>
      </c>
      <c r="C123" s="16">
        <v>0</v>
      </c>
      <c r="D123">
        <f t="shared" si="41"/>
        <v>1.4553813899909238E-2</v>
      </c>
      <c r="E123">
        <f t="shared" si="29"/>
        <v>-1.4553813899909238E-2</v>
      </c>
      <c r="F123">
        <f t="shared" si="30"/>
        <v>1.4553813899909238E-2</v>
      </c>
      <c r="G123">
        <f t="shared" si="55"/>
        <v>-4.9417847444001923</v>
      </c>
      <c r="H123">
        <f>F123+H122</f>
        <v>1516.6929538553907</v>
      </c>
      <c r="I123">
        <f t="shared" si="31"/>
        <v>12.431909457831072</v>
      </c>
      <c r="J123">
        <f t="shared" si="32"/>
        <v>-0.39750810293162792</v>
      </c>
      <c r="K123">
        <f t="shared" si="42"/>
        <v>3.0544070024037917E-5</v>
      </c>
      <c r="L123">
        <f t="shared" si="33"/>
        <v>-3.0544070024037917E-5</v>
      </c>
      <c r="M123">
        <f t="shared" si="34"/>
        <v>3.0544070024037917E-5</v>
      </c>
      <c r="N123">
        <f t="shared" si="53"/>
        <v>-1.9999694559299768</v>
      </c>
      <c r="O123">
        <f t="shared" si="53"/>
        <v>1080.7480532336024</v>
      </c>
      <c r="P123">
        <f t="shared" si="35"/>
        <v>8.8585906002754289</v>
      </c>
      <c r="Q123">
        <f t="shared" si="36"/>
        <v>-0.22576610052030108</v>
      </c>
      <c r="R123">
        <f t="shared" si="44"/>
        <v>1.3107200291326266E-10</v>
      </c>
      <c r="S123">
        <f t="shared" si="37"/>
        <v>-1.3107200291326266E-10</v>
      </c>
      <c r="T123">
        <f t="shared" si="38"/>
        <v>1.3107200291326266E-10</v>
      </c>
      <c r="U123">
        <f t="shared" si="54"/>
        <v>-1.2499999999671905</v>
      </c>
      <c r="V123">
        <f t="shared" si="54"/>
        <v>1117.9387030057035</v>
      </c>
      <c r="W123">
        <f t="shared" si="39"/>
        <v>9.1634319918500289</v>
      </c>
      <c r="X123">
        <f t="shared" si="56"/>
        <v>-0.13641177247552472</v>
      </c>
    </row>
    <row r="124" spans="1:24" x14ac:dyDescent="0.25">
      <c r="A124" s="1">
        <v>43963</v>
      </c>
      <c r="B124">
        <v>123</v>
      </c>
      <c r="C124">
        <v>0</v>
      </c>
      <c r="D124">
        <f t="shared" si="41"/>
        <v>1.1643051119927391E-2</v>
      </c>
      <c r="E124">
        <f t="shared" si="29"/>
        <v>-1.1643051119927391E-2</v>
      </c>
      <c r="F124">
        <f t="shared" si="30"/>
        <v>1.1643051119927391E-2</v>
      </c>
      <c r="G124">
        <f t="shared" si="55"/>
        <v>-4.9534277955201196</v>
      </c>
      <c r="H124">
        <f t="shared" si="55"/>
        <v>1516.7045969065107</v>
      </c>
      <c r="I124">
        <f t="shared" si="31"/>
        <v>12.330931682166753</v>
      </c>
      <c r="J124">
        <f t="shared" si="32"/>
        <v>-0.4017075046067986</v>
      </c>
      <c r="K124">
        <f t="shared" si="42"/>
        <v>1.5272035012018958E-5</v>
      </c>
      <c r="L124">
        <f t="shared" si="33"/>
        <v>-1.5272035012018958E-5</v>
      </c>
      <c r="M124">
        <f t="shared" si="34"/>
        <v>1.5272035012018958E-5</v>
      </c>
      <c r="N124">
        <f t="shared" si="53"/>
        <v>-1.9999847279649887</v>
      </c>
      <c r="O124">
        <f t="shared" si="53"/>
        <v>1080.7480685056373</v>
      </c>
      <c r="P124">
        <f t="shared" si="35"/>
        <v>8.7865696626474588</v>
      </c>
      <c r="Q124">
        <f t="shared" si="36"/>
        <v>-0.22761837722258249</v>
      </c>
      <c r="R124">
        <f t="shared" si="44"/>
        <v>2.621440058265253E-11</v>
      </c>
      <c r="S124">
        <f t="shared" si="37"/>
        <v>-2.621440058265253E-11</v>
      </c>
      <c r="T124">
        <f t="shared" si="38"/>
        <v>2.621440058265253E-11</v>
      </c>
      <c r="U124">
        <f t="shared" si="54"/>
        <v>-1.2499999999934048</v>
      </c>
      <c r="V124">
        <f t="shared" si="54"/>
        <v>1117.9387030057296</v>
      </c>
      <c r="W124">
        <f t="shared" si="39"/>
        <v>9.0889325447620291</v>
      </c>
      <c r="X124">
        <f t="shared" si="56"/>
        <v>-0.137529901760992</v>
      </c>
    </row>
    <row r="125" spans="1:24" x14ac:dyDescent="0.25">
      <c r="A125" s="1">
        <v>43964</v>
      </c>
      <c r="B125">
        <v>124</v>
      </c>
      <c r="C125">
        <v>0</v>
      </c>
      <c r="D125">
        <f t="shared" si="41"/>
        <v>9.3144408959419129E-3</v>
      </c>
      <c r="E125">
        <f t="shared" si="29"/>
        <v>-9.3144408959419129E-3</v>
      </c>
      <c r="F125">
        <f t="shared" si="30"/>
        <v>9.3144408959419129E-3</v>
      </c>
      <c r="G125">
        <f t="shared" si="55"/>
        <v>-4.9627422364160614</v>
      </c>
      <c r="H125">
        <f t="shared" si="55"/>
        <v>1516.7139113474066</v>
      </c>
      <c r="I125">
        <f t="shared" si="31"/>
        <v>12.231563801188763</v>
      </c>
      <c r="J125">
        <f t="shared" si="32"/>
        <v>-0.4057324408456866</v>
      </c>
      <c r="K125">
        <f t="shared" si="42"/>
        <v>7.6360175060094792E-6</v>
      </c>
      <c r="L125">
        <f t="shared" si="33"/>
        <v>-7.6360175060094792E-6</v>
      </c>
      <c r="M125">
        <f t="shared" si="34"/>
        <v>7.6360175060094792E-6</v>
      </c>
      <c r="N125">
        <f t="shared" si="53"/>
        <v>-1.9999923639824948</v>
      </c>
      <c r="O125">
        <f t="shared" si="53"/>
        <v>1080.7480761416548</v>
      </c>
      <c r="P125">
        <f t="shared" si="35"/>
        <v>8.7157102914649585</v>
      </c>
      <c r="Q125">
        <f t="shared" si="36"/>
        <v>-0.22946980763472935</v>
      </c>
      <c r="R125">
        <f t="shared" si="44"/>
        <v>5.2428801165305046E-12</v>
      </c>
      <c r="S125">
        <f t="shared" si="37"/>
        <v>-5.2428801165305046E-12</v>
      </c>
      <c r="T125">
        <f t="shared" si="38"/>
        <v>5.2428801165305046E-12</v>
      </c>
      <c r="U125">
        <f t="shared" si="54"/>
        <v>-1.2499999999986477</v>
      </c>
      <c r="V125">
        <f t="shared" si="54"/>
        <v>1117.9387030057349</v>
      </c>
      <c r="W125">
        <f t="shared" si="39"/>
        <v>9.0156347016591525</v>
      </c>
      <c r="X125">
        <f t="shared" si="56"/>
        <v>-0.13864803104418255</v>
      </c>
    </row>
    <row r="126" spans="1:24" x14ac:dyDescent="0.25">
      <c r="A126" s="1">
        <v>43965</v>
      </c>
      <c r="B126">
        <v>125</v>
      </c>
      <c r="C126">
        <v>0</v>
      </c>
      <c r="D126">
        <f t="shared" si="41"/>
        <v>7.45155271675353E-3</v>
      </c>
      <c r="E126">
        <f t="shared" si="29"/>
        <v>-7.45155271675353E-3</v>
      </c>
      <c r="F126">
        <f t="shared" si="30"/>
        <v>7.45155271675353E-3</v>
      </c>
      <c r="G126">
        <f t="shared" si="55"/>
        <v>-4.9701937891328152</v>
      </c>
      <c r="H126">
        <f t="shared" si="55"/>
        <v>1516.7213629001233</v>
      </c>
      <c r="I126">
        <f t="shared" si="31"/>
        <v>12.133770903200986</v>
      </c>
      <c r="J126">
        <f t="shared" si="32"/>
        <v>-0.40961658405975326</v>
      </c>
      <c r="K126">
        <f t="shared" si="42"/>
        <v>3.8180087530047396E-6</v>
      </c>
      <c r="L126">
        <f t="shared" si="33"/>
        <v>-3.8180087530047396E-6</v>
      </c>
      <c r="M126">
        <f t="shared" si="34"/>
        <v>3.8180087530047396E-6</v>
      </c>
      <c r="N126">
        <f t="shared" si="53"/>
        <v>-1.9999961819912477</v>
      </c>
      <c r="O126">
        <f t="shared" si="53"/>
        <v>1080.7480799596635</v>
      </c>
      <c r="P126">
        <f t="shared" si="35"/>
        <v>8.6459846396773088</v>
      </c>
      <c r="Q126">
        <f t="shared" si="36"/>
        <v>-0.23132081137561367</v>
      </c>
      <c r="R126">
        <f t="shared" si="44"/>
        <v>1.0485760233061006E-12</v>
      </c>
      <c r="S126">
        <f t="shared" si="37"/>
        <v>-1.0485760233061006E-12</v>
      </c>
      <c r="T126">
        <f t="shared" si="38"/>
        <v>1.0485760233061006E-12</v>
      </c>
      <c r="U126">
        <f t="shared" si="54"/>
        <v>-1.2499999999996962</v>
      </c>
      <c r="V126">
        <f t="shared" si="54"/>
        <v>1117.938703005736</v>
      </c>
      <c r="W126">
        <f t="shared" si="39"/>
        <v>8.9435096240458876</v>
      </c>
      <c r="X126">
        <f t="shared" si="56"/>
        <v>-0.13976616032691405</v>
      </c>
    </row>
    <row r="127" spans="1:24" x14ac:dyDescent="0.25">
      <c r="A127" s="1">
        <v>43966</v>
      </c>
      <c r="B127">
        <v>126</v>
      </c>
      <c r="C127">
        <v>0</v>
      </c>
      <c r="D127">
        <f t="shared" si="41"/>
        <v>5.9612421734028236E-3</v>
      </c>
      <c r="E127">
        <f t="shared" si="29"/>
        <v>-5.9612421734028236E-3</v>
      </c>
      <c r="F127">
        <f t="shared" si="30"/>
        <v>5.9612421734028236E-3</v>
      </c>
      <c r="G127">
        <f t="shared" si="55"/>
        <v>-4.9761550313062184</v>
      </c>
      <c r="H127">
        <f t="shared" si="55"/>
        <v>1516.7273241422968</v>
      </c>
      <c r="I127">
        <f t="shared" si="31"/>
        <v>12.037518445573784</v>
      </c>
      <c r="J127">
        <f t="shared" si="32"/>
        <v>-0.41338711577517528</v>
      </c>
      <c r="K127">
        <f t="shared" si="42"/>
        <v>1.9090043765023698E-6</v>
      </c>
      <c r="L127">
        <f t="shared" si="33"/>
        <v>-1.9090043765023698E-6</v>
      </c>
      <c r="M127">
        <f t="shared" si="34"/>
        <v>1.9090043765023698E-6</v>
      </c>
      <c r="N127">
        <f t="shared" si="53"/>
        <v>-1.9999980909956243</v>
      </c>
      <c r="O127">
        <f t="shared" si="53"/>
        <v>1080.7480818686679</v>
      </c>
      <c r="P127">
        <f t="shared" si="35"/>
        <v>8.577365729116412</v>
      </c>
      <c r="Q127">
        <f t="shared" si="36"/>
        <v>-0.23317160001776582</v>
      </c>
      <c r="R127">
        <f t="shared" si="44"/>
        <v>2.097152046612201E-13</v>
      </c>
      <c r="S127">
        <f t="shared" si="37"/>
        <v>-2.097152046612201E-13</v>
      </c>
      <c r="T127">
        <f t="shared" si="38"/>
        <v>2.097152046612201E-13</v>
      </c>
      <c r="U127">
        <f t="shared" si="54"/>
        <v>-1.2499999999999059</v>
      </c>
      <c r="V127">
        <f t="shared" si="54"/>
        <v>1117.9387030057362</v>
      </c>
      <c r="W127">
        <f t="shared" si="39"/>
        <v>8.8725293889344137</v>
      </c>
      <c r="X127">
        <f t="shared" si="56"/>
        <v>-0.14088428960955296</v>
      </c>
    </row>
    <row r="128" spans="1:24" x14ac:dyDescent="0.25">
      <c r="A128" s="1">
        <v>43967</v>
      </c>
      <c r="B128">
        <v>127</v>
      </c>
      <c r="C128">
        <v>1</v>
      </c>
      <c r="D128">
        <f t="shared" si="41"/>
        <v>4.7689937387222587E-3</v>
      </c>
      <c r="E128">
        <f t="shared" si="29"/>
        <v>0.9952310062612777</v>
      </c>
      <c r="F128">
        <f t="shared" si="30"/>
        <v>0.9952310062612777</v>
      </c>
      <c r="G128">
        <f t="shared" si="55"/>
        <v>-3.9809240250449407</v>
      </c>
      <c r="H128">
        <f t="shared" si="55"/>
        <v>1517.7225551485581</v>
      </c>
      <c r="I128">
        <f t="shared" si="31"/>
        <v>11.950571300382347</v>
      </c>
      <c r="J128">
        <f t="shared" si="32"/>
        <v>-0.33311579212263892</v>
      </c>
      <c r="K128">
        <f t="shared" si="42"/>
        <v>9.5450218825118489E-7</v>
      </c>
      <c r="L128">
        <f t="shared" si="33"/>
        <v>0.99999904549781171</v>
      </c>
      <c r="M128">
        <f t="shared" si="34"/>
        <v>0.99999904549781171</v>
      </c>
      <c r="N128">
        <f t="shared" si="53"/>
        <v>-0.9999990454978126</v>
      </c>
      <c r="O128">
        <f t="shared" si="53"/>
        <v>1081.7480809141657</v>
      </c>
      <c r="P128">
        <f t="shared" si="35"/>
        <v>8.5177014245209897</v>
      </c>
      <c r="Q128">
        <f t="shared" si="36"/>
        <v>-0.11740245350922823</v>
      </c>
      <c r="R128">
        <f t="shared" si="44"/>
        <v>4.1943040932244015E-14</v>
      </c>
      <c r="S128">
        <f t="shared" si="37"/>
        <v>0.99999999999995803</v>
      </c>
      <c r="T128">
        <f t="shared" si="38"/>
        <v>0.99999999999995803</v>
      </c>
      <c r="U128">
        <f t="shared" si="54"/>
        <v>-0.24999999999994782</v>
      </c>
      <c r="V128">
        <f t="shared" si="54"/>
        <v>1118.9387030057362</v>
      </c>
      <c r="W128">
        <f t="shared" si="39"/>
        <v>8.8105409685491036</v>
      </c>
      <c r="X128">
        <f t="shared" si="56"/>
        <v>-2.8375102152338912E-2</v>
      </c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940C-F3FE-4D2D-A671-893775DD3AFD}">
  <sheetPr codeName="Hoja42">
    <tabColor rgb="FFFF0000"/>
  </sheetPr>
  <dimension ref="A1:AD155"/>
  <sheetViews>
    <sheetView topLeftCell="I1" zoomScale="70" zoomScaleNormal="70" workbookViewId="0">
      <pane ySplit="1" topLeftCell="A119" activePane="bottomLeft" state="frozen"/>
      <selection activeCell="G170" sqref="G170"/>
      <selection pane="bottomLeft" activeCell="AC128" sqref="AC128:AD128"/>
    </sheetView>
  </sheetViews>
  <sheetFormatPr baseColWidth="10" defaultRowHeight="15" x14ac:dyDescent="0.25"/>
  <cols>
    <col min="2" max="2" width="11.42578125" style="35"/>
    <col min="4" max="4" width="16.42578125" customWidth="1"/>
  </cols>
  <sheetData>
    <row r="1" spans="1:30" ht="15.75" thickBot="1" x14ac:dyDescent="0.3">
      <c r="A1" t="s">
        <v>17</v>
      </c>
      <c r="B1" s="35" t="s">
        <v>0</v>
      </c>
      <c r="C1" t="s">
        <v>2</v>
      </c>
      <c r="D1" t="s">
        <v>21</v>
      </c>
      <c r="E1" t="s">
        <v>24</v>
      </c>
      <c r="F1" t="s">
        <v>25</v>
      </c>
      <c r="G1" t="s">
        <v>4</v>
      </c>
      <c r="H1" t="s">
        <v>5</v>
      </c>
      <c r="I1" t="s">
        <v>6</v>
      </c>
      <c r="J1" s="3" t="s">
        <v>9</v>
      </c>
      <c r="K1" s="3" t="s">
        <v>7</v>
      </c>
      <c r="L1" s="3" t="s">
        <v>8</v>
      </c>
      <c r="M1" t="s">
        <v>21</v>
      </c>
      <c r="N1" t="s">
        <v>22</v>
      </c>
      <c r="O1" t="s">
        <v>23</v>
      </c>
      <c r="P1" t="s">
        <v>4</v>
      </c>
      <c r="Q1" t="s">
        <v>5</v>
      </c>
      <c r="R1" t="s">
        <v>6</v>
      </c>
      <c r="S1" s="3" t="s">
        <v>9</v>
      </c>
      <c r="T1" s="3" t="s">
        <v>7</v>
      </c>
      <c r="U1" s="3" t="s">
        <v>8</v>
      </c>
      <c r="V1" t="s">
        <v>21</v>
      </c>
      <c r="W1" t="s">
        <v>26</v>
      </c>
      <c r="X1" t="s">
        <v>27</v>
      </c>
      <c r="Y1" t="s">
        <v>4</v>
      </c>
      <c r="Z1" t="s">
        <v>5</v>
      </c>
      <c r="AA1" t="s">
        <v>6</v>
      </c>
      <c r="AB1" s="3" t="s">
        <v>9</v>
      </c>
      <c r="AC1" s="3" t="s">
        <v>7</v>
      </c>
      <c r="AD1" s="3" t="s">
        <v>8</v>
      </c>
    </row>
    <row r="2" spans="1:30" ht="15.75" thickBot="1" x14ac:dyDescent="0.3">
      <c r="A2" s="1">
        <v>43841</v>
      </c>
      <c r="B2" s="35">
        <v>1</v>
      </c>
      <c r="C2" s="16">
        <v>1</v>
      </c>
      <c r="D2">
        <v>59</v>
      </c>
      <c r="E2">
        <v>4</v>
      </c>
      <c r="F2">
        <v>0</v>
      </c>
      <c r="G2">
        <f>$C2-D2</f>
        <v>-58</v>
      </c>
      <c r="H2">
        <f>ABS(G2)</f>
        <v>58</v>
      </c>
      <c r="I2">
        <f>G2</f>
        <v>-58</v>
      </c>
      <c r="J2">
        <f>H2</f>
        <v>58</v>
      </c>
      <c r="K2">
        <f>J2/$B2</f>
        <v>58</v>
      </c>
      <c r="L2">
        <f>I2/K2</f>
        <v>-1</v>
      </c>
      <c r="M2">
        <v>59</v>
      </c>
      <c r="N2">
        <v>4</v>
      </c>
      <c r="O2">
        <v>0</v>
      </c>
      <c r="P2">
        <f>$C2-M2</f>
        <v>-58</v>
      </c>
      <c r="Q2">
        <f>ABS(P2)</f>
        <v>58</v>
      </c>
      <c r="R2">
        <f>P2</f>
        <v>-58</v>
      </c>
      <c r="S2">
        <f>Q2</f>
        <v>58</v>
      </c>
      <c r="T2">
        <f>S2/$B2</f>
        <v>58</v>
      </c>
      <c r="U2">
        <f>R2/T2</f>
        <v>-1</v>
      </c>
      <c r="V2">
        <v>59</v>
      </c>
      <c r="W2">
        <v>4</v>
      </c>
      <c r="X2">
        <v>0</v>
      </c>
      <c r="Y2">
        <f>$C2-V2</f>
        <v>-58</v>
      </c>
      <c r="Z2">
        <f>ABS(Y2)</f>
        <v>58</v>
      </c>
      <c r="AA2">
        <f>Y2</f>
        <v>-58</v>
      </c>
      <c r="AB2">
        <f>Z2</f>
        <v>58</v>
      </c>
      <c r="AC2">
        <f>AB2/$B2</f>
        <v>58</v>
      </c>
      <c r="AD2">
        <f>AA2/AC2</f>
        <v>-1</v>
      </c>
    </row>
    <row r="3" spans="1:30" ht="15.75" thickBot="1" x14ac:dyDescent="0.3">
      <c r="A3" s="1">
        <v>43842</v>
      </c>
      <c r="B3" s="35">
        <v>2</v>
      </c>
      <c r="C3" s="16">
        <v>0</v>
      </c>
      <c r="D3">
        <f>E3+F3</f>
        <v>45.08</v>
      </c>
      <c r="E3">
        <f>D2+0.2*($C2-D2)</f>
        <v>47.4</v>
      </c>
      <c r="F3">
        <f>F2+0.2*(E3-D2)</f>
        <v>-2.3200000000000003</v>
      </c>
      <c r="G3">
        <f>$C3-D3</f>
        <v>-45.08</v>
      </c>
      <c r="H3">
        <f>ABS(G3)</f>
        <v>45.08</v>
      </c>
      <c r="I3">
        <f>G3+I2</f>
        <v>-103.08</v>
      </c>
      <c r="J3">
        <f>H3+J2</f>
        <v>103.08</v>
      </c>
      <c r="K3">
        <f>J3/$B3</f>
        <v>51.54</v>
      </c>
      <c r="L3">
        <f>I3/K3</f>
        <v>-2</v>
      </c>
      <c r="M3">
        <f>N3+O3</f>
        <v>15.5</v>
      </c>
      <c r="N3">
        <f>M2+0.5*($C2-M2)</f>
        <v>30</v>
      </c>
      <c r="O3">
        <f>O2+0.5*(N3-M2)</f>
        <v>-14.5</v>
      </c>
      <c r="P3">
        <f>$C3-M3</f>
        <v>-15.5</v>
      </c>
      <c r="Q3">
        <f>ABS(P3)</f>
        <v>15.5</v>
      </c>
      <c r="R3">
        <f>P3+R2</f>
        <v>-73.5</v>
      </c>
      <c r="S3">
        <f>Q3+S2</f>
        <v>73.5</v>
      </c>
      <c r="T3">
        <f>S3/$B3</f>
        <v>36.75</v>
      </c>
      <c r="U3">
        <f>R3/T3</f>
        <v>-2</v>
      </c>
      <c r="V3">
        <f>W3+X3</f>
        <v>-24.52000000000001</v>
      </c>
      <c r="W3">
        <f>V2+0.8*($C2-V2)</f>
        <v>12.599999999999994</v>
      </c>
      <c r="X3">
        <f>X2+0.8*(W3-V2)</f>
        <v>-37.120000000000005</v>
      </c>
      <c r="Y3">
        <f>$C3-V3</f>
        <v>24.52000000000001</v>
      </c>
      <c r="Z3">
        <f>ABS(Y3)</f>
        <v>24.52000000000001</v>
      </c>
      <c r="AA3">
        <f>Y3+AA2</f>
        <v>-33.47999999999999</v>
      </c>
      <c r="AB3">
        <f>Z3+AB2</f>
        <v>82.52000000000001</v>
      </c>
      <c r="AC3">
        <f>AB3/$B3</f>
        <v>41.260000000000005</v>
      </c>
      <c r="AD3">
        <f>AA3/AC3</f>
        <v>-0.81143965099369819</v>
      </c>
    </row>
    <row r="4" spans="1:30" ht="15.75" thickBot="1" x14ac:dyDescent="0.3">
      <c r="A4" s="1">
        <v>43843</v>
      </c>
      <c r="B4" s="35">
        <v>3</v>
      </c>
      <c r="C4" s="16">
        <v>0</v>
      </c>
      <c r="D4">
        <f t="shared" ref="D4:D67" si="0">E4+F4</f>
        <v>31.940799999999999</v>
      </c>
      <c r="E4">
        <f t="shared" ref="E4:E67" si="1">D3+0.2*($C3-D3)</f>
        <v>36.064</v>
      </c>
      <c r="F4">
        <f t="shared" ref="F4:F67" si="2">F3+0.2*(E4-D3)</f>
        <v>-4.1231999999999998</v>
      </c>
      <c r="G4">
        <f t="shared" ref="G4:G67" si="3">$C4-D4</f>
        <v>-31.940799999999999</v>
      </c>
      <c r="H4">
        <f t="shared" ref="H4:H67" si="4">ABS(G4)</f>
        <v>31.940799999999999</v>
      </c>
      <c r="I4">
        <f t="shared" ref="I4:J19" si="5">G4+I3</f>
        <v>-135.02080000000001</v>
      </c>
      <c r="J4">
        <f t="shared" si="5"/>
        <v>135.02080000000001</v>
      </c>
      <c r="K4">
        <f t="shared" ref="K4:K67" si="6">J4/$B4</f>
        <v>45.006933333333336</v>
      </c>
      <c r="L4">
        <f t="shared" ref="L4:L67" si="7">I4/K4</f>
        <v>-3</v>
      </c>
      <c r="M4">
        <f t="shared" ref="M4:M67" si="8">N4+O4</f>
        <v>-10.625</v>
      </c>
      <c r="N4">
        <f t="shared" ref="N4:N67" si="9">M3+0.5*($C3-M3)</f>
        <v>7.75</v>
      </c>
      <c r="O4">
        <f t="shared" ref="O4:O67" si="10">O3+0.5*(N4-M3)</f>
        <v>-18.375</v>
      </c>
      <c r="P4">
        <f t="shared" ref="P4:P67" si="11">$C4-M4</f>
        <v>10.625</v>
      </c>
      <c r="Q4">
        <f t="shared" ref="Q4:Q67" si="12">ABS(P4)</f>
        <v>10.625</v>
      </c>
      <c r="R4">
        <f t="shared" ref="R4:S19" si="13">P4+R3</f>
        <v>-62.875</v>
      </c>
      <c r="S4">
        <f t="shared" si="13"/>
        <v>84.125</v>
      </c>
      <c r="T4">
        <f t="shared" ref="T4:T67" si="14">S4/$B4</f>
        <v>28.041666666666668</v>
      </c>
      <c r="U4">
        <f t="shared" ref="U4:U67" si="15">R4/T4</f>
        <v>-2.2421991084695394</v>
      </c>
      <c r="V4">
        <f t="shared" ref="V4:V67" si="16">W4+X4</f>
        <v>-26.331199999999995</v>
      </c>
      <c r="W4">
        <f t="shared" ref="W4:W67" si="17">V3+0.8*($C3-V3)</f>
        <v>-4.9039999999999999</v>
      </c>
      <c r="X4">
        <f t="shared" ref="X4:X67" si="18">X3+0.8*(W4-V3)</f>
        <v>-21.427199999999996</v>
      </c>
      <c r="Y4">
        <f t="shared" ref="Y4:Y67" si="19">$C4-V4</f>
        <v>26.331199999999995</v>
      </c>
      <c r="Z4">
        <f t="shared" ref="Z4:Z67" si="20">ABS(Y4)</f>
        <v>26.331199999999995</v>
      </c>
      <c r="AA4">
        <f t="shared" ref="AA4:AB19" si="21">Y4+AA3</f>
        <v>-7.1487999999999943</v>
      </c>
      <c r="AB4">
        <f t="shared" si="21"/>
        <v>108.85120000000001</v>
      </c>
      <c r="AC4">
        <f t="shared" ref="AC4:AC67" si="22">AB4/$B4</f>
        <v>36.283733333333338</v>
      </c>
      <c r="AD4">
        <f t="shared" ref="AD4:AD67" si="23">AA4/AC4</f>
        <v>-0.19702492944496688</v>
      </c>
    </row>
    <row r="5" spans="1:30" ht="15.75" thickBot="1" x14ac:dyDescent="0.3">
      <c r="A5" s="1">
        <v>43844</v>
      </c>
      <c r="B5" s="35">
        <v>4</v>
      </c>
      <c r="C5" s="16">
        <v>0</v>
      </c>
      <c r="D5">
        <f t="shared" si="0"/>
        <v>20.151808000000003</v>
      </c>
      <c r="E5">
        <f t="shared" si="1"/>
        <v>25.55264</v>
      </c>
      <c r="F5">
        <f t="shared" si="2"/>
        <v>-5.4008319999999994</v>
      </c>
      <c r="G5">
        <f t="shared" si="3"/>
        <v>-20.151808000000003</v>
      </c>
      <c r="H5">
        <f t="shared" si="4"/>
        <v>20.151808000000003</v>
      </c>
      <c r="I5">
        <f t="shared" si="5"/>
        <v>-155.17260800000003</v>
      </c>
      <c r="J5">
        <f t="shared" si="5"/>
        <v>155.17260800000003</v>
      </c>
      <c r="K5">
        <f t="shared" si="6"/>
        <v>38.793152000000006</v>
      </c>
      <c r="L5">
        <f t="shared" si="7"/>
        <v>-4</v>
      </c>
      <c r="M5">
        <f t="shared" si="8"/>
        <v>-21.03125</v>
      </c>
      <c r="N5">
        <f t="shared" si="9"/>
        <v>-5.3125</v>
      </c>
      <c r="O5">
        <f t="shared" si="10"/>
        <v>-15.71875</v>
      </c>
      <c r="P5">
        <f t="shared" si="11"/>
        <v>21.03125</v>
      </c>
      <c r="Q5">
        <f t="shared" si="12"/>
        <v>21.03125</v>
      </c>
      <c r="R5">
        <f t="shared" si="13"/>
        <v>-41.84375</v>
      </c>
      <c r="S5">
        <f t="shared" si="13"/>
        <v>105.15625</v>
      </c>
      <c r="T5">
        <f t="shared" si="14"/>
        <v>26.2890625</v>
      </c>
      <c r="U5">
        <f t="shared" si="15"/>
        <v>-1.5916790490341752</v>
      </c>
      <c r="V5">
        <f t="shared" si="16"/>
        <v>-9.8414719999999924</v>
      </c>
      <c r="W5">
        <f t="shared" si="17"/>
        <v>-5.2662399999999963</v>
      </c>
      <c r="X5">
        <f t="shared" si="18"/>
        <v>-4.5752319999999962</v>
      </c>
      <c r="Y5">
        <f t="shared" si="19"/>
        <v>9.8414719999999924</v>
      </c>
      <c r="Z5">
        <f t="shared" si="20"/>
        <v>9.8414719999999924</v>
      </c>
      <c r="AA5">
        <f t="shared" si="21"/>
        <v>2.6926719999999982</v>
      </c>
      <c r="AB5">
        <f t="shared" si="21"/>
        <v>118.692672</v>
      </c>
      <c r="AC5">
        <f t="shared" si="22"/>
        <v>29.673168</v>
      </c>
      <c r="AD5">
        <f t="shared" si="23"/>
        <v>9.0744338454188583E-2</v>
      </c>
    </row>
    <row r="6" spans="1:30" ht="15.75" thickBot="1" x14ac:dyDescent="0.3">
      <c r="A6" s="1">
        <v>43845</v>
      </c>
      <c r="B6" s="35">
        <v>5</v>
      </c>
      <c r="C6" s="16">
        <v>1</v>
      </c>
      <c r="D6">
        <f t="shared" si="0"/>
        <v>9.9145420800000039</v>
      </c>
      <c r="E6">
        <f t="shared" si="1"/>
        <v>16.121446400000004</v>
      </c>
      <c r="F6">
        <f t="shared" si="2"/>
        <v>-6.2069043199999996</v>
      </c>
      <c r="G6">
        <f t="shared" si="3"/>
        <v>-8.9145420800000039</v>
      </c>
      <c r="H6">
        <f t="shared" si="4"/>
        <v>8.9145420800000039</v>
      </c>
      <c r="I6">
        <f t="shared" si="5"/>
        <v>-164.08715008000001</v>
      </c>
      <c r="J6">
        <f t="shared" si="5"/>
        <v>164.08715008000001</v>
      </c>
      <c r="K6">
        <f t="shared" si="6"/>
        <v>32.817430016000003</v>
      </c>
      <c r="L6">
        <f t="shared" si="7"/>
        <v>-5</v>
      </c>
      <c r="M6">
        <f t="shared" si="8"/>
        <v>-20.9765625</v>
      </c>
      <c r="N6">
        <f t="shared" si="9"/>
        <v>-10.515625</v>
      </c>
      <c r="O6">
        <f t="shared" si="10"/>
        <v>-10.4609375</v>
      </c>
      <c r="P6">
        <f t="shared" si="11"/>
        <v>21.9765625</v>
      </c>
      <c r="Q6">
        <f t="shared" si="12"/>
        <v>21.9765625</v>
      </c>
      <c r="R6">
        <f t="shared" si="13"/>
        <v>-19.8671875</v>
      </c>
      <c r="S6">
        <f t="shared" si="13"/>
        <v>127.1328125</v>
      </c>
      <c r="T6">
        <f t="shared" si="14"/>
        <v>25.426562499999999</v>
      </c>
      <c r="U6">
        <f t="shared" si="15"/>
        <v>-0.78135561973821666</v>
      </c>
      <c r="V6">
        <f t="shared" si="16"/>
        <v>-0.2449843199999977</v>
      </c>
      <c r="W6">
        <f t="shared" si="17"/>
        <v>-1.9682943999999978</v>
      </c>
      <c r="X6">
        <f t="shared" si="18"/>
        <v>1.7233100800000001</v>
      </c>
      <c r="Y6">
        <f t="shared" si="19"/>
        <v>1.2449843199999977</v>
      </c>
      <c r="Z6">
        <f t="shared" si="20"/>
        <v>1.2449843199999977</v>
      </c>
      <c r="AA6">
        <f t="shared" si="21"/>
        <v>3.9376563199999959</v>
      </c>
      <c r="AB6">
        <f t="shared" si="21"/>
        <v>119.93765632</v>
      </c>
      <c r="AC6">
        <f t="shared" si="22"/>
        <v>23.987531264000001</v>
      </c>
      <c r="AD6">
        <f t="shared" si="23"/>
        <v>0.16415429652444269</v>
      </c>
    </row>
    <row r="7" spans="1:30" ht="15.75" thickBot="1" x14ac:dyDescent="0.3">
      <c r="A7" s="1">
        <v>43846</v>
      </c>
      <c r="B7" s="35">
        <v>6</v>
      </c>
      <c r="C7" s="16">
        <v>0</v>
      </c>
      <c r="D7">
        <f t="shared" si="0"/>
        <v>1.5681476608000029</v>
      </c>
      <c r="E7">
        <f t="shared" si="1"/>
        <v>8.1316336640000024</v>
      </c>
      <c r="F7">
        <f t="shared" si="2"/>
        <v>-6.5634860031999995</v>
      </c>
      <c r="G7">
        <f t="shared" si="3"/>
        <v>-1.5681476608000029</v>
      </c>
      <c r="H7">
        <f t="shared" si="4"/>
        <v>1.5681476608000029</v>
      </c>
      <c r="I7">
        <f t="shared" si="5"/>
        <v>-165.65529774080002</v>
      </c>
      <c r="J7">
        <f t="shared" si="5"/>
        <v>165.65529774080002</v>
      </c>
      <c r="K7">
        <f t="shared" si="6"/>
        <v>27.609216290133336</v>
      </c>
      <c r="L7">
        <f t="shared" si="7"/>
        <v>-6</v>
      </c>
      <c r="M7">
        <f t="shared" si="8"/>
        <v>-14.955078125</v>
      </c>
      <c r="N7">
        <f t="shared" si="9"/>
        <v>-9.98828125</v>
      </c>
      <c r="O7">
        <f t="shared" si="10"/>
        <v>-4.966796875</v>
      </c>
      <c r="P7">
        <f t="shared" si="11"/>
        <v>14.955078125</v>
      </c>
      <c r="Q7">
        <f t="shared" si="12"/>
        <v>14.955078125</v>
      </c>
      <c r="R7">
        <f t="shared" si="13"/>
        <v>-4.912109375</v>
      </c>
      <c r="S7">
        <f t="shared" si="13"/>
        <v>142.087890625</v>
      </c>
      <c r="T7">
        <f t="shared" si="14"/>
        <v>23.681315104166668</v>
      </c>
      <c r="U7">
        <f t="shared" si="15"/>
        <v>-0.2074255316224278</v>
      </c>
      <c r="V7">
        <f t="shared" si="16"/>
        <v>3.2711031807999991</v>
      </c>
      <c r="W7">
        <f t="shared" si="17"/>
        <v>0.75100313600000046</v>
      </c>
      <c r="X7">
        <f t="shared" si="18"/>
        <v>2.5201000447999986</v>
      </c>
      <c r="Y7">
        <f t="shared" si="19"/>
        <v>-3.2711031807999991</v>
      </c>
      <c r="Z7">
        <f t="shared" si="20"/>
        <v>3.2711031807999991</v>
      </c>
      <c r="AA7">
        <f t="shared" si="21"/>
        <v>0.66655313919999681</v>
      </c>
      <c r="AB7">
        <f t="shared" si="21"/>
        <v>123.2087595008</v>
      </c>
      <c r="AC7">
        <f t="shared" si="22"/>
        <v>20.534793250133333</v>
      </c>
      <c r="AD7">
        <f t="shared" si="23"/>
        <v>3.2459695653165088E-2</v>
      </c>
    </row>
    <row r="8" spans="1:30" ht="15.75" thickBot="1" x14ac:dyDescent="0.3">
      <c r="A8" s="1">
        <v>43847</v>
      </c>
      <c r="B8" s="35">
        <v>7</v>
      </c>
      <c r="C8" s="16">
        <v>0</v>
      </c>
      <c r="D8">
        <f t="shared" si="0"/>
        <v>-5.3716937809919969</v>
      </c>
      <c r="E8">
        <f t="shared" si="1"/>
        <v>1.2545181286400022</v>
      </c>
      <c r="F8">
        <f t="shared" si="2"/>
        <v>-6.6262119096319996</v>
      </c>
      <c r="G8">
        <f t="shared" si="3"/>
        <v>5.3716937809919969</v>
      </c>
      <c r="H8">
        <f t="shared" si="4"/>
        <v>5.3716937809919969</v>
      </c>
      <c r="I8">
        <f t="shared" si="5"/>
        <v>-160.28360395980803</v>
      </c>
      <c r="J8">
        <f t="shared" si="5"/>
        <v>171.02699152179201</v>
      </c>
      <c r="K8">
        <f t="shared" si="6"/>
        <v>24.432427360256003</v>
      </c>
      <c r="L8">
        <f t="shared" si="7"/>
        <v>-6.560281612482755</v>
      </c>
      <c r="M8">
        <f t="shared" si="8"/>
        <v>-8.70556640625</v>
      </c>
      <c r="N8">
        <f t="shared" si="9"/>
        <v>-7.4775390625</v>
      </c>
      <c r="O8">
        <f t="shared" si="10"/>
        <v>-1.22802734375</v>
      </c>
      <c r="P8">
        <f t="shared" si="11"/>
        <v>8.70556640625</v>
      </c>
      <c r="Q8">
        <f t="shared" si="12"/>
        <v>8.70556640625</v>
      </c>
      <c r="R8">
        <f t="shared" si="13"/>
        <v>3.79345703125</v>
      </c>
      <c r="S8">
        <f t="shared" si="13"/>
        <v>150.79345703125</v>
      </c>
      <c r="T8">
        <f t="shared" si="14"/>
        <v>21.541922433035715</v>
      </c>
      <c r="U8">
        <f t="shared" si="15"/>
        <v>0.17609649477859629</v>
      </c>
      <c r="V8">
        <f t="shared" si="16"/>
        <v>1.0808146452479988</v>
      </c>
      <c r="W8">
        <f t="shared" si="17"/>
        <v>0.65422063615999981</v>
      </c>
      <c r="X8">
        <f t="shared" si="18"/>
        <v>0.42659400908799894</v>
      </c>
      <c r="Y8">
        <f t="shared" si="19"/>
        <v>-1.0808146452479988</v>
      </c>
      <c r="Z8">
        <f t="shared" si="20"/>
        <v>1.0808146452479988</v>
      </c>
      <c r="AA8">
        <f t="shared" si="21"/>
        <v>-0.41426150604800194</v>
      </c>
      <c r="AB8">
        <f t="shared" si="21"/>
        <v>124.289574146048</v>
      </c>
      <c r="AC8">
        <f t="shared" si="22"/>
        <v>17.755653449435428</v>
      </c>
      <c r="AD8">
        <f t="shared" si="23"/>
        <v>-2.3331245297602613E-2</v>
      </c>
    </row>
    <row r="9" spans="1:30" ht="15.75" thickBot="1" x14ac:dyDescent="0.3">
      <c r="A9" s="1">
        <v>43848</v>
      </c>
      <c r="B9" s="35">
        <v>8</v>
      </c>
      <c r="C9" s="16">
        <v>0</v>
      </c>
      <c r="D9">
        <f t="shared" si="0"/>
        <v>-10.708699183185917</v>
      </c>
      <c r="E9">
        <f t="shared" si="1"/>
        <v>-4.2973550247935979</v>
      </c>
      <c r="F9">
        <f t="shared" si="2"/>
        <v>-6.4113441583923194</v>
      </c>
      <c r="G9">
        <f t="shared" si="3"/>
        <v>10.708699183185917</v>
      </c>
      <c r="H9">
        <f t="shared" si="4"/>
        <v>10.708699183185917</v>
      </c>
      <c r="I9">
        <f t="shared" si="5"/>
        <v>-149.57490477662211</v>
      </c>
      <c r="J9">
        <f t="shared" si="5"/>
        <v>181.73569070497794</v>
      </c>
      <c r="K9">
        <f t="shared" si="6"/>
        <v>22.716961338122243</v>
      </c>
      <c r="L9">
        <f t="shared" si="7"/>
        <v>-6.5842831068085887</v>
      </c>
      <c r="M9">
        <f t="shared" si="8"/>
        <v>-3.4044189453125</v>
      </c>
      <c r="N9">
        <f t="shared" si="9"/>
        <v>-4.352783203125</v>
      </c>
      <c r="O9">
        <f t="shared" si="10"/>
        <v>0.9483642578125</v>
      </c>
      <c r="P9">
        <f t="shared" si="11"/>
        <v>3.4044189453125</v>
      </c>
      <c r="Q9">
        <f t="shared" si="12"/>
        <v>3.4044189453125</v>
      </c>
      <c r="R9">
        <f t="shared" si="13"/>
        <v>7.1978759765625</v>
      </c>
      <c r="S9">
        <f t="shared" si="13"/>
        <v>154.1978759765625</v>
      </c>
      <c r="T9">
        <f t="shared" si="14"/>
        <v>19.274734497070313</v>
      </c>
      <c r="U9">
        <f t="shared" si="15"/>
        <v>0.37343580414332295</v>
      </c>
      <c r="V9">
        <f t="shared" si="16"/>
        <v>-4.8964434821120673E-2</v>
      </c>
      <c r="W9">
        <f t="shared" si="17"/>
        <v>0.21616292904959966</v>
      </c>
      <c r="X9">
        <f t="shared" si="18"/>
        <v>-0.26512736387072033</v>
      </c>
      <c r="Y9">
        <f t="shared" si="19"/>
        <v>4.8964434821120673E-2</v>
      </c>
      <c r="Z9">
        <f t="shared" si="20"/>
        <v>4.8964434821120673E-2</v>
      </c>
      <c r="AA9">
        <f t="shared" si="21"/>
        <v>-0.36529707122688126</v>
      </c>
      <c r="AB9">
        <f t="shared" si="21"/>
        <v>124.33853858086911</v>
      </c>
      <c r="AC9">
        <f t="shared" si="22"/>
        <v>15.542317322608639</v>
      </c>
      <c r="AD9">
        <f t="shared" si="23"/>
        <v>-2.3503385218850325E-2</v>
      </c>
    </row>
    <row r="10" spans="1:30" ht="15.75" thickBot="1" x14ac:dyDescent="0.3">
      <c r="A10" s="1">
        <v>43849</v>
      </c>
      <c r="B10" s="35">
        <v>9</v>
      </c>
      <c r="C10" s="16">
        <v>1</v>
      </c>
      <c r="D10">
        <f t="shared" si="0"/>
        <v>-14.549955537613616</v>
      </c>
      <c r="E10">
        <f t="shared" si="1"/>
        <v>-8.5669593465487335</v>
      </c>
      <c r="F10">
        <f t="shared" si="2"/>
        <v>-5.982996191064883</v>
      </c>
      <c r="G10">
        <f t="shared" si="3"/>
        <v>15.549955537613616</v>
      </c>
      <c r="H10">
        <f t="shared" si="4"/>
        <v>15.549955537613616</v>
      </c>
      <c r="I10">
        <f t="shared" si="5"/>
        <v>-134.02494923900849</v>
      </c>
      <c r="J10">
        <f t="shared" si="5"/>
        <v>197.28564624259155</v>
      </c>
      <c r="K10">
        <f t="shared" si="6"/>
        <v>21.920627360287952</v>
      </c>
      <c r="L10">
        <f t="shared" si="7"/>
        <v>-6.1141018929874242</v>
      </c>
      <c r="M10">
        <f t="shared" si="8"/>
        <v>9.7259521484375E-2</v>
      </c>
      <c r="N10">
        <f t="shared" si="9"/>
        <v>-1.70220947265625</v>
      </c>
      <c r="O10">
        <f t="shared" si="10"/>
        <v>1.799468994140625</v>
      </c>
      <c r="P10">
        <f t="shared" si="11"/>
        <v>0.902740478515625</v>
      </c>
      <c r="Q10">
        <f t="shared" si="12"/>
        <v>0.902740478515625</v>
      </c>
      <c r="R10">
        <f t="shared" si="13"/>
        <v>8.100616455078125</v>
      </c>
      <c r="S10">
        <f t="shared" si="13"/>
        <v>155.10061645507813</v>
      </c>
      <c r="T10">
        <f t="shared" si="14"/>
        <v>17.233401828342014</v>
      </c>
      <c r="U10">
        <f t="shared" si="15"/>
        <v>0.47005324519015562</v>
      </c>
      <c r="V10">
        <f t="shared" si="16"/>
        <v>-0.24358301254942721</v>
      </c>
      <c r="W10">
        <f t="shared" si="17"/>
        <v>-9.7928869642241317E-3</v>
      </c>
      <c r="X10">
        <f t="shared" si="18"/>
        <v>-0.2337901255852031</v>
      </c>
      <c r="Y10">
        <f t="shared" si="19"/>
        <v>1.2435830125494272</v>
      </c>
      <c r="Z10">
        <f t="shared" si="20"/>
        <v>1.2435830125494272</v>
      </c>
      <c r="AA10">
        <f t="shared" si="21"/>
        <v>0.87828594132254589</v>
      </c>
      <c r="AB10">
        <f t="shared" si="21"/>
        <v>125.58212159341853</v>
      </c>
      <c r="AC10">
        <f t="shared" si="22"/>
        <v>13.953569065935392</v>
      </c>
      <c r="AD10">
        <f t="shared" si="23"/>
        <v>6.2943461789047958E-2</v>
      </c>
    </row>
    <row r="11" spans="1:30" ht="15.75" thickBot="1" x14ac:dyDescent="0.3">
      <c r="A11" s="1">
        <v>43850</v>
      </c>
      <c r="B11" s="35">
        <v>10</v>
      </c>
      <c r="C11" s="16">
        <v>0</v>
      </c>
      <c r="D11">
        <f t="shared" si="0"/>
        <v>-16.80096239965123</v>
      </c>
      <c r="E11">
        <f t="shared" si="1"/>
        <v>-11.439964430090892</v>
      </c>
      <c r="F11">
        <f t="shared" si="2"/>
        <v>-5.360997969560338</v>
      </c>
      <c r="G11">
        <f t="shared" si="3"/>
        <v>16.80096239965123</v>
      </c>
      <c r="H11">
        <f t="shared" si="4"/>
        <v>16.80096239965123</v>
      </c>
      <c r="I11">
        <f t="shared" si="5"/>
        <v>-117.22398683935727</v>
      </c>
      <c r="J11">
        <f t="shared" si="5"/>
        <v>214.08660864224279</v>
      </c>
      <c r="K11">
        <f t="shared" si="6"/>
        <v>21.408660864224281</v>
      </c>
      <c r="L11">
        <f t="shared" si="7"/>
        <v>-5.4755403704511316</v>
      </c>
      <c r="M11">
        <f t="shared" si="8"/>
        <v>2.5737838745117188</v>
      </c>
      <c r="N11">
        <f t="shared" si="9"/>
        <v>0.5486297607421875</v>
      </c>
      <c r="O11">
        <f t="shared" si="10"/>
        <v>2.0251541137695313</v>
      </c>
      <c r="P11">
        <f t="shared" si="11"/>
        <v>-2.5737838745117188</v>
      </c>
      <c r="Q11">
        <f t="shared" si="12"/>
        <v>2.5737838745117188</v>
      </c>
      <c r="R11">
        <f t="shared" si="13"/>
        <v>5.5268325805664063</v>
      </c>
      <c r="S11">
        <f t="shared" si="13"/>
        <v>157.67440032958984</v>
      </c>
      <c r="T11">
        <f t="shared" si="14"/>
        <v>15.767440032958984</v>
      </c>
      <c r="U11">
        <f t="shared" si="15"/>
        <v>0.35052187095771803</v>
      </c>
      <c r="V11">
        <f t="shared" si="16"/>
        <v>1.3133863999365447</v>
      </c>
      <c r="W11">
        <f t="shared" si="17"/>
        <v>0.75128339749011452</v>
      </c>
      <c r="X11">
        <f t="shared" si="18"/>
        <v>0.5621030024464303</v>
      </c>
      <c r="Y11">
        <f t="shared" si="19"/>
        <v>-1.3133863999365447</v>
      </c>
      <c r="Z11">
        <f t="shared" si="20"/>
        <v>1.3133863999365447</v>
      </c>
      <c r="AA11">
        <f t="shared" si="21"/>
        <v>-0.43510045861399882</v>
      </c>
      <c r="AB11">
        <f t="shared" si="21"/>
        <v>126.89550799335508</v>
      </c>
      <c r="AC11">
        <f t="shared" si="22"/>
        <v>12.689550799335509</v>
      </c>
      <c r="AD11">
        <f t="shared" si="23"/>
        <v>-3.4288089901242443E-2</v>
      </c>
    </row>
    <row r="12" spans="1:30" ht="15.75" thickBot="1" x14ac:dyDescent="0.3">
      <c r="A12" s="1">
        <v>43851</v>
      </c>
      <c r="B12" s="35">
        <v>11</v>
      </c>
      <c r="C12" s="16">
        <v>3</v>
      </c>
      <c r="D12">
        <f t="shared" si="0"/>
        <v>-18.129729393295271</v>
      </c>
      <c r="E12">
        <f t="shared" si="1"/>
        <v>-13.440769919720983</v>
      </c>
      <c r="F12">
        <f t="shared" si="2"/>
        <v>-4.6889594735742888</v>
      </c>
      <c r="G12">
        <f t="shared" si="3"/>
        <v>21.129729393295271</v>
      </c>
      <c r="H12">
        <f t="shared" si="4"/>
        <v>21.129729393295271</v>
      </c>
      <c r="I12">
        <f t="shared" si="5"/>
        <v>-96.094257446061988</v>
      </c>
      <c r="J12">
        <f t="shared" si="5"/>
        <v>235.21633803553806</v>
      </c>
      <c r="K12">
        <f t="shared" si="6"/>
        <v>21.383303457776186</v>
      </c>
      <c r="L12">
        <f t="shared" si="7"/>
        <v>-4.4938920516098575</v>
      </c>
      <c r="M12">
        <f t="shared" si="8"/>
        <v>2.6686000823974609</v>
      </c>
      <c r="N12">
        <f t="shared" si="9"/>
        <v>1.2868919372558594</v>
      </c>
      <c r="O12">
        <f t="shared" si="10"/>
        <v>1.3817081451416016</v>
      </c>
      <c r="P12">
        <f t="shared" si="11"/>
        <v>0.33139991760253906</v>
      </c>
      <c r="Q12">
        <f t="shared" si="12"/>
        <v>0.33139991760253906</v>
      </c>
      <c r="R12">
        <f t="shared" si="13"/>
        <v>5.8582324981689453</v>
      </c>
      <c r="S12">
        <f t="shared" si="13"/>
        <v>158.00580024719238</v>
      </c>
      <c r="T12">
        <f t="shared" si="14"/>
        <v>14.364163658835672</v>
      </c>
      <c r="U12">
        <f t="shared" si="15"/>
        <v>0.40783665776221051</v>
      </c>
      <c r="V12">
        <f t="shared" si="16"/>
        <v>-1.5787013525649374E-2</v>
      </c>
      <c r="W12">
        <f t="shared" si="17"/>
        <v>0.26267727998730894</v>
      </c>
      <c r="X12">
        <f t="shared" si="18"/>
        <v>-0.27846429351295832</v>
      </c>
      <c r="Y12">
        <f t="shared" si="19"/>
        <v>3.0157870135256495</v>
      </c>
      <c r="Z12">
        <f t="shared" si="20"/>
        <v>3.0157870135256495</v>
      </c>
      <c r="AA12">
        <f t="shared" si="21"/>
        <v>2.5806865549116509</v>
      </c>
      <c r="AB12">
        <f t="shared" si="21"/>
        <v>129.91129500688072</v>
      </c>
      <c r="AC12">
        <f t="shared" si="22"/>
        <v>11.810117727898247</v>
      </c>
      <c r="AD12">
        <f t="shared" si="23"/>
        <v>0.21851488819755527</v>
      </c>
    </row>
    <row r="13" spans="1:30" ht="15.75" thickBot="1" x14ac:dyDescent="0.3">
      <c r="A13" s="1">
        <v>43852</v>
      </c>
      <c r="B13" s="35">
        <v>12</v>
      </c>
      <c r="C13" s="16">
        <v>11</v>
      </c>
      <c r="D13">
        <f t="shared" si="0"/>
        <v>-17.747553812478696</v>
      </c>
      <c r="E13">
        <f t="shared" si="1"/>
        <v>-13.903783514636217</v>
      </c>
      <c r="F13">
        <f t="shared" si="2"/>
        <v>-3.8437702978424779</v>
      </c>
      <c r="G13">
        <f t="shared" si="3"/>
        <v>28.747553812478696</v>
      </c>
      <c r="H13">
        <f t="shared" si="4"/>
        <v>28.747553812478696</v>
      </c>
      <c r="I13">
        <f t="shared" si="5"/>
        <v>-67.346703633583289</v>
      </c>
      <c r="J13">
        <f t="shared" si="5"/>
        <v>263.96389184801677</v>
      </c>
      <c r="K13">
        <f t="shared" si="6"/>
        <v>21.99699098733473</v>
      </c>
      <c r="L13">
        <f t="shared" si="7"/>
        <v>-3.0616325511230009</v>
      </c>
      <c r="M13">
        <f t="shared" si="8"/>
        <v>4.2988581657409668</v>
      </c>
      <c r="N13">
        <f t="shared" si="9"/>
        <v>2.8343000411987305</v>
      </c>
      <c r="O13">
        <f t="shared" si="10"/>
        <v>1.4645581245422363</v>
      </c>
      <c r="P13">
        <f t="shared" si="11"/>
        <v>6.7011418342590332</v>
      </c>
      <c r="Q13">
        <f t="shared" si="12"/>
        <v>6.7011418342590332</v>
      </c>
      <c r="R13">
        <f t="shared" si="13"/>
        <v>12.559374332427979</v>
      </c>
      <c r="S13">
        <f t="shared" si="13"/>
        <v>164.70694208145142</v>
      </c>
      <c r="T13">
        <f t="shared" si="14"/>
        <v>13.725578506787619</v>
      </c>
      <c r="U13">
        <f t="shared" si="15"/>
        <v>0.91503424254337073</v>
      </c>
      <c r="V13">
        <f t="shared" si="16"/>
        <v>4.0484819924383277</v>
      </c>
      <c r="W13">
        <f t="shared" si="17"/>
        <v>2.3968425972948704</v>
      </c>
      <c r="X13">
        <f t="shared" si="18"/>
        <v>1.6516393951434578</v>
      </c>
      <c r="Y13">
        <f t="shared" si="19"/>
        <v>6.9515180075616723</v>
      </c>
      <c r="Z13">
        <f t="shared" si="20"/>
        <v>6.9515180075616723</v>
      </c>
      <c r="AA13">
        <f t="shared" si="21"/>
        <v>9.5322045624733232</v>
      </c>
      <c r="AB13">
        <f t="shared" si="21"/>
        <v>136.86281301444239</v>
      </c>
      <c r="AC13">
        <f t="shared" si="22"/>
        <v>11.405234417870199</v>
      </c>
      <c r="AD13">
        <f t="shared" si="23"/>
        <v>0.83577454116487648</v>
      </c>
    </row>
    <row r="14" spans="1:30" ht="15.75" thickBot="1" x14ac:dyDescent="0.3">
      <c r="A14" s="1">
        <v>43853</v>
      </c>
      <c r="B14" s="35">
        <v>13</v>
      </c>
      <c r="C14" s="16">
        <v>0</v>
      </c>
      <c r="D14">
        <f t="shared" si="0"/>
        <v>-14.691911195326288</v>
      </c>
      <c r="E14">
        <f t="shared" si="1"/>
        <v>-11.998043049982957</v>
      </c>
      <c r="F14">
        <f t="shared" si="2"/>
        <v>-2.6938681453433304</v>
      </c>
      <c r="G14">
        <f t="shared" si="3"/>
        <v>14.691911195326288</v>
      </c>
      <c r="H14">
        <f t="shared" si="4"/>
        <v>14.691911195326288</v>
      </c>
      <c r="I14">
        <f t="shared" si="5"/>
        <v>-52.654792438257005</v>
      </c>
      <c r="J14">
        <f t="shared" si="5"/>
        <v>278.65580304334304</v>
      </c>
      <c r="K14">
        <f t="shared" si="6"/>
        <v>21.43506177256485</v>
      </c>
      <c r="L14">
        <f t="shared" si="7"/>
        <v>-2.4564796218899119</v>
      </c>
      <c r="M14">
        <f t="shared" si="8"/>
        <v>10.789272665977478</v>
      </c>
      <c r="N14">
        <f t="shared" si="9"/>
        <v>7.6494290828704834</v>
      </c>
      <c r="O14">
        <f t="shared" si="10"/>
        <v>3.1398435831069946</v>
      </c>
      <c r="P14">
        <f t="shared" si="11"/>
        <v>-10.789272665977478</v>
      </c>
      <c r="Q14">
        <f t="shared" si="12"/>
        <v>10.789272665977478</v>
      </c>
      <c r="R14">
        <f t="shared" si="13"/>
        <v>1.7701016664505005</v>
      </c>
      <c r="S14">
        <f t="shared" si="13"/>
        <v>175.49621474742889</v>
      </c>
      <c r="T14">
        <f t="shared" si="14"/>
        <v>13.4997088267253</v>
      </c>
      <c r="U14">
        <f t="shared" si="15"/>
        <v>0.13112147003839372</v>
      </c>
      <c r="V14">
        <f t="shared" si="16"/>
        <v>15.710307318470594</v>
      </c>
      <c r="W14">
        <f t="shared" si="17"/>
        <v>9.6096963984876655</v>
      </c>
      <c r="X14">
        <f t="shared" si="18"/>
        <v>6.1006109199829286</v>
      </c>
      <c r="Y14">
        <f t="shared" si="19"/>
        <v>-15.710307318470594</v>
      </c>
      <c r="Z14">
        <f t="shared" si="20"/>
        <v>15.710307318470594</v>
      </c>
      <c r="AA14">
        <f t="shared" si="21"/>
        <v>-6.178102755997271</v>
      </c>
      <c r="AB14">
        <f t="shared" si="21"/>
        <v>152.57312033291299</v>
      </c>
      <c r="AC14">
        <f t="shared" si="22"/>
        <v>11.736393871762537</v>
      </c>
      <c r="AD14">
        <f t="shared" si="23"/>
        <v>-0.52640554019421826</v>
      </c>
    </row>
    <row r="15" spans="1:30" ht="15.75" thickBot="1" x14ac:dyDescent="0.3">
      <c r="A15" s="1">
        <v>43854</v>
      </c>
      <c r="B15" s="35">
        <v>14</v>
      </c>
      <c r="C15" s="16">
        <v>9</v>
      </c>
      <c r="D15">
        <f t="shared" si="0"/>
        <v>-13.85972065379131</v>
      </c>
      <c r="E15">
        <f t="shared" si="1"/>
        <v>-11.753528956261031</v>
      </c>
      <c r="F15">
        <f t="shared" si="2"/>
        <v>-2.1061916975302788</v>
      </c>
      <c r="G15">
        <f t="shared" si="3"/>
        <v>22.85972065379131</v>
      </c>
      <c r="H15">
        <f t="shared" si="4"/>
        <v>22.85972065379131</v>
      </c>
      <c r="I15">
        <f t="shared" si="5"/>
        <v>-29.795071784465694</v>
      </c>
      <c r="J15">
        <f t="shared" si="5"/>
        <v>301.51552369713437</v>
      </c>
      <c r="K15">
        <f t="shared" si="6"/>
        <v>21.536823121223883</v>
      </c>
      <c r="L15">
        <f t="shared" si="7"/>
        <v>-1.3834478565737747</v>
      </c>
      <c r="M15">
        <f t="shared" si="8"/>
        <v>5.8371617496013641</v>
      </c>
      <c r="N15">
        <f t="shared" si="9"/>
        <v>5.394636332988739</v>
      </c>
      <c r="O15">
        <f t="shared" si="10"/>
        <v>0.44252541661262512</v>
      </c>
      <c r="P15">
        <f t="shared" si="11"/>
        <v>3.1628382503986359</v>
      </c>
      <c r="Q15">
        <f t="shared" si="12"/>
        <v>3.1628382503986359</v>
      </c>
      <c r="R15">
        <f t="shared" si="13"/>
        <v>4.9329399168491364</v>
      </c>
      <c r="S15">
        <f t="shared" si="13"/>
        <v>178.65905299782753</v>
      </c>
      <c r="T15">
        <f t="shared" si="14"/>
        <v>12.761360928416252</v>
      </c>
      <c r="U15">
        <f t="shared" si="15"/>
        <v>0.38655280925914054</v>
      </c>
      <c r="V15">
        <f t="shared" si="16"/>
        <v>-0.81192430014413475</v>
      </c>
      <c r="W15">
        <f t="shared" si="17"/>
        <v>3.1420614636941178</v>
      </c>
      <c r="X15">
        <f t="shared" si="18"/>
        <v>-3.9539857638382525</v>
      </c>
      <c r="Y15">
        <f t="shared" si="19"/>
        <v>9.8119243001441347</v>
      </c>
      <c r="Z15">
        <f t="shared" si="20"/>
        <v>9.8119243001441347</v>
      </c>
      <c r="AA15">
        <f t="shared" si="21"/>
        <v>3.6338215441468638</v>
      </c>
      <c r="AB15">
        <f t="shared" si="21"/>
        <v>162.38504463305713</v>
      </c>
      <c r="AC15">
        <f t="shared" si="22"/>
        <v>11.598931759504081</v>
      </c>
      <c r="AD15">
        <f t="shared" si="23"/>
        <v>0.31328932866333459</v>
      </c>
    </row>
    <row r="16" spans="1:30" ht="15.75" thickBot="1" x14ac:dyDescent="0.3">
      <c r="A16" s="1">
        <v>43855</v>
      </c>
      <c r="B16" s="35">
        <v>15</v>
      </c>
      <c r="C16" s="16">
        <v>15</v>
      </c>
      <c r="D16">
        <f t="shared" si="0"/>
        <v>-10.479579394411676</v>
      </c>
      <c r="E16">
        <f t="shared" si="1"/>
        <v>-9.2877765230330489</v>
      </c>
      <c r="F16">
        <f t="shared" si="2"/>
        <v>-1.1918028713786266</v>
      </c>
      <c r="G16">
        <f t="shared" si="3"/>
        <v>25.479579394411676</v>
      </c>
      <c r="H16">
        <f t="shared" si="4"/>
        <v>25.479579394411676</v>
      </c>
      <c r="I16">
        <f t="shared" si="5"/>
        <v>-4.3154923900540183</v>
      </c>
      <c r="J16">
        <f t="shared" si="5"/>
        <v>326.99510309154607</v>
      </c>
      <c r="K16">
        <f t="shared" si="6"/>
        <v>21.799673539436405</v>
      </c>
      <c r="L16">
        <f t="shared" si="7"/>
        <v>-0.19796133103769353</v>
      </c>
      <c r="M16">
        <f t="shared" si="8"/>
        <v>8.6518158540129662</v>
      </c>
      <c r="N16">
        <f t="shared" si="9"/>
        <v>7.4185808748006821</v>
      </c>
      <c r="O16">
        <f t="shared" si="10"/>
        <v>1.2332349792122841</v>
      </c>
      <c r="P16">
        <f t="shared" si="11"/>
        <v>6.3481841459870338</v>
      </c>
      <c r="Q16">
        <f t="shared" si="12"/>
        <v>6.3481841459870338</v>
      </c>
      <c r="R16">
        <f t="shared" si="13"/>
        <v>11.28112406283617</v>
      </c>
      <c r="S16">
        <f t="shared" si="13"/>
        <v>185.00723714381456</v>
      </c>
      <c r="T16">
        <f t="shared" si="14"/>
        <v>12.333815809587637</v>
      </c>
      <c r="U16">
        <f t="shared" si="15"/>
        <v>0.9146499539961378</v>
      </c>
      <c r="V16">
        <f t="shared" si="16"/>
        <v>9.3632609282251664</v>
      </c>
      <c r="W16">
        <f t="shared" si="17"/>
        <v>7.0376151399711731</v>
      </c>
      <c r="X16">
        <f t="shared" si="18"/>
        <v>2.3256457882539943</v>
      </c>
      <c r="Y16">
        <f t="shared" si="19"/>
        <v>5.6367390717748336</v>
      </c>
      <c r="Z16">
        <f t="shared" si="20"/>
        <v>5.6367390717748336</v>
      </c>
      <c r="AA16">
        <f t="shared" si="21"/>
        <v>9.2705606159216973</v>
      </c>
      <c r="AB16">
        <f t="shared" si="21"/>
        <v>168.02178370483196</v>
      </c>
      <c r="AC16">
        <f t="shared" si="22"/>
        <v>11.201452246988797</v>
      </c>
      <c r="AD16">
        <f t="shared" si="23"/>
        <v>0.8276213129787553</v>
      </c>
    </row>
    <row r="17" spans="1:30" ht="15.75" thickBot="1" x14ac:dyDescent="0.3">
      <c r="A17" s="1">
        <v>43856</v>
      </c>
      <c r="B17" s="35">
        <v>16</v>
      </c>
      <c r="C17" s="16">
        <v>15</v>
      </c>
      <c r="D17">
        <f t="shared" si="0"/>
        <v>-5.5562832111315004</v>
      </c>
      <c r="E17">
        <f t="shared" si="1"/>
        <v>-5.3836635155293404</v>
      </c>
      <c r="F17">
        <f t="shared" si="2"/>
        <v>-0.17261969560215951</v>
      </c>
      <c r="G17">
        <f t="shared" si="3"/>
        <v>20.5562832111315</v>
      </c>
      <c r="H17">
        <f t="shared" si="4"/>
        <v>20.5562832111315</v>
      </c>
      <c r="I17">
        <f t="shared" si="5"/>
        <v>16.240790821077482</v>
      </c>
      <c r="J17">
        <f t="shared" si="5"/>
        <v>347.55138630267754</v>
      </c>
      <c r="K17">
        <f t="shared" si="6"/>
        <v>21.721961643917346</v>
      </c>
      <c r="L17">
        <f t="shared" si="7"/>
        <v>0.74766685842230463</v>
      </c>
      <c r="M17">
        <f t="shared" si="8"/>
        <v>14.646188942715526</v>
      </c>
      <c r="N17">
        <f t="shared" si="9"/>
        <v>11.825907927006483</v>
      </c>
      <c r="O17">
        <f t="shared" si="10"/>
        <v>2.8202810157090425</v>
      </c>
      <c r="P17">
        <f t="shared" si="11"/>
        <v>0.35381105728447437</v>
      </c>
      <c r="Q17">
        <f t="shared" si="12"/>
        <v>0.35381105728447437</v>
      </c>
      <c r="R17">
        <f t="shared" si="13"/>
        <v>11.634935120120645</v>
      </c>
      <c r="S17">
        <f t="shared" si="13"/>
        <v>185.36104820109904</v>
      </c>
      <c r="T17">
        <f t="shared" si="14"/>
        <v>11.58506551256869</v>
      </c>
      <c r="U17">
        <f t="shared" si="15"/>
        <v>1.0043046461410037</v>
      </c>
      <c r="V17">
        <f t="shared" si="16"/>
        <v>19.805810979834924</v>
      </c>
      <c r="W17">
        <f t="shared" si="17"/>
        <v>13.872652185645034</v>
      </c>
      <c r="X17">
        <f t="shared" si="18"/>
        <v>5.9331587941898887</v>
      </c>
      <c r="Y17">
        <f t="shared" si="19"/>
        <v>-4.8058109798349236</v>
      </c>
      <c r="Z17">
        <f t="shared" si="20"/>
        <v>4.8058109798349236</v>
      </c>
      <c r="AA17">
        <f t="shared" si="21"/>
        <v>4.4647496360867738</v>
      </c>
      <c r="AB17">
        <f t="shared" si="21"/>
        <v>172.82759468466688</v>
      </c>
      <c r="AC17">
        <f t="shared" si="22"/>
        <v>10.80172466779168</v>
      </c>
      <c r="AD17">
        <f t="shared" si="23"/>
        <v>0.41333673773408203</v>
      </c>
    </row>
    <row r="18" spans="1:30" ht="15.75" thickBot="1" x14ac:dyDescent="0.3">
      <c r="A18" s="1">
        <v>43857</v>
      </c>
      <c r="B18" s="35">
        <v>17</v>
      </c>
      <c r="C18" s="16">
        <v>25</v>
      </c>
      <c r="D18">
        <f t="shared" si="0"/>
        <v>-0.7953949360620991</v>
      </c>
      <c r="E18">
        <f t="shared" si="1"/>
        <v>-1.4450265689051998</v>
      </c>
      <c r="F18">
        <f t="shared" si="2"/>
        <v>0.64963163284310066</v>
      </c>
      <c r="G18">
        <f t="shared" si="3"/>
        <v>25.795394936062099</v>
      </c>
      <c r="H18">
        <f t="shared" si="4"/>
        <v>25.795394936062099</v>
      </c>
      <c r="I18">
        <f t="shared" si="5"/>
        <v>42.036185757139577</v>
      </c>
      <c r="J18">
        <f t="shared" si="5"/>
        <v>373.34678123873965</v>
      </c>
      <c r="K18">
        <f t="shared" si="6"/>
        <v>21.961575366984686</v>
      </c>
      <c r="L18">
        <f t="shared" si="7"/>
        <v>1.9140787969306379</v>
      </c>
      <c r="M18">
        <f t="shared" si="8"/>
        <v>17.731828251387924</v>
      </c>
      <c r="N18">
        <f t="shared" si="9"/>
        <v>14.823094471357763</v>
      </c>
      <c r="O18">
        <f t="shared" si="10"/>
        <v>2.9087337800301611</v>
      </c>
      <c r="P18">
        <f t="shared" si="11"/>
        <v>7.268171748612076</v>
      </c>
      <c r="Q18">
        <f t="shared" si="12"/>
        <v>7.268171748612076</v>
      </c>
      <c r="R18">
        <f t="shared" si="13"/>
        <v>18.903106868732721</v>
      </c>
      <c r="S18">
        <f t="shared" si="13"/>
        <v>192.62921994971111</v>
      </c>
      <c r="T18">
        <f t="shared" si="14"/>
        <v>11.331130585277124</v>
      </c>
      <c r="U18">
        <f t="shared" si="15"/>
        <v>1.6682454346871698</v>
      </c>
      <c r="V18">
        <f t="shared" si="16"/>
        <v>18.818601963062523</v>
      </c>
      <c r="W18">
        <f t="shared" si="17"/>
        <v>15.961162195966985</v>
      </c>
      <c r="X18">
        <f t="shared" si="18"/>
        <v>2.8574397670955376</v>
      </c>
      <c r="Y18">
        <f t="shared" si="19"/>
        <v>6.1813980369374768</v>
      </c>
      <c r="Z18">
        <f t="shared" si="20"/>
        <v>6.1813980369374768</v>
      </c>
      <c r="AA18">
        <f t="shared" si="21"/>
        <v>10.646147673024251</v>
      </c>
      <c r="AB18">
        <f t="shared" si="21"/>
        <v>179.00899272160436</v>
      </c>
      <c r="AC18">
        <f t="shared" si="22"/>
        <v>10.529940748329668</v>
      </c>
      <c r="AD18">
        <f t="shared" si="23"/>
        <v>1.0110358574157234</v>
      </c>
    </row>
    <row r="19" spans="1:30" ht="15.75" thickBot="1" x14ac:dyDescent="0.3">
      <c r="A19" s="1">
        <v>43858</v>
      </c>
      <c r="B19" s="35">
        <v>18</v>
      </c>
      <c r="C19" s="16">
        <v>25</v>
      </c>
      <c r="D19">
        <f t="shared" si="0"/>
        <v>6.0451314814359058</v>
      </c>
      <c r="E19">
        <f t="shared" si="1"/>
        <v>4.3636840511503214</v>
      </c>
      <c r="F19">
        <f t="shared" si="2"/>
        <v>1.6814474302855849</v>
      </c>
      <c r="G19">
        <f t="shared" si="3"/>
        <v>18.954868518564094</v>
      </c>
      <c r="H19">
        <f t="shared" si="4"/>
        <v>18.954868518564094</v>
      </c>
      <c r="I19">
        <f t="shared" si="5"/>
        <v>60.991054275703675</v>
      </c>
      <c r="J19">
        <f t="shared" si="5"/>
        <v>392.30164975730372</v>
      </c>
      <c r="K19">
        <f t="shared" si="6"/>
        <v>21.794536097627983</v>
      </c>
      <c r="L19">
        <f t="shared" si="7"/>
        <v>2.798456181975888</v>
      </c>
      <c r="M19">
        <f t="shared" si="8"/>
        <v>26.091690842877142</v>
      </c>
      <c r="N19">
        <f t="shared" si="9"/>
        <v>21.365914125693962</v>
      </c>
      <c r="O19">
        <f t="shared" si="10"/>
        <v>4.7257767171831802</v>
      </c>
      <c r="P19">
        <f t="shared" si="11"/>
        <v>-1.0916908428771421</v>
      </c>
      <c r="Q19">
        <f t="shared" si="12"/>
        <v>1.0916908428771421</v>
      </c>
      <c r="R19">
        <f t="shared" si="13"/>
        <v>17.811416025855578</v>
      </c>
      <c r="S19">
        <f t="shared" si="13"/>
        <v>193.72091079258826</v>
      </c>
      <c r="T19">
        <f t="shared" si="14"/>
        <v>10.762272821810459</v>
      </c>
      <c r="U19">
        <f t="shared" si="15"/>
        <v>1.6549864810859991</v>
      </c>
      <c r="V19">
        <f t="shared" si="16"/>
        <v>30.577254903348027</v>
      </c>
      <c r="W19">
        <f t="shared" si="17"/>
        <v>23.763720392612505</v>
      </c>
      <c r="X19">
        <f t="shared" si="18"/>
        <v>6.8135345107355239</v>
      </c>
      <c r="Y19">
        <f t="shared" si="19"/>
        <v>-5.5772549033480274</v>
      </c>
      <c r="Z19">
        <f t="shared" si="20"/>
        <v>5.5772549033480274</v>
      </c>
      <c r="AA19">
        <f t="shared" si="21"/>
        <v>5.0688927696762232</v>
      </c>
      <c r="AB19">
        <f t="shared" si="21"/>
        <v>184.58624762495239</v>
      </c>
      <c r="AC19">
        <f t="shared" si="22"/>
        <v>10.254791534719578</v>
      </c>
      <c r="AD19">
        <f t="shared" si="23"/>
        <v>0.49429505734119583</v>
      </c>
    </row>
    <row r="20" spans="1:30" ht="15.75" thickBot="1" x14ac:dyDescent="0.3">
      <c r="A20" s="1">
        <v>43859</v>
      </c>
      <c r="B20" s="35">
        <v>19</v>
      </c>
      <c r="C20" s="16">
        <v>26</v>
      </c>
      <c r="D20">
        <f t="shared" si="0"/>
        <v>12.275747356176874</v>
      </c>
      <c r="E20">
        <f t="shared" si="1"/>
        <v>9.8361051851487247</v>
      </c>
      <c r="F20">
        <f t="shared" si="2"/>
        <v>2.4396421710281486</v>
      </c>
      <c r="G20">
        <f t="shared" si="3"/>
        <v>13.724252643823126</v>
      </c>
      <c r="H20">
        <f t="shared" si="4"/>
        <v>13.724252643823126</v>
      </c>
      <c r="I20">
        <f t="shared" ref="I20:J35" si="24">G20+I19</f>
        <v>74.715306919526796</v>
      </c>
      <c r="J20">
        <f t="shared" si="24"/>
        <v>406.02590240112687</v>
      </c>
      <c r="K20">
        <f t="shared" si="6"/>
        <v>21.369784336901414</v>
      </c>
      <c r="L20">
        <f t="shared" si="7"/>
        <v>3.4963060806611956</v>
      </c>
      <c r="M20">
        <f t="shared" si="8"/>
        <v>29.998699427902466</v>
      </c>
      <c r="N20">
        <f t="shared" si="9"/>
        <v>25.545845421438571</v>
      </c>
      <c r="O20">
        <f t="shared" si="10"/>
        <v>4.4528540064638946</v>
      </c>
      <c r="P20">
        <f t="shared" si="11"/>
        <v>-3.9986994279024657</v>
      </c>
      <c r="Q20">
        <f t="shared" si="12"/>
        <v>3.9986994279024657</v>
      </c>
      <c r="R20">
        <f t="shared" ref="R20:S35" si="25">P20+R19</f>
        <v>13.812716597953113</v>
      </c>
      <c r="S20">
        <f t="shared" si="25"/>
        <v>197.71961022049072</v>
      </c>
      <c r="T20">
        <f t="shared" si="14"/>
        <v>10.40629527476267</v>
      </c>
      <c r="U20">
        <f t="shared" si="15"/>
        <v>1.3273423666395179</v>
      </c>
      <c r="V20">
        <f t="shared" si="16"/>
        <v>29.359542353262395</v>
      </c>
      <c r="W20">
        <f t="shared" si="17"/>
        <v>26.115450980669607</v>
      </c>
      <c r="X20">
        <f t="shared" si="18"/>
        <v>3.2440913725927873</v>
      </c>
      <c r="Y20">
        <f t="shared" si="19"/>
        <v>-3.3595423532623947</v>
      </c>
      <c r="Z20">
        <f t="shared" si="20"/>
        <v>3.3595423532623947</v>
      </c>
      <c r="AA20">
        <f t="shared" ref="AA20:AB35" si="26">Y20+AA19</f>
        <v>1.7093504164138285</v>
      </c>
      <c r="AB20">
        <f t="shared" si="26"/>
        <v>187.94578997821478</v>
      </c>
      <c r="AC20">
        <f t="shared" si="22"/>
        <v>9.8918836830639361</v>
      </c>
      <c r="AD20">
        <f t="shared" si="23"/>
        <v>0.17280332757454847</v>
      </c>
    </row>
    <row r="21" spans="1:30" ht="15.75" thickBot="1" x14ac:dyDescent="0.3">
      <c r="A21" s="1">
        <v>43860</v>
      </c>
      <c r="B21" s="35">
        <v>20</v>
      </c>
      <c r="C21" s="16">
        <v>38</v>
      </c>
      <c r="D21">
        <f t="shared" si="0"/>
        <v>18.009210161722571</v>
      </c>
      <c r="E21">
        <f t="shared" si="1"/>
        <v>15.020597884941498</v>
      </c>
      <c r="F21">
        <f t="shared" si="2"/>
        <v>2.9886122767810734</v>
      </c>
      <c r="G21">
        <f t="shared" si="3"/>
        <v>19.990789838277429</v>
      </c>
      <c r="H21">
        <f t="shared" si="4"/>
        <v>19.990789838277429</v>
      </c>
      <c r="I21">
        <f t="shared" si="24"/>
        <v>94.706096757804232</v>
      </c>
      <c r="J21">
        <f t="shared" si="24"/>
        <v>426.01669223940428</v>
      </c>
      <c r="K21">
        <f t="shared" si="6"/>
        <v>21.300834611970213</v>
      </c>
      <c r="L21">
        <f t="shared" si="7"/>
        <v>4.4461214071200388</v>
      </c>
      <c r="M21">
        <f t="shared" si="8"/>
        <v>31.452528863439511</v>
      </c>
      <c r="N21">
        <f t="shared" si="9"/>
        <v>27.999349713951233</v>
      </c>
      <c r="O21">
        <f t="shared" si="10"/>
        <v>3.4531791494882782</v>
      </c>
      <c r="P21">
        <f t="shared" si="11"/>
        <v>6.547471136560489</v>
      </c>
      <c r="Q21">
        <f t="shared" si="12"/>
        <v>6.547471136560489</v>
      </c>
      <c r="R21">
        <f t="shared" si="25"/>
        <v>20.360187734513602</v>
      </c>
      <c r="S21">
        <f t="shared" si="25"/>
        <v>204.26708135705121</v>
      </c>
      <c r="T21">
        <f t="shared" si="14"/>
        <v>10.21335406785256</v>
      </c>
      <c r="U21">
        <f t="shared" si="15"/>
        <v>1.9934869191110394</v>
      </c>
      <c r="V21">
        <f t="shared" si="16"/>
        <v>27.765892737157333</v>
      </c>
      <c r="W21">
        <f t="shared" si="17"/>
        <v>26.671908470652479</v>
      </c>
      <c r="X21">
        <f t="shared" si="18"/>
        <v>1.0939842665048545</v>
      </c>
      <c r="Y21">
        <f t="shared" si="19"/>
        <v>10.234107262842667</v>
      </c>
      <c r="Z21">
        <f t="shared" si="20"/>
        <v>10.234107262842667</v>
      </c>
      <c r="AA21">
        <f t="shared" si="26"/>
        <v>11.943457679256495</v>
      </c>
      <c r="AB21">
        <f t="shared" si="26"/>
        <v>198.17989724105743</v>
      </c>
      <c r="AC21">
        <f t="shared" si="22"/>
        <v>9.9089948620528716</v>
      </c>
      <c r="AD21">
        <f t="shared" si="23"/>
        <v>1.2053147514481746</v>
      </c>
    </row>
    <row r="22" spans="1:30" ht="15.75" thickBot="1" x14ac:dyDescent="0.3">
      <c r="A22" s="1">
        <v>43861</v>
      </c>
      <c r="B22" s="35">
        <v>21</v>
      </c>
      <c r="C22" s="16">
        <v>43</v>
      </c>
      <c r="D22">
        <f t="shared" si="0"/>
        <v>25.79561199969023</v>
      </c>
      <c r="E22">
        <f t="shared" si="1"/>
        <v>22.007368129378058</v>
      </c>
      <c r="F22">
        <f t="shared" si="2"/>
        <v>3.7882438703121708</v>
      </c>
      <c r="G22">
        <f t="shared" si="3"/>
        <v>17.20438800030977</v>
      </c>
      <c r="H22">
        <f t="shared" si="4"/>
        <v>17.20438800030977</v>
      </c>
      <c r="I22">
        <f t="shared" si="24"/>
        <v>111.91048475811399</v>
      </c>
      <c r="J22">
        <f t="shared" si="24"/>
        <v>443.22108023971407</v>
      </c>
      <c r="K22">
        <f t="shared" si="6"/>
        <v>21.105765725700671</v>
      </c>
      <c r="L22">
        <f t="shared" si="7"/>
        <v>5.302365534259657</v>
      </c>
      <c r="M22">
        <f t="shared" si="8"/>
        <v>39.816311365348156</v>
      </c>
      <c r="N22">
        <f t="shared" si="9"/>
        <v>34.726264431719756</v>
      </c>
      <c r="O22">
        <f t="shared" si="10"/>
        <v>5.0900469336284004</v>
      </c>
      <c r="P22">
        <f t="shared" si="11"/>
        <v>3.183688634651844</v>
      </c>
      <c r="Q22">
        <f t="shared" si="12"/>
        <v>3.183688634651844</v>
      </c>
      <c r="R22">
        <f t="shared" si="25"/>
        <v>23.543876369165446</v>
      </c>
      <c r="S22">
        <f t="shared" si="25"/>
        <v>207.45076999170305</v>
      </c>
      <c r="T22">
        <f t="shared" si="14"/>
        <v>9.8786080948430026</v>
      </c>
      <c r="U22">
        <f t="shared" si="15"/>
        <v>2.3833192027788019</v>
      </c>
      <c r="V22">
        <f t="shared" si="16"/>
        <v>43.596991462155621</v>
      </c>
      <c r="W22">
        <f t="shared" si="17"/>
        <v>35.953178547431463</v>
      </c>
      <c r="X22">
        <f t="shared" si="18"/>
        <v>7.6438129147241582</v>
      </c>
      <c r="Y22">
        <f t="shared" si="19"/>
        <v>-0.59699146215562138</v>
      </c>
      <c r="Z22">
        <f t="shared" si="20"/>
        <v>0.59699146215562138</v>
      </c>
      <c r="AA22">
        <f t="shared" si="26"/>
        <v>11.346466217100874</v>
      </c>
      <c r="AB22">
        <f t="shared" si="26"/>
        <v>198.77688870321305</v>
      </c>
      <c r="AC22">
        <f t="shared" si="22"/>
        <v>9.465566128724431</v>
      </c>
      <c r="AD22">
        <f t="shared" si="23"/>
        <v>1.1987097298563705</v>
      </c>
    </row>
    <row r="23" spans="1:30" ht="15.75" thickBot="1" x14ac:dyDescent="0.3">
      <c r="A23" s="1">
        <v>43862</v>
      </c>
      <c r="B23" s="35">
        <v>22</v>
      </c>
      <c r="C23" s="16">
        <v>46</v>
      </c>
      <c r="D23">
        <f t="shared" si="0"/>
        <v>33.712908990076741</v>
      </c>
      <c r="E23">
        <f t="shared" si="1"/>
        <v>29.236489599752183</v>
      </c>
      <c r="F23">
        <f t="shared" si="2"/>
        <v>4.476419390324561</v>
      </c>
      <c r="G23">
        <f t="shared" si="3"/>
        <v>12.287091009923259</v>
      </c>
      <c r="H23">
        <f t="shared" si="4"/>
        <v>12.287091009923259</v>
      </c>
      <c r="I23">
        <f t="shared" si="24"/>
        <v>124.19757576803725</v>
      </c>
      <c r="J23">
        <f t="shared" si="24"/>
        <v>455.50817124963731</v>
      </c>
      <c r="K23">
        <f t="shared" si="6"/>
        <v>20.704916874983514</v>
      </c>
      <c r="L23">
        <f t="shared" si="7"/>
        <v>5.9984580724445022</v>
      </c>
      <c r="M23">
        <f t="shared" si="8"/>
        <v>47.294124774965439</v>
      </c>
      <c r="N23">
        <f t="shared" si="9"/>
        <v>41.408155682674078</v>
      </c>
      <c r="O23">
        <f t="shared" si="10"/>
        <v>5.8859690922913614</v>
      </c>
      <c r="P23">
        <f t="shared" si="11"/>
        <v>-1.2941247749654394</v>
      </c>
      <c r="Q23">
        <f t="shared" si="12"/>
        <v>1.2941247749654394</v>
      </c>
      <c r="R23">
        <f t="shared" si="25"/>
        <v>22.249751594200006</v>
      </c>
      <c r="S23">
        <f t="shared" si="25"/>
        <v>208.74489476666849</v>
      </c>
      <c r="T23">
        <f t="shared" si="14"/>
        <v>9.4884043075758413</v>
      </c>
      <c r="U23">
        <f t="shared" si="15"/>
        <v>2.344941348719205</v>
      </c>
      <c r="V23">
        <f t="shared" si="16"/>
        <v>50.381136671375678</v>
      </c>
      <c r="W23">
        <f t="shared" si="17"/>
        <v>43.119398292431121</v>
      </c>
      <c r="X23">
        <f t="shared" si="18"/>
        <v>7.2617383789445586</v>
      </c>
      <c r="Y23">
        <f t="shared" si="19"/>
        <v>-4.3811366713756783</v>
      </c>
      <c r="Z23">
        <f t="shared" si="20"/>
        <v>4.3811366713756783</v>
      </c>
      <c r="AA23">
        <f t="shared" si="26"/>
        <v>6.9653295457251954</v>
      </c>
      <c r="AB23">
        <f t="shared" si="26"/>
        <v>203.15802537458873</v>
      </c>
      <c r="AC23">
        <f t="shared" si="22"/>
        <v>9.2344556988449416</v>
      </c>
      <c r="AD23">
        <f t="shared" si="23"/>
        <v>0.75427613417393169</v>
      </c>
    </row>
    <row r="24" spans="1:30" ht="15.75" thickBot="1" x14ac:dyDescent="0.3">
      <c r="A24" s="1">
        <v>43863</v>
      </c>
      <c r="B24" s="35">
        <v>23</v>
      </c>
      <c r="C24" s="16">
        <v>45</v>
      </c>
      <c r="D24">
        <f t="shared" si="0"/>
        <v>41.138230222782887</v>
      </c>
      <c r="E24">
        <f t="shared" si="1"/>
        <v>36.170327192061393</v>
      </c>
      <c r="F24">
        <f t="shared" si="2"/>
        <v>4.9679030307214918</v>
      </c>
      <c r="G24">
        <f t="shared" si="3"/>
        <v>3.8617697772171127</v>
      </c>
      <c r="H24">
        <f t="shared" si="4"/>
        <v>3.8617697772171127</v>
      </c>
      <c r="I24">
        <f t="shared" si="24"/>
        <v>128.05934554525436</v>
      </c>
      <c r="J24">
        <f t="shared" si="24"/>
        <v>459.36994102685441</v>
      </c>
      <c r="K24">
        <f t="shared" si="6"/>
        <v>19.972606131602365</v>
      </c>
      <c r="L24">
        <f t="shared" si="7"/>
        <v>6.4117494082371111</v>
      </c>
      <c r="M24">
        <f t="shared" si="8"/>
        <v>52.209500286032721</v>
      </c>
      <c r="N24">
        <f t="shared" si="9"/>
        <v>46.64706238748272</v>
      </c>
      <c r="O24">
        <f t="shared" si="10"/>
        <v>5.5624378985500016</v>
      </c>
      <c r="P24">
        <f t="shared" si="11"/>
        <v>-7.2095002860327213</v>
      </c>
      <c r="Q24">
        <f t="shared" si="12"/>
        <v>7.2095002860327213</v>
      </c>
      <c r="R24">
        <f t="shared" si="25"/>
        <v>15.040251308167285</v>
      </c>
      <c r="S24">
        <f t="shared" si="25"/>
        <v>215.95439505270122</v>
      </c>
      <c r="T24">
        <f t="shared" si="14"/>
        <v>9.3893215240304873</v>
      </c>
      <c r="U24">
        <f t="shared" si="15"/>
        <v>1.6018464454193133</v>
      </c>
      <c r="V24">
        <f t="shared" si="16"/>
        <v>51.334038243539261</v>
      </c>
      <c r="W24">
        <f t="shared" si="17"/>
        <v>46.876227334275136</v>
      </c>
      <c r="X24">
        <f t="shared" si="18"/>
        <v>4.4578109092641238</v>
      </c>
      <c r="Y24">
        <f t="shared" si="19"/>
        <v>-6.3340382435392613</v>
      </c>
      <c r="Z24">
        <f t="shared" si="20"/>
        <v>6.3340382435392613</v>
      </c>
      <c r="AA24">
        <f t="shared" si="26"/>
        <v>0.6312913021859341</v>
      </c>
      <c r="AB24">
        <f t="shared" si="26"/>
        <v>209.49206361812799</v>
      </c>
      <c r="AC24">
        <f t="shared" si="22"/>
        <v>9.1083505920925205</v>
      </c>
      <c r="AD24">
        <f t="shared" si="23"/>
        <v>6.9309069276932991E-2</v>
      </c>
    </row>
    <row r="25" spans="1:30" ht="15.75" thickBot="1" x14ac:dyDescent="0.3">
      <c r="A25" s="1">
        <v>43864</v>
      </c>
      <c r="B25" s="35">
        <v>24</v>
      </c>
      <c r="C25" s="16">
        <v>57</v>
      </c>
      <c r="D25">
        <f t="shared" si="0"/>
        <v>47.032958000036487</v>
      </c>
      <c r="E25">
        <f t="shared" si="1"/>
        <v>41.910584178226308</v>
      </c>
      <c r="F25">
        <f t="shared" si="2"/>
        <v>5.122373821810176</v>
      </c>
      <c r="G25">
        <f t="shared" si="3"/>
        <v>9.9670419999635129</v>
      </c>
      <c r="H25">
        <f t="shared" si="4"/>
        <v>9.9670419999635129</v>
      </c>
      <c r="I25">
        <f t="shared" si="24"/>
        <v>138.02638754521786</v>
      </c>
      <c r="J25">
        <f t="shared" si="24"/>
        <v>469.3369830268179</v>
      </c>
      <c r="K25">
        <f t="shared" si="6"/>
        <v>19.555707626117414</v>
      </c>
      <c r="L25">
        <f t="shared" si="7"/>
        <v>7.058112658673533</v>
      </c>
      <c r="M25">
        <f t="shared" si="8"/>
        <v>52.364812970058182</v>
      </c>
      <c r="N25">
        <f t="shared" si="9"/>
        <v>48.604750143016361</v>
      </c>
      <c r="O25">
        <f t="shared" si="10"/>
        <v>3.7600628270418213</v>
      </c>
      <c r="P25">
        <f t="shared" si="11"/>
        <v>4.6351870299418181</v>
      </c>
      <c r="Q25">
        <f t="shared" si="12"/>
        <v>4.6351870299418181</v>
      </c>
      <c r="R25">
        <f t="shared" si="25"/>
        <v>19.675438338109103</v>
      </c>
      <c r="S25">
        <f t="shared" si="25"/>
        <v>220.58958208264303</v>
      </c>
      <c r="T25">
        <f t="shared" si="14"/>
        <v>9.1912325867767937</v>
      </c>
      <c r="U25">
        <f t="shared" si="15"/>
        <v>2.1406746214229946</v>
      </c>
      <c r="V25">
        <f t="shared" si="16"/>
        <v>46.67083408210685</v>
      </c>
      <c r="W25">
        <f t="shared" si="17"/>
        <v>46.266807648707854</v>
      </c>
      <c r="X25">
        <f t="shared" si="18"/>
        <v>0.40402643339899758</v>
      </c>
      <c r="Y25">
        <f t="shared" si="19"/>
        <v>10.32916591789315</v>
      </c>
      <c r="Z25">
        <f t="shared" si="20"/>
        <v>10.32916591789315</v>
      </c>
      <c r="AA25">
        <f t="shared" si="26"/>
        <v>10.960457220079084</v>
      </c>
      <c r="AB25">
        <f t="shared" si="26"/>
        <v>219.82122953602112</v>
      </c>
      <c r="AC25">
        <f t="shared" si="22"/>
        <v>9.159217897334214</v>
      </c>
      <c r="AD25">
        <f t="shared" si="23"/>
        <v>1.1966586386452407</v>
      </c>
    </row>
    <row r="26" spans="1:30" ht="15.75" thickBot="1" x14ac:dyDescent="0.3">
      <c r="A26" s="1">
        <v>43865</v>
      </c>
      <c r="B26" s="35">
        <v>25</v>
      </c>
      <c r="C26" s="16">
        <v>65</v>
      </c>
      <c r="D26">
        <f t="shared" si="0"/>
        <v>54.547421901837907</v>
      </c>
      <c r="E26">
        <f t="shared" si="1"/>
        <v>49.02636640002919</v>
      </c>
      <c r="F26">
        <f t="shared" si="2"/>
        <v>5.5210555018087168</v>
      </c>
      <c r="G26">
        <f t="shared" si="3"/>
        <v>10.452578098162093</v>
      </c>
      <c r="H26">
        <f t="shared" si="4"/>
        <v>10.452578098162093</v>
      </c>
      <c r="I26">
        <f t="shared" si="24"/>
        <v>148.47896564337995</v>
      </c>
      <c r="J26">
        <f t="shared" si="24"/>
        <v>479.78956112497997</v>
      </c>
      <c r="K26">
        <f t="shared" si="6"/>
        <v>19.191582444999199</v>
      </c>
      <c r="L26">
        <f t="shared" si="7"/>
        <v>7.7366713281149728</v>
      </c>
      <c r="M26">
        <f t="shared" si="8"/>
        <v>59.601266069556367</v>
      </c>
      <c r="N26">
        <f t="shared" si="9"/>
        <v>54.682406485029091</v>
      </c>
      <c r="O26">
        <f t="shared" si="10"/>
        <v>4.9188595845272758</v>
      </c>
      <c r="P26">
        <f t="shared" si="11"/>
        <v>5.3987339304436333</v>
      </c>
      <c r="Q26">
        <f t="shared" si="12"/>
        <v>5.3987339304436333</v>
      </c>
      <c r="R26">
        <f t="shared" si="25"/>
        <v>25.074172268552736</v>
      </c>
      <c r="S26">
        <f t="shared" si="25"/>
        <v>225.98831601308666</v>
      </c>
      <c r="T26">
        <f t="shared" si="14"/>
        <v>9.0395326405234666</v>
      </c>
      <c r="U26">
        <f t="shared" si="15"/>
        <v>2.7738350272830838</v>
      </c>
      <c r="V26">
        <f t="shared" si="16"/>
        <v>61.948859437271977</v>
      </c>
      <c r="W26">
        <f t="shared" si="17"/>
        <v>54.934166816421367</v>
      </c>
      <c r="X26">
        <f t="shared" si="18"/>
        <v>7.0146926208506111</v>
      </c>
      <c r="Y26">
        <f t="shared" si="19"/>
        <v>3.0511405627280226</v>
      </c>
      <c r="Z26">
        <f t="shared" si="20"/>
        <v>3.0511405627280226</v>
      </c>
      <c r="AA26">
        <f t="shared" si="26"/>
        <v>14.011597782807106</v>
      </c>
      <c r="AB26">
        <f t="shared" si="26"/>
        <v>222.87237009874914</v>
      </c>
      <c r="AC26">
        <f t="shared" si="22"/>
        <v>8.9148948039499665</v>
      </c>
      <c r="AD26">
        <f t="shared" si="23"/>
        <v>1.5717064632774935</v>
      </c>
    </row>
    <row r="27" spans="1:30" ht="15.75" thickBot="1" x14ac:dyDescent="0.3">
      <c r="A27" s="1">
        <v>43866</v>
      </c>
      <c r="B27" s="35">
        <v>26</v>
      </c>
      <c r="C27" s="16">
        <v>66</v>
      </c>
      <c r="D27">
        <f t="shared" si="0"/>
        <v>62.57709614720553</v>
      </c>
      <c r="E27">
        <f t="shared" si="1"/>
        <v>56.637937521470327</v>
      </c>
      <c r="F27">
        <f t="shared" si="2"/>
        <v>5.9391586257352005</v>
      </c>
      <c r="G27">
        <f t="shared" si="3"/>
        <v>3.4229038527944695</v>
      </c>
      <c r="H27">
        <f t="shared" si="4"/>
        <v>3.4229038527944695</v>
      </c>
      <c r="I27">
        <f t="shared" si="24"/>
        <v>151.90186949617441</v>
      </c>
      <c r="J27">
        <f t="shared" si="24"/>
        <v>483.21246497777446</v>
      </c>
      <c r="K27">
        <f t="shared" si="6"/>
        <v>18.585094806837478</v>
      </c>
      <c r="L27">
        <f t="shared" si="7"/>
        <v>8.1733169012562445</v>
      </c>
      <c r="M27">
        <f t="shared" si="8"/>
        <v>68.569176101916369</v>
      </c>
      <c r="N27">
        <f t="shared" si="9"/>
        <v>62.300633034778187</v>
      </c>
      <c r="O27">
        <f t="shared" si="10"/>
        <v>6.2685430671381859</v>
      </c>
      <c r="P27">
        <f t="shared" si="11"/>
        <v>-2.5691761019163692</v>
      </c>
      <c r="Q27">
        <f t="shared" si="12"/>
        <v>2.5691761019163692</v>
      </c>
      <c r="R27">
        <f t="shared" si="25"/>
        <v>22.504996166636367</v>
      </c>
      <c r="S27">
        <f t="shared" si="25"/>
        <v>228.55749211500301</v>
      </c>
      <c r="T27">
        <f t="shared" si="14"/>
        <v>8.7906727736539629</v>
      </c>
      <c r="U27">
        <f t="shared" si="15"/>
        <v>2.5600994083279769</v>
      </c>
      <c r="V27">
        <f t="shared" si="16"/>
        <v>73.357194468450956</v>
      </c>
      <c r="W27">
        <f t="shared" si="17"/>
        <v>64.389771887454401</v>
      </c>
      <c r="X27">
        <f t="shared" si="18"/>
        <v>8.9674225809965495</v>
      </c>
      <c r="Y27">
        <f t="shared" si="19"/>
        <v>-7.357194468450956</v>
      </c>
      <c r="Z27">
        <f t="shared" si="20"/>
        <v>7.357194468450956</v>
      </c>
      <c r="AA27">
        <f t="shared" si="26"/>
        <v>6.6544033143561503</v>
      </c>
      <c r="AB27">
        <f t="shared" si="26"/>
        <v>230.2295645672001</v>
      </c>
      <c r="AC27">
        <f t="shared" si="22"/>
        <v>8.8549832525846188</v>
      </c>
      <c r="AD27">
        <f t="shared" si="23"/>
        <v>0.75148683227761537</v>
      </c>
    </row>
    <row r="28" spans="1:30" ht="15.75" thickBot="1" x14ac:dyDescent="0.3">
      <c r="A28" s="1">
        <v>43867</v>
      </c>
      <c r="B28" s="35">
        <v>27</v>
      </c>
      <c r="C28" s="16">
        <v>72</v>
      </c>
      <c r="D28">
        <f t="shared" si="0"/>
        <v>69.337751697611409</v>
      </c>
      <c r="E28">
        <f t="shared" si="1"/>
        <v>63.261676917764426</v>
      </c>
      <c r="F28">
        <f t="shared" si="2"/>
        <v>6.0760747798469792</v>
      </c>
      <c r="G28">
        <f t="shared" si="3"/>
        <v>2.6622483023885906</v>
      </c>
      <c r="H28">
        <f t="shared" si="4"/>
        <v>2.6622483023885906</v>
      </c>
      <c r="I28">
        <f t="shared" si="24"/>
        <v>154.56411779856302</v>
      </c>
      <c r="J28">
        <f t="shared" si="24"/>
        <v>485.87471328016306</v>
      </c>
      <c r="K28">
        <f t="shared" si="6"/>
        <v>17.995359751117149</v>
      </c>
      <c r="L28">
        <f t="shared" si="7"/>
        <v>8.589109633608059</v>
      </c>
      <c r="M28">
        <f t="shared" si="8"/>
        <v>72.910837092617271</v>
      </c>
      <c r="N28">
        <f t="shared" si="9"/>
        <v>67.284588050958178</v>
      </c>
      <c r="O28">
        <f t="shared" si="10"/>
        <v>5.62624904165909</v>
      </c>
      <c r="P28">
        <f t="shared" si="11"/>
        <v>-0.91083709261727108</v>
      </c>
      <c r="Q28">
        <f t="shared" si="12"/>
        <v>0.91083709261727108</v>
      </c>
      <c r="R28">
        <f t="shared" si="25"/>
        <v>21.594159074019096</v>
      </c>
      <c r="S28">
        <f t="shared" si="25"/>
        <v>229.46832920762029</v>
      </c>
      <c r="T28">
        <f t="shared" si="14"/>
        <v>8.4988270076896395</v>
      </c>
      <c r="U28">
        <f t="shared" si="15"/>
        <v>2.5408399364383993</v>
      </c>
      <c r="V28">
        <f t="shared" si="16"/>
        <v>71.730257014878134</v>
      </c>
      <c r="W28">
        <f t="shared" si="17"/>
        <v>67.471438893690191</v>
      </c>
      <c r="X28">
        <f t="shared" si="18"/>
        <v>4.2588181211879377</v>
      </c>
      <c r="Y28">
        <f t="shared" si="19"/>
        <v>0.26974298512186579</v>
      </c>
      <c r="Z28">
        <f t="shared" si="20"/>
        <v>0.26974298512186579</v>
      </c>
      <c r="AA28">
        <f t="shared" si="26"/>
        <v>6.9241462994780161</v>
      </c>
      <c r="AB28">
        <f t="shared" si="26"/>
        <v>230.49930755232197</v>
      </c>
      <c r="AC28">
        <f t="shared" si="22"/>
        <v>8.5370113908267395</v>
      </c>
      <c r="AD28">
        <f t="shared" si="23"/>
        <v>0.81107380352311664</v>
      </c>
    </row>
    <row r="29" spans="1:30" ht="15.75" thickBot="1" x14ac:dyDescent="0.3">
      <c r="A29" s="1">
        <v>43868</v>
      </c>
      <c r="B29" s="35">
        <v>28</v>
      </c>
      <c r="C29" s="16">
        <v>73</v>
      </c>
      <c r="D29">
        <f t="shared" si="0"/>
        <v>76.052766070031652</v>
      </c>
      <c r="E29">
        <f t="shared" si="1"/>
        <v>69.870201358089133</v>
      </c>
      <c r="F29">
        <f t="shared" si="2"/>
        <v>6.1825647119425238</v>
      </c>
      <c r="G29">
        <f t="shared" si="3"/>
        <v>-3.0527660700316517</v>
      </c>
      <c r="H29">
        <f t="shared" si="4"/>
        <v>3.0527660700316517</v>
      </c>
      <c r="I29">
        <f t="shared" si="24"/>
        <v>151.51135172853137</v>
      </c>
      <c r="J29">
        <f t="shared" si="24"/>
        <v>488.92747935019474</v>
      </c>
      <c r="K29">
        <f t="shared" si="6"/>
        <v>17.461695691078383</v>
      </c>
      <c r="L29">
        <f t="shared" si="7"/>
        <v>8.6767834240715978</v>
      </c>
      <c r="M29">
        <f t="shared" si="8"/>
        <v>77.853958314813411</v>
      </c>
      <c r="N29">
        <f t="shared" si="9"/>
        <v>72.455418546308636</v>
      </c>
      <c r="O29">
        <f t="shared" si="10"/>
        <v>5.3985397685047722</v>
      </c>
      <c r="P29">
        <f t="shared" si="11"/>
        <v>-4.8539583148134113</v>
      </c>
      <c r="Q29">
        <f t="shared" si="12"/>
        <v>4.8539583148134113</v>
      </c>
      <c r="R29">
        <f t="shared" si="25"/>
        <v>16.740200759205685</v>
      </c>
      <c r="S29">
        <f t="shared" si="25"/>
        <v>234.3222875224337</v>
      </c>
      <c r="T29">
        <f t="shared" si="14"/>
        <v>8.3686531258012042</v>
      </c>
      <c r="U29">
        <f t="shared" si="15"/>
        <v>2.0003458749645571</v>
      </c>
      <c r="V29">
        <f t="shared" si="16"/>
        <v>76.377505034641558</v>
      </c>
      <c r="W29">
        <f t="shared" si="17"/>
        <v>71.946051402975627</v>
      </c>
      <c r="X29">
        <f t="shared" si="18"/>
        <v>4.4314536316659314</v>
      </c>
      <c r="Y29">
        <f t="shared" si="19"/>
        <v>-3.3775050346415583</v>
      </c>
      <c r="Z29">
        <f t="shared" si="20"/>
        <v>3.3775050346415583</v>
      </c>
      <c r="AA29">
        <f t="shared" si="26"/>
        <v>3.5466412648364578</v>
      </c>
      <c r="AB29">
        <f t="shared" si="26"/>
        <v>233.87681258696352</v>
      </c>
      <c r="AC29">
        <f t="shared" si="22"/>
        <v>8.3527433066772687</v>
      </c>
      <c r="AD29">
        <f t="shared" si="23"/>
        <v>0.42460795628679698</v>
      </c>
    </row>
    <row r="30" spans="1:30" ht="15.75" thickBot="1" x14ac:dyDescent="0.3">
      <c r="A30" s="1">
        <v>43869</v>
      </c>
      <c r="B30" s="35">
        <v>29</v>
      </c>
      <c r="C30" s="16">
        <v>86</v>
      </c>
      <c r="D30">
        <f t="shared" si="0"/>
        <v>81.502666925166579</v>
      </c>
      <c r="E30">
        <f t="shared" si="1"/>
        <v>75.442212856025321</v>
      </c>
      <c r="F30">
        <f t="shared" si="2"/>
        <v>6.0604540691412581</v>
      </c>
      <c r="G30">
        <f t="shared" si="3"/>
        <v>4.4973330748334206</v>
      </c>
      <c r="H30">
        <f t="shared" si="4"/>
        <v>4.4973330748334206</v>
      </c>
      <c r="I30">
        <f t="shared" si="24"/>
        <v>156.00868480336479</v>
      </c>
      <c r="J30">
        <f t="shared" si="24"/>
        <v>493.42481242502816</v>
      </c>
      <c r="K30">
        <f t="shared" si="6"/>
        <v>17.014648704311316</v>
      </c>
      <c r="L30">
        <f t="shared" si="7"/>
        <v>9.169080567842343</v>
      </c>
      <c r="M30">
        <f t="shared" si="8"/>
        <v>79.612029347208122</v>
      </c>
      <c r="N30">
        <f t="shared" si="9"/>
        <v>75.426979157406706</v>
      </c>
      <c r="O30">
        <f t="shared" si="10"/>
        <v>4.1850501898014194</v>
      </c>
      <c r="P30">
        <f t="shared" si="11"/>
        <v>6.3879706527918785</v>
      </c>
      <c r="Q30">
        <f t="shared" si="12"/>
        <v>6.3879706527918785</v>
      </c>
      <c r="R30">
        <f t="shared" si="25"/>
        <v>23.128171411997563</v>
      </c>
      <c r="S30">
        <f t="shared" si="25"/>
        <v>240.71025817522559</v>
      </c>
      <c r="T30">
        <f t="shared" si="14"/>
        <v>8.3003537301801931</v>
      </c>
      <c r="U30">
        <f t="shared" si="15"/>
        <v>2.7864079247494278</v>
      </c>
      <c r="V30">
        <f t="shared" si="16"/>
        <v>75.945351416423648</v>
      </c>
      <c r="W30">
        <f t="shared" si="17"/>
        <v>73.675501006928314</v>
      </c>
      <c r="X30">
        <f t="shared" si="18"/>
        <v>2.2698504094953362</v>
      </c>
      <c r="Y30">
        <f t="shared" si="19"/>
        <v>10.054648583576352</v>
      </c>
      <c r="Z30">
        <f t="shared" si="20"/>
        <v>10.054648583576352</v>
      </c>
      <c r="AA30">
        <f t="shared" si="26"/>
        <v>13.60128984841281</v>
      </c>
      <c r="AB30">
        <f t="shared" si="26"/>
        <v>243.93146117053988</v>
      </c>
      <c r="AC30">
        <f t="shared" si="22"/>
        <v>8.4114296955358583</v>
      </c>
      <c r="AD30">
        <f t="shared" si="23"/>
        <v>1.6170009547403494</v>
      </c>
    </row>
    <row r="31" spans="1:30" ht="15.75" thickBot="1" x14ac:dyDescent="0.3">
      <c r="A31" s="1">
        <v>43870</v>
      </c>
      <c r="B31" s="35">
        <v>30</v>
      </c>
      <c r="C31" s="16">
        <v>89</v>
      </c>
      <c r="D31">
        <f t="shared" si="0"/>
        <v>88.642480932267858</v>
      </c>
      <c r="E31">
        <f t="shared" si="1"/>
        <v>82.402133540133264</v>
      </c>
      <c r="F31">
        <f t="shared" si="2"/>
        <v>6.2403473921345949</v>
      </c>
      <c r="G31">
        <f t="shared" si="3"/>
        <v>0.35751906773214159</v>
      </c>
      <c r="H31">
        <f t="shared" si="4"/>
        <v>0.35751906773214159</v>
      </c>
      <c r="I31">
        <f t="shared" si="24"/>
        <v>156.36620387109693</v>
      </c>
      <c r="J31">
        <f t="shared" si="24"/>
        <v>493.78233149276031</v>
      </c>
      <c r="K31">
        <f t="shared" si="6"/>
        <v>16.459411049758678</v>
      </c>
      <c r="L31">
        <f t="shared" si="7"/>
        <v>9.5001092929986406</v>
      </c>
      <c r="M31">
        <f t="shared" si="8"/>
        <v>88.588057526603464</v>
      </c>
      <c r="N31">
        <f t="shared" si="9"/>
        <v>82.806014673604068</v>
      </c>
      <c r="O31">
        <f t="shared" si="10"/>
        <v>5.7820428529993926</v>
      </c>
      <c r="P31">
        <f t="shared" si="11"/>
        <v>0.411942473396536</v>
      </c>
      <c r="Q31">
        <f t="shared" si="12"/>
        <v>0.411942473396536</v>
      </c>
      <c r="R31">
        <f t="shared" si="25"/>
        <v>23.540113885394099</v>
      </c>
      <c r="S31">
        <f t="shared" si="25"/>
        <v>241.12220064862214</v>
      </c>
      <c r="T31">
        <f t="shared" si="14"/>
        <v>8.0374066882874047</v>
      </c>
      <c r="U31">
        <f t="shared" si="15"/>
        <v>2.9288195556532157</v>
      </c>
      <c r="V31">
        <f t="shared" si="16"/>
        <v>92.693895786268939</v>
      </c>
      <c r="W31">
        <f t="shared" si="17"/>
        <v>83.989070283284732</v>
      </c>
      <c r="X31">
        <f t="shared" si="18"/>
        <v>8.7048255029842032</v>
      </c>
      <c r="Y31">
        <f t="shared" si="19"/>
        <v>-3.6938957862689392</v>
      </c>
      <c r="Z31">
        <f t="shared" si="20"/>
        <v>3.6938957862689392</v>
      </c>
      <c r="AA31">
        <f t="shared" si="26"/>
        <v>9.9073940621438705</v>
      </c>
      <c r="AB31">
        <f t="shared" si="26"/>
        <v>247.62535695680882</v>
      </c>
      <c r="AC31">
        <f t="shared" si="22"/>
        <v>8.2541785652269599</v>
      </c>
      <c r="AD31">
        <f t="shared" si="23"/>
        <v>1.2002883126228385</v>
      </c>
    </row>
    <row r="32" spans="1:30" ht="15.75" thickBot="1" x14ac:dyDescent="0.3">
      <c r="A32" s="1">
        <v>43871</v>
      </c>
      <c r="B32" s="35">
        <v>31</v>
      </c>
      <c r="C32" s="16">
        <v>97</v>
      </c>
      <c r="D32">
        <f t="shared" si="0"/>
        <v>94.968632900658164</v>
      </c>
      <c r="E32">
        <f t="shared" si="1"/>
        <v>88.713984745814287</v>
      </c>
      <c r="F32">
        <f t="shared" si="2"/>
        <v>6.2546481548438804</v>
      </c>
      <c r="G32">
        <f t="shared" si="3"/>
        <v>2.0313670993418356</v>
      </c>
      <c r="H32">
        <f t="shared" si="4"/>
        <v>2.0313670993418356</v>
      </c>
      <c r="I32">
        <f t="shared" si="24"/>
        <v>158.39757097043878</v>
      </c>
      <c r="J32">
        <f t="shared" si="24"/>
        <v>495.81369859210213</v>
      </c>
      <c r="K32">
        <f t="shared" si="6"/>
        <v>15.993990277164585</v>
      </c>
      <c r="L32">
        <f t="shared" si="7"/>
        <v>9.9035680418407441</v>
      </c>
      <c r="M32">
        <f t="shared" si="8"/>
        <v>94.679057234650244</v>
      </c>
      <c r="N32">
        <f t="shared" si="9"/>
        <v>88.794028763301725</v>
      </c>
      <c r="O32">
        <f t="shared" si="10"/>
        <v>5.885028471348523</v>
      </c>
      <c r="P32">
        <f t="shared" si="11"/>
        <v>2.3209427653497556</v>
      </c>
      <c r="Q32">
        <f t="shared" si="12"/>
        <v>2.3209427653497556</v>
      </c>
      <c r="R32">
        <f t="shared" si="25"/>
        <v>25.861056650743855</v>
      </c>
      <c r="S32">
        <f t="shared" si="25"/>
        <v>243.44314341397188</v>
      </c>
      <c r="T32">
        <f t="shared" si="14"/>
        <v>7.8530046262571576</v>
      </c>
      <c r="U32">
        <f t="shared" si="15"/>
        <v>3.2931416548865022</v>
      </c>
      <c r="V32">
        <f t="shared" si="16"/>
        <v>96.079511357025865</v>
      </c>
      <c r="W32">
        <f t="shared" si="17"/>
        <v>89.738779157253788</v>
      </c>
      <c r="X32">
        <f t="shared" si="18"/>
        <v>6.3407321997720825</v>
      </c>
      <c r="Y32">
        <f t="shared" si="19"/>
        <v>0.92048864297413502</v>
      </c>
      <c r="Z32">
        <f t="shared" si="20"/>
        <v>0.92048864297413502</v>
      </c>
      <c r="AA32">
        <f t="shared" si="26"/>
        <v>10.827882705118006</v>
      </c>
      <c r="AB32">
        <f t="shared" si="26"/>
        <v>248.54584559978295</v>
      </c>
      <c r="AC32">
        <f t="shared" si="22"/>
        <v>8.0176079225736441</v>
      </c>
      <c r="AD32">
        <f t="shared" si="23"/>
        <v>1.3505128723783073</v>
      </c>
    </row>
    <row r="33" spans="1:30" ht="15.75" thickBot="1" x14ac:dyDescent="0.3">
      <c r="A33" s="1">
        <v>43872</v>
      </c>
      <c r="B33" s="35">
        <v>32</v>
      </c>
      <c r="C33" s="16">
        <v>108</v>
      </c>
      <c r="D33">
        <f t="shared" si="0"/>
        <v>101.71080915934409</v>
      </c>
      <c r="E33">
        <f t="shared" si="1"/>
        <v>95.374906320526534</v>
      </c>
      <c r="F33">
        <f t="shared" si="2"/>
        <v>6.335902838817554</v>
      </c>
      <c r="G33">
        <f t="shared" si="3"/>
        <v>6.2891908406559054</v>
      </c>
      <c r="H33">
        <f t="shared" si="4"/>
        <v>6.2891908406559054</v>
      </c>
      <c r="I33">
        <f t="shared" si="24"/>
        <v>164.6867618110947</v>
      </c>
      <c r="J33">
        <f t="shared" si="24"/>
        <v>502.10288943275805</v>
      </c>
      <c r="K33">
        <f t="shared" si="6"/>
        <v>15.690715294773689</v>
      </c>
      <c r="L33">
        <f t="shared" si="7"/>
        <v>10.495809701291888</v>
      </c>
      <c r="M33">
        <f t="shared" si="8"/>
        <v>102.3047927800111</v>
      </c>
      <c r="N33">
        <f t="shared" si="9"/>
        <v>95.839528617325129</v>
      </c>
      <c r="O33">
        <f t="shared" si="10"/>
        <v>6.4652641626859655</v>
      </c>
      <c r="P33">
        <f t="shared" si="11"/>
        <v>5.6952072199889017</v>
      </c>
      <c r="Q33">
        <f t="shared" si="12"/>
        <v>5.6952072199889017</v>
      </c>
      <c r="R33">
        <f t="shared" si="25"/>
        <v>31.556263870732757</v>
      </c>
      <c r="S33">
        <f t="shared" si="25"/>
        <v>249.13835063396078</v>
      </c>
      <c r="T33">
        <f t="shared" si="14"/>
        <v>7.7855734573112745</v>
      </c>
      <c r="U33">
        <f t="shared" si="15"/>
        <v>4.0531714258117892</v>
      </c>
      <c r="V33">
        <f t="shared" si="16"/>
        <v>103.74574720268072</v>
      </c>
      <c r="W33">
        <f t="shared" si="17"/>
        <v>96.815902271405179</v>
      </c>
      <c r="X33">
        <f t="shared" si="18"/>
        <v>6.9298449312755332</v>
      </c>
      <c r="Y33">
        <f t="shared" si="19"/>
        <v>4.2542527973192819</v>
      </c>
      <c r="Z33">
        <f t="shared" si="20"/>
        <v>4.2542527973192819</v>
      </c>
      <c r="AA33">
        <f t="shared" si="26"/>
        <v>15.082135502437287</v>
      </c>
      <c r="AB33">
        <f t="shared" si="26"/>
        <v>252.80009839710223</v>
      </c>
      <c r="AC33">
        <f t="shared" si="22"/>
        <v>7.9000030749094448</v>
      </c>
      <c r="AD33">
        <f t="shared" si="23"/>
        <v>1.9091303331689107</v>
      </c>
    </row>
    <row r="34" spans="1:30" ht="15.75" thickBot="1" x14ac:dyDescent="0.3">
      <c r="A34" s="1">
        <v>43873</v>
      </c>
      <c r="B34" s="35">
        <v>33</v>
      </c>
      <c r="C34" s="16">
        <v>97</v>
      </c>
      <c r="D34">
        <f t="shared" si="0"/>
        <v>109.55611779991908</v>
      </c>
      <c r="E34">
        <f t="shared" si="1"/>
        <v>102.96864732747528</v>
      </c>
      <c r="F34">
        <f t="shared" si="2"/>
        <v>6.5874704724437914</v>
      </c>
      <c r="G34">
        <f t="shared" si="3"/>
        <v>-12.556117799919079</v>
      </c>
      <c r="H34">
        <f t="shared" si="4"/>
        <v>12.556117799919079</v>
      </c>
      <c r="I34">
        <f t="shared" si="24"/>
        <v>152.1306440111756</v>
      </c>
      <c r="J34">
        <f t="shared" si="24"/>
        <v>514.65900723267714</v>
      </c>
      <c r="K34">
        <f t="shared" si="6"/>
        <v>15.595727491899307</v>
      </c>
      <c r="L34">
        <f t="shared" si="7"/>
        <v>9.7546359469409119</v>
      </c>
      <c r="M34">
        <f t="shared" si="8"/>
        <v>113.04146235768874</v>
      </c>
      <c r="N34">
        <f t="shared" si="9"/>
        <v>105.15239639000555</v>
      </c>
      <c r="O34">
        <f t="shared" si="10"/>
        <v>7.8890659676831909</v>
      </c>
      <c r="P34">
        <f t="shared" si="11"/>
        <v>-16.041462357688744</v>
      </c>
      <c r="Q34">
        <f t="shared" si="12"/>
        <v>16.041462357688744</v>
      </c>
      <c r="R34">
        <f t="shared" si="25"/>
        <v>15.514801513044013</v>
      </c>
      <c r="S34">
        <f t="shared" si="25"/>
        <v>265.17981299164956</v>
      </c>
      <c r="T34">
        <f t="shared" si="14"/>
        <v>8.0357519088378648</v>
      </c>
      <c r="U34">
        <f t="shared" si="15"/>
        <v>1.9307218153388428</v>
      </c>
      <c r="V34">
        <f t="shared" si="16"/>
        <v>116.80171616209603</v>
      </c>
      <c r="W34">
        <f t="shared" si="17"/>
        <v>107.14914944053615</v>
      </c>
      <c r="X34">
        <f t="shared" si="18"/>
        <v>9.6525667215598787</v>
      </c>
      <c r="Y34">
        <f t="shared" si="19"/>
        <v>-19.801716162096028</v>
      </c>
      <c r="Z34">
        <f t="shared" si="20"/>
        <v>19.801716162096028</v>
      </c>
      <c r="AA34">
        <f t="shared" si="26"/>
        <v>-4.7195806596587406</v>
      </c>
      <c r="AB34">
        <f t="shared" si="26"/>
        <v>272.60181455919826</v>
      </c>
      <c r="AC34">
        <f t="shared" si="22"/>
        <v>8.2606610472484316</v>
      </c>
      <c r="AD34">
        <f t="shared" si="23"/>
        <v>-0.57133208016455295</v>
      </c>
    </row>
    <row r="35" spans="1:30" ht="15.75" thickBot="1" x14ac:dyDescent="0.3">
      <c r="A35" s="1">
        <v>43874</v>
      </c>
      <c r="B35" s="35">
        <v>34</v>
      </c>
      <c r="C35" s="16">
        <v>254</v>
      </c>
      <c r="D35">
        <f t="shared" si="0"/>
        <v>113.13012000038229</v>
      </c>
      <c r="E35">
        <f t="shared" si="1"/>
        <v>107.04489423993526</v>
      </c>
      <c r="F35">
        <f t="shared" si="2"/>
        <v>6.0852257604470275</v>
      </c>
      <c r="G35">
        <f t="shared" si="3"/>
        <v>140.86987999961769</v>
      </c>
      <c r="H35">
        <f t="shared" si="4"/>
        <v>140.86987999961769</v>
      </c>
      <c r="I35">
        <f t="shared" si="24"/>
        <v>293.0005240107933</v>
      </c>
      <c r="J35">
        <f t="shared" si="24"/>
        <v>655.52888723229489</v>
      </c>
      <c r="K35">
        <f t="shared" si="6"/>
        <v>19.280261389185142</v>
      </c>
      <c r="L35">
        <f t="shared" si="7"/>
        <v>15.196916582009919</v>
      </c>
      <c r="M35">
        <f t="shared" si="8"/>
        <v>108.89943155710537</v>
      </c>
      <c r="N35">
        <f t="shared" si="9"/>
        <v>105.02073117884437</v>
      </c>
      <c r="O35">
        <f t="shared" si="10"/>
        <v>3.878700378261005</v>
      </c>
      <c r="P35">
        <f t="shared" si="11"/>
        <v>145.10056844289463</v>
      </c>
      <c r="Q35">
        <f t="shared" si="12"/>
        <v>145.10056844289463</v>
      </c>
      <c r="R35">
        <f t="shared" si="25"/>
        <v>160.61536995593863</v>
      </c>
      <c r="S35">
        <f t="shared" si="25"/>
        <v>410.28038143454421</v>
      </c>
      <c r="T35">
        <f t="shared" si="14"/>
        <v>12.067070042192476</v>
      </c>
      <c r="U35">
        <f t="shared" si="15"/>
        <v>13.310221072252622</v>
      </c>
      <c r="V35">
        <f t="shared" si="16"/>
        <v>97.939811610237626</v>
      </c>
      <c r="W35">
        <f t="shared" si="17"/>
        <v>100.96034323241921</v>
      </c>
      <c r="X35">
        <f t="shared" si="18"/>
        <v>-3.0205316221815792</v>
      </c>
      <c r="Y35">
        <f t="shared" si="19"/>
        <v>156.06018838976237</v>
      </c>
      <c r="Z35">
        <f t="shared" si="20"/>
        <v>156.06018838976237</v>
      </c>
      <c r="AA35">
        <f t="shared" si="26"/>
        <v>151.34060773010364</v>
      </c>
      <c r="AB35">
        <f t="shared" si="26"/>
        <v>428.66200294896066</v>
      </c>
      <c r="AC35">
        <f t="shared" si="22"/>
        <v>12.607705969087078</v>
      </c>
      <c r="AD35">
        <f t="shared" si="23"/>
        <v>12.003817990455737</v>
      </c>
    </row>
    <row r="36" spans="1:30" ht="15.75" thickBot="1" x14ac:dyDescent="0.3">
      <c r="A36" s="1">
        <v>43875</v>
      </c>
      <c r="B36" s="35">
        <v>35</v>
      </c>
      <c r="C36" s="16">
        <v>13</v>
      </c>
      <c r="D36">
        <f t="shared" si="0"/>
        <v>153.02411696073756</v>
      </c>
      <c r="E36">
        <f t="shared" si="1"/>
        <v>141.30409600030583</v>
      </c>
      <c r="F36">
        <f t="shared" si="2"/>
        <v>11.720020960431736</v>
      </c>
      <c r="G36">
        <f t="shared" si="3"/>
        <v>-140.02411696073756</v>
      </c>
      <c r="H36">
        <f t="shared" si="4"/>
        <v>140.02411696073756</v>
      </c>
      <c r="I36">
        <f t="shared" ref="I36:J51" si="27">G36+I35</f>
        <v>152.97640705005574</v>
      </c>
      <c r="J36">
        <f t="shared" si="27"/>
        <v>795.55300419303239</v>
      </c>
      <c r="K36">
        <f t="shared" si="6"/>
        <v>22.730085834086641</v>
      </c>
      <c r="L36">
        <f t="shared" si="7"/>
        <v>6.7301288770607393</v>
      </c>
      <c r="M36">
        <f t="shared" si="8"/>
        <v>221.60355826753732</v>
      </c>
      <c r="N36">
        <f t="shared" si="9"/>
        <v>181.44971577855267</v>
      </c>
      <c r="O36">
        <f t="shared" si="10"/>
        <v>40.153842488984651</v>
      </c>
      <c r="P36">
        <f t="shared" si="11"/>
        <v>-208.60355826753732</v>
      </c>
      <c r="Q36">
        <f t="shared" si="12"/>
        <v>208.60355826753732</v>
      </c>
      <c r="R36">
        <f t="shared" ref="R36:S51" si="28">P36+R35</f>
        <v>-47.988188311598691</v>
      </c>
      <c r="S36">
        <f t="shared" si="28"/>
        <v>618.88393970208153</v>
      </c>
      <c r="T36">
        <f t="shared" si="14"/>
        <v>17.682398277202328</v>
      </c>
      <c r="U36">
        <f t="shared" si="15"/>
        <v>-2.7138959070653441</v>
      </c>
      <c r="V36">
        <f t="shared" si="16"/>
        <v>319.64595126931385</v>
      </c>
      <c r="W36">
        <f t="shared" si="17"/>
        <v>222.78796232204752</v>
      </c>
      <c r="X36">
        <f t="shared" si="18"/>
        <v>96.857988947266335</v>
      </c>
      <c r="Y36">
        <f t="shared" si="19"/>
        <v>-306.64595126931385</v>
      </c>
      <c r="Z36">
        <f t="shared" si="20"/>
        <v>306.64595126931385</v>
      </c>
      <c r="AA36">
        <f t="shared" ref="AA36:AB51" si="29">Y36+AA35</f>
        <v>-155.30534353921021</v>
      </c>
      <c r="AB36">
        <f t="shared" si="29"/>
        <v>735.30795421827452</v>
      </c>
      <c r="AC36">
        <f t="shared" si="22"/>
        <v>21.008798691950702</v>
      </c>
      <c r="AD36">
        <f t="shared" si="23"/>
        <v>-7.3923952443179823</v>
      </c>
    </row>
    <row r="37" spans="1:30" ht="15.75" thickBot="1" x14ac:dyDescent="0.3">
      <c r="A37" s="1">
        <v>43876</v>
      </c>
      <c r="B37" s="35">
        <v>36</v>
      </c>
      <c r="C37" s="16">
        <v>143</v>
      </c>
      <c r="D37">
        <f t="shared" si="0"/>
        <v>131.13834985059228</v>
      </c>
      <c r="E37">
        <f t="shared" si="1"/>
        <v>125.01929356859004</v>
      </c>
      <c r="F37">
        <f t="shared" si="2"/>
        <v>6.1190562820022327</v>
      </c>
      <c r="G37">
        <f t="shared" si="3"/>
        <v>11.861650149407723</v>
      </c>
      <c r="H37">
        <f t="shared" si="4"/>
        <v>11.861650149407723</v>
      </c>
      <c r="I37">
        <f t="shared" si="27"/>
        <v>164.83805719946346</v>
      </c>
      <c r="J37">
        <f t="shared" si="27"/>
        <v>807.41465434244014</v>
      </c>
      <c r="K37">
        <f t="shared" si="6"/>
        <v>22.42818484284556</v>
      </c>
      <c r="L37">
        <f t="shared" si="7"/>
        <v>7.3495941983038229</v>
      </c>
      <c r="M37">
        <f t="shared" si="8"/>
        <v>105.30473205586898</v>
      </c>
      <c r="N37">
        <f t="shared" si="9"/>
        <v>117.30177913376866</v>
      </c>
      <c r="O37">
        <f t="shared" si="10"/>
        <v>-11.99704707789968</v>
      </c>
      <c r="P37">
        <f t="shared" si="11"/>
        <v>37.695267944131018</v>
      </c>
      <c r="Q37">
        <f t="shared" si="12"/>
        <v>37.695267944131018</v>
      </c>
      <c r="R37">
        <f t="shared" si="28"/>
        <v>-10.292920367467673</v>
      </c>
      <c r="S37">
        <f t="shared" si="28"/>
        <v>656.57920764621258</v>
      </c>
      <c r="T37">
        <f t="shared" si="14"/>
        <v>18.238311323505904</v>
      </c>
      <c r="U37">
        <f t="shared" si="15"/>
        <v>-0.56435709342245677</v>
      </c>
      <c r="V37">
        <f t="shared" si="16"/>
        <v>-25.066229611231819</v>
      </c>
      <c r="W37">
        <f t="shared" si="17"/>
        <v>74.329190253862748</v>
      </c>
      <c r="X37">
        <f t="shared" si="18"/>
        <v>-99.395419865094567</v>
      </c>
      <c r="Y37">
        <f t="shared" si="19"/>
        <v>168.06622961123182</v>
      </c>
      <c r="Z37">
        <f t="shared" si="20"/>
        <v>168.06622961123182</v>
      </c>
      <c r="AA37">
        <f t="shared" si="29"/>
        <v>12.760886072021606</v>
      </c>
      <c r="AB37">
        <f t="shared" si="29"/>
        <v>903.37418382950636</v>
      </c>
      <c r="AC37">
        <f t="shared" si="22"/>
        <v>25.093727328597399</v>
      </c>
      <c r="AD37">
        <f t="shared" si="23"/>
        <v>0.50852892059120292</v>
      </c>
    </row>
    <row r="38" spans="1:30" ht="15.75" thickBot="1" x14ac:dyDescent="0.3">
      <c r="A38" s="1">
        <v>43877</v>
      </c>
      <c r="B38" s="35">
        <v>37</v>
      </c>
      <c r="C38" s="16">
        <v>142</v>
      </c>
      <c r="D38">
        <f t="shared" si="0"/>
        <v>140.10420216845236</v>
      </c>
      <c r="E38">
        <f t="shared" si="1"/>
        <v>133.51067988047382</v>
      </c>
      <c r="F38">
        <f t="shared" si="2"/>
        <v>6.5935222879785407</v>
      </c>
      <c r="G38">
        <f t="shared" si="3"/>
        <v>1.8957978315476396</v>
      </c>
      <c r="H38">
        <f t="shared" si="4"/>
        <v>1.8957978315476396</v>
      </c>
      <c r="I38">
        <f t="shared" si="27"/>
        <v>166.7338550310111</v>
      </c>
      <c r="J38">
        <f t="shared" si="27"/>
        <v>809.31045217398776</v>
      </c>
      <c r="K38">
        <f t="shared" si="6"/>
        <v>21.873255464161833</v>
      </c>
      <c r="L38">
        <f t="shared" si="7"/>
        <v>7.6227270012091095</v>
      </c>
      <c r="M38">
        <f t="shared" si="8"/>
        <v>121.57913593606756</v>
      </c>
      <c r="N38">
        <f t="shared" si="9"/>
        <v>124.15236602793449</v>
      </c>
      <c r="O38">
        <f t="shared" si="10"/>
        <v>-2.5732300918669253</v>
      </c>
      <c r="P38">
        <f t="shared" si="11"/>
        <v>20.420864063932441</v>
      </c>
      <c r="Q38">
        <f t="shared" si="12"/>
        <v>20.420864063932441</v>
      </c>
      <c r="R38">
        <f t="shared" si="28"/>
        <v>10.127943696464769</v>
      </c>
      <c r="S38">
        <f t="shared" si="28"/>
        <v>677.00007171014499</v>
      </c>
      <c r="T38">
        <f t="shared" si="14"/>
        <v>18.297299235409323</v>
      </c>
      <c r="U38">
        <f t="shared" si="15"/>
        <v>0.55352123644919993</v>
      </c>
      <c r="V38">
        <f t="shared" si="16"/>
        <v>117.55372116384744</v>
      </c>
      <c r="W38">
        <f t="shared" si="17"/>
        <v>109.38675407775364</v>
      </c>
      <c r="X38">
        <f t="shared" si="18"/>
        <v>8.1669670860938055</v>
      </c>
      <c r="Y38">
        <f t="shared" si="19"/>
        <v>24.446278836152558</v>
      </c>
      <c r="Z38">
        <f t="shared" si="20"/>
        <v>24.446278836152558</v>
      </c>
      <c r="AA38">
        <f t="shared" si="29"/>
        <v>37.207164908174164</v>
      </c>
      <c r="AB38">
        <f t="shared" si="29"/>
        <v>927.82046266565897</v>
      </c>
      <c r="AC38">
        <f t="shared" si="22"/>
        <v>25.076228720693486</v>
      </c>
      <c r="AD38">
        <f t="shared" si="23"/>
        <v>1.48376238399317</v>
      </c>
    </row>
    <row r="39" spans="1:30" ht="15.75" thickBot="1" x14ac:dyDescent="0.3">
      <c r="A39" s="1">
        <v>43878</v>
      </c>
      <c r="B39" s="35">
        <v>38</v>
      </c>
      <c r="C39" s="16">
        <v>105</v>
      </c>
      <c r="D39">
        <f t="shared" si="0"/>
        <v>147.15271593600235</v>
      </c>
      <c r="E39">
        <f t="shared" si="1"/>
        <v>140.4833617347619</v>
      </c>
      <c r="F39">
        <f t="shared" si="2"/>
        <v>6.6693542012404485</v>
      </c>
      <c r="G39">
        <f t="shared" si="3"/>
        <v>-42.152715936002352</v>
      </c>
      <c r="H39">
        <f t="shared" si="4"/>
        <v>42.152715936002352</v>
      </c>
      <c r="I39">
        <f t="shared" si="27"/>
        <v>124.58113909500875</v>
      </c>
      <c r="J39">
        <f t="shared" si="27"/>
        <v>851.46316810999008</v>
      </c>
      <c r="K39">
        <f t="shared" si="6"/>
        <v>22.406925476578685</v>
      </c>
      <c r="L39">
        <f t="shared" si="7"/>
        <v>5.5599390119465442</v>
      </c>
      <c r="M39">
        <f t="shared" si="8"/>
        <v>134.32155389214998</v>
      </c>
      <c r="N39">
        <f t="shared" si="9"/>
        <v>131.78956796803379</v>
      </c>
      <c r="O39">
        <f t="shared" si="10"/>
        <v>2.5319859241161922</v>
      </c>
      <c r="P39">
        <f t="shared" si="11"/>
        <v>-29.321553892149979</v>
      </c>
      <c r="Q39">
        <f t="shared" si="12"/>
        <v>29.321553892149979</v>
      </c>
      <c r="R39">
        <f t="shared" si="28"/>
        <v>-19.19361019568521</v>
      </c>
      <c r="S39">
        <f t="shared" si="28"/>
        <v>706.32162560229494</v>
      </c>
      <c r="T39">
        <f t="shared" si="14"/>
        <v>18.587411200060394</v>
      </c>
      <c r="U39">
        <f t="shared" si="15"/>
        <v>-1.0326134171725241</v>
      </c>
      <c r="V39">
        <f t="shared" si="16"/>
        <v>160.92332977400093</v>
      </c>
      <c r="W39">
        <f t="shared" si="17"/>
        <v>137.11074423276949</v>
      </c>
      <c r="X39">
        <f t="shared" si="18"/>
        <v>23.812585541231446</v>
      </c>
      <c r="Y39">
        <f t="shared" si="19"/>
        <v>-55.923329774000933</v>
      </c>
      <c r="Z39">
        <f t="shared" si="20"/>
        <v>55.923329774000933</v>
      </c>
      <c r="AA39">
        <f t="shared" si="29"/>
        <v>-18.716164865826769</v>
      </c>
      <c r="AB39">
        <f t="shared" si="29"/>
        <v>983.74379243965996</v>
      </c>
      <c r="AC39">
        <f t="shared" si="22"/>
        <v>25.887994537885788</v>
      </c>
      <c r="AD39">
        <f t="shared" si="23"/>
        <v>-0.72296696595932131</v>
      </c>
    </row>
    <row r="40" spans="1:30" ht="15.75" thickBot="1" x14ac:dyDescent="0.3">
      <c r="A40" s="1">
        <v>43879</v>
      </c>
      <c r="B40" s="35">
        <v>39</v>
      </c>
      <c r="C40" s="16">
        <v>98</v>
      </c>
      <c r="D40">
        <f t="shared" si="0"/>
        <v>143.70541831260223</v>
      </c>
      <c r="E40">
        <f t="shared" si="1"/>
        <v>138.72217274880188</v>
      </c>
      <c r="F40">
        <f t="shared" si="2"/>
        <v>4.9832455638003541</v>
      </c>
      <c r="G40">
        <f t="shared" si="3"/>
        <v>-45.705418312602234</v>
      </c>
      <c r="H40">
        <f t="shared" si="4"/>
        <v>45.705418312602234</v>
      </c>
      <c r="I40">
        <f t="shared" si="27"/>
        <v>78.875720782406518</v>
      </c>
      <c r="J40">
        <f t="shared" si="27"/>
        <v>897.16858642259228</v>
      </c>
      <c r="K40">
        <f t="shared" si="6"/>
        <v>23.004322728784416</v>
      </c>
      <c r="L40">
        <f t="shared" si="7"/>
        <v>3.428734751826116</v>
      </c>
      <c r="M40">
        <f t="shared" si="8"/>
        <v>114.86237439715369</v>
      </c>
      <c r="N40">
        <f t="shared" si="9"/>
        <v>119.66077694607499</v>
      </c>
      <c r="O40">
        <f t="shared" si="10"/>
        <v>-4.7984025489213025</v>
      </c>
      <c r="P40">
        <f t="shared" si="11"/>
        <v>-16.862374397153687</v>
      </c>
      <c r="Q40">
        <f t="shared" si="12"/>
        <v>16.862374397153687</v>
      </c>
      <c r="R40">
        <f t="shared" si="28"/>
        <v>-36.055984592838897</v>
      </c>
      <c r="S40">
        <f t="shared" si="28"/>
        <v>723.18399999944859</v>
      </c>
      <c r="T40">
        <f t="shared" si="14"/>
        <v>18.54317948716535</v>
      </c>
      <c r="U40">
        <f t="shared" si="15"/>
        <v>-1.9444337805064673</v>
      </c>
      <c r="V40">
        <f t="shared" si="16"/>
        <v>104.20632044067102</v>
      </c>
      <c r="W40">
        <f t="shared" si="17"/>
        <v>116.18466595480018</v>
      </c>
      <c r="X40">
        <f t="shared" si="18"/>
        <v>-11.978345514129156</v>
      </c>
      <c r="Y40">
        <f t="shared" si="19"/>
        <v>-6.2063204406710213</v>
      </c>
      <c r="Z40">
        <f t="shared" si="20"/>
        <v>6.2063204406710213</v>
      </c>
      <c r="AA40">
        <f t="shared" si="29"/>
        <v>-24.922485306497791</v>
      </c>
      <c r="AB40">
        <f t="shared" si="29"/>
        <v>989.95011288033095</v>
      </c>
      <c r="AC40">
        <f t="shared" si="22"/>
        <v>25.383336227700795</v>
      </c>
      <c r="AD40">
        <f t="shared" si="23"/>
        <v>-0.98184435185867813</v>
      </c>
    </row>
    <row r="41" spans="1:30" ht="15.75" thickBot="1" x14ac:dyDescent="0.3">
      <c r="A41" s="1">
        <v>43880</v>
      </c>
      <c r="B41" s="35">
        <v>40</v>
      </c>
      <c r="C41" s="16">
        <v>139</v>
      </c>
      <c r="D41">
        <f t="shared" si="0"/>
        <v>137.71936348137802</v>
      </c>
      <c r="E41">
        <f t="shared" si="1"/>
        <v>134.56433465008178</v>
      </c>
      <c r="F41">
        <f t="shared" si="2"/>
        <v>3.1550288312962627</v>
      </c>
      <c r="G41">
        <f t="shared" si="3"/>
        <v>1.280636518621975</v>
      </c>
      <c r="H41">
        <f t="shared" si="4"/>
        <v>1.280636518621975</v>
      </c>
      <c r="I41">
        <f t="shared" si="27"/>
        <v>80.156357301028493</v>
      </c>
      <c r="J41">
        <f t="shared" si="27"/>
        <v>898.4492229412142</v>
      </c>
      <c r="K41">
        <f t="shared" si="6"/>
        <v>22.461230573530354</v>
      </c>
      <c r="L41">
        <f t="shared" si="7"/>
        <v>3.5686538650954192</v>
      </c>
      <c r="M41">
        <f t="shared" si="8"/>
        <v>97.417191050367137</v>
      </c>
      <c r="N41">
        <f t="shared" si="9"/>
        <v>106.43118719857685</v>
      </c>
      <c r="O41">
        <f t="shared" si="10"/>
        <v>-9.0139961482097206</v>
      </c>
      <c r="P41">
        <f t="shared" si="11"/>
        <v>41.582808949632863</v>
      </c>
      <c r="Q41">
        <f t="shared" si="12"/>
        <v>41.582808949632863</v>
      </c>
      <c r="R41">
        <f t="shared" si="28"/>
        <v>5.5268243567939663</v>
      </c>
      <c r="S41">
        <f t="shared" si="28"/>
        <v>764.76680894908145</v>
      </c>
      <c r="T41">
        <f t="shared" si="14"/>
        <v>19.119170223727036</v>
      </c>
      <c r="U41">
        <f t="shared" si="15"/>
        <v>0.28907239655908995</v>
      </c>
      <c r="V41">
        <f t="shared" si="16"/>
        <v>83.290873491975589</v>
      </c>
      <c r="W41">
        <f t="shared" si="17"/>
        <v>99.241264088134201</v>
      </c>
      <c r="X41">
        <f t="shared" si="18"/>
        <v>-15.950390596158613</v>
      </c>
      <c r="Y41">
        <f t="shared" si="19"/>
        <v>55.709126508024411</v>
      </c>
      <c r="Z41">
        <f t="shared" si="20"/>
        <v>55.709126508024411</v>
      </c>
      <c r="AA41">
        <f t="shared" si="29"/>
        <v>30.786641201526621</v>
      </c>
      <c r="AB41">
        <f t="shared" si="29"/>
        <v>1045.6592393883554</v>
      </c>
      <c r="AC41">
        <f t="shared" si="22"/>
        <v>26.141480984708885</v>
      </c>
      <c r="AD41">
        <f t="shared" si="23"/>
        <v>1.177693077891603</v>
      </c>
    </row>
    <row r="42" spans="1:30" ht="15.75" thickBot="1" x14ac:dyDescent="0.3">
      <c r="A42" s="1">
        <v>43881</v>
      </c>
      <c r="B42" s="35">
        <v>41</v>
      </c>
      <c r="C42" s="16">
        <v>112</v>
      </c>
      <c r="D42">
        <f t="shared" si="0"/>
        <v>141.18174507714355</v>
      </c>
      <c r="E42">
        <f t="shared" si="1"/>
        <v>137.97549078510241</v>
      </c>
      <c r="F42">
        <f t="shared" si="2"/>
        <v>3.2062542920411392</v>
      </c>
      <c r="G42">
        <f t="shared" si="3"/>
        <v>-29.181745077143546</v>
      </c>
      <c r="H42">
        <f t="shared" si="4"/>
        <v>29.181745077143546</v>
      </c>
      <c r="I42">
        <f t="shared" si="27"/>
        <v>50.974612223884947</v>
      </c>
      <c r="J42">
        <f t="shared" si="27"/>
        <v>927.63096801835775</v>
      </c>
      <c r="K42">
        <f t="shared" si="6"/>
        <v>22.625145561423359</v>
      </c>
      <c r="L42">
        <f t="shared" si="7"/>
        <v>2.2530070396894324</v>
      </c>
      <c r="M42">
        <f t="shared" si="8"/>
        <v>119.59030161438207</v>
      </c>
      <c r="N42">
        <f t="shared" si="9"/>
        <v>118.20859552518357</v>
      </c>
      <c r="O42">
        <f t="shared" si="10"/>
        <v>1.3817060891984951</v>
      </c>
      <c r="P42">
        <f t="shared" si="11"/>
        <v>-7.5903016143820707</v>
      </c>
      <c r="Q42">
        <f t="shared" si="12"/>
        <v>7.5903016143820707</v>
      </c>
      <c r="R42">
        <f t="shared" si="28"/>
        <v>-2.0634772575881044</v>
      </c>
      <c r="S42">
        <f t="shared" si="28"/>
        <v>772.35711056346349</v>
      </c>
      <c r="T42">
        <f t="shared" si="14"/>
        <v>18.837978306425939</v>
      </c>
      <c r="U42">
        <f t="shared" si="15"/>
        <v>-0.10953814809757048</v>
      </c>
      <c r="V42">
        <f t="shared" si="16"/>
        <v>147.56162506737212</v>
      </c>
      <c r="W42">
        <f t="shared" si="17"/>
        <v>127.85817469839512</v>
      </c>
      <c r="X42">
        <f t="shared" si="18"/>
        <v>19.703450368977009</v>
      </c>
      <c r="Y42">
        <f t="shared" si="19"/>
        <v>-35.56162506737212</v>
      </c>
      <c r="Z42">
        <f t="shared" si="20"/>
        <v>35.56162506737212</v>
      </c>
      <c r="AA42">
        <f t="shared" si="29"/>
        <v>-4.7749838658454991</v>
      </c>
      <c r="AB42">
        <f t="shared" si="29"/>
        <v>1081.2208644557277</v>
      </c>
      <c r="AC42">
        <f t="shared" si="22"/>
        <v>26.371240596481162</v>
      </c>
      <c r="AD42">
        <f t="shared" si="23"/>
        <v>-0.18106785110756782</v>
      </c>
    </row>
    <row r="43" spans="1:30" ht="15.75" thickBot="1" x14ac:dyDescent="0.3">
      <c r="A43" s="1">
        <v>43882</v>
      </c>
      <c r="B43" s="35">
        <v>42</v>
      </c>
      <c r="C43" s="16">
        <v>118</v>
      </c>
      <c r="D43">
        <f t="shared" si="0"/>
        <v>137.38438055067024</v>
      </c>
      <c r="E43">
        <f t="shared" si="1"/>
        <v>135.34539606171484</v>
      </c>
      <c r="F43">
        <f t="shared" si="2"/>
        <v>2.0389844889553972</v>
      </c>
      <c r="G43">
        <f t="shared" si="3"/>
        <v>-19.384380550670244</v>
      </c>
      <c r="H43">
        <f t="shared" si="4"/>
        <v>19.384380550670244</v>
      </c>
      <c r="I43">
        <f t="shared" si="27"/>
        <v>31.590231673214703</v>
      </c>
      <c r="J43">
        <f t="shared" si="27"/>
        <v>947.01534856902799</v>
      </c>
      <c r="K43">
        <f t="shared" si="6"/>
        <v>22.547984489738763</v>
      </c>
      <c r="L43">
        <f t="shared" si="7"/>
        <v>1.4010224145573156</v>
      </c>
      <c r="M43">
        <f t="shared" si="8"/>
        <v>115.27928149279401</v>
      </c>
      <c r="N43">
        <f t="shared" si="9"/>
        <v>115.79515080719104</v>
      </c>
      <c r="O43">
        <f t="shared" si="10"/>
        <v>-0.51586931439702255</v>
      </c>
      <c r="P43">
        <f t="shared" si="11"/>
        <v>2.7207185072059872</v>
      </c>
      <c r="Q43">
        <f t="shared" si="12"/>
        <v>2.7207185072059872</v>
      </c>
      <c r="R43">
        <f t="shared" si="28"/>
        <v>0.65724124961788277</v>
      </c>
      <c r="S43">
        <f t="shared" si="28"/>
        <v>775.07782907066951</v>
      </c>
      <c r="T43">
        <f t="shared" si="14"/>
        <v>18.454234025492131</v>
      </c>
      <c r="U43">
        <f t="shared" si="15"/>
        <v>3.5614658875030479E-2</v>
      </c>
      <c r="V43">
        <f t="shared" si="16"/>
        <v>116.05633533933326</v>
      </c>
      <c r="W43">
        <f t="shared" si="17"/>
        <v>119.11232501347442</v>
      </c>
      <c r="X43">
        <f t="shared" si="18"/>
        <v>-3.0559896741411521</v>
      </c>
      <c r="Y43">
        <f t="shared" si="19"/>
        <v>1.9436646606667409</v>
      </c>
      <c r="Z43">
        <f t="shared" si="20"/>
        <v>1.9436646606667409</v>
      </c>
      <c r="AA43">
        <f t="shared" si="29"/>
        <v>-2.8313192051787581</v>
      </c>
      <c r="AB43">
        <f t="shared" si="29"/>
        <v>1083.1645291163945</v>
      </c>
      <c r="AC43">
        <f t="shared" si="22"/>
        <v>25.78963164562844</v>
      </c>
      <c r="AD43">
        <f t="shared" si="23"/>
        <v>-0.10978517429343318</v>
      </c>
    </row>
    <row r="44" spans="1:30" ht="15.75" thickBot="1" x14ac:dyDescent="0.3">
      <c r="A44" s="1">
        <v>43883</v>
      </c>
      <c r="B44" s="35">
        <v>43</v>
      </c>
      <c r="C44" s="16">
        <v>109</v>
      </c>
      <c r="D44">
        <f t="shared" si="0"/>
        <v>134.77111370746479</v>
      </c>
      <c r="E44">
        <f t="shared" si="1"/>
        <v>133.5075044405362</v>
      </c>
      <c r="F44">
        <f t="shared" si="2"/>
        <v>1.2636092669285874</v>
      </c>
      <c r="G44">
        <f t="shared" si="3"/>
        <v>-25.771113707464792</v>
      </c>
      <c r="H44">
        <f t="shared" si="4"/>
        <v>25.771113707464792</v>
      </c>
      <c r="I44">
        <f t="shared" si="27"/>
        <v>5.8191179657499106</v>
      </c>
      <c r="J44">
        <f t="shared" si="27"/>
        <v>972.78646227649278</v>
      </c>
      <c r="K44">
        <f t="shared" si="6"/>
        <v>22.622940983174249</v>
      </c>
      <c r="L44">
        <f t="shared" si="7"/>
        <v>0.25722199293530684</v>
      </c>
      <c r="M44">
        <f t="shared" si="8"/>
        <v>116.80395105880149</v>
      </c>
      <c r="N44">
        <f t="shared" si="9"/>
        <v>116.63964074639701</v>
      </c>
      <c r="O44">
        <f t="shared" si="10"/>
        <v>0.16431031240447425</v>
      </c>
      <c r="P44">
        <f t="shared" si="11"/>
        <v>-7.8039510588014878</v>
      </c>
      <c r="Q44">
        <f t="shared" si="12"/>
        <v>7.8039510588014878</v>
      </c>
      <c r="R44">
        <f t="shared" si="28"/>
        <v>-7.146709809183605</v>
      </c>
      <c r="S44">
        <f t="shared" si="28"/>
        <v>782.88178012947105</v>
      </c>
      <c r="T44">
        <f t="shared" si="14"/>
        <v>18.206553026266768</v>
      </c>
      <c r="U44">
        <f t="shared" si="15"/>
        <v>-0.39253502839735666</v>
      </c>
      <c r="V44">
        <f t="shared" si="16"/>
        <v>115.79922277655221</v>
      </c>
      <c r="W44">
        <f t="shared" si="17"/>
        <v>117.61126706786665</v>
      </c>
      <c r="X44">
        <f t="shared" si="18"/>
        <v>-1.8120442913144401</v>
      </c>
      <c r="Y44">
        <f t="shared" si="19"/>
        <v>-6.7992227765522131</v>
      </c>
      <c r="Z44">
        <f t="shared" si="20"/>
        <v>6.7992227765522131</v>
      </c>
      <c r="AA44">
        <f t="shared" si="29"/>
        <v>-9.6305419817309712</v>
      </c>
      <c r="AB44">
        <f t="shared" si="29"/>
        <v>1089.9637518929467</v>
      </c>
      <c r="AC44">
        <f t="shared" si="22"/>
        <v>25.347994230068526</v>
      </c>
      <c r="AD44">
        <f t="shared" si="23"/>
        <v>-0.37993309822940324</v>
      </c>
    </row>
    <row r="45" spans="1:30" ht="15.75" thickBot="1" x14ac:dyDescent="0.3">
      <c r="A45" s="1">
        <v>43884</v>
      </c>
      <c r="B45" s="35">
        <v>44</v>
      </c>
      <c r="C45" s="16">
        <v>98</v>
      </c>
      <c r="D45">
        <f t="shared" si="0"/>
        <v>129.84965568460183</v>
      </c>
      <c r="E45">
        <f t="shared" si="1"/>
        <v>129.61689096597183</v>
      </c>
      <c r="F45">
        <f t="shared" si="2"/>
        <v>0.2327647186299957</v>
      </c>
      <c r="G45">
        <f t="shared" si="3"/>
        <v>-31.849655684601828</v>
      </c>
      <c r="H45">
        <f t="shared" si="4"/>
        <v>31.849655684601828</v>
      </c>
      <c r="I45">
        <f t="shared" si="27"/>
        <v>-26.030537718851917</v>
      </c>
      <c r="J45">
        <f t="shared" si="27"/>
        <v>1004.6361179610947</v>
      </c>
      <c r="K45">
        <f t="shared" si="6"/>
        <v>22.832639044570332</v>
      </c>
      <c r="L45">
        <f t="shared" si="7"/>
        <v>-1.1400582152610192</v>
      </c>
      <c r="M45">
        <f t="shared" si="8"/>
        <v>111.11529807710485</v>
      </c>
      <c r="N45">
        <f t="shared" si="9"/>
        <v>112.90197552940074</v>
      </c>
      <c r="O45">
        <f t="shared" si="10"/>
        <v>-1.7866774522958977</v>
      </c>
      <c r="P45">
        <f t="shared" si="11"/>
        <v>-13.115298077104853</v>
      </c>
      <c r="Q45">
        <f t="shared" si="12"/>
        <v>13.115298077104853</v>
      </c>
      <c r="R45">
        <f t="shared" si="28"/>
        <v>-20.262007886288458</v>
      </c>
      <c r="S45">
        <f t="shared" si="28"/>
        <v>795.99707820657591</v>
      </c>
      <c r="T45">
        <f t="shared" si="14"/>
        <v>18.090842686513088</v>
      </c>
      <c r="U45">
        <f t="shared" si="15"/>
        <v>-1.1200145972964541</v>
      </c>
      <c r="V45">
        <f t="shared" si="16"/>
        <v>104.19629768700258</v>
      </c>
      <c r="W45">
        <f t="shared" si="17"/>
        <v>110.35984455531045</v>
      </c>
      <c r="X45">
        <f t="shared" si="18"/>
        <v>-6.1635468683078543</v>
      </c>
      <c r="Y45">
        <f t="shared" si="19"/>
        <v>-6.1962976870025841</v>
      </c>
      <c r="Z45">
        <f t="shared" si="20"/>
        <v>6.1962976870025841</v>
      </c>
      <c r="AA45">
        <f t="shared" si="29"/>
        <v>-15.826839668733555</v>
      </c>
      <c r="AB45">
        <f t="shared" si="29"/>
        <v>1096.1600495799494</v>
      </c>
      <c r="AC45">
        <f t="shared" si="22"/>
        <v>24.912728399544303</v>
      </c>
      <c r="AD45">
        <f t="shared" si="23"/>
        <v>-0.63529130229762609</v>
      </c>
    </row>
    <row r="46" spans="1:30" ht="15.75" thickBot="1" x14ac:dyDescent="0.3">
      <c r="A46" s="1">
        <v>43885</v>
      </c>
      <c r="B46" s="35">
        <v>45</v>
      </c>
      <c r="C46" s="16">
        <v>150</v>
      </c>
      <c r="D46">
        <f t="shared" si="0"/>
        <v>122.43850303892738</v>
      </c>
      <c r="E46">
        <f t="shared" si="1"/>
        <v>123.47972454768146</v>
      </c>
      <c r="F46">
        <f t="shared" si="2"/>
        <v>-1.0412215087540786</v>
      </c>
      <c r="G46">
        <f t="shared" si="3"/>
        <v>27.561496961072621</v>
      </c>
      <c r="H46">
        <f t="shared" si="4"/>
        <v>27.561496961072621</v>
      </c>
      <c r="I46">
        <f t="shared" si="27"/>
        <v>1.5309592422207032</v>
      </c>
      <c r="J46">
        <f t="shared" si="27"/>
        <v>1032.1976149221673</v>
      </c>
      <c r="K46">
        <f t="shared" si="6"/>
        <v>22.937724776048164</v>
      </c>
      <c r="L46">
        <f t="shared" si="7"/>
        <v>6.6744163040065266E-2</v>
      </c>
      <c r="M46">
        <f t="shared" si="8"/>
        <v>99.492147066980323</v>
      </c>
      <c r="N46">
        <f t="shared" si="9"/>
        <v>104.55764903855243</v>
      </c>
      <c r="O46">
        <f t="shared" si="10"/>
        <v>-5.065501971572111</v>
      </c>
      <c r="P46">
        <f t="shared" si="11"/>
        <v>50.507852933019677</v>
      </c>
      <c r="Q46">
        <f t="shared" si="12"/>
        <v>50.507852933019677</v>
      </c>
      <c r="R46">
        <f t="shared" si="28"/>
        <v>30.245845046731219</v>
      </c>
      <c r="S46">
        <f t="shared" si="28"/>
        <v>846.50493113959556</v>
      </c>
      <c r="T46">
        <f t="shared" si="14"/>
        <v>18.811220691991011</v>
      </c>
      <c r="U46">
        <f t="shared" si="15"/>
        <v>1.6078619001906966</v>
      </c>
      <c r="V46">
        <f t="shared" si="16"/>
        <v>89.110082149410999</v>
      </c>
      <c r="W46">
        <f t="shared" si="17"/>
        <v>99.239259537400514</v>
      </c>
      <c r="X46">
        <f t="shared" si="18"/>
        <v>-10.129177387989511</v>
      </c>
      <c r="Y46">
        <f t="shared" si="19"/>
        <v>60.889917850589001</v>
      </c>
      <c r="Z46">
        <f t="shared" si="20"/>
        <v>60.889917850589001</v>
      </c>
      <c r="AA46">
        <f t="shared" si="29"/>
        <v>45.063078181855445</v>
      </c>
      <c r="AB46">
        <f t="shared" si="29"/>
        <v>1157.0499674305383</v>
      </c>
      <c r="AC46">
        <f t="shared" si="22"/>
        <v>25.712221498456408</v>
      </c>
      <c r="AD46">
        <f t="shared" si="23"/>
        <v>1.7525937299723688</v>
      </c>
    </row>
    <row r="47" spans="1:30" ht="15.75" thickBot="1" x14ac:dyDescent="0.3">
      <c r="A47" s="1">
        <v>43886</v>
      </c>
      <c r="B47" s="35">
        <v>46</v>
      </c>
      <c r="C47" s="16">
        <v>70</v>
      </c>
      <c r="D47">
        <f t="shared" si="0"/>
        <v>128.01204080083073</v>
      </c>
      <c r="E47">
        <f t="shared" si="1"/>
        <v>127.95080243114191</v>
      </c>
      <c r="F47">
        <f t="shared" si="2"/>
        <v>6.1238369688827454E-2</v>
      </c>
      <c r="G47">
        <f t="shared" si="3"/>
        <v>-58.012040800830732</v>
      </c>
      <c r="H47">
        <f t="shared" si="4"/>
        <v>58.012040800830732</v>
      </c>
      <c r="I47">
        <f t="shared" si="27"/>
        <v>-56.481081558610029</v>
      </c>
      <c r="J47">
        <f t="shared" si="27"/>
        <v>1090.2096557229979</v>
      </c>
      <c r="K47">
        <f t="shared" si="6"/>
        <v>23.700209907021694</v>
      </c>
      <c r="L47">
        <f t="shared" si="7"/>
        <v>-2.3831468911115552</v>
      </c>
      <c r="M47">
        <f t="shared" si="8"/>
        <v>132.30753479517296</v>
      </c>
      <c r="N47">
        <f t="shared" si="9"/>
        <v>124.74607353349016</v>
      </c>
      <c r="O47">
        <f t="shared" si="10"/>
        <v>7.5614612616828083</v>
      </c>
      <c r="P47">
        <f t="shared" si="11"/>
        <v>-62.307534795172955</v>
      </c>
      <c r="Q47">
        <f t="shared" si="12"/>
        <v>62.307534795172955</v>
      </c>
      <c r="R47">
        <f t="shared" si="28"/>
        <v>-32.061689748441736</v>
      </c>
      <c r="S47">
        <f t="shared" si="28"/>
        <v>908.81246593476851</v>
      </c>
      <c r="T47">
        <f t="shared" si="14"/>
        <v>19.75679273771236</v>
      </c>
      <c r="U47">
        <f t="shared" si="15"/>
        <v>-1.622818550262028</v>
      </c>
      <c r="V47">
        <f t="shared" si="16"/>
        <v>166.66238646626968</v>
      </c>
      <c r="W47">
        <f t="shared" si="17"/>
        <v>137.82201642988221</v>
      </c>
      <c r="X47">
        <f t="shared" si="18"/>
        <v>28.840370036387458</v>
      </c>
      <c r="Y47">
        <f t="shared" si="19"/>
        <v>-96.66238646626968</v>
      </c>
      <c r="Z47">
        <f t="shared" si="20"/>
        <v>96.66238646626968</v>
      </c>
      <c r="AA47">
        <f t="shared" si="29"/>
        <v>-51.599308284414235</v>
      </c>
      <c r="AB47">
        <f t="shared" si="29"/>
        <v>1253.7123538968081</v>
      </c>
      <c r="AC47">
        <f t="shared" si="22"/>
        <v>27.254616389061045</v>
      </c>
      <c r="AD47">
        <f t="shared" si="23"/>
        <v>-1.8932318675057269</v>
      </c>
    </row>
    <row r="48" spans="1:30" ht="15.75" thickBot="1" x14ac:dyDescent="0.3">
      <c r="A48" s="1">
        <v>43887</v>
      </c>
      <c r="B48" s="35">
        <v>47</v>
      </c>
      <c r="C48" s="16">
        <v>52</v>
      </c>
      <c r="D48">
        <f t="shared" si="0"/>
        <v>114.15038937832018</v>
      </c>
      <c r="E48">
        <f t="shared" si="1"/>
        <v>116.40963264066458</v>
      </c>
      <c r="F48">
        <f t="shared" si="2"/>
        <v>-2.2592432623444023</v>
      </c>
      <c r="G48">
        <f t="shared" si="3"/>
        <v>-62.150389378320185</v>
      </c>
      <c r="H48">
        <f t="shared" si="4"/>
        <v>62.150389378320185</v>
      </c>
      <c r="I48">
        <f t="shared" si="27"/>
        <v>-118.63147093693021</v>
      </c>
      <c r="J48">
        <f t="shared" si="27"/>
        <v>1152.3600451013181</v>
      </c>
      <c r="K48">
        <f t="shared" si="6"/>
        <v>24.518298831942939</v>
      </c>
      <c r="L48">
        <f t="shared" si="7"/>
        <v>-4.8384870316685555</v>
      </c>
      <c r="M48">
        <f t="shared" si="8"/>
        <v>93.138344960476047</v>
      </c>
      <c r="N48">
        <f t="shared" si="9"/>
        <v>101.15376739758648</v>
      </c>
      <c r="O48">
        <f t="shared" si="10"/>
        <v>-8.0154224371104306</v>
      </c>
      <c r="P48">
        <f t="shared" si="11"/>
        <v>-41.138344960476047</v>
      </c>
      <c r="Q48">
        <f t="shared" si="12"/>
        <v>41.138344960476047</v>
      </c>
      <c r="R48">
        <f t="shared" si="28"/>
        <v>-73.200034708917784</v>
      </c>
      <c r="S48">
        <f t="shared" si="28"/>
        <v>949.95081089524456</v>
      </c>
      <c r="T48">
        <f t="shared" si="14"/>
        <v>20.211719380749884</v>
      </c>
      <c r="U48">
        <f t="shared" si="15"/>
        <v>-3.6216629238695655</v>
      </c>
      <c r="V48">
        <f t="shared" si="16"/>
        <v>56.308919991228791</v>
      </c>
      <c r="W48">
        <f t="shared" si="17"/>
        <v>89.33247729325393</v>
      </c>
      <c r="X48">
        <f t="shared" si="18"/>
        <v>-33.023557302025139</v>
      </c>
      <c r="Y48">
        <f t="shared" si="19"/>
        <v>-4.308919991228791</v>
      </c>
      <c r="Z48">
        <f t="shared" si="20"/>
        <v>4.308919991228791</v>
      </c>
      <c r="AA48">
        <f t="shared" si="29"/>
        <v>-55.908228275643026</v>
      </c>
      <c r="AB48">
        <f t="shared" si="29"/>
        <v>1258.0212738880368</v>
      </c>
      <c r="AC48">
        <f t="shared" si="22"/>
        <v>26.766410082724189</v>
      </c>
      <c r="AD48">
        <f t="shared" si="23"/>
        <v>-2.0887458610569447</v>
      </c>
    </row>
    <row r="49" spans="1:30" ht="15.75" thickBot="1" x14ac:dyDescent="0.3">
      <c r="A49" s="1">
        <v>43888</v>
      </c>
      <c r="B49" s="35">
        <v>48</v>
      </c>
      <c r="C49" s="16">
        <v>29</v>
      </c>
      <c r="D49">
        <f t="shared" si="0"/>
        <v>96.975052665178936</v>
      </c>
      <c r="E49">
        <f t="shared" si="1"/>
        <v>101.72031150265614</v>
      </c>
      <c r="F49">
        <f t="shared" si="2"/>
        <v>-4.7452588374772109</v>
      </c>
      <c r="G49">
        <f t="shared" si="3"/>
        <v>-67.975052665178936</v>
      </c>
      <c r="H49">
        <f t="shared" si="4"/>
        <v>67.975052665178936</v>
      </c>
      <c r="I49">
        <f t="shared" si="27"/>
        <v>-186.60652360210915</v>
      </c>
      <c r="J49">
        <f t="shared" si="27"/>
        <v>1220.335097766497</v>
      </c>
      <c r="K49">
        <f t="shared" si="6"/>
        <v>25.423647870135355</v>
      </c>
      <c r="L49">
        <f t="shared" si="7"/>
        <v>-7.3398799635402465</v>
      </c>
      <c r="M49">
        <f t="shared" si="8"/>
        <v>54.269163803008581</v>
      </c>
      <c r="N49">
        <f t="shared" si="9"/>
        <v>72.569172480238024</v>
      </c>
      <c r="O49">
        <f t="shared" si="10"/>
        <v>-18.300008677229442</v>
      </c>
      <c r="P49">
        <f t="shared" si="11"/>
        <v>-25.269163803008581</v>
      </c>
      <c r="Q49">
        <f t="shared" si="12"/>
        <v>25.269163803008581</v>
      </c>
      <c r="R49">
        <f t="shared" si="28"/>
        <v>-98.469198511926365</v>
      </c>
      <c r="S49">
        <f t="shared" si="28"/>
        <v>975.21997469825317</v>
      </c>
      <c r="T49">
        <f t="shared" si="14"/>
        <v>20.317082806213609</v>
      </c>
      <c r="U49">
        <f t="shared" si="15"/>
        <v>-4.8466209175370079</v>
      </c>
      <c r="V49">
        <f t="shared" si="16"/>
        <v>17.080517901834185</v>
      </c>
      <c r="W49">
        <f t="shared" si="17"/>
        <v>52.861783998245755</v>
      </c>
      <c r="X49">
        <f t="shared" si="18"/>
        <v>-35.781266096411571</v>
      </c>
      <c r="Y49">
        <f t="shared" si="19"/>
        <v>11.919482098165815</v>
      </c>
      <c r="Z49">
        <f t="shared" si="20"/>
        <v>11.919482098165815</v>
      </c>
      <c r="AA49">
        <f t="shared" si="29"/>
        <v>-43.988746177477211</v>
      </c>
      <c r="AB49">
        <f t="shared" si="29"/>
        <v>1269.9407559862027</v>
      </c>
      <c r="AC49">
        <f t="shared" si="22"/>
        <v>26.45709908304589</v>
      </c>
      <c r="AD49">
        <f t="shared" si="23"/>
        <v>-1.6626443450735635</v>
      </c>
    </row>
    <row r="50" spans="1:30" ht="15.75" thickBot="1" x14ac:dyDescent="0.3">
      <c r="A50" s="1">
        <v>43889</v>
      </c>
      <c r="B50" s="35">
        <v>49</v>
      </c>
      <c r="C50" s="16">
        <v>44</v>
      </c>
      <c r="D50">
        <f t="shared" si="0"/>
        <v>75.915781188058773</v>
      </c>
      <c r="E50">
        <f t="shared" si="1"/>
        <v>83.380042132143146</v>
      </c>
      <c r="F50">
        <f t="shared" si="2"/>
        <v>-7.4642609440843692</v>
      </c>
      <c r="G50">
        <f t="shared" si="3"/>
        <v>-31.915781188058773</v>
      </c>
      <c r="H50">
        <f t="shared" si="4"/>
        <v>31.915781188058773</v>
      </c>
      <c r="I50">
        <f t="shared" si="27"/>
        <v>-218.52230479016794</v>
      </c>
      <c r="J50">
        <f t="shared" si="27"/>
        <v>1252.2508789545559</v>
      </c>
      <c r="K50">
        <f t="shared" si="6"/>
        <v>25.556140386827671</v>
      </c>
      <c r="L50">
        <f t="shared" si="7"/>
        <v>-8.5506771164397062</v>
      </c>
      <c r="M50">
        <f t="shared" si="8"/>
        <v>17.017282273522703</v>
      </c>
      <c r="N50">
        <f t="shared" si="9"/>
        <v>41.634581901504291</v>
      </c>
      <c r="O50">
        <f t="shared" si="10"/>
        <v>-24.617299627981588</v>
      </c>
      <c r="P50">
        <f t="shared" si="11"/>
        <v>26.982717726477297</v>
      </c>
      <c r="Q50">
        <f t="shared" si="12"/>
        <v>26.982717726477297</v>
      </c>
      <c r="R50">
        <f t="shared" si="28"/>
        <v>-71.486480785449061</v>
      </c>
      <c r="S50">
        <f t="shared" si="28"/>
        <v>1002.2026924247305</v>
      </c>
      <c r="T50">
        <f t="shared" si="14"/>
        <v>20.453116171933274</v>
      </c>
      <c r="U50">
        <f t="shared" si="15"/>
        <v>-3.495138842634951</v>
      </c>
      <c r="V50">
        <f t="shared" si="16"/>
        <v>-1.5366939732186076</v>
      </c>
      <c r="W50">
        <f t="shared" si="17"/>
        <v>26.61610358036684</v>
      </c>
      <c r="X50">
        <f t="shared" si="18"/>
        <v>-28.152797553585447</v>
      </c>
      <c r="Y50">
        <f t="shared" si="19"/>
        <v>45.536693973218604</v>
      </c>
      <c r="Z50">
        <f t="shared" si="20"/>
        <v>45.536693973218604</v>
      </c>
      <c r="AA50">
        <f t="shared" si="29"/>
        <v>1.5479477957413934</v>
      </c>
      <c r="AB50">
        <f t="shared" si="29"/>
        <v>1315.4774499594214</v>
      </c>
      <c r="AC50">
        <f t="shared" si="22"/>
        <v>26.846478570600436</v>
      </c>
      <c r="AD50">
        <f t="shared" si="23"/>
        <v>5.7659249114204135E-2</v>
      </c>
    </row>
    <row r="51" spans="1:30" ht="15.75" thickBot="1" x14ac:dyDescent="0.3">
      <c r="A51" s="1">
        <v>43890</v>
      </c>
      <c r="B51" s="35">
        <v>50</v>
      </c>
      <c r="C51" s="16">
        <v>47</v>
      </c>
      <c r="D51">
        <f t="shared" si="0"/>
        <v>60.791732758840297</v>
      </c>
      <c r="E51">
        <f t="shared" si="1"/>
        <v>69.532624950447016</v>
      </c>
      <c r="F51">
        <f t="shared" si="2"/>
        <v>-8.7408921916067204</v>
      </c>
      <c r="G51">
        <f t="shared" si="3"/>
        <v>-13.791732758840297</v>
      </c>
      <c r="H51">
        <f t="shared" si="4"/>
        <v>13.791732758840297</v>
      </c>
      <c r="I51">
        <f t="shared" si="27"/>
        <v>-232.31403754900822</v>
      </c>
      <c r="J51">
        <f t="shared" si="27"/>
        <v>1266.0426117133961</v>
      </c>
      <c r="K51">
        <f t="shared" si="6"/>
        <v>25.320852234267921</v>
      </c>
      <c r="L51">
        <f t="shared" si="7"/>
        <v>-9.1748111556295289</v>
      </c>
      <c r="M51">
        <f t="shared" si="8"/>
        <v>12.637020940399086</v>
      </c>
      <c r="N51">
        <f t="shared" si="9"/>
        <v>30.508641136761351</v>
      </c>
      <c r="O51">
        <f t="shared" si="10"/>
        <v>-17.871620196362265</v>
      </c>
      <c r="P51">
        <f t="shared" si="11"/>
        <v>34.362979059600917</v>
      </c>
      <c r="Q51">
        <f t="shared" si="12"/>
        <v>34.362979059600917</v>
      </c>
      <c r="R51">
        <f t="shared" si="28"/>
        <v>-37.123501725848143</v>
      </c>
      <c r="S51">
        <f t="shared" si="28"/>
        <v>1036.5656714843315</v>
      </c>
      <c r="T51">
        <f t="shared" si="14"/>
        <v>20.731313429686629</v>
      </c>
      <c r="U51">
        <f t="shared" si="15"/>
        <v>-1.7906970463669891</v>
      </c>
      <c r="V51">
        <f t="shared" si="16"/>
        <v>35.883347794630737</v>
      </c>
      <c r="W51">
        <f t="shared" si="17"/>
        <v>34.892661205356276</v>
      </c>
      <c r="X51">
        <f t="shared" si="18"/>
        <v>0.99068658927445696</v>
      </c>
      <c r="Y51">
        <f t="shared" si="19"/>
        <v>11.116652205369263</v>
      </c>
      <c r="Z51">
        <f t="shared" si="20"/>
        <v>11.116652205369263</v>
      </c>
      <c r="AA51">
        <f t="shared" si="29"/>
        <v>12.664600001110657</v>
      </c>
      <c r="AB51">
        <f t="shared" si="29"/>
        <v>1326.5941021647907</v>
      </c>
      <c r="AC51">
        <f t="shared" si="22"/>
        <v>26.531882043295813</v>
      </c>
      <c r="AD51">
        <f t="shared" si="23"/>
        <v>0.47733515400242033</v>
      </c>
    </row>
    <row r="52" spans="1:30" ht="15.75" thickBot="1" x14ac:dyDescent="0.3">
      <c r="A52" s="1">
        <v>43891</v>
      </c>
      <c r="B52" s="35">
        <v>51</v>
      </c>
      <c r="C52" s="16">
        <v>35</v>
      </c>
      <c r="D52">
        <f t="shared" si="0"/>
        <v>48.740824705111905</v>
      </c>
      <c r="E52">
        <f t="shared" si="1"/>
        <v>58.03338620707224</v>
      </c>
      <c r="F52">
        <f t="shared" si="2"/>
        <v>-9.292561501960332</v>
      </c>
      <c r="G52">
        <f t="shared" si="3"/>
        <v>-13.740824705111905</v>
      </c>
      <c r="H52">
        <f t="shared" si="4"/>
        <v>13.740824705111905</v>
      </c>
      <c r="I52">
        <f t="shared" ref="I52:J67" si="30">G52+I51</f>
        <v>-246.05486225412011</v>
      </c>
      <c r="J52">
        <f t="shared" si="30"/>
        <v>1279.783436418508</v>
      </c>
      <c r="K52">
        <f t="shared" si="6"/>
        <v>25.093792870951138</v>
      </c>
      <c r="L52">
        <f t="shared" si="7"/>
        <v>-9.8054073977376301</v>
      </c>
      <c r="M52">
        <f t="shared" si="8"/>
        <v>20.537635038737509</v>
      </c>
      <c r="N52">
        <f t="shared" si="9"/>
        <v>29.818510470199545</v>
      </c>
      <c r="O52">
        <f t="shared" si="10"/>
        <v>-9.2808754314620359</v>
      </c>
      <c r="P52">
        <f t="shared" si="11"/>
        <v>14.462364961262491</v>
      </c>
      <c r="Q52">
        <f t="shared" si="12"/>
        <v>14.462364961262491</v>
      </c>
      <c r="R52">
        <f t="shared" ref="R52:S67" si="31">P52+R51</f>
        <v>-22.661136764585653</v>
      </c>
      <c r="S52">
        <f t="shared" si="31"/>
        <v>1051.0280364455939</v>
      </c>
      <c r="T52">
        <f t="shared" si="14"/>
        <v>20.608392871482234</v>
      </c>
      <c r="U52">
        <f t="shared" si="15"/>
        <v>-1.0996071797497606</v>
      </c>
      <c r="V52">
        <f t="shared" si="16"/>
        <v>52.882013559636931</v>
      </c>
      <c r="W52">
        <f t="shared" si="17"/>
        <v>44.776669558926145</v>
      </c>
      <c r="X52">
        <f t="shared" si="18"/>
        <v>8.1053440007107831</v>
      </c>
      <c r="Y52">
        <f t="shared" si="19"/>
        <v>-17.882013559636931</v>
      </c>
      <c r="Z52">
        <f t="shared" si="20"/>
        <v>17.882013559636931</v>
      </c>
      <c r="AA52">
        <f t="shared" ref="AA52:AB67" si="32">Y52+AA51</f>
        <v>-5.2174135585262746</v>
      </c>
      <c r="AB52">
        <f t="shared" si="32"/>
        <v>1344.4761157244277</v>
      </c>
      <c r="AC52">
        <f t="shared" si="22"/>
        <v>26.362276778910346</v>
      </c>
      <c r="AD52">
        <f t="shared" si="23"/>
        <v>-0.19791210001634504</v>
      </c>
    </row>
    <row r="53" spans="1:30" ht="15.75" thickBot="1" x14ac:dyDescent="0.3">
      <c r="A53" s="1">
        <v>43892</v>
      </c>
      <c r="B53" s="35">
        <v>52</v>
      </c>
      <c r="C53" s="16">
        <v>42</v>
      </c>
      <c r="D53">
        <f t="shared" si="0"/>
        <v>36.150465273924716</v>
      </c>
      <c r="E53">
        <f t="shared" si="1"/>
        <v>45.992659764089524</v>
      </c>
      <c r="F53">
        <f t="shared" si="2"/>
        <v>-9.8421944901648075</v>
      </c>
      <c r="G53">
        <f t="shared" si="3"/>
        <v>5.8495347260752837</v>
      </c>
      <c r="H53">
        <f t="shared" si="4"/>
        <v>5.8495347260752837</v>
      </c>
      <c r="I53">
        <f t="shared" si="30"/>
        <v>-240.20532752804482</v>
      </c>
      <c r="J53">
        <f t="shared" si="30"/>
        <v>1285.6329711445833</v>
      </c>
      <c r="K53">
        <f t="shared" si="6"/>
        <v>24.72371098354968</v>
      </c>
      <c r="L53">
        <f t="shared" si="7"/>
        <v>-9.7155854834199165</v>
      </c>
      <c r="M53">
        <f t="shared" si="8"/>
        <v>22.103533328222341</v>
      </c>
      <c r="N53">
        <f t="shared" si="9"/>
        <v>27.768817519368753</v>
      </c>
      <c r="O53">
        <f t="shared" si="10"/>
        <v>-5.665284191146414</v>
      </c>
      <c r="P53">
        <f t="shared" si="11"/>
        <v>19.896466671777659</v>
      </c>
      <c r="Q53">
        <f t="shared" si="12"/>
        <v>19.896466671777659</v>
      </c>
      <c r="R53">
        <f t="shared" si="31"/>
        <v>-2.764670092807993</v>
      </c>
      <c r="S53">
        <f t="shared" si="31"/>
        <v>1070.9245031173716</v>
      </c>
      <c r="T53">
        <f t="shared" si="14"/>
        <v>20.594701983026376</v>
      </c>
      <c r="U53">
        <f t="shared" si="15"/>
        <v>-0.13424181107775016</v>
      </c>
      <c r="V53">
        <f t="shared" si="16"/>
        <v>35.237258034470528</v>
      </c>
      <c r="W53">
        <f t="shared" si="17"/>
        <v>38.576402711927386</v>
      </c>
      <c r="X53">
        <f t="shared" si="18"/>
        <v>-3.3391446774568543</v>
      </c>
      <c r="Y53">
        <f t="shared" si="19"/>
        <v>6.7627419655294716</v>
      </c>
      <c r="Z53">
        <f t="shared" si="20"/>
        <v>6.7627419655294716</v>
      </c>
      <c r="AA53">
        <f t="shared" si="32"/>
        <v>1.545328407003197</v>
      </c>
      <c r="AB53">
        <f t="shared" si="32"/>
        <v>1351.2388576899571</v>
      </c>
      <c r="AC53">
        <f t="shared" si="22"/>
        <v>25.98536264788379</v>
      </c>
      <c r="AD53">
        <f t="shared" si="23"/>
        <v>5.9469187632409139E-2</v>
      </c>
    </row>
    <row r="54" spans="1:30" ht="15.75" thickBot="1" x14ac:dyDescent="0.3">
      <c r="A54" s="1">
        <v>43893</v>
      </c>
      <c r="B54" s="35">
        <v>53</v>
      </c>
      <c r="C54" s="16">
        <v>32</v>
      </c>
      <c r="D54">
        <f t="shared" si="0"/>
        <v>27.712159118017972</v>
      </c>
      <c r="E54">
        <f t="shared" si="1"/>
        <v>37.32037221913977</v>
      </c>
      <c r="F54">
        <f t="shared" si="2"/>
        <v>-9.6082131011217964</v>
      </c>
      <c r="G54">
        <f t="shared" si="3"/>
        <v>4.287840881982028</v>
      </c>
      <c r="H54">
        <f t="shared" si="4"/>
        <v>4.287840881982028</v>
      </c>
      <c r="I54">
        <f t="shared" si="30"/>
        <v>-235.9174866460628</v>
      </c>
      <c r="J54">
        <f t="shared" si="30"/>
        <v>1289.9208120265653</v>
      </c>
      <c r="K54">
        <f t="shared" si="6"/>
        <v>24.338128528803118</v>
      </c>
      <c r="L54">
        <f t="shared" si="7"/>
        <v>-9.6933289824180484</v>
      </c>
      <c r="M54">
        <f t="shared" si="8"/>
        <v>31.360599140909173</v>
      </c>
      <c r="N54">
        <f t="shared" si="9"/>
        <v>32.05176666411117</v>
      </c>
      <c r="O54">
        <f t="shared" si="10"/>
        <v>-0.69116752320199915</v>
      </c>
      <c r="P54">
        <f t="shared" si="11"/>
        <v>0.63940085909082711</v>
      </c>
      <c r="Q54">
        <f t="shared" si="12"/>
        <v>0.63940085909082711</v>
      </c>
      <c r="R54">
        <f t="shared" si="31"/>
        <v>-2.1252692337171659</v>
      </c>
      <c r="S54">
        <f t="shared" si="31"/>
        <v>1071.5639039764624</v>
      </c>
      <c r="T54">
        <f t="shared" si="14"/>
        <v>20.218186867480423</v>
      </c>
      <c r="U54">
        <f t="shared" si="15"/>
        <v>-0.10511670743015621</v>
      </c>
      <c r="V54">
        <f t="shared" si="16"/>
        <v>41.63646178737612</v>
      </c>
      <c r="W54">
        <f t="shared" si="17"/>
        <v>40.647451606894109</v>
      </c>
      <c r="X54">
        <f t="shared" si="18"/>
        <v>0.98901018048201017</v>
      </c>
      <c r="Y54">
        <f t="shared" si="19"/>
        <v>-9.6364617873761205</v>
      </c>
      <c r="Z54">
        <f t="shared" si="20"/>
        <v>9.6364617873761205</v>
      </c>
      <c r="AA54">
        <f t="shared" si="32"/>
        <v>-8.0911333803729235</v>
      </c>
      <c r="AB54">
        <f t="shared" si="32"/>
        <v>1360.8753194773333</v>
      </c>
      <c r="AC54">
        <f t="shared" si="22"/>
        <v>25.676892820327044</v>
      </c>
      <c r="AD54">
        <f t="shared" si="23"/>
        <v>-0.31511341488981093</v>
      </c>
    </row>
    <row r="55" spans="1:30" ht="15.75" thickBot="1" x14ac:dyDescent="0.3">
      <c r="A55" s="1">
        <v>43894</v>
      </c>
      <c r="B55" s="35">
        <v>54</v>
      </c>
      <c r="C55" s="16">
        <v>37</v>
      </c>
      <c r="D55">
        <f t="shared" si="0"/>
        <v>19.133027828571862</v>
      </c>
      <c r="E55">
        <f t="shared" si="1"/>
        <v>28.569727294414378</v>
      </c>
      <c r="F55">
        <f t="shared" si="2"/>
        <v>-9.4366994658425156</v>
      </c>
      <c r="G55">
        <f t="shared" si="3"/>
        <v>17.866972171428138</v>
      </c>
      <c r="H55">
        <f t="shared" si="4"/>
        <v>17.866972171428138</v>
      </c>
      <c r="I55">
        <f t="shared" si="30"/>
        <v>-218.05051447463467</v>
      </c>
      <c r="J55">
        <f t="shared" si="30"/>
        <v>1307.7877841979935</v>
      </c>
      <c r="K55">
        <f t="shared" si="6"/>
        <v>24.21829229996284</v>
      </c>
      <c r="L55">
        <f t="shared" si="7"/>
        <v>-9.0035462357917471</v>
      </c>
      <c r="M55">
        <f t="shared" si="8"/>
        <v>31.148982262025292</v>
      </c>
      <c r="N55">
        <f t="shared" si="9"/>
        <v>31.680299570454586</v>
      </c>
      <c r="O55">
        <f t="shared" si="10"/>
        <v>-0.53131730842929237</v>
      </c>
      <c r="P55">
        <f t="shared" si="11"/>
        <v>5.8510177379747077</v>
      </c>
      <c r="Q55">
        <f t="shared" si="12"/>
        <v>5.8510177379747077</v>
      </c>
      <c r="R55">
        <f t="shared" si="31"/>
        <v>3.7257485042575418</v>
      </c>
      <c r="S55">
        <f t="shared" si="31"/>
        <v>1077.414921714437</v>
      </c>
      <c r="T55">
        <f t="shared" si="14"/>
        <v>19.952128179896981</v>
      </c>
      <c r="U55">
        <f t="shared" si="15"/>
        <v>0.18673439097145872</v>
      </c>
      <c r="V55">
        <f t="shared" si="16"/>
        <v>28.748966994036515</v>
      </c>
      <c r="W55">
        <f t="shared" si="17"/>
        <v>33.927292357475224</v>
      </c>
      <c r="X55">
        <f t="shared" si="18"/>
        <v>-5.1783253634387076</v>
      </c>
      <c r="Y55">
        <f t="shared" si="19"/>
        <v>8.2510330059634853</v>
      </c>
      <c r="Z55">
        <f t="shared" si="20"/>
        <v>8.2510330059634853</v>
      </c>
      <c r="AA55">
        <f t="shared" si="32"/>
        <v>0.15989962559056181</v>
      </c>
      <c r="AB55">
        <f t="shared" si="32"/>
        <v>1369.1263524832968</v>
      </c>
      <c r="AC55">
        <f t="shared" si="22"/>
        <v>25.354191712653645</v>
      </c>
      <c r="AD55">
        <f t="shared" si="23"/>
        <v>6.3066347136106846E-3</v>
      </c>
    </row>
    <row r="56" spans="1:30" ht="15.75" thickBot="1" x14ac:dyDescent="0.3">
      <c r="A56" s="1">
        <v>43895</v>
      </c>
      <c r="B56" s="35">
        <v>55</v>
      </c>
      <c r="C56" s="16">
        <v>31</v>
      </c>
      <c r="D56">
        <f t="shared" si="0"/>
        <v>13.9844016838721</v>
      </c>
      <c r="E56">
        <f t="shared" si="1"/>
        <v>22.70642226285749</v>
      </c>
      <c r="F56">
        <f t="shared" si="2"/>
        <v>-8.72202057898539</v>
      </c>
      <c r="G56">
        <f t="shared" si="3"/>
        <v>17.0155983161279</v>
      </c>
      <c r="H56">
        <f t="shared" si="4"/>
        <v>17.0155983161279</v>
      </c>
      <c r="I56">
        <f t="shared" si="30"/>
        <v>-201.03491615850677</v>
      </c>
      <c r="J56">
        <f t="shared" si="30"/>
        <v>1324.8033825141213</v>
      </c>
      <c r="K56">
        <f t="shared" si="6"/>
        <v>24.087334227529478</v>
      </c>
      <c r="L56">
        <f t="shared" si="7"/>
        <v>-8.3460840564392313</v>
      </c>
      <c r="M56">
        <f t="shared" si="8"/>
        <v>35.005928257077038</v>
      </c>
      <c r="N56">
        <f t="shared" si="9"/>
        <v>34.07449113101265</v>
      </c>
      <c r="O56">
        <f t="shared" si="10"/>
        <v>0.93143712606438633</v>
      </c>
      <c r="P56">
        <f t="shared" si="11"/>
        <v>-4.0059282570770378</v>
      </c>
      <c r="Q56">
        <f t="shared" si="12"/>
        <v>4.0059282570770378</v>
      </c>
      <c r="R56">
        <f t="shared" si="31"/>
        <v>-0.28017975281949603</v>
      </c>
      <c r="S56">
        <f t="shared" si="31"/>
        <v>1081.4208499715141</v>
      </c>
      <c r="T56">
        <f t="shared" si="14"/>
        <v>19.662197272209347</v>
      </c>
      <c r="U56">
        <f t="shared" si="15"/>
        <v>-1.4249666450834747E-2</v>
      </c>
      <c r="V56">
        <f t="shared" si="16"/>
        <v>35.452129159185233</v>
      </c>
      <c r="W56">
        <f t="shared" si="17"/>
        <v>35.349793398807307</v>
      </c>
      <c r="X56">
        <f t="shared" si="18"/>
        <v>0.10233576037792691</v>
      </c>
      <c r="Y56">
        <f t="shared" si="19"/>
        <v>-4.4521291591852332</v>
      </c>
      <c r="Z56">
        <f t="shared" si="20"/>
        <v>4.4521291591852332</v>
      </c>
      <c r="AA56">
        <f t="shared" si="32"/>
        <v>-4.2922295335946714</v>
      </c>
      <c r="AB56">
        <f t="shared" si="32"/>
        <v>1373.5784816424821</v>
      </c>
      <c r="AC56">
        <f t="shared" si="22"/>
        <v>24.974154211681491</v>
      </c>
      <c r="AD56">
        <f t="shared" si="23"/>
        <v>-0.17186686272590607</v>
      </c>
    </row>
    <row r="57" spans="1:30" ht="15.75" thickBot="1" x14ac:dyDescent="0.3">
      <c r="A57" s="1">
        <v>43896</v>
      </c>
      <c r="B57" s="35">
        <v>56</v>
      </c>
      <c r="C57" s="16">
        <v>30</v>
      </c>
      <c r="D57">
        <f t="shared" si="0"/>
        <v>9.3461247007574073</v>
      </c>
      <c r="E57">
        <f t="shared" si="1"/>
        <v>17.387521347097682</v>
      </c>
      <c r="F57">
        <f t="shared" si="2"/>
        <v>-8.0413966463402744</v>
      </c>
      <c r="G57">
        <f t="shared" si="3"/>
        <v>20.653875299242593</v>
      </c>
      <c r="H57">
        <f t="shared" si="4"/>
        <v>20.653875299242593</v>
      </c>
      <c r="I57">
        <f t="shared" si="30"/>
        <v>-180.38104085926417</v>
      </c>
      <c r="J57">
        <f t="shared" si="30"/>
        <v>1345.4572578133639</v>
      </c>
      <c r="K57">
        <f t="shared" si="6"/>
        <v>24.026022460952927</v>
      </c>
      <c r="L57">
        <f t="shared" si="7"/>
        <v>-7.5077362951949</v>
      </c>
      <c r="M57">
        <f t="shared" si="8"/>
        <v>32.932919190333649</v>
      </c>
      <c r="N57">
        <f t="shared" si="9"/>
        <v>33.002964128538522</v>
      </c>
      <c r="O57">
        <f t="shared" si="10"/>
        <v>-7.0044938204871343E-2</v>
      </c>
      <c r="P57">
        <f t="shared" si="11"/>
        <v>-2.9329191903336493</v>
      </c>
      <c r="Q57">
        <f t="shared" si="12"/>
        <v>2.9329191903336493</v>
      </c>
      <c r="R57">
        <f t="shared" si="31"/>
        <v>-3.2130989431531454</v>
      </c>
      <c r="S57">
        <f t="shared" si="31"/>
        <v>1084.3537691618478</v>
      </c>
      <c r="T57">
        <f t="shared" si="14"/>
        <v>19.363460163604426</v>
      </c>
      <c r="U57">
        <f t="shared" si="15"/>
        <v>-0.16593619714685542</v>
      </c>
      <c r="V57">
        <f t="shared" si="16"/>
        <v>29.143398930336424</v>
      </c>
      <c r="W57">
        <f t="shared" si="17"/>
        <v>31.890425831837046</v>
      </c>
      <c r="X57">
        <f t="shared" si="18"/>
        <v>-2.747026901500623</v>
      </c>
      <c r="Y57">
        <f t="shared" si="19"/>
        <v>0.85660106966357574</v>
      </c>
      <c r="Z57">
        <f t="shared" si="20"/>
        <v>0.85660106966357574</v>
      </c>
      <c r="AA57">
        <f t="shared" si="32"/>
        <v>-3.4356284639310957</v>
      </c>
      <c r="AB57">
        <f t="shared" si="32"/>
        <v>1374.4350827121457</v>
      </c>
      <c r="AC57">
        <f t="shared" si="22"/>
        <v>24.543483619859746</v>
      </c>
      <c r="AD57">
        <f t="shared" si="23"/>
        <v>-0.13998128860367251</v>
      </c>
    </row>
    <row r="58" spans="1:30" ht="15.75" thickBot="1" x14ac:dyDescent="0.3">
      <c r="A58" s="1">
        <v>43897</v>
      </c>
      <c r="B58" s="35">
        <v>57</v>
      </c>
      <c r="C58" s="16">
        <v>28</v>
      </c>
      <c r="D58">
        <f t="shared" si="0"/>
        <v>6.2616581262353552</v>
      </c>
      <c r="E58">
        <f t="shared" si="1"/>
        <v>13.476899760605926</v>
      </c>
      <c r="F58">
        <f t="shared" si="2"/>
        <v>-7.215241634370571</v>
      </c>
      <c r="G58">
        <f t="shared" si="3"/>
        <v>21.738341873764647</v>
      </c>
      <c r="H58">
        <f t="shared" si="4"/>
        <v>21.738341873764647</v>
      </c>
      <c r="I58">
        <f t="shared" si="30"/>
        <v>-158.64269898549952</v>
      </c>
      <c r="J58">
        <f t="shared" si="30"/>
        <v>1367.1955996871286</v>
      </c>
      <c r="K58">
        <f t="shared" si="6"/>
        <v>23.985887713809273</v>
      </c>
      <c r="L58">
        <f t="shared" si="7"/>
        <v>-6.6140015695214389</v>
      </c>
      <c r="M58">
        <f t="shared" si="8"/>
        <v>30.663184859378539</v>
      </c>
      <c r="N58">
        <f t="shared" si="9"/>
        <v>31.466459595166825</v>
      </c>
      <c r="O58">
        <f t="shared" si="10"/>
        <v>-0.80327473578828368</v>
      </c>
      <c r="P58">
        <f t="shared" si="11"/>
        <v>-2.6631848593785392</v>
      </c>
      <c r="Q58">
        <f t="shared" si="12"/>
        <v>2.6631848593785392</v>
      </c>
      <c r="R58">
        <f t="shared" si="31"/>
        <v>-5.8762838025316846</v>
      </c>
      <c r="S58">
        <f t="shared" si="31"/>
        <v>1087.0169540212264</v>
      </c>
      <c r="T58">
        <f t="shared" si="14"/>
        <v>19.070472877565376</v>
      </c>
      <c r="U58">
        <f t="shared" si="15"/>
        <v>-0.30813519099699838</v>
      </c>
      <c r="V58">
        <f t="shared" si="16"/>
        <v>27.629877569151347</v>
      </c>
      <c r="W58">
        <f t="shared" si="17"/>
        <v>29.828679786067283</v>
      </c>
      <c r="X58">
        <f t="shared" si="18"/>
        <v>-2.1988022169159356</v>
      </c>
      <c r="Y58">
        <f t="shared" si="19"/>
        <v>0.37012243084865304</v>
      </c>
      <c r="Z58">
        <f t="shared" si="20"/>
        <v>0.37012243084865304</v>
      </c>
      <c r="AA58">
        <f t="shared" si="32"/>
        <v>-3.0655060330824426</v>
      </c>
      <c r="AB58">
        <f t="shared" si="32"/>
        <v>1374.8052051429943</v>
      </c>
      <c r="AC58">
        <f t="shared" si="22"/>
        <v>24.119389563912179</v>
      </c>
      <c r="AD58">
        <f t="shared" si="23"/>
        <v>-0.12709716491619266</v>
      </c>
    </row>
    <row r="59" spans="1:30" ht="15.75" thickBot="1" x14ac:dyDescent="0.3">
      <c r="A59" s="1">
        <v>43898</v>
      </c>
      <c r="B59" s="35">
        <v>58</v>
      </c>
      <c r="C59" s="16">
        <v>27</v>
      </c>
      <c r="D59">
        <f t="shared" si="0"/>
        <v>4.2636185415682997</v>
      </c>
      <c r="E59">
        <f t="shared" si="1"/>
        <v>10.609326500988285</v>
      </c>
      <c r="F59">
        <f t="shared" si="2"/>
        <v>-6.3457079594199852</v>
      </c>
      <c r="G59">
        <f t="shared" si="3"/>
        <v>22.736381458431701</v>
      </c>
      <c r="H59">
        <f t="shared" si="4"/>
        <v>22.736381458431701</v>
      </c>
      <c r="I59">
        <f t="shared" si="30"/>
        <v>-135.90631752706781</v>
      </c>
      <c r="J59">
        <f t="shared" si="30"/>
        <v>1389.9319811455603</v>
      </c>
      <c r="K59">
        <f t="shared" si="6"/>
        <v>23.964344502509661</v>
      </c>
      <c r="L59">
        <f t="shared" si="7"/>
        <v>-5.6711886074261306</v>
      </c>
      <c r="M59">
        <f t="shared" si="8"/>
        <v>27.862521479056351</v>
      </c>
      <c r="N59">
        <f t="shared" si="9"/>
        <v>29.33159242968927</v>
      </c>
      <c r="O59">
        <f t="shared" si="10"/>
        <v>-1.4690709506329185</v>
      </c>
      <c r="P59">
        <f t="shared" si="11"/>
        <v>-0.86252147905635113</v>
      </c>
      <c r="Q59">
        <f t="shared" si="12"/>
        <v>0.86252147905635113</v>
      </c>
      <c r="R59">
        <f t="shared" si="31"/>
        <v>-6.7388052815880357</v>
      </c>
      <c r="S59">
        <f t="shared" si="31"/>
        <v>1087.8794755002828</v>
      </c>
      <c r="T59">
        <f t="shared" si="14"/>
        <v>18.756542681039356</v>
      </c>
      <c r="U59">
        <f t="shared" si="15"/>
        <v>-0.35927758095846574</v>
      </c>
      <c r="V59">
        <f t="shared" si="16"/>
        <v>25.964051652657474</v>
      </c>
      <c r="W59">
        <f t="shared" si="17"/>
        <v>27.92597551383027</v>
      </c>
      <c r="X59">
        <f t="shared" si="18"/>
        <v>-1.9619238611727972</v>
      </c>
      <c r="Y59">
        <f t="shared" si="19"/>
        <v>1.0359483473425257</v>
      </c>
      <c r="Z59">
        <f t="shared" si="20"/>
        <v>1.0359483473425257</v>
      </c>
      <c r="AA59">
        <f t="shared" si="32"/>
        <v>-2.0295576857399169</v>
      </c>
      <c r="AB59">
        <f t="shared" si="32"/>
        <v>1375.8411534903369</v>
      </c>
      <c r="AC59">
        <f t="shared" si="22"/>
        <v>23.721399198109257</v>
      </c>
      <c r="AD59">
        <f t="shared" si="23"/>
        <v>-8.5558093297535553E-2</v>
      </c>
    </row>
    <row r="60" spans="1:30" ht="15.75" thickBot="1" x14ac:dyDescent="0.3">
      <c r="A60" s="1">
        <v>43899</v>
      </c>
      <c r="B60" s="35">
        <v>59</v>
      </c>
      <c r="C60" s="16">
        <v>23</v>
      </c>
      <c r="D60">
        <f t="shared" si="0"/>
        <v>3.3746421321719229</v>
      </c>
      <c r="E60">
        <f t="shared" si="1"/>
        <v>8.8108948332546397</v>
      </c>
      <c r="F60">
        <f t="shared" si="2"/>
        <v>-5.4362527010827169</v>
      </c>
      <c r="G60">
        <f t="shared" si="3"/>
        <v>19.625357867828079</v>
      </c>
      <c r="H60">
        <f t="shared" si="4"/>
        <v>19.625357867828079</v>
      </c>
      <c r="I60">
        <f t="shared" si="30"/>
        <v>-116.28095965923973</v>
      </c>
      <c r="J60">
        <f t="shared" si="30"/>
        <v>1409.5573390133884</v>
      </c>
      <c r="K60">
        <f t="shared" si="6"/>
        <v>23.890802356159124</v>
      </c>
      <c r="L60">
        <f t="shared" si="7"/>
        <v>-4.8671852006369356</v>
      </c>
      <c r="M60">
        <f t="shared" si="8"/>
        <v>25.746559419131174</v>
      </c>
      <c r="N60">
        <f t="shared" si="9"/>
        <v>27.431260739528177</v>
      </c>
      <c r="O60">
        <f t="shared" si="10"/>
        <v>-1.6847013203970054</v>
      </c>
      <c r="P60">
        <f t="shared" si="11"/>
        <v>-2.7465594191311737</v>
      </c>
      <c r="Q60">
        <f t="shared" si="12"/>
        <v>2.7465594191311737</v>
      </c>
      <c r="R60">
        <f t="shared" si="31"/>
        <v>-9.4853647007192095</v>
      </c>
      <c r="S60">
        <f t="shared" si="31"/>
        <v>1090.626034919414</v>
      </c>
      <c r="T60">
        <f t="shared" si="14"/>
        <v>18.485187032532441</v>
      </c>
      <c r="U60">
        <f t="shared" si="15"/>
        <v>-0.51313328255893387</v>
      </c>
      <c r="V60">
        <f t="shared" si="16"/>
        <v>25.493893411657915</v>
      </c>
      <c r="W60">
        <f t="shared" si="17"/>
        <v>26.792810330531495</v>
      </c>
      <c r="X60">
        <f t="shared" si="18"/>
        <v>-1.2989169188735805</v>
      </c>
      <c r="Y60">
        <f t="shared" si="19"/>
        <v>-2.4938934116579148</v>
      </c>
      <c r="Z60">
        <f t="shared" si="20"/>
        <v>2.4938934116579148</v>
      </c>
      <c r="AA60">
        <f t="shared" si="32"/>
        <v>-4.5234510973978317</v>
      </c>
      <c r="AB60">
        <f t="shared" si="32"/>
        <v>1378.3350469019947</v>
      </c>
      <c r="AC60">
        <f t="shared" si="22"/>
        <v>23.361610964440587</v>
      </c>
      <c r="AD60">
        <f t="shared" si="23"/>
        <v>-0.19362753297634797</v>
      </c>
    </row>
    <row r="61" spans="1:30" ht="15.75" thickBot="1" x14ac:dyDescent="0.3">
      <c r="A61" s="1">
        <v>43900</v>
      </c>
      <c r="B61" s="35">
        <v>60</v>
      </c>
      <c r="C61" s="16">
        <v>17</v>
      </c>
      <c r="D61">
        <f t="shared" si="0"/>
        <v>2.6484753193679449</v>
      </c>
      <c r="E61">
        <f t="shared" si="1"/>
        <v>7.2997137057375383</v>
      </c>
      <c r="F61">
        <f t="shared" si="2"/>
        <v>-4.6512383863695934</v>
      </c>
      <c r="G61">
        <f t="shared" si="3"/>
        <v>14.351524680632055</v>
      </c>
      <c r="H61">
        <f t="shared" si="4"/>
        <v>14.351524680632055</v>
      </c>
      <c r="I61">
        <f t="shared" si="30"/>
        <v>-101.92943497860767</v>
      </c>
      <c r="J61">
        <f t="shared" si="30"/>
        <v>1423.9088636940205</v>
      </c>
      <c r="K61">
        <f t="shared" si="6"/>
        <v>23.731814394900344</v>
      </c>
      <c r="L61">
        <f t="shared" si="7"/>
        <v>-4.2950544481129507</v>
      </c>
      <c r="M61">
        <f t="shared" si="8"/>
        <v>22.001938534385786</v>
      </c>
      <c r="N61">
        <f t="shared" si="9"/>
        <v>24.373279709565587</v>
      </c>
      <c r="O61">
        <f t="shared" si="10"/>
        <v>-2.3713411751797988</v>
      </c>
      <c r="P61">
        <f t="shared" si="11"/>
        <v>-5.0019385343857863</v>
      </c>
      <c r="Q61">
        <f t="shared" si="12"/>
        <v>5.0019385343857863</v>
      </c>
      <c r="R61">
        <f t="shared" si="31"/>
        <v>-14.487303235104996</v>
      </c>
      <c r="S61">
        <f t="shared" si="31"/>
        <v>1095.6279734537998</v>
      </c>
      <c r="T61">
        <f t="shared" si="14"/>
        <v>18.260466224229997</v>
      </c>
      <c r="U61">
        <f t="shared" si="15"/>
        <v>-0.79336984374920538</v>
      </c>
      <c r="V61">
        <f t="shared" si="16"/>
        <v>20.603769979996937</v>
      </c>
      <c r="W61">
        <f t="shared" si="17"/>
        <v>23.498778682331583</v>
      </c>
      <c r="X61">
        <f t="shared" si="18"/>
        <v>-2.8950087023346462</v>
      </c>
      <c r="Y61">
        <f t="shared" si="19"/>
        <v>-3.6037699799969367</v>
      </c>
      <c r="Z61">
        <f t="shared" si="20"/>
        <v>3.6037699799969367</v>
      </c>
      <c r="AA61">
        <f t="shared" si="32"/>
        <v>-8.1272210773947684</v>
      </c>
      <c r="AB61">
        <f t="shared" si="32"/>
        <v>1381.9388168819917</v>
      </c>
      <c r="AC61">
        <f t="shared" si="22"/>
        <v>23.032313614699863</v>
      </c>
      <c r="AD61">
        <f t="shared" si="23"/>
        <v>-0.35286168872795087</v>
      </c>
    </row>
    <row r="62" spans="1:30" ht="15.75" thickBot="1" x14ac:dyDescent="0.3">
      <c r="A62" s="1">
        <v>43901</v>
      </c>
      <c r="B62" s="35">
        <v>61</v>
      </c>
      <c r="C62" s="16">
        <v>22</v>
      </c>
      <c r="D62">
        <f t="shared" si="0"/>
        <v>1.4416028563500447</v>
      </c>
      <c r="E62">
        <f t="shared" si="1"/>
        <v>5.5187802554943559</v>
      </c>
      <c r="F62">
        <f t="shared" si="2"/>
        <v>-4.0771773991443112</v>
      </c>
      <c r="G62">
        <f t="shared" si="3"/>
        <v>20.558397143649955</v>
      </c>
      <c r="H62">
        <f t="shared" si="4"/>
        <v>20.558397143649955</v>
      </c>
      <c r="I62">
        <f t="shared" si="30"/>
        <v>-81.371037834957718</v>
      </c>
      <c r="J62">
        <f t="shared" si="30"/>
        <v>1444.4672608376704</v>
      </c>
      <c r="K62">
        <f t="shared" si="6"/>
        <v>23.679791161273286</v>
      </c>
      <c r="L62">
        <f t="shared" si="7"/>
        <v>-3.4363072410889588</v>
      </c>
      <c r="M62">
        <f t="shared" si="8"/>
        <v>15.879143458416648</v>
      </c>
      <c r="N62">
        <f t="shared" si="9"/>
        <v>19.500969267192893</v>
      </c>
      <c r="O62">
        <f t="shared" si="10"/>
        <v>-3.6218258087762454</v>
      </c>
      <c r="P62">
        <f t="shared" si="11"/>
        <v>6.1208565415833522</v>
      </c>
      <c r="Q62">
        <f t="shared" si="12"/>
        <v>6.1208565415833522</v>
      </c>
      <c r="R62">
        <f t="shared" si="31"/>
        <v>-8.3664466935216435</v>
      </c>
      <c r="S62">
        <f t="shared" si="31"/>
        <v>1101.7488299953832</v>
      </c>
      <c r="T62">
        <f t="shared" si="14"/>
        <v>18.061456229432512</v>
      </c>
      <c r="U62">
        <f t="shared" si="15"/>
        <v>-0.46322104858233326</v>
      </c>
      <c r="V62">
        <f t="shared" si="16"/>
        <v>12.519332506466704</v>
      </c>
      <c r="W62">
        <f t="shared" si="17"/>
        <v>17.720753995999388</v>
      </c>
      <c r="X62">
        <f t="shared" si="18"/>
        <v>-5.2014214895326853</v>
      </c>
      <c r="Y62">
        <f t="shared" si="19"/>
        <v>9.4806674935332964</v>
      </c>
      <c r="Z62">
        <f t="shared" si="20"/>
        <v>9.4806674935332964</v>
      </c>
      <c r="AA62">
        <f t="shared" si="32"/>
        <v>1.353446416138528</v>
      </c>
      <c r="AB62">
        <f t="shared" si="32"/>
        <v>1391.4194843755249</v>
      </c>
      <c r="AC62">
        <f t="shared" si="22"/>
        <v>22.810155481565982</v>
      </c>
      <c r="AD62">
        <f t="shared" si="23"/>
        <v>5.9335256054362066E-2</v>
      </c>
    </row>
    <row r="63" spans="1:30" ht="15.75" thickBot="1" x14ac:dyDescent="0.3">
      <c r="A63" s="1">
        <v>43902</v>
      </c>
      <c r="B63" s="35">
        <v>62</v>
      </c>
      <c r="C63" s="16">
        <v>11</v>
      </c>
      <c r="D63">
        <f t="shared" si="0"/>
        <v>2.2984407716817232</v>
      </c>
      <c r="E63">
        <f t="shared" si="1"/>
        <v>5.5532822850800363</v>
      </c>
      <c r="F63">
        <f t="shared" si="2"/>
        <v>-3.2548415133983131</v>
      </c>
      <c r="G63">
        <f t="shared" si="3"/>
        <v>8.7015592283182777</v>
      </c>
      <c r="H63">
        <f t="shared" si="4"/>
        <v>8.7015592283182777</v>
      </c>
      <c r="I63">
        <f t="shared" si="30"/>
        <v>-72.669478606639444</v>
      </c>
      <c r="J63">
        <f t="shared" si="30"/>
        <v>1453.1688200659887</v>
      </c>
      <c r="K63">
        <f t="shared" si="6"/>
        <v>23.438206775257882</v>
      </c>
      <c r="L63">
        <f t="shared" si="7"/>
        <v>-3.1004709235414571</v>
      </c>
      <c r="M63">
        <f t="shared" si="8"/>
        <v>16.847960055827919</v>
      </c>
      <c r="N63">
        <f t="shared" si="9"/>
        <v>18.939571729208325</v>
      </c>
      <c r="O63">
        <f t="shared" si="10"/>
        <v>-2.0916116733804069</v>
      </c>
      <c r="P63">
        <f t="shared" si="11"/>
        <v>-5.8479600558279188</v>
      </c>
      <c r="Q63">
        <f t="shared" si="12"/>
        <v>5.8479600558279188</v>
      </c>
      <c r="R63">
        <f t="shared" si="31"/>
        <v>-14.214406749349562</v>
      </c>
      <c r="S63">
        <f t="shared" si="31"/>
        <v>1107.5967900512112</v>
      </c>
      <c r="T63">
        <f t="shared" si="14"/>
        <v>17.864464355664698</v>
      </c>
      <c r="U63">
        <f t="shared" si="15"/>
        <v>-0.79568054582292991</v>
      </c>
      <c r="V63">
        <f t="shared" si="16"/>
        <v>20.970072207621964</v>
      </c>
      <c r="W63">
        <f t="shared" si="17"/>
        <v>20.103866501293339</v>
      </c>
      <c r="X63">
        <f t="shared" si="18"/>
        <v>0.86620570632862393</v>
      </c>
      <c r="Y63">
        <f t="shared" si="19"/>
        <v>-9.9700722076219641</v>
      </c>
      <c r="Z63">
        <f t="shared" si="20"/>
        <v>9.9700722076219641</v>
      </c>
      <c r="AA63">
        <f t="shared" si="32"/>
        <v>-8.6166257914834361</v>
      </c>
      <c r="AB63">
        <f t="shared" si="32"/>
        <v>1401.3895565831469</v>
      </c>
      <c r="AC63">
        <f t="shared" si="22"/>
        <v>22.603057364244304</v>
      </c>
      <c r="AD63">
        <f t="shared" si="23"/>
        <v>-0.38121505655752774</v>
      </c>
    </row>
    <row r="64" spans="1:30" ht="15.75" thickBot="1" x14ac:dyDescent="0.3">
      <c r="A64" s="1">
        <v>43903</v>
      </c>
      <c r="B64" s="35">
        <v>63</v>
      </c>
      <c r="C64" s="16">
        <v>7</v>
      </c>
      <c r="D64">
        <f t="shared" si="0"/>
        <v>1.131973473079797</v>
      </c>
      <c r="E64">
        <f t="shared" si="1"/>
        <v>4.0387526173453789</v>
      </c>
      <c r="F64">
        <f t="shared" si="2"/>
        <v>-2.9067791442655819</v>
      </c>
      <c r="G64">
        <f t="shared" si="3"/>
        <v>5.868026526920203</v>
      </c>
      <c r="H64">
        <f t="shared" si="4"/>
        <v>5.868026526920203</v>
      </c>
      <c r="I64">
        <f t="shared" si="30"/>
        <v>-66.80145207971924</v>
      </c>
      <c r="J64">
        <f t="shared" si="30"/>
        <v>1459.0368465929089</v>
      </c>
      <c r="K64">
        <f t="shared" si="6"/>
        <v>23.159315025284268</v>
      </c>
      <c r="L64">
        <f t="shared" si="7"/>
        <v>-2.884431253980893</v>
      </c>
      <c r="M64">
        <f t="shared" si="8"/>
        <v>10.370378340576572</v>
      </c>
      <c r="N64">
        <f t="shared" si="9"/>
        <v>13.923980027913959</v>
      </c>
      <c r="O64">
        <f t="shared" si="10"/>
        <v>-3.5536016873373866</v>
      </c>
      <c r="P64">
        <f t="shared" si="11"/>
        <v>-3.3703783405765719</v>
      </c>
      <c r="Q64">
        <f t="shared" si="12"/>
        <v>3.3703783405765719</v>
      </c>
      <c r="R64">
        <f t="shared" si="31"/>
        <v>-17.584785089926136</v>
      </c>
      <c r="S64">
        <f t="shared" si="31"/>
        <v>1110.9671683917877</v>
      </c>
      <c r="T64">
        <f t="shared" si="14"/>
        <v>17.634399498282345</v>
      </c>
      <c r="U64">
        <f t="shared" si="15"/>
        <v>-0.9971864985614598</v>
      </c>
      <c r="V64">
        <f t="shared" si="16"/>
        <v>7.4793739349749577</v>
      </c>
      <c r="W64">
        <f t="shared" si="17"/>
        <v>12.994014441524392</v>
      </c>
      <c r="X64">
        <f t="shared" si="18"/>
        <v>-5.5146405065494344</v>
      </c>
      <c r="Y64">
        <f t="shared" si="19"/>
        <v>-0.47937393497495773</v>
      </c>
      <c r="Z64">
        <f t="shared" si="20"/>
        <v>0.47937393497495773</v>
      </c>
      <c r="AA64">
        <f t="shared" si="32"/>
        <v>-9.0959997264583947</v>
      </c>
      <c r="AB64">
        <f t="shared" si="32"/>
        <v>1401.8689305181219</v>
      </c>
      <c r="AC64">
        <f t="shared" si="22"/>
        <v>22.251887786001937</v>
      </c>
      <c r="AD64">
        <f t="shared" si="23"/>
        <v>-0.40877429429517631</v>
      </c>
    </row>
    <row r="65" spans="1:30" ht="15.75" thickBot="1" x14ac:dyDescent="0.3">
      <c r="A65" s="1">
        <v>43904</v>
      </c>
      <c r="B65" s="35">
        <v>64</v>
      </c>
      <c r="C65" s="16">
        <v>15</v>
      </c>
      <c r="D65">
        <f t="shared" si="0"/>
        <v>-0.36647930472493595</v>
      </c>
      <c r="E65">
        <f t="shared" si="1"/>
        <v>2.305578778463838</v>
      </c>
      <c r="F65">
        <f t="shared" si="2"/>
        <v>-2.6720580831887739</v>
      </c>
      <c r="G65">
        <f t="shared" si="3"/>
        <v>15.366479304724937</v>
      </c>
      <c r="H65">
        <f t="shared" si="4"/>
        <v>15.366479304724937</v>
      </c>
      <c r="I65">
        <f t="shared" si="30"/>
        <v>-51.434972774994307</v>
      </c>
      <c r="J65">
        <f t="shared" si="30"/>
        <v>1474.4033258976337</v>
      </c>
      <c r="K65">
        <f t="shared" si="6"/>
        <v>23.037551967150527</v>
      </c>
      <c r="L65">
        <f t="shared" si="7"/>
        <v>-2.232657916445981</v>
      </c>
      <c r="M65">
        <f t="shared" si="8"/>
        <v>4.2889928978067564</v>
      </c>
      <c r="N65">
        <f t="shared" si="9"/>
        <v>8.685189170288286</v>
      </c>
      <c r="O65">
        <f t="shared" si="10"/>
        <v>-4.3961962724815296</v>
      </c>
      <c r="P65">
        <f t="shared" si="11"/>
        <v>10.711007102193243</v>
      </c>
      <c r="Q65">
        <f t="shared" si="12"/>
        <v>10.711007102193243</v>
      </c>
      <c r="R65">
        <f t="shared" si="31"/>
        <v>-6.8737779877328933</v>
      </c>
      <c r="S65">
        <f t="shared" si="31"/>
        <v>1121.6781754939809</v>
      </c>
      <c r="T65">
        <f t="shared" si="14"/>
        <v>17.526221492093452</v>
      </c>
      <c r="U65">
        <f t="shared" si="15"/>
        <v>-0.39219965300757148</v>
      </c>
      <c r="V65">
        <f t="shared" si="16"/>
        <v>1.2744349620615836</v>
      </c>
      <c r="W65">
        <f t="shared" si="17"/>
        <v>7.0958747869949912</v>
      </c>
      <c r="X65">
        <f t="shared" si="18"/>
        <v>-5.8214398249334076</v>
      </c>
      <c r="Y65">
        <f t="shared" si="19"/>
        <v>13.725565037938416</v>
      </c>
      <c r="Z65">
        <f t="shared" si="20"/>
        <v>13.725565037938416</v>
      </c>
      <c r="AA65">
        <f t="shared" si="32"/>
        <v>4.6295653114800217</v>
      </c>
      <c r="AB65">
        <f t="shared" si="32"/>
        <v>1415.5944955560603</v>
      </c>
      <c r="AC65">
        <f t="shared" si="22"/>
        <v>22.118663993063443</v>
      </c>
      <c r="AD65">
        <f t="shared" si="23"/>
        <v>0.20930582936346803</v>
      </c>
    </row>
    <row r="66" spans="1:30" ht="15.75" thickBot="1" x14ac:dyDescent="0.3">
      <c r="A66" s="1">
        <v>43905</v>
      </c>
      <c r="B66" s="35">
        <v>65</v>
      </c>
      <c r="C66" s="16">
        <v>9</v>
      </c>
      <c r="D66">
        <f t="shared" si="0"/>
        <v>0.64941764522027556</v>
      </c>
      <c r="E66">
        <f t="shared" si="1"/>
        <v>2.7068165562200517</v>
      </c>
      <c r="F66">
        <f t="shared" si="2"/>
        <v>-2.0573989109997761</v>
      </c>
      <c r="G66">
        <f t="shared" si="3"/>
        <v>8.3505823547797249</v>
      </c>
      <c r="H66">
        <f t="shared" si="4"/>
        <v>8.3505823547797249</v>
      </c>
      <c r="I66">
        <f t="shared" si="30"/>
        <v>-43.084390420214582</v>
      </c>
      <c r="J66">
        <f t="shared" si="30"/>
        <v>1482.7539082524136</v>
      </c>
      <c r="K66">
        <f t="shared" si="6"/>
        <v>22.811598588498669</v>
      </c>
      <c r="L66">
        <f t="shared" si="7"/>
        <v>-1.8887054431133647</v>
      </c>
      <c r="M66">
        <f t="shared" si="8"/>
        <v>7.9260519519701607</v>
      </c>
      <c r="N66">
        <f t="shared" si="9"/>
        <v>9.6444964489033786</v>
      </c>
      <c r="O66">
        <f t="shared" si="10"/>
        <v>-1.7184444969332184</v>
      </c>
      <c r="P66">
        <f t="shared" si="11"/>
        <v>1.0739480480298393</v>
      </c>
      <c r="Q66">
        <f t="shared" si="12"/>
        <v>1.0739480480298393</v>
      </c>
      <c r="R66">
        <f t="shared" si="31"/>
        <v>-5.7998299397030539</v>
      </c>
      <c r="S66">
        <f t="shared" si="31"/>
        <v>1122.7521235420108</v>
      </c>
      <c r="T66">
        <f t="shared" si="14"/>
        <v>17.273109592954015</v>
      </c>
      <c r="U66">
        <f t="shared" si="15"/>
        <v>-0.33577219599584429</v>
      </c>
      <c r="V66">
        <f t="shared" si="16"/>
        <v>15.217808791759495</v>
      </c>
      <c r="W66">
        <f t="shared" si="17"/>
        <v>12.254886992412317</v>
      </c>
      <c r="X66">
        <f t="shared" si="18"/>
        <v>2.9629217993471793</v>
      </c>
      <c r="Y66">
        <f t="shared" si="19"/>
        <v>-6.2178087917594951</v>
      </c>
      <c r="Z66">
        <f t="shared" si="20"/>
        <v>6.2178087917594951</v>
      </c>
      <c r="AA66">
        <f t="shared" si="32"/>
        <v>-1.5882434802794734</v>
      </c>
      <c r="AB66">
        <f t="shared" si="32"/>
        <v>1421.8123043478199</v>
      </c>
      <c r="AC66">
        <f t="shared" si="22"/>
        <v>21.874035451504923</v>
      </c>
      <c r="AD66">
        <f t="shared" si="23"/>
        <v>-7.260861782000097E-2</v>
      </c>
    </row>
    <row r="67" spans="1:30" ht="15.75" thickBot="1" x14ac:dyDescent="0.3">
      <c r="A67" s="1">
        <v>43906</v>
      </c>
      <c r="B67" s="35">
        <v>66</v>
      </c>
      <c r="C67" s="16">
        <v>13</v>
      </c>
      <c r="D67">
        <f t="shared" si="0"/>
        <v>0.59615849936763343</v>
      </c>
      <c r="E67">
        <f t="shared" si="1"/>
        <v>2.3195341161762206</v>
      </c>
      <c r="F67">
        <f t="shared" si="2"/>
        <v>-1.7233756168085872</v>
      </c>
      <c r="G67">
        <f t="shared" si="3"/>
        <v>12.403841500632367</v>
      </c>
      <c r="H67">
        <f t="shared" si="4"/>
        <v>12.403841500632367</v>
      </c>
      <c r="I67">
        <f t="shared" si="30"/>
        <v>-30.680548919582215</v>
      </c>
      <c r="J67">
        <f t="shared" si="30"/>
        <v>1495.1577497530459</v>
      </c>
      <c r="K67">
        <f t="shared" si="6"/>
        <v>22.653905299288574</v>
      </c>
      <c r="L67">
        <f t="shared" si="7"/>
        <v>-1.354316110809632</v>
      </c>
      <c r="M67">
        <f t="shared" si="8"/>
        <v>7.01306849105932</v>
      </c>
      <c r="N67">
        <f t="shared" si="9"/>
        <v>8.4630259759850794</v>
      </c>
      <c r="O67">
        <f t="shared" si="10"/>
        <v>-1.449957484925759</v>
      </c>
      <c r="P67">
        <f t="shared" si="11"/>
        <v>5.98693150894068</v>
      </c>
      <c r="Q67">
        <f t="shared" si="12"/>
        <v>5.98693150894068</v>
      </c>
      <c r="R67">
        <f t="shared" si="31"/>
        <v>0.18710156923762611</v>
      </c>
      <c r="S67">
        <f t="shared" si="31"/>
        <v>1128.7390550509515</v>
      </c>
      <c r="T67">
        <f t="shared" si="14"/>
        <v>17.102106894711387</v>
      </c>
      <c r="U67">
        <f t="shared" si="15"/>
        <v>1.0940264283781604E-2</v>
      </c>
      <c r="V67">
        <f t="shared" si="16"/>
        <v>9.2270859309730007</v>
      </c>
      <c r="W67">
        <f t="shared" si="17"/>
        <v>10.243561758351898</v>
      </c>
      <c r="X67">
        <f t="shared" si="18"/>
        <v>-1.0164758273788985</v>
      </c>
      <c r="Y67">
        <f t="shared" si="19"/>
        <v>3.7729140690269993</v>
      </c>
      <c r="Z67">
        <f t="shared" si="20"/>
        <v>3.7729140690269993</v>
      </c>
      <c r="AA67">
        <f t="shared" si="32"/>
        <v>2.184670588747526</v>
      </c>
      <c r="AB67">
        <f t="shared" si="32"/>
        <v>1425.5852184168468</v>
      </c>
      <c r="AC67">
        <f t="shared" si="22"/>
        <v>21.599776036618891</v>
      </c>
      <c r="AD67">
        <f t="shared" si="23"/>
        <v>0.10114320560749213</v>
      </c>
    </row>
    <row r="68" spans="1:30" ht="15.75" thickBot="1" x14ac:dyDescent="0.3">
      <c r="A68" s="1">
        <v>43907</v>
      </c>
      <c r="B68" s="35">
        <v>67</v>
      </c>
      <c r="C68" s="16">
        <v>9</v>
      </c>
      <c r="D68">
        <f t="shared" ref="D68:D108" si="33">E68+F68</f>
        <v>1.8497048427108147</v>
      </c>
      <c r="E68">
        <f t="shared" ref="E68:E108" si="34">D67+0.2*($C67-D67)</f>
        <v>3.0769267994941072</v>
      </c>
      <c r="F68">
        <f t="shared" ref="F68:F108" si="35">F67+0.2*(E68-D67)</f>
        <v>-1.2272219567832925</v>
      </c>
      <c r="G68">
        <f t="shared" ref="G68:G108" si="36">$C68-D68</f>
        <v>7.1502951572891851</v>
      </c>
      <c r="H68">
        <f t="shared" ref="H68:H108" si="37">ABS(G68)</f>
        <v>7.1502951572891851</v>
      </c>
      <c r="I68">
        <f t="shared" ref="I68:J83" si="38">G68+I67</f>
        <v>-23.530253762293029</v>
      </c>
      <c r="J68">
        <f t="shared" si="38"/>
        <v>1502.3080449103352</v>
      </c>
      <c r="K68">
        <f t="shared" ref="K68:K108" si="39">J68/$B68</f>
        <v>22.422508132990078</v>
      </c>
      <c r="L68">
        <f t="shared" ref="L68:L108" si="40">I68/K68</f>
        <v>-1.0494032881037574</v>
      </c>
      <c r="M68">
        <f t="shared" ref="M68:M108" si="41">N68+O68</f>
        <v>10.053309637839073</v>
      </c>
      <c r="N68">
        <f t="shared" ref="N68:N108" si="42">M67+0.5*($C67-M67)</f>
        <v>10.006534245529661</v>
      </c>
      <c r="O68">
        <f t="shared" ref="O68:O108" si="43">O67+0.5*(N68-M67)</f>
        <v>4.6775392309411412E-2</v>
      </c>
      <c r="P68">
        <f t="shared" ref="P68:P108" si="44">$C68-M68</f>
        <v>-1.0533096378390727</v>
      </c>
      <c r="Q68">
        <f t="shared" ref="Q68:Q108" si="45">ABS(P68)</f>
        <v>1.0533096378390727</v>
      </c>
      <c r="R68">
        <f t="shared" ref="R68:S83" si="46">P68+R67</f>
        <v>-0.86620806860144661</v>
      </c>
      <c r="S68">
        <f t="shared" si="46"/>
        <v>1129.7923646887905</v>
      </c>
      <c r="T68">
        <f t="shared" ref="T68:T108" si="47">S68/$B68</f>
        <v>16.86257260729538</v>
      </c>
      <c r="U68">
        <f t="shared" ref="U68:U108" si="48">R68/T68</f>
        <v>-5.1368678360898062E-2</v>
      </c>
      <c r="V68">
        <f t="shared" ref="V68:V108" si="49">W68+X68</f>
        <v>13.643606362992983</v>
      </c>
      <c r="W68">
        <f t="shared" ref="W68:W108" si="50">V67+0.8*($C67-V67)</f>
        <v>12.245417186194601</v>
      </c>
      <c r="X68">
        <f t="shared" ref="X68:X108" si="51">X67+0.8*(W68-V67)</f>
        <v>1.3981891767983816</v>
      </c>
      <c r="Y68">
        <f t="shared" ref="Y68:Y108" si="52">$C68-V68</f>
        <v>-4.6436063629929833</v>
      </c>
      <c r="Z68">
        <f t="shared" ref="Z68:Z108" si="53">ABS(Y68)</f>
        <v>4.6436063629929833</v>
      </c>
      <c r="AA68">
        <f t="shared" ref="AA68:AB83" si="54">Y68+AA67</f>
        <v>-2.4589357742454574</v>
      </c>
      <c r="AB68">
        <f t="shared" si="54"/>
        <v>1430.2288247798399</v>
      </c>
      <c r="AC68">
        <f t="shared" ref="AC68:AC108" si="55">AB68/$B68</f>
        <v>21.346698877311042</v>
      </c>
      <c r="AD68">
        <f t="shared" ref="AD68:AD108" si="56">AA68/AC68</f>
        <v>-0.11519044646565979</v>
      </c>
    </row>
    <row r="69" spans="1:30" ht="15.75" thickBot="1" x14ac:dyDescent="0.3">
      <c r="A69" s="1">
        <v>43908</v>
      </c>
      <c r="B69" s="35">
        <v>68</v>
      </c>
      <c r="C69" s="16">
        <v>16</v>
      </c>
      <c r="D69">
        <f t="shared" si="33"/>
        <v>2.3385537236769274</v>
      </c>
      <c r="E69">
        <f t="shared" si="34"/>
        <v>3.2797638741686521</v>
      </c>
      <c r="F69">
        <f t="shared" si="35"/>
        <v>-0.94121015049172496</v>
      </c>
      <c r="G69">
        <f t="shared" si="36"/>
        <v>13.661446276323073</v>
      </c>
      <c r="H69">
        <f t="shared" si="37"/>
        <v>13.661446276323073</v>
      </c>
      <c r="I69">
        <f t="shared" si="38"/>
        <v>-9.8688074859699562</v>
      </c>
      <c r="J69">
        <f t="shared" si="38"/>
        <v>1515.9694911866582</v>
      </c>
      <c r="K69">
        <f t="shared" si="39"/>
        <v>22.293668988039091</v>
      </c>
      <c r="L69">
        <f t="shared" si="40"/>
        <v>-0.44267309662060239</v>
      </c>
      <c r="M69">
        <f t="shared" si="41"/>
        <v>9.3101028017691778</v>
      </c>
      <c r="N69">
        <f t="shared" si="42"/>
        <v>9.5266548189195355</v>
      </c>
      <c r="O69">
        <f t="shared" si="43"/>
        <v>-0.21655201715035721</v>
      </c>
      <c r="P69">
        <f t="shared" si="44"/>
        <v>6.6898971982308222</v>
      </c>
      <c r="Q69">
        <f t="shared" si="45"/>
        <v>6.6898971982308222</v>
      </c>
      <c r="R69">
        <f t="shared" si="46"/>
        <v>5.8236891296293756</v>
      </c>
      <c r="S69">
        <f t="shared" si="46"/>
        <v>1136.4822618870212</v>
      </c>
      <c r="T69">
        <f t="shared" si="47"/>
        <v>16.712974439515019</v>
      </c>
      <c r="U69">
        <f t="shared" si="48"/>
        <v>0.34845318232882838</v>
      </c>
      <c r="V69">
        <f t="shared" si="49"/>
        <v>8.355002377081469</v>
      </c>
      <c r="W69">
        <f t="shared" si="50"/>
        <v>9.9287212725985974</v>
      </c>
      <c r="X69">
        <f t="shared" si="51"/>
        <v>-1.5737188955171275</v>
      </c>
      <c r="Y69">
        <f t="shared" si="52"/>
        <v>7.644997622918531</v>
      </c>
      <c r="Z69">
        <f t="shared" si="53"/>
        <v>7.644997622918531</v>
      </c>
      <c r="AA69">
        <f t="shared" si="54"/>
        <v>5.1860618486730736</v>
      </c>
      <c r="AB69">
        <f t="shared" si="54"/>
        <v>1437.8738224027584</v>
      </c>
      <c r="AC69">
        <f t="shared" si="55"/>
        <v>21.145203270628798</v>
      </c>
      <c r="AD69">
        <f t="shared" si="56"/>
        <v>0.24525949371584618</v>
      </c>
    </row>
    <row r="70" spans="1:30" ht="15.75" thickBot="1" x14ac:dyDescent="0.3">
      <c r="A70" s="1">
        <v>43909</v>
      </c>
      <c r="B70" s="35">
        <v>69</v>
      </c>
      <c r="C70" s="16">
        <v>8</v>
      </c>
      <c r="D70">
        <f t="shared" si="33"/>
        <v>4.6760906795027397</v>
      </c>
      <c r="E70">
        <f t="shared" si="34"/>
        <v>5.0708429789415419</v>
      </c>
      <c r="F70">
        <f t="shared" si="35"/>
        <v>-0.39475229943880208</v>
      </c>
      <c r="G70">
        <f t="shared" si="36"/>
        <v>3.3239093204972603</v>
      </c>
      <c r="H70">
        <f t="shared" si="37"/>
        <v>3.3239093204972603</v>
      </c>
      <c r="I70">
        <f t="shared" si="38"/>
        <v>-6.5448981654726959</v>
      </c>
      <c r="J70">
        <f t="shared" si="38"/>
        <v>1519.2934005071554</v>
      </c>
      <c r="K70">
        <f t="shared" si="39"/>
        <v>22.01874493488631</v>
      </c>
      <c r="L70">
        <f t="shared" si="40"/>
        <v>-0.29724210825036695</v>
      </c>
      <c r="M70">
        <f t="shared" si="41"/>
        <v>14.110973683291936</v>
      </c>
      <c r="N70">
        <f t="shared" si="42"/>
        <v>12.655051400884588</v>
      </c>
      <c r="O70">
        <f t="shared" si="43"/>
        <v>1.4559222824073479</v>
      </c>
      <c r="P70">
        <f t="shared" si="44"/>
        <v>-6.1109736832919364</v>
      </c>
      <c r="Q70">
        <f t="shared" si="45"/>
        <v>6.1109736832919364</v>
      </c>
      <c r="R70">
        <f t="shared" si="46"/>
        <v>-0.28728455366256078</v>
      </c>
      <c r="S70">
        <f t="shared" si="46"/>
        <v>1142.593235570313</v>
      </c>
      <c r="T70">
        <f t="shared" si="47"/>
        <v>16.559322254642218</v>
      </c>
      <c r="U70">
        <f t="shared" si="48"/>
        <v>-1.7348811095334763E-2</v>
      </c>
      <c r="V70">
        <f t="shared" si="49"/>
        <v>17.790080058567025</v>
      </c>
      <c r="W70">
        <f t="shared" si="50"/>
        <v>14.471000475416293</v>
      </c>
      <c r="X70">
        <f t="shared" si="51"/>
        <v>3.3190795831507325</v>
      </c>
      <c r="Y70">
        <f t="shared" si="52"/>
        <v>-9.7900800585670247</v>
      </c>
      <c r="Z70">
        <f t="shared" si="53"/>
        <v>9.7900800585670247</v>
      </c>
      <c r="AA70">
        <f t="shared" si="54"/>
        <v>-4.6040182098939511</v>
      </c>
      <c r="AB70">
        <f t="shared" si="54"/>
        <v>1447.6639024613255</v>
      </c>
      <c r="AC70">
        <f t="shared" si="55"/>
        <v>20.980636267555443</v>
      </c>
      <c r="AD70">
        <f t="shared" si="56"/>
        <v>-0.21944130536277526</v>
      </c>
    </row>
    <row r="71" spans="1:30" ht="15.75" thickBot="1" x14ac:dyDescent="0.3">
      <c r="A71" s="1">
        <v>43910</v>
      </c>
      <c r="B71" s="35">
        <v>70</v>
      </c>
      <c r="C71" s="16">
        <v>4</v>
      </c>
      <c r="D71">
        <f t="shared" si="33"/>
        <v>5.0790766169832802</v>
      </c>
      <c r="E71">
        <f t="shared" si="34"/>
        <v>5.3408725436021918</v>
      </c>
      <c r="F71">
        <f t="shared" si="35"/>
        <v>-0.26179592661891166</v>
      </c>
      <c r="G71">
        <f t="shared" si="36"/>
        <v>-1.0790766169832802</v>
      </c>
      <c r="H71">
        <f t="shared" si="37"/>
        <v>1.0790766169832802</v>
      </c>
      <c r="I71">
        <f t="shared" si="38"/>
        <v>-7.623974782455976</v>
      </c>
      <c r="J71">
        <f t="shared" si="38"/>
        <v>1520.3724771241386</v>
      </c>
      <c r="K71">
        <f t="shared" si="39"/>
        <v>21.719606816059123</v>
      </c>
      <c r="L71">
        <f t="shared" si="40"/>
        <v>-0.35101808458240291</v>
      </c>
      <c r="M71">
        <f t="shared" si="41"/>
        <v>10.983665703230333</v>
      </c>
      <c r="N71">
        <f t="shared" si="42"/>
        <v>11.055486841645969</v>
      </c>
      <c r="O71">
        <f t="shared" si="43"/>
        <v>-7.1821138415635755E-2</v>
      </c>
      <c r="P71">
        <f t="shared" si="44"/>
        <v>-6.9836657032303329</v>
      </c>
      <c r="Q71">
        <f t="shared" si="45"/>
        <v>6.9836657032303329</v>
      </c>
      <c r="R71">
        <f t="shared" si="46"/>
        <v>-7.2709502568928936</v>
      </c>
      <c r="S71">
        <f t="shared" si="46"/>
        <v>1149.5769012735434</v>
      </c>
      <c r="T71">
        <f t="shared" si="47"/>
        <v>16.42252716105062</v>
      </c>
      <c r="U71">
        <f t="shared" si="48"/>
        <v>-0.44274247109406145</v>
      </c>
      <c r="V71">
        <f t="shared" si="49"/>
        <v>7.0114443573812402</v>
      </c>
      <c r="W71">
        <f t="shared" si="50"/>
        <v>9.9580160117134042</v>
      </c>
      <c r="X71">
        <f t="shared" si="51"/>
        <v>-2.9465716543321641</v>
      </c>
      <c r="Y71">
        <f t="shared" si="52"/>
        <v>-3.0114443573812402</v>
      </c>
      <c r="Z71">
        <f t="shared" si="53"/>
        <v>3.0114443573812402</v>
      </c>
      <c r="AA71">
        <f t="shared" si="54"/>
        <v>-7.6154625672751912</v>
      </c>
      <c r="AB71">
        <f t="shared" si="54"/>
        <v>1450.6753468187067</v>
      </c>
      <c r="AC71">
        <f t="shared" si="55"/>
        <v>20.723933525981522</v>
      </c>
      <c r="AD71">
        <f t="shared" si="56"/>
        <v>-0.36747186810494797</v>
      </c>
    </row>
    <row r="72" spans="1:30" ht="15.75" thickBot="1" x14ac:dyDescent="0.3">
      <c r="A72" s="1">
        <v>43911</v>
      </c>
      <c r="B72" s="35">
        <v>71</v>
      </c>
      <c r="C72" s="16">
        <v>6</v>
      </c>
      <c r="D72">
        <f t="shared" si="33"/>
        <v>4.5583023022883813</v>
      </c>
      <c r="E72">
        <f t="shared" si="34"/>
        <v>4.863261293586624</v>
      </c>
      <c r="F72">
        <f t="shared" si="35"/>
        <v>-0.30495899129824289</v>
      </c>
      <c r="G72">
        <f t="shared" si="36"/>
        <v>1.4416976977116187</v>
      </c>
      <c r="H72">
        <f t="shared" si="37"/>
        <v>1.4416976977116187</v>
      </c>
      <c r="I72">
        <f t="shared" si="38"/>
        <v>-6.1822770847443573</v>
      </c>
      <c r="J72">
        <f t="shared" si="38"/>
        <v>1521.8141748218502</v>
      </c>
      <c r="K72">
        <f t="shared" si="39"/>
        <v>21.43400246227958</v>
      </c>
      <c r="L72">
        <f t="shared" si="40"/>
        <v>-0.28843316107778644</v>
      </c>
      <c r="M72">
        <f t="shared" si="41"/>
        <v>5.6740952873919479</v>
      </c>
      <c r="N72">
        <f t="shared" si="42"/>
        <v>7.4918328516151664</v>
      </c>
      <c r="O72">
        <f t="shared" si="43"/>
        <v>-1.817737564223219</v>
      </c>
      <c r="P72">
        <f t="shared" si="44"/>
        <v>0.32590471260805209</v>
      </c>
      <c r="Q72">
        <f t="shared" si="45"/>
        <v>0.32590471260805209</v>
      </c>
      <c r="R72">
        <f t="shared" si="46"/>
        <v>-6.9450455442848416</v>
      </c>
      <c r="S72">
        <f t="shared" si="46"/>
        <v>1149.9028059861514</v>
      </c>
      <c r="T72">
        <f t="shared" si="47"/>
        <v>16.195814168819034</v>
      </c>
      <c r="U72">
        <f t="shared" si="48"/>
        <v>-0.42881731488718733</v>
      </c>
      <c r="V72">
        <f t="shared" si="49"/>
        <v>-0.27160717157991066</v>
      </c>
      <c r="W72">
        <f t="shared" si="50"/>
        <v>4.6022888714762473</v>
      </c>
      <c r="X72">
        <f t="shared" si="51"/>
        <v>-4.873896043056158</v>
      </c>
      <c r="Y72">
        <f t="shared" si="52"/>
        <v>6.2716071715799107</v>
      </c>
      <c r="Z72">
        <f t="shared" si="53"/>
        <v>6.2716071715799107</v>
      </c>
      <c r="AA72">
        <f t="shared" si="54"/>
        <v>-1.3438553956952806</v>
      </c>
      <c r="AB72">
        <f t="shared" si="54"/>
        <v>1456.9469539902866</v>
      </c>
      <c r="AC72">
        <f t="shared" si="55"/>
        <v>20.520379633666007</v>
      </c>
      <c r="AD72">
        <f t="shared" si="56"/>
        <v>-6.548881744324718E-2</v>
      </c>
    </row>
    <row r="73" spans="1:30" ht="15.75" thickBot="1" x14ac:dyDescent="0.3">
      <c r="A73" s="1">
        <v>43912</v>
      </c>
      <c r="B73" s="35">
        <v>72</v>
      </c>
      <c r="C73" s="16">
        <v>6</v>
      </c>
      <c r="D73">
        <f t="shared" si="33"/>
        <v>4.5993507584409263</v>
      </c>
      <c r="E73">
        <f t="shared" si="34"/>
        <v>4.8466418418307047</v>
      </c>
      <c r="F73">
        <f t="shared" si="35"/>
        <v>-0.2472910833897782</v>
      </c>
      <c r="G73">
        <f t="shared" si="36"/>
        <v>1.4006492415590737</v>
      </c>
      <c r="H73">
        <f t="shared" si="37"/>
        <v>1.4006492415590737</v>
      </c>
      <c r="I73">
        <f t="shared" si="38"/>
        <v>-4.7816278431852837</v>
      </c>
      <c r="J73">
        <f t="shared" si="38"/>
        <v>1523.2148240634092</v>
      </c>
      <c r="K73">
        <f t="shared" si="39"/>
        <v>21.155761445325126</v>
      </c>
      <c r="L73">
        <f t="shared" si="40"/>
        <v>-0.22602012485076017</v>
      </c>
      <c r="M73">
        <f t="shared" si="41"/>
        <v>4.100786257624768</v>
      </c>
      <c r="N73">
        <f t="shared" si="42"/>
        <v>5.837047643695974</v>
      </c>
      <c r="O73">
        <f t="shared" si="43"/>
        <v>-1.7362613860712059</v>
      </c>
      <c r="P73">
        <f t="shared" si="44"/>
        <v>1.899213742375232</v>
      </c>
      <c r="Q73">
        <f t="shared" si="45"/>
        <v>1.899213742375232</v>
      </c>
      <c r="R73">
        <f t="shared" si="46"/>
        <v>-5.0458318019096096</v>
      </c>
      <c r="S73">
        <f t="shared" si="46"/>
        <v>1151.8020197285266</v>
      </c>
      <c r="T73">
        <f t="shared" si="47"/>
        <v>15.997250274007314</v>
      </c>
      <c r="U73">
        <f t="shared" si="48"/>
        <v>-0.31541869480583101</v>
      </c>
      <c r="V73">
        <f t="shared" si="49"/>
        <v>3.8856111124390038</v>
      </c>
      <c r="W73">
        <f t="shared" si="50"/>
        <v>4.7456785656840186</v>
      </c>
      <c r="X73">
        <f t="shared" si="51"/>
        <v>-0.86006745324501477</v>
      </c>
      <c r="Y73">
        <f t="shared" si="52"/>
        <v>2.1143888875609962</v>
      </c>
      <c r="Z73">
        <f t="shared" si="53"/>
        <v>2.1143888875609962</v>
      </c>
      <c r="AA73">
        <f t="shared" si="54"/>
        <v>0.77053349186571563</v>
      </c>
      <c r="AB73">
        <f t="shared" si="54"/>
        <v>1459.0613428778477</v>
      </c>
      <c r="AC73">
        <f t="shared" si="55"/>
        <v>20.264740873303438</v>
      </c>
      <c r="AD73">
        <f t="shared" si="56"/>
        <v>3.8023357746498926E-2</v>
      </c>
    </row>
    <row r="74" spans="1:30" ht="15.75" thickBot="1" x14ac:dyDescent="0.3">
      <c r="A74" s="1">
        <v>43913</v>
      </c>
      <c r="B74" s="35">
        <v>73</v>
      </c>
      <c r="C74" s="16">
        <v>9</v>
      </c>
      <c r="D74">
        <f t="shared" si="33"/>
        <v>4.6882154930253259</v>
      </c>
      <c r="E74">
        <f t="shared" si="34"/>
        <v>4.8794806067527414</v>
      </c>
      <c r="F74">
        <f t="shared" si="35"/>
        <v>-0.19126511372741517</v>
      </c>
      <c r="G74">
        <f t="shared" si="36"/>
        <v>4.3117845069746741</v>
      </c>
      <c r="H74">
        <f t="shared" si="37"/>
        <v>4.3117845069746741</v>
      </c>
      <c r="I74">
        <f t="shared" si="38"/>
        <v>-0.46984333621060959</v>
      </c>
      <c r="J74">
        <f t="shared" si="38"/>
        <v>1527.5266085703838</v>
      </c>
      <c r="K74">
        <f t="shared" si="39"/>
        <v>20.925022035210738</v>
      </c>
      <c r="L74">
        <f t="shared" si="40"/>
        <v>-2.2453660283845801E-2</v>
      </c>
      <c r="M74">
        <f t="shared" si="41"/>
        <v>3.7889351783349867</v>
      </c>
      <c r="N74">
        <f t="shared" si="42"/>
        <v>5.0503931288123844</v>
      </c>
      <c r="O74">
        <f t="shared" si="43"/>
        <v>-1.2614579504773977</v>
      </c>
      <c r="P74">
        <f t="shared" si="44"/>
        <v>5.2110648216650137</v>
      </c>
      <c r="Q74">
        <f t="shared" si="45"/>
        <v>5.2110648216650137</v>
      </c>
      <c r="R74">
        <f t="shared" si="46"/>
        <v>0.16523301975540416</v>
      </c>
      <c r="S74">
        <f t="shared" si="46"/>
        <v>1157.0130845501917</v>
      </c>
      <c r="T74">
        <f t="shared" si="47"/>
        <v>15.849494308906735</v>
      </c>
      <c r="U74">
        <f t="shared" si="48"/>
        <v>1.0425128810737533E-2</v>
      </c>
      <c r="V74">
        <f t="shared" si="49"/>
        <v>6.0702636572818234</v>
      </c>
      <c r="W74">
        <f t="shared" si="50"/>
        <v>5.5771222224878008</v>
      </c>
      <c r="X74">
        <f t="shared" si="51"/>
        <v>0.49314143479402284</v>
      </c>
      <c r="Y74">
        <f t="shared" si="52"/>
        <v>2.9297363427181766</v>
      </c>
      <c r="Z74">
        <f t="shared" si="53"/>
        <v>2.9297363427181766</v>
      </c>
      <c r="AA74">
        <f t="shared" si="54"/>
        <v>3.7002698345838922</v>
      </c>
      <c r="AB74">
        <f t="shared" si="54"/>
        <v>1461.9910792205658</v>
      </c>
      <c r="AC74">
        <f t="shared" si="55"/>
        <v>20.02727505781597</v>
      </c>
      <c r="AD74">
        <f t="shared" si="56"/>
        <v>0.18476152266854703</v>
      </c>
    </row>
    <row r="75" spans="1:30" ht="15.75" thickBot="1" x14ac:dyDescent="0.3">
      <c r="A75" s="1">
        <v>43914</v>
      </c>
      <c r="B75" s="35">
        <v>74</v>
      </c>
      <c r="C75" s="16">
        <v>7</v>
      </c>
      <c r="D75">
        <f t="shared" si="33"/>
        <v>5.5317786609718329</v>
      </c>
      <c r="E75">
        <f t="shared" si="34"/>
        <v>5.5505723944202607</v>
      </c>
      <c r="F75">
        <f t="shared" si="35"/>
        <v>-1.879373344842819E-2</v>
      </c>
      <c r="G75">
        <f t="shared" si="36"/>
        <v>1.4682213390281671</v>
      </c>
      <c r="H75">
        <f t="shared" si="37"/>
        <v>1.4682213390281671</v>
      </c>
      <c r="I75">
        <f t="shared" si="38"/>
        <v>0.99837800281755751</v>
      </c>
      <c r="J75">
        <f t="shared" si="38"/>
        <v>1528.9948299094119</v>
      </c>
      <c r="K75">
        <f t="shared" si="39"/>
        <v>20.662092296073133</v>
      </c>
      <c r="L75">
        <f t="shared" si="40"/>
        <v>4.831930805997324E-2</v>
      </c>
      <c r="M75">
        <f t="shared" si="41"/>
        <v>6.4357758441063497</v>
      </c>
      <c r="N75">
        <f t="shared" si="42"/>
        <v>6.394467589167494</v>
      </c>
      <c r="O75">
        <f t="shared" si="43"/>
        <v>4.1308254938855926E-2</v>
      </c>
      <c r="P75">
        <f t="shared" si="44"/>
        <v>0.56422415589365027</v>
      </c>
      <c r="Q75">
        <f t="shared" si="45"/>
        <v>0.56422415589365027</v>
      </c>
      <c r="R75">
        <f t="shared" si="46"/>
        <v>0.72945717564905443</v>
      </c>
      <c r="S75">
        <f t="shared" si="46"/>
        <v>1157.5773087060854</v>
      </c>
      <c r="T75">
        <f t="shared" si="47"/>
        <v>15.64293660413629</v>
      </c>
      <c r="U75">
        <f t="shared" si="48"/>
        <v>4.6631728690645725E-2</v>
      </c>
      <c r="V75">
        <f t="shared" si="49"/>
        <v>10.782225425590022</v>
      </c>
      <c r="W75">
        <f t="shared" si="50"/>
        <v>8.4140527314563656</v>
      </c>
      <c r="X75">
        <f t="shared" si="51"/>
        <v>2.3681726941336567</v>
      </c>
      <c r="Y75">
        <f t="shared" si="52"/>
        <v>-3.7822254255900223</v>
      </c>
      <c r="Z75">
        <f t="shared" si="53"/>
        <v>3.7822254255900223</v>
      </c>
      <c r="AA75">
        <f t="shared" si="54"/>
        <v>-8.1955591006130035E-2</v>
      </c>
      <c r="AB75">
        <f t="shared" si="54"/>
        <v>1465.7733046461558</v>
      </c>
      <c r="AC75">
        <f t="shared" si="55"/>
        <v>19.807747360083187</v>
      </c>
      <c r="AD75">
        <f t="shared" si="56"/>
        <v>-4.1375523181039729E-3</v>
      </c>
    </row>
    <row r="76" spans="1:30" ht="15.75" thickBot="1" x14ac:dyDescent="0.3">
      <c r="A76" s="1">
        <v>43915</v>
      </c>
      <c r="B76" s="35">
        <v>75</v>
      </c>
      <c r="C76" s="16">
        <v>4</v>
      </c>
      <c r="D76">
        <f t="shared" si="33"/>
        <v>5.8653580488901644</v>
      </c>
      <c r="E76">
        <f t="shared" si="34"/>
        <v>5.8254229287774661</v>
      </c>
      <c r="F76">
        <f t="shared" si="35"/>
        <v>3.9935120112698459E-2</v>
      </c>
      <c r="G76">
        <f t="shared" si="36"/>
        <v>-1.8653580488901644</v>
      </c>
      <c r="H76">
        <f t="shared" si="37"/>
        <v>1.8653580488901644</v>
      </c>
      <c r="I76">
        <f t="shared" si="38"/>
        <v>-0.86698004607260692</v>
      </c>
      <c r="J76">
        <f t="shared" si="38"/>
        <v>1530.860187958302</v>
      </c>
      <c r="K76">
        <f t="shared" si="39"/>
        <v>20.411469172777359</v>
      </c>
      <c r="L76">
        <f t="shared" si="40"/>
        <v>-4.2475141732026447E-2</v>
      </c>
      <c r="M76">
        <f t="shared" si="41"/>
        <v>6.9002522159654429</v>
      </c>
      <c r="N76">
        <f t="shared" si="42"/>
        <v>6.7178879220531744</v>
      </c>
      <c r="O76">
        <f t="shared" si="43"/>
        <v>0.18236429391226827</v>
      </c>
      <c r="P76">
        <f t="shared" si="44"/>
        <v>-2.9002522159654429</v>
      </c>
      <c r="Q76">
        <f t="shared" si="45"/>
        <v>2.9002522159654429</v>
      </c>
      <c r="R76">
        <f t="shared" si="46"/>
        <v>-2.1707950403163885</v>
      </c>
      <c r="S76">
        <f t="shared" si="46"/>
        <v>1160.4775609220508</v>
      </c>
      <c r="T76">
        <f t="shared" si="47"/>
        <v>15.473034145627343</v>
      </c>
      <c r="U76">
        <f t="shared" si="48"/>
        <v>-0.1402953693429192</v>
      </c>
      <c r="V76">
        <f t="shared" si="49"/>
        <v>7.7039935068740473</v>
      </c>
      <c r="W76">
        <f t="shared" si="50"/>
        <v>7.7564450851180045</v>
      </c>
      <c r="X76">
        <f t="shared" si="51"/>
        <v>-5.2451578243957631E-2</v>
      </c>
      <c r="Y76">
        <f t="shared" si="52"/>
        <v>-3.7039935068740473</v>
      </c>
      <c r="Z76">
        <f t="shared" si="53"/>
        <v>3.7039935068740473</v>
      </c>
      <c r="AA76">
        <f t="shared" si="54"/>
        <v>-3.7859490978801773</v>
      </c>
      <c r="AB76">
        <f t="shared" si="54"/>
        <v>1469.4772981530298</v>
      </c>
      <c r="AC76">
        <f t="shared" si="55"/>
        <v>19.593030642040397</v>
      </c>
      <c r="AD76">
        <f t="shared" si="56"/>
        <v>-0.19322937666196152</v>
      </c>
    </row>
    <row r="77" spans="1:30" ht="15.75" thickBot="1" x14ac:dyDescent="0.3">
      <c r="A77" s="1">
        <v>43916</v>
      </c>
      <c r="B77" s="35">
        <v>76</v>
      </c>
      <c r="C77" s="16">
        <v>6</v>
      </c>
      <c r="D77">
        <f t="shared" si="33"/>
        <v>5.4576072372692233</v>
      </c>
      <c r="E77">
        <f t="shared" si="34"/>
        <v>5.4922864391121315</v>
      </c>
      <c r="F77">
        <f t="shared" si="35"/>
        <v>-3.4679201842908118E-2</v>
      </c>
      <c r="G77">
        <f t="shared" si="36"/>
        <v>0.54239276273077675</v>
      </c>
      <c r="H77">
        <f t="shared" si="37"/>
        <v>0.54239276273077675</v>
      </c>
      <c r="I77">
        <f t="shared" si="38"/>
        <v>-0.32458728334183018</v>
      </c>
      <c r="J77">
        <f t="shared" si="38"/>
        <v>1531.4025807210328</v>
      </c>
      <c r="K77">
        <f t="shared" si="39"/>
        <v>20.150033956855694</v>
      </c>
      <c r="L77">
        <f t="shared" si="40"/>
        <v>-1.6108522895634875E-2</v>
      </c>
      <c r="M77">
        <f t="shared" si="41"/>
        <v>4.9074273479036288</v>
      </c>
      <c r="N77">
        <f t="shared" si="42"/>
        <v>5.4501261079827215</v>
      </c>
      <c r="O77">
        <f t="shared" si="43"/>
        <v>-0.54269876007909246</v>
      </c>
      <c r="P77">
        <f t="shared" si="44"/>
        <v>1.0925726520963712</v>
      </c>
      <c r="Q77">
        <f t="shared" si="45"/>
        <v>1.0925726520963712</v>
      </c>
      <c r="R77">
        <f t="shared" si="46"/>
        <v>-1.0782223882200173</v>
      </c>
      <c r="S77">
        <f t="shared" si="46"/>
        <v>1161.5701335741471</v>
      </c>
      <c r="T77">
        <f t="shared" si="47"/>
        <v>15.283817547028251</v>
      </c>
      <c r="U77">
        <f t="shared" si="48"/>
        <v>-7.0546667081200817E-2</v>
      </c>
      <c r="V77">
        <f t="shared" si="49"/>
        <v>2.3177912787314603</v>
      </c>
      <c r="W77">
        <f t="shared" si="50"/>
        <v>4.7407987013748087</v>
      </c>
      <c r="X77">
        <f t="shared" si="51"/>
        <v>-2.4230074226433485</v>
      </c>
      <c r="Y77">
        <f t="shared" si="52"/>
        <v>3.6822087212685397</v>
      </c>
      <c r="Z77">
        <f t="shared" si="53"/>
        <v>3.6822087212685397</v>
      </c>
      <c r="AA77">
        <f t="shared" si="54"/>
        <v>-0.1037403766116376</v>
      </c>
      <c r="AB77">
        <f t="shared" si="54"/>
        <v>1473.1595068742984</v>
      </c>
      <c r="AC77">
        <f t="shared" si="55"/>
        <v>19.383677722030242</v>
      </c>
      <c r="AD77">
        <f t="shared" si="56"/>
        <v>-5.3519449765579291E-3</v>
      </c>
    </row>
    <row r="78" spans="1:30" ht="15.75" thickBot="1" x14ac:dyDescent="0.3">
      <c r="A78" s="1">
        <v>43917</v>
      </c>
      <c r="B78" s="35">
        <v>77</v>
      </c>
      <c r="C78" s="16">
        <v>5</v>
      </c>
      <c r="D78">
        <f t="shared" si="33"/>
        <v>5.5531022984817016</v>
      </c>
      <c r="E78">
        <f t="shared" si="34"/>
        <v>5.5660857898153786</v>
      </c>
      <c r="F78">
        <f t="shared" si="35"/>
        <v>-1.2983491333677048E-2</v>
      </c>
      <c r="G78">
        <f t="shared" si="36"/>
        <v>-0.55310229848170156</v>
      </c>
      <c r="H78">
        <f t="shared" si="37"/>
        <v>0.55310229848170156</v>
      </c>
      <c r="I78">
        <f t="shared" si="38"/>
        <v>-0.87768958182353174</v>
      </c>
      <c r="J78">
        <f t="shared" si="38"/>
        <v>1531.9556830195145</v>
      </c>
      <c r="K78">
        <f t="shared" si="39"/>
        <v>19.895528350902786</v>
      </c>
      <c r="L78">
        <f t="shared" si="40"/>
        <v>-4.41149169976029E-2</v>
      </c>
      <c r="M78">
        <f t="shared" si="41"/>
        <v>5.1841580768968143</v>
      </c>
      <c r="N78">
        <f t="shared" si="42"/>
        <v>5.4537136739518139</v>
      </c>
      <c r="O78">
        <f t="shared" si="43"/>
        <v>-0.26955559705499987</v>
      </c>
      <c r="P78">
        <f t="shared" si="44"/>
        <v>-0.18415807689681429</v>
      </c>
      <c r="Q78">
        <f t="shared" si="45"/>
        <v>0.18415807689681429</v>
      </c>
      <c r="R78">
        <f t="shared" si="46"/>
        <v>-1.2623804651168316</v>
      </c>
      <c r="S78">
        <f t="shared" si="46"/>
        <v>1161.754291651044</v>
      </c>
      <c r="T78">
        <f t="shared" si="47"/>
        <v>15.087718073390182</v>
      </c>
      <c r="U78">
        <f t="shared" si="48"/>
        <v>-8.3669409713007514E-2</v>
      </c>
      <c r="V78">
        <f t="shared" si="49"/>
        <v>5.1971644147148091</v>
      </c>
      <c r="W78">
        <f t="shared" si="50"/>
        <v>5.2635582557462923</v>
      </c>
      <c r="X78">
        <f t="shared" si="51"/>
        <v>-6.6393841031482825E-2</v>
      </c>
      <c r="Y78">
        <f t="shared" si="52"/>
        <v>-0.19716441471480906</v>
      </c>
      <c r="Z78">
        <f t="shared" si="53"/>
        <v>0.19716441471480906</v>
      </c>
      <c r="AA78">
        <f t="shared" si="54"/>
        <v>-0.30090479132644665</v>
      </c>
      <c r="AB78">
        <f t="shared" si="54"/>
        <v>1473.3566712890131</v>
      </c>
      <c r="AC78">
        <f t="shared" si="55"/>
        <v>19.134502224532639</v>
      </c>
      <c r="AD78">
        <f t="shared" si="56"/>
        <v>-1.5725770537194952E-2</v>
      </c>
    </row>
    <row r="79" spans="1:30" ht="15.75" thickBot="1" x14ac:dyDescent="0.3">
      <c r="A79" s="1">
        <v>43918</v>
      </c>
      <c r="B79" s="35">
        <v>78</v>
      </c>
      <c r="C79" s="16">
        <v>3</v>
      </c>
      <c r="D79">
        <f t="shared" si="33"/>
        <v>5.4073742555124156</v>
      </c>
      <c r="E79">
        <f t="shared" si="34"/>
        <v>5.4424818387853611</v>
      </c>
      <c r="F79">
        <f t="shared" si="35"/>
        <v>-3.510758327294515E-2</v>
      </c>
      <c r="G79">
        <f t="shared" si="36"/>
        <v>-2.4073742555124156</v>
      </c>
      <c r="H79">
        <f t="shared" si="37"/>
        <v>2.4073742555124156</v>
      </c>
      <c r="I79">
        <f t="shared" si="38"/>
        <v>-3.2850638373359473</v>
      </c>
      <c r="J79">
        <f t="shared" si="38"/>
        <v>1534.3630572750269</v>
      </c>
      <c r="K79">
        <f t="shared" si="39"/>
        <v>19.671321247115731</v>
      </c>
      <c r="L79">
        <f t="shared" si="40"/>
        <v>-0.1669976203463005</v>
      </c>
      <c r="M79">
        <f t="shared" si="41"/>
        <v>4.7764839221692039</v>
      </c>
      <c r="N79">
        <f t="shared" si="42"/>
        <v>5.0920790384484071</v>
      </c>
      <c r="O79">
        <f t="shared" si="43"/>
        <v>-0.31559511627920345</v>
      </c>
      <c r="P79">
        <f t="shared" si="44"/>
        <v>-1.7764839221692039</v>
      </c>
      <c r="Q79">
        <f t="shared" si="45"/>
        <v>1.7764839221692039</v>
      </c>
      <c r="R79">
        <f t="shared" si="46"/>
        <v>-3.0388643872860355</v>
      </c>
      <c r="S79">
        <f t="shared" si="46"/>
        <v>1163.5307755732133</v>
      </c>
      <c r="T79">
        <f t="shared" si="47"/>
        <v>14.917061225297607</v>
      </c>
      <c r="U79">
        <f t="shared" si="48"/>
        <v>-0.20371736372124516</v>
      </c>
      <c r="V79">
        <f t="shared" si="49"/>
        <v>4.8468538164940016</v>
      </c>
      <c r="W79">
        <f t="shared" si="50"/>
        <v>5.039432882942962</v>
      </c>
      <c r="X79">
        <f t="shared" si="51"/>
        <v>-0.19257906644896047</v>
      </c>
      <c r="Y79">
        <f t="shared" si="52"/>
        <v>-1.8468538164940016</v>
      </c>
      <c r="Z79">
        <f t="shared" si="53"/>
        <v>1.8468538164940016</v>
      </c>
      <c r="AA79">
        <f t="shared" si="54"/>
        <v>-2.1477586078204483</v>
      </c>
      <c r="AB79">
        <f t="shared" si="54"/>
        <v>1475.2035251055072</v>
      </c>
      <c r="AC79">
        <f t="shared" si="55"/>
        <v>18.912865706480861</v>
      </c>
      <c r="AD79">
        <f t="shared" si="56"/>
        <v>-0.11356071793416674</v>
      </c>
    </row>
    <row r="80" spans="1:30" ht="15.75" thickBot="1" x14ac:dyDescent="0.3">
      <c r="A80" s="1">
        <v>43919</v>
      </c>
      <c r="B80" s="35">
        <v>79</v>
      </c>
      <c r="C80" s="16">
        <v>5</v>
      </c>
      <c r="D80">
        <f t="shared" si="33"/>
        <v>4.7944968509164907</v>
      </c>
      <c r="E80">
        <f t="shared" si="34"/>
        <v>4.9258994044099325</v>
      </c>
      <c r="F80">
        <f t="shared" si="35"/>
        <v>-0.13140255349344176</v>
      </c>
      <c r="G80">
        <f t="shared" si="36"/>
        <v>0.20550314908350931</v>
      </c>
      <c r="H80">
        <f t="shared" si="37"/>
        <v>0.20550314908350931</v>
      </c>
      <c r="I80">
        <f t="shared" si="38"/>
        <v>-3.079560688252438</v>
      </c>
      <c r="J80">
        <f t="shared" si="38"/>
        <v>1534.5685604241105</v>
      </c>
      <c r="K80">
        <f t="shared" si="39"/>
        <v>19.424918486381145</v>
      </c>
      <c r="L80">
        <f t="shared" si="40"/>
        <v>-0.15853660803835676</v>
      </c>
      <c r="M80">
        <f t="shared" si="41"/>
        <v>3.1285258642630973</v>
      </c>
      <c r="N80">
        <f t="shared" si="42"/>
        <v>3.888241961084602</v>
      </c>
      <c r="O80">
        <f t="shared" si="43"/>
        <v>-0.75971609682150443</v>
      </c>
      <c r="P80">
        <f t="shared" si="44"/>
        <v>1.8714741357369027</v>
      </c>
      <c r="Q80">
        <f t="shared" si="45"/>
        <v>1.8714741357369027</v>
      </c>
      <c r="R80">
        <f t="shared" si="46"/>
        <v>-1.1673902515491328</v>
      </c>
      <c r="S80">
        <f t="shared" si="46"/>
        <v>1165.4022497089502</v>
      </c>
      <c r="T80">
        <f t="shared" si="47"/>
        <v>14.751927211505699</v>
      </c>
      <c r="U80">
        <f t="shared" si="48"/>
        <v>-7.9134762177963572E-2</v>
      </c>
      <c r="V80">
        <f t="shared" si="49"/>
        <v>1.9948052542936785</v>
      </c>
      <c r="W80">
        <f t="shared" si="50"/>
        <v>3.3693707632988001</v>
      </c>
      <c r="X80">
        <f t="shared" si="51"/>
        <v>-1.3745655090051216</v>
      </c>
      <c r="Y80">
        <f t="shared" si="52"/>
        <v>3.0051947457063215</v>
      </c>
      <c r="Z80">
        <f t="shared" si="53"/>
        <v>3.0051947457063215</v>
      </c>
      <c r="AA80">
        <f t="shared" si="54"/>
        <v>0.85743613788587325</v>
      </c>
      <c r="AB80">
        <f t="shared" si="54"/>
        <v>1478.2087198512136</v>
      </c>
      <c r="AC80">
        <f t="shared" si="55"/>
        <v>18.711502782926754</v>
      </c>
      <c r="AD80">
        <f t="shared" si="56"/>
        <v>4.5824012524971425E-2</v>
      </c>
    </row>
    <row r="81" spans="1:30" ht="15.75" thickBot="1" x14ac:dyDescent="0.3">
      <c r="A81" s="1">
        <v>43920</v>
      </c>
      <c r="B81" s="35">
        <v>80</v>
      </c>
      <c r="C81" s="16">
        <v>2</v>
      </c>
      <c r="D81">
        <f t="shared" si="33"/>
        <v>4.7124150532030917</v>
      </c>
      <c r="E81">
        <f t="shared" si="34"/>
        <v>4.8355974807331927</v>
      </c>
      <c r="F81">
        <f t="shared" si="35"/>
        <v>-0.12318242753010136</v>
      </c>
      <c r="G81">
        <f t="shared" si="36"/>
        <v>-2.7124150532030917</v>
      </c>
      <c r="H81">
        <f t="shared" si="37"/>
        <v>2.7124150532030917</v>
      </c>
      <c r="I81">
        <f t="shared" si="38"/>
        <v>-5.7919757414555297</v>
      </c>
      <c r="J81">
        <f t="shared" si="38"/>
        <v>1537.2809754773136</v>
      </c>
      <c r="K81">
        <f t="shared" si="39"/>
        <v>19.216012193466419</v>
      </c>
      <c r="L81">
        <f t="shared" si="40"/>
        <v>-0.3014140334186946</v>
      </c>
      <c r="M81">
        <f t="shared" si="41"/>
        <v>3.7724153692442695</v>
      </c>
      <c r="N81">
        <f t="shared" si="42"/>
        <v>4.0642629321315482</v>
      </c>
      <c r="O81">
        <f t="shared" si="43"/>
        <v>-0.29184756288727898</v>
      </c>
      <c r="P81">
        <f t="shared" si="44"/>
        <v>-1.7724153692442695</v>
      </c>
      <c r="Q81">
        <f t="shared" si="45"/>
        <v>1.7724153692442695</v>
      </c>
      <c r="R81">
        <f t="shared" si="46"/>
        <v>-2.9398056207934022</v>
      </c>
      <c r="S81">
        <f t="shared" si="46"/>
        <v>1167.1746650781945</v>
      </c>
      <c r="T81">
        <f t="shared" si="47"/>
        <v>14.589683313477432</v>
      </c>
      <c r="U81">
        <f t="shared" si="48"/>
        <v>-0.20149893302191926</v>
      </c>
      <c r="V81">
        <f t="shared" si="49"/>
        <v>4.9477201791056604</v>
      </c>
      <c r="W81">
        <f t="shared" si="50"/>
        <v>4.3989610508587358</v>
      </c>
      <c r="X81">
        <f t="shared" si="51"/>
        <v>0.54875912824692419</v>
      </c>
      <c r="Y81">
        <f t="shared" si="52"/>
        <v>-2.9477201791056604</v>
      </c>
      <c r="Z81">
        <f t="shared" si="53"/>
        <v>2.9477201791056604</v>
      </c>
      <c r="AA81">
        <f t="shared" si="54"/>
        <v>-2.0902840412197872</v>
      </c>
      <c r="AB81">
        <f t="shared" si="54"/>
        <v>1481.1564400303193</v>
      </c>
      <c r="AC81">
        <f t="shared" si="55"/>
        <v>18.514455500378993</v>
      </c>
      <c r="AD81">
        <f t="shared" si="56"/>
        <v>-0.1129001088461391</v>
      </c>
    </row>
    <row r="82" spans="1:30" ht="15.75" thickBot="1" x14ac:dyDescent="0.3">
      <c r="A82" s="1">
        <v>43921</v>
      </c>
      <c r="B82" s="35">
        <v>81</v>
      </c>
      <c r="C82" s="16">
        <v>3</v>
      </c>
      <c r="D82">
        <f t="shared" si="33"/>
        <v>3.9382530129042488</v>
      </c>
      <c r="E82">
        <f t="shared" si="34"/>
        <v>4.1699320425624737</v>
      </c>
      <c r="F82">
        <f t="shared" si="35"/>
        <v>-0.23167902965822496</v>
      </c>
      <c r="G82">
        <f t="shared" si="36"/>
        <v>-0.93825301290424878</v>
      </c>
      <c r="H82">
        <f t="shared" si="37"/>
        <v>0.93825301290424878</v>
      </c>
      <c r="I82">
        <f t="shared" si="38"/>
        <v>-6.7302287543597785</v>
      </c>
      <c r="J82">
        <f t="shared" si="38"/>
        <v>1538.2192284902178</v>
      </c>
      <c r="K82">
        <f t="shared" si="39"/>
        <v>18.990360845558243</v>
      </c>
      <c r="L82">
        <f t="shared" si="40"/>
        <v>-0.35440236281418253</v>
      </c>
      <c r="M82">
        <f t="shared" si="41"/>
        <v>2.1512562794237882</v>
      </c>
      <c r="N82">
        <f t="shared" si="42"/>
        <v>2.8862076846221347</v>
      </c>
      <c r="O82">
        <f t="shared" si="43"/>
        <v>-0.73495140519834634</v>
      </c>
      <c r="P82">
        <f t="shared" si="44"/>
        <v>0.84874372057621184</v>
      </c>
      <c r="Q82">
        <f t="shared" si="45"/>
        <v>0.84874372057621184</v>
      </c>
      <c r="R82">
        <f t="shared" si="46"/>
        <v>-2.0910619002171904</v>
      </c>
      <c r="S82">
        <f t="shared" si="46"/>
        <v>1168.0234087987708</v>
      </c>
      <c r="T82">
        <f t="shared" si="47"/>
        <v>14.420042083935442</v>
      </c>
      <c r="U82">
        <f t="shared" si="48"/>
        <v>-0.14501080427128052</v>
      </c>
      <c r="V82">
        <f t="shared" si="49"/>
        <v>1.2517622494404332</v>
      </c>
      <c r="W82">
        <f t="shared" si="50"/>
        <v>2.5895440358211319</v>
      </c>
      <c r="X82">
        <f t="shared" si="51"/>
        <v>-1.3377817863806987</v>
      </c>
      <c r="Y82">
        <f t="shared" si="52"/>
        <v>1.7482377505595668</v>
      </c>
      <c r="Z82">
        <f t="shared" si="53"/>
        <v>1.7482377505595668</v>
      </c>
      <c r="AA82">
        <f t="shared" si="54"/>
        <v>-0.34204629066022041</v>
      </c>
      <c r="AB82">
        <f t="shared" si="54"/>
        <v>1482.904677780879</v>
      </c>
      <c r="AC82">
        <f t="shared" si="55"/>
        <v>18.307465157788631</v>
      </c>
      <c r="AD82">
        <f t="shared" si="56"/>
        <v>-1.8683432562191824E-2</v>
      </c>
    </row>
    <row r="83" spans="1:30" ht="15.75" thickBot="1" x14ac:dyDescent="0.3">
      <c r="A83" s="1">
        <v>43922</v>
      </c>
      <c r="B83" s="35">
        <v>82</v>
      </c>
      <c r="C83" s="16">
        <v>1</v>
      </c>
      <c r="D83">
        <f t="shared" si="33"/>
        <v>3.4813932601490043</v>
      </c>
      <c r="E83">
        <f t="shared" si="34"/>
        <v>3.750602410323399</v>
      </c>
      <c r="F83">
        <f t="shared" si="35"/>
        <v>-0.2692091501743949</v>
      </c>
      <c r="G83">
        <f t="shared" si="36"/>
        <v>-2.4813932601490043</v>
      </c>
      <c r="H83">
        <f t="shared" si="37"/>
        <v>2.4813932601490043</v>
      </c>
      <c r="I83">
        <f t="shared" si="38"/>
        <v>-9.2116220145087837</v>
      </c>
      <c r="J83">
        <f t="shared" si="38"/>
        <v>1540.7006217503667</v>
      </c>
      <c r="K83">
        <f t="shared" si="39"/>
        <v>18.789031972565446</v>
      </c>
      <c r="L83">
        <f t="shared" si="40"/>
        <v>-0.49026591832719268</v>
      </c>
      <c r="M83">
        <f t="shared" si="41"/>
        <v>2.0528626646576007</v>
      </c>
      <c r="N83">
        <f t="shared" si="42"/>
        <v>2.5756281397118941</v>
      </c>
      <c r="O83">
        <f t="shared" si="43"/>
        <v>-0.52276547505429338</v>
      </c>
      <c r="P83">
        <f t="shared" si="44"/>
        <v>-1.0528626646576007</v>
      </c>
      <c r="Q83">
        <f t="shared" si="45"/>
        <v>1.0528626646576007</v>
      </c>
      <c r="R83">
        <f t="shared" si="46"/>
        <v>-3.1439245648747911</v>
      </c>
      <c r="S83">
        <f t="shared" si="46"/>
        <v>1169.0762714634284</v>
      </c>
      <c r="T83">
        <f t="shared" si="47"/>
        <v>14.257027700773516</v>
      </c>
      <c r="U83">
        <f t="shared" si="48"/>
        <v>-0.22051753218549314</v>
      </c>
      <c r="V83">
        <f t="shared" si="49"/>
        <v>2.4314428238655106</v>
      </c>
      <c r="W83">
        <f t="shared" si="50"/>
        <v>2.6503524498880866</v>
      </c>
      <c r="X83">
        <f t="shared" si="51"/>
        <v>-0.21890962602257602</v>
      </c>
      <c r="Y83">
        <f t="shared" si="52"/>
        <v>-1.4314428238655106</v>
      </c>
      <c r="Z83">
        <f t="shared" si="53"/>
        <v>1.4314428238655106</v>
      </c>
      <c r="AA83">
        <f t="shared" si="54"/>
        <v>-1.773489114525731</v>
      </c>
      <c r="AB83">
        <f t="shared" si="54"/>
        <v>1484.3361206047446</v>
      </c>
      <c r="AC83">
        <f t="shared" si="55"/>
        <v>18.101660007374935</v>
      </c>
      <c r="AD83">
        <f t="shared" si="56"/>
        <v>-9.7973838521062728E-2</v>
      </c>
    </row>
    <row r="84" spans="1:30" ht="15.75" thickBot="1" x14ac:dyDescent="0.3">
      <c r="A84" s="1">
        <v>43923</v>
      </c>
      <c r="B84" s="35">
        <v>83</v>
      </c>
      <c r="C84" s="16">
        <v>6</v>
      </c>
      <c r="D84">
        <f t="shared" si="33"/>
        <v>2.6166497275388481</v>
      </c>
      <c r="E84">
        <f t="shared" si="34"/>
        <v>2.9851146081192033</v>
      </c>
      <c r="F84">
        <f t="shared" si="35"/>
        <v>-0.36846488058035509</v>
      </c>
      <c r="G84">
        <f t="shared" si="36"/>
        <v>3.3833502724611519</v>
      </c>
      <c r="H84">
        <f t="shared" si="37"/>
        <v>3.3833502724611519</v>
      </c>
      <c r="I84">
        <f t="shared" ref="I84:J99" si="57">G84+I83</f>
        <v>-5.8282717420476313</v>
      </c>
      <c r="J84">
        <f t="shared" si="57"/>
        <v>1544.083972022828</v>
      </c>
      <c r="K84">
        <f t="shared" si="39"/>
        <v>18.603421349672626</v>
      </c>
      <c r="L84">
        <f t="shared" si="40"/>
        <v>-0.31329031539406565</v>
      </c>
      <c r="M84">
        <f t="shared" si="41"/>
        <v>0.74045019111010679</v>
      </c>
      <c r="N84">
        <f t="shared" si="42"/>
        <v>1.5264313323288003</v>
      </c>
      <c r="O84">
        <f t="shared" si="43"/>
        <v>-0.78598114121869356</v>
      </c>
      <c r="P84">
        <f t="shared" si="44"/>
        <v>5.2595498088898935</v>
      </c>
      <c r="Q84">
        <f t="shared" si="45"/>
        <v>5.2595498088898935</v>
      </c>
      <c r="R84">
        <f t="shared" ref="R84:S99" si="58">P84+R83</f>
        <v>2.1156252440151024</v>
      </c>
      <c r="S84">
        <f t="shared" si="58"/>
        <v>1174.3358212723183</v>
      </c>
      <c r="T84">
        <f t="shared" si="47"/>
        <v>14.148624352678533</v>
      </c>
      <c r="U84">
        <f t="shared" si="48"/>
        <v>0.1495286885339199</v>
      </c>
      <c r="V84">
        <f t="shared" si="49"/>
        <v>0.15125553147659931</v>
      </c>
      <c r="W84">
        <f t="shared" si="50"/>
        <v>1.2862885647731022</v>
      </c>
      <c r="X84">
        <f t="shared" si="51"/>
        <v>-1.1350330332965028</v>
      </c>
      <c r="Y84">
        <f t="shared" si="52"/>
        <v>5.8487444685234005</v>
      </c>
      <c r="Z84">
        <f t="shared" si="53"/>
        <v>5.8487444685234005</v>
      </c>
      <c r="AA84">
        <f t="shared" ref="AA84:AB99" si="59">Y84+AA83</f>
        <v>4.0752553539976697</v>
      </c>
      <c r="AB84">
        <f t="shared" si="59"/>
        <v>1490.1848650732679</v>
      </c>
      <c r="AC84">
        <f t="shared" si="55"/>
        <v>17.954034518955034</v>
      </c>
      <c r="AD84">
        <f t="shared" si="56"/>
        <v>0.22698270685038535</v>
      </c>
    </row>
    <row r="85" spans="1:30" ht="15.75" thickBot="1" x14ac:dyDescent="0.3">
      <c r="A85" s="1">
        <v>43924</v>
      </c>
      <c r="B85" s="35">
        <v>84</v>
      </c>
      <c r="C85" s="16">
        <v>10</v>
      </c>
      <c r="D85">
        <f t="shared" si="33"/>
        <v>3.0601889123491692</v>
      </c>
      <c r="E85">
        <f t="shared" si="34"/>
        <v>3.2933197820310784</v>
      </c>
      <c r="F85">
        <f t="shared" si="35"/>
        <v>-0.23313086968190902</v>
      </c>
      <c r="G85">
        <f t="shared" si="36"/>
        <v>6.9398110876508312</v>
      </c>
      <c r="H85">
        <f t="shared" si="37"/>
        <v>6.9398110876508312</v>
      </c>
      <c r="I85">
        <f t="shared" si="57"/>
        <v>1.1115393456031999</v>
      </c>
      <c r="J85">
        <f t="shared" si="57"/>
        <v>1551.0237831104789</v>
      </c>
      <c r="K85">
        <f t="shared" si="39"/>
        <v>18.46456884655332</v>
      </c>
      <c r="L85">
        <f t="shared" si="40"/>
        <v>6.0198499885941552E-2</v>
      </c>
      <c r="M85">
        <f t="shared" si="41"/>
        <v>3.8991314065588334</v>
      </c>
      <c r="N85">
        <f t="shared" si="42"/>
        <v>3.3702250955550537</v>
      </c>
      <c r="O85">
        <f t="shared" si="43"/>
        <v>0.52890631100377983</v>
      </c>
      <c r="P85">
        <f t="shared" si="44"/>
        <v>6.1008685934411666</v>
      </c>
      <c r="Q85">
        <f t="shared" si="45"/>
        <v>6.1008685934411666</v>
      </c>
      <c r="R85">
        <f t="shared" si="58"/>
        <v>8.2164938374562695</v>
      </c>
      <c r="S85">
        <f t="shared" si="58"/>
        <v>1180.4366898657595</v>
      </c>
      <c r="T85">
        <f t="shared" si="47"/>
        <v>14.052817736497136</v>
      </c>
      <c r="U85">
        <f t="shared" si="48"/>
        <v>0.58468657258087708</v>
      </c>
      <c r="V85">
        <f t="shared" si="49"/>
        <v>7.4384145328537929</v>
      </c>
      <c r="W85">
        <f t="shared" si="50"/>
        <v>4.8302511062953197</v>
      </c>
      <c r="X85">
        <f t="shared" si="51"/>
        <v>2.6081634265584737</v>
      </c>
      <c r="Y85">
        <f t="shared" si="52"/>
        <v>2.5615854671462071</v>
      </c>
      <c r="Z85">
        <f t="shared" si="53"/>
        <v>2.5615854671462071</v>
      </c>
      <c r="AA85">
        <f t="shared" si="59"/>
        <v>6.6368408211438767</v>
      </c>
      <c r="AB85">
        <f t="shared" si="59"/>
        <v>1492.7464505404141</v>
      </c>
      <c r="AC85">
        <f t="shared" si="55"/>
        <v>17.770791077862071</v>
      </c>
      <c r="AD85">
        <f t="shared" si="56"/>
        <v>0.37346907023242809</v>
      </c>
    </row>
    <row r="86" spans="1:30" ht="15.75" thickBot="1" x14ac:dyDescent="0.3">
      <c r="A86" s="1">
        <v>43925</v>
      </c>
      <c r="B86" s="35">
        <v>85</v>
      </c>
      <c r="C86" s="16">
        <v>4</v>
      </c>
      <c r="D86">
        <f t="shared" si="33"/>
        <v>4.4926127037034593</v>
      </c>
      <c r="E86">
        <f t="shared" si="34"/>
        <v>4.448151129879335</v>
      </c>
      <c r="F86">
        <f t="shared" si="35"/>
        <v>4.4461573824124162E-2</v>
      </c>
      <c r="G86">
        <f t="shared" si="36"/>
        <v>-0.49261270370345933</v>
      </c>
      <c r="H86">
        <f t="shared" si="37"/>
        <v>0.49261270370345933</v>
      </c>
      <c r="I86">
        <f t="shared" si="57"/>
        <v>0.61892664189974056</v>
      </c>
      <c r="J86">
        <f t="shared" si="57"/>
        <v>1551.5163958141825</v>
      </c>
      <c r="K86">
        <f t="shared" si="39"/>
        <v>18.253134068402147</v>
      </c>
      <c r="L86">
        <f t="shared" si="40"/>
        <v>3.3907965589928993E-2</v>
      </c>
      <c r="M86">
        <f t="shared" si="41"/>
        <v>9.0036891626434876</v>
      </c>
      <c r="N86">
        <f t="shared" si="42"/>
        <v>6.9495657032794167</v>
      </c>
      <c r="O86">
        <f t="shared" si="43"/>
        <v>2.0541234593640714</v>
      </c>
      <c r="P86">
        <f t="shared" si="44"/>
        <v>-5.0036891626434876</v>
      </c>
      <c r="Q86">
        <f t="shared" si="45"/>
        <v>5.0036891626434876</v>
      </c>
      <c r="R86">
        <f t="shared" si="58"/>
        <v>3.2128046748127819</v>
      </c>
      <c r="S86">
        <f t="shared" si="58"/>
        <v>1185.440379028403</v>
      </c>
      <c r="T86">
        <f t="shared" si="47"/>
        <v>13.946357400334152</v>
      </c>
      <c r="U86">
        <f t="shared" si="48"/>
        <v>0.23036873232115818</v>
      </c>
      <c r="V86">
        <f t="shared" si="49"/>
        <v>13.735261032102805</v>
      </c>
      <c r="W86">
        <f t="shared" si="50"/>
        <v>9.4876829065707593</v>
      </c>
      <c r="X86">
        <f t="shared" si="51"/>
        <v>4.2475781255320468</v>
      </c>
      <c r="Y86">
        <f t="shared" si="52"/>
        <v>-9.7352610321028052</v>
      </c>
      <c r="Z86">
        <f t="shared" si="53"/>
        <v>9.7352610321028052</v>
      </c>
      <c r="AA86">
        <f t="shared" si="59"/>
        <v>-3.0984202109589285</v>
      </c>
      <c r="AB86">
        <f t="shared" si="59"/>
        <v>1502.4817115725168</v>
      </c>
      <c r="AC86">
        <f t="shared" si="55"/>
        <v>17.676255430264902</v>
      </c>
      <c r="AD86">
        <f t="shared" si="56"/>
        <v>-0.1752871372097215</v>
      </c>
    </row>
    <row r="87" spans="1:30" ht="15.75" thickBot="1" x14ac:dyDescent="0.3">
      <c r="A87" s="1">
        <v>43926</v>
      </c>
      <c r="B87" s="35">
        <v>86</v>
      </c>
      <c r="C87" s="16">
        <v>3</v>
      </c>
      <c r="D87">
        <f t="shared" si="33"/>
        <v>4.4188472286387528</v>
      </c>
      <c r="E87">
        <f t="shared" si="34"/>
        <v>4.3940901629627671</v>
      </c>
      <c r="F87">
        <f t="shared" si="35"/>
        <v>2.4757065675985717E-2</v>
      </c>
      <c r="G87">
        <f t="shared" si="36"/>
        <v>-1.4188472286387528</v>
      </c>
      <c r="H87">
        <f t="shared" si="37"/>
        <v>1.4188472286387528</v>
      </c>
      <c r="I87">
        <f t="shared" si="57"/>
        <v>-0.79992058673901223</v>
      </c>
      <c r="J87">
        <f t="shared" si="57"/>
        <v>1552.9352430428212</v>
      </c>
      <c r="K87">
        <f t="shared" si="39"/>
        <v>18.05738654700955</v>
      </c>
      <c r="L87">
        <f t="shared" si="40"/>
        <v>-4.429880174833415E-2</v>
      </c>
      <c r="M87">
        <f t="shared" si="41"/>
        <v>7.3050457500249433</v>
      </c>
      <c r="N87">
        <f t="shared" si="42"/>
        <v>6.5018445813217438</v>
      </c>
      <c r="O87">
        <f t="shared" si="43"/>
        <v>0.80320116870319946</v>
      </c>
      <c r="P87">
        <f t="shared" si="44"/>
        <v>-4.3050457500249433</v>
      </c>
      <c r="Q87">
        <f t="shared" si="45"/>
        <v>4.3050457500249433</v>
      </c>
      <c r="R87">
        <f t="shared" si="58"/>
        <v>-1.0922410752121614</v>
      </c>
      <c r="S87">
        <f t="shared" si="58"/>
        <v>1189.7454247784278</v>
      </c>
      <c r="T87">
        <f t="shared" si="47"/>
        <v>13.834249125330556</v>
      </c>
      <c r="U87">
        <f t="shared" si="48"/>
        <v>-7.8951959395632418E-2</v>
      </c>
      <c r="V87">
        <f t="shared" si="49"/>
        <v>3.964063271406812</v>
      </c>
      <c r="W87">
        <f t="shared" si="50"/>
        <v>5.9470522064205609</v>
      </c>
      <c r="X87">
        <f t="shared" si="51"/>
        <v>-1.9829889350137488</v>
      </c>
      <c r="Y87">
        <f t="shared" si="52"/>
        <v>-0.96406327140681203</v>
      </c>
      <c r="Z87">
        <f t="shared" si="53"/>
        <v>0.96406327140681203</v>
      </c>
      <c r="AA87">
        <f t="shared" si="59"/>
        <v>-4.0624834823657405</v>
      </c>
      <c r="AB87">
        <f t="shared" si="59"/>
        <v>1503.4457748439236</v>
      </c>
      <c r="AC87">
        <f t="shared" si="55"/>
        <v>17.481927614464226</v>
      </c>
      <c r="AD87">
        <f t="shared" si="56"/>
        <v>-0.23238189586167354</v>
      </c>
    </row>
    <row r="88" spans="1:30" ht="15.75" thickBot="1" x14ac:dyDescent="0.3">
      <c r="A88" s="1">
        <v>43927</v>
      </c>
      <c r="B88" s="35">
        <v>87</v>
      </c>
      <c r="C88" s="16">
        <v>2</v>
      </c>
      <c r="D88">
        <f t="shared" si="33"/>
        <v>4.1030809594414386</v>
      </c>
      <c r="E88">
        <f t="shared" si="34"/>
        <v>4.1350777829110026</v>
      </c>
      <c r="F88">
        <f t="shared" si="35"/>
        <v>-3.1996823469564326E-2</v>
      </c>
      <c r="G88">
        <f t="shared" si="36"/>
        <v>-2.1030809594414386</v>
      </c>
      <c r="H88">
        <f t="shared" si="37"/>
        <v>2.1030809594414386</v>
      </c>
      <c r="I88">
        <f t="shared" si="57"/>
        <v>-2.9030015461804508</v>
      </c>
      <c r="J88">
        <f t="shared" si="57"/>
        <v>1555.0383240022627</v>
      </c>
      <c r="K88">
        <f t="shared" si="39"/>
        <v>17.874003724163938</v>
      </c>
      <c r="L88">
        <f t="shared" si="40"/>
        <v>-0.16241473320584976</v>
      </c>
      <c r="M88">
        <f t="shared" si="41"/>
        <v>4.8794626062094348</v>
      </c>
      <c r="N88">
        <f t="shared" si="42"/>
        <v>5.1525228750124716</v>
      </c>
      <c r="O88">
        <f t="shared" si="43"/>
        <v>-0.27306026880303635</v>
      </c>
      <c r="P88">
        <f t="shared" si="44"/>
        <v>-2.8794626062094348</v>
      </c>
      <c r="Q88">
        <f t="shared" si="45"/>
        <v>2.8794626062094348</v>
      </c>
      <c r="R88">
        <f t="shared" si="58"/>
        <v>-3.9717036814215962</v>
      </c>
      <c r="S88">
        <f t="shared" si="58"/>
        <v>1192.6248873846373</v>
      </c>
      <c r="T88">
        <f t="shared" si="47"/>
        <v>13.708332038903878</v>
      </c>
      <c r="U88">
        <f t="shared" si="48"/>
        <v>-0.2897291712915917</v>
      </c>
      <c r="V88">
        <f t="shared" si="49"/>
        <v>0.59282322556725386</v>
      </c>
      <c r="W88">
        <f t="shared" si="50"/>
        <v>3.1928126542813624</v>
      </c>
      <c r="X88">
        <f t="shared" si="51"/>
        <v>-2.5999894287141085</v>
      </c>
      <c r="Y88">
        <f t="shared" si="52"/>
        <v>1.4071767744327461</v>
      </c>
      <c r="Z88">
        <f t="shared" si="53"/>
        <v>1.4071767744327461</v>
      </c>
      <c r="AA88">
        <f t="shared" si="59"/>
        <v>-2.6553067079329944</v>
      </c>
      <c r="AB88">
        <f t="shared" si="59"/>
        <v>1504.8529516183564</v>
      </c>
      <c r="AC88">
        <f t="shared" si="55"/>
        <v>17.297160363429384</v>
      </c>
      <c r="AD88">
        <f t="shared" si="56"/>
        <v>-0.15351113432161911</v>
      </c>
    </row>
    <row r="89" spans="1:30" ht="15.75" thickBot="1" x14ac:dyDescent="0.3">
      <c r="A89" s="1">
        <v>43928</v>
      </c>
      <c r="B89" s="35">
        <v>88</v>
      </c>
      <c r="C89" s="16">
        <v>0</v>
      </c>
      <c r="D89">
        <f t="shared" si="33"/>
        <v>3.5663447057059288</v>
      </c>
      <c r="E89">
        <f t="shared" si="34"/>
        <v>3.6824647675531508</v>
      </c>
      <c r="F89">
        <f t="shared" si="35"/>
        <v>-0.11612006184722189</v>
      </c>
      <c r="G89">
        <f t="shared" si="36"/>
        <v>-3.5663447057059288</v>
      </c>
      <c r="H89">
        <f t="shared" si="37"/>
        <v>3.5663447057059288</v>
      </c>
      <c r="I89">
        <f t="shared" si="57"/>
        <v>-6.46934625188638</v>
      </c>
      <c r="J89">
        <f t="shared" si="57"/>
        <v>1558.6046687079686</v>
      </c>
      <c r="K89">
        <f t="shared" si="39"/>
        <v>17.711416689863281</v>
      </c>
      <c r="L89">
        <f t="shared" si="40"/>
        <v>-0.3652641889222199</v>
      </c>
      <c r="M89">
        <f t="shared" si="41"/>
        <v>2.4468053827493224</v>
      </c>
      <c r="N89">
        <f t="shared" si="42"/>
        <v>3.4397313031047174</v>
      </c>
      <c r="O89">
        <f t="shared" si="43"/>
        <v>-0.99292592035539506</v>
      </c>
      <c r="P89">
        <f t="shared" si="44"/>
        <v>-2.4468053827493224</v>
      </c>
      <c r="Q89">
        <f t="shared" si="45"/>
        <v>2.4468053827493224</v>
      </c>
      <c r="R89">
        <f t="shared" si="58"/>
        <v>-6.4185090641709186</v>
      </c>
      <c r="S89">
        <f t="shared" si="58"/>
        <v>1195.0716927673866</v>
      </c>
      <c r="T89">
        <f t="shared" si="47"/>
        <v>13.580360145083938</v>
      </c>
      <c r="U89">
        <f t="shared" si="48"/>
        <v>-0.47263172666995912</v>
      </c>
      <c r="V89">
        <f t="shared" si="49"/>
        <v>1.9168352036299963E-2</v>
      </c>
      <c r="W89">
        <f t="shared" si="50"/>
        <v>1.7185646451134509</v>
      </c>
      <c r="X89">
        <f t="shared" si="51"/>
        <v>-1.6993962930771509</v>
      </c>
      <c r="Y89">
        <f t="shared" si="52"/>
        <v>-1.9168352036299963E-2</v>
      </c>
      <c r="Z89">
        <f t="shared" si="53"/>
        <v>1.9168352036299963E-2</v>
      </c>
      <c r="AA89">
        <f t="shared" si="59"/>
        <v>-2.6744750599692946</v>
      </c>
      <c r="AB89">
        <f t="shared" si="59"/>
        <v>1504.8721199703928</v>
      </c>
      <c r="AC89">
        <f t="shared" si="55"/>
        <v>17.1008195451181</v>
      </c>
      <c r="AD89">
        <f t="shared" si="56"/>
        <v>-0.15639455482896999</v>
      </c>
    </row>
    <row r="90" spans="1:30" ht="15.75" thickBot="1" x14ac:dyDescent="0.3">
      <c r="A90" s="1">
        <v>43929</v>
      </c>
      <c r="B90" s="35">
        <v>89</v>
      </c>
      <c r="C90" s="16">
        <v>2</v>
      </c>
      <c r="D90">
        <f t="shared" si="33"/>
        <v>2.594301914489284</v>
      </c>
      <c r="E90">
        <f t="shared" si="34"/>
        <v>2.8530757645647431</v>
      </c>
      <c r="F90">
        <f t="shared" si="35"/>
        <v>-0.258773850075459</v>
      </c>
      <c r="G90">
        <f t="shared" si="36"/>
        <v>-0.59430191448928404</v>
      </c>
      <c r="H90">
        <f t="shared" si="37"/>
        <v>0.59430191448928404</v>
      </c>
      <c r="I90">
        <f t="shared" si="57"/>
        <v>-7.0636481663756641</v>
      </c>
      <c r="J90">
        <f t="shared" si="57"/>
        <v>1559.1989706224579</v>
      </c>
      <c r="K90">
        <f t="shared" si="39"/>
        <v>17.519089557555706</v>
      </c>
      <c r="L90">
        <f t="shared" si="40"/>
        <v>-0.40319721770753919</v>
      </c>
      <c r="M90">
        <f t="shared" si="41"/>
        <v>-0.38122457466806448</v>
      </c>
      <c r="N90">
        <f t="shared" si="42"/>
        <v>1.2234026913746612</v>
      </c>
      <c r="O90">
        <f t="shared" si="43"/>
        <v>-1.6046272660427257</v>
      </c>
      <c r="P90">
        <f t="shared" si="44"/>
        <v>2.3812245746680647</v>
      </c>
      <c r="Q90">
        <f t="shared" si="45"/>
        <v>2.3812245746680647</v>
      </c>
      <c r="R90">
        <f t="shared" si="58"/>
        <v>-4.0372844895028539</v>
      </c>
      <c r="S90">
        <f t="shared" si="58"/>
        <v>1197.4529173420547</v>
      </c>
      <c r="T90">
        <f t="shared" si="47"/>
        <v>13.454527161146682</v>
      </c>
      <c r="U90">
        <f t="shared" si="48"/>
        <v>-0.30006884977433651</v>
      </c>
      <c r="V90">
        <f t="shared" si="49"/>
        <v>-1.707830367973123</v>
      </c>
      <c r="W90">
        <f t="shared" si="50"/>
        <v>3.8336704072599922E-3</v>
      </c>
      <c r="X90">
        <f t="shared" si="51"/>
        <v>-1.7116640383803829</v>
      </c>
      <c r="Y90">
        <f t="shared" si="52"/>
        <v>3.707830367973123</v>
      </c>
      <c r="Z90">
        <f t="shared" si="53"/>
        <v>3.707830367973123</v>
      </c>
      <c r="AA90">
        <f t="shared" si="59"/>
        <v>1.0333553080038285</v>
      </c>
      <c r="AB90">
        <f t="shared" si="59"/>
        <v>1508.579950338366</v>
      </c>
      <c r="AC90">
        <f t="shared" si="55"/>
        <v>16.950336520655796</v>
      </c>
      <c r="AD90">
        <f t="shared" si="56"/>
        <v>6.0963704569792734E-2</v>
      </c>
    </row>
    <row r="91" spans="1:30" ht="15.75" thickBot="1" x14ac:dyDescent="0.3">
      <c r="A91" s="1">
        <v>43930</v>
      </c>
      <c r="B91" s="35">
        <v>90</v>
      </c>
      <c r="C91" s="16">
        <v>2</v>
      </c>
      <c r="D91">
        <f t="shared" si="33"/>
        <v>2.192895604936397</v>
      </c>
      <c r="E91">
        <f t="shared" si="34"/>
        <v>2.4754415315914273</v>
      </c>
      <c r="F91">
        <f t="shared" si="35"/>
        <v>-0.28254592665503037</v>
      </c>
      <c r="G91">
        <f t="shared" si="36"/>
        <v>-0.19289560493639701</v>
      </c>
      <c r="H91">
        <f t="shared" si="37"/>
        <v>0.19289560493639701</v>
      </c>
      <c r="I91">
        <f t="shared" si="57"/>
        <v>-7.2565437713120611</v>
      </c>
      <c r="J91">
        <f t="shared" si="57"/>
        <v>1559.3918662273943</v>
      </c>
      <c r="K91">
        <f t="shared" si="39"/>
        <v>17.326576291415492</v>
      </c>
      <c r="L91">
        <f t="shared" si="40"/>
        <v>-0.4188100204716923</v>
      </c>
      <c r="M91">
        <f t="shared" si="41"/>
        <v>-0.19993340970974161</v>
      </c>
      <c r="N91">
        <f t="shared" si="42"/>
        <v>0.80938771266596787</v>
      </c>
      <c r="O91">
        <f t="shared" si="43"/>
        <v>-1.0093211223757095</v>
      </c>
      <c r="P91">
        <f t="shared" si="44"/>
        <v>2.1999334097097414</v>
      </c>
      <c r="Q91">
        <f t="shared" si="45"/>
        <v>2.1999334097097414</v>
      </c>
      <c r="R91">
        <f t="shared" si="58"/>
        <v>-1.8373510797931125</v>
      </c>
      <c r="S91">
        <f t="shared" si="58"/>
        <v>1199.6528507517644</v>
      </c>
      <c r="T91">
        <f t="shared" si="47"/>
        <v>13.329476119464049</v>
      </c>
      <c r="U91">
        <f t="shared" si="48"/>
        <v>-0.13784120721069934</v>
      </c>
      <c r="V91">
        <f t="shared" si="49"/>
        <v>1.9197813235277918</v>
      </c>
      <c r="W91">
        <f t="shared" si="50"/>
        <v>1.2584339264053757</v>
      </c>
      <c r="X91">
        <f t="shared" si="51"/>
        <v>0.66134739712241619</v>
      </c>
      <c r="Y91">
        <f t="shared" si="52"/>
        <v>8.021867647220815E-2</v>
      </c>
      <c r="Z91">
        <f t="shared" si="53"/>
        <v>8.021867647220815E-2</v>
      </c>
      <c r="AA91">
        <f t="shared" si="59"/>
        <v>1.1135739844760366</v>
      </c>
      <c r="AB91">
        <f t="shared" si="59"/>
        <v>1508.6601690148382</v>
      </c>
      <c r="AC91">
        <f t="shared" si="55"/>
        <v>16.762890766831536</v>
      </c>
      <c r="AD91">
        <f t="shared" si="56"/>
        <v>6.6430903831900381E-2</v>
      </c>
    </row>
    <row r="92" spans="1:30" ht="15.75" thickBot="1" x14ac:dyDescent="0.3">
      <c r="A92" s="1">
        <v>43931</v>
      </c>
      <c r="B92" s="35">
        <v>91</v>
      </c>
      <c r="C92" s="16">
        <v>1</v>
      </c>
      <c r="D92">
        <f t="shared" si="33"/>
        <v>1.8640547330966315</v>
      </c>
      <c r="E92">
        <f t="shared" si="34"/>
        <v>2.1543164839491178</v>
      </c>
      <c r="F92">
        <f t="shared" si="35"/>
        <v>-0.29026175085248623</v>
      </c>
      <c r="G92">
        <f t="shared" si="36"/>
        <v>-0.8640547330966315</v>
      </c>
      <c r="H92">
        <f t="shared" si="37"/>
        <v>0.8640547330966315</v>
      </c>
      <c r="I92">
        <f t="shared" si="57"/>
        <v>-8.1205985044086919</v>
      </c>
      <c r="J92">
        <f t="shared" si="57"/>
        <v>1560.255920960491</v>
      </c>
      <c r="K92">
        <f t="shared" si="39"/>
        <v>17.145669461104298</v>
      </c>
      <c r="L92">
        <f t="shared" si="40"/>
        <v>-0.47362388052741977</v>
      </c>
      <c r="M92">
        <f t="shared" si="41"/>
        <v>0.44069552519685495</v>
      </c>
      <c r="N92">
        <f t="shared" si="42"/>
        <v>0.90003329514512909</v>
      </c>
      <c r="O92">
        <f t="shared" si="43"/>
        <v>-0.45933776994827413</v>
      </c>
      <c r="P92">
        <f t="shared" si="44"/>
        <v>0.55930447480314505</v>
      </c>
      <c r="Q92">
        <f t="shared" si="45"/>
        <v>0.55930447480314505</v>
      </c>
      <c r="R92">
        <f t="shared" si="58"/>
        <v>-1.2780466049899675</v>
      </c>
      <c r="S92">
        <f t="shared" si="58"/>
        <v>1200.2121552265676</v>
      </c>
      <c r="T92">
        <f t="shared" si="47"/>
        <v>13.189144562929314</v>
      </c>
      <c r="U92">
        <f t="shared" si="48"/>
        <v>-9.6901402429249953E-2</v>
      </c>
      <c r="V92">
        <f t="shared" si="49"/>
        <v>2.696643614770188</v>
      </c>
      <c r="W92">
        <f t="shared" si="50"/>
        <v>1.9839562647055584</v>
      </c>
      <c r="X92">
        <f t="shared" si="51"/>
        <v>0.71268735006462947</v>
      </c>
      <c r="Y92">
        <f t="shared" si="52"/>
        <v>-1.696643614770188</v>
      </c>
      <c r="Z92">
        <f t="shared" si="53"/>
        <v>1.696643614770188</v>
      </c>
      <c r="AA92">
        <f t="shared" si="59"/>
        <v>-0.58306963029415138</v>
      </c>
      <c r="AB92">
        <f t="shared" si="59"/>
        <v>1510.3568126296084</v>
      </c>
      <c r="AC92">
        <f t="shared" si="55"/>
        <v>16.597327611314377</v>
      </c>
      <c r="AD92">
        <f t="shared" si="56"/>
        <v>-3.5130332060004259E-2</v>
      </c>
    </row>
    <row r="93" spans="1:30" ht="15.75" thickBot="1" x14ac:dyDescent="0.3">
      <c r="A93" s="1">
        <v>43932</v>
      </c>
      <c r="B93" s="35">
        <v>92</v>
      </c>
      <c r="C93" s="16">
        <v>3</v>
      </c>
      <c r="D93">
        <f t="shared" si="33"/>
        <v>1.3664198463009536</v>
      </c>
      <c r="E93">
        <f t="shared" si="34"/>
        <v>1.6912437864773051</v>
      </c>
      <c r="F93">
        <f t="shared" si="35"/>
        <v>-0.32482394017635152</v>
      </c>
      <c r="G93">
        <f t="shared" si="36"/>
        <v>1.6335801536990464</v>
      </c>
      <c r="H93">
        <f t="shared" si="37"/>
        <v>1.6335801536990464</v>
      </c>
      <c r="I93">
        <f t="shared" si="57"/>
        <v>-6.4870183507096453</v>
      </c>
      <c r="J93">
        <f t="shared" si="57"/>
        <v>1561.8895011141901</v>
      </c>
      <c r="K93">
        <f t="shared" si="39"/>
        <v>16.977059794719459</v>
      </c>
      <c r="L93">
        <f t="shared" si="40"/>
        <v>-0.38210493625800657</v>
      </c>
      <c r="M93">
        <f t="shared" si="41"/>
        <v>0.40083611135093961</v>
      </c>
      <c r="N93">
        <f t="shared" si="42"/>
        <v>0.72034776259842748</v>
      </c>
      <c r="O93">
        <f t="shared" si="43"/>
        <v>-0.31951165124748787</v>
      </c>
      <c r="P93">
        <f t="shared" si="44"/>
        <v>2.5991638886490604</v>
      </c>
      <c r="Q93">
        <f t="shared" si="45"/>
        <v>2.5991638886490604</v>
      </c>
      <c r="R93">
        <f t="shared" si="58"/>
        <v>1.321117283659093</v>
      </c>
      <c r="S93">
        <f t="shared" si="58"/>
        <v>1202.8113191152167</v>
      </c>
      <c r="T93">
        <f t="shared" si="47"/>
        <v>13.074036077339313</v>
      </c>
      <c r="U93">
        <f t="shared" si="48"/>
        <v>0.10104892443649678</v>
      </c>
      <c r="V93">
        <f t="shared" si="49"/>
        <v>0.96616415956574675</v>
      </c>
      <c r="W93">
        <f t="shared" si="50"/>
        <v>1.3393287229540376</v>
      </c>
      <c r="X93">
        <f t="shared" si="51"/>
        <v>-0.37316456338829085</v>
      </c>
      <c r="Y93">
        <f t="shared" si="52"/>
        <v>2.0338358404342531</v>
      </c>
      <c r="Z93">
        <f t="shared" si="53"/>
        <v>2.0338358404342531</v>
      </c>
      <c r="AA93">
        <f t="shared" si="59"/>
        <v>1.4507662101401018</v>
      </c>
      <c r="AB93">
        <f t="shared" si="59"/>
        <v>1512.3906484700426</v>
      </c>
      <c r="AC93">
        <f t="shared" si="55"/>
        <v>16.439028787717856</v>
      </c>
      <c r="AD93">
        <f t="shared" si="56"/>
        <v>8.8251333389233882E-2</v>
      </c>
    </row>
    <row r="94" spans="1:30" ht="15.75" thickBot="1" x14ac:dyDescent="0.3">
      <c r="A94" s="1">
        <v>43933</v>
      </c>
      <c r="B94" s="35">
        <v>93</v>
      </c>
      <c r="C94" s="16">
        <v>0</v>
      </c>
      <c r="D94">
        <f t="shared" si="33"/>
        <v>1.4336551430123734</v>
      </c>
      <c r="E94">
        <f t="shared" si="34"/>
        <v>1.693135877040763</v>
      </c>
      <c r="F94">
        <f t="shared" si="35"/>
        <v>-0.25948073402838967</v>
      </c>
      <c r="G94">
        <f t="shared" si="36"/>
        <v>-1.4336551430123734</v>
      </c>
      <c r="H94">
        <f t="shared" si="37"/>
        <v>1.4336551430123734</v>
      </c>
      <c r="I94">
        <f t="shared" si="57"/>
        <v>-7.9206734937220187</v>
      </c>
      <c r="J94">
        <f t="shared" si="57"/>
        <v>1563.3231562572025</v>
      </c>
      <c r="K94">
        <f t="shared" si="39"/>
        <v>16.809926411367769</v>
      </c>
      <c r="L94">
        <f t="shared" si="40"/>
        <v>-0.47119025389460578</v>
      </c>
      <c r="M94">
        <f t="shared" si="41"/>
        <v>2.030697376590247</v>
      </c>
      <c r="N94">
        <f t="shared" si="42"/>
        <v>1.7004180556754698</v>
      </c>
      <c r="O94">
        <f t="shared" si="43"/>
        <v>0.33027932091477724</v>
      </c>
      <c r="P94">
        <f t="shared" si="44"/>
        <v>-2.030697376590247</v>
      </c>
      <c r="Q94">
        <f t="shared" si="45"/>
        <v>2.030697376590247</v>
      </c>
      <c r="R94">
        <f t="shared" si="58"/>
        <v>-0.70958009293115398</v>
      </c>
      <c r="S94">
        <f t="shared" si="58"/>
        <v>1204.842016491807</v>
      </c>
      <c r="T94">
        <f t="shared" si="47"/>
        <v>12.955290499911904</v>
      </c>
      <c r="U94">
        <f t="shared" si="48"/>
        <v>-5.4771453634017635E-2</v>
      </c>
      <c r="V94">
        <f t="shared" si="49"/>
        <v>3.5217232064027808</v>
      </c>
      <c r="W94">
        <f t="shared" si="50"/>
        <v>2.5932328319131495</v>
      </c>
      <c r="X94">
        <f t="shared" si="51"/>
        <v>0.92849037448963123</v>
      </c>
      <c r="Y94">
        <f t="shared" si="52"/>
        <v>-3.5217232064027808</v>
      </c>
      <c r="Z94">
        <f t="shared" si="53"/>
        <v>3.5217232064027808</v>
      </c>
      <c r="AA94">
        <f t="shared" si="59"/>
        <v>-2.0709569962626793</v>
      </c>
      <c r="AB94">
        <f t="shared" si="59"/>
        <v>1515.9123716764454</v>
      </c>
      <c r="AC94">
        <f t="shared" si="55"/>
        <v>16.300133028778983</v>
      </c>
      <c r="AD94">
        <f t="shared" si="56"/>
        <v>-0.12705153955530701</v>
      </c>
    </row>
    <row r="95" spans="1:30" ht="15.75" thickBot="1" x14ac:dyDescent="0.3">
      <c r="A95" s="1">
        <v>43934</v>
      </c>
      <c r="B95" s="35">
        <v>94</v>
      </c>
      <c r="C95" s="16">
        <v>2</v>
      </c>
      <c r="D95">
        <f t="shared" si="33"/>
        <v>0.83009717466101418</v>
      </c>
      <c r="E95">
        <f t="shared" si="34"/>
        <v>1.1469241144098987</v>
      </c>
      <c r="F95">
        <f t="shared" si="35"/>
        <v>-0.3168269397488846</v>
      </c>
      <c r="G95">
        <f t="shared" si="36"/>
        <v>1.1699028253389858</v>
      </c>
      <c r="H95">
        <f t="shared" si="37"/>
        <v>1.1699028253389858</v>
      </c>
      <c r="I95">
        <f t="shared" si="57"/>
        <v>-6.7507706683830326</v>
      </c>
      <c r="J95">
        <f t="shared" si="57"/>
        <v>1564.4930590825415</v>
      </c>
      <c r="K95">
        <f t="shared" si="39"/>
        <v>16.643543181729164</v>
      </c>
      <c r="L95">
        <f t="shared" si="40"/>
        <v>-0.4056089856992619</v>
      </c>
      <c r="M95">
        <f t="shared" si="41"/>
        <v>0.83795366506233893</v>
      </c>
      <c r="N95">
        <f t="shared" si="42"/>
        <v>1.0153486882951235</v>
      </c>
      <c r="O95">
        <f t="shared" si="43"/>
        <v>-0.1773950232327845</v>
      </c>
      <c r="P95">
        <f t="shared" si="44"/>
        <v>1.1620463349376611</v>
      </c>
      <c r="Q95">
        <f t="shared" si="45"/>
        <v>1.1620463349376611</v>
      </c>
      <c r="R95">
        <f t="shared" si="58"/>
        <v>0.45246624200650709</v>
      </c>
      <c r="S95">
        <f t="shared" si="58"/>
        <v>1206.0040628267448</v>
      </c>
      <c r="T95">
        <f t="shared" si="47"/>
        <v>12.829830455603668</v>
      </c>
      <c r="U95">
        <f t="shared" si="48"/>
        <v>3.5266735875600287E-2</v>
      </c>
      <c r="V95">
        <f t="shared" si="49"/>
        <v>-0.62106783632759255</v>
      </c>
      <c r="W95">
        <f t="shared" si="50"/>
        <v>0.70434464128055607</v>
      </c>
      <c r="X95">
        <f t="shared" si="51"/>
        <v>-1.3254124776081486</v>
      </c>
      <c r="Y95">
        <f t="shared" si="52"/>
        <v>2.6210678363275925</v>
      </c>
      <c r="Z95">
        <f t="shared" si="53"/>
        <v>2.6210678363275925</v>
      </c>
      <c r="AA95">
        <f t="shared" si="59"/>
        <v>0.55011084006491329</v>
      </c>
      <c r="AB95">
        <f t="shared" si="59"/>
        <v>1518.5334395127729</v>
      </c>
      <c r="AC95">
        <f t="shared" si="55"/>
        <v>16.15461105864652</v>
      </c>
      <c r="AD95">
        <f t="shared" si="56"/>
        <v>3.4052868129590436E-2</v>
      </c>
    </row>
    <row r="96" spans="1:30" ht="15.75" thickBot="1" x14ac:dyDescent="0.3">
      <c r="A96" s="1">
        <v>43935</v>
      </c>
      <c r="B96" s="35">
        <v>95</v>
      </c>
      <c r="C96" s="16">
        <v>0</v>
      </c>
      <c r="D96">
        <f t="shared" si="33"/>
        <v>0.79404691299348606</v>
      </c>
      <c r="E96">
        <f t="shared" si="34"/>
        <v>1.0640777397288113</v>
      </c>
      <c r="F96">
        <f t="shared" si="35"/>
        <v>-0.27003082673532519</v>
      </c>
      <c r="G96">
        <f t="shared" si="36"/>
        <v>-0.79404691299348606</v>
      </c>
      <c r="H96">
        <f t="shared" si="37"/>
        <v>0.79404691299348606</v>
      </c>
      <c r="I96">
        <f t="shared" si="57"/>
        <v>-7.5448175813765186</v>
      </c>
      <c r="J96">
        <f t="shared" si="57"/>
        <v>1565.2871059955351</v>
      </c>
      <c r="K96">
        <f t="shared" si="39"/>
        <v>16.476706378900371</v>
      </c>
      <c r="L96">
        <f t="shared" si="40"/>
        <v>-0.45790811633556877</v>
      </c>
      <c r="M96">
        <f t="shared" si="41"/>
        <v>1.5320933930328005</v>
      </c>
      <c r="N96">
        <f t="shared" si="42"/>
        <v>1.4189768325311696</v>
      </c>
      <c r="O96">
        <f t="shared" si="43"/>
        <v>0.11311656050163083</v>
      </c>
      <c r="P96">
        <f t="shared" si="44"/>
        <v>-1.5320933930328005</v>
      </c>
      <c r="Q96">
        <f t="shared" si="45"/>
        <v>1.5320933930328005</v>
      </c>
      <c r="R96">
        <f t="shared" si="58"/>
        <v>-1.0796271510262934</v>
      </c>
      <c r="S96">
        <f t="shared" si="58"/>
        <v>1207.5361562197775</v>
      </c>
      <c r="T96">
        <f t="shared" si="47"/>
        <v>12.710906907576605</v>
      </c>
      <c r="U96">
        <f t="shared" si="48"/>
        <v>-8.4937066951749823E-2</v>
      </c>
      <c r="V96">
        <f t="shared" si="49"/>
        <v>1.8278573703759919</v>
      </c>
      <c r="W96">
        <f t="shared" si="50"/>
        <v>1.4757864327344814</v>
      </c>
      <c r="X96">
        <f t="shared" si="51"/>
        <v>0.35207093764151054</v>
      </c>
      <c r="Y96">
        <f t="shared" si="52"/>
        <v>-1.8278573703759919</v>
      </c>
      <c r="Z96">
        <f t="shared" si="53"/>
        <v>1.8278573703759919</v>
      </c>
      <c r="AA96">
        <f t="shared" si="59"/>
        <v>-1.2777465303110787</v>
      </c>
      <c r="AB96">
        <f t="shared" si="59"/>
        <v>1520.361296883149</v>
      </c>
      <c r="AC96">
        <f t="shared" si="55"/>
        <v>16.003803125085778</v>
      </c>
      <c r="AD96">
        <f t="shared" si="56"/>
        <v>-7.9840180507358638E-2</v>
      </c>
    </row>
    <row r="97" spans="1:30" ht="15.75" thickBot="1" x14ac:dyDescent="0.3">
      <c r="A97" s="1">
        <v>43936</v>
      </c>
      <c r="B97" s="35">
        <v>96</v>
      </c>
      <c r="C97" s="16">
        <v>1</v>
      </c>
      <c r="D97">
        <f t="shared" si="33"/>
        <v>0.33344482713972418</v>
      </c>
      <c r="E97">
        <f t="shared" si="34"/>
        <v>0.63523753039478881</v>
      </c>
      <c r="F97">
        <f t="shared" si="35"/>
        <v>-0.30179270325506463</v>
      </c>
      <c r="G97">
        <f t="shared" si="36"/>
        <v>0.66655517286027588</v>
      </c>
      <c r="H97">
        <f t="shared" si="37"/>
        <v>0.66655517286027588</v>
      </c>
      <c r="I97">
        <f t="shared" si="57"/>
        <v>-6.8782624085162425</v>
      </c>
      <c r="J97">
        <f t="shared" si="57"/>
        <v>1565.9536611683952</v>
      </c>
      <c r="K97">
        <f t="shared" si="39"/>
        <v>16.31201730383745</v>
      </c>
      <c r="L97">
        <f t="shared" si="40"/>
        <v>-0.42166841049746256</v>
      </c>
      <c r="M97">
        <f t="shared" si="41"/>
        <v>0.49613990875983094</v>
      </c>
      <c r="N97">
        <f t="shared" si="42"/>
        <v>0.76604669651640023</v>
      </c>
      <c r="O97">
        <f t="shared" si="43"/>
        <v>-0.26990678775656929</v>
      </c>
      <c r="P97">
        <f t="shared" si="44"/>
        <v>0.50386009124016906</v>
      </c>
      <c r="Q97">
        <f t="shared" si="45"/>
        <v>0.50386009124016906</v>
      </c>
      <c r="R97">
        <f t="shared" si="58"/>
        <v>-0.5757670597861243</v>
      </c>
      <c r="S97">
        <f t="shared" si="58"/>
        <v>1208.0400163110176</v>
      </c>
      <c r="T97">
        <f t="shared" si="47"/>
        <v>12.583750169906432</v>
      </c>
      <c r="U97">
        <f t="shared" si="48"/>
        <v>-4.5754806954372763E-2</v>
      </c>
      <c r="V97">
        <f t="shared" si="49"/>
        <v>-0.45218630532392612</v>
      </c>
      <c r="W97">
        <f t="shared" si="50"/>
        <v>0.3655714740751983</v>
      </c>
      <c r="X97">
        <f t="shared" si="51"/>
        <v>-0.81775777939912442</v>
      </c>
      <c r="Y97">
        <f t="shared" si="52"/>
        <v>1.4521863053239261</v>
      </c>
      <c r="Z97">
        <f t="shared" si="53"/>
        <v>1.4521863053239261</v>
      </c>
      <c r="AA97">
        <f t="shared" si="59"/>
        <v>0.17443977501284746</v>
      </c>
      <c r="AB97">
        <f t="shared" si="59"/>
        <v>1521.8134831884729</v>
      </c>
      <c r="AC97">
        <f t="shared" si="55"/>
        <v>15.85222378321326</v>
      </c>
      <c r="AD97">
        <f t="shared" si="56"/>
        <v>1.1004120141022155E-2</v>
      </c>
    </row>
    <row r="98" spans="1:30" ht="15.75" thickBot="1" x14ac:dyDescent="0.3">
      <c r="A98" s="1">
        <v>43937</v>
      </c>
      <c r="B98" s="35">
        <v>97</v>
      </c>
      <c r="C98" s="16">
        <v>0</v>
      </c>
      <c r="D98">
        <f t="shared" si="33"/>
        <v>0.19162536537112573</v>
      </c>
      <c r="E98">
        <f t="shared" si="34"/>
        <v>0.46675586171177935</v>
      </c>
      <c r="F98">
        <f t="shared" si="35"/>
        <v>-0.27513049634065362</v>
      </c>
      <c r="G98">
        <f t="shared" si="36"/>
        <v>-0.19162536537112573</v>
      </c>
      <c r="H98">
        <f t="shared" si="37"/>
        <v>0.19162536537112573</v>
      </c>
      <c r="I98">
        <f t="shared" si="57"/>
        <v>-7.069887773887368</v>
      </c>
      <c r="J98">
        <f t="shared" si="57"/>
        <v>1566.1452865337665</v>
      </c>
      <c r="K98">
        <f t="shared" si="39"/>
        <v>16.145827696224398</v>
      </c>
      <c r="L98">
        <f t="shared" si="40"/>
        <v>-0.43787707306827123</v>
      </c>
      <c r="M98">
        <f t="shared" si="41"/>
        <v>0.60412818943338831</v>
      </c>
      <c r="N98">
        <f t="shared" si="42"/>
        <v>0.74806995437991541</v>
      </c>
      <c r="O98">
        <f t="shared" si="43"/>
        <v>-0.14394176494652705</v>
      </c>
      <c r="P98">
        <f t="shared" si="44"/>
        <v>-0.60412818943338831</v>
      </c>
      <c r="Q98">
        <f t="shared" si="45"/>
        <v>0.60412818943338831</v>
      </c>
      <c r="R98">
        <f t="shared" si="58"/>
        <v>-1.1798952492195127</v>
      </c>
      <c r="S98">
        <f t="shared" si="58"/>
        <v>1208.6441445004509</v>
      </c>
      <c r="T98">
        <f t="shared" si="47"/>
        <v>12.460248912375782</v>
      </c>
      <c r="U98">
        <f t="shared" si="48"/>
        <v>-9.4692751125349986E-2</v>
      </c>
      <c r="V98">
        <f t="shared" si="49"/>
        <v>0.82120419494340324</v>
      </c>
      <c r="W98">
        <f t="shared" si="50"/>
        <v>0.70956273893521482</v>
      </c>
      <c r="X98">
        <f t="shared" si="51"/>
        <v>0.11164145600818842</v>
      </c>
      <c r="Y98">
        <f t="shared" si="52"/>
        <v>-0.82120419494340324</v>
      </c>
      <c r="Z98">
        <f t="shared" si="53"/>
        <v>0.82120419494340324</v>
      </c>
      <c r="AA98">
        <f t="shared" si="59"/>
        <v>-0.64676441993055578</v>
      </c>
      <c r="AB98">
        <f t="shared" si="59"/>
        <v>1522.6346873834163</v>
      </c>
      <c r="AC98">
        <f t="shared" si="55"/>
        <v>15.697264818385735</v>
      </c>
      <c r="AD98">
        <f t="shared" si="56"/>
        <v>-4.1202364068740178E-2</v>
      </c>
    </row>
    <row r="99" spans="1:30" ht="15.75" thickBot="1" x14ac:dyDescent="0.3">
      <c r="A99" s="1">
        <v>43938</v>
      </c>
      <c r="B99" s="35">
        <v>98</v>
      </c>
      <c r="C99" s="16">
        <v>0</v>
      </c>
      <c r="D99">
        <f t="shared" si="33"/>
        <v>-0.12949521865859806</v>
      </c>
      <c r="E99">
        <f t="shared" si="34"/>
        <v>0.15330029229690059</v>
      </c>
      <c r="F99">
        <f t="shared" si="35"/>
        <v>-0.28279551095549865</v>
      </c>
      <c r="G99">
        <f t="shared" si="36"/>
        <v>0.12949521865859806</v>
      </c>
      <c r="H99">
        <f t="shared" si="37"/>
        <v>0.12949521865859806</v>
      </c>
      <c r="I99">
        <f t="shared" si="57"/>
        <v>-6.9403925552287697</v>
      </c>
      <c r="J99">
        <f t="shared" si="57"/>
        <v>1566.274781752425</v>
      </c>
      <c r="K99">
        <f t="shared" si="39"/>
        <v>15.982395732167603</v>
      </c>
      <c r="L99">
        <f t="shared" si="40"/>
        <v>-0.43425232809496223</v>
      </c>
      <c r="M99">
        <f t="shared" si="41"/>
        <v>7.0902824118200258E-3</v>
      </c>
      <c r="N99">
        <f t="shared" si="42"/>
        <v>0.30206409471669415</v>
      </c>
      <c r="O99">
        <f t="shared" si="43"/>
        <v>-0.29497381230487413</v>
      </c>
      <c r="P99">
        <f t="shared" si="44"/>
        <v>-7.0902824118200258E-3</v>
      </c>
      <c r="Q99">
        <f t="shared" si="45"/>
        <v>7.0902824118200258E-3</v>
      </c>
      <c r="R99">
        <f t="shared" si="58"/>
        <v>-1.1869855316313327</v>
      </c>
      <c r="S99">
        <f t="shared" si="58"/>
        <v>1208.6512347828627</v>
      </c>
      <c r="T99">
        <f t="shared" si="47"/>
        <v>12.333175865131253</v>
      </c>
      <c r="U99">
        <f t="shared" si="48"/>
        <v>-9.6243298937073937E-2</v>
      </c>
      <c r="V99">
        <f t="shared" si="49"/>
        <v>-0.2496883897669091</v>
      </c>
      <c r="W99">
        <f t="shared" si="50"/>
        <v>0.16424083898868058</v>
      </c>
      <c r="X99">
        <f t="shared" si="51"/>
        <v>-0.41392922875558968</v>
      </c>
      <c r="Y99">
        <f t="shared" si="52"/>
        <v>0.2496883897669091</v>
      </c>
      <c r="Z99">
        <f t="shared" si="53"/>
        <v>0.2496883897669091</v>
      </c>
      <c r="AA99">
        <f t="shared" si="59"/>
        <v>-0.39707603016364668</v>
      </c>
      <c r="AB99">
        <f t="shared" si="59"/>
        <v>1522.8843757731834</v>
      </c>
      <c r="AC99">
        <f t="shared" si="55"/>
        <v>15.539636487481463</v>
      </c>
      <c r="AD99">
        <f t="shared" si="56"/>
        <v>-2.5552465817557969E-2</v>
      </c>
    </row>
    <row r="100" spans="1:30" ht="15.75" thickBot="1" x14ac:dyDescent="0.3">
      <c r="A100" s="1">
        <v>43939</v>
      </c>
      <c r="B100" s="35">
        <v>99</v>
      </c>
      <c r="C100" s="16">
        <v>0</v>
      </c>
      <c r="D100">
        <f t="shared" si="33"/>
        <v>-0.38121187713603316</v>
      </c>
      <c r="E100">
        <f t="shared" si="34"/>
        <v>-0.10359617492687845</v>
      </c>
      <c r="F100">
        <f t="shared" si="35"/>
        <v>-0.27761570220915471</v>
      </c>
      <c r="G100">
        <f t="shared" si="36"/>
        <v>0.38121187713603316</v>
      </c>
      <c r="H100">
        <f t="shared" si="37"/>
        <v>0.38121187713603316</v>
      </c>
      <c r="I100">
        <f t="shared" ref="I100:J108" si="60">G100+I99</f>
        <v>-6.5591806780927362</v>
      </c>
      <c r="J100">
        <f t="shared" si="60"/>
        <v>1566.6559936295612</v>
      </c>
      <c r="K100">
        <f t="shared" si="39"/>
        <v>15.824808016460214</v>
      </c>
      <c r="L100">
        <f t="shared" si="40"/>
        <v>-0.41448721976722802</v>
      </c>
      <c r="M100">
        <f t="shared" si="41"/>
        <v>-0.29320124170191908</v>
      </c>
      <c r="N100">
        <f t="shared" si="42"/>
        <v>3.5451412059100129E-3</v>
      </c>
      <c r="O100">
        <f t="shared" si="43"/>
        <v>-0.29674638290782912</v>
      </c>
      <c r="P100">
        <f t="shared" si="44"/>
        <v>0.29320124170191908</v>
      </c>
      <c r="Q100">
        <f t="shared" si="45"/>
        <v>0.29320124170191908</v>
      </c>
      <c r="R100">
        <f t="shared" ref="R100:S108" si="61">P100+R99</f>
        <v>-0.89378428992941361</v>
      </c>
      <c r="S100">
        <f t="shared" si="61"/>
        <v>1208.9444360245645</v>
      </c>
      <c r="T100">
        <f t="shared" si="47"/>
        <v>12.211559959844086</v>
      </c>
      <c r="U100">
        <f t="shared" si="48"/>
        <v>-7.3191655518909243E-2</v>
      </c>
      <c r="V100">
        <f t="shared" si="49"/>
        <v>-0.30406633725814958</v>
      </c>
      <c r="W100">
        <f t="shared" si="50"/>
        <v>-4.9937677953381804E-2</v>
      </c>
      <c r="X100">
        <f t="shared" si="51"/>
        <v>-0.2541286593047678</v>
      </c>
      <c r="Y100">
        <f t="shared" si="52"/>
        <v>0.30406633725814958</v>
      </c>
      <c r="Z100">
        <f t="shared" si="53"/>
        <v>0.30406633725814958</v>
      </c>
      <c r="AA100">
        <f t="shared" ref="AA100:AB108" si="62">Y100+AA99</f>
        <v>-9.3009692905497099E-2</v>
      </c>
      <c r="AB100">
        <f t="shared" si="62"/>
        <v>1523.1884421104414</v>
      </c>
      <c r="AC100">
        <f t="shared" si="55"/>
        <v>15.385741839499408</v>
      </c>
      <c r="AD100">
        <f t="shared" si="56"/>
        <v>-6.0451874128497184E-3</v>
      </c>
    </row>
    <row r="101" spans="1:30" ht="15.75" thickBot="1" x14ac:dyDescent="0.3">
      <c r="A101" s="1">
        <v>43940</v>
      </c>
      <c r="B101" s="35">
        <v>100</v>
      </c>
      <c r="C101" s="16">
        <v>0</v>
      </c>
      <c r="D101">
        <f t="shared" si="33"/>
        <v>-0.56733672883253994</v>
      </c>
      <c r="E101">
        <f t="shared" si="34"/>
        <v>-0.30496950170882653</v>
      </c>
      <c r="F101">
        <f t="shared" si="35"/>
        <v>-0.26236722712371341</v>
      </c>
      <c r="G101">
        <f t="shared" si="36"/>
        <v>0.56733672883253994</v>
      </c>
      <c r="H101">
        <f t="shared" si="37"/>
        <v>0.56733672883253994</v>
      </c>
      <c r="I101">
        <f t="shared" si="60"/>
        <v>-5.991843949260196</v>
      </c>
      <c r="J101">
        <f t="shared" si="60"/>
        <v>1567.2233303583937</v>
      </c>
      <c r="K101">
        <f t="shared" si="39"/>
        <v>15.672233303583937</v>
      </c>
      <c r="L101">
        <f t="shared" si="40"/>
        <v>-0.38232227872016028</v>
      </c>
      <c r="M101">
        <f t="shared" si="41"/>
        <v>-0.37004669333330886</v>
      </c>
      <c r="N101">
        <f t="shared" si="42"/>
        <v>-0.14660062085095954</v>
      </c>
      <c r="O101">
        <f t="shared" si="43"/>
        <v>-0.22344607248234935</v>
      </c>
      <c r="P101">
        <f t="shared" si="44"/>
        <v>0.37004669333330886</v>
      </c>
      <c r="Q101">
        <f t="shared" si="45"/>
        <v>0.37004669333330886</v>
      </c>
      <c r="R101">
        <f t="shared" si="61"/>
        <v>-0.52373759659610475</v>
      </c>
      <c r="S101">
        <f t="shared" si="61"/>
        <v>1209.3144827178978</v>
      </c>
      <c r="T101">
        <f t="shared" si="47"/>
        <v>12.093144827178978</v>
      </c>
      <c r="U101">
        <f t="shared" si="48"/>
        <v>-4.330863510532184E-2</v>
      </c>
      <c r="V101">
        <f t="shared" si="49"/>
        <v>-0.12033947091118197</v>
      </c>
      <c r="W101">
        <f t="shared" si="50"/>
        <v>-6.0813267451629904E-2</v>
      </c>
      <c r="X101">
        <f t="shared" si="51"/>
        <v>-5.9526203459552063E-2</v>
      </c>
      <c r="Y101">
        <f t="shared" si="52"/>
        <v>0.12033947091118197</v>
      </c>
      <c r="Z101">
        <f t="shared" si="53"/>
        <v>0.12033947091118197</v>
      </c>
      <c r="AA101">
        <f t="shared" si="62"/>
        <v>2.7329778005684868E-2</v>
      </c>
      <c r="AB101">
        <f t="shared" si="62"/>
        <v>1523.3087815813526</v>
      </c>
      <c r="AC101">
        <f t="shared" si="55"/>
        <v>15.233087815813526</v>
      </c>
      <c r="AD101">
        <f t="shared" si="56"/>
        <v>1.7941062466214973E-3</v>
      </c>
    </row>
    <row r="102" spans="1:30" ht="15.75" thickBot="1" x14ac:dyDescent="0.3">
      <c r="A102" s="1">
        <v>43941</v>
      </c>
      <c r="B102" s="35">
        <v>101</v>
      </c>
      <c r="C102" s="16">
        <v>0</v>
      </c>
      <c r="D102">
        <f t="shared" si="33"/>
        <v>-0.69354314103644377</v>
      </c>
      <c r="E102">
        <f t="shared" si="34"/>
        <v>-0.45386938306603197</v>
      </c>
      <c r="F102">
        <f t="shared" si="35"/>
        <v>-0.23967375797041182</v>
      </c>
      <c r="G102">
        <f t="shared" si="36"/>
        <v>0.69354314103644377</v>
      </c>
      <c r="H102">
        <f t="shared" si="37"/>
        <v>0.69354314103644377</v>
      </c>
      <c r="I102">
        <f t="shared" si="60"/>
        <v>-5.2983008082237522</v>
      </c>
      <c r="J102">
        <f t="shared" si="60"/>
        <v>1567.91687349943</v>
      </c>
      <c r="K102">
        <f t="shared" si="39"/>
        <v>15.523929440588416</v>
      </c>
      <c r="L102">
        <f t="shared" si="40"/>
        <v>-0.34129894937366623</v>
      </c>
      <c r="M102">
        <f t="shared" si="41"/>
        <v>-0.31595774581567659</v>
      </c>
      <c r="N102">
        <f t="shared" si="42"/>
        <v>-0.18502334666665443</v>
      </c>
      <c r="O102">
        <f t="shared" si="43"/>
        <v>-0.13093439914902213</v>
      </c>
      <c r="P102">
        <f t="shared" si="44"/>
        <v>0.31595774581567659</v>
      </c>
      <c r="Q102">
        <f t="shared" si="45"/>
        <v>0.31595774581567659</v>
      </c>
      <c r="R102">
        <f t="shared" si="61"/>
        <v>-0.20777985078042815</v>
      </c>
      <c r="S102">
        <f t="shared" si="61"/>
        <v>1209.6304404637135</v>
      </c>
      <c r="T102">
        <f t="shared" si="47"/>
        <v>11.976539014492213</v>
      </c>
      <c r="U102">
        <f t="shared" si="48"/>
        <v>-1.7348906101253801E-2</v>
      </c>
      <c r="V102">
        <f t="shared" si="49"/>
        <v>-6.5768362586319795E-3</v>
      </c>
      <c r="W102">
        <f t="shared" si="50"/>
        <v>-2.4067894182236385E-2</v>
      </c>
      <c r="X102">
        <f t="shared" si="51"/>
        <v>1.7491057923604406E-2</v>
      </c>
      <c r="Y102">
        <f t="shared" si="52"/>
        <v>6.5768362586319795E-3</v>
      </c>
      <c r="Z102">
        <f t="shared" si="53"/>
        <v>6.5768362586319795E-3</v>
      </c>
      <c r="AA102">
        <f t="shared" si="62"/>
        <v>3.3906614264316848E-2</v>
      </c>
      <c r="AB102">
        <f t="shared" si="62"/>
        <v>1523.3153584176112</v>
      </c>
      <c r="AC102">
        <f t="shared" si="55"/>
        <v>15.082330281362486</v>
      </c>
      <c r="AD102">
        <f t="shared" si="56"/>
        <v>2.2481018272233356E-3</v>
      </c>
    </row>
    <row r="103" spans="1:30" ht="15.75" thickBot="1" x14ac:dyDescent="0.3">
      <c r="A103" s="1">
        <v>43942</v>
      </c>
      <c r="B103" s="35">
        <v>102</v>
      </c>
      <c r="C103" s="16">
        <v>0</v>
      </c>
      <c r="D103">
        <f t="shared" si="33"/>
        <v>-0.76676654515810905</v>
      </c>
      <c r="E103">
        <f t="shared" si="34"/>
        <v>-0.55483451282915497</v>
      </c>
      <c r="F103">
        <f t="shared" si="35"/>
        <v>-0.21193203232895405</v>
      </c>
      <c r="G103">
        <f t="shared" si="36"/>
        <v>0.76676654515810905</v>
      </c>
      <c r="H103">
        <f t="shared" si="37"/>
        <v>0.76676654515810905</v>
      </c>
      <c r="I103">
        <f t="shared" si="60"/>
        <v>-4.5315342630656428</v>
      </c>
      <c r="J103">
        <f t="shared" si="60"/>
        <v>1568.6836400445882</v>
      </c>
      <c r="K103">
        <f t="shared" si="39"/>
        <v>15.379251372986159</v>
      </c>
      <c r="L103">
        <f t="shared" si="40"/>
        <v>-0.2946524608489941</v>
      </c>
      <c r="M103">
        <f t="shared" si="41"/>
        <v>-0.20992383560294128</v>
      </c>
      <c r="N103">
        <f t="shared" si="42"/>
        <v>-0.1579788729078383</v>
      </c>
      <c r="O103">
        <f t="shared" si="43"/>
        <v>-5.1944962695102986E-2</v>
      </c>
      <c r="P103">
        <f t="shared" si="44"/>
        <v>0.20992383560294128</v>
      </c>
      <c r="Q103">
        <f t="shared" si="45"/>
        <v>0.20992383560294128</v>
      </c>
      <c r="R103">
        <f t="shared" si="61"/>
        <v>2.1439848225131286E-3</v>
      </c>
      <c r="S103">
        <f t="shared" si="61"/>
        <v>1209.8403642993164</v>
      </c>
      <c r="T103">
        <f t="shared" si="47"/>
        <v>11.861180042150162</v>
      </c>
      <c r="U103">
        <f t="shared" si="48"/>
        <v>1.8075645213159357E-4</v>
      </c>
      <c r="V103">
        <f t="shared" si="49"/>
        <v>2.0384865877402479E-2</v>
      </c>
      <c r="W103">
        <f t="shared" si="50"/>
        <v>-1.3153672517263954E-3</v>
      </c>
      <c r="X103">
        <f t="shared" si="51"/>
        <v>2.1700233129128874E-2</v>
      </c>
      <c r="Y103">
        <f t="shared" si="52"/>
        <v>-2.0384865877402479E-2</v>
      </c>
      <c r="Z103">
        <f t="shared" si="53"/>
        <v>2.0384865877402479E-2</v>
      </c>
      <c r="AA103">
        <f t="shared" si="62"/>
        <v>1.3521748386914369E-2</v>
      </c>
      <c r="AB103">
        <f t="shared" si="62"/>
        <v>1523.3357432834885</v>
      </c>
      <c r="AC103">
        <f t="shared" si="55"/>
        <v>14.934664149838122</v>
      </c>
      <c r="AD103">
        <f t="shared" si="56"/>
        <v>9.0539353622230148E-4</v>
      </c>
    </row>
    <row r="104" spans="1:30" ht="15.75" thickBot="1" x14ac:dyDescent="0.3">
      <c r="A104" s="1">
        <v>43943</v>
      </c>
      <c r="B104" s="35">
        <v>103</v>
      </c>
      <c r="C104" s="16">
        <v>0</v>
      </c>
      <c r="D104">
        <f t="shared" si="33"/>
        <v>-0.79467460664911693</v>
      </c>
      <c r="E104">
        <f t="shared" si="34"/>
        <v>-0.61341323612648724</v>
      </c>
      <c r="F104">
        <f t="shared" si="35"/>
        <v>-0.18126137052262969</v>
      </c>
      <c r="G104">
        <f t="shared" si="36"/>
        <v>0.79467460664911693</v>
      </c>
      <c r="H104">
        <f t="shared" si="37"/>
        <v>0.79467460664911693</v>
      </c>
      <c r="I104">
        <f t="shared" si="60"/>
        <v>-3.736859656416526</v>
      </c>
      <c r="J104">
        <f t="shared" si="60"/>
        <v>1569.4783146512373</v>
      </c>
      <c r="K104">
        <f t="shared" si="39"/>
        <v>15.237653540303274</v>
      </c>
      <c r="L104">
        <f t="shared" si="40"/>
        <v>-0.24523852353858883</v>
      </c>
      <c r="M104">
        <f t="shared" si="41"/>
        <v>-0.1044259215958383</v>
      </c>
      <c r="N104">
        <f t="shared" si="42"/>
        <v>-0.10496191780147064</v>
      </c>
      <c r="O104">
        <f t="shared" si="43"/>
        <v>5.3599620563233447E-4</v>
      </c>
      <c r="P104">
        <f t="shared" si="44"/>
        <v>0.1044259215958383</v>
      </c>
      <c r="Q104">
        <f t="shared" si="45"/>
        <v>0.1044259215958383</v>
      </c>
      <c r="R104">
        <f t="shared" si="61"/>
        <v>0.10656990641835143</v>
      </c>
      <c r="S104">
        <f t="shared" si="61"/>
        <v>1209.9447902209122</v>
      </c>
      <c r="T104">
        <f t="shared" si="47"/>
        <v>11.747036798261282</v>
      </c>
      <c r="U104">
        <f t="shared" si="48"/>
        <v>9.0720671305060691E-3</v>
      </c>
      <c r="V104">
        <f t="shared" si="49"/>
        <v>1.2730892143071782E-2</v>
      </c>
      <c r="W104">
        <f t="shared" si="50"/>
        <v>4.0769731754804958E-3</v>
      </c>
      <c r="X104">
        <f t="shared" si="51"/>
        <v>8.6539189675912866E-3</v>
      </c>
      <c r="Y104">
        <f t="shared" si="52"/>
        <v>-1.2730892143071782E-2</v>
      </c>
      <c r="Z104">
        <f t="shared" si="53"/>
        <v>1.2730892143071782E-2</v>
      </c>
      <c r="AA104">
        <f t="shared" si="62"/>
        <v>7.9085624384258625E-4</v>
      </c>
      <c r="AB104">
        <f t="shared" si="62"/>
        <v>1523.3484741756315</v>
      </c>
      <c r="AC104">
        <f t="shared" si="55"/>
        <v>14.789791011413898</v>
      </c>
      <c r="AD104">
        <f t="shared" si="56"/>
        <v>5.3473118263283743E-5</v>
      </c>
    </row>
    <row r="105" spans="1:30" ht="15.75" thickBot="1" x14ac:dyDescent="0.3">
      <c r="A105" s="1">
        <v>43944</v>
      </c>
      <c r="B105" s="35">
        <v>104</v>
      </c>
      <c r="C105" s="16">
        <v>0</v>
      </c>
      <c r="D105">
        <f t="shared" si="33"/>
        <v>-0.78521407157595857</v>
      </c>
      <c r="E105">
        <f t="shared" si="34"/>
        <v>-0.63573968531929359</v>
      </c>
      <c r="F105">
        <f t="shared" si="35"/>
        <v>-0.14947438625666504</v>
      </c>
      <c r="G105">
        <f t="shared" si="36"/>
        <v>0.78521407157595857</v>
      </c>
      <c r="H105">
        <f t="shared" si="37"/>
        <v>0.78521407157595857</v>
      </c>
      <c r="I105">
        <f t="shared" si="60"/>
        <v>-2.9516455848405672</v>
      </c>
      <c r="J105">
        <f t="shared" si="60"/>
        <v>1570.2635287228131</v>
      </c>
      <c r="K105">
        <f t="shared" si="39"/>
        <v>15.098687776180896</v>
      </c>
      <c r="L105">
        <f t="shared" si="40"/>
        <v>-0.19549020607585307</v>
      </c>
      <c r="M105">
        <f t="shared" si="41"/>
        <v>-2.5570484193327241E-2</v>
      </c>
      <c r="N105">
        <f t="shared" si="42"/>
        <v>-5.221296079791915E-2</v>
      </c>
      <c r="O105">
        <f t="shared" si="43"/>
        <v>2.664247660459191E-2</v>
      </c>
      <c r="P105">
        <f t="shared" si="44"/>
        <v>2.5570484193327241E-2</v>
      </c>
      <c r="Q105">
        <f t="shared" si="45"/>
        <v>2.5570484193327241E-2</v>
      </c>
      <c r="R105">
        <f t="shared" si="61"/>
        <v>0.13214039061167868</v>
      </c>
      <c r="S105">
        <f t="shared" si="61"/>
        <v>1209.9703607051056</v>
      </c>
      <c r="T105">
        <f t="shared" si="47"/>
        <v>11.634330391395245</v>
      </c>
      <c r="U105">
        <f t="shared" si="48"/>
        <v>1.1357799389074403E-2</v>
      </c>
      <c r="V105">
        <f t="shared" si="49"/>
        <v>3.0523264246396994E-3</v>
      </c>
      <c r="W105">
        <f t="shared" si="50"/>
        <v>2.5461784286143554E-3</v>
      </c>
      <c r="X105">
        <f t="shared" si="51"/>
        <v>5.0614799602534399E-4</v>
      </c>
      <c r="Y105">
        <f t="shared" si="52"/>
        <v>-3.0523264246396994E-3</v>
      </c>
      <c r="Z105">
        <f t="shared" si="53"/>
        <v>3.0523264246396994E-3</v>
      </c>
      <c r="AA105">
        <f t="shared" si="62"/>
        <v>-2.2614701807971132E-3</v>
      </c>
      <c r="AB105">
        <f t="shared" si="62"/>
        <v>1523.3515265020562</v>
      </c>
      <c r="AC105">
        <f t="shared" si="55"/>
        <v>14.647610831750541</v>
      </c>
      <c r="AD105">
        <f t="shared" si="56"/>
        <v>-1.5439174393513323E-4</v>
      </c>
    </row>
    <row r="106" spans="1:30" ht="15.75" thickBot="1" x14ac:dyDescent="0.3">
      <c r="A106" s="1">
        <v>43945</v>
      </c>
      <c r="B106" s="35">
        <v>105</v>
      </c>
      <c r="C106" s="16">
        <v>0</v>
      </c>
      <c r="D106">
        <f t="shared" si="33"/>
        <v>-0.74623708065439354</v>
      </c>
      <c r="E106">
        <f t="shared" si="34"/>
        <v>-0.62817125726076684</v>
      </c>
      <c r="F106">
        <f t="shared" si="35"/>
        <v>-0.11806582339362669</v>
      </c>
      <c r="G106">
        <f t="shared" si="36"/>
        <v>0.74623708065439354</v>
      </c>
      <c r="H106">
        <f t="shared" si="37"/>
        <v>0.74623708065439354</v>
      </c>
      <c r="I106">
        <f t="shared" si="60"/>
        <v>-2.2054085041861735</v>
      </c>
      <c r="J106">
        <f t="shared" si="60"/>
        <v>1571.0097658034674</v>
      </c>
      <c r="K106">
        <f t="shared" si="39"/>
        <v>14.961997769556833</v>
      </c>
      <c r="L106">
        <f t="shared" si="40"/>
        <v>-0.14740067056242429</v>
      </c>
      <c r="M106">
        <f t="shared" si="41"/>
        <v>2.0249855556260101E-2</v>
      </c>
      <c r="N106">
        <f t="shared" si="42"/>
        <v>-1.278524209666362E-2</v>
      </c>
      <c r="O106">
        <f t="shared" si="43"/>
        <v>3.3035097652923721E-2</v>
      </c>
      <c r="P106">
        <f t="shared" si="44"/>
        <v>-2.0249855556260101E-2</v>
      </c>
      <c r="Q106">
        <f t="shared" si="45"/>
        <v>2.0249855556260101E-2</v>
      </c>
      <c r="R106">
        <f t="shared" si="61"/>
        <v>0.11189053505541857</v>
      </c>
      <c r="S106">
        <f t="shared" si="61"/>
        <v>1209.9906105606619</v>
      </c>
      <c r="T106">
        <f t="shared" si="47"/>
        <v>11.523720100577732</v>
      </c>
      <c r="U106">
        <f t="shared" si="48"/>
        <v>9.7095845854333999E-3</v>
      </c>
      <c r="V106">
        <f t="shared" si="49"/>
        <v>-8.3687563081612367E-4</v>
      </c>
      <c r="W106">
        <f t="shared" si="50"/>
        <v>6.1046528492793989E-4</v>
      </c>
      <c r="X106">
        <f t="shared" si="51"/>
        <v>-1.4473409157440636E-3</v>
      </c>
      <c r="Y106">
        <f t="shared" si="52"/>
        <v>8.3687563081612367E-4</v>
      </c>
      <c r="Z106">
        <f t="shared" si="53"/>
        <v>8.3687563081612367E-4</v>
      </c>
      <c r="AA106">
        <f t="shared" si="62"/>
        <v>-1.4245945499809895E-3</v>
      </c>
      <c r="AB106">
        <f t="shared" si="62"/>
        <v>1523.352363377687</v>
      </c>
      <c r="AC106">
        <f t="shared" si="55"/>
        <v>14.508117746454161</v>
      </c>
      <c r="AD106">
        <f t="shared" si="56"/>
        <v>-9.8192927220291267E-5</v>
      </c>
    </row>
    <row r="107" spans="1:30" ht="15.75" thickBot="1" x14ac:dyDescent="0.3">
      <c r="A107" s="1">
        <v>43946</v>
      </c>
      <c r="B107" s="35">
        <v>106</v>
      </c>
      <c r="C107" s="16">
        <v>0</v>
      </c>
      <c r="D107">
        <f t="shared" si="33"/>
        <v>-0.68520600469096582</v>
      </c>
      <c r="E107">
        <f t="shared" si="34"/>
        <v>-0.59698966452351487</v>
      </c>
      <c r="F107">
        <f t="shared" si="35"/>
        <v>-8.8216340167450946E-2</v>
      </c>
      <c r="G107">
        <f t="shared" si="36"/>
        <v>0.68520600469096582</v>
      </c>
      <c r="H107">
        <f t="shared" si="37"/>
        <v>0.68520600469096582</v>
      </c>
      <c r="I107">
        <f t="shared" si="60"/>
        <v>-1.5202024994952077</v>
      </c>
      <c r="J107">
        <f t="shared" si="60"/>
        <v>1571.6949718081585</v>
      </c>
      <c r="K107">
        <f t="shared" si="39"/>
        <v>14.827311054793947</v>
      </c>
      <c r="L107">
        <f t="shared" si="40"/>
        <v>-0.10252718742308288</v>
      </c>
      <c r="M107">
        <f t="shared" si="41"/>
        <v>3.8097561541988748E-2</v>
      </c>
      <c r="N107">
        <f t="shared" si="42"/>
        <v>1.0124927778130051E-2</v>
      </c>
      <c r="O107">
        <f t="shared" si="43"/>
        <v>2.7972633763858695E-2</v>
      </c>
      <c r="P107">
        <f t="shared" si="44"/>
        <v>-3.8097561541988748E-2</v>
      </c>
      <c r="Q107">
        <f t="shared" si="45"/>
        <v>3.8097561541988748E-2</v>
      </c>
      <c r="R107">
        <f t="shared" si="61"/>
        <v>7.3792973513429824E-2</v>
      </c>
      <c r="S107">
        <f t="shared" si="61"/>
        <v>1210.0287081222039</v>
      </c>
      <c r="T107">
        <f t="shared" si="47"/>
        <v>11.415365170964188</v>
      </c>
      <c r="U107">
        <f t="shared" si="48"/>
        <v>6.4643550520072385E-3</v>
      </c>
      <c r="V107">
        <f t="shared" si="49"/>
        <v>-1.0791156381849691E-3</v>
      </c>
      <c r="W107">
        <f t="shared" si="50"/>
        <v>-1.6737512616322471E-4</v>
      </c>
      <c r="X107">
        <f t="shared" si="51"/>
        <v>-9.1174051202174442E-4</v>
      </c>
      <c r="Y107">
        <f t="shared" si="52"/>
        <v>1.0791156381849691E-3</v>
      </c>
      <c r="Z107">
        <f t="shared" si="53"/>
        <v>1.0791156381849691E-3</v>
      </c>
      <c r="AA107">
        <f t="shared" si="62"/>
        <v>-3.4547891179602039E-4</v>
      </c>
      <c r="AB107">
        <f t="shared" si="62"/>
        <v>1523.3534424933252</v>
      </c>
      <c r="AC107">
        <f t="shared" si="55"/>
        <v>14.371258891446464</v>
      </c>
      <c r="AD107">
        <f t="shared" si="56"/>
        <v>-2.4039571926551523E-5</v>
      </c>
    </row>
    <row r="108" spans="1:30" ht="15.75" thickBot="1" x14ac:dyDescent="0.3">
      <c r="A108" s="1">
        <v>43947</v>
      </c>
      <c r="B108" s="35">
        <v>107</v>
      </c>
      <c r="C108" s="16">
        <v>1</v>
      </c>
      <c r="D108">
        <f t="shared" si="33"/>
        <v>-0.60897290373258495</v>
      </c>
      <c r="E108">
        <f t="shared" si="34"/>
        <v>-0.54816480375277266</v>
      </c>
      <c r="F108">
        <f t="shared" si="35"/>
        <v>-6.0808099979812312E-2</v>
      </c>
      <c r="G108">
        <f t="shared" si="36"/>
        <v>1.6089729037325848</v>
      </c>
      <c r="H108">
        <f t="shared" si="37"/>
        <v>1.6089729037325848</v>
      </c>
      <c r="I108">
        <f t="shared" si="60"/>
        <v>8.8770404237377143E-2</v>
      </c>
      <c r="J108">
        <f t="shared" si="60"/>
        <v>1573.3039447118911</v>
      </c>
      <c r="K108">
        <f t="shared" si="39"/>
        <v>14.70377518422328</v>
      </c>
      <c r="L108">
        <f t="shared" si="40"/>
        <v>6.0372525508024079E-3</v>
      </c>
      <c r="M108">
        <f t="shared" si="41"/>
        <v>3.7497024149355879E-2</v>
      </c>
      <c r="N108">
        <f t="shared" si="42"/>
        <v>1.9048780770994374E-2</v>
      </c>
      <c r="O108">
        <f t="shared" si="43"/>
        <v>1.8448243378361508E-2</v>
      </c>
      <c r="P108">
        <f t="shared" si="44"/>
        <v>0.96250297585064415</v>
      </c>
      <c r="Q108">
        <f t="shared" si="45"/>
        <v>0.96250297585064415</v>
      </c>
      <c r="R108">
        <f t="shared" si="61"/>
        <v>1.036295949364074</v>
      </c>
      <c r="S108">
        <f t="shared" si="61"/>
        <v>1210.9912110980545</v>
      </c>
      <c r="T108">
        <f t="shared" si="47"/>
        <v>11.317674870075276</v>
      </c>
      <c r="U108">
        <f t="shared" si="48"/>
        <v>9.1564385906164614E-2</v>
      </c>
      <c r="V108">
        <f t="shared" si="49"/>
        <v>-4.3692963122035796E-4</v>
      </c>
      <c r="W108">
        <f t="shared" si="50"/>
        <v>-2.1582312763699383E-4</v>
      </c>
      <c r="X108">
        <f t="shared" si="51"/>
        <v>-2.2110650358336413E-4</v>
      </c>
      <c r="Y108">
        <f t="shared" si="52"/>
        <v>1.0004369296312203</v>
      </c>
      <c r="Z108">
        <f t="shared" si="53"/>
        <v>1.0004369296312203</v>
      </c>
      <c r="AA108">
        <f t="shared" si="62"/>
        <v>1.0000914507194243</v>
      </c>
      <c r="AB108">
        <f t="shared" si="62"/>
        <v>1524.3538794229564</v>
      </c>
      <c r="AC108">
        <f t="shared" si="55"/>
        <v>14.246297938532303</v>
      </c>
      <c r="AD108">
        <f t="shared" si="56"/>
        <v>7.0200093739051533E-2</v>
      </c>
    </row>
    <row r="109" spans="1:30" ht="15.75" thickBot="1" x14ac:dyDescent="0.3">
      <c r="A109" s="1">
        <v>43948</v>
      </c>
      <c r="B109" s="35">
        <v>108</v>
      </c>
      <c r="C109" s="16">
        <v>0</v>
      </c>
      <c r="D109">
        <f t="shared" ref="D109:D128" si="63">E109+F109</f>
        <v>-0.28362750681657684</v>
      </c>
      <c r="E109">
        <f t="shared" ref="E109:E128" si="64">D108+0.2*($C108-D108)</f>
        <v>-0.28717832298606794</v>
      </c>
      <c r="F109">
        <f t="shared" ref="F109:F128" si="65">F108+0.2*(E109-D108)</f>
        <v>3.5508161694910931E-3</v>
      </c>
      <c r="G109">
        <f t="shared" ref="G109:G128" si="66">$C109-D109</f>
        <v>0.28362750681657684</v>
      </c>
      <c r="H109">
        <f t="shared" ref="H109:H128" si="67">ABS(G109)</f>
        <v>0.28362750681657684</v>
      </c>
      <c r="I109">
        <f t="shared" ref="I109:I128" si="68">G109+I108</f>
        <v>0.37239791105395398</v>
      </c>
      <c r="J109">
        <f t="shared" ref="J109:J128" si="69">H109+J108</f>
        <v>1573.5875722187077</v>
      </c>
      <c r="K109">
        <f t="shared" ref="K109:K128" si="70">J109/$B109</f>
        <v>14.570255298321367</v>
      </c>
      <c r="L109">
        <f t="shared" ref="L109:L128" si="71">I109/K109</f>
        <v>2.5558777346671321E-2</v>
      </c>
      <c r="M109">
        <f t="shared" ref="M109:M128" si="72">N109+O109</f>
        <v>0.77782249941570059</v>
      </c>
      <c r="N109">
        <f t="shared" ref="N109:N128" si="73">M108+0.5*($C108-M108)</f>
        <v>0.51874851207467798</v>
      </c>
      <c r="O109">
        <f t="shared" ref="O109:O128" si="74">O108+0.5*(N109-M108)</f>
        <v>0.25907398734102255</v>
      </c>
      <c r="P109">
        <f t="shared" ref="P109:P128" si="75">$C109-M109</f>
        <v>-0.77782249941570059</v>
      </c>
      <c r="Q109">
        <f t="shared" ref="Q109:Q128" si="76">ABS(P109)</f>
        <v>0.77782249941570059</v>
      </c>
      <c r="R109">
        <f t="shared" ref="R109:R128" si="77">P109+R108</f>
        <v>0.2584734499483734</v>
      </c>
      <c r="S109">
        <f t="shared" ref="S109:S128" si="78">Q109+S108</f>
        <v>1211.7690335974701</v>
      </c>
      <c r="T109">
        <f t="shared" ref="T109:T128" si="79">S109/$B109</f>
        <v>11.220083644421019</v>
      </c>
      <c r="U109">
        <f t="shared" ref="U109:U128" si="80">R109/T109</f>
        <v>2.3036677634475086E-2</v>
      </c>
      <c r="V109">
        <f t="shared" ref="V109:V128" si="81">W109+X109</f>
        <v>1.4399711425341537</v>
      </c>
      <c r="W109">
        <f t="shared" ref="W109:W128" si="82">V108+0.8*($C108-V108)</f>
        <v>0.79991261407375602</v>
      </c>
      <c r="X109">
        <f t="shared" ref="X109:X128" si="83">X108+0.8*(W109-V108)</f>
        <v>0.64005852846039779</v>
      </c>
      <c r="Y109">
        <f t="shared" ref="Y109:Y128" si="84">$C109-V109</f>
        <v>-1.4399711425341537</v>
      </c>
      <c r="Z109">
        <f t="shared" ref="Z109:Z128" si="85">ABS(Y109)</f>
        <v>1.4399711425341537</v>
      </c>
      <c r="AA109">
        <f t="shared" ref="AA109:AA128" si="86">Y109+AA108</f>
        <v>-0.43987969181472941</v>
      </c>
      <c r="AB109">
        <f t="shared" ref="AB109:AB128" si="87">Z109+AB108</f>
        <v>1525.7938505654906</v>
      </c>
      <c r="AC109">
        <f t="shared" ref="AC109:AC128" si="88">AB109/$B109</f>
        <v>14.127720838569358</v>
      </c>
      <c r="AD109">
        <f t="shared" ref="AD109:AD128" si="89">AA109/AC109</f>
        <v>-3.1135927503170693E-2</v>
      </c>
    </row>
    <row r="110" spans="1:30" ht="15.75" thickBot="1" x14ac:dyDescent="0.3">
      <c r="A110" s="1">
        <v>43949</v>
      </c>
      <c r="B110" s="35">
        <v>109</v>
      </c>
      <c r="C110" s="16">
        <v>0</v>
      </c>
      <c r="D110">
        <f t="shared" si="63"/>
        <v>-0.21200608901110732</v>
      </c>
      <c r="E110">
        <f t="shared" si="64"/>
        <v>-0.22690200545326147</v>
      </c>
      <c r="F110">
        <f t="shared" si="65"/>
        <v>1.4895916442154166E-2</v>
      </c>
      <c r="G110">
        <f t="shared" si="66"/>
        <v>0.21200608901110732</v>
      </c>
      <c r="H110">
        <f t="shared" si="67"/>
        <v>0.21200608901110732</v>
      </c>
      <c r="I110">
        <f t="shared" si="68"/>
        <v>0.58440400006506132</v>
      </c>
      <c r="J110">
        <f t="shared" si="69"/>
        <v>1573.7995783077188</v>
      </c>
      <c r="K110">
        <f t="shared" si="70"/>
        <v>14.438528241355218</v>
      </c>
      <c r="L110">
        <f t="shared" si="71"/>
        <v>4.0475316479362193E-2</v>
      </c>
      <c r="M110">
        <f t="shared" si="72"/>
        <v>0.4535296121949477</v>
      </c>
      <c r="N110">
        <f t="shared" si="73"/>
        <v>0.38891124970785029</v>
      </c>
      <c r="O110">
        <f t="shared" si="74"/>
        <v>6.4618362487097403E-2</v>
      </c>
      <c r="P110">
        <f t="shared" si="75"/>
        <v>-0.4535296121949477</v>
      </c>
      <c r="Q110">
        <f t="shared" si="76"/>
        <v>0.4535296121949477</v>
      </c>
      <c r="R110">
        <f t="shared" si="77"/>
        <v>-0.19505616224657429</v>
      </c>
      <c r="S110">
        <f t="shared" si="78"/>
        <v>1212.2225632096649</v>
      </c>
      <c r="T110">
        <f t="shared" si="79"/>
        <v>11.121307919354724</v>
      </c>
      <c r="U110">
        <f t="shared" si="80"/>
        <v>-1.753895887615094E-2</v>
      </c>
      <c r="V110">
        <f t="shared" si="81"/>
        <v>6.4712257453699573E-3</v>
      </c>
      <c r="W110">
        <f t="shared" si="82"/>
        <v>0.28799422850683065</v>
      </c>
      <c r="X110">
        <f t="shared" si="83"/>
        <v>-0.28152300276146069</v>
      </c>
      <c r="Y110">
        <f t="shared" si="84"/>
        <v>-6.4712257453699573E-3</v>
      </c>
      <c r="Z110">
        <f t="shared" si="85"/>
        <v>6.4712257453699573E-3</v>
      </c>
      <c r="AA110">
        <f t="shared" si="86"/>
        <v>-0.44635091756009937</v>
      </c>
      <c r="AB110">
        <f t="shared" si="87"/>
        <v>1525.800321791236</v>
      </c>
      <c r="AC110">
        <f t="shared" si="88"/>
        <v>13.998168089827853</v>
      </c>
      <c r="AD110">
        <f t="shared" si="89"/>
        <v>-3.1886380753239581E-2</v>
      </c>
    </row>
    <row r="111" spans="1:30" ht="15.75" thickBot="1" x14ac:dyDescent="0.3">
      <c r="A111" s="1">
        <v>43950</v>
      </c>
      <c r="B111" s="35">
        <v>110</v>
      </c>
      <c r="C111" s="16">
        <v>0</v>
      </c>
      <c r="D111">
        <f t="shared" si="63"/>
        <v>-0.14622871120628739</v>
      </c>
      <c r="E111">
        <f t="shared" si="64"/>
        <v>-0.16960487120888584</v>
      </c>
      <c r="F111">
        <f t="shared" si="65"/>
        <v>2.3376160002598463E-2</v>
      </c>
      <c r="G111">
        <f t="shared" si="66"/>
        <v>0.14622871120628739</v>
      </c>
      <c r="H111">
        <f t="shared" si="67"/>
        <v>0.14622871120628739</v>
      </c>
      <c r="I111">
        <f t="shared" si="68"/>
        <v>0.73063271127134866</v>
      </c>
      <c r="J111">
        <f t="shared" si="69"/>
        <v>1573.9458070189251</v>
      </c>
      <c r="K111">
        <f t="shared" si="70"/>
        <v>14.308598245626591</v>
      </c>
      <c r="L111">
        <f t="shared" si="71"/>
        <v>5.1062493944483055E-2</v>
      </c>
      <c r="M111">
        <f t="shared" si="72"/>
        <v>0.17800076553583433</v>
      </c>
      <c r="N111">
        <f t="shared" si="73"/>
        <v>0.22676480609747385</v>
      </c>
      <c r="O111">
        <f t="shared" si="74"/>
        <v>-4.8764040561639521E-2</v>
      </c>
      <c r="P111">
        <f t="shared" si="75"/>
        <v>-0.17800076553583433</v>
      </c>
      <c r="Q111">
        <f t="shared" si="76"/>
        <v>0.17800076553583433</v>
      </c>
      <c r="R111">
        <f t="shared" si="77"/>
        <v>-0.37305692778240862</v>
      </c>
      <c r="S111">
        <f t="shared" si="78"/>
        <v>1212.4005639752008</v>
      </c>
      <c r="T111">
        <f t="shared" si="79"/>
        <v>11.021823308865462</v>
      </c>
      <c r="U111">
        <f t="shared" si="80"/>
        <v>-3.3847115611292576E-2</v>
      </c>
      <c r="V111">
        <f t="shared" si="81"/>
        <v>-0.28437034208942347</v>
      </c>
      <c r="W111">
        <f t="shared" si="82"/>
        <v>1.2942451490739913E-3</v>
      </c>
      <c r="X111">
        <f t="shared" si="83"/>
        <v>-0.28566458723849747</v>
      </c>
      <c r="Y111">
        <f t="shared" si="84"/>
        <v>0.28437034208942347</v>
      </c>
      <c r="Z111">
        <f t="shared" si="85"/>
        <v>0.28437034208942347</v>
      </c>
      <c r="AA111">
        <f t="shared" si="86"/>
        <v>-0.1619805754706759</v>
      </c>
      <c r="AB111">
        <f t="shared" si="87"/>
        <v>1526.0846921333255</v>
      </c>
      <c r="AC111">
        <f t="shared" si="88"/>
        <v>13.87349720121205</v>
      </c>
      <c r="AD111">
        <f t="shared" si="89"/>
        <v>-1.1675540285294796E-2</v>
      </c>
    </row>
    <row r="112" spans="1:30" ht="15.75" thickBot="1" x14ac:dyDescent="0.3">
      <c r="A112" s="1">
        <v>43951</v>
      </c>
      <c r="B112" s="35">
        <v>111</v>
      </c>
      <c r="C112" s="16">
        <v>0</v>
      </c>
      <c r="D112">
        <f t="shared" si="63"/>
        <v>-8.775766051417995E-2</v>
      </c>
      <c r="E112">
        <f t="shared" si="64"/>
        <v>-0.11698296896502991</v>
      </c>
      <c r="F112">
        <f t="shared" si="65"/>
        <v>2.922530845084996E-2</v>
      </c>
      <c r="G112">
        <f t="shared" si="66"/>
        <v>8.775766051417995E-2</v>
      </c>
      <c r="H112">
        <f t="shared" si="67"/>
        <v>8.775766051417995E-2</v>
      </c>
      <c r="I112">
        <f t="shared" si="68"/>
        <v>0.81839037178552865</v>
      </c>
      <c r="J112">
        <f t="shared" si="69"/>
        <v>1574.0335646794392</v>
      </c>
      <c r="K112">
        <f t="shared" si="70"/>
        <v>14.180482564679632</v>
      </c>
      <c r="L112">
        <f t="shared" si="71"/>
        <v>5.7712448645714891E-2</v>
      </c>
      <c r="M112">
        <f t="shared" si="72"/>
        <v>-4.2638491776809395E-3</v>
      </c>
      <c r="N112">
        <f t="shared" si="73"/>
        <v>8.9000382767917163E-2</v>
      </c>
      <c r="O112">
        <f t="shared" si="74"/>
        <v>-9.3264231945598103E-2</v>
      </c>
      <c r="P112">
        <f t="shared" si="75"/>
        <v>4.2638491776809395E-3</v>
      </c>
      <c r="Q112">
        <f t="shared" si="76"/>
        <v>4.2638491776809395E-3</v>
      </c>
      <c r="R112">
        <f t="shared" si="77"/>
        <v>-0.36879307860472765</v>
      </c>
      <c r="S112">
        <f t="shared" si="78"/>
        <v>1212.4048278243786</v>
      </c>
      <c r="T112">
        <f t="shared" si="79"/>
        <v>10.922566016435843</v>
      </c>
      <c r="U112">
        <f t="shared" si="80"/>
        <v>-3.37643258964773E-2</v>
      </c>
      <c r="V112">
        <f t="shared" si="81"/>
        <v>-0.16054163671915109</v>
      </c>
      <c r="W112">
        <f t="shared" si="82"/>
        <v>-5.6874068417884671E-2</v>
      </c>
      <c r="X112">
        <f t="shared" si="83"/>
        <v>-0.10366756830126642</v>
      </c>
      <c r="Y112">
        <f t="shared" si="84"/>
        <v>0.16054163671915109</v>
      </c>
      <c r="Z112">
        <f t="shared" si="85"/>
        <v>0.16054163671915109</v>
      </c>
      <c r="AA112">
        <f t="shared" si="86"/>
        <v>-1.4389387515248153E-3</v>
      </c>
      <c r="AB112">
        <f t="shared" si="87"/>
        <v>1526.2452337700447</v>
      </c>
      <c r="AC112">
        <f t="shared" si="88"/>
        <v>13.749957060991393</v>
      </c>
      <c r="AD112">
        <f t="shared" si="89"/>
        <v>-1.0465041782618233E-4</v>
      </c>
    </row>
    <row r="113" spans="1:30" ht="15.75" thickBot="1" x14ac:dyDescent="0.3">
      <c r="A113" s="1">
        <v>43952</v>
      </c>
      <c r="B113" s="35">
        <v>112</v>
      </c>
      <c r="C113" s="16">
        <v>0</v>
      </c>
      <c r="D113">
        <f t="shared" si="63"/>
        <v>-3.7470513539926809E-2</v>
      </c>
      <c r="E113">
        <f t="shared" si="64"/>
        <v>-7.0206128411343965E-2</v>
      </c>
      <c r="F113">
        <f t="shared" si="65"/>
        <v>3.2735614871417157E-2</v>
      </c>
      <c r="G113">
        <f t="shared" si="66"/>
        <v>3.7470513539926809E-2</v>
      </c>
      <c r="H113">
        <f t="shared" si="67"/>
        <v>3.7470513539926809E-2</v>
      </c>
      <c r="I113">
        <f t="shared" si="68"/>
        <v>0.85586088532545546</v>
      </c>
      <c r="J113">
        <f t="shared" si="69"/>
        <v>1574.0710351929793</v>
      </c>
      <c r="K113">
        <f t="shared" si="70"/>
        <v>14.054205671365887</v>
      </c>
      <c r="L113">
        <f t="shared" si="71"/>
        <v>6.0897136795798494E-2</v>
      </c>
      <c r="M113">
        <f t="shared" si="72"/>
        <v>-9.4330194240018331E-2</v>
      </c>
      <c r="N113">
        <f t="shared" si="73"/>
        <v>-2.1319245888404698E-3</v>
      </c>
      <c r="O113">
        <f t="shared" si="74"/>
        <v>-9.2198269651177861E-2</v>
      </c>
      <c r="P113">
        <f t="shared" si="75"/>
        <v>9.4330194240018331E-2</v>
      </c>
      <c r="Q113">
        <f t="shared" si="76"/>
        <v>9.4330194240018331E-2</v>
      </c>
      <c r="R113">
        <f t="shared" si="77"/>
        <v>-0.27446288436470934</v>
      </c>
      <c r="S113">
        <f t="shared" si="78"/>
        <v>1212.4991580186186</v>
      </c>
      <c r="T113">
        <f t="shared" si="79"/>
        <v>10.825885339451952</v>
      </c>
      <c r="U113">
        <f t="shared" si="80"/>
        <v>-2.5352465480537198E-2</v>
      </c>
      <c r="V113">
        <f t="shared" si="81"/>
        <v>-3.3029248144839915E-2</v>
      </c>
      <c r="W113">
        <f t="shared" si="82"/>
        <v>-3.2108327343830206E-2</v>
      </c>
      <c r="X113">
        <f t="shared" si="83"/>
        <v>-9.2092080100970863E-4</v>
      </c>
      <c r="Y113">
        <f t="shared" si="84"/>
        <v>3.3029248144839915E-2</v>
      </c>
      <c r="Z113">
        <f t="shared" si="85"/>
        <v>3.3029248144839915E-2</v>
      </c>
      <c r="AA113">
        <f t="shared" si="86"/>
        <v>3.15903093933151E-2</v>
      </c>
      <c r="AB113">
        <f t="shared" si="87"/>
        <v>1526.2782630181896</v>
      </c>
      <c r="AC113">
        <f t="shared" si="88"/>
        <v>13.627484491233835</v>
      </c>
      <c r="AD113">
        <f t="shared" si="89"/>
        <v>2.3181321111490701E-3</v>
      </c>
    </row>
    <row r="114" spans="1:30" ht="15.75" thickBot="1" x14ac:dyDescent="0.3">
      <c r="A114" s="1">
        <v>43953</v>
      </c>
      <c r="B114" s="35">
        <v>113</v>
      </c>
      <c r="C114" s="16">
        <v>0</v>
      </c>
      <c r="D114">
        <f t="shared" si="63"/>
        <v>4.2580245810727793E-3</v>
      </c>
      <c r="E114">
        <f t="shared" si="64"/>
        <v>-2.9976410831941448E-2</v>
      </c>
      <c r="F114">
        <f t="shared" si="65"/>
        <v>3.4234435413014228E-2</v>
      </c>
      <c r="G114">
        <f t="shared" si="66"/>
        <v>-4.2580245810727793E-3</v>
      </c>
      <c r="H114">
        <f t="shared" si="67"/>
        <v>4.2580245810727793E-3</v>
      </c>
      <c r="I114">
        <f t="shared" si="68"/>
        <v>0.85160286074438263</v>
      </c>
      <c r="J114">
        <f t="shared" si="69"/>
        <v>1574.0752932175603</v>
      </c>
      <c r="K114">
        <f t="shared" si="70"/>
        <v>13.929869851482835</v>
      </c>
      <c r="L114">
        <f t="shared" si="71"/>
        <v>6.113501919429129E-2</v>
      </c>
      <c r="M114">
        <f t="shared" si="72"/>
        <v>-0.11578081821118244</v>
      </c>
      <c r="N114">
        <f t="shared" si="73"/>
        <v>-4.7165097120009165E-2</v>
      </c>
      <c r="O114">
        <f t="shared" si="74"/>
        <v>-6.8615721091173282E-2</v>
      </c>
      <c r="P114">
        <f t="shared" si="75"/>
        <v>0.11578081821118244</v>
      </c>
      <c r="Q114">
        <f t="shared" si="76"/>
        <v>0.11578081821118244</v>
      </c>
      <c r="R114">
        <f t="shared" si="77"/>
        <v>-0.1586820661535269</v>
      </c>
      <c r="S114">
        <f t="shared" si="78"/>
        <v>1212.6149388368297</v>
      </c>
      <c r="T114">
        <f t="shared" si="79"/>
        <v>10.73110565342327</v>
      </c>
      <c r="U114">
        <f t="shared" si="80"/>
        <v>-1.4787112463374788E-2</v>
      </c>
      <c r="V114">
        <f t="shared" si="81"/>
        <v>1.3611948382719858E-2</v>
      </c>
      <c r="W114">
        <f t="shared" si="82"/>
        <v>-6.6058496289679823E-3</v>
      </c>
      <c r="X114">
        <f t="shared" si="83"/>
        <v>2.021779801168784E-2</v>
      </c>
      <c r="Y114">
        <f t="shared" si="84"/>
        <v>-1.3611948382719858E-2</v>
      </c>
      <c r="Z114">
        <f t="shared" si="85"/>
        <v>1.3611948382719858E-2</v>
      </c>
      <c r="AA114">
        <f t="shared" si="86"/>
        <v>1.7978361010595242E-2</v>
      </c>
      <c r="AB114">
        <f t="shared" si="87"/>
        <v>1526.2918749665723</v>
      </c>
      <c r="AC114">
        <f t="shared" si="88"/>
        <v>13.507007743067012</v>
      </c>
      <c r="AD114">
        <f t="shared" si="89"/>
        <v>1.3310395131611087E-3</v>
      </c>
    </row>
    <row r="115" spans="1:30" ht="15.75" thickBot="1" x14ac:dyDescent="0.3">
      <c r="A115" s="1">
        <v>43954</v>
      </c>
      <c r="B115" s="35">
        <v>114</v>
      </c>
      <c r="C115" s="16">
        <v>0</v>
      </c>
      <c r="D115">
        <f t="shared" si="63"/>
        <v>3.747053409462954E-2</v>
      </c>
      <c r="E115">
        <f t="shared" si="64"/>
        <v>3.4064196648582235E-3</v>
      </c>
      <c r="F115">
        <f t="shared" si="65"/>
        <v>3.4064114429771315E-2</v>
      </c>
      <c r="G115">
        <f t="shared" si="66"/>
        <v>-3.747053409462954E-2</v>
      </c>
      <c r="H115">
        <f t="shared" si="67"/>
        <v>3.747053409462954E-2</v>
      </c>
      <c r="I115">
        <f t="shared" si="68"/>
        <v>0.8141323266497531</v>
      </c>
      <c r="J115">
        <f t="shared" si="69"/>
        <v>1574.1127637516549</v>
      </c>
      <c r="K115">
        <f t="shared" si="70"/>
        <v>13.80800669957592</v>
      </c>
      <c r="L115">
        <f t="shared" si="71"/>
        <v>5.8960887285400672E-2</v>
      </c>
      <c r="M115">
        <f t="shared" si="72"/>
        <v>-9.7560925643968899E-2</v>
      </c>
      <c r="N115">
        <f t="shared" si="73"/>
        <v>-5.789040910559122E-2</v>
      </c>
      <c r="O115">
        <f t="shared" si="74"/>
        <v>-3.9670516538377672E-2</v>
      </c>
      <c r="P115">
        <f t="shared" si="75"/>
        <v>9.7560925643968899E-2</v>
      </c>
      <c r="Q115">
        <f t="shared" si="76"/>
        <v>9.7560925643968899E-2</v>
      </c>
      <c r="R115">
        <f t="shared" si="77"/>
        <v>-6.1121140509557997E-2</v>
      </c>
      <c r="S115">
        <f t="shared" si="78"/>
        <v>1212.7124997624737</v>
      </c>
      <c r="T115">
        <f t="shared" si="79"/>
        <v>10.637828945284857</v>
      </c>
      <c r="U115">
        <f t="shared" si="80"/>
        <v>-5.7456404708076747E-3</v>
      </c>
      <c r="V115">
        <f t="shared" si="81"/>
        <v>1.42285407232911E-2</v>
      </c>
      <c r="W115">
        <f t="shared" si="82"/>
        <v>2.7223896765439706E-3</v>
      </c>
      <c r="X115">
        <f t="shared" si="83"/>
        <v>1.150615104674713E-2</v>
      </c>
      <c r="Y115">
        <f t="shared" si="84"/>
        <v>-1.42285407232911E-2</v>
      </c>
      <c r="Z115">
        <f t="shared" si="85"/>
        <v>1.42285407232911E-2</v>
      </c>
      <c r="AA115">
        <f t="shared" si="86"/>
        <v>3.7498202873041415E-3</v>
      </c>
      <c r="AB115">
        <f t="shared" si="87"/>
        <v>1526.3061035072956</v>
      </c>
      <c r="AC115">
        <f t="shared" si="88"/>
        <v>13.388650030765751</v>
      </c>
      <c r="AD115">
        <f t="shared" si="89"/>
        <v>2.8007456156426802E-4</v>
      </c>
    </row>
    <row r="116" spans="1:30" ht="15.75" thickBot="1" x14ac:dyDescent="0.3">
      <c r="A116" s="1">
        <v>43955</v>
      </c>
      <c r="B116" s="35">
        <v>115</v>
      </c>
      <c r="C116" s="16">
        <v>0</v>
      </c>
      <c r="D116">
        <f t="shared" si="63"/>
        <v>6.2541720341689769E-2</v>
      </c>
      <c r="E116">
        <f t="shared" si="64"/>
        <v>2.9976427275703633E-2</v>
      </c>
      <c r="F116">
        <f t="shared" si="65"/>
        <v>3.2565293065986135E-2</v>
      </c>
      <c r="G116">
        <f t="shared" si="66"/>
        <v>-6.2541720341689769E-2</v>
      </c>
      <c r="H116">
        <f t="shared" si="67"/>
        <v>6.2541720341689769E-2</v>
      </c>
      <c r="I116">
        <f t="shared" si="68"/>
        <v>0.75159060630806329</v>
      </c>
      <c r="J116">
        <f t="shared" si="69"/>
        <v>1574.1753054719966</v>
      </c>
      <c r="K116">
        <f t="shared" si="70"/>
        <v>13.688480917147796</v>
      </c>
      <c r="L116">
        <f t="shared" si="71"/>
        <v>5.4906794322701853E-2</v>
      </c>
      <c r="M116">
        <f t="shared" si="72"/>
        <v>-6.4060747949369889E-2</v>
      </c>
      <c r="N116">
        <f t="shared" si="73"/>
        <v>-4.8780462821984449E-2</v>
      </c>
      <c r="O116">
        <f t="shared" si="74"/>
        <v>-1.5280285127385447E-2</v>
      </c>
      <c r="P116">
        <f t="shared" si="75"/>
        <v>6.4060747949369889E-2</v>
      </c>
      <c r="Q116">
        <f t="shared" si="76"/>
        <v>6.4060747949369889E-2</v>
      </c>
      <c r="R116">
        <f t="shared" si="77"/>
        <v>2.9396074398118921E-3</v>
      </c>
      <c r="S116">
        <f t="shared" si="78"/>
        <v>1212.776560510423</v>
      </c>
      <c r="T116">
        <f t="shared" si="79"/>
        <v>10.545883134873243</v>
      </c>
      <c r="U116">
        <f t="shared" si="80"/>
        <v>2.7874454914934203E-4</v>
      </c>
      <c r="V116">
        <f t="shared" si="81"/>
        <v>5.2455931284990445E-3</v>
      </c>
      <c r="W116">
        <f t="shared" si="82"/>
        <v>2.84570814465822E-3</v>
      </c>
      <c r="X116">
        <f t="shared" si="83"/>
        <v>2.3998849838408245E-3</v>
      </c>
      <c r="Y116">
        <f t="shared" si="84"/>
        <v>-5.2455931284990445E-3</v>
      </c>
      <c r="Z116">
        <f t="shared" si="85"/>
        <v>5.2455931284990445E-3</v>
      </c>
      <c r="AA116">
        <f t="shared" si="86"/>
        <v>-1.495772841194903E-3</v>
      </c>
      <c r="AB116">
        <f t="shared" si="87"/>
        <v>1526.311349100424</v>
      </c>
      <c r="AC116">
        <f t="shared" si="88"/>
        <v>13.272272600873253</v>
      </c>
      <c r="AD116">
        <f t="shared" si="89"/>
        <v>-1.1269907469324344E-4</v>
      </c>
    </row>
    <row r="117" spans="1:30" ht="15.75" thickBot="1" x14ac:dyDescent="0.3">
      <c r="A117" s="1">
        <v>43956</v>
      </c>
      <c r="B117" s="35">
        <v>116</v>
      </c>
      <c r="C117" s="16">
        <v>0</v>
      </c>
      <c r="D117">
        <f t="shared" si="63"/>
        <v>8.009700052567037E-2</v>
      </c>
      <c r="E117">
        <f t="shared" si="64"/>
        <v>5.0033376273351818E-2</v>
      </c>
      <c r="F117">
        <f t="shared" si="65"/>
        <v>3.0063624252318545E-2</v>
      </c>
      <c r="G117">
        <f t="shared" si="66"/>
        <v>-8.009700052567037E-2</v>
      </c>
      <c r="H117">
        <f t="shared" si="67"/>
        <v>8.009700052567037E-2</v>
      </c>
      <c r="I117">
        <f t="shared" si="68"/>
        <v>0.67149360578239292</v>
      </c>
      <c r="J117">
        <f t="shared" si="69"/>
        <v>1574.2554024725223</v>
      </c>
      <c r="K117">
        <f t="shared" si="70"/>
        <v>13.571167262694157</v>
      </c>
      <c r="L117">
        <f t="shared" si="71"/>
        <v>4.9479428908688255E-2</v>
      </c>
      <c r="M117">
        <f t="shared" si="72"/>
        <v>-3.1295472114727919E-2</v>
      </c>
      <c r="N117">
        <f t="shared" si="73"/>
        <v>-3.2030373974684945E-2</v>
      </c>
      <c r="O117">
        <f t="shared" si="74"/>
        <v>7.3490185995702534E-4</v>
      </c>
      <c r="P117">
        <f t="shared" si="75"/>
        <v>3.1295472114727919E-2</v>
      </c>
      <c r="Q117">
        <f t="shared" si="76"/>
        <v>3.1295472114727919E-2</v>
      </c>
      <c r="R117">
        <f t="shared" si="77"/>
        <v>3.4235079554539811E-2</v>
      </c>
      <c r="S117">
        <f t="shared" si="78"/>
        <v>1212.8078559825378</v>
      </c>
      <c r="T117">
        <f t="shared" si="79"/>
        <v>10.455240137780498</v>
      </c>
      <c r="U117">
        <f t="shared" si="80"/>
        <v>3.2744422034678817E-3</v>
      </c>
      <c r="V117">
        <f t="shared" si="81"/>
        <v>9.1824007301244577E-5</v>
      </c>
      <c r="W117">
        <f t="shared" si="82"/>
        <v>1.0491186256998087E-3</v>
      </c>
      <c r="X117">
        <f t="shared" si="83"/>
        <v>-9.5729461839856415E-4</v>
      </c>
      <c r="Y117">
        <f t="shared" si="84"/>
        <v>-9.1824007301244577E-5</v>
      </c>
      <c r="Z117">
        <f t="shared" si="85"/>
        <v>9.1824007301244577E-5</v>
      </c>
      <c r="AA117">
        <f t="shared" si="86"/>
        <v>-1.5875968484961476E-3</v>
      </c>
      <c r="AB117">
        <f t="shared" si="87"/>
        <v>1526.3114409244313</v>
      </c>
      <c r="AC117">
        <f t="shared" si="88"/>
        <v>13.157857249348545</v>
      </c>
      <c r="AD117">
        <f t="shared" si="89"/>
        <v>-1.2065770424548045E-4</v>
      </c>
    </row>
    <row r="118" spans="1:30" ht="15.75" thickBot="1" x14ac:dyDescent="0.3">
      <c r="A118" s="1">
        <v>43957</v>
      </c>
      <c r="B118" s="35">
        <v>117</v>
      </c>
      <c r="C118" s="16">
        <v>0</v>
      </c>
      <c r="D118">
        <f t="shared" si="63"/>
        <v>9.0937344651828025E-2</v>
      </c>
      <c r="E118">
        <f t="shared" si="64"/>
        <v>6.4077600420536299E-2</v>
      </c>
      <c r="F118">
        <f t="shared" si="65"/>
        <v>2.685974423129173E-2</v>
      </c>
      <c r="G118">
        <f t="shared" si="66"/>
        <v>-9.0937344651828025E-2</v>
      </c>
      <c r="H118">
        <f t="shared" si="67"/>
        <v>9.0937344651828025E-2</v>
      </c>
      <c r="I118">
        <f t="shared" si="68"/>
        <v>0.58055626113056491</v>
      </c>
      <c r="J118">
        <f t="shared" si="69"/>
        <v>1574.3463398171741</v>
      </c>
      <c r="K118">
        <f t="shared" si="70"/>
        <v>13.45595162236901</v>
      </c>
      <c r="L118">
        <f t="shared" si="71"/>
        <v>4.3144942656114731E-2</v>
      </c>
      <c r="M118">
        <f t="shared" si="72"/>
        <v>-7.0889661687249545E-3</v>
      </c>
      <c r="N118">
        <f t="shared" si="73"/>
        <v>-1.564773605736396E-2</v>
      </c>
      <c r="O118">
        <f t="shared" si="74"/>
        <v>8.5587698886390052E-3</v>
      </c>
      <c r="P118">
        <f t="shared" si="75"/>
        <v>7.0889661687249545E-3</v>
      </c>
      <c r="Q118">
        <f t="shared" si="76"/>
        <v>7.0889661687249545E-3</v>
      </c>
      <c r="R118">
        <f t="shared" si="77"/>
        <v>4.1324045723264764E-2</v>
      </c>
      <c r="S118">
        <f t="shared" si="78"/>
        <v>1212.8149449487066</v>
      </c>
      <c r="T118">
        <f t="shared" si="79"/>
        <v>10.365939700416297</v>
      </c>
      <c r="U118">
        <f t="shared" si="80"/>
        <v>3.9865219090175867E-3</v>
      </c>
      <c r="V118">
        <f t="shared" si="81"/>
        <v>-9.9769718161111165E-4</v>
      </c>
      <c r="W118">
        <f t="shared" si="82"/>
        <v>1.8364801460248905E-5</v>
      </c>
      <c r="X118">
        <f t="shared" si="83"/>
        <v>-1.0160619830713606E-3</v>
      </c>
      <c r="Y118">
        <f t="shared" si="84"/>
        <v>9.9769718161111165E-4</v>
      </c>
      <c r="Z118">
        <f t="shared" si="85"/>
        <v>9.9769718161111165E-4</v>
      </c>
      <c r="AA118">
        <f t="shared" si="86"/>
        <v>-5.8989966688503597E-4</v>
      </c>
      <c r="AB118">
        <f t="shared" si="87"/>
        <v>1526.312438621613</v>
      </c>
      <c r="AC118">
        <f t="shared" si="88"/>
        <v>13.045405458304383</v>
      </c>
      <c r="AD118">
        <f t="shared" si="89"/>
        <v>-4.5218959944975905E-5</v>
      </c>
    </row>
    <row r="119" spans="1:30" ht="15.75" thickBot="1" x14ac:dyDescent="0.3">
      <c r="A119" s="1">
        <v>43958</v>
      </c>
      <c r="B119" s="35">
        <v>118</v>
      </c>
      <c r="C119" s="16">
        <v>0</v>
      </c>
      <c r="D119">
        <f t="shared" si="63"/>
        <v>9.5972126166681035E-2</v>
      </c>
      <c r="E119">
        <f t="shared" si="64"/>
        <v>7.2749875721462423E-2</v>
      </c>
      <c r="F119">
        <f t="shared" si="65"/>
        <v>2.3222250445218608E-2</v>
      </c>
      <c r="G119">
        <f t="shared" si="66"/>
        <v>-9.5972126166681035E-2</v>
      </c>
      <c r="H119">
        <f t="shared" si="67"/>
        <v>9.5972126166681035E-2</v>
      </c>
      <c r="I119">
        <f t="shared" si="68"/>
        <v>0.48458413496388386</v>
      </c>
      <c r="J119">
        <f t="shared" si="69"/>
        <v>1574.4423119433409</v>
      </c>
      <c r="K119">
        <f t="shared" si="70"/>
        <v>13.342731457146957</v>
      </c>
      <c r="L119">
        <f t="shared" si="71"/>
        <v>3.6318210894090888E-2</v>
      </c>
      <c r="M119">
        <f t="shared" si="72"/>
        <v>6.7865283464577661E-3</v>
      </c>
      <c r="N119">
        <f t="shared" si="73"/>
        <v>-3.5444830843624773E-3</v>
      </c>
      <c r="O119">
        <f t="shared" si="74"/>
        <v>1.0331011430820243E-2</v>
      </c>
      <c r="P119">
        <f t="shared" si="75"/>
        <v>-6.7865283464577661E-3</v>
      </c>
      <c r="Q119">
        <f t="shared" si="76"/>
        <v>6.7865283464577661E-3</v>
      </c>
      <c r="R119">
        <f t="shared" si="77"/>
        <v>3.4537517376806999E-2</v>
      </c>
      <c r="S119">
        <f t="shared" si="78"/>
        <v>1212.8217314770532</v>
      </c>
      <c r="T119">
        <f t="shared" si="79"/>
        <v>10.278150266754688</v>
      </c>
      <c r="U119">
        <f t="shared" si="80"/>
        <v>3.360285312087792E-3</v>
      </c>
      <c r="V119">
        <f t="shared" si="81"/>
        <v>-5.7707522316247128E-4</v>
      </c>
      <c r="W119">
        <f t="shared" si="82"/>
        <v>-1.9953943632222226E-4</v>
      </c>
      <c r="X119">
        <f t="shared" si="83"/>
        <v>-3.7753578684024901E-4</v>
      </c>
      <c r="Y119">
        <f t="shared" si="84"/>
        <v>5.7707522316247128E-4</v>
      </c>
      <c r="Z119">
        <f t="shared" si="85"/>
        <v>5.7707522316247128E-4</v>
      </c>
      <c r="AA119">
        <f t="shared" si="86"/>
        <v>-1.2824443722564698E-5</v>
      </c>
      <c r="AB119">
        <f t="shared" si="87"/>
        <v>1526.3130156968361</v>
      </c>
      <c r="AC119">
        <f t="shared" si="88"/>
        <v>12.934856065227425</v>
      </c>
      <c r="AD119">
        <f t="shared" si="89"/>
        <v>-9.9146396820297462E-7</v>
      </c>
    </row>
    <row r="120" spans="1:30" ht="15.75" thickBot="1" x14ac:dyDescent="0.3">
      <c r="A120" s="1">
        <v>43959</v>
      </c>
      <c r="B120" s="35">
        <v>119</v>
      </c>
      <c r="C120" s="16">
        <v>0</v>
      </c>
      <c r="D120">
        <f t="shared" si="63"/>
        <v>9.6161066331896194E-2</v>
      </c>
      <c r="E120">
        <f t="shared" si="64"/>
        <v>7.6777700933344822E-2</v>
      </c>
      <c r="F120">
        <f t="shared" si="65"/>
        <v>1.9383365398551365E-2</v>
      </c>
      <c r="G120">
        <f t="shared" si="66"/>
        <v>-9.6161066331896194E-2</v>
      </c>
      <c r="H120">
        <f t="shared" si="67"/>
        <v>9.6161066331896194E-2</v>
      </c>
      <c r="I120">
        <f t="shared" si="68"/>
        <v>0.38842306863198767</v>
      </c>
      <c r="J120">
        <f t="shared" si="69"/>
        <v>1574.5384730096728</v>
      </c>
      <c r="K120">
        <f t="shared" si="70"/>
        <v>13.231415739577082</v>
      </c>
      <c r="L120">
        <f t="shared" si="71"/>
        <v>2.9356123054176127E-2</v>
      </c>
      <c r="M120">
        <f t="shared" si="72"/>
        <v>1.2027643517434685E-2</v>
      </c>
      <c r="N120">
        <f t="shared" si="73"/>
        <v>3.3932641732288831E-3</v>
      </c>
      <c r="O120">
        <f t="shared" si="74"/>
        <v>8.6343793442058021E-3</v>
      </c>
      <c r="P120">
        <f t="shared" si="75"/>
        <v>-1.2027643517434685E-2</v>
      </c>
      <c r="Q120">
        <f t="shared" si="76"/>
        <v>1.2027643517434685E-2</v>
      </c>
      <c r="R120">
        <f t="shared" si="77"/>
        <v>2.2509873859372316E-2</v>
      </c>
      <c r="S120">
        <f t="shared" si="78"/>
        <v>1212.8337591205707</v>
      </c>
      <c r="T120">
        <f t="shared" si="79"/>
        <v>10.191880328744292</v>
      </c>
      <c r="U120">
        <f t="shared" si="80"/>
        <v>2.2086085328030616E-3</v>
      </c>
      <c r="V120">
        <f t="shared" si="81"/>
        <v>-1.2362268864876154E-4</v>
      </c>
      <c r="W120">
        <f t="shared" si="82"/>
        <v>-1.1541504463249421E-4</v>
      </c>
      <c r="X120">
        <f t="shared" si="83"/>
        <v>-8.2076440162673282E-6</v>
      </c>
      <c r="Y120">
        <f t="shared" si="84"/>
        <v>1.2362268864876154E-4</v>
      </c>
      <c r="Z120">
        <f t="shared" si="85"/>
        <v>1.2362268864876154E-4</v>
      </c>
      <c r="AA120">
        <f t="shared" si="86"/>
        <v>1.1079824492619684E-4</v>
      </c>
      <c r="AB120">
        <f t="shared" si="87"/>
        <v>1526.3131393195249</v>
      </c>
      <c r="AC120">
        <f t="shared" si="88"/>
        <v>12.826160834617855</v>
      </c>
      <c r="AD120">
        <f t="shared" si="89"/>
        <v>8.6384574741299019E-6</v>
      </c>
    </row>
    <row r="121" spans="1:30" ht="15.75" thickBot="1" x14ac:dyDescent="0.3">
      <c r="A121" s="1">
        <v>43960</v>
      </c>
      <c r="B121" s="35">
        <v>120</v>
      </c>
      <c r="C121" s="16">
        <v>0</v>
      </c>
      <c r="D121">
        <f t="shared" si="63"/>
        <v>9.2465775810792475E-2</v>
      </c>
      <c r="E121">
        <f t="shared" si="64"/>
        <v>7.6928853065516958E-2</v>
      </c>
      <c r="F121">
        <f t="shared" si="65"/>
        <v>1.5536922745275518E-2</v>
      </c>
      <c r="G121">
        <f t="shared" si="66"/>
        <v>-9.2465775810792475E-2</v>
      </c>
      <c r="H121">
        <f t="shared" si="67"/>
        <v>9.2465775810792475E-2</v>
      </c>
      <c r="I121">
        <f t="shared" si="68"/>
        <v>0.29595729282119521</v>
      </c>
      <c r="J121">
        <f t="shared" si="69"/>
        <v>1574.6309387854835</v>
      </c>
      <c r="K121">
        <f t="shared" si="70"/>
        <v>13.12192448987903</v>
      </c>
      <c r="L121">
        <f t="shared" si="71"/>
        <v>2.2554412125254015E-2</v>
      </c>
      <c r="M121">
        <f t="shared" si="72"/>
        <v>1.1641290223564475E-2</v>
      </c>
      <c r="N121">
        <f t="shared" si="73"/>
        <v>6.0138217587173423E-3</v>
      </c>
      <c r="O121">
        <f t="shared" si="74"/>
        <v>5.6274684648471313E-3</v>
      </c>
      <c r="P121">
        <f t="shared" si="75"/>
        <v>-1.1641290223564475E-2</v>
      </c>
      <c r="Q121">
        <f t="shared" si="76"/>
        <v>1.1641290223564475E-2</v>
      </c>
      <c r="R121">
        <f t="shared" si="77"/>
        <v>1.0868583635807842E-2</v>
      </c>
      <c r="S121">
        <f t="shared" si="78"/>
        <v>1212.8454004107941</v>
      </c>
      <c r="T121">
        <f t="shared" si="79"/>
        <v>10.107045003423284</v>
      </c>
      <c r="U121">
        <f t="shared" si="80"/>
        <v>1.0753473079546615E-3</v>
      </c>
      <c r="V121">
        <f t="shared" si="81"/>
        <v>4.6186338989187762E-5</v>
      </c>
      <c r="W121">
        <f t="shared" si="82"/>
        <v>-2.4724537729752303E-5</v>
      </c>
      <c r="X121">
        <f t="shared" si="83"/>
        <v>7.0910876718940065E-5</v>
      </c>
      <c r="Y121">
        <f t="shared" si="84"/>
        <v>-4.6186338989187762E-5</v>
      </c>
      <c r="Z121">
        <f t="shared" si="85"/>
        <v>4.6186338989187762E-5</v>
      </c>
      <c r="AA121">
        <f t="shared" si="86"/>
        <v>6.4611905937009081E-5</v>
      </c>
      <c r="AB121">
        <f t="shared" si="87"/>
        <v>1526.3131855058639</v>
      </c>
      <c r="AC121">
        <f t="shared" si="88"/>
        <v>12.719276545882199</v>
      </c>
      <c r="AD121">
        <f t="shared" si="89"/>
        <v>5.0798412711552259E-6</v>
      </c>
    </row>
    <row r="122" spans="1:30" ht="15.75" thickBot="1" x14ac:dyDescent="0.3">
      <c r="A122" s="1">
        <v>43961</v>
      </c>
      <c r="B122" s="35">
        <v>121</v>
      </c>
      <c r="C122" s="16">
        <v>0</v>
      </c>
      <c r="D122">
        <f t="shared" si="63"/>
        <v>8.5810912361477809E-2</v>
      </c>
      <c r="E122">
        <f t="shared" si="64"/>
        <v>7.3972620648633983E-2</v>
      </c>
      <c r="F122">
        <f t="shared" si="65"/>
        <v>1.1838291712843819E-2</v>
      </c>
      <c r="G122">
        <f t="shared" si="66"/>
        <v>-8.5810912361477809E-2</v>
      </c>
      <c r="H122">
        <f t="shared" si="67"/>
        <v>8.5810912361477809E-2</v>
      </c>
      <c r="I122">
        <f t="shared" si="68"/>
        <v>0.2101463804597174</v>
      </c>
      <c r="J122">
        <f t="shared" si="69"/>
        <v>1574.716749697845</v>
      </c>
      <c r="K122">
        <f t="shared" si="70"/>
        <v>13.014188014031777</v>
      </c>
      <c r="L122">
        <f t="shared" si="71"/>
        <v>1.6147483057194156E-2</v>
      </c>
      <c r="M122">
        <f t="shared" si="72"/>
        <v>8.5377910207382508E-3</v>
      </c>
      <c r="N122">
        <f t="shared" si="73"/>
        <v>5.8206451117822373E-3</v>
      </c>
      <c r="O122">
        <f t="shared" si="74"/>
        <v>2.7171459089560127E-3</v>
      </c>
      <c r="P122">
        <f t="shared" si="75"/>
        <v>-8.5377910207382508E-3</v>
      </c>
      <c r="Q122">
        <f t="shared" si="76"/>
        <v>8.5377910207382508E-3</v>
      </c>
      <c r="R122">
        <f t="shared" si="77"/>
        <v>2.3307926150695907E-3</v>
      </c>
      <c r="S122">
        <f t="shared" si="78"/>
        <v>1212.8539382018148</v>
      </c>
      <c r="T122">
        <f t="shared" si="79"/>
        <v>10.023586266130701</v>
      </c>
      <c r="U122">
        <f t="shared" si="80"/>
        <v>2.3253080815448718E-4</v>
      </c>
      <c r="V122">
        <f t="shared" si="81"/>
        <v>5.0588887563697442E-5</v>
      </c>
      <c r="W122">
        <f t="shared" si="82"/>
        <v>9.2372677978375483E-6</v>
      </c>
      <c r="X122">
        <f t="shared" si="83"/>
        <v>4.1351619765859894E-5</v>
      </c>
      <c r="Y122">
        <f t="shared" si="84"/>
        <v>-5.0588887563697442E-5</v>
      </c>
      <c r="Z122">
        <f t="shared" si="85"/>
        <v>5.0588887563697442E-5</v>
      </c>
      <c r="AA122">
        <f t="shared" si="86"/>
        <v>1.4023018373311639E-5</v>
      </c>
      <c r="AB122">
        <f t="shared" si="87"/>
        <v>1526.3132360947513</v>
      </c>
      <c r="AC122">
        <f t="shared" si="88"/>
        <v>12.61415897598968</v>
      </c>
      <c r="AD122">
        <f t="shared" si="89"/>
        <v>1.111688730101122E-6</v>
      </c>
    </row>
    <row r="123" spans="1:30" ht="15.75" thickBot="1" x14ac:dyDescent="0.3">
      <c r="A123" s="1">
        <v>43962</v>
      </c>
      <c r="B123" s="35">
        <v>122</v>
      </c>
      <c r="C123" s="16">
        <v>0</v>
      </c>
      <c r="D123">
        <f t="shared" si="63"/>
        <v>7.705458510756695E-2</v>
      </c>
      <c r="E123">
        <f t="shared" si="64"/>
        <v>6.8648729889182247E-2</v>
      </c>
      <c r="F123">
        <f t="shared" si="65"/>
        <v>8.4058552183847064E-3</v>
      </c>
      <c r="G123">
        <f t="shared" si="66"/>
        <v>-7.705458510756695E-2</v>
      </c>
      <c r="H123">
        <f t="shared" si="67"/>
        <v>7.705458510756695E-2</v>
      </c>
      <c r="I123">
        <f t="shared" si="68"/>
        <v>0.13309179535215043</v>
      </c>
      <c r="J123">
        <f t="shared" si="69"/>
        <v>1574.7938042829526</v>
      </c>
      <c r="K123">
        <f t="shared" si="70"/>
        <v>12.908145936745512</v>
      </c>
      <c r="L123">
        <f t="shared" si="71"/>
        <v>1.0310682572411823E-2</v>
      </c>
      <c r="M123">
        <f t="shared" si="72"/>
        <v>4.8515936641405754E-3</v>
      </c>
      <c r="N123">
        <f t="shared" si="73"/>
        <v>4.2688955103691254E-3</v>
      </c>
      <c r="O123">
        <f t="shared" si="74"/>
        <v>5.8269815377144998E-4</v>
      </c>
      <c r="P123">
        <f t="shared" si="75"/>
        <v>-4.8515936641405754E-3</v>
      </c>
      <c r="Q123">
        <f t="shared" si="76"/>
        <v>4.8515936641405754E-3</v>
      </c>
      <c r="R123">
        <f t="shared" si="77"/>
        <v>-2.5208010490709847E-3</v>
      </c>
      <c r="S123">
        <f t="shared" si="78"/>
        <v>1212.858789795479</v>
      </c>
      <c r="T123">
        <f t="shared" si="79"/>
        <v>9.9414654901268769</v>
      </c>
      <c r="U123">
        <f t="shared" si="80"/>
        <v>-2.5356433129244943E-4</v>
      </c>
      <c r="V123">
        <f t="shared" si="81"/>
        <v>1.9092509237833013E-5</v>
      </c>
      <c r="W123">
        <f t="shared" si="82"/>
        <v>1.0117777512739486E-5</v>
      </c>
      <c r="X123">
        <f t="shared" si="83"/>
        <v>8.9747317250935273E-6</v>
      </c>
      <c r="Y123">
        <f t="shared" si="84"/>
        <v>-1.9092509237833013E-5</v>
      </c>
      <c r="Z123">
        <f t="shared" si="85"/>
        <v>1.9092509237833013E-5</v>
      </c>
      <c r="AA123">
        <f t="shared" si="86"/>
        <v>-5.0694908645213744E-6</v>
      </c>
      <c r="AB123">
        <f t="shared" si="87"/>
        <v>1526.3132551872607</v>
      </c>
      <c r="AC123">
        <f t="shared" si="88"/>
        <v>12.510764386780824</v>
      </c>
      <c r="AD123">
        <f t="shared" si="89"/>
        <v>-4.052103219110993E-7</v>
      </c>
    </row>
    <row r="124" spans="1:30" x14ac:dyDescent="0.25">
      <c r="A124" s="1">
        <v>43963</v>
      </c>
      <c r="B124" s="35">
        <v>123</v>
      </c>
      <c r="C124">
        <v>0</v>
      </c>
      <c r="D124">
        <f t="shared" si="63"/>
        <v>6.6967339900135592E-2</v>
      </c>
      <c r="E124">
        <f t="shared" si="64"/>
        <v>6.1643668086053559E-2</v>
      </c>
      <c r="F124">
        <f t="shared" si="65"/>
        <v>5.3236718140820278E-3</v>
      </c>
      <c r="G124">
        <f t="shared" si="66"/>
        <v>-6.6967339900135592E-2</v>
      </c>
      <c r="H124">
        <f t="shared" si="67"/>
        <v>6.6967339900135592E-2</v>
      </c>
      <c r="I124">
        <f t="shared" si="68"/>
        <v>6.6124455452014841E-2</v>
      </c>
      <c r="J124">
        <f t="shared" si="69"/>
        <v>1574.8607716228528</v>
      </c>
      <c r="K124">
        <f t="shared" si="70"/>
        <v>12.803746110754901</v>
      </c>
      <c r="L124">
        <f t="shared" si="71"/>
        <v>5.1644616255293882E-3</v>
      </c>
      <c r="M124">
        <f t="shared" si="72"/>
        <v>1.7955965698065938E-3</v>
      </c>
      <c r="N124">
        <f t="shared" si="73"/>
        <v>2.4257968320702877E-3</v>
      </c>
      <c r="O124">
        <f t="shared" si="74"/>
        <v>-6.3020026226369387E-4</v>
      </c>
      <c r="P124">
        <f t="shared" si="75"/>
        <v>-1.7955965698065938E-3</v>
      </c>
      <c r="Q124">
        <f t="shared" si="76"/>
        <v>1.7955965698065938E-3</v>
      </c>
      <c r="R124">
        <f t="shared" si="77"/>
        <v>-4.316397618877579E-3</v>
      </c>
      <c r="S124">
        <f t="shared" si="78"/>
        <v>1212.8605853920487</v>
      </c>
      <c r="T124">
        <f t="shared" si="79"/>
        <v>9.860655165789014</v>
      </c>
      <c r="U124">
        <f t="shared" si="80"/>
        <v>-4.377394347845239E-4</v>
      </c>
      <c r="V124">
        <f t="shared" si="81"/>
        <v>5.7402766044700035E-7</v>
      </c>
      <c r="W124">
        <f t="shared" si="82"/>
        <v>3.8185018475666019E-6</v>
      </c>
      <c r="X124">
        <f t="shared" si="83"/>
        <v>-3.2444741871196016E-6</v>
      </c>
      <c r="Y124">
        <f t="shared" si="84"/>
        <v>-5.7402766044700035E-7</v>
      </c>
      <c r="Z124">
        <f t="shared" si="85"/>
        <v>5.7402766044700035E-7</v>
      </c>
      <c r="AA124">
        <f t="shared" si="86"/>
        <v>-5.6435185249683748E-6</v>
      </c>
      <c r="AB124">
        <f t="shared" si="87"/>
        <v>1526.3132557612882</v>
      </c>
      <c r="AC124">
        <f t="shared" si="88"/>
        <v>12.409050859847872</v>
      </c>
      <c r="AD124">
        <f t="shared" si="89"/>
        <v>-4.5479050643826283E-7</v>
      </c>
    </row>
    <row r="125" spans="1:30" x14ac:dyDescent="0.25">
      <c r="A125" s="1">
        <v>43964</v>
      </c>
      <c r="B125" s="35">
        <v>124</v>
      </c>
      <c r="C125">
        <v>0</v>
      </c>
      <c r="D125">
        <f t="shared" si="63"/>
        <v>5.6218850138185075E-2</v>
      </c>
      <c r="E125">
        <f t="shared" si="64"/>
        <v>5.3573871920108471E-2</v>
      </c>
      <c r="F125">
        <f t="shared" si="65"/>
        <v>2.6449782180766033E-3</v>
      </c>
      <c r="G125">
        <f t="shared" si="66"/>
        <v>-5.6218850138185075E-2</v>
      </c>
      <c r="H125">
        <f t="shared" si="67"/>
        <v>5.6218850138185075E-2</v>
      </c>
      <c r="I125">
        <f t="shared" si="68"/>
        <v>9.9056053138297656E-3</v>
      </c>
      <c r="J125">
        <f t="shared" si="69"/>
        <v>1574.9169904729911</v>
      </c>
      <c r="K125">
        <f t="shared" si="70"/>
        <v>12.70094347155638</v>
      </c>
      <c r="L125">
        <f t="shared" si="71"/>
        <v>7.7991098346459511E-4</v>
      </c>
      <c r="M125">
        <f t="shared" si="72"/>
        <v>-1.8130111981204552E-4</v>
      </c>
      <c r="N125">
        <f t="shared" si="73"/>
        <v>8.9779828490329692E-4</v>
      </c>
      <c r="O125">
        <f t="shared" si="74"/>
        <v>-1.0790994047153424E-3</v>
      </c>
      <c r="P125">
        <f t="shared" si="75"/>
        <v>1.8130111981204552E-4</v>
      </c>
      <c r="Q125">
        <f t="shared" si="76"/>
        <v>1.8130111981204552E-4</v>
      </c>
      <c r="R125">
        <f t="shared" si="77"/>
        <v>-4.1350964990655333E-3</v>
      </c>
      <c r="S125">
        <f t="shared" si="78"/>
        <v>1212.8607666931684</v>
      </c>
      <c r="T125">
        <f t="shared" si="79"/>
        <v>9.7811352152674882</v>
      </c>
      <c r="U125">
        <f t="shared" si="80"/>
        <v>-4.2276243074638342E-4</v>
      </c>
      <c r="V125">
        <f t="shared" si="81"/>
        <v>-3.497046357716282E-6</v>
      </c>
      <c r="W125">
        <f t="shared" si="82"/>
        <v>1.1480553208940004E-7</v>
      </c>
      <c r="X125">
        <f t="shared" si="83"/>
        <v>-3.611851889805682E-6</v>
      </c>
      <c r="Y125">
        <f t="shared" si="84"/>
        <v>3.497046357716282E-6</v>
      </c>
      <c r="Z125">
        <f t="shared" si="85"/>
        <v>3.497046357716282E-6</v>
      </c>
      <c r="AA125">
        <f t="shared" si="86"/>
        <v>-2.1464721672520927E-6</v>
      </c>
      <c r="AB125">
        <f t="shared" si="87"/>
        <v>1526.3132592583347</v>
      </c>
      <c r="AC125">
        <f t="shared" si="88"/>
        <v>12.308977897244635</v>
      </c>
      <c r="AD125">
        <f t="shared" si="89"/>
        <v>-1.7438264859770205E-7</v>
      </c>
    </row>
    <row r="126" spans="1:30" x14ac:dyDescent="0.25">
      <c r="A126" s="1">
        <v>43965</v>
      </c>
      <c r="B126" s="35">
        <v>125</v>
      </c>
      <c r="C126">
        <v>0</v>
      </c>
      <c r="D126">
        <f t="shared" si="63"/>
        <v>4.5371304323097258E-2</v>
      </c>
      <c r="E126">
        <f t="shared" si="64"/>
        <v>4.4975080110548057E-2</v>
      </c>
      <c r="F126">
        <f t="shared" si="65"/>
        <v>3.9622421254919974E-4</v>
      </c>
      <c r="G126">
        <f t="shared" si="66"/>
        <v>-4.5371304323097258E-2</v>
      </c>
      <c r="H126">
        <f t="shared" si="67"/>
        <v>4.5371304323097258E-2</v>
      </c>
      <c r="I126">
        <f t="shared" si="68"/>
        <v>-3.5465699009267493E-2</v>
      </c>
      <c r="J126">
        <f t="shared" si="69"/>
        <v>1574.9623617773141</v>
      </c>
      <c r="K126">
        <f t="shared" si="70"/>
        <v>12.599698894218513</v>
      </c>
      <c r="L126">
        <f t="shared" si="71"/>
        <v>-2.8148052828104687E-3</v>
      </c>
      <c r="M126">
        <f t="shared" si="72"/>
        <v>-1.1244246846683539E-3</v>
      </c>
      <c r="N126">
        <f t="shared" si="73"/>
        <v>-9.0650559906022758E-5</v>
      </c>
      <c r="O126">
        <f t="shared" si="74"/>
        <v>-1.033774124762331E-3</v>
      </c>
      <c r="P126">
        <f t="shared" si="75"/>
        <v>1.1244246846683539E-3</v>
      </c>
      <c r="Q126">
        <f t="shared" si="76"/>
        <v>1.1244246846683539E-3</v>
      </c>
      <c r="R126">
        <f t="shared" si="77"/>
        <v>-3.0106718143971794E-3</v>
      </c>
      <c r="S126">
        <f t="shared" si="78"/>
        <v>1212.861891117853</v>
      </c>
      <c r="T126">
        <f t="shared" si="79"/>
        <v>9.7028951289428242</v>
      </c>
      <c r="U126">
        <f t="shared" si="80"/>
        <v>-3.1028592748741851E-4</v>
      </c>
      <c r="V126">
        <f t="shared" si="81"/>
        <v>-2.0731514924105176E-6</v>
      </c>
      <c r="W126">
        <f t="shared" si="82"/>
        <v>-6.9940927154325632E-7</v>
      </c>
      <c r="X126">
        <f t="shared" si="83"/>
        <v>-1.3737422208672613E-6</v>
      </c>
      <c r="Y126">
        <f t="shared" si="84"/>
        <v>2.0731514924105176E-6</v>
      </c>
      <c r="Z126">
        <f t="shared" si="85"/>
        <v>2.0731514924105176E-6</v>
      </c>
      <c r="AA126">
        <f t="shared" si="86"/>
        <v>-7.3320674841575124E-8</v>
      </c>
      <c r="AB126">
        <f t="shared" si="87"/>
        <v>1526.3132613314863</v>
      </c>
      <c r="AC126">
        <f t="shared" si="88"/>
        <v>12.21050609065189</v>
      </c>
      <c r="AD126">
        <f t="shared" si="89"/>
        <v>-6.0047203856446139E-9</v>
      </c>
    </row>
    <row r="127" spans="1:30" x14ac:dyDescent="0.25">
      <c r="A127" s="1">
        <v>43966</v>
      </c>
      <c r="B127" s="35">
        <v>126</v>
      </c>
      <c r="C127">
        <v>0</v>
      </c>
      <c r="D127">
        <f t="shared" si="63"/>
        <v>3.4878415498103117E-2</v>
      </c>
      <c r="E127">
        <f t="shared" si="64"/>
        <v>3.6297043458477805E-2</v>
      </c>
      <c r="F127">
        <f t="shared" si="65"/>
        <v>-1.418627960374691E-3</v>
      </c>
      <c r="G127">
        <f t="shared" si="66"/>
        <v>-3.4878415498103117E-2</v>
      </c>
      <c r="H127">
        <f t="shared" si="67"/>
        <v>3.4878415498103117E-2</v>
      </c>
      <c r="I127">
        <f t="shared" si="68"/>
        <v>-7.0344114507370603E-2</v>
      </c>
      <c r="J127">
        <f t="shared" si="69"/>
        <v>1574.9972401928121</v>
      </c>
      <c r="K127">
        <f t="shared" si="70"/>
        <v>12.49997809676835</v>
      </c>
      <c r="L127">
        <f t="shared" si="71"/>
        <v>-5.6275390214929125E-3</v>
      </c>
      <c r="M127">
        <f t="shared" si="72"/>
        <v>-1.3148802959294195E-3</v>
      </c>
      <c r="N127">
        <f t="shared" si="73"/>
        <v>-5.6221234233417693E-4</v>
      </c>
      <c r="O127">
        <f t="shared" si="74"/>
        <v>-7.5266795359524253E-4</v>
      </c>
      <c r="P127">
        <f t="shared" si="75"/>
        <v>1.3148802959294195E-3</v>
      </c>
      <c r="Q127">
        <f t="shared" si="76"/>
        <v>1.3148802959294195E-3</v>
      </c>
      <c r="R127">
        <f t="shared" si="77"/>
        <v>-1.6957915184677599E-3</v>
      </c>
      <c r="S127">
        <f t="shared" si="78"/>
        <v>1212.8632059981489</v>
      </c>
      <c r="T127">
        <f t="shared" si="79"/>
        <v>9.6258984603027695</v>
      </c>
      <c r="U127">
        <f t="shared" si="80"/>
        <v>-1.7616968696077657E-4</v>
      </c>
      <c r="V127">
        <f t="shared" si="81"/>
        <v>-4.6155556420663338E-7</v>
      </c>
      <c r="W127">
        <f t="shared" si="82"/>
        <v>-4.1463029848210344E-7</v>
      </c>
      <c r="X127">
        <f t="shared" si="83"/>
        <v>-4.6925265724529947E-8</v>
      </c>
      <c r="Y127">
        <f t="shared" si="84"/>
        <v>4.6155556420663338E-7</v>
      </c>
      <c r="Z127">
        <f t="shared" si="85"/>
        <v>4.6155556420663338E-7</v>
      </c>
      <c r="AA127">
        <f t="shared" si="86"/>
        <v>3.8823488936505826E-7</v>
      </c>
      <c r="AB127">
        <f t="shared" si="87"/>
        <v>1526.3132617930419</v>
      </c>
      <c r="AC127">
        <f t="shared" si="88"/>
        <v>12.113597315817792</v>
      </c>
      <c r="AD127">
        <f t="shared" si="89"/>
        <v>3.2049512563712658E-8</v>
      </c>
    </row>
    <row r="128" spans="1:30" x14ac:dyDescent="0.25">
      <c r="A128" s="1">
        <v>43967</v>
      </c>
      <c r="B128" s="35">
        <v>127</v>
      </c>
      <c r="C128">
        <v>1</v>
      </c>
      <c r="D128">
        <f t="shared" si="63"/>
        <v>2.5088967818183677E-2</v>
      </c>
      <c r="E128">
        <f t="shared" si="64"/>
        <v>2.7902732398482493E-2</v>
      </c>
      <c r="F128">
        <f t="shared" si="65"/>
        <v>-2.8137645802988158E-3</v>
      </c>
      <c r="G128">
        <f t="shared" si="66"/>
        <v>0.97491103218181629</v>
      </c>
      <c r="H128">
        <f t="shared" si="67"/>
        <v>0.97491103218181629</v>
      </c>
      <c r="I128">
        <f t="shared" si="68"/>
        <v>0.90456691767444575</v>
      </c>
      <c r="J128">
        <f t="shared" si="69"/>
        <v>1575.9721512249939</v>
      </c>
      <c r="K128">
        <f t="shared" si="70"/>
        <v>12.409229537204677</v>
      </c>
      <c r="L128">
        <f t="shared" si="71"/>
        <v>7.2894688180472636E-2</v>
      </c>
      <c r="M128">
        <f t="shared" si="72"/>
        <v>-1.0813880275775973E-3</v>
      </c>
      <c r="N128">
        <f t="shared" si="73"/>
        <v>-6.5744014796470973E-4</v>
      </c>
      <c r="O128">
        <f t="shared" si="74"/>
        <v>-4.2394787961288767E-4</v>
      </c>
      <c r="P128">
        <f t="shared" si="75"/>
        <v>1.0010813880275775</v>
      </c>
      <c r="Q128">
        <f t="shared" si="76"/>
        <v>1.0010813880275775</v>
      </c>
      <c r="R128">
        <f t="shared" si="77"/>
        <v>0.99938559650910974</v>
      </c>
      <c r="S128">
        <f t="shared" si="78"/>
        <v>1213.8642873861766</v>
      </c>
      <c r="T128">
        <f t="shared" si="79"/>
        <v>9.557986514851784</v>
      </c>
      <c r="U128">
        <f t="shared" si="80"/>
        <v>0.10456026433561119</v>
      </c>
      <c r="V128">
        <f t="shared" si="81"/>
        <v>1.5615918252638877E-7</v>
      </c>
      <c r="W128">
        <f t="shared" si="82"/>
        <v>-9.2311112841326666E-8</v>
      </c>
      <c r="X128">
        <f t="shared" si="83"/>
        <v>2.4847029536771544E-7</v>
      </c>
      <c r="Y128">
        <f t="shared" si="84"/>
        <v>0.99999984384081753</v>
      </c>
      <c r="Z128">
        <f t="shared" si="85"/>
        <v>0.99999984384081753</v>
      </c>
      <c r="AA128">
        <f t="shared" si="86"/>
        <v>1.0000002320757069</v>
      </c>
      <c r="AB128">
        <f t="shared" si="87"/>
        <v>1527.3132616368828</v>
      </c>
      <c r="AC128">
        <f t="shared" si="88"/>
        <v>12.026088674306164</v>
      </c>
      <c r="AD128">
        <f t="shared" si="89"/>
        <v>8.3152574303914414E-2</v>
      </c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58EA4-F2DE-493B-9B90-396B41D1D081}">
  <sheetPr codeName="Hoja43">
    <tabColor rgb="FFFF0000"/>
  </sheetPr>
  <dimension ref="A1:AE170"/>
  <sheetViews>
    <sheetView topLeftCell="B1" zoomScale="55" zoomScaleNormal="55" workbookViewId="0">
      <pane ySplit="1" topLeftCell="A103" activePane="bottomLeft" state="frozen"/>
      <selection activeCell="G170" sqref="G170"/>
      <selection pane="bottomLeft" activeCell="AD128" sqref="AD128:AE128"/>
    </sheetView>
  </sheetViews>
  <sheetFormatPr baseColWidth="10" defaultRowHeight="15" x14ac:dyDescent="0.25"/>
  <sheetData>
    <row r="1" spans="1:31" x14ac:dyDescent="0.25">
      <c r="A1" t="s">
        <v>13</v>
      </c>
      <c r="B1" t="s">
        <v>0</v>
      </c>
      <c r="C1" t="s">
        <v>2</v>
      </c>
      <c r="D1" t="s">
        <v>140</v>
      </c>
      <c r="E1" t="s">
        <v>4</v>
      </c>
      <c r="F1" t="s">
        <v>5</v>
      </c>
      <c r="G1" t="s">
        <v>6</v>
      </c>
      <c r="H1" s="3" t="s">
        <v>9</v>
      </c>
      <c r="I1" s="3" t="s">
        <v>7</v>
      </c>
      <c r="J1" s="3" t="s">
        <v>8</v>
      </c>
      <c r="K1" t="s">
        <v>54</v>
      </c>
      <c r="L1" t="s">
        <v>4</v>
      </c>
      <c r="M1" t="s">
        <v>5</v>
      </c>
      <c r="N1" t="s">
        <v>6</v>
      </c>
      <c r="O1" s="3" t="s">
        <v>9</v>
      </c>
      <c r="P1" s="3" t="s">
        <v>7</v>
      </c>
      <c r="Q1" s="3" t="s">
        <v>8</v>
      </c>
      <c r="R1" t="s">
        <v>56</v>
      </c>
      <c r="S1" t="s">
        <v>4</v>
      </c>
      <c r="T1" t="s">
        <v>5</v>
      </c>
      <c r="U1" t="s">
        <v>6</v>
      </c>
      <c r="V1" s="3" t="s">
        <v>9</v>
      </c>
      <c r="W1" s="3" t="s">
        <v>7</v>
      </c>
      <c r="X1" s="3" t="s">
        <v>8</v>
      </c>
      <c r="Y1" t="s">
        <v>57</v>
      </c>
      <c r="Z1" t="s">
        <v>4</v>
      </c>
      <c r="AA1" t="s">
        <v>5</v>
      </c>
      <c r="AB1" t="s">
        <v>6</v>
      </c>
      <c r="AC1" s="3" t="s">
        <v>9</v>
      </c>
      <c r="AD1" s="3" t="s">
        <v>7</v>
      </c>
      <c r="AE1" s="3" t="s">
        <v>8</v>
      </c>
    </row>
    <row r="2" spans="1:31" x14ac:dyDescent="0.25">
      <c r="A2" s="1">
        <v>43841</v>
      </c>
      <c r="B2">
        <v>1</v>
      </c>
      <c r="C2">
        <v>1</v>
      </c>
    </row>
    <row r="3" spans="1:31" x14ac:dyDescent="0.25">
      <c r="A3" s="1">
        <v>43842</v>
      </c>
      <c r="B3">
        <v>2</v>
      </c>
      <c r="C3">
        <v>0</v>
      </c>
    </row>
    <row r="4" spans="1:31" x14ac:dyDescent="0.25">
      <c r="A4" s="1">
        <v>43843</v>
      </c>
      <c r="B4">
        <v>3</v>
      </c>
      <c r="C4">
        <v>0</v>
      </c>
    </row>
    <row r="5" spans="1:31" x14ac:dyDescent="0.25">
      <c r="A5" s="1">
        <v>43844</v>
      </c>
      <c r="B5">
        <v>4</v>
      </c>
      <c r="C5">
        <v>0</v>
      </c>
    </row>
    <row r="6" spans="1:31" x14ac:dyDescent="0.25">
      <c r="A6" s="1">
        <v>43845</v>
      </c>
      <c r="B6">
        <v>5</v>
      </c>
      <c r="C6">
        <v>1</v>
      </c>
    </row>
    <row r="7" spans="1:31" x14ac:dyDescent="0.25">
      <c r="A7" s="1">
        <v>43846</v>
      </c>
      <c r="B7">
        <v>6</v>
      </c>
      <c r="C7">
        <v>0</v>
      </c>
      <c r="D7">
        <f t="shared" ref="D7:D70" si="0">$C6*$H$161+$C5*$I$161+$C4*$J$161+$C3*$K$161+$C2*$L$161</f>
        <v>-0.10955721002618717</v>
      </c>
      <c r="E7">
        <f>$C7-D7</f>
        <v>0.10955721002618717</v>
      </c>
      <c r="F7">
        <f>ABS(E7)</f>
        <v>0.10955721002618717</v>
      </c>
      <c r="G7">
        <f>E7+G6</f>
        <v>0.10955721002618717</v>
      </c>
      <c r="H7">
        <f>F7+H6</f>
        <v>0.10955721002618717</v>
      </c>
      <c r="I7">
        <f>H7/$B2</f>
        <v>0.10955721002618717</v>
      </c>
      <c r="J7">
        <f>G7/I7</f>
        <v>1</v>
      </c>
      <c r="K7">
        <f t="shared" ref="K7:K70" si="1">$G$168+$C6*$H$168+$C5*$I$168+$C4*$J$168+$C3*$K$168+$C2*$L$168</f>
        <v>1.0936834565908802</v>
      </c>
      <c r="L7">
        <f>$C7-K7</f>
        <v>-1.0936834565908802</v>
      </c>
      <c r="M7">
        <f>ABS(L7)</f>
        <v>1.0936834565908802</v>
      </c>
      <c r="N7">
        <f>L7+N6</f>
        <v>-1.0936834565908802</v>
      </c>
      <c r="O7">
        <f>M7+O6</f>
        <v>1.0936834565908802</v>
      </c>
      <c r="P7">
        <f>O7/$B2</f>
        <v>1.0936834565908802</v>
      </c>
      <c r="Q7">
        <f>N7/P7</f>
        <v>-1</v>
      </c>
    </row>
    <row r="8" spans="1:31" x14ac:dyDescent="0.25">
      <c r="A8" s="1">
        <v>43847</v>
      </c>
      <c r="B8">
        <v>7</v>
      </c>
      <c r="C8">
        <v>0</v>
      </c>
      <c r="D8">
        <f t="shared" si="0"/>
        <v>0.47198874291766124</v>
      </c>
      <c r="E8">
        <f t="shared" ref="E8:E71" si="2">$C8-D8</f>
        <v>-0.47198874291766124</v>
      </c>
      <c r="F8">
        <f t="shared" ref="F8:F71" si="3">ABS(E8)</f>
        <v>0.47198874291766124</v>
      </c>
      <c r="G8">
        <f t="shared" ref="G8:H23" si="4">E8+G7</f>
        <v>-0.36243153289147406</v>
      </c>
      <c r="H8">
        <f t="shared" si="4"/>
        <v>0.58154595294384837</v>
      </c>
      <c r="I8">
        <f t="shared" ref="I8:I71" si="5">H8/$B3</f>
        <v>0.29077297647192418</v>
      </c>
      <c r="J8">
        <f t="shared" ref="J8:J71" si="6">G8/I8</f>
        <v>-1.2464415960830146</v>
      </c>
      <c r="K8">
        <f t="shared" si="1"/>
        <v>1.6775785220773365</v>
      </c>
      <c r="L8">
        <f t="shared" ref="L8:L71" si="7">$C8-K8</f>
        <v>-1.6775785220773365</v>
      </c>
      <c r="M8">
        <f t="shared" ref="M8:M71" si="8">ABS(L8)</f>
        <v>1.6775785220773365</v>
      </c>
      <c r="N8">
        <f t="shared" ref="N8:O23" si="9">L8+N7</f>
        <v>-2.7712619786682167</v>
      </c>
      <c r="O8">
        <f t="shared" si="9"/>
        <v>2.7712619786682167</v>
      </c>
      <c r="P8">
        <f t="shared" ref="P8:P71" si="10">O8/$B3</f>
        <v>1.3856309893341083</v>
      </c>
      <c r="Q8">
        <f t="shared" ref="Q8:Q71" si="11">N8/P8</f>
        <v>-2</v>
      </c>
    </row>
    <row r="9" spans="1:31" x14ac:dyDescent="0.25">
      <c r="A9" s="1">
        <v>43848</v>
      </c>
      <c r="B9">
        <v>8</v>
      </c>
      <c r="C9">
        <v>0</v>
      </c>
      <c r="D9">
        <f t="shared" si="0"/>
        <v>0.46337874508327087</v>
      </c>
      <c r="E9">
        <f t="shared" si="2"/>
        <v>-0.46337874508327087</v>
      </c>
      <c r="F9">
        <f t="shared" si="3"/>
        <v>0.46337874508327087</v>
      </c>
      <c r="G9">
        <f t="shared" si="4"/>
        <v>-0.82581027797474493</v>
      </c>
      <c r="H9">
        <f t="shared" si="4"/>
        <v>1.0449246980271192</v>
      </c>
      <c r="I9">
        <f t="shared" si="5"/>
        <v>0.34830823267570638</v>
      </c>
      <c r="J9">
        <f t="shared" si="6"/>
        <v>-2.370918056202302</v>
      </c>
      <c r="K9">
        <f t="shared" si="1"/>
        <v>1.6689951539802919</v>
      </c>
      <c r="L9">
        <f t="shared" si="7"/>
        <v>-1.6689951539802919</v>
      </c>
      <c r="M9">
        <f t="shared" si="8"/>
        <v>1.6689951539802919</v>
      </c>
      <c r="N9">
        <f t="shared" si="9"/>
        <v>-4.4402571326485081</v>
      </c>
      <c r="O9">
        <f t="shared" si="9"/>
        <v>4.4402571326485081</v>
      </c>
      <c r="P9">
        <f t="shared" si="10"/>
        <v>1.480085710882836</v>
      </c>
      <c r="Q9">
        <f t="shared" si="11"/>
        <v>-3</v>
      </c>
    </row>
    <row r="10" spans="1:31" x14ac:dyDescent="0.25">
      <c r="A10" s="1">
        <v>43849</v>
      </c>
      <c r="B10">
        <v>9</v>
      </c>
      <c r="C10">
        <v>1</v>
      </c>
      <c r="D10">
        <f t="shared" si="0"/>
        <v>0.13464102261469194</v>
      </c>
      <c r="E10">
        <f t="shared" si="2"/>
        <v>0.86535897738530809</v>
      </c>
      <c r="F10">
        <f t="shared" si="3"/>
        <v>0.86535897738530809</v>
      </c>
      <c r="G10">
        <f t="shared" si="4"/>
        <v>3.954869941056316E-2</v>
      </c>
      <c r="H10">
        <f t="shared" si="4"/>
        <v>1.9102836754124273</v>
      </c>
      <c r="I10">
        <f t="shared" si="5"/>
        <v>0.47757091885310682</v>
      </c>
      <c r="J10">
        <f t="shared" si="6"/>
        <v>8.2812202019209857E-2</v>
      </c>
      <c r="K10">
        <f t="shared" si="1"/>
        <v>1.3402213934799498</v>
      </c>
      <c r="L10">
        <f t="shared" si="7"/>
        <v>-0.34022139347994984</v>
      </c>
      <c r="M10">
        <f t="shared" si="8"/>
        <v>0.34022139347994984</v>
      </c>
      <c r="N10">
        <f t="shared" si="9"/>
        <v>-4.7804785261284577</v>
      </c>
      <c r="O10">
        <f t="shared" si="9"/>
        <v>4.7804785261284577</v>
      </c>
      <c r="P10">
        <f t="shared" si="10"/>
        <v>1.1951196315321144</v>
      </c>
      <c r="Q10">
        <f t="shared" si="11"/>
        <v>-4</v>
      </c>
    </row>
    <row r="11" spans="1:31" x14ac:dyDescent="0.25">
      <c r="A11" s="1">
        <v>43850</v>
      </c>
      <c r="B11">
        <v>10</v>
      </c>
      <c r="C11">
        <v>0</v>
      </c>
      <c r="D11">
        <f t="shared" si="0"/>
        <v>-0.10955721002618717</v>
      </c>
      <c r="E11">
        <f t="shared" si="2"/>
        <v>0.10955721002618717</v>
      </c>
      <c r="F11">
        <f t="shared" si="3"/>
        <v>0.10955721002618717</v>
      </c>
      <c r="G11">
        <f t="shared" si="4"/>
        <v>0.14910590943675034</v>
      </c>
      <c r="H11">
        <f t="shared" si="4"/>
        <v>2.0198408854386143</v>
      </c>
      <c r="I11">
        <f t="shared" si="5"/>
        <v>0.40396817708772287</v>
      </c>
      <c r="J11">
        <f t="shared" si="6"/>
        <v>0.36910310735781438</v>
      </c>
      <c r="K11">
        <f t="shared" si="1"/>
        <v>1.0936834565908802</v>
      </c>
      <c r="L11">
        <f t="shared" si="7"/>
        <v>-1.0936834565908802</v>
      </c>
      <c r="M11">
        <f t="shared" si="8"/>
        <v>1.0936834565908802</v>
      </c>
      <c r="N11">
        <f t="shared" si="9"/>
        <v>-5.8741619827193379</v>
      </c>
      <c r="O11">
        <f t="shared" si="9"/>
        <v>5.8741619827193379</v>
      </c>
      <c r="P11">
        <f t="shared" si="10"/>
        <v>1.1748323965438676</v>
      </c>
      <c r="Q11">
        <f t="shared" si="11"/>
        <v>-5</v>
      </c>
    </row>
    <row r="12" spans="1:31" x14ac:dyDescent="0.25">
      <c r="A12" s="1">
        <v>43851</v>
      </c>
      <c r="B12">
        <v>11</v>
      </c>
      <c r="C12">
        <v>3</v>
      </c>
      <c r="D12">
        <f t="shared" si="0"/>
        <v>0.47198874291766124</v>
      </c>
      <c r="E12">
        <f t="shared" si="2"/>
        <v>2.5280112570823388</v>
      </c>
      <c r="F12">
        <f t="shared" si="3"/>
        <v>2.5280112570823388</v>
      </c>
      <c r="G12">
        <f t="shared" si="4"/>
        <v>2.6771171665190892</v>
      </c>
      <c r="H12">
        <f t="shared" si="4"/>
        <v>4.547852142520953</v>
      </c>
      <c r="I12">
        <f t="shared" si="5"/>
        <v>0.75797535708682551</v>
      </c>
      <c r="J12">
        <f t="shared" si="6"/>
        <v>3.5319316670244034</v>
      </c>
      <c r="K12">
        <f t="shared" si="1"/>
        <v>1.6775785220773365</v>
      </c>
      <c r="L12">
        <f t="shared" si="7"/>
        <v>1.3224214779226635</v>
      </c>
      <c r="M12">
        <f t="shared" si="8"/>
        <v>1.3224214779226635</v>
      </c>
      <c r="N12">
        <f t="shared" si="9"/>
        <v>-4.5517405047966744</v>
      </c>
      <c r="O12">
        <f t="shared" si="9"/>
        <v>7.1965834606420014</v>
      </c>
      <c r="P12">
        <f t="shared" si="10"/>
        <v>1.1994305767736668</v>
      </c>
      <c r="Q12">
        <f t="shared" si="11"/>
        <v>-3.7949178493017444</v>
      </c>
      <c r="R12">
        <f t="shared" ref="R12:R75" si="12">$C11*$V$161+$C10*$W$161+$C9*$X$161+$C8*$Y$161+$C7*$Z$161+$C6*$AA$161+$C5*$AB$161+$C4*$AC$161+$C3*$AD$161+$C2*$AE$161</f>
        <v>0.17853147863749286</v>
      </c>
      <c r="S12">
        <f t="shared" ref="S12:S75" si="13">$C12-R12</f>
        <v>2.8214685213625073</v>
      </c>
      <c r="T12">
        <f t="shared" ref="T12:T75" si="14">ABS(S12)</f>
        <v>2.8214685213625073</v>
      </c>
      <c r="U12">
        <f t="shared" ref="U12:V27" si="15">S12+U11</f>
        <v>2.8214685213625073</v>
      </c>
      <c r="V12">
        <f t="shared" si="15"/>
        <v>2.8214685213625073</v>
      </c>
      <c r="W12">
        <f t="shared" ref="W12:W75" si="16">V12/$B2</f>
        <v>2.8214685213625073</v>
      </c>
      <c r="X12">
        <f t="shared" ref="X12:X75" si="17">U12/W12</f>
        <v>1</v>
      </c>
      <c r="Y12">
        <f t="shared" ref="Y12:Y75" si="18">$U$168+$C11*$V$168+$C10*$W$168+$C9*$X$168+$C8*$Y$168+$C7*$Z$168+$C6*$AA$168+$C5*$AB$168+$C4*$AC$168+$C3*$AD$168+$C2*$AE$168</f>
        <v>2.2769201892287603</v>
      </c>
      <c r="Z12">
        <f>$C12-Y12</f>
        <v>0.72307981077123973</v>
      </c>
      <c r="AA12">
        <f>ABS(Z12)</f>
        <v>0.72307981077123973</v>
      </c>
      <c r="AB12">
        <f>Z12+AB11</f>
        <v>0.72307981077123973</v>
      </c>
      <c r="AC12">
        <f>AA12+AC11</f>
        <v>0.72307981077123973</v>
      </c>
      <c r="AD12">
        <f>AC12/$B2</f>
        <v>0.72307981077123973</v>
      </c>
      <c r="AE12">
        <f>AB12/AD12</f>
        <v>1</v>
      </c>
    </row>
    <row r="13" spans="1:31" x14ac:dyDescent="0.25">
      <c r="A13" s="1">
        <v>43852</v>
      </c>
      <c r="B13">
        <v>12</v>
      </c>
      <c r="C13">
        <v>11</v>
      </c>
      <c r="D13">
        <f t="shared" si="0"/>
        <v>0.50787204028978972</v>
      </c>
      <c r="E13">
        <f t="shared" si="2"/>
        <v>10.49212795971021</v>
      </c>
      <c r="F13">
        <f t="shared" si="3"/>
        <v>10.49212795971021</v>
      </c>
      <c r="G13">
        <f t="shared" si="4"/>
        <v>13.169245126229299</v>
      </c>
      <c r="H13">
        <f t="shared" si="4"/>
        <v>15.039980102231162</v>
      </c>
      <c r="I13">
        <f t="shared" si="5"/>
        <v>2.148568586033023</v>
      </c>
      <c r="J13">
        <f t="shared" si="6"/>
        <v>6.129311026809777</v>
      </c>
      <c r="K13">
        <f t="shared" si="1"/>
        <v>1.7054339447673297</v>
      </c>
      <c r="L13">
        <f t="shared" si="7"/>
        <v>9.2945660552326697</v>
      </c>
      <c r="M13">
        <f t="shared" si="8"/>
        <v>9.2945660552326697</v>
      </c>
      <c r="N13">
        <f t="shared" si="9"/>
        <v>4.7428255504359953</v>
      </c>
      <c r="O13">
        <f t="shared" si="9"/>
        <v>16.491149515874671</v>
      </c>
      <c r="P13">
        <f t="shared" si="10"/>
        <v>2.3558785022678101</v>
      </c>
      <c r="Q13">
        <f t="shared" si="11"/>
        <v>2.0131876690035027</v>
      </c>
      <c r="R13">
        <f t="shared" si="12"/>
        <v>0.43801765659444208</v>
      </c>
      <c r="S13">
        <f t="shared" si="13"/>
        <v>10.561982343405559</v>
      </c>
      <c r="T13">
        <f t="shared" si="14"/>
        <v>10.561982343405559</v>
      </c>
      <c r="U13">
        <f t="shared" si="15"/>
        <v>13.383450864768065</v>
      </c>
      <c r="V13">
        <f t="shared" si="15"/>
        <v>13.383450864768065</v>
      </c>
      <c r="W13">
        <f t="shared" si="16"/>
        <v>6.6917254323840325</v>
      </c>
      <c r="X13">
        <f t="shared" si="17"/>
        <v>2</v>
      </c>
      <c r="Y13">
        <f t="shared" si="18"/>
        <v>2.522513939992181</v>
      </c>
      <c r="Z13">
        <f t="shared" ref="Z13:Z76" si="19">$C13-Y13</f>
        <v>8.4774860600078199</v>
      </c>
      <c r="AA13">
        <f t="shared" ref="AA13:AA76" si="20">ABS(Z13)</f>
        <v>8.4774860600078199</v>
      </c>
      <c r="AB13">
        <f t="shared" ref="AB13:AC28" si="21">Z13+AB12</f>
        <v>9.2005658707790587</v>
      </c>
      <c r="AC13">
        <f t="shared" si="21"/>
        <v>9.2005658707790587</v>
      </c>
      <c r="AD13">
        <f t="shared" ref="AD13:AD76" si="22">AC13/$B3</f>
        <v>4.6002829353895294</v>
      </c>
      <c r="AE13">
        <f t="shared" ref="AE13:AE76" si="23">AB13/AD13</f>
        <v>2</v>
      </c>
    </row>
    <row r="14" spans="1:31" x14ac:dyDescent="0.25">
      <c r="A14" s="1">
        <v>43853</v>
      </c>
      <c r="B14">
        <v>13</v>
      </c>
      <c r="C14">
        <v>0</v>
      </c>
      <c r="D14">
        <f t="shared" si="0"/>
        <v>1.7137493337915779</v>
      </c>
      <c r="E14">
        <f t="shared" si="2"/>
        <v>-1.7137493337915779</v>
      </c>
      <c r="F14">
        <f t="shared" si="3"/>
        <v>1.7137493337915779</v>
      </c>
      <c r="G14">
        <f t="shared" si="4"/>
        <v>11.455495792437722</v>
      </c>
      <c r="H14">
        <f t="shared" si="4"/>
        <v>16.753729436022741</v>
      </c>
      <c r="I14">
        <f t="shared" si="5"/>
        <v>2.0942161795028427</v>
      </c>
      <c r="J14">
        <f t="shared" si="6"/>
        <v>5.4700636469904476</v>
      </c>
      <c r="K14">
        <f t="shared" si="1"/>
        <v>2.8806572873282654</v>
      </c>
      <c r="L14">
        <f t="shared" si="7"/>
        <v>-2.8806572873282654</v>
      </c>
      <c r="M14">
        <f t="shared" si="8"/>
        <v>2.8806572873282654</v>
      </c>
      <c r="N14">
        <f t="shared" si="9"/>
        <v>1.8621682631077299</v>
      </c>
      <c r="O14">
        <f t="shared" si="9"/>
        <v>19.371806803202936</v>
      </c>
      <c r="P14">
        <f t="shared" si="10"/>
        <v>2.4214758504003671</v>
      </c>
      <c r="Q14">
        <f t="shared" si="11"/>
        <v>0.76902202547253928</v>
      </c>
      <c r="R14">
        <f t="shared" si="12"/>
        <v>1.43981728296699</v>
      </c>
      <c r="S14">
        <f t="shared" si="13"/>
        <v>-1.43981728296699</v>
      </c>
      <c r="T14">
        <f t="shared" si="14"/>
        <v>1.43981728296699</v>
      </c>
      <c r="U14">
        <f t="shared" si="15"/>
        <v>11.943633581801075</v>
      </c>
      <c r="V14">
        <f t="shared" si="15"/>
        <v>14.823268147735055</v>
      </c>
      <c r="W14">
        <f t="shared" si="16"/>
        <v>4.941089382578352</v>
      </c>
      <c r="X14">
        <f t="shared" si="17"/>
        <v>2.4172065423290654</v>
      </c>
      <c r="Y14">
        <f t="shared" si="18"/>
        <v>3.4424407292160319</v>
      </c>
      <c r="Z14">
        <f t="shared" si="19"/>
        <v>-3.4424407292160319</v>
      </c>
      <c r="AA14">
        <f t="shared" si="20"/>
        <v>3.4424407292160319</v>
      </c>
      <c r="AB14">
        <f t="shared" si="21"/>
        <v>5.7581251415630268</v>
      </c>
      <c r="AC14">
        <f t="shared" si="21"/>
        <v>12.64300659999509</v>
      </c>
      <c r="AD14">
        <f t="shared" si="22"/>
        <v>4.2143355333316963</v>
      </c>
      <c r="AE14">
        <f t="shared" si="23"/>
        <v>1.3663186274612711</v>
      </c>
    </row>
    <row r="15" spans="1:31" x14ac:dyDescent="0.25">
      <c r="A15" s="1">
        <v>43854</v>
      </c>
      <c r="B15">
        <v>14</v>
      </c>
      <c r="C15">
        <v>9</v>
      </c>
      <c r="D15">
        <f t="shared" si="0"/>
        <v>6.4576240989157263</v>
      </c>
      <c r="E15">
        <f t="shared" si="2"/>
        <v>2.5423759010842737</v>
      </c>
      <c r="F15">
        <f t="shared" si="3"/>
        <v>2.5423759010842737</v>
      </c>
      <c r="G15">
        <f t="shared" si="4"/>
        <v>13.997871693521995</v>
      </c>
      <c r="H15">
        <f t="shared" si="4"/>
        <v>19.296105337107015</v>
      </c>
      <c r="I15">
        <f t="shared" si="5"/>
        <v>2.1440117041230016</v>
      </c>
      <c r="J15">
        <f t="shared" si="6"/>
        <v>6.5288224250845506</v>
      </c>
      <c r="K15">
        <f t="shared" si="1"/>
        <v>7.6209797287513377</v>
      </c>
      <c r="L15">
        <f t="shared" si="7"/>
        <v>1.3790202712486623</v>
      </c>
      <c r="M15">
        <f t="shared" si="8"/>
        <v>1.3790202712486623</v>
      </c>
      <c r="N15">
        <f t="shared" si="9"/>
        <v>3.2411885343563922</v>
      </c>
      <c r="O15">
        <f t="shared" si="9"/>
        <v>20.7508270744516</v>
      </c>
      <c r="P15">
        <f t="shared" si="10"/>
        <v>2.3056474527168445</v>
      </c>
      <c r="Q15">
        <f t="shared" si="11"/>
        <v>1.4057606814680879</v>
      </c>
      <c r="R15">
        <f t="shared" si="12"/>
        <v>6.6045241431266053</v>
      </c>
      <c r="S15">
        <f t="shared" si="13"/>
        <v>2.3954758568733947</v>
      </c>
      <c r="T15">
        <f t="shared" si="14"/>
        <v>2.3954758568733947</v>
      </c>
      <c r="U15">
        <f t="shared" si="15"/>
        <v>14.33910943867447</v>
      </c>
      <c r="V15">
        <f t="shared" si="15"/>
        <v>17.21874400460845</v>
      </c>
      <c r="W15">
        <f t="shared" si="16"/>
        <v>4.3046860011521124</v>
      </c>
      <c r="X15">
        <f t="shared" si="17"/>
        <v>3.3310465466788357</v>
      </c>
      <c r="Y15">
        <f t="shared" si="18"/>
        <v>8.6144738128626592</v>
      </c>
      <c r="Z15">
        <f t="shared" si="19"/>
        <v>0.38552618713734077</v>
      </c>
      <c r="AA15">
        <f t="shared" si="20"/>
        <v>0.38552618713734077</v>
      </c>
      <c r="AB15">
        <f t="shared" si="21"/>
        <v>6.1436513287003676</v>
      </c>
      <c r="AC15">
        <f t="shared" si="21"/>
        <v>13.028532787132431</v>
      </c>
      <c r="AD15">
        <f t="shared" si="22"/>
        <v>3.2571331967831076</v>
      </c>
      <c r="AE15">
        <f t="shared" si="23"/>
        <v>1.8862143355906096</v>
      </c>
    </row>
    <row r="16" spans="1:31" x14ac:dyDescent="0.25">
      <c r="A16" s="1">
        <v>43855</v>
      </c>
      <c r="B16">
        <v>15</v>
      </c>
      <c r="C16">
        <v>15</v>
      </c>
      <c r="D16">
        <f t="shared" si="0"/>
        <v>5.6345691493796126</v>
      </c>
      <c r="E16">
        <f t="shared" si="2"/>
        <v>9.3654308506203883</v>
      </c>
      <c r="F16">
        <f t="shared" si="3"/>
        <v>9.3654308506203883</v>
      </c>
      <c r="G16">
        <f t="shared" si="4"/>
        <v>23.363302544142385</v>
      </c>
      <c r="H16">
        <f t="shared" si="4"/>
        <v>28.661536187727403</v>
      </c>
      <c r="I16">
        <f t="shared" si="5"/>
        <v>2.8661536187727403</v>
      </c>
      <c r="J16">
        <f t="shared" si="6"/>
        <v>8.1514481258496989</v>
      </c>
      <c r="K16">
        <f t="shared" si="1"/>
        <v>6.7766567681941217</v>
      </c>
      <c r="L16">
        <f t="shared" si="7"/>
        <v>8.2233432318058775</v>
      </c>
      <c r="M16">
        <f t="shared" si="8"/>
        <v>8.2233432318058775</v>
      </c>
      <c r="N16">
        <f t="shared" si="9"/>
        <v>11.464531766162271</v>
      </c>
      <c r="O16">
        <f t="shared" si="9"/>
        <v>28.974170306257477</v>
      </c>
      <c r="P16">
        <f t="shared" si="10"/>
        <v>2.8974170306257476</v>
      </c>
      <c r="Q16">
        <f t="shared" si="11"/>
        <v>3.9568110648146173</v>
      </c>
      <c r="R16">
        <f t="shared" si="12"/>
        <v>6.0252297945626765</v>
      </c>
      <c r="S16">
        <f t="shared" si="13"/>
        <v>8.9747702054373235</v>
      </c>
      <c r="T16">
        <f t="shared" si="14"/>
        <v>8.9747702054373235</v>
      </c>
      <c r="U16">
        <f t="shared" si="15"/>
        <v>23.313879644111793</v>
      </c>
      <c r="V16">
        <f t="shared" si="15"/>
        <v>26.193514210045773</v>
      </c>
      <c r="W16">
        <f t="shared" si="16"/>
        <v>5.2387028420091548</v>
      </c>
      <c r="X16">
        <f t="shared" si="17"/>
        <v>4.4503153446990362</v>
      </c>
      <c r="Y16">
        <f t="shared" si="18"/>
        <v>8.0261019031882608</v>
      </c>
      <c r="Z16">
        <f t="shared" si="19"/>
        <v>6.9738980968117392</v>
      </c>
      <c r="AA16">
        <f t="shared" si="20"/>
        <v>6.9738980968117392</v>
      </c>
      <c r="AB16">
        <f t="shared" si="21"/>
        <v>13.117549425512106</v>
      </c>
      <c r="AC16">
        <f t="shared" si="21"/>
        <v>20.002430883944172</v>
      </c>
      <c r="AD16">
        <f t="shared" si="22"/>
        <v>4.0004861767888347</v>
      </c>
      <c r="AE16">
        <f t="shared" si="23"/>
        <v>3.2789888143149342</v>
      </c>
    </row>
    <row r="17" spans="1:31" x14ac:dyDescent="0.25">
      <c r="A17" s="1">
        <v>43856</v>
      </c>
      <c r="B17">
        <v>16</v>
      </c>
      <c r="C17">
        <v>15</v>
      </c>
      <c r="D17">
        <f t="shared" si="0"/>
        <v>5.5782514857680754</v>
      </c>
      <c r="E17">
        <f t="shared" si="2"/>
        <v>9.4217485142319255</v>
      </c>
      <c r="F17">
        <f t="shared" si="3"/>
        <v>9.4217485142319255</v>
      </c>
      <c r="G17">
        <f t="shared" si="4"/>
        <v>32.785051058374307</v>
      </c>
      <c r="H17">
        <f t="shared" si="4"/>
        <v>38.083284701959329</v>
      </c>
      <c r="I17">
        <f t="shared" si="5"/>
        <v>3.4621167910872117</v>
      </c>
      <c r="J17">
        <f t="shared" si="6"/>
        <v>9.4696548489569548</v>
      </c>
      <c r="K17">
        <f t="shared" si="1"/>
        <v>6.6774513656977188</v>
      </c>
      <c r="L17">
        <f t="shared" si="7"/>
        <v>8.3225486343022812</v>
      </c>
      <c r="M17">
        <f t="shared" si="8"/>
        <v>8.3225486343022812</v>
      </c>
      <c r="N17">
        <f t="shared" si="9"/>
        <v>19.787080400464554</v>
      </c>
      <c r="O17">
        <f t="shared" si="9"/>
        <v>37.296718940559757</v>
      </c>
      <c r="P17">
        <f t="shared" si="10"/>
        <v>3.3906108127781596</v>
      </c>
      <c r="Q17">
        <f t="shared" si="11"/>
        <v>5.8358453662370184</v>
      </c>
      <c r="R17">
        <f t="shared" si="12"/>
        <v>6.4322674769417452</v>
      </c>
      <c r="S17">
        <f t="shared" si="13"/>
        <v>8.5677325230582539</v>
      </c>
      <c r="T17">
        <f t="shared" si="14"/>
        <v>8.5677325230582539</v>
      </c>
      <c r="U17">
        <f t="shared" si="15"/>
        <v>31.881612167170047</v>
      </c>
      <c r="V17">
        <f t="shared" si="15"/>
        <v>34.761246733104031</v>
      </c>
      <c r="W17">
        <f t="shared" si="16"/>
        <v>5.7935411221840054</v>
      </c>
      <c r="X17">
        <f t="shared" si="17"/>
        <v>5.5029577757017041</v>
      </c>
      <c r="Y17">
        <f t="shared" si="18"/>
        <v>8.3896407264380972</v>
      </c>
      <c r="Z17">
        <f t="shared" si="19"/>
        <v>6.6103592735619028</v>
      </c>
      <c r="AA17">
        <f t="shared" si="20"/>
        <v>6.6103592735619028</v>
      </c>
      <c r="AB17">
        <f t="shared" si="21"/>
        <v>19.727908699074007</v>
      </c>
      <c r="AC17">
        <f t="shared" si="21"/>
        <v>26.612790157506076</v>
      </c>
      <c r="AD17">
        <f t="shared" si="22"/>
        <v>4.4354650262510127</v>
      </c>
      <c r="AE17">
        <f t="shared" si="23"/>
        <v>4.4477655854156568</v>
      </c>
    </row>
    <row r="18" spans="1:31" x14ac:dyDescent="0.25">
      <c r="A18" s="1">
        <v>43857</v>
      </c>
      <c r="B18">
        <v>17</v>
      </c>
      <c r="C18">
        <v>25</v>
      </c>
      <c r="D18">
        <f t="shared" si="0"/>
        <v>10.104434932834989</v>
      </c>
      <c r="E18">
        <f t="shared" si="2"/>
        <v>14.895565067165011</v>
      </c>
      <c r="F18">
        <f t="shared" si="3"/>
        <v>14.895565067165011</v>
      </c>
      <c r="G18">
        <f t="shared" si="4"/>
        <v>47.680616125539316</v>
      </c>
      <c r="H18">
        <f t="shared" si="4"/>
        <v>52.978849769124338</v>
      </c>
      <c r="I18">
        <f t="shared" si="5"/>
        <v>4.4149041474270279</v>
      </c>
      <c r="J18">
        <f t="shared" si="6"/>
        <v>10.799921025086629</v>
      </c>
      <c r="K18">
        <f t="shared" si="1"/>
        <v>11.170106811921862</v>
      </c>
      <c r="L18">
        <f t="shared" si="7"/>
        <v>13.829893188078138</v>
      </c>
      <c r="M18">
        <f t="shared" si="8"/>
        <v>13.829893188078138</v>
      </c>
      <c r="N18">
        <f t="shared" si="9"/>
        <v>33.616973588542692</v>
      </c>
      <c r="O18">
        <f t="shared" si="9"/>
        <v>51.126612128637895</v>
      </c>
      <c r="P18">
        <f t="shared" si="10"/>
        <v>4.2605510107198246</v>
      </c>
      <c r="Q18">
        <f t="shared" si="11"/>
        <v>7.8902877829558173</v>
      </c>
      <c r="R18">
        <f t="shared" si="12"/>
        <v>10.633446973723395</v>
      </c>
      <c r="S18">
        <f t="shared" si="13"/>
        <v>14.366553026276605</v>
      </c>
      <c r="T18">
        <f t="shared" si="14"/>
        <v>14.366553026276605</v>
      </c>
      <c r="U18">
        <f t="shared" si="15"/>
        <v>46.248165193446653</v>
      </c>
      <c r="V18">
        <f t="shared" si="15"/>
        <v>49.127799759380636</v>
      </c>
      <c r="W18">
        <f t="shared" si="16"/>
        <v>7.0182571084829481</v>
      </c>
      <c r="X18">
        <f t="shared" si="17"/>
        <v>6.5896937770413997</v>
      </c>
      <c r="Y18">
        <f t="shared" si="18"/>
        <v>12.537913193222277</v>
      </c>
      <c r="Z18">
        <f t="shared" si="19"/>
        <v>12.462086806777723</v>
      </c>
      <c r="AA18">
        <f t="shared" si="20"/>
        <v>12.462086806777723</v>
      </c>
      <c r="AB18">
        <f t="shared" si="21"/>
        <v>32.189995505851726</v>
      </c>
      <c r="AC18">
        <f t="shared" si="21"/>
        <v>39.074876964283803</v>
      </c>
      <c r="AD18">
        <f t="shared" si="22"/>
        <v>5.5821252806119714</v>
      </c>
      <c r="AE18">
        <f t="shared" si="23"/>
        <v>5.7666200394418095</v>
      </c>
    </row>
    <row r="19" spans="1:31" x14ac:dyDescent="0.25">
      <c r="A19" s="1">
        <v>43858</v>
      </c>
      <c r="B19">
        <v>18</v>
      </c>
      <c r="C19">
        <v>25</v>
      </c>
      <c r="D19">
        <f t="shared" si="0"/>
        <v>15.613058983600531</v>
      </c>
      <c r="E19">
        <f t="shared" si="2"/>
        <v>9.3869410163994687</v>
      </c>
      <c r="F19">
        <f t="shared" si="3"/>
        <v>9.3869410163994687</v>
      </c>
      <c r="G19">
        <f t="shared" si="4"/>
        <v>57.067557141938785</v>
      </c>
      <c r="H19">
        <f t="shared" si="4"/>
        <v>62.365790785523807</v>
      </c>
      <c r="I19">
        <f t="shared" si="5"/>
        <v>4.7973685219633699</v>
      </c>
      <c r="J19">
        <f t="shared" si="6"/>
        <v>11.895595862746715</v>
      </c>
      <c r="K19">
        <f t="shared" si="1"/>
        <v>16.63607902755119</v>
      </c>
      <c r="L19">
        <f t="shared" si="7"/>
        <v>8.3639209724488097</v>
      </c>
      <c r="M19">
        <f t="shared" si="8"/>
        <v>8.3639209724488097</v>
      </c>
      <c r="N19">
        <f t="shared" si="9"/>
        <v>41.980894560991501</v>
      </c>
      <c r="O19">
        <f t="shared" si="9"/>
        <v>59.490533101086704</v>
      </c>
      <c r="P19">
        <f t="shared" si="10"/>
        <v>4.5761948539297466</v>
      </c>
      <c r="Q19">
        <f t="shared" si="11"/>
        <v>9.173755904414989</v>
      </c>
      <c r="R19">
        <f t="shared" si="12"/>
        <v>15.712588212583125</v>
      </c>
      <c r="S19">
        <f t="shared" si="13"/>
        <v>9.2874117874168753</v>
      </c>
      <c r="T19">
        <f t="shared" si="14"/>
        <v>9.2874117874168753</v>
      </c>
      <c r="U19">
        <f t="shared" si="15"/>
        <v>55.535576980863524</v>
      </c>
      <c r="V19">
        <f t="shared" si="15"/>
        <v>58.415211546797508</v>
      </c>
      <c r="W19">
        <f t="shared" si="16"/>
        <v>7.3019014433496885</v>
      </c>
      <c r="X19">
        <f t="shared" si="17"/>
        <v>7.6056322331552897</v>
      </c>
      <c r="Y19">
        <f t="shared" si="18"/>
        <v>17.518042477047551</v>
      </c>
      <c r="Z19">
        <f t="shared" si="19"/>
        <v>7.4819575229524489</v>
      </c>
      <c r="AA19">
        <f t="shared" si="20"/>
        <v>7.4819575229524489</v>
      </c>
      <c r="AB19">
        <f t="shared" si="21"/>
        <v>39.671953028804175</v>
      </c>
      <c r="AC19">
        <f t="shared" si="21"/>
        <v>46.556834487236252</v>
      </c>
      <c r="AD19">
        <f t="shared" si="22"/>
        <v>5.8196043109045315</v>
      </c>
      <c r="AE19">
        <f t="shared" si="23"/>
        <v>6.8169502442749463</v>
      </c>
    </row>
    <row r="20" spans="1:31" x14ac:dyDescent="0.25">
      <c r="A20" s="1">
        <v>43859</v>
      </c>
      <c r="B20">
        <v>19</v>
      </c>
      <c r="C20">
        <v>26</v>
      </c>
      <c r="D20">
        <f t="shared" si="0"/>
        <v>20.021297772610058</v>
      </c>
      <c r="E20">
        <f t="shared" si="2"/>
        <v>5.9787022273899417</v>
      </c>
      <c r="F20">
        <f t="shared" si="3"/>
        <v>5.9787022273899417</v>
      </c>
      <c r="G20">
        <f t="shared" si="4"/>
        <v>63.046259369328723</v>
      </c>
      <c r="H20">
        <f t="shared" si="4"/>
        <v>68.344493012913745</v>
      </c>
      <c r="I20">
        <f t="shared" si="5"/>
        <v>4.8817495009224103</v>
      </c>
      <c r="J20">
        <f t="shared" si="6"/>
        <v>12.914685474421841</v>
      </c>
      <c r="K20">
        <f t="shared" si="1"/>
        <v>20.971122580026343</v>
      </c>
      <c r="L20">
        <f t="shared" si="7"/>
        <v>5.0288774199736572</v>
      </c>
      <c r="M20">
        <f t="shared" si="8"/>
        <v>5.0288774199736572</v>
      </c>
      <c r="N20">
        <f t="shared" si="9"/>
        <v>47.009771980965155</v>
      </c>
      <c r="O20">
        <f t="shared" si="9"/>
        <v>64.519410521060365</v>
      </c>
      <c r="P20">
        <f t="shared" si="10"/>
        <v>4.608529322932883</v>
      </c>
      <c r="Q20">
        <f t="shared" si="11"/>
        <v>10.2006016858862</v>
      </c>
      <c r="R20">
        <f t="shared" si="12"/>
        <v>21.983155911285557</v>
      </c>
      <c r="S20">
        <f t="shared" si="13"/>
        <v>4.0168440887144428</v>
      </c>
      <c r="T20">
        <f t="shared" si="14"/>
        <v>4.0168440887144428</v>
      </c>
      <c r="U20">
        <f t="shared" si="15"/>
        <v>59.552421069577967</v>
      </c>
      <c r="V20">
        <f t="shared" si="15"/>
        <v>62.432055635511951</v>
      </c>
      <c r="W20">
        <f t="shared" si="16"/>
        <v>6.9368950706124393</v>
      </c>
      <c r="X20">
        <f t="shared" si="17"/>
        <v>8.5848813429320394</v>
      </c>
      <c r="Y20">
        <f t="shared" si="18"/>
        <v>23.70952620630025</v>
      </c>
      <c r="Z20">
        <f t="shared" si="19"/>
        <v>2.2904737936997499</v>
      </c>
      <c r="AA20">
        <f t="shared" si="20"/>
        <v>2.2904737936997499</v>
      </c>
      <c r="AB20">
        <f t="shared" si="21"/>
        <v>41.962426822503929</v>
      </c>
      <c r="AC20">
        <f t="shared" si="21"/>
        <v>48.847308280936005</v>
      </c>
      <c r="AD20">
        <f t="shared" si="22"/>
        <v>5.4274786978817779</v>
      </c>
      <c r="AE20">
        <f t="shared" si="23"/>
        <v>7.7314770187639636</v>
      </c>
    </row>
    <row r="21" spans="1:31" x14ac:dyDescent="0.25">
      <c r="A21" s="1">
        <v>43860</v>
      </c>
      <c r="B21">
        <v>20</v>
      </c>
      <c r="C21">
        <v>38</v>
      </c>
      <c r="D21">
        <f t="shared" si="0"/>
        <v>23.923586471274781</v>
      </c>
      <c r="E21">
        <f t="shared" si="2"/>
        <v>14.076413528725219</v>
      </c>
      <c r="F21">
        <f t="shared" si="3"/>
        <v>14.076413528725219</v>
      </c>
      <c r="G21">
        <f t="shared" si="4"/>
        <v>77.122672898053935</v>
      </c>
      <c r="H21">
        <f t="shared" si="4"/>
        <v>82.420906541638971</v>
      </c>
      <c r="I21">
        <f t="shared" si="5"/>
        <v>5.494727102775931</v>
      </c>
      <c r="J21">
        <f t="shared" si="6"/>
        <v>14.035760367260393</v>
      </c>
      <c r="K21">
        <f t="shared" si="1"/>
        <v>24.824264491069933</v>
      </c>
      <c r="L21">
        <f t="shared" si="7"/>
        <v>13.175735508930067</v>
      </c>
      <c r="M21">
        <f t="shared" si="8"/>
        <v>13.175735508930067</v>
      </c>
      <c r="N21">
        <f t="shared" si="9"/>
        <v>60.185507489895222</v>
      </c>
      <c r="O21">
        <f t="shared" si="9"/>
        <v>77.69514602999044</v>
      </c>
      <c r="P21">
        <f t="shared" si="10"/>
        <v>5.1796764019993624</v>
      </c>
      <c r="Q21">
        <f t="shared" si="11"/>
        <v>11.619549720647322</v>
      </c>
      <c r="R21">
        <f t="shared" si="12"/>
        <v>27.215635212057968</v>
      </c>
      <c r="S21">
        <f t="shared" si="13"/>
        <v>10.784364787942032</v>
      </c>
      <c r="T21">
        <f t="shared" si="14"/>
        <v>10.784364787942032</v>
      </c>
      <c r="U21">
        <f t="shared" si="15"/>
        <v>70.336785857519999</v>
      </c>
      <c r="V21">
        <f t="shared" si="15"/>
        <v>73.216420423453982</v>
      </c>
      <c r="W21">
        <f t="shared" si="16"/>
        <v>7.3216420423453981</v>
      </c>
      <c r="X21">
        <f t="shared" si="17"/>
        <v>9.6066955268668774</v>
      </c>
      <c r="Y21">
        <f t="shared" si="18"/>
        <v>28.899522985219303</v>
      </c>
      <c r="Z21">
        <f t="shared" si="19"/>
        <v>9.1004770147806973</v>
      </c>
      <c r="AA21">
        <f t="shared" si="20"/>
        <v>9.1004770147806973</v>
      </c>
      <c r="AB21">
        <f t="shared" si="21"/>
        <v>51.062903837284622</v>
      </c>
      <c r="AC21">
        <f t="shared" si="21"/>
        <v>57.947785295716699</v>
      </c>
      <c r="AD21">
        <f t="shared" si="22"/>
        <v>5.7947785295716701</v>
      </c>
      <c r="AE21">
        <f t="shared" si="23"/>
        <v>8.8118818651485231</v>
      </c>
    </row>
    <row r="22" spans="1:31" x14ac:dyDescent="0.25">
      <c r="A22" s="1">
        <v>43861</v>
      </c>
      <c r="B22">
        <v>21</v>
      </c>
      <c r="C22">
        <v>43</v>
      </c>
      <c r="D22">
        <f t="shared" si="0"/>
        <v>25.919958621165435</v>
      </c>
      <c r="E22">
        <f t="shared" si="2"/>
        <v>17.080041378834565</v>
      </c>
      <c r="F22">
        <f t="shared" si="3"/>
        <v>17.080041378834565</v>
      </c>
      <c r="G22">
        <f t="shared" si="4"/>
        <v>94.2027142768885</v>
      </c>
      <c r="H22">
        <f t="shared" si="4"/>
        <v>99.500947920473536</v>
      </c>
      <c r="I22">
        <f t="shared" si="5"/>
        <v>6.218809245029596</v>
      </c>
      <c r="J22">
        <f t="shared" si="6"/>
        <v>15.148030847252684</v>
      </c>
      <c r="K22">
        <f t="shared" si="1"/>
        <v>26.754814013995642</v>
      </c>
      <c r="L22">
        <f t="shared" si="7"/>
        <v>16.245185986004358</v>
      </c>
      <c r="M22">
        <f t="shared" si="8"/>
        <v>16.245185986004358</v>
      </c>
      <c r="N22">
        <f t="shared" si="9"/>
        <v>76.430693475899574</v>
      </c>
      <c r="O22">
        <f t="shared" si="9"/>
        <v>93.940332015994798</v>
      </c>
      <c r="P22">
        <f t="shared" si="10"/>
        <v>5.8712707509996749</v>
      </c>
      <c r="Q22">
        <f t="shared" si="11"/>
        <v>13.017742958436394</v>
      </c>
      <c r="R22">
        <f t="shared" si="12"/>
        <v>28.115209321151927</v>
      </c>
      <c r="S22">
        <f t="shared" si="13"/>
        <v>14.884790678848073</v>
      </c>
      <c r="T22">
        <f t="shared" si="14"/>
        <v>14.884790678848073</v>
      </c>
      <c r="U22">
        <f t="shared" si="15"/>
        <v>85.221576536368076</v>
      </c>
      <c r="V22">
        <f t="shared" si="15"/>
        <v>88.101211102302059</v>
      </c>
      <c r="W22">
        <f t="shared" si="16"/>
        <v>8.0092010093001864</v>
      </c>
      <c r="X22">
        <f t="shared" si="17"/>
        <v>10.640459196542803</v>
      </c>
      <c r="Y22">
        <f t="shared" si="18"/>
        <v>29.710554192057472</v>
      </c>
      <c r="Z22">
        <f t="shared" si="19"/>
        <v>13.289445807942528</v>
      </c>
      <c r="AA22">
        <f t="shared" si="20"/>
        <v>13.289445807942528</v>
      </c>
      <c r="AB22">
        <f t="shared" si="21"/>
        <v>64.35234964522715</v>
      </c>
      <c r="AC22">
        <f t="shared" si="21"/>
        <v>71.237231103659227</v>
      </c>
      <c r="AD22">
        <f t="shared" si="22"/>
        <v>6.4761119185144755</v>
      </c>
      <c r="AE22">
        <f t="shared" si="23"/>
        <v>9.9368804083281859</v>
      </c>
    </row>
    <row r="23" spans="1:31" x14ac:dyDescent="0.25">
      <c r="A23" s="1">
        <v>43862</v>
      </c>
      <c r="B23">
        <v>22</v>
      </c>
      <c r="C23">
        <v>46</v>
      </c>
      <c r="D23">
        <f t="shared" si="0"/>
        <v>30.877474688987903</v>
      </c>
      <c r="E23">
        <f t="shared" si="2"/>
        <v>15.122525311012097</v>
      </c>
      <c r="F23">
        <f t="shared" si="3"/>
        <v>15.122525311012097</v>
      </c>
      <c r="G23">
        <f t="shared" si="4"/>
        <v>109.3252395879006</v>
      </c>
      <c r="H23">
        <f t="shared" si="4"/>
        <v>114.62347323148563</v>
      </c>
      <c r="I23">
        <f t="shared" si="5"/>
        <v>6.74255724891092</v>
      </c>
      <c r="J23">
        <f t="shared" si="6"/>
        <v>16.214210061851411</v>
      </c>
      <c r="K23">
        <f t="shared" si="1"/>
        <v>31.632222295990442</v>
      </c>
      <c r="L23">
        <f t="shared" si="7"/>
        <v>14.367777704009558</v>
      </c>
      <c r="M23">
        <f t="shared" si="8"/>
        <v>14.367777704009558</v>
      </c>
      <c r="N23">
        <f t="shared" si="9"/>
        <v>90.798471179909129</v>
      </c>
      <c r="O23">
        <f t="shared" si="9"/>
        <v>108.30810972000435</v>
      </c>
      <c r="P23">
        <f t="shared" si="10"/>
        <v>6.3710652776473147</v>
      </c>
      <c r="Q23">
        <f t="shared" si="11"/>
        <v>14.251693747115221</v>
      </c>
      <c r="R23">
        <f t="shared" si="12"/>
        <v>32.257501530960326</v>
      </c>
      <c r="S23">
        <f t="shared" si="13"/>
        <v>13.742498469039674</v>
      </c>
      <c r="T23">
        <f t="shared" si="14"/>
        <v>13.742498469039674</v>
      </c>
      <c r="U23">
        <f t="shared" si="15"/>
        <v>98.96407500540775</v>
      </c>
      <c r="V23">
        <f t="shared" si="15"/>
        <v>101.84370957134173</v>
      </c>
      <c r="W23">
        <f t="shared" si="16"/>
        <v>8.4869757976118105</v>
      </c>
      <c r="X23">
        <f t="shared" si="17"/>
        <v>11.660699566653143</v>
      </c>
      <c r="Y23">
        <f t="shared" si="18"/>
        <v>33.759808889548005</v>
      </c>
      <c r="Z23">
        <f t="shared" si="19"/>
        <v>12.240191110451995</v>
      </c>
      <c r="AA23">
        <f t="shared" si="20"/>
        <v>12.240191110451995</v>
      </c>
      <c r="AB23">
        <f t="shared" si="21"/>
        <v>76.592540755679153</v>
      </c>
      <c r="AC23">
        <f t="shared" si="21"/>
        <v>83.477422214111215</v>
      </c>
      <c r="AD23">
        <f t="shared" si="22"/>
        <v>6.9564518511759346</v>
      </c>
      <c r="AE23">
        <f t="shared" si="23"/>
        <v>11.010288347317717</v>
      </c>
    </row>
    <row r="24" spans="1:31" x14ac:dyDescent="0.25">
      <c r="A24" s="1">
        <v>43863</v>
      </c>
      <c r="B24">
        <v>23</v>
      </c>
      <c r="C24">
        <v>45</v>
      </c>
      <c r="D24">
        <f t="shared" si="0"/>
        <v>38.977097662396666</v>
      </c>
      <c r="E24">
        <f t="shared" si="2"/>
        <v>6.0229023376033339</v>
      </c>
      <c r="F24">
        <f t="shared" si="3"/>
        <v>6.0229023376033339</v>
      </c>
      <c r="G24">
        <f t="shared" ref="G24:H39" si="24">E24+G23</f>
        <v>115.34814192550394</v>
      </c>
      <c r="H24">
        <f t="shared" si="24"/>
        <v>120.64637556908897</v>
      </c>
      <c r="I24">
        <f t="shared" si="5"/>
        <v>6.7025764205049434</v>
      </c>
      <c r="J24">
        <f t="shared" si="6"/>
        <v>17.209522829553073</v>
      </c>
      <c r="K24">
        <f t="shared" si="1"/>
        <v>39.669265506790616</v>
      </c>
      <c r="L24">
        <f t="shared" si="7"/>
        <v>5.3307344932093841</v>
      </c>
      <c r="M24">
        <f t="shared" si="8"/>
        <v>5.3307344932093841</v>
      </c>
      <c r="N24">
        <f t="shared" ref="N24:O39" si="25">L24+N23</f>
        <v>96.12920567311852</v>
      </c>
      <c r="O24">
        <f t="shared" si="25"/>
        <v>113.63884421321373</v>
      </c>
      <c r="P24">
        <f t="shared" si="10"/>
        <v>6.313269122956318</v>
      </c>
      <c r="Q24">
        <f t="shared" si="11"/>
        <v>15.226533797454216</v>
      </c>
      <c r="R24">
        <f t="shared" si="12"/>
        <v>43.18560205037457</v>
      </c>
      <c r="S24">
        <f t="shared" si="13"/>
        <v>1.8143979496254303</v>
      </c>
      <c r="T24">
        <f t="shared" si="14"/>
        <v>1.8143979496254303</v>
      </c>
      <c r="U24">
        <f t="shared" si="15"/>
        <v>100.77847295503318</v>
      </c>
      <c r="V24">
        <f t="shared" si="15"/>
        <v>103.65810752096716</v>
      </c>
      <c r="W24">
        <f t="shared" si="16"/>
        <v>7.9737005785359356</v>
      </c>
      <c r="X24">
        <f t="shared" si="17"/>
        <v>12.63885845253764</v>
      </c>
      <c r="Y24">
        <f t="shared" si="18"/>
        <v>44.61380552716259</v>
      </c>
      <c r="Z24">
        <f t="shared" si="19"/>
        <v>0.38619447283740982</v>
      </c>
      <c r="AA24">
        <f t="shared" si="20"/>
        <v>0.38619447283740982</v>
      </c>
      <c r="AB24">
        <f t="shared" si="21"/>
        <v>76.97873522851657</v>
      </c>
      <c r="AC24">
        <f t="shared" si="21"/>
        <v>83.863616686948632</v>
      </c>
      <c r="AD24">
        <f t="shared" si="22"/>
        <v>6.4510474374575875</v>
      </c>
      <c r="AE24">
        <f t="shared" si="23"/>
        <v>11.93274983246047</v>
      </c>
    </row>
    <row r="25" spans="1:31" x14ac:dyDescent="0.25">
      <c r="A25" s="1">
        <v>43864</v>
      </c>
      <c r="B25">
        <v>24</v>
      </c>
      <c r="C25">
        <v>57</v>
      </c>
      <c r="D25">
        <f t="shared" si="0"/>
        <v>44.186430481111778</v>
      </c>
      <c r="E25">
        <f t="shared" si="2"/>
        <v>12.813569518888222</v>
      </c>
      <c r="F25">
        <f t="shared" si="3"/>
        <v>12.813569518888222</v>
      </c>
      <c r="G25">
        <f t="shared" si="24"/>
        <v>128.16171144439215</v>
      </c>
      <c r="H25">
        <f t="shared" si="24"/>
        <v>133.45994508797719</v>
      </c>
      <c r="I25">
        <f t="shared" si="5"/>
        <v>7.0242076362093258</v>
      </c>
      <c r="J25">
        <f t="shared" si="6"/>
        <v>18.245717963080562</v>
      </c>
      <c r="K25">
        <f t="shared" si="1"/>
        <v>44.817664490529843</v>
      </c>
      <c r="L25">
        <f t="shared" si="7"/>
        <v>12.182335509470157</v>
      </c>
      <c r="M25">
        <f t="shared" si="8"/>
        <v>12.182335509470157</v>
      </c>
      <c r="N25">
        <f t="shared" si="25"/>
        <v>108.31154118258868</v>
      </c>
      <c r="O25">
        <f t="shared" si="25"/>
        <v>125.82117972268389</v>
      </c>
      <c r="P25">
        <f t="shared" si="10"/>
        <v>6.6221673538254677</v>
      </c>
      <c r="Q25">
        <f t="shared" si="11"/>
        <v>16.355905158455364</v>
      </c>
      <c r="R25">
        <f t="shared" si="12"/>
        <v>48.122518910832802</v>
      </c>
      <c r="S25">
        <f t="shared" si="13"/>
        <v>8.8774810891671976</v>
      </c>
      <c r="T25">
        <f t="shared" si="14"/>
        <v>8.8774810891671976</v>
      </c>
      <c r="U25">
        <f t="shared" si="15"/>
        <v>109.65595404420037</v>
      </c>
      <c r="V25">
        <f t="shared" si="15"/>
        <v>112.53558861013437</v>
      </c>
      <c r="W25">
        <f t="shared" si="16"/>
        <v>8.0382563292953115</v>
      </c>
      <c r="X25">
        <f t="shared" si="17"/>
        <v>13.641758803406256</v>
      </c>
      <c r="Y25">
        <f t="shared" si="18"/>
        <v>49.434022399409464</v>
      </c>
      <c r="Z25">
        <f t="shared" si="19"/>
        <v>7.5659776005905357</v>
      </c>
      <c r="AA25">
        <f t="shared" si="20"/>
        <v>7.5659776005905357</v>
      </c>
      <c r="AB25">
        <f t="shared" si="21"/>
        <v>84.544712829107112</v>
      </c>
      <c r="AC25">
        <f t="shared" si="21"/>
        <v>91.429594287539175</v>
      </c>
      <c r="AD25">
        <f t="shared" si="22"/>
        <v>6.5306853062527983</v>
      </c>
      <c r="AE25">
        <f t="shared" si="23"/>
        <v>12.945764320960292</v>
      </c>
    </row>
    <row r="26" spans="1:31" x14ac:dyDescent="0.25">
      <c r="A26" s="1">
        <v>43865</v>
      </c>
      <c r="B26">
        <v>25</v>
      </c>
      <c r="C26">
        <v>65</v>
      </c>
      <c r="D26">
        <f t="shared" si="0"/>
        <v>44.463096566203134</v>
      </c>
      <c r="E26">
        <f t="shared" si="2"/>
        <v>20.536903433796866</v>
      </c>
      <c r="F26">
        <f t="shared" si="3"/>
        <v>20.536903433796866</v>
      </c>
      <c r="G26">
        <f t="shared" si="24"/>
        <v>148.69861487818901</v>
      </c>
      <c r="H26">
        <f t="shared" si="24"/>
        <v>153.99684852177404</v>
      </c>
      <c r="I26">
        <f t="shared" si="5"/>
        <v>7.6998424260887024</v>
      </c>
      <c r="J26">
        <f t="shared" si="6"/>
        <v>19.31190362732184</v>
      </c>
      <c r="K26">
        <f t="shared" si="1"/>
        <v>45.008292254621317</v>
      </c>
      <c r="L26">
        <f t="shared" si="7"/>
        <v>19.991707745378683</v>
      </c>
      <c r="M26">
        <f t="shared" si="8"/>
        <v>19.991707745378683</v>
      </c>
      <c r="N26">
        <f t="shared" si="25"/>
        <v>128.30324892796736</v>
      </c>
      <c r="O26">
        <f t="shared" si="25"/>
        <v>145.81288746806257</v>
      </c>
      <c r="P26">
        <f t="shared" si="10"/>
        <v>7.2906443734031283</v>
      </c>
      <c r="Q26">
        <f t="shared" si="11"/>
        <v>17.598341430015182</v>
      </c>
      <c r="R26">
        <f t="shared" si="12"/>
        <v>48.894571118564926</v>
      </c>
      <c r="S26">
        <f t="shared" si="13"/>
        <v>16.105428881435074</v>
      </c>
      <c r="T26">
        <f t="shared" si="14"/>
        <v>16.105428881435074</v>
      </c>
      <c r="U26">
        <f t="shared" si="15"/>
        <v>125.76138292563544</v>
      </c>
      <c r="V26">
        <f t="shared" si="15"/>
        <v>128.64101749156944</v>
      </c>
      <c r="W26">
        <f t="shared" si="16"/>
        <v>8.5760678327712956</v>
      </c>
      <c r="X26">
        <f t="shared" si="17"/>
        <v>14.664224371578523</v>
      </c>
      <c r="Y26">
        <f t="shared" si="18"/>
        <v>50.091777042397759</v>
      </c>
      <c r="Z26">
        <f t="shared" si="19"/>
        <v>14.908222957602241</v>
      </c>
      <c r="AA26">
        <f t="shared" si="20"/>
        <v>14.908222957602241</v>
      </c>
      <c r="AB26">
        <f t="shared" si="21"/>
        <v>99.452935786709361</v>
      </c>
      <c r="AC26">
        <f t="shared" si="21"/>
        <v>106.33781724514142</v>
      </c>
      <c r="AD26">
        <f t="shared" si="22"/>
        <v>7.0891878163427613</v>
      </c>
      <c r="AE26">
        <f t="shared" si="23"/>
        <v>14.02881943082954</v>
      </c>
    </row>
    <row r="27" spans="1:31" x14ac:dyDescent="0.25">
      <c r="A27" s="1">
        <v>43866</v>
      </c>
      <c r="B27">
        <v>26</v>
      </c>
      <c r="C27">
        <v>66</v>
      </c>
      <c r="D27">
        <f t="shared" si="0"/>
        <v>49.56421304905146</v>
      </c>
      <c r="E27">
        <f t="shared" si="2"/>
        <v>16.43578695094854</v>
      </c>
      <c r="F27">
        <f t="shared" si="3"/>
        <v>16.43578695094854</v>
      </c>
      <c r="G27">
        <f t="shared" si="24"/>
        <v>165.13440182913754</v>
      </c>
      <c r="H27">
        <f t="shared" si="24"/>
        <v>170.43263547272258</v>
      </c>
      <c r="I27">
        <f t="shared" si="5"/>
        <v>8.1158397844153605</v>
      </c>
      <c r="J27">
        <f t="shared" si="6"/>
        <v>20.347173701757999</v>
      </c>
      <c r="K27">
        <f t="shared" si="1"/>
        <v>50.031671997487962</v>
      </c>
      <c r="L27">
        <f t="shared" si="7"/>
        <v>15.968328002512038</v>
      </c>
      <c r="M27">
        <f t="shared" si="8"/>
        <v>15.968328002512038</v>
      </c>
      <c r="N27">
        <f t="shared" si="25"/>
        <v>144.2715769304794</v>
      </c>
      <c r="O27">
        <f t="shared" si="25"/>
        <v>161.78121547057461</v>
      </c>
      <c r="P27">
        <f t="shared" si="10"/>
        <v>7.7038674033606958</v>
      </c>
      <c r="Q27">
        <f t="shared" si="11"/>
        <v>18.727162524570854</v>
      </c>
      <c r="R27">
        <f t="shared" si="12"/>
        <v>53.49763511285397</v>
      </c>
      <c r="S27">
        <f t="shared" si="13"/>
        <v>12.50236488714603</v>
      </c>
      <c r="T27">
        <f t="shared" si="14"/>
        <v>12.50236488714603</v>
      </c>
      <c r="U27">
        <f t="shared" si="15"/>
        <v>138.26374781278147</v>
      </c>
      <c r="V27">
        <f t="shared" si="15"/>
        <v>141.14338237871547</v>
      </c>
      <c r="W27">
        <f t="shared" si="16"/>
        <v>8.821461398669717</v>
      </c>
      <c r="X27">
        <f t="shared" si="17"/>
        <v>15.673564907695651</v>
      </c>
      <c r="Y27">
        <f t="shared" si="18"/>
        <v>54.547893129588225</v>
      </c>
      <c r="Z27">
        <f t="shared" si="19"/>
        <v>11.452106870411775</v>
      </c>
      <c r="AA27">
        <f t="shared" si="20"/>
        <v>11.452106870411775</v>
      </c>
      <c r="AB27">
        <f t="shared" si="21"/>
        <v>110.90504265712113</v>
      </c>
      <c r="AC27">
        <f t="shared" si="21"/>
        <v>117.78992411555319</v>
      </c>
      <c r="AD27">
        <f t="shared" si="22"/>
        <v>7.3618702572220744</v>
      </c>
      <c r="AE27">
        <f t="shared" si="23"/>
        <v>15.064791796394683</v>
      </c>
    </row>
    <row r="28" spans="1:31" x14ac:dyDescent="0.25">
      <c r="A28" s="1">
        <v>43867</v>
      </c>
      <c r="B28">
        <v>27</v>
      </c>
      <c r="C28">
        <v>72</v>
      </c>
      <c r="D28">
        <f t="shared" si="0"/>
        <v>58.407693083894408</v>
      </c>
      <c r="E28">
        <f t="shared" si="2"/>
        <v>13.592306916105592</v>
      </c>
      <c r="F28">
        <f t="shared" si="3"/>
        <v>13.592306916105592</v>
      </c>
      <c r="G28">
        <f t="shared" si="24"/>
        <v>178.72670874524314</v>
      </c>
      <c r="H28">
        <f t="shared" si="24"/>
        <v>184.02494238882818</v>
      </c>
      <c r="I28">
        <f t="shared" si="5"/>
        <v>8.3647701085830999</v>
      </c>
      <c r="J28">
        <f t="shared" si="6"/>
        <v>21.366601403886936</v>
      </c>
      <c r="K28">
        <f t="shared" si="1"/>
        <v>58.806782276772942</v>
      </c>
      <c r="L28">
        <f t="shared" si="7"/>
        <v>13.193217723227058</v>
      </c>
      <c r="M28">
        <f t="shared" si="8"/>
        <v>13.193217723227058</v>
      </c>
      <c r="N28">
        <f t="shared" si="25"/>
        <v>157.46479465370646</v>
      </c>
      <c r="O28">
        <f t="shared" si="25"/>
        <v>174.97443319380167</v>
      </c>
      <c r="P28">
        <f t="shared" si="10"/>
        <v>7.953383326990985</v>
      </c>
      <c r="Q28">
        <f t="shared" si="11"/>
        <v>19.798466662524156</v>
      </c>
      <c r="R28">
        <f t="shared" si="12"/>
        <v>60.432877577326408</v>
      </c>
      <c r="S28">
        <f t="shared" si="13"/>
        <v>11.567122422673592</v>
      </c>
      <c r="T28">
        <f t="shared" si="14"/>
        <v>11.567122422673592</v>
      </c>
      <c r="U28">
        <f t="shared" ref="U28:V43" si="26">S28+U27</f>
        <v>149.83087023545505</v>
      </c>
      <c r="V28">
        <f t="shared" si="26"/>
        <v>152.71050480138905</v>
      </c>
      <c r="W28">
        <f t="shared" si="16"/>
        <v>8.9829708706699449</v>
      </c>
      <c r="X28">
        <f t="shared" si="17"/>
        <v>16.679434052788011</v>
      </c>
      <c r="Y28">
        <f t="shared" si="18"/>
        <v>61.336782281873646</v>
      </c>
      <c r="Z28">
        <f t="shared" si="19"/>
        <v>10.663217718126354</v>
      </c>
      <c r="AA28">
        <f t="shared" si="20"/>
        <v>10.663217718126354</v>
      </c>
      <c r="AB28">
        <f t="shared" si="21"/>
        <v>121.56826037524749</v>
      </c>
      <c r="AC28">
        <f t="shared" si="21"/>
        <v>128.45314183367955</v>
      </c>
      <c r="AD28">
        <f t="shared" si="22"/>
        <v>7.5560671666870327</v>
      </c>
      <c r="AE28">
        <f t="shared" si="23"/>
        <v>16.088827387773108</v>
      </c>
    </row>
    <row r="29" spans="1:31" x14ac:dyDescent="0.25">
      <c r="A29" s="1">
        <v>43868</v>
      </c>
      <c r="B29">
        <v>28</v>
      </c>
      <c r="C29">
        <v>73</v>
      </c>
      <c r="D29">
        <f t="shared" si="0"/>
        <v>64.415778957695935</v>
      </c>
      <c r="E29">
        <f t="shared" si="2"/>
        <v>8.5842210423040655</v>
      </c>
      <c r="F29">
        <f t="shared" si="3"/>
        <v>8.5842210423040655</v>
      </c>
      <c r="G29">
        <f t="shared" si="24"/>
        <v>187.3109297875472</v>
      </c>
      <c r="H29">
        <f t="shared" si="24"/>
        <v>192.60916343113223</v>
      </c>
      <c r="I29">
        <f t="shared" si="5"/>
        <v>8.3743114535274881</v>
      </c>
      <c r="J29">
        <f t="shared" si="6"/>
        <v>22.367323072113198</v>
      </c>
      <c r="K29">
        <f t="shared" si="1"/>
        <v>64.737595328123106</v>
      </c>
      <c r="L29">
        <f t="shared" si="7"/>
        <v>8.2624046718768938</v>
      </c>
      <c r="M29">
        <f t="shared" si="8"/>
        <v>8.2624046718768938</v>
      </c>
      <c r="N29">
        <f t="shared" si="25"/>
        <v>165.72719932558334</v>
      </c>
      <c r="O29">
        <f t="shared" si="25"/>
        <v>183.23683786567858</v>
      </c>
      <c r="P29">
        <f t="shared" si="10"/>
        <v>7.9668190376381993</v>
      </c>
      <c r="Q29">
        <f t="shared" si="11"/>
        <v>20.802179457400346</v>
      </c>
      <c r="R29">
        <f t="shared" si="12"/>
        <v>68.497232423886572</v>
      </c>
      <c r="S29">
        <f t="shared" si="13"/>
        <v>4.5027675761134276</v>
      </c>
      <c r="T29">
        <f t="shared" si="14"/>
        <v>4.5027675761134276</v>
      </c>
      <c r="U29">
        <f t="shared" si="26"/>
        <v>154.33363781156848</v>
      </c>
      <c r="V29">
        <f t="shared" si="26"/>
        <v>157.21327237750248</v>
      </c>
      <c r="W29">
        <f t="shared" si="16"/>
        <v>8.7340706876390257</v>
      </c>
      <c r="X29">
        <f t="shared" si="17"/>
        <v>17.67029868787192</v>
      </c>
      <c r="Y29">
        <f t="shared" si="18"/>
        <v>69.293305616288961</v>
      </c>
      <c r="Z29">
        <f t="shared" si="19"/>
        <v>3.7066943837110387</v>
      </c>
      <c r="AA29">
        <f t="shared" si="20"/>
        <v>3.7066943837110387</v>
      </c>
      <c r="AB29">
        <f t="shared" ref="AB29:AC44" si="27">Z29+AB28</f>
        <v>125.27495475895853</v>
      </c>
      <c r="AC29">
        <f t="shared" si="27"/>
        <v>132.15983621739059</v>
      </c>
      <c r="AD29">
        <f t="shared" si="22"/>
        <v>7.3422131231883663</v>
      </c>
      <c r="AE29">
        <f t="shared" si="23"/>
        <v>17.062287985527409</v>
      </c>
    </row>
    <row r="30" spans="1:31" x14ac:dyDescent="0.25">
      <c r="A30" s="1">
        <v>43869</v>
      </c>
      <c r="B30">
        <v>29</v>
      </c>
      <c r="C30">
        <v>86</v>
      </c>
      <c r="D30">
        <f t="shared" si="0"/>
        <v>67.310389738464565</v>
      </c>
      <c r="E30">
        <f t="shared" si="2"/>
        <v>18.689610261535435</v>
      </c>
      <c r="F30">
        <f t="shared" si="3"/>
        <v>18.689610261535435</v>
      </c>
      <c r="G30">
        <f t="shared" si="24"/>
        <v>206.00054004908264</v>
      </c>
      <c r="H30">
        <f t="shared" si="24"/>
        <v>211.29877369266768</v>
      </c>
      <c r="I30">
        <f t="shared" si="5"/>
        <v>8.80411557052782</v>
      </c>
      <c r="J30">
        <f t="shared" si="6"/>
        <v>23.398209439535176</v>
      </c>
      <c r="K30">
        <f t="shared" si="1"/>
        <v>67.551248194519616</v>
      </c>
      <c r="L30">
        <f t="shared" si="7"/>
        <v>18.448751805480384</v>
      </c>
      <c r="M30">
        <f t="shared" si="8"/>
        <v>18.448751805480384</v>
      </c>
      <c r="N30">
        <f t="shared" si="25"/>
        <v>184.17595113106373</v>
      </c>
      <c r="O30">
        <f t="shared" si="25"/>
        <v>201.68558967115897</v>
      </c>
      <c r="P30">
        <f t="shared" si="10"/>
        <v>8.4035662362982908</v>
      </c>
      <c r="Q30">
        <f t="shared" si="11"/>
        <v>21.916403816219802</v>
      </c>
      <c r="R30">
        <f t="shared" si="12"/>
        <v>73.395678499510979</v>
      </c>
      <c r="S30">
        <f t="shared" si="13"/>
        <v>12.604321500489021</v>
      </c>
      <c r="T30">
        <f t="shared" si="14"/>
        <v>12.604321500489021</v>
      </c>
      <c r="U30">
        <f t="shared" si="26"/>
        <v>166.9379593120575</v>
      </c>
      <c r="V30">
        <f t="shared" si="26"/>
        <v>169.8175938779915</v>
      </c>
      <c r="W30">
        <f t="shared" si="16"/>
        <v>8.9377680988416586</v>
      </c>
      <c r="X30">
        <f t="shared" si="17"/>
        <v>18.677812790163216</v>
      </c>
      <c r="Y30">
        <f t="shared" si="18"/>
        <v>74.076068097433051</v>
      </c>
      <c r="Z30">
        <f t="shared" si="19"/>
        <v>11.923931902566949</v>
      </c>
      <c r="AA30">
        <f t="shared" si="20"/>
        <v>11.923931902566949</v>
      </c>
      <c r="AB30">
        <f t="shared" si="27"/>
        <v>137.19888666152548</v>
      </c>
      <c r="AC30">
        <f t="shared" si="27"/>
        <v>144.08376811995754</v>
      </c>
      <c r="AD30">
        <f t="shared" si="22"/>
        <v>7.5833562168398707</v>
      </c>
      <c r="AE30">
        <f t="shared" si="23"/>
        <v>18.092106283607876</v>
      </c>
    </row>
    <row r="31" spans="1:31" x14ac:dyDescent="0.25">
      <c r="A31" s="1">
        <v>43870</v>
      </c>
      <c r="B31">
        <v>30</v>
      </c>
      <c r="C31">
        <v>89</v>
      </c>
      <c r="D31">
        <f t="shared" si="0"/>
        <v>69.894989786297913</v>
      </c>
      <c r="E31">
        <f t="shared" si="2"/>
        <v>19.105010213702087</v>
      </c>
      <c r="F31">
        <f t="shared" si="3"/>
        <v>19.105010213702087</v>
      </c>
      <c r="G31">
        <f t="shared" si="24"/>
        <v>225.10555026278473</v>
      </c>
      <c r="H31">
        <f t="shared" si="24"/>
        <v>230.40378390636977</v>
      </c>
      <c r="I31">
        <f t="shared" si="5"/>
        <v>9.216151356254791</v>
      </c>
      <c r="J31">
        <f t="shared" si="6"/>
        <v>24.425114297847415</v>
      </c>
      <c r="K31">
        <f t="shared" si="1"/>
        <v>70.055038954337874</v>
      </c>
      <c r="L31">
        <f t="shared" si="7"/>
        <v>18.944961045662126</v>
      </c>
      <c r="M31">
        <f t="shared" si="8"/>
        <v>18.944961045662126</v>
      </c>
      <c r="N31">
        <f t="shared" si="25"/>
        <v>203.12091217672585</v>
      </c>
      <c r="O31">
        <f t="shared" si="25"/>
        <v>220.63055071682109</v>
      </c>
      <c r="P31">
        <f t="shared" si="10"/>
        <v>8.8252220286728438</v>
      </c>
      <c r="Q31">
        <f t="shared" si="11"/>
        <v>23.01595489799497</v>
      </c>
      <c r="R31">
        <f t="shared" si="12"/>
        <v>73.399037354916103</v>
      </c>
      <c r="S31">
        <f t="shared" si="13"/>
        <v>15.600962645083897</v>
      </c>
      <c r="T31">
        <f t="shared" si="14"/>
        <v>15.600962645083897</v>
      </c>
      <c r="U31">
        <f t="shared" si="26"/>
        <v>182.53892195714138</v>
      </c>
      <c r="V31">
        <f t="shared" si="26"/>
        <v>185.41855652307538</v>
      </c>
      <c r="W31">
        <f t="shared" si="16"/>
        <v>9.2709278261537698</v>
      </c>
      <c r="X31">
        <f t="shared" si="17"/>
        <v>19.68939089809216</v>
      </c>
      <c r="Y31">
        <f t="shared" si="18"/>
        <v>73.898277388201208</v>
      </c>
      <c r="Z31">
        <f t="shared" si="19"/>
        <v>15.101722611798792</v>
      </c>
      <c r="AA31">
        <f t="shared" si="20"/>
        <v>15.101722611798792</v>
      </c>
      <c r="AB31">
        <f t="shared" si="27"/>
        <v>152.30060927332426</v>
      </c>
      <c r="AC31">
        <f t="shared" si="27"/>
        <v>159.18549073175632</v>
      </c>
      <c r="AD31">
        <f t="shared" si="22"/>
        <v>7.9592745365878157</v>
      </c>
      <c r="AE31">
        <f t="shared" si="23"/>
        <v>19.134986307259148</v>
      </c>
    </row>
    <row r="32" spans="1:31" x14ac:dyDescent="0.25">
      <c r="A32" s="1">
        <v>43871</v>
      </c>
      <c r="B32">
        <v>31</v>
      </c>
      <c r="C32">
        <v>97</v>
      </c>
      <c r="D32">
        <f t="shared" si="0"/>
        <v>77.222173311777098</v>
      </c>
      <c r="E32">
        <f t="shared" si="2"/>
        <v>19.777826688222902</v>
      </c>
      <c r="F32">
        <f t="shared" si="3"/>
        <v>19.777826688222902</v>
      </c>
      <c r="G32">
        <f t="shared" si="24"/>
        <v>244.88337695100762</v>
      </c>
      <c r="H32">
        <f t="shared" si="24"/>
        <v>250.18161059459266</v>
      </c>
      <c r="I32">
        <f t="shared" si="5"/>
        <v>9.6223696382535628</v>
      </c>
      <c r="J32">
        <f t="shared" si="6"/>
        <v>25.449383692087448</v>
      </c>
      <c r="K32">
        <f t="shared" si="1"/>
        <v>77.310499236432307</v>
      </c>
      <c r="L32">
        <f t="shared" si="7"/>
        <v>19.689500763567693</v>
      </c>
      <c r="M32">
        <f t="shared" si="8"/>
        <v>19.689500763567693</v>
      </c>
      <c r="N32">
        <f t="shared" si="25"/>
        <v>222.81041294029353</v>
      </c>
      <c r="O32">
        <f t="shared" si="25"/>
        <v>240.32005148038877</v>
      </c>
      <c r="P32">
        <f t="shared" si="10"/>
        <v>9.2430789030918756</v>
      </c>
      <c r="Q32">
        <f t="shared" si="11"/>
        <v>24.10564869956502</v>
      </c>
      <c r="R32">
        <f t="shared" si="12"/>
        <v>79.488003290179421</v>
      </c>
      <c r="S32">
        <f t="shared" si="13"/>
        <v>17.511996709820579</v>
      </c>
      <c r="T32">
        <f t="shared" si="14"/>
        <v>17.511996709820579</v>
      </c>
      <c r="U32">
        <f t="shared" si="26"/>
        <v>200.05091866696196</v>
      </c>
      <c r="V32">
        <f t="shared" si="26"/>
        <v>202.93055323289596</v>
      </c>
      <c r="W32">
        <f t="shared" si="16"/>
        <v>9.6633596777569508</v>
      </c>
      <c r="X32">
        <f t="shared" si="17"/>
        <v>20.702004824205982</v>
      </c>
      <c r="Y32">
        <f t="shared" si="18"/>
        <v>79.865135622127539</v>
      </c>
      <c r="Z32">
        <f t="shared" si="19"/>
        <v>17.134864377872461</v>
      </c>
      <c r="AA32">
        <f t="shared" si="20"/>
        <v>17.134864377872461</v>
      </c>
      <c r="AB32">
        <f t="shared" si="27"/>
        <v>169.43547365119673</v>
      </c>
      <c r="AC32">
        <f t="shared" si="27"/>
        <v>176.32035510962879</v>
      </c>
      <c r="AD32">
        <f t="shared" si="22"/>
        <v>8.396207386172799</v>
      </c>
      <c r="AE32">
        <f t="shared" si="23"/>
        <v>20.180001024061134</v>
      </c>
    </row>
    <row r="33" spans="1:31" x14ac:dyDescent="0.25">
      <c r="A33" s="1">
        <v>43872</v>
      </c>
      <c r="B33">
        <v>32</v>
      </c>
      <c r="C33">
        <v>108</v>
      </c>
      <c r="D33">
        <f t="shared" si="0"/>
        <v>84.169023185874494</v>
      </c>
      <c r="E33">
        <f t="shared" si="2"/>
        <v>23.830976814125506</v>
      </c>
      <c r="F33">
        <f t="shared" si="3"/>
        <v>23.830976814125506</v>
      </c>
      <c r="G33">
        <f t="shared" si="24"/>
        <v>268.71435376513313</v>
      </c>
      <c r="H33">
        <f t="shared" si="24"/>
        <v>274.01258740871816</v>
      </c>
      <c r="I33">
        <f t="shared" si="5"/>
        <v>10.148614348471042</v>
      </c>
      <c r="J33">
        <f t="shared" si="6"/>
        <v>26.477935266661973</v>
      </c>
      <c r="K33">
        <f t="shared" si="1"/>
        <v>84.168154079780777</v>
      </c>
      <c r="L33">
        <f t="shared" si="7"/>
        <v>23.831845920219223</v>
      </c>
      <c r="M33">
        <f t="shared" si="8"/>
        <v>23.831845920219223</v>
      </c>
      <c r="N33">
        <f t="shared" si="25"/>
        <v>246.64225886051275</v>
      </c>
      <c r="O33">
        <f t="shared" si="25"/>
        <v>264.15189740060799</v>
      </c>
      <c r="P33">
        <f t="shared" si="10"/>
        <v>9.7834036074299249</v>
      </c>
      <c r="Q33">
        <f t="shared" si="11"/>
        <v>25.210271267271683</v>
      </c>
      <c r="R33">
        <f t="shared" si="12"/>
        <v>87.354072306176946</v>
      </c>
      <c r="S33">
        <f t="shared" si="13"/>
        <v>20.645927693823054</v>
      </c>
      <c r="T33">
        <f t="shared" si="14"/>
        <v>20.645927693823054</v>
      </c>
      <c r="U33">
        <f t="shared" si="26"/>
        <v>220.696846360785</v>
      </c>
      <c r="V33">
        <f t="shared" si="26"/>
        <v>223.576480926719</v>
      </c>
      <c r="W33">
        <f t="shared" si="16"/>
        <v>10.162567314850863</v>
      </c>
      <c r="X33">
        <f t="shared" si="17"/>
        <v>21.716643002036907</v>
      </c>
      <c r="Y33">
        <f t="shared" si="18"/>
        <v>87.578303372801116</v>
      </c>
      <c r="Z33">
        <f t="shared" si="19"/>
        <v>20.421696627198884</v>
      </c>
      <c r="AA33">
        <f t="shared" si="20"/>
        <v>20.421696627198884</v>
      </c>
      <c r="AB33">
        <f t="shared" si="27"/>
        <v>189.85717027839561</v>
      </c>
      <c r="AC33">
        <f t="shared" si="27"/>
        <v>196.74205173682768</v>
      </c>
      <c r="AD33">
        <f t="shared" si="22"/>
        <v>8.9428205334921671</v>
      </c>
      <c r="AE33">
        <f t="shared" si="23"/>
        <v>21.230121924884081</v>
      </c>
    </row>
    <row r="34" spans="1:31" x14ac:dyDescent="0.25">
      <c r="A34" s="1">
        <v>43873</v>
      </c>
      <c r="B34">
        <v>33</v>
      </c>
      <c r="C34">
        <v>97</v>
      </c>
      <c r="D34">
        <f t="shared" si="0"/>
        <v>91.124156432452139</v>
      </c>
      <c r="E34">
        <f t="shared" si="2"/>
        <v>5.8758435675478609</v>
      </c>
      <c r="F34">
        <f t="shared" si="3"/>
        <v>5.8758435675478609</v>
      </c>
      <c r="G34">
        <f t="shared" si="24"/>
        <v>274.59019733268099</v>
      </c>
      <c r="H34">
        <f t="shared" si="24"/>
        <v>279.88843097626602</v>
      </c>
      <c r="I34">
        <f t="shared" si="5"/>
        <v>9.9960153920095003</v>
      </c>
      <c r="J34">
        <f t="shared" si="6"/>
        <v>27.469965437646259</v>
      </c>
      <c r="K34">
        <f t="shared" si="1"/>
        <v>91.017887159992654</v>
      </c>
      <c r="L34">
        <f t="shared" si="7"/>
        <v>5.9821128400073462</v>
      </c>
      <c r="M34">
        <f t="shared" si="8"/>
        <v>5.9821128400073462</v>
      </c>
      <c r="N34">
        <f t="shared" si="25"/>
        <v>252.6243717005201</v>
      </c>
      <c r="O34">
        <f t="shared" si="25"/>
        <v>270.13401024061534</v>
      </c>
      <c r="P34">
        <f t="shared" si="10"/>
        <v>9.64764322287912</v>
      </c>
      <c r="Q34">
        <f t="shared" si="11"/>
        <v>26.185086436595039</v>
      </c>
      <c r="R34">
        <f t="shared" si="12"/>
        <v>95.961768586928329</v>
      </c>
      <c r="S34">
        <f t="shared" si="13"/>
        <v>1.0382314130716708</v>
      </c>
      <c r="T34">
        <f t="shared" si="14"/>
        <v>1.0382314130716708</v>
      </c>
      <c r="U34">
        <f t="shared" si="26"/>
        <v>221.73507777385669</v>
      </c>
      <c r="V34">
        <f t="shared" si="26"/>
        <v>224.61471233979069</v>
      </c>
      <c r="W34">
        <f t="shared" si="16"/>
        <v>9.7658570582517683</v>
      </c>
      <c r="X34">
        <f t="shared" si="17"/>
        <v>22.705132427317189</v>
      </c>
      <c r="Y34">
        <f t="shared" si="18"/>
        <v>95.963327585904295</v>
      </c>
      <c r="Z34">
        <f t="shared" si="19"/>
        <v>1.0366724140957047</v>
      </c>
      <c r="AA34">
        <f t="shared" si="20"/>
        <v>1.0366724140957047</v>
      </c>
      <c r="AB34">
        <f t="shared" si="27"/>
        <v>190.89384269249132</v>
      </c>
      <c r="AC34">
        <f t="shared" si="27"/>
        <v>197.77872415092338</v>
      </c>
      <c r="AD34">
        <f t="shared" si="22"/>
        <v>8.5990749630836252</v>
      </c>
      <c r="AE34">
        <f t="shared" si="23"/>
        <v>22.19934626829173</v>
      </c>
    </row>
    <row r="35" spans="1:31" x14ac:dyDescent="0.25">
      <c r="A35" s="1">
        <v>43874</v>
      </c>
      <c r="B35">
        <v>34</v>
      </c>
      <c r="C35">
        <v>254</v>
      </c>
      <c r="D35">
        <f t="shared" si="0"/>
        <v>98.64679554106408</v>
      </c>
      <c r="E35">
        <f t="shared" si="2"/>
        <v>155.35320445893592</v>
      </c>
      <c r="F35">
        <f t="shared" si="3"/>
        <v>155.35320445893592</v>
      </c>
      <c r="G35">
        <f t="shared" si="24"/>
        <v>429.94340179161691</v>
      </c>
      <c r="H35">
        <f t="shared" si="24"/>
        <v>435.24163543520194</v>
      </c>
      <c r="I35">
        <f t="shared" si="5"/>
        <v>15.008332256386273</v>
      </c>
      <c r="J35">
        <f t="shared" si="6"/>
        <v>28.646980520348585</v>
      </c>
      <c r="K35">
        <f t="shared" si="1"/>
        <v>98.467984251922061</v>
      </c>
      <c r="L35">
        <f t="shared" si="7"/>
        <v>155.53201574807792</v>
      </c>
      <c r="M35">
        <f t="shared" si="8"/>
        <v>155.53201574807792</v>
      </c>
      <c r="N35">
        <f t="shared" si="25"/>
        <v>408.15638744859803</v>
      </c>
      <c r="O35">
        <f t="shared" si="25"/>
        <v>425.66602598869326</v>
      </c>
      <c r="P35">
        <f t="shared" si="10"/>
        <v>14.678138827196319</v>
      </c>
      <c r="Q35">
        <f t="shared" si="11"/>
        <v>27.807094090999289</v>
      </c>
      <c r="R35">
        <f t="shared" si="12"/>
        <v>102.9669344812127</v>
      </c>
      <c r="S35">
        <f t="shared" si="13"/>
        <v>151.03306551878728</v>
      </c>
      <c r="T35">
        <f t="shared" si="14"/>
        <v>151.03306551878728</v>
      </c>
      <c r="U35">
        <f t="shared" si="26"/>
        <v>372.76814329264397</v>
      </c>
      <c r="V35">
        <f t="shared" si="26"/>
        <v>375.64777785857797</v>
      </c>
      <c r="W35">
        <f t="shared" si="16"/>
        <v>15.651990744107415</v>
      </c>
      <c r="X35">
        <f t="shared" si="17"/>
        <v>23.81602119417186</v>
      </c>
      <c r="Y35">
        <f t="shared" si="18"/>
        <v>102.8503188518967</v>
      </c>
      <c r="Z35">
        <f t="shared" si="19"/>
        <v>151.1496811481033</v>
      </c>
      <c r="AA35">
        <f t="shared" si="20"/>
        <v>151.1496811481033</v>
      </c>
      <c r="AB35">
        <f t="shared" si="27"/>
        <v>342.04352384059462</v>
      </c>
      <c r="AC35">
        <f t="shared" si="27"/>
        <v>348.92840529902668</v>
      </c>
      <c r="AD35">
        <f t="shared" si="22"/>
        <v>14.538683554126111</v>
      </c>
      <c r="AE35">
        <f t="shared" si="23"/>
        <v>23.526443956717245</v>
      </c>
    </row>
    <row r="36" spans="1:31" x14ac:dyDescent="0.25">
      <c r="A36" s="1">
        <v>43875</v>
      </c>
      <c r="B36">
        <v>35</v>
      </c>
      <c r="C36">
        <v>13</v>
      </c>
      <c r="D36">
        <f t="shared" si="0"/>
        <v>101.58453126965938</v>
      </c>
      <c r="E36">
        <f t="shared" si="2"/>
        <v>-88.584531269659379</v>
      </c>
      <c r="F36">
        <f t="shared" si="3"/>
        <v>88.584531269659379</v>
      </c>
      <c r="G36">
        <f t="shared" si="24"/>
        <v>341.35887052195756</v>
      </c>
      <c r="H36">
        <f t="shared" si="24"/>
        <v>523.82616670486129</v>
      </c>
      <c r="I36">
        <f t="shared" si="5"/>
        <v>17.460872223495375</v>
      </c>
      <c r="J36">
        <f t="shared" si="6"/>
        <v>19.549932337436417</v>
      </c>
      <c r="K36">
        <f t="shared" si="1"/>
        <v>100.95191521710217</v>
      </c>
      <c r="L36">
        <f t="shared" si="7"/>
        <v>-87.951915217102169</v>
      </c>
      <c r="M36">
        <f t="shared" si="8"/>
        <v>87.951915217102169</v>
      </c>
      <c r="N36">
        <f t="shared" si="25"/>
        <v>320.20447223149586</v>
      </c>
      <c r="O36">
        <f t="shared" si="25"/>
        <v>513.61794120579543</v>
      </c>
      <c r="P36">
        <f t="shared" si="10"/>
        <v>17.12059804019318</v>
      </c>
      <c r="Q36">
        <f t="shared" si="11"/>
        <v>18.702878922790411</v>
      </c>
      <c r="R36">
        <f t="shared" si="12"/>
        <v>99.609880339082224</v>
      </c>
      <c r="S36">
        <f t="shared" si="13"/>
        <v>-86.609880339082224</v>
      </c>
      <c r="T36">
        <f t="shared" si="14"/>
        <v>86.609880339082224</v>
      </c>
      <c r="U36">
        <f t="shared" si="26"/>
        <v>286.15826295356175</v>
      </c>
      <c r="V36">
        <f t="shared" si="26"/>
        <v>462.25765819766019</v>
      </c>
      <c r="W36">
        <f t="shared" si="16"/>
        <v>18.490306327906406</v>
      </c>
      <c r="X36">
        <f t="shared" si="17"/>
        <v>15.47612342807316</v>
      </c>
      <c r="Y36">
        <f t="shared" si="18"/>
        <v>98.366852134778867</v>
      </c>
      <c r="Z36">
        <f t="shared" si="19"/>
        <v>-85.366852134778867</v>
      </c>
      <c r="AA36">
        <f t="shared" si="20"/>
        <v>85.366852134778867</v>
      </c>
      <c r="AB36">
        <f t="shared" si="27"/>
        <v>256.67667170581575</v>
      </c>
      <c r="AC36">
        <f t="shared" si="27"/>
        <v>434.29525743380555</v>
      </c>
      <c r="AD36">
        <f t="shared" si="22"/>
        <v>17.371810297352223</v>
      </c>
      <c r="AE36">
        <f t="shared" si="23"/>
        <v>14.77547056479991</v>
      </c>
    </row>
    <row r="37" spans="1:31" x14ac:dyDescent="0.25">
      <c r="A37" s="1">
        <v>43876</v>
      </c>
      <c r="B37">
        <v>36</v>
      </c>
      <c r="C37">
        <v>143</v>
      </c>
      <c r="D37">
        <f t="shared" si="0"/>
        <v>167.50124777822731</v>
      </c>
      <c r="E37">
        <f t="shared" si="2"/>
        <v>-24.501247778227309</v>
      </c>
      <c r="F37">
        <f t="shared" si="3"/>
        <v>24.501247778227309</v>
      </c>
      <c r="G37">
        <f t="shared" si="24"/>
        <v>316.85762274373025</v>
      </c>
      <c r="H37">
        <f t="shared" si="24"/>
        <v>548.32741448308866</v>
      </c>
      <c r="I37">
        <f t="shared" si="5"/>
        <v>17.687981112357697</v>
      </c>
      <c r="J37">
        <f t="shared" si="6"/>
        <v>17.913724620745885</v>
      </c>
      <c r="K37">
        <f t="shared" si="1"/>
        <v>167.015308378654</v>
      </c>
      <c r="L37">
        <f t="shared" si="7"/>
        <v>-24.015308378653998</v>
      </c>
      <c r="M37">
        <f t="shared" si="8"/>
        <v>24.015308378653998</v>
      </c>
      <c r="N37">
        <f t="shared" si="25"/>
        <v>296.18916385284183</v>
      </c>
      <c r="O37">
        <f t="shared" si="25"/>
        <v>537.63324958444946</v>
      </c>
      <c r="P37">
        <f t="shared" si="10"/>
        <v>17.343008051111273</v>
      </c>
      <c r="Q37">
        <f t="shared" si="11"/>
        <v>17.078304004700222</v>
      </c>
      <c r="R37">
        <f t="shared" si="12"/>
        <v>173.86401592960348</v>
      </c>
      <c r="S37">
        <f t="shared" si="13"/>
        <v>-30.864015929603482</v>
      </c>
      <c r="T37">
        <f t="shared" si="14"/>
        <v>30.864015929603482</v>
      </c>
      <c r="U37">
        <f t="shared" si="26"/>
        <v>255.29424702395826</v>
      </c>
      <c r="V37">
        <f t="shared" si="26"/>
        <v>493.12167412726365</v>
      </c>
      <c r="W37">
        <f t="shared" si="16"/>
        <v>18.966218235663987</v>
      </c>
      <c r="X37">
        <f t="shared" si="17"/>
        <v>13.460471869078473</v>
      </c>
      <c r="Y37">
        <f t="shared" si="18"/>
        <v>173.25406442670555</v>
      </c>
      <c r="Z37">
        <f t="shared" si="19"/>
        <v>-30.254064426705554</v>
      </c>
      <c r="AA37">
        <f t="shared" si="20"/>
        <v>30.254064426705554</v>
      </c>
      <c r="AB37">
        <f t="shared" si="27"/>
        <v>226.4226072791102</v>
      </c>
      <c r="AC37">
        <f t="shared" si="27"/>
        <v>464.5493218605111</v>
      </c>
      <c r="AD37">
        <f t="shared" si="22"/>
        <v>17.867281610019656</v>
      </c>
      <c r="AE37">
        <f t="shared" si="23"/>
        <v>12.672470956753511</v>
      </c>
    </row>
    <row r="38" spans="1:31" x14ac:dyDescent="0.25">
      <c r="A38" s="1">
        <v>43877</v>
      </c>
      <c r="B38">
        <v>37</v>
      </c>
      <c r="C38">
        <v>142</v>
      </c>
      <c r="D38">
        <f t="shared" si="0"/>
        <v>125.58114386395336</v>
      </c>
      <c r="E38">
        <f t="shared" si="2"/>
        <v>16.418856136046642</v>
      </c>
      <c r="F38">
        <f t="shared" si="3"/>
        <v>16.418856136046642</v>
      </c>
      <c r="G38">
        <f t="shared" si="24"/>
        <v>333.2764788797769</v>
      </c>
      <c r="H38">
        <f t="shared" si="24"/>
        <v>564.74627061913532</v>
      </c>
      <c r="I38">
        <f t="shared" si="5"/>
        <v>17.648320956847979</v>
      </c>
      <c r="J38">
        <f t="shared" si="6"/>
        <v>18.884316513433394</v>
      </c>
      <c r="K38">
        <f t="shared" si="1"/>
        <v>125.01005180924042</v>
      </c>
      <c r="L38">
        <f t="shared" si="7"/>
        <v>16.989948190759577</v>
      </c>
      <c r="M38">
        <f t="shared" si="8"/>
        <v>16.989948190759577</v>
      </c>
      <c r="N38">
        <f t="shared" si="25"/>
        <v>313.17911204360144</v>
      </c>
      <c r="O38">
        <f t="shared" si="25"/>
        <v>554.62319777520906</v>
      </c>
      <c r="P38">
        <f t="shared" si="10"/>
        <v>17.331974930475283</v>
      </c>
      <c r="Q38">
        <f t="shared" si="11"/>
        <v>18.069441786055787</v>
      </c>
      <c r="R38">
        <f t="shared" si="12"/>
        <v>137.43099078093218</v>
      </c>
      <c r="S38">
        <f t="shared" si="13"/>
        <v>4.5690092190678229</v>
      </c>
      <c r="T38">
        <f t="shared" si="14"/>
        <v>4.5690092190678229</v>
      </c>
      <c r="U38">
        <f t="shared" si="26"/>
        <v>259.86325624302606</v>
      </c>
      <c r="V38">
        <f t="shared" si="26"/>
        <v>497.69068334633147</v>
      </c>
      <c r="W38">
        <f t="shared" si="16"/>
        <v>18.432988272086352</v>
      </c>
      <c r="X38">
        <f t="shared" si="17"/>
        <v>14.09772807356174</v>
      </c>
      <c r="Y38">
        <f t="shared" si="18"/>
        <v>137.0699306753304</v>
      </c>
      <c r="Z38">
        <f t="shared" si="19"/>
        <v>4.9300693246696028</v>
      </c>
      <c r="AA38">
        <f t="shared" si="20"/>
        <v>4.9300693246696028</v>
      </c>
      <c r="AB38">
        <f t="shared" si="27"/>
        <v>231.3526766037798</v>
      </c>
      <c r="AC38">
        <f t="shared" si="27"/>
        <v>469.4793911851807</v>
      </c>
      <c r="AD38">
        <f t="shared" si="22"/>
        <v>17.388125599451136</v>
      </c>
      <c r="AE38">
        <f t="shared" si="23"/>
        <v>13.305210804957754</v>
      </c>
    </row>
    <row r="39" spans="1:31" x14ac:dyDescent="0.25">
      <c r="A39" s="1">
        <v>43878</v>
      </c>
      <c r="B39">
        <v>38</v>
      </c>
      <c r="C39">
        <v>105</v>
      </c>
      <c r="D39">
        <f t="shared" si="0"/>
        <v>97.757483722997463</v>
      </c>
      <c r="E39">
        <f t="shared" si="2"/>
        <v>7.2425162770025366</v>
      </c>
      <c r="F39">
        <f t="shared" si="3"/>
        <v>7.2425162770025366</v>
      </c>
      <c r="G39">
        <f t="shared" si="24"/>
        <v>340.51899515677945</v>
      </c>
      <c r="H39">
        <f t="shared" si="24"/>
        <v>571.98878689613787</v>
      </c>
      <c r="I39">
        <f t="shared" si="5"/>
        <v>17.332993542307207</v>
      </c>
      <c r="J39">
        <f t="shared" si="6"/>
        <v>19.645711765000332</v>
      </c>
      <c r="K39">
        <f t="shared" si="1"/>
        <v>97.070864287264456</v>
      </c>
      <c r="L39">
        <f t="shared" si="7"/>
        <v>7.929135712735544</v>
      </c>
      <c r="M39">
        <f t="shared" si="8"/>
        <v>7.929135712735544</v>
      </c>
      <c r="N39">
        <f t="shared" si="25"/>
        <v>321.10824775633699</v>
      </c>
      <c r="O39">
        <f t="shared" si="25"/>
        <v>562.55233348794457</v>
      </c>
      <c r="P39">
        <f t="shared" si="10"/>
        <v>17.047040408725593</v>
      </c>
      <c r="Q39">
        <f t="shared" si="11"/>
        <v>18.836598028592487</v>
      </c>
      <c r="R39">
        <f t="shared" si="12"/>
        <v>110.73889782740524</v>
      </c>
      <c r="S39">
        <f t="shared" si="13"/>
        <v>-5.7388978274052391</v>
      </c>
      <c r="T39">
        <f t="shared" si="14"/>
        <v>5.7388978274052391</v>
      </c>
      <c r="U39">
        <f t="shared" si="26"/>
        <v>254.1243584156208</v>
      </c>
      <c r="V39">
        <f t="shared" si="26"/>
        <v>503.42958117373672</v>
      </c>
      <c r="W39">
        <f t="shared" si="16"/>
        <v>17.979627899062027</v>
      </c>
      <c r="X39">
        <f t="shared" si="17"/>
        <v>14.13401655708782</v>
      </c>
      <c r="Y39">
        <f t="shared" si="18"/>
        <v>110.40716621906344</v>
      </c>
      <c r="Z39">
        <f t="shared" si="19"/>
        <v>-5.4071662190634413</v>
      </c>
      <c r="AA39">
        <f t="shared" si="20"/>
        <v>5.4071662190634413</v>
      </c>
      <c r="AB39">
        <f t="shared" si="27"/>
        <v>225.94551038471636</v>
      </c>
      <c r="AC39">
        <f t="shared" si="27"/>
        <v>474.88655740424417</v>
      </c>
      <c r="AD39">
        <f t="shared" si="22"/>
        <v>16.96023419300872</v>
      </c>
      <c r="AE39">
        <f t="shared" si="23"/>
        <v>13.322074908485327</v>
      </c>
    </row>
    <row r="40" spans="1:31" x14ac:dyDescent="0.25">
      <c r="A40" s="1">
        <v>43879</v>
      </c>
      <c r="B40">
        <v>39</v>
      </c>
      <c r="C40">
        <v>98</v>
      </c>
      <c r="D40">
        <f t="shared" si="0"/>
        <v>104.99853032663134</v>
      </c>
      <c r="E40">
        <f t="shared" si="2"/>
        <v>-6.9985303266313394</v>
      </c>
      <c r="F40">
        <f t="shared" si="3"/>
        <v>6.9985303266313394</v>
      </c>
      <c r="G40">
        <f t="shared" ref="G40:H55" si="28">E40+G39</f>
        <v>333.52046483014811</v>
      </c>
      <c r="H40">
        <f t="shared" si="28"/>
        <v>578.98731722276921</v>
      </c>
      <c r="I40">
        <f t="shared" si="5"/>
        <v>17.029038741846154</v>
      </c>
      <c r="J40">
        <f t="shared" si="6"/>
        <v>19.585395857405306</v>
      </c>
      <c r="K40">
        <f t="shared" si="1"/>
        <v>104.33259892212109</v>
      </c>
      <c r="L40">
        <f t="shared" si="7"/>
        <v>-6.3325989221210932</v>
      </c>
      <c r="M40">
        <f t="shared" si="8"/>
        <v>6.3325989221210932</v>
      </c>
      <c r="N40">
        <f t="shared" ref="N40:O55" si="29">L40+N39</f>
        <v>314.77564883421587</v>
      </c>
      <c r="O40">
        <f t="shared" si="29"/>
        <v>568.88493241006563</v>
      </c>
      <c r="P40">
        <f t="shared" si="10"/>
        <v>16.731909776766635</v>
      </c>
      <c r="Q40">
        <f t="shared" si="11"/>
        <v>18.812894226294642</v>
      </c>
      <c r="R40">
        <f t="shared" si="12"/>
        <v>109.03668684717189</v>
      </c>
      <c r="S40">
        <f t="shared" si="13"/>
        <v>-11.036686847171893</v>
      </c>
      <c r="T40">
        <f t="shared" si="14"/>
        <v>11.036686847171893</v>
      </c>
      <c r="U40">
        <f t="shared" si="26"/>
        <v>243.08767156844891</v>
      </c>
      <c r="V40">
        <f t="shared" si="26"/>
        <v>514.46626802090861</v>
      </c>
      <c r="W40">
        <f t="shared" si="16"/>
        <v>17.74021613865202</v>
      </c>
      <c r="X40">
        <f t="shared" si="17"/>
        <v>13.702633027047201</v>
      </c>
      <c r="Y40">
        <f t="shared" si="18"/>
        <v>108.66683095544656</v>
      </c>
      <c r="Z40">
        <f t="shared" si="19"/>
        <v>-10.666830955446557</v>
      </c>
      <c r="AA40">
        <f t="shared" si="20"/>
        <v>10.666830955446557</v>
      </c>
      <c r="AB40">
        <f t="shared" si="27"/>
        <v>215.2786794292698</v>
      </c>
      <c r="AC40">
        <f t="shared" si="27"/>
        <v>485.55338835969076</v>
      </c>
      <c r="AD40">
        <f t="shared" si="22"/>
        <v>16.743220288265199</v>
      </c>
      <c r="AE40">
        <f t="shared" si="23"/>
        <v>12.857662726933833</v>
      </c>
    </row>
    <row r="41" spans="1:31" x14ac:dyDescent="0.25">
      <c r="A41" s="1">
        <v>43880</v>
      </c>
      <c r="B41">
        <v>40</v>
      </c>
      <c r="C41">
        <v>139</v>
      </c>
      <c r="D41">
        <f t="shared" si="0"/>
        <v>134.4486656759241</v>
      </c>
      <c r="E41">
        <f t="shared" si="2"/>
        <v>4.5513343240758957</v>
      </c>
      <c r="F41">
        <f t="shared" si="3"/>
        <v>4.5513343240758957</v>
      </c>
      <c r="G41">
        <f t="shared" si="28"/>
        <v>338.07179915422398</v>
      </c>
      <c r="H41">
        <f t="shared" si="28"/>
        <v>583.53865154684513</v>
      </c>
      <c r="I41">
        <f t="shared" si="5"/>
        <v>16.672532901338432</v>
      </c>
      <c r="J41">
        <f t="shared" si="6"/>
        <v>20.27717091067095</v>
      </c>
      <c r="K41">
        <f t="shared" si="1"/>
        <v>134.17328465282256</v>
      </c>
      <c r="L41">
        <f t="shared" si="7"/>
        <v>4.8267153471774407</v>
      </c>
      <c r="M41">
        <f t="shared" si="8"/>
        <v>4.8267153471774407</v>
      </c>
      <c r="N41">
        <f t="shared" si="29"/>
        <v>319.60236418139334</v>
      </c>
      <c r="O41">
        <f t="shared" si="29"/>
        <v>573.7116477572431</v>
      </c>
      <c r="P41">
        <f t="shared" si="10"/>
        <v>16.391761364492659</v>
      </c>
      <c r="Q41">
        <f t="shared" si="11"/>
        <v>19.497743840616565</v>
      </c>
      <c r="R41">
        <f t="shared" si="12"/>
        <v>125.81434026362577</v>
      </c>
      <c r="S41">
        <f t="shared" si="13"/>
        <v>13.185659736374234</v>
      </c>
      <c r="T41">
        <f t="shared" si="14"/>
        <v>13.185659736374234</v>
      </c>
      <c r="U41">
        <f t="shared" si="26"/>
        <v>256.27333130482316</v>
      </c>
      <c r="V41">
        <f t="shared" si="26"/>
        <v>527.65192775728281</v>
      </c>
      <c r="W41">
        <f t="shared" si="16"/>
        <v>17.588397591909427</v>
      </c>
      <c r="X41">
        <f t="shared" si="17"/>
        <v>14.570590070280625</v>
      </c>
      <c r="Y41">
        <f t="shared" si="18"/>
        <v>125.4417422308542</v>
      </c>
      <c r="Z41">
        <f t="shared" si="19"/>
        <v>13.558257769145797</v>
      </c>
      <c r="AA41">
        <f t="shared" si="20"/>
        <v>13.558257769145797</v>
      </c>
      <c r="AB41">
        <f t="shared" si="27"/>
        <v>228.8369371984156</v>
      </c>
      <c r="AC41">
        <f t="shared" si="27"/>
        <v>499.11164612883658</v>
      </c>
      <c r="AD41">
        <f t="shared" si="22"/>
        <v>16.637054870961219</v>
      </c>
      <c r="AE41">
        <f t="shared" si="23"/>
        <v>13.754654232572978</v>
      </c>
    </row>
    <row r="42" spans="1:31" x14ac:dyDescent="0.25">
      <c r="A42" s="1">
        <v>43881</v>
      </c>
      <c r="B42">
        <v>41</v>
      </c>
      <c r="C42">
        <v>112</v>
      </c>
      <c r="D42">
        <f t="shared" si="0"/>
        <v>98.302684823607038</v>
      </c>
      <c r="E42">
        <f t="shared" si="2"/>
        <v>13.697315176392962</v>
      </c>
      <c r="F42">
        <f t="shared" si="3"/>
        <v>13.697315176392962</v>
      </c>
      <c r="G42">
        <f t="shared" si="28"/>
        <v>351.76911433061696</v>
      </c>
      <c r="H42">
        <f t="shared" si="28"/>
        <v>597.23596672323811</v>
      </c>
      <c r="I42">
        <f t="shared" si="5"/>
        <v>16.589887964534391</v>
      </c>
      <c r="J42">
        <f t="shared" si="6"/>
        <v>21.203826998869648</v>
      </c>
      <c r="K42">
        <f t="shared" si="1"/>
        <v>97.700948599471403</v>
      </c>
      <c r="L42">
        <f t="shared" si="7"/>
        <v>14.299051400528597</v>
      </c>
      <c r="M42">
        <f t="shared" si="8"/>
        <v>14.299051400528597</v>
      </c>
      <c r="N42">
        <f t="shared" si="29"/>
        <v>333.90141558192192</v>
      </c>
      <c r="O42">
        <f t="shared" si="29"/>
        <v>588.01069915777168</v>
      </c>
      <c r="P42">
        <f t="shared" si="10"/>
        <v>16.333630532160324</v>
      </c>
      <c r="Q42">
        <f t="shared" si="11"/>
        <v>20.442571841237758</v>
      </c>
      <c r="R42">
        <f t="shared" si="12"/>
        <v>106.87243543926876</v>
      </c>
      <c r="S42">
        <f t="shared" si="13"/>
        <v>5.1275645607312441</v>
      </c>
      <c r="T42">
        <f t="shared" si="14"/>
        <v>5.1275645607312441</v>
      </c>
      <c r="U42">
        <f t="shared" si="26"/>
        <v>261.40089586555439</v>
      </c>
      <c r="V42">
        <f t="shared" si="26"/>
        <v>532.77949231801404</v>
      </c>
      <c r="W42">
        <f t="shared" si="16"/>
        <v>17.18643523606497</v>
      </c>
      <c r="X42">
        <f t="shared" si="17"/>
        <v>15.209721636573956</v>
      </c>
      <c r="Y42">
        <f t="shared" si="18"/>
        <v>106.01865822885124</v>
      </c>
      <c r="Z42">
        <f t="shared" si="19"/>
        <v>5.9813417711487631</v>
      </c>
      <c r="AA42">
        <f t="shared" si="20"/>
        <v>5.9813417711487631</v>
      </c>
      <c r="AB42">
        <f t="shared" si="27"/>
        <v>234.81827896956435</v>
      </c>
      <c r="AC42">
        <f t="shared" si="27"/>
        <v>505.09298789998536</v>
      </c>
      <c r="AD42">
        <f t="shared" si="22"/>
        <v>16.293322190322108</v>
      </c>
      <c r="AE42">
        <f t="shared" si="23"/>
        <v>14.411933688332848</v>
      </c>
    </row>
    <row r="43" spans="1:31" x14ac:dyDescent="0.25">
      <c r="A43" s="1">
        <v>43882</v>
      </c>
      <c r="B43">
        <v>42</v>
      </c>
      <c r="C43">
        <v>118</v>
      </c>
      <c r="D43">
        <f t="shared" si="0"/>
        <v>109.15280288247433</v>
      </c>
      <c r="E43">
        <f t="shared" si="2"/>
        <v>8.847197117525667</v>
      </c>
      <c r="F43">
        <f t="shared" si="3"/>
        <v>8.847197117525667</v>
      </c>
      <c r="G43">
        <f t="shared" si="28"/>
        <v>360.6163114481426</v>
      </c>
      <c r="H43">
        <f t="shared" si="28"/>
        <v>606.08316384076375</v>
      </c>
      <c r="I43">
        <f t="shared" si="5"/>
        <v>16.380626049750372</v>
      </c>
      <c r="J43">
        <f t="shared" si="6"/>
        <v>22.014806415389607</v>
      </c>
      <c r="K43">
        <f t="shared" si="1"/>
        <v>108.63556882052504</v>
      </c>
      <c r="L43">
        <f t="shared" si="7"/>
        <v>9.3644311794749626</v>
      </c>
      <c r="M43">
        <f t="shared" si="8"/>
        <v>9.3644311794749626</v>
      </c>
      <c r="N43">
        <f t="shared" si="29"/>
        <v>343.26584676139692</v>
      </c>
      <c r="O43">
        <f t="shared" si="29"/>
        <v>597.37513033724667</v>
      </c>
      <c r="P43">
        <f t="shared" si="10"/>
        <v>16.145273792898557</v>
      </c>
      <c r="Q43">
        <f t="shared" si="11"/>
        <v>21.261073126699234</v>
      </c>
      <c r="R43">
        <f t="shared" si="12"/>
        <v>115.73115089256439</v>
      </c>
      <c r="S43">
        <f t="shared" si="13"/>
        <v>2.2688491074356136</v>
      </c>
      <c r="T43">
        <f t="shared" si="14"/>
        <v>2.2688491074356136</v>
      </c>
      <c r="U43">
        <f t="shared" si="26"/>
        <v>263.66974497298997</v>
      </c>
      <c r="V43">
        <f t="shared" si="26"/>
        <v>535.04834142544962</v>
      </c>
      <c r="W43">
        <f t="shared" si="16"/>
        <v>16.720260669545301</v>
      </c>
      <c r="X43">
        <f t="shared" si="17"/>
        <v>15.76947573869136</v>
      </c>
      <c r="Y43">
        <f t="shared" si="18"/>
        <v>114.39146349057162</v>
      </c>
      <c r="Z43">
        <f t="shared" si="19"/>
        <v>3.6085365094283759</v>
      </c>
      <c r="AA43">
        <f t="shared" si="20"/>
        <v>3.6085365094283759</v>
      </c>
      <c r="AB43">
        <f t="shared" si="27"/>
        <v>238.42681547899272</v>
      </c>
      <c r="AC43">
        <f t="shared" si="27"/>
        <v>508.70152440941376</v>
      </c>
      <c r="AD43">
        <f t="shared" si="22"/>
        <v>15.89692263779418</v>
      </c>
      <c r="AE43">
        <f t="shared" si="23"/>
        <v>14.998300042811071</v>
      </c>
    </row>
    <row r="44" spans="1:31" x14ac:dyDescent="0.25">
      <c r="A44" s="1">
        <v>43883</v>
      </c>
      <c r="B44">
        <v>43</v>
      </c>
      <c r="C44">
        <v>109</v>
      </c>
      <c r="D44">
        <f t="shared" si="0"/>
        <v>119.15650221607112</v>
      </c>
      <c r="E44">
        <f t="shared" si="2"/>
        <v>-10.156502216071118</v>
      </c>
      <c r="F44">
        <f t="shared" si="3"/>
        <v>10.156502216071118</v>
      </c>
      <c r="G44">
        <f t="shared" si="28"/>
        <v>350.45980923207151</v>
      </c>
      <c r="H44">
        <f t="shared" si="28"/>
        <v>616.23966605683484</v>
      </c>
      <c r="I44">
        <f t="shared" si="5"/>
        <v>16.216833317285126</v>
      </c>
      <c r="J44">
        <f t="shared" si="6"/>
        <v>21.610865843858985</v>
      </c>
      <c r="K44">
        <f t="shared" si="1"/>
        <v>118.70328744338256</v>
      </c>
      <c r="L44">
        <f t="shared" si="7"/>
        <v>-9.703287443382564</v>
      </c>
      <c r="M44">
        <f t="shared" si="8"/>
        <v>9.703287443382564</v>
      </c>
      <c r="N44">
        <f t="shared" si="29"/>
        <v>333.56255931801434</v>
      </c>
      <c r="O44">
        <f t="shared" si="29"/>
        <v>607.07841778062925</v>
      </c>
      <c r="P44">
        <f t="shared" si="10"/>
        <v>15.975747836332349</v>
      </c>
      <c r="Q44">
        <f t="shared" si="11"/>
        <v>20.879307982028863</v>
      </c>
      <c r="R44">
        <f t="shared" si="12"/>
        <v>111.07170309864559</v>
      </c>
      <c r="S44">
        <f t="shared" si="13"/>
        <v>-2.0717030986455853</v>
      </c>
      <c r="T44">
        <f t="shared" si="14"/>
        <v>2.0717030986455853</v>
      </c>
      <c r="U44">
        <f t="shared" ref="U44:V59" si="30">S44+U43</f>
        <v>261.5980418743444</v>
      </c>
      <c r="V44">
        <f t="shared" si="30"/>
        <v>537.12004452409519</v>
      </c>
      <c r="W44">
        <f t="shared" si="16"/>
        <v>16.276364985578642</v>
      </c>
      <c r="X44">
        <f t="shared" si="17"/>
        <v>16.072264421824425</v>
      </c>
      <c r="Y44">
        <f t="shared" si="18"/>
        <v>109.53530422022665</v>
      </c>
      <c r="Z44">
        <f t="shared" si="19"/>
        <v>-0.53530422022664936</v>
      </c>
      <c r="AA44">
        <f t="shared" si="20"/>
        <v>0.53530422022664936</v>
      </c>
      <c r="AB44">
        <f t="shared" si="27"/>
        <v>237.89151125876606</v>
      </c>
      <c r="AC44">
        <f t="shared" si="27"/>
        <v>509.2368286296404</v>
      </c>
      <c r="AD44">
        <f t="shared" si="22"/>
        <v>15.431419049383042</v>
      </c>
      <c r="AE44">
        <f t="shared" si="23"/>
        <v>15.41604893869285</v>
      </c>
    </row>
    <row r="45" spans="1:31" x14ac:dyDescent="0.25">
      <c r="A45" s="1">
        <v>43884</v>
      </c>
      <c r="B45">
        <v>44</v>
      </c>
      <c r="C45">
        <v>98</v>
      </c>
      <c r="D45">
        <f t="shared" si="0"/>
        <v>115.73472875691012</v>
      </c>
      <c r="E45">
        <f t="shared" si="2"/>
        <v>-17.734728756910116</v>
      </c>
      <c r="F45">
        <f t="shared" si="3"/>
        <v>17.734728756910116</v>
      </c>
      <c r="G45">
        <f t="shared" si="28"/>
        <v>332.72508047516141</v>
      </c>
      <c r="H45">
        <f t="shared" si="28"/>
        <v>633.97439481374499</v>
      </c>
      <c r="I45">
        <f t="shared" si="5"/>
        <v>16.255753713172947</v>
      </c>
      <c r="J45">
        <f t="shared" si="6"/>
        <v>20.468142317235998</v>
      </c>
      <c r="K45">
        <f t="shared" si="1"/>
        <v>115.26261934933908</v>
      </c>
      <c r="L45">
        <f t="shared" si="7"/>
        <v>-17.262619349339076</v>
      </c>
      <c r="M45">
        <f t="shared" si="8"/>
        <v>17.262619349339076</v>
      </c>
      <c r="N45">
        <f t="shared" si="29"/>
        <v>316.29993996867529</v>
      </c>
      <c r="O45">
        <f t="shared" si="29"/>
        <v>624.3410371299683</v>
      </c>
      <c r="P45">
        <f t="shared" si="10"/>
        <v>16.008744541794059</v>
      </c>
      <c r="Q45">
        <f t="shared" si="11"/>
        <v>19.757947860490276</v>
      </c>
      <c r="R45">
        <f t="shared" si="12"/>
        <v>85.672077215568322</v>
      </c>
      <c r="S45">
        <f t="shared" si="13"/>
        <v>12.327922784431678</v>
      </c>
      <c r="T45">
        <f t="shared" si="14"/>
        <v>12.327922784431678</v>
      </c>
      <c r="U45">
        <f t="shared" si="30"/>
        <v>273.92596465877608</v>
      </c>
      <c r="V45">
        <f t="shared" si="30"/>
        <v>549.44796730852681</v>
      </c>
      <c r="W45">
        <f t="shared" si="16"/>
        <v>16.160234332603729</v>
      </c>
      <c r="X45">
        <f t="shared" si="17"/>
        <v>16.950618352490267</v>
      </c>
      <c r="Y45">
        <f t="shared" si="18"/>
        <v>84.300713051790339</v>
      </c>
      <c r="Z45">
        <f t="shared" si="19"/>
        <v>13.699286948209661</v>
      </c>
      <c r="AA45">
        <f t="shared" si="20"/>
        <v>13.699286948209661</v>
      </c>
      <c r="AB45">
        <f t="shared" ref="AB45:AC60" si="31">Z45+AB44</f>
        <v>251.59079820697571</v>
      </c>
      <c r="AC45">
        <f t="shared" si="31"/>
        <v>522.93611557785005</v>
      </c>
      <c r="AD45">
        <f t="shared" si="22"/>
        <v>15.380473987583825</v>
      </c>
      <c r="AE45">
        <f t="shared" si="23"/>
        <v>16.357805254251403</v>
      </c>
    </row>
    <row r="46" spans="1:31" x14ac:dyDescent="0.25">
      <c r="A46" s="1">
        <v>43885</v>
      </c>
      <c r="B46">
        <v>45</v>
      </c>
      <c r="C46">
        <v>150</v>
      </c>
      <c r="D46">
        <f t="shared" si="0"/>
        <v>105.36873220256743</v>
      </c>
      <c r="E46">
        <f t="shared" si="2"/>
        <v>44.631267797432571</v>
      </c>
      <c r="F46">
        <f t="shared" si="3"/>
        <v>44.631267797432571</v>
      </c>
      <c r="G46">
        <f t="shared" si="28"/>
        <v>377.356348272594</v>
      </c>
      <c r="H46">
        <f t="shared" si="28"/>
        <v>678.60566261117754</v>
      </c>
      <c r="I46">
        <f t="shared" si="5"/>
        <v>16.965141565279438</v>
      </c>
      <c r="J46">
        <f t="shared" si="6"/>
        <v>22.243041522558521</v>
      </c>
      <c r="K46">
        <f t="shared" si="1"/>
        <v>104.90682386671763</v>
      </c>
      <c r="L46">
        <f t="shared" si="7"/>
        <v>45.09317613328237</v>
      </c>
      <c r="M46">
        <f t="shared" si="8"/>
        <v>45.09317613328237</v>
      </c>
      <c r="N46">
        <f t="shared" si="29"/>
        <v>361.39311610195767</v>
      </c>
      <c r="O46">
        <f t="shared" si="29"/>
        <v>669.43421326325063</v>
      </c>
      <c r="P46">
        <f t="shared" si="10"/>
        <v>16.735855331581266</v>
      </c>
      <c r="Q46">
        <f t="shared" si="11"/>
        <v>21.593943598448391</v>
      </c>
      <c r="R46">
        <f t="shared" si="12"/>
        <v>130.22369900768612</v>
      </c>
      <c r="S46">
        <f t="shared" si="13"/>
        <v>19.776300992313878</v>
      </c>
      <c r="T46">
        <f t="shared" si="14"/>
        <v>19.776300992313878</v>
      </c>
      <c r="U46">
        <f t="shared" si="30"/>
        <v>293.70226565108999</v>
      </c>
      <c r="V46">
        <f t="shared" si="30"/>
        <v>569.22426830084066</v>
      </c>
      <c r="W46">
        <f t="shared" si="16"/>
        <v>16.263550522881161</v>
      </c>
      <c r="X46">
        <f t="shared" si="17"/>
        <v>18.058926630927285</v>
      </c>
      <c r="Y46">
        <f t="shared" si="18"/>
        <v>129.84352791777687</v>
      </c>
      <c r="Z46">
        <f t="shared" si="19"/>
        <v>20.156472082223132</v>
      </c>
      <c r="AA46">
        <f t="shared" si="20"/>
        <v>20.156472082223132</v>
      </c>
      <c r="AB46">
        <f t="shared" si="31"/>
        <v>271.74727028919881</v>
      </c>
      <c r="AC46">
        <f t="shared" si="31"/>
        <v>543.09258766007315</v>
      </c>
      <c r="AD46">
        <f t="shared" si="22"/>
        <v>15.51693107600209</v>
      </c>
      <c r="AE46">
        <f t="shared" si="23"/>
        <v>17.512952075263971</v>
      </c>
    </row>
    <row r="47" spans="1:31" x14ac:dyDescent="0.25">
      <c r="A47" s="1">
        <v>43886</v>
      </c>
      <c r="B47">
        <v>46</v>
      </c>
      <c r="C47">
        <v>70</v>
      </c>
      <c r="D47">
        <f t="shared" si="0"/>
        <v>100.94399490489059</v>
      </c>
      <c r="E47">
        <f t="shared" si="2"/>
        <v>-30.943994904890587</v>
      </c>
      <c r="F47">
        <f t="shared" si="3"/>
        <v>30.943994904890587</v>
      </c>
      <c r="G47">
        <f t="shared" si="28"/>
        <v>346.41235336770342</v>
      </c>
      <c r="H47">
        <f t="shared" si="28"/>
        <v>709.54965751606812</v>
      </c>
      <c r="I47">
        <f t="shared" si="5"/>
        <v>17.306089207708979</v>
      </c>
      <c r="J47">
        <f t="shared" si="6"/>
        <v>20.016789998597396</v>
      </c>
      <c r="K47">
        <f t="shared" si="1"/>
        <v>100.45801741148983</v>
      </c>
      <c r="L47">
        <f t="shared" si="7"/>
        <v>-30.458017411489834</v>
      </c>
      <c r="M47">
        <f t="shared" si="8"/>
        <v>30.458017411489834</v>
      </c>
      <c r="N47">
        <f t="shared" si="29"/>
        <v>330.93509869046784</v>
      </c>
      <c r="O47">
        <f t="shared" si="29"/>
        <v>699.8922306747404</v>
      </c>
      <c r="P47">
        <f t="shared" si="10"/>
        <v>17.070542211579035</v>
      </c>
      <c r="Q47">
        <f t="shared" si="11"/>
        <v>19.386326139423556</v>
      </c>
      <c r="R47">
        <f t="shared" si="12"/>
        <v>88.840293887349532</v>
      </c>
      <c r="S47">
        <f t="shared" si="13"/>
        <v>-18.840293887349532</v>
      </c>
      <c r="T47">
        <f t="shared" si="14"/>
        <v>18.840293887349532</v>
      </c>
      <c r="U47">
        <f t="shared" si="30"/>
        <v>274.86197176374048</v>
      </c>
      <c r="V47">
        <f t="shared" si="30"/>
        <v>588.06456218819017</v>
      </c>
      <c r="W47">
        <f t="shared" si="16"/>
        <v>16.335126727449726</v>
      </c>
      <c r="X47">
        <f t="shared" si="17"/>
        <v>16.826436448874279</v>
      </c>
      <c r="Y47">
        <f t="shared" si="18"/>
        <v>87.439173645322882</v>
      </c>
      <c r="Z47">
        <f t="shared" si="19"/>
        <v>-17.439173645322882</v>
      </c>
      <c r="AA47">
        <f t="shared" si="20"/>
        <v>17.439173645322882</v>
      </c>
      <c r="AB47">
        <f t="shared" si="31"/>
        <v>254.30809664387593</v>
      </c>
      <c r="AC47">
        <f t="shared" si="31"/>
        <v>560.531761305396</v>
      </c>
      <c r="AD47">
        <f t="shared" si="22"/>
        <v>15.570326702927666</v>
      </c>
      <c r="AE47">
        <f t="shared" si="23"/>
        <v>16.332868378160541</v>
      </c>
    </row>
    <row r="48" spans="1:31" x14ac:dyDescent="0.25">
      <c r="A48" s="1">
        <v>43887</v>
      </c>
      <c r="B48">
        <v>47</v>
      </c>
      <c r="C48">
        <v>52</v>
      </c>
      <c r="D48">
        <f t="shared" si="0"/>
        <v>117.24565641441679</v>
      </c>
      <c r="E48">
        <f t="shared" si="2"/>
        <v>-65.245656414416786</v>
      </c>
      <c r="F48">
        <f t="shared" si="3"/>
        <v>65.245656414416786</v>
      </c>
      <c r="G48">
        <f t="shared" si="28"/>
        <v>281.16669695328665</v>
      </c>
      <c r="H48">
        <f t="shared" si="28"/>
        <v>774.79531393048489</v>
      </c>
      <c r="I48">
        <f t="shared" si="5"/>
        <v>18.447507474535353</v>
      </c>
      <c r="J48">
        <f t="shared" si="6"/>
        <v>15.241446430711829</v>
      </c>
      <c r="K48">
        <f t="shared" si="1"/>
        <v>116.86050815020067</v>
      </c>
      <c r="L48">
        <f t="shared" si="7"/>
        <v>-64.860508150200673</v>
      </c>
      <c r="M48">
        <f t="shared" si="8"/>
        <v>64.860508150200673</v>
      </c>
      <c r="N48">
        <f t="shared" si="29"/>
        <v>266.0745905402672</v>
      </c>
      <c r="O48">
        <f t="shared" si="29"/>
        <v>764.75273882494105</v>
      </c>
      <c r="P48">
        <f t="shared" si="10"/>
        <v>18.208398543450976</v>
      </c>
      <c r="Q48">
        <f t="shared" si="11"/>
        <v>14.612739824720411</v>
      </c>
      <c r="R48">
        <f t="shared" si="12"/>
        <v>107.15908971660279</v>
      </c>
      <c r="S48">
        <f t="shared" si="13"/>
        <v>-55.159089716602793</v>
      </c>
      <c r="T48">
        <f t="shared" si="14"/>
        <v>55.159089716602793</v>
      </c>
      <c r="U48">
        <f t="shared" si="30"/>
        <v>219.70288204713768</v>
      </c>
      <c r="V48">
        <f t="shared" si="30"/>
        <v>643.22365190479297</v>
      </c>
      <c r="W48">
        <f t="shared" si="16"/>
        <v>17.384423024453863</v>
      </c>
      <c r="X48">
        <f t="shared" si="17"/>
        <v>12.637916239042953</v>
      </c>
      <c r="Y48">
        <f t="shared" si="18"/>
        <v>106.25909164298002</v>
      </c>
      <c r="Z48">
        <f t="shared" si="19"/>
        <v>-54.259091642980025</v>
      </c>
      <c r="AA48">
        <f t="shared" si="20"/>
        <v>54.259091642980025</v>
      </c>
      <c r="AB48">
        <f t="shared" si="31"/>
        <v>200.0490050008959</v>
      </c>
      <c r="AC48">
        <f t="shared" si="31"/>
        <v>614.79085294837603</v>
      </c>
      <c r="AD48">
        <f t="shared" si="22"/>
        <v>16.615968998604757</v>
      </c>
      <c r="AE48">
        <f t="shared" si="23"/>
        <v>12.039562966065597</v>
      </c>
    </row>
    <row r="49" spans="1:31" x14ac:dyDescent="0.25">
      <c r="A49" s="1">
        <v>43888</v>
      </c>
      <c r="B49">
        <v>48</v>
      </c>
      <c r="C49">
        <v>29</v>
      </c>
      <c r="D49">
        <f t="shared" si="0"/>
        <v>102.95373548118846</v>
      </c>
      <c r="E49">
        <f t="shared" si="2"/>
        <v>-73.95373548118846</v>
      </c>
      <c r="F49">
        <f t="shared" si="3"/>
        <v>73.95373548118846</v>
      </c>
      <c r="G49">
        <f t="shared" si="28"/>
        <v>207.21296147209819</v>
      </c>
      <c r="H49">
        <f t="shared" si="28"/>
        <v>848.74904941167335</v>
      </c>
      <c r="I49">
        <f t="shared" si="5"/>
        <v>19.738349986317985</v>
      </c>
      <c r="J49">
        <f t="shared" si="6"/>
        <v>10.497988008913198</v>
      </c>
      <c r="K49">
        <f t="shared" si="1"/>
        <v>102.76160873200908</v>
      </c>
      <c r="L49">
        <f t="shared" si="7"/>
        <v>-73.76160873200908</v>
      </c>
      <c r="M49">
        <f t="shared" si="8"/>
        <v>73.76160873200908</v>
      </c>
      <c r="N49">
        <f t="shared" si="29"/>
        <v>192.31298180825812</v>
      </c>
      <c r="O49">
        <f t="shared" si="29"/>
        <v>838.51434755695016</v>
      </c>
      <c r="P49">
        <f t="shared" si="10"/>
        <v>19.500333664115121</v>
      </c>
      <c r="Q49">
        <f t="shared" si="11"/>
        <v>9.8620354462014177</v>
      </c>
      <c r="R49">
        <f t="shared" si="12"/>
        <v>106.07733730236998</v>
      </c>
      <c r="S49">
        <f t="shared" si="13"/>
        <v>-77.077337302369983</v>
      </c>
      <c r="T49">
        <f t="shared" si="14"/>
        <v>77.077337302369983</v>
      </c>
      <c r="U49">
        <f t="shared" si="30"/>
        <v>142.62554474476769</v>
      </c>
      <c r="V49">
        <f t="shared" si="30"/>
        <v>720.30098920716296</v>
      </c>
      <c r="W49">
        <f t="shared" si="16"/>
        <v>18.955289189662182</v>
      </c>
      <c r="X49">
        <f t="shared" si="17"/>
        <v>7.5243138375621665</v>
      </c>
      <c r="Y49">
        <f t="shared" si="18"/>
        <v>105.83191183486949</v>
      </c>
      <c r="Z49">
        <f t="shared" si="19"/>
        <v>-76.831911834869487</v>
      </c>
      <c r="AA49">
        <f t="shared" si="20"/>
        <v>76.831911834869487</v>
      </c>
      <c r="AB49">
        <f t="shared" si="31"/>
        <v>123.21709316602642</v>
      </c>
      <c r="AC49">
        <f t="shared" si="31"/>
        <v>691.62276478324554</v>
      </c>
      <c r="AD49">
        <f t="shared" si="22"/>
        <v>18.200599073243303</v>
      </c>
      <c r="AE49">
        <f t="shared" si="23"/>
        <v>6.7699471138380183</v>
      </c>
    </row>
    <row r="50" spans="1:31" x14ac:dyDescent="0.25">
      <c r="A50" s="1">
        <v>43889</v>
      </c>
      <c r="B50">
        <v>49</v>
      </c>
      <c r="C50">
        <v>44</v>
      </c>
      <c r="D50">
        <f t="shared" si="0"/>
        <v>65.416127807434847</v>
      </c>
      <c r="E50">
        <f t="shared" si="2"/>
        <v>-21.416127807434847</v>
      </c>
      <c r="F50">
        <f t="shared" si="3"/>
        <v>21.416127807434847</v>
      </c>
      <c r="G50">
        <f t="shared" si="28"/>
        <v>185.79683366466332</v>
      </c>
      <c r="H50">
        <f t="shared" si="28"/>
        <v>870.16517721910816</v>
      </c>
      <c r="I50">
        <f t="shared" si="5"/>
        <v>19.776481300434277</v>
      </c>
      <c r="J50">
        <f t="shared" si="6"/>
        <v>9.394837779387144</v>
      </c>
      <c r="K50">
        <f t="shared" si="1"/>
        <v>65.453085158290406</v>
      </c>
      <c r="L50">
        <f t="shared" si="7"/>
        <v>-21.453085158290406</v>
      </c>
      <c r="M50">
        <f t="shared" si="8"/>
        <v>21.453085158290406</v>
      </c>
      <c r="N50">
        <f t="shared" si="29"/>
        <v>170.85989664996771</v>
      </c>
      <c r="O50">
        <f t="shared" si="29"/>
        <v>859.96743271524053</v>
      </c>
      <c r="P50">
        <f t="shared" si="10"/>
        <v>19.544714379891829</v>
      </c>
      <c r="Q50">
        <f t="shared" si="11"/>
        <v>8.7420001811719157</v>
      </c>
      <c r="R50">
        <f t="shared" si="12"/>
        <v>70.67465174975726</v>
      </c>
      <c r="S50">
        <f t="shared" si="13"/>
        <v>-26.67465174975726</v>
      </c>
      <c r="T50">
        <f t="shared" si="14"/>
        <v>26.67465174975726</v>
      </c>
      <c r="U50">
        <f t="shared" si="30"/>
        <v>115.95089299501043</v>
      </c>
      <c r="V50">
        <f t="shared" si="30"/>
        <v>746.97564095692019</v>
      </c>
      <c r="W50">
        <f t="shared" si="16"/>
        <v>19.153221562997953</v>
      </c>
      <c r="X50">
        <f t="shared" si="17"/>
        <v>6.0538584913054834</v>
      </c>
      <c r="Y50">
        <f t="shared" si="18"/>
        <v>70.875953583821769</v>
      </c>
      <c r="Z50">
        <f t="shared" si="19"/>
        <v>-26.875953583821769</v>
      </c>
      <c r="AA50">
        <f t="shared" si="20"/>
        <v>26.875953583821769</v>
      </c>
      <c r="AB50">
        <f t="shared" si="31"/>
        <v>96.341139582204647</v>
      </c>
      <c r="AC50">
        <f t="shared" si="31"/>
        <v>718.49871836706734</v>
      </c>
      <c r="AD50">
        <f t="shared" si="22"/>
        <v>18.423044060694036</v>
      </c>
      <c r="AE50">
        <f t="shared" si="23"/>
        <v>5.2293822489276112</v>
      </c>
    </row>
    <row r="51" spans="1:31" x14ac:dyDescent="0.25">
      <c r="A51" s="1">
        <v>43890</v>
      </c>
      <c r="B51">
        <v>50</v>
      </c>
      <c r="C51">
        <v>47</v>
      </c>
      <c r="D51">
        <f t="shared" si="0"/>
        <v>29.202561937412288</v>
      </c>
      <c r="E51">
        <f t="shared" si="2"/>
        <v>17.797438062587712</v>
      </c>
      <c r="F51">
        <f t="shared" si="3"/>
        <v>17.797438062587712</v>
      </c>
      <c r="G51">
        <f t="shared" si="28"/>
        <v>203.59427172725103</v>
      </c>
      <c r="H51">
        <f t="shared" si="28"/>
        <v>887.96261528169589</v>
      </c>
      <c r="I51">
        <f t="shared" si="5"/>
        <v>19.732502561815465</v>
      </c>
      <c r="J51">
        <f t="shared" si="6"/>
        <v>10.31771165818714</v>
      </c>
      <c r="K51">
        <f t="shared" si="1"/>
        <v>29.427180044687862</v>
      </c>
      <c r="L51">
        <f t="shared" si="7"/>
        <v>17.572819955312138</v>
      </c>
      <c r="M51">
        <f t="shared" si="8"/>
        <v>17.572819955312138</v>
      </c>
      <c r="N51">
        <f t="shared" si="29"/>
        <v>188.43271660527984</v>
      </c>
      <c r="O51">
        <f t="shared" si="29"/>
        <v>877.54025267055272</v>
      </c>
      <c r="P51">
        <f t="shared" si="10"/>
        <v>19.500894503790061</v>
      </c>
      <c r="Q51">
        <f t="shared" si="11"/>
        <v>9.6627729855498341</v>
      </c>
      <c r="R51">
        <f t="shared" si="12"/>
        <v>19.740892088034496</v>
      </c>
      <c r="S51">
        <f t="shared" si="13"/>
        <v>27.259107911965504</v>
      </c>
      <c r="T51">
        <f t="shared" si="14"/>
        <v>27.259107911965504</v>
      </c>
      <c r="U51">
        <f t="shared" si="30"/>
        <v>143.21000090697595</v>
      </c>
      <c r="V51">
        <f t="shared" si="30"/>
        <v>774.23474886888573</v>
      </c>
      <c r="W51">
        <f t="shared" si="16"/>
        <v>19.355868721722143</v>
      </c>
      <c r="X51">
        <f t="shared" si="17"/>
        <v>7.3987896366675798</v>
      </c>
      <c r="Y51">
        <f t="shared" si="18"/>
        <v>20.021692282601084</v>
      </c>
      <c r="Z51">
        <f t="shared" si="19"/>
        <v>26.978307717398916</v>
      </c>
      <c r="AA51">
        <f t="shared" si="20"/>
        <v>26.978307717398916</v>
      </c>
      <c r="AB51">
        <f t="shared" si="31"/>
        <v>123.31944729960357</v>
      </c>
      <c r="AC51">
        <f t="shared" si="31"/>
        <v>745.47702608446627</v>
      </c>
      <c r="AD51">
        <f t="shared" si="22"/>
        <v>18.636925652111657</v>
      </c>
      <c r="AE51">
        <f t="shared" si="23"/>
        <v>6.6169415278871844</v>
      </c>
    </row>
    <row r="52" spans="1:31" x14ac:dyDescent="0.25">
      <c r="A52" s="1">
        <v>43891</v>
      </c>
      <c r="B52">
        <v>51</v>
      </c>
      <c r="C52">
        <v>35</v>
      </c>
      <c r="D52">
        <f t="shared" si="0"/>
        <v>33.196701506672852</v>
      </c>
      <c r="E52">
        <f t="shared" si="2"/>
        <v>1.8032984933271479</v>
      </c>
      <c r="F52">
        <f t="shared" si="3"/>
        <v>1.8032984933271479</v>
      </c>
      <c r="G52">
        <f t="shared" si="28"/>
        <v>205.39757022057819</v>
      </c>
      <c r="H52">
        <f t="shared" si="28"/>
        <v>889.76591377502302</v>
      </c>
      <c r="I52">
        <f t="shared" si="5"/>
        <v>19.342737255978761</v>
      </c>
      <c r="J52">
        <f t="shared" si="6"/>
        <v>10.618847141559069</v>
      </c>
      <c r="K52">
        <f t="shared" si="1"/>
        <v>33.708883811244263</v>
      </c>
      <c r="L52">
        <f t="shared" si="7"/>
        <v>1.291116188755737</v>
      </c>
      <c r="M52">
        <f t="shared" si="8"/>
        <v>1.291116188755737</v>
      </c>
      <c r="N52">
        <f t="shared" si="29"/>
        <v>189.72383279403556</v>
      </c>
      <c r="O52">
        <f t="shared" si="29"/>
        <v>878.83136885930844</v>
      </c>
      <c r="P52">
        <f t="shared" si="10"/>
        <v>19.105029757811053</v>
      </c>
      <c r="Q52">
        <f t="shared" si="11"/>
        <v>9.9305698655856496</v>
      </c>
      <c r="R52">
        <f t="shared" si="12"/>
        <v>15.868074589831547</v>
      </c>
      <c r="S52">
        <f t="shared" si="13"/>
        <v>19.131925410168453</v>
      </c>
      <c r="T52">
        <f t="shared" si="14"/>
        <v>19.131925410168453</v>
      </c>
      <c r="U52">
        <f t="shared" si="30"/>
        <v>162.34192631714441</v>
      </c>
      <c r="V52">
        <f t="shared" si="30"/>
        <v>793.36667427905422</v>
      </c>
      <c r="W52">
        <f t="shared" si="16"/>
        <v>19.350406689733031</v>
      </c>
      <c r="X52">
        <f t="shared" si="17"/>
        <v>8.3895873053293517</v>
      </c>
      <c r="Y52">
        <f t="shared" si="18"/>
        <v>16.133877771641362</v>
      </c>
      <c r="Z52">
        <f t="shared" si="19"/>
        <v>18.866122228358638</v>
      </c>
      <c r="AA52">
        <f t="shared" si="20"/>
        <v>18.866122228358638</v>
      </c>
      <c r="AB52">
        <f t="shared" si="31"/>
        <v>142.1855695279622</v>
      </c>
      <c r="AC52">
        <f t="shared" si="31"/>
        <v>764.34314831282495</v>
      </c>
      <c r="AD52">
        <f t="shared" si="22"/>
        <v>18.642515812507927</v>
      </c>
      <c r="AE52">
        <f t="shared" si="23"/>
        <v>7.6269517997439404</v>
      </c>
    </row>
    <row r="53" spans="1:31" x14ac:dyDescent="0.25">
      <c r="A53" s="1">
        <v>43892</v>
      </c>
      <c r="B53">
        <v>52</v>
      </c>
      <c r="C53">
        <v>42</v>
      </c>
      <c r="D53">
        <f t="shared" si="0"/>
        <v>40.527621762421397</v>
      </c>
      <c r="E53">
        <f t="shared" si="2"/>
        <v>1.472378237578603</v>
      </c>
      <c r="F53">
        <f t="shared" si="3"/>
        <v>1.472378237578603</v>
      </c>
      <c r="G53">
        <f t="shared" si="28"/>
        <v>206.86994845815678</v>
      </c>
      <c r="H53">
        <f t="shared" si="28"/>
        <v>891.23829201260162</v>
      </c>
      <c r="I53">
        <f t="shared" si="5"/>
        <v>18.962516851331948</v>
      </c>
      <c r="J53">
        <f t="shared" si="6"/>
        <v>10.909414086750093</v>
      </c>
      <c r="K53">
        <f t="shared" si="1"/>
        <v>41.136662384923973</v>
      </c>
      <c r="L53">
        <f t="shared" si="7"/>
        <v>0.86333761507602702</v>
      </c>
      <c r="M53">
        <f t="shared" si="8"/>
        <v>0.86333761507602702</v>
      </c>
      <c r="N53">
        <f t="shared" si="29"/>
        <v>190.58717040911159</v>
      </c>
      <c r="O53">
        <f t="shared" si="29"/>
        <v>879.69470647438447</v>
      </c>
      <c r="P53">
        <f t="shared" si="10"/>
        <v>18.716908648391158</v>
      </c>
      <c r="Q53">
        <f t="shared" si="11"/>
        <v>10.182620110479291</v>
      </c>
      <c r="R53">
        <f t="shared" si="12"/>
        <v>22.801758507206188</v>
      </c>
      <c r="S53">
        <f t="shared" si="13"/>
        <v>19.198241492793812</v>
      </c>
      <c r="T53">
        <f t="shared" si="14"/>
        <v>19.198241492793812</v>
      </c>
      <c r="U53">
        <f t="shared" si="30"/>
        <v>181.54016780993823</v>
      </c>
      <c r="V53">
        <f t="shared" si="30"/>
        <v>812.56491577184806</v>
      </c>
      <c r="W53">
        <f t="shared" si="16"/>
        <v>19.346783708853525</v>
      </c>
      <c r="X53">
        <f t="shared" si="17"/>
        <v>9.3834805072463467</v>
      </c>
      <c r="Y53">
        <f t="shared" si="18"/>
        <v>22.762623408495998</v>
      </c>
      <c r="Z53">
        <f t="shared" si="19"/>
        <v>19.237376591504002</v>
      </c>
      <c r="AA53">
        <f t="shared" si="20"/>
        <v>19.237376591504002</v>
      </c>
      <c r="AB53">
        <f t="shared" si="31"/>
        <v>161.42294611946619</v>
      </c>
      <c r="AC53">
        <f t="shared" si="31"/>
        <v>783.58052490432897</v>
      </c>
      <c r="AD53">
        <f t="shared" si="22"/>
        <v>18.656679164388784</v>
      </c>
      <c r="AE53">
        <f t="shared" si="23"/>
        <v>8.6522871887932045</v>
      </c>
    </row>
    <row r="54" spans="1:31" x14ac:dyDescent="0.25">
      <c r="A54" s="1">
        <v>43893</v>
      </c>
      <c r="B54">
        <v>53</v>
      </c>
      <c r="C54">
        <v>32</v>
      </c>
      <c r="D54">
        <f t="shared" si="0"/>
        <v>41.238257204547139</v>
      </c>
      <c r="E54">
        <f t="shared" si="2"/>
        <v>-9.2382572045471392</v>
      </c>
      <c r="F54">
        <f t="shared" si="3"/>
        <v>9.2382572045471392</v>
      </c>
      <c r="G54">
        <f t="shared" si="28"/>
        <v>197.63169125360963</v>
      </c>
      <c r="H54">
        <f t="shared" si="28"/>
        <v>900.47654921714877</v>
      </c>
      <c r="I54">
        <f t="shared" si="5"/>
        <v>18.759928108690598</v>
      </c>
      <c r="J54">
        <f t="shared" si="6"/>
        <v>10.534778710695385</v>
      </c>
      <c r="K54">
        <f t="shared" si="1"/>
        <v>41.872510131387799</v>
      </c>
      <c r="L54">
        <f t="shared" si="7"/>
        <v>-9.8725101313877985</v>
      </c>
      <c r="M54">
        <f t="shared" si="8"/>
        <v>9.8725101313877985</v>
      </c>
      <c r="N54">
        <f t="shared" si="29"/>
        <v>180.71466027772379</v>
      </c>
      <c r="O54">
        <f t="shared" si="29"/>
        <v>889.56721660577227</v>
      </c>
      <c r="P54">
        <f t="shared" si="10"/>
        <v>18.532650345953588</v>
      </c>
      <c r="Q54">
        <f t="shared" si="11"/>
        <v>9.7511503699836961</v>
      </c>
      <c r="R54">
        <f t="shared" si="12"/>
        <v>30.999562333260759</v>
      </c>
      <c r="S54">
        <f t="shared" si="13"/>
        <v>1.0004376667392414</v>
      </c>
      <c r="T54">
        <f t="shared" si="14"/>
        <v>1.0004376667392414</v>
      </c>
      <c r="U54">
        <f t="shared" si="30"/>
        <v>182.54060547667746</v>
      </c>
      <c r="V54">
        <f t="shared" si="30"/>
        <v>813.56535343858729</v>
      </c>
      <c r="W54">
        <f t="shared" si="16"/>
        <v>18.920124498571798</v>
      </c>
      <c r="X54">
        <f t="shared" si="17"/>
        <v>9.6479600591664543</v>
      </c>
      <c r="Y54">
        <f t="shared" si="18"/>
        <v>30.687978275765115</v>
      </c>
      <c r="Z54">
        <f t="shared" si="19"/>
        <v>1.3120217242348851</v>
      </c>
      <c r="AA54">
        <f t="shared" si="20"/>
        <v>1.3120217242348851</v>
      </c>
      <c r="AB54">
        <f t="shared" si="31"/>
        <v>162.73496784370107</v>
      </c>
      <c r="AC54">
        <f t="shared" si="31"/>
        <v>784.89254662856388</v>
      </c>
      <c r="AD54">
        <f t="shared" si="22"/>
        <v>18.253315037873577</v>
      </c>
      <c r="AE54">
        <f t="shared" si="23"/>
        <v>8.9153650997664968</v>
      </c>
    </row>
    <row r="55" spans="1:31" x14ac:dyDescent="0.25">
      <c r="A55" s="1">
        <v>43894</v>
      </c>
      <c r="B55">
        <v>54</v>
      </c>
      <c r="C55">
        <v>37</v>
      </c>
      <c r="D55">
        <f t="shared" si="0"/>
        <v>37.371420921368461</v>
      </c>
      <c r="E55">
        <f t="shared" si="2"/>
        <v>-0.37142092136846117</v>
      </c>
      <c r="F55">
        <f t="shared" si="3"/>
        <v>0.37142092136846117</v>
      </c>
      <c r="G55">
        <f t="shared" si="28"/>
        <v>197.26027033224116</v>
      </c>
      <c r="H55">
        <f t="shared" si="28"/>
        <v>900.84797013851721</v>
      </c>
      <c r="I55">
        <f t="shared" si="5"/>
        <v>18.384652451806474</v>
      </c>
      <c r="J55">
        <f t="shared" si="6"/>
        <v>10.729616502098107</v>
      </c>
      <c r="K55">
        <f t="shared" si="1"/>
        <v>37.997606899186664</v>
      </c>
      <c r="L55">
        <f t="shared" si="7"/>
        <v>-0.99760689918666401</v>
      </c>
      <c r="M55">
        <f t="shared" si="8"/>
        <v>0.99760689918666401</v>
      </c>
      <c r="N55">
        <f t="shared" si="29"/>
        <v>179.71705337853712</v>
      </c>
      <c r="O55">
        <f t="shared" si="29"/>
        <v>890.56482350495889</v>
      </c>
      <c r="P55">
        <f t="shared" si="10"/>
        <v>18.174792316427734</v>
      </c>
      <c r="Q55">
        <f t="shared" si="11"/>
        <v>9.8882589825301839</v>
      </c>
      <c r="R55">
        <f t="shared" si="12"/>
        <v>27.756149770793513</v>
      </c>
      <c r="S55">
        <f t="shared" si="13"/>
        <v>9.2438502292064868</v>
      </c>
      <c r="T55">
        <f t="shared" si="14"/>
        <v>9.2438502292064868</v>
      </c>
      <c r="U55">
        <f t="shared" si="30"/>
        <v>191.78445570588394</v>
      </c>
      <c r="V55">
        <f t="shared" si="30"/>
        <v>822.80920366779378</v>
      </c>
      <c r="W55">
        <f t="shared" si="16"/>
        <v>18.700209174268039</v>
      </c>
      <c r="X55">
        <f t="shared" si="17"/>
        <v>10.255738527769209</v>
      </c>
      <c r="Y55">
        <f t="shared" si="18"/>
        <v>27.453805288260444</v>
      </c>
      <c r="Z55">
        <f t="shared" si="19"/>
        <v>9.546194711739556</v>
      </c>
      <c r="AA55">
        <f t="shared" si="20"/>
        <v>9.546194711739556</v>
      </c>
      <c r="AB55">
        <f t="shared" si="31"/>
        <v>172.28116255544063</v>
      </c>
      <c r="AC55">
        <f t="shared" si="31"/>
        <v>794.43874134030341</v>
      </c>
      <c r="AD55">
        <f t="shared" si="22"/>
        <v>18.05542593955235</v>
      </c>
      <c r="AE55">
        <f t="shared" si="23"/>
        <v>9.5417944241370805</v>
      </c>
    </row>
    <row r="56" spans="1:31" x14ac:dyDescent="0.25">
      <c r="A56" s="1">
        <v>43895</v>
      </c>
      <c r="B56">
        <v>55</v>
      </c>
      <c r="C56">
        <v>31</v>
      </c>
      <c r="D56">
        <f t="shared" si="0"/>
        <v>33.980483003124228</v>
      </c>
      <c r="E56">
        <f t="shared" si="2"/>
        <v>-2.9804830031242275</v>
      </c>
      <c r="F56">
        <f t="shared" si="3"/>
        <v>2.9804830031242275</v>
      </c>
      <c r="G56">
        <f t="shared" ref="G56:H71" si="32">E56+G55</f>
        <v>194.27978732911694</v>
      </c>
      <c r="H56">
        <f t="shared" si="32"/>
        <v>903.82845314164149</v>
      </c>
      <c r="I56">
        <f t="shared" si="5"/>
        <v>18.076569062832831</v>
      </c>
      <c r="J56">
        <f t="shared" si="6"/>
        <v>10.747602969004495</v>
      </c>
      <c r="K56">
        <f t="shared" si="1"/>
        <v>34.631108219224615</v>
      </c>
      <c r="L56">
        <f t="shared" si="7"/>
        <v>-3.6311082192246147</v>
      </c>
      <c r="M56">
        <f t="shared" si="8"/>
        <v>3.6311082192246147</v>
      </c>
      <c r="N56">
        <f t="shared" ref="N56:O71" si="33">L56+N55</f>
        <v>176.0859451593125</v>
      </c>
      <c r="O56">
        <f t="shared" si="33"/>
        <v>894.19593172418354</v>
      </c>
      <c r="P56">
        <f t="shared" si="10"/>
        <v>17.88391863448367</v>
      </c>
      <c r="Q56">
        <f t="shared" si="11"/>
        <v>9.8460493339409734</v>
      </c>
      <c r="R56">
        <f t="shared" si="12"/>
        <v>10.079800752650669</v>
      </c>
      <c r="S56">
        <f t="shared" si="13"/>
        <v>20.920199247349331</v>
      </c>
      <c r="T56">
        <f t="shared" si="14"/>
        <v>20.920199247349331</v>
      </c>
      <c r="U56">
        <f t="shared" si="30"/>
        <v>212.70465495323327</v>
      </c>
      <c r="V56">
        <f t="shared" si="30"/>
        <v>843.72940291514305</v>
      </c>
      <c r="W56">
        <f t="shared" si="16"/>
        <v>18.74954228700318</v>
      </c>
      <c r="X56">
        <f t="shared" si="17"/>
        <v>11.34452519945919</v>
      </c>
      <c r="Y56">
        <f t="shared" si="18"/>
        <v>10.1200902583995</v>
      </c>
      <c r="Z56">
        <f t="shared" si="19"/>
        <v>20.8799097416005</v>
      </c>
      <c r="AA56">
        <f t="shared" si="20"/>
        <v>20.8799097416005</v>
      </c>
      <c r="AB56">
        <f t="shared" si="31"/>
        <v>193.16107229704113</v>
      </c>
      <c r="AC56">
        <f t="shared" si="31"/>
        <v>815.31865108190391</v>
      </c>
      <c r="AD56">
        <f t="shared" si="22"/>
        <v>18.118192246264531</v>
      </c>
      <c r="AE56">
        <f t="shared" si="23"/>
        <v>10.661166945994051</v>
      </c>
    </row>
    <row r="57" spans="1:31" x14ac:dyDescent="0.25">
      <c r="A57" s="1">
        <v>43896</v>
      </c>
      <c r="B57">
        <v>56</v>
      </c>
      <c r="C57">
        <v>30</v>
      </c>
      <c r="D57">
        <f t="shared" si="0"/>
        <v>34.052799535909948</v>
      </c>
      <c r="E57">
        <f t="shared" si="2"/>
        <v>-4.0527995359099478</v>
      </c>
      <c r="F57">
        <f t="shared" si="3"/>
        <v>4.0527995359099478</v>
      </c>
      <c r="G57">
        <f t="shared" si="32"/>
        <v>190.226987793207</v>
      </c>
      <c r="H57">
        <f t="shared" si="32"/>
        <v>907.8812526775514</v>
      </c>
      <c r="I57">
        <f t="shared" si="5"/>
        <v>17.801593189755909</v>
      </c>
      <c r="J57">
        <f t="shared" si="6"/>
        <v>10.685952979909398</v>
      </c>
      <c r="K57">
        <f t="shared" si="1"/>
        <v>34.745637053105426</v>
      </c>
      <c r="L57">
        <f t="shared" si="7"/>
        <v>-4.7456370531054262</v>
      </c>
      <c r="M57">
        <f t="shared" si="8"/>
        <v>4.7456370531054262</v>
      </c>
      <c r="N57">
        <f t="shared" si="33"/>
        <v>171.34030810620709</v>
      </c>
      <c r="O57">
        <f t="shared" si="33"/>
        <v>898.94156877728892</v>
      </c>
      <c r="P57">
        <f t="shared" si="10"/>
        <v>17.626305270142922</v>
      </c>
      <c r="Q57">
        <f t="shared" si="11"/>
        <v>9.7207160252942675</v>
      </c>
      <c r="R57">
        <f t="shared" si="12"/>
        <v>25.151473987642699</v>
      </c>
      <c r="S57">
        <f t="shared" si="13"/>
        <v>4.8485260123573006</v>
      </c>
      <c r="T57">
        <f t="shared" si="14"/>
        <v>4.8485260123573006</v>
      </c>
      <c r="U57">
        <f t="shared" si="30"/>
        <v>217.55318096559057</v>
      </c>
      <c r="V57">
        <f t="shared" si="30"/>
        <v>848.57792892750035</v>
      </c>
      <c r="W57">
        <f t="shared" si="16"/>
        <v>18.447346281032615</v>
      </c>
      <c r="X57">
        <f t="shared" si="17"/>
        <v>11.79319657425614</v>
      </c>
      <c r="Y57">
        <f t="shared" si="18"/>
        <v>26.045606771207375</v>
      </c>
      <c r="Z57">
        <f t="shared" si="19"/>
        <v>3.9543932287926253</v>
      </c>
      <c r="AA57">
        <f t="shared" si="20"/>
        <v>3.9543932287926253</v>
      </c>
      <c r="AB57">
        <f t="shared" si="31"/>
        <v>197.11546552583377</v>
      </c>
      <c r="AC57">
        <f t="shared" si="31"/>
        <v>819.27304431069649</v>
      </c>
      <c r="AD57">
        <f t="shared" si="22"/>
        <v>17.810283571971663</v>
      </c>
      <c r="AE57">
        <f t="shared" si="23"/>
        <v>11.067508539619078</v>
      </c>
    </row>
    <row r="58" spans="1:31" x14ac:dyDescent="0.25">
      <c r="A58" s="1">
        <v>43897</v>
      </c>
      <c r="B58">
        <v>57</v>
      </c>
      <c r="C58">
        <v>28</v>
      </c>
      <c r="D58">
        <f t="shared" si="0"/>
        <v>31.305801320272725</v>
      </c>
      <c r="E58">
        <f t="shared" si="2"/>
        <v>-3.3058013202727246</v>
      </c>
      <c r="F58">
        <f t="shared" si="3"/>
        <v>3.3058013202727246</v>
      </c>
      <c r="G58">
        <f t="shared" si="32"/>
        <v>186.92118647293427</v>
      </c>
      <c r="H58">
        <f t="shared" si="32"/>
        <v>911.18705399782414</v>
      </c>
      <c r="I58">
        <f t="shared" si="5"/>
        <v>17.522827961496617</v>
      </c>
      <c r="J58">
        <f t="shared" si="6"/>
        <v>10.667295649061968</v>
      </c>
      <c r="K58">
        <f t="shared" si="1"/>
        <v>32.016086605695648</v>
      </c>
      <c r="L58">
        <f t="shared" si="7"/>
        <v>-4.0160866056956479</v>
      </c>
      <c r="M58">
        <f t="shared" si="8"/>
        <v>4.0160866056956479</v>
      </c>
      <c r="N58">
        <f t="shared" si="33"/>
        <v>167.32422150051144</v>
      </c>
      <c r="O58">
        <f t="shared" si="33"/>
        <v>902.95765538298451</v>
      </c>
      <c r="P58">
        <f t="shared" si="10"/>
        <v>17.364570295826624</v>
      </c>
      <c r="Q58">
        <f t="shared" si="11"/>
        <v>9.635955203609381</v>
      </c>
      <c r="R58">
        <f t="shared" si="12"/>
        <v>27.631286797579079</v>
      </c>
      <c r="S58">
        <f t="shared" si="13"/>
        <v>0.36871320242092054</v>
      </c>
      <c r="T58">
        <f t="shared" si="14"/>
        <v>0.36871320242092054</v>
      </c>
      <c r="U58">
        <f t="shared" si="30"/>
        <v>217.92189416801148</v>
      </c>
      <c r="V58">
        <f t="shared" si="30"/>
        <v>848.94664212992132</v>
      </c>
      <c r="W58">
        <f t="shared" si="16"/>
        <v>18.06269451340258</v>
      </c>
      <c r="X58">
        <f t="shared" si="17"/>
        <v>12.064750029754016</v>
      </c>
      <c r="Y58">
        <f t="shared" si="18"/>
        <v>28.781475035657117</v>
      </c>
      <c r="Z58">
        <f t="shared" si="19"/>
        <v>-0.78147503565711673</v>
      </c>
      <c r="AA58">
        <f t="shared" si="20"/>
        <v>0.78147503565711673</v>
      </c>
      <c r="AB58">
        <f t="shared" si="31"/>
        <v>196.33399049017666</v>
      </c>
      <c r="AC58">
        <f t="shared" si="31"/>
        <v>820.05451934635357</v>
      </c>
      <c r="AD58">
        <f t="shared" si="22"/>
        <v>17.447968496730926</v>
      </c>
      <c r="AE58">
        <f t="shared" si="23"/>
        <v>11.25254155100991</v>
      </c>
    </row>
    <row r="59" spans="1:31" x14ac:dyDescent="0.25">
      <c r="A59" s="1">
        <v>43898</v>
      </c>
      <c r="B59">
        <v>58</v>
      </c>
      <c r="C59">
        <v>27</v>
      </c>
      <c r="D59">
        <f t="shared" si="0"/>
        <v>29.940966107408151</v>
      </c>
      <c r="E59">
        <f t="shared" si="2"/>
        <v>-2.9409661074081512</v>
      </c>
      <c r="F59">
        <f t="shared" si="3"/>
        <v>2.9409661074081512</v>
      </c>
      <c r="G59">
        <f t="shared" si="32"/>
        <v>183.98022036552612</v>
      </c>
      <c r="H59">
        <f t="shared" si="32"/>
        <v>914.12802010523228</v>
      </c>
      <c r="I59">
        <f t="shared" si="5"/>
        <v>17.247698492551553</v>
      </c>
      <c r="J59">
        <f t="shared" si="6"/>
        <v>10.666943212451116</v>
      </c>
      <c r="K59">
        <f t="shared" si="1"/>
        <v>30.689613957737599</v>
      </c>
      <c r="L59">
        <f t="shared" si="7"/>
        <v>-3.689613957737599</v>
      </c>
      <c r="M59">
        <f t="shared" si="8"/>
        <v>3.689613957737599</v>
      </c>
      <c r="N59">
        <f t="shared" si="33"/>
        <v>163.63460754277384</v>
      </c>
      <c r="O59">
        <f t="shared" si="33"/>
        <v>906.64726934072212</v>
      </c>
      <c r="P59">
        <f t="shared" si="10"/>
        <v>17.106552251711737</v>
      </c>
      <c r="Q59">
        <f t="shared" si="11"/>
        <v>9.565610015098164</v>
      </c>
      <c r="R59">
        <f t="shared" si="12"/>
        <v>30.797758411432078</v>
      </c>
      <c r="S59">
        <f t="shared" si="13"/>
        <v>-3.7977584114320777</v>
      </c>
      <c r="T59">
        <f t="shared" si="14"/>
        <v>3.7977584114320777</v>
      </c>
      <c r="U59">
        <f t="shared" si="30"/>
        <v>214.12413575657939</v>
      </c>
      <c r="V59">
        <f t="shared" si="30"/>
        <v>852.74440054135334</v>
      </c>
      <c r="W59">
        <f t="shared" si="16"/>
        <v>17.765508344611529</v>
      </c>
      <c r="X59">
        <f t="shared" si="17"/>
        <v>12.052800944563208</v>
      </c>
      <c r="Y59">
        <f t="shared" si="18"/>
        <v>32.016612633394558</v>
      </c>
      <c r="Z59">
        <f t="shared" si="19"/>
        <v>-5.0166126333945584</v>
      </c>
      <c r="AA59">
        <f t="shared" si="20"/>
        <v>5.0166126333945584</v>
      </c>
      <c r="AB59">
        <f t="shared" si="31"/>
        <v>191.31737785678212</v>
      </c>
      <c r="AC59">
        <f t="shared" si="31"/>
        <v>825.07113197974809</v>
      </c>
      <c r="AD59">
        <f t="shared" si="22"/>
        <v>17.188981916244753</v>
      </c>
      <c r="AE59">
        <f t="shared" si="23"/>
        <v>11.130233238303324</v>
      </c>
    </row>
    <row r="60" spans="1:31" x14ac:dyDescent="0.25">
      <c r="A60" s="1">
        <v>43899</v>
      </c>
      <c r="B60">
        <v>59</v>
      </c>
      <c r="C60">
        <v>23</v>
      </c>
      <c r="D60">
        <f t="shared" si="0"/>
        <v>27.088991100257438</v>
      </c>
      <c r="E60">
        <f t="shared" si="2"/>
        <v>-4.0889911002574379</v>
      </c>
      <c r="F60">
        <f t="shared" si="3"/>
        <v>4.0889911002574379</v>
      </c>
      <c r="G60">
        <f t="shared" si="32"/>
        <v>179.89122926526869</v>
      </c>
      <c r="H60">
        <f t="shared" si="32"/>
        <v>918.21701120548971</v>
      </c>
      <c r="I60">
        <f t="shared" si="5"/>
        <v>17.004018726027589</v>
      </c>
      <c r="J60">
        <f t="shared" si="6"/>
        <v>10.579336106582504</v>
      </c>
      <c r="K60">
        <f t="shared" si="1"/>
        <v>27.854217862684823</v>
      </c>
      <c r="L60">
        <f t="shared" si="7"/>
        <v>-4.8542178626848234</v>
      </c>
      <c r="M60">
        <f t="shared" si="8"/>
        <v>4.8542178626848234</v>
      </c>
      <c r="N60">
        <f t="shared" si="33"/>
        <v>158.780389680089</v>
      </c>
      <c r="O60">
        <f t="shared" si="33"/>
        <v>911.5014872034069</v>
      </c>
      <c r="P60">
        <f t="shared" si="10"/>
        <v>16.879657170433461</v>
      </c>
      <c r="Q60">
        <f t="shared" si="11"/>
        <v>9.4066122360713571</v>
      </c>
      <c r="R60">
        <f t="shared" si="12"/>
        <v>24.178470526890159</v>
      </c>
      <c r="S60">
        <f t="shared" si="13"/>
        <v>-1.178470526890159</v>
      </c>
      <c r="T60">
        <f t="shared" si="14"/>
        <v>1.178470526890159</v>
      </c>
      <c r="U60">
        <f t="shared" ref="U60:V75" si="34">S60+U59</f>
        <v>212.94566522968924</v>
      </c>
      <c r="V60">
        <f t="shared" si="34"/>
        <v>853.92287106824347</v>
      </c>
      <c r="W60">
        <f t="shared" si="16"/>
        <v>17.426997368739663</v>
      </c>
      <c r="X60">
        <f t="shared" si="17"/>
        <v>12.219297491354913</v>
      </c>
      <c r="Y60">
        <f t="shared" si="18"/>
        <v>25.316206260173999</v>
      </c>
      <c r="Z60">
        <f t="shared" si="19"/>
        <v>-2.316206260173999</v>
      </c>
      <c r="AA60">
        <f t="shared" si="20"/>
        <v>2.316206260173999</v>
      </c>
      <c r="AB60">
        <f t="shared" si="31"/>
        <v>189.00117159660812</v>
      </c>
      <c r="AC60">
        <f t="shared" si="31"/>
        <v>827.38733823992209</v>
      </c>
      <c r="AD60">
        <f t="shared" si="22"/>
        <v>16.885455882447388</v>
      </c>
      <c r="AE60">
        <f t="shared" si="23"/>
        <v>11.193134074222826</v>
      </c>
    </row>
    <row r="61" spans="1:31" x14ac:dyDescent="0.25">
      <c r="A61" s="1">
        <v>43900</v>
      </c>
      <c r="B61">
        <v>60</v>
      </c>
      <c r="C61">
        <v>17</v>
      </c>
      <c r="D61">
        <f t="shared" si="0"/>
        <v>26.242609301520009</v>
      </c>
      <c r="E61">
        <f t="shared" si="2"/>
        <v>-9.2426093015200088</v>
      </c>
      <c r="F61">
        <f t="shared" si="3"/>
        <v>9.2426093015200088</v>
      </c>
      <c r="G61">
        <f t="shared" si="32"/>
        <v>170.64861996374867</v>
      </c>
      <c r="H61">
        <f t="shared" si="32"/>
        <v>927.45962050700973</v>
      </c>
      <c r="I61">
        <f t="shared" si="5"/>
        <v>16.86290219103654</v>
      </c>
      <c r="J61">
        <f t="shared" si="6"/>
        <v>10.119765745569987</v>
      </c>
      <c r="K61">
        <f t="shared" si="1"/>
        <v>27.046981333266917</v>
      </c>
      <c r="L61">
        <f t="shared" si="7"/>
        <v>-10.046981333266917</v>
      </c>
      <c r="M61">
        <f t="shared" si="8"/>
        <v>10.046981333266917</v>
      </c>
      <c r="N61">
        <f t="shared" si="33"/>
        <v>148.73340834682207</v>
      </c>
      <c r="O61">
        <f t="shared" si="33"/>
        <v>921.54846853667379</v>
      </c>
      <c r="P61">
        <f t="shared" si="10"/>
        <v>16.755426700666796</v>
      </c>
      <c r="Q61">
        <f t="shared" si="11"/>
        <v>8.8767305663963256</v>
      </c>
      <c r="R61">
        <f t="shared" si="12"/>
        <v>22.334038071879377</v>
      </c>
      <c r="S61">
        <f t="shared" si="13"/>
        <v>-5.3340380718793767</v>
      </c>
      <c r="T61">
        <f t="shared" si="14"/>
        <v>5.3340380718793767</v>
      </c>
      <c r="U61">
        <f t="shared" si="34"/>
        <v>207.61162715780986</v>
      </c>
      <c r="V61">
        <f t="shared" si="34"/>
        <v>859.25690914012284</v>
      </c>
      <c r="W61">
        <f t="shared" si="16"/>
        <v>17.185138182802458</v>
      </c>
      <c r="X61">
        <f t="shared" si="17"/>
        <v>12.080882035942622</v>
      </c>
      <c r="Y61">
        <f t="shared" si="18"/>
        <v>23.541476976226466</v>
      </c>
      <c r="Z61">
        <f t="shared" si="19"/>
        <v>-6.5414769762264662</v>
      </c>
      <c r="AA61">
        <f t="shared" si="20"/>
        <v>6.5414769762264662</v>
      </c>
      <c r="AB61">
        <f t="shared" ref="AB61:AC76" si="35">Z61+AB60</f>
        <v>182.45969462038164</v>
      </c>
      <c r="AC61">
        <f t="shared" si="35"/>
        <v>833.92881521614856</v>
      </c>
      <c r="AD61">
        <f t="shared" si="22"/>
        <v>16.67857630432297</v>
      </c>
      <c r="AE61">
        <f t="shared" si="23"/>
        <v>10.939764359448915</v>
      </c>
    </row>
    <row r="62" spans="1:31" x14ac:dyDescent="0.25">
      <c r="A62" s="1">
        <v>43901</v>
      </c>
      <c r="B62">
        <v>61</v>
      </c>
      <c r="C62">
        <v>22</v>
      </c>
      <c r="D62">
        <f t="shared" si="0"/>
        <v>23.657395257552032</v>
      </c>
      <c r="E62">
        <f t="shared" si="2"/>
        <v>-1.6573952575520323</v>
      </c>
      <c r="F62">
        <f t="shared" si="3"/>
        <v>1.6573952575520323</v>
      </c>
      <c r="G62">
        <f t="shared" si="32"/>
        <v>168.99122470619665</v>
      </c>
      <c r="H62">
        <f t="shared" si="32"/>
        <v>929.11701576456176</v>
      </c>
      <c r="I62">
        <f t="shared" si="5"/>
        <v>16.591375281510032</v>
      </c>
      <c r="J62">
        <f t="shared" si="6"/>
        <v>10.185486244442073</v>
      </c>
      <c r="K62">
        <f t="shared" si="1"/>
        <v>24.501904054611206</v>
      </c>
      <c r="L62">
        <f t="shared" si="7"/>
        <v>-2.5019040546112059</v>
      </c>
      <c r="M62">
        <f t="shared" si="8"/>
        <v>2.5019040546112059</v>
      </c>
      <c r="N62">
        <f t="shared" si="33"/>
        <v>146.23150429221087</v>
      </c>
      <c r="O62">
        <f t="shared" si="33"/>
        <v>924.05037259128505</v>
      </c>
      <c r="P62">
        <f t="shared" si="10"/>
        <v>16.500899510558661</v>
      </c>
      <c r="Q62">
        <f t="shared" si="11"/>
        <v>8.8620322909450895</v>
      </c>
      <c r="R62">
        <f t="shared" si="12"/>
        <v>21.997226468833048</v>
      </c>
      <c r="S62">
        <f t="shared" si="13"/>
        <v>2.7735311669516705E-3</v>
      </c>
      <c r="T62">
        <f t="shared" si="14"/>
        <v>2.7735311669516705E-3</v>
      </c>
      <c r="U62">
        <f t="shared" si="34"/>
        <v>207.61440068897681</v>
      </c>
      <c r="V62">
        <f t="shared" si="34"/>
        <v>859.25968267128974</v>
      </c>
      <c r="W62">
        <f t="shared" si="16"/>
        <v>16.848229071986072</v>
      </c>
      <c r="X62">
        <f t="shared" si="17"/>
        <v>12.322624520471527</v>
      </c>
      <c r="Y62">
        <f t="shared" si="18"/>
        <v>23.331652525987103</v>
      </c>
      <c r="Z62">
        <f t="shared" si="19"/>
        <v>-1.3316525259871028</v>
      </c>
      <c r="AA62">
        <f t="shared" si="20"/>
        <v>1.3316525259871028</v>
      </c>
      <c r="AB62">
        <f t="shared" si="35"/>
        <v>181.12804209439454</v>
      </c>
      <c r="AC62">
        <f t="shared" si="35"/>
        <v>835.26046774213569</v>
      </c>
      <c r="AD62">
        <f t="shared" si="22"/>
        <v>16.377656230237953</v>
      </c>
      <c r="AE62">
        <f t="shared" si="23"/>
        <v>11.059460495939529</v>
      </c>
    </row>
    <row r="63" spans="1:31" x14ac:dyDescent="0.25">
      <c r="A63" s="1">
        <v>43902</v>
      </c>
      <c r="B63">
        <v>62</v>
      </c>
      <c r="C63">
        <v>11</v>
      </c>
      <c r="D63">
        <f t="shared" si="0"/>
        <v>19.160238905965876</v>
      </c>
      <c r="E63">
        <f t="shared" si="2"/>
        <v>-8.1602389059658762</v>
      </c>
      <c r="F63">
        <f t="shared" si="3"/>
        <v>8.1602389059658762</v>
      </c>
      <c r="G63">
        <f t="shared" si="32"/>
        <v>160.83098580023076</v>
      </c>
      <c r="H63">
        <f t="shared" si="32"/>
        <v>937.27725467052767</v>
      </c>
      <c r="I63">
        <f t="shared" si="5"/>
        <v>16.44346060825487</v>
      </c>
      <c r="J63">
        <f t="shared" si="6"/>
        <v>9.7808478173682687</v>
      </c>
      <c r="K63">
        <f t="shared" si="1"/>
        <v>20.03015832312412</v>
      </c>
      <c r="L63">
        <f t="shared" si="7"/>
        <v>-9.0301583231241196</v>
      </c>
      <c r="M63">
        <f t="shared" si="8"/>
        <v>9.0301583231241196</v>
      </c>
      <c r="N63">
        <f t="shared" si="33"/>
        <v>137.20134596908676</v>
      </c>
      <c r="O63">
        <f t="shared" si="33"/>
        <v>933.08053091440922</v>
      </c>
      <c r="P63">
        <f t="shared" si="10"/>
        <v>16.369833875691391</v>
      </c>
      <c r="Q63">
        <f t="shared" si="11"/>
        <v>8.3813523711334526</v>
      </c>
      <c r="R63">
        <f t="shared" si="12"/>
        <v>15.745311813524864</v>
      </c>
      <c r="S63">
        <f t="shared" si="13"/>
        <v>-4.7453118135248644</v>
      </c>
      <c r="T63">
        <f t="shared" si="14"/>
        <v>4.7453118135248644</v>
      </c>
      <c r="U63">
        <f t="shared" si="34"/>
        <v>202.86908887545195</v>
      </c>
      <c r="V63">
        <f t="shared" si="34"/>
        <v>864.00499448481457</v>
      </c>
      <c r="W63">
        <f t="shared" si="16"/>
        <v>16.61548066316951</v>
      </c>
      <c r="X63">
        <f t="shared" si="17"/>
        <v>12.20964310260004</v>
      </c>
      <c r="Y63">
        <f t="shared" si="18"/>
        <v>17.088488946339567</v>
      </c>
      <c r="Z63">
        <f t="shared" si="19"/>
        <v>-6.0884889463395666</v>
      </c>
      <c r="AA63">
        <f t="shared" si="20"/>
        <v>6.0884889463395666</v>
      </c>
      <c r="AB63">
        <f t="shared" si="35"/>
        <v>175.03955314805498</v>
      </c>
      <c r="AC63">
        <f t="shared" si="35"/>
        <v>841.34895668847525</v>
      </c>
      <c r="AD63">
        <f t="shared" si="22"/>
        <v>16.179787628624524</v>
      </c>
      <c r="AE63">
        <f t="shared" si="23"/>
        <v>10.818408570356214</v>
      </c>
    </row>
    <row r="64" spans="1:31" x14ac:dyDescent="0.25">
      <c r="A64" s="1">
        <v>43903</v>
      </c>
      <c r="B64">
        <v>63</v>
      </c>
      <c r="C64">
        <v>7</v>
      </c>
      <c r="D64">
        <f t="shared" si="0"/>
        <v>18.162592285600244</v>
      </c>
      <c r="E64">
        <f t="shared" si="2"/>
        <v>-11.162592285600244</v>
      </c>
      <c r="F64">
        <f t="shared" si="3"/>
        <v>11.162592285600244</v>
      </c>
      <c r="G64">
        <f t="shared" si="32"/>
        <v>149.66839351463051</v>
      </c>
      <c r="H64">
        <f t="shared" si="32"/>
        <v>948.43984695612789</v>
      </c>
      <c r="I64">
        <f t="shared" si="5"/>
        <v>16.352411154415996</v>
      </c>
      <c r="J64">
        <f t="shared" si="6"/>
        <v>9.1526804274495213</v>
      </c>
      <c r="K64">
        <f t="shared" si="1"/>
        <v>19.079865487033906</v>
      </c>
      <c r="L64">
        <f t="shared" si="7"/>
        <v>-12.079865487033906</v>
      </c>
      <c r="M64">
        <f t="shared" si="8"/>
        <v>12.079865487033906</v>
      </c>
      <c r="N64">
        <f t="shared" si="33"/>
        <v>125.12148048205285</v>
      </c>
      <c r="O64">
        <f t="shared" si="33"/>
        <v>945.16039640144311</v>
      </c>
      <c r="P64">
        <f t="shared" si="10"/>
        <v>16.295868903473156</v>
      </c>
      <c r="Q64">
        <f t="shared" si="11"/>
        <v>7.6781103986044936</v>
      </c>
      <c r="R64">
        <f t="shared" si="12"/>
        <v>16.183331403384031</v>
      </c>
      <c r="S64">
        <f t="shared" si="13"/>
        <v>-9.183331403384031</v>
      </c>
      <c r="T64">
        <f t="shared" si="14"/>
        <v>9.183331403384031</v>
      </c>
      <c r="U64">
        <f t="shared" si="34"/>
        <v>193.68575747206791</v>
      </c>
      <c r="V64">
        <f t="shared" si="34"/>
        <v>873.18832588819862</v>
      </c>
      <c r="W64">
        <f t="shared" si="16"/>
        <v>16.475251431852804</v>
      </c>
      <c r="X64">
        <f t="shared" si="17"/>
        <v>11.756163981667747</v>
      </c>
      <c r="Y64">
        <f t="shared" si="18"/>
        <v>17.63285734384424</v>
      </c>
      <c r="Z64">
        <f t="shared" si="19"/>
        <v>-10.63285734384424</v>
      </c>
      <c r="AA64">
        <f t="shared" si="20"/>
        <v>10.63285734384424</v>
      </c>
      <c r="AB64">
        <f t="shared" si="35"/>
        <v>164.40669580421073</v>
      </c>
      <c r="AC64">
        <f t="shared" si="35"/>
        <v>851.98181403231945</v>
      </c>
      <c r="AD64">
        <f t="shared" si="22"/>
        <v>16.075128566647535</v>
      </c>
      <c r="AE64">
        <f t="shared" si="23"/>
        <v>10.227395390499058</v>
      </c>
    </row>
    <row r="65" spans="1:31" x14ac:dyDescent="0.25">
      <c r="A65" s="1">
        <v>43904</v>
      </c>
      <c r="B65">
        <v>64</v>
      </c>
      <c r="C65">
        <v>15</v>
      </c>
      <c r="D65">
        <f t="shared" si="0"/>
        <v>14.917992543338922</v>
      </c>
      <c r="E65">
        <f t="shared" si="2"/>
        <v>8.2007456661077782E-2</v>
      </c>
      <c r="F65">
        <f t="shared" si="3"/>
        <v>8.2007456661077782E-2</v>
      </c>
      <c r="G65">
        <f t="shared" si="32"/>
        <v>149.75040097129158</v>
      </c>
      <c r="H65">
        <f t="shared" si="32"/>
        <v>948.52185441278903</v>
      </c>
      <c r="I65">
        <f t="shared" si="5"/>
        <v>16.076641600216764</v>
      </c>
      <c r="J65">
        <f t="shared" si="6"/>
        <v>9.3147813265472355</v>
      </c>
      <c r="K65">
        <f t="shared" si="1"/>
        <v>15.893594377167666</v>
      </c>
      <c r="L65">
        <f t="shared" si="7"/>
        <v>-0.89359437716766621</v>
      </c>
      <c r="M65">
        <f t="shared" si="8"/>
        <v>0.89359437716766621</v>
      </c>
      <c r="N65">
        <f t="shared" si="33"/>
        <v>124.22788610488519</v>
      </c>
      <c r="O65">
        <f t="shared" si="33"/>
        <v>946.0539907786108</v>
      </c>
      <c r="P65">
        <f t="shared" si="10"/>
        <v>16.0348134030273</v>
      </c>
      <c r="Q65">
        <f t="shared" si="11"/>
        <v>7.7473858274790723</v>
      </c>
      <c r="R65">
        <f t="shared" si="12"/>
        <v>11.402859224599521</v>
      </c>
      <c r="S65">
        <f t="shared" si="13"/>
        <v>3.5971407754004794</v>
      </c>
      <c r="T65">
        <f t="shared" si="14"/>
        <v>3.5971407754004794</v>
      </c>
      <c r="U65">
        <f t="shared" si="34"/>
        <v>197.28289824746838</v>
      </c>
      <c r="V65">
        <f t="shared" si="34"/>
        <v>876.7854666635991</v>
      </c>
      <c r="W65">
        <f t="shared" si="16"/>
        <v>16.23676790117776</v>
      </c>
      <c r="X65">
        <f t="shared" si="17"/>
        <v>12.150379893843168</v>
      </c>
      <c r="Y65">
        <f t="shared" si="18"/>
        <v>12.928465579876631</v>
      </c>
      <c r="Z65">
        <f t="shared" si="19"/>
        <v>2.0715344201233687</v>
      </c>
      <c r="AA65">
        <f t="shared" si="20"/>
        <v>2.0715344201233687</v>
      </c>
      <c r="AB65">
        <f t="shared" si="35"/>
        <v>166.47823022433408</v>
      </c>
      <c r="AC65">
        <f t="shared" si="35"/>
        <v>854.05334845244283</v>
      </c>
      <c r="AD65">
        <f t="shared" si="22"/>
        <v>15.815802749119312</v>
      </c>
      <c r="AE65">
        <f t="shared" si="23"/>
        <v>10.526068949209945</v>
      </c>
    </row>
    <row r="66" spans="1:31" x14ac:dyDescent="0.25">
      <c r="A66" s="1">
        <v>43905</v>
      </c>
      <c r="B66">
        <v>65</v>
      </c>
      <c r="C66">
        <v>9</v>
      </c>
      <c r="D66">
        <f t="shared" si="0"/>
        <v>9.4710551266133027</v>
      </c>
      <c r="E66">
        <f t="shared" si="2"/>
        <v>-0.47105512661330273</v>
      </c>
      <c r="F66">
        <f t="shared" si="3"/>
        <v>0.47105512661330273</v>
      </c>
      <c r="G66">
        <f t="shared" si="32"/>
        <v>149.27934584467829</v>
      </c>
      <c r="H66">
        <f t="shared" si="32"/>
        <v>948.99290953940238</v>
      </c>
      <c r="I66">
        <f t="shared" si="5"/>
        <v>15.816548492323372</v>
      </c>
      <c r="J66">
        <f t="shared" si="6"/>
        <v>9.4381745750112067</v>
      </c>
      <c r="K66">
        <f t="shared" si="1"/>
        <v>10.471566563595307</v>
      </c>
      <c r="L66">
        <f t="shared" si="7"/>
        <v>-1.4715665635953066</v>
      </c>
      <c r="M66">
        <f t="shared" si="8"/>
        <v>1.4715665635953066</v>
      </c>
      <c r="N66">
        <f t="shared" si="33"/>
        <v>122.75631954128988</v>
      </c>
      <c r="O66">
        <f t="shared" si="33"/>
        <v>947.52555734220607</v>
      </c>
      <c r="P66">
        <f t="shared" si="10"/>
        <v>15.792092622370101</v>
      </c>
      <c r="Q66">
        <f t="shared" si="11"/>
        <v>7.7732775811738133</v>
      </c>
      <c r="R66">
        <f t="shared" si="12"/>
        <v>6.6118238599068997</v>
      </c>
      <c r="S66">
        <f t="shared" si="13"/>
        <v>2.3881761400931003</v>
      </c>
      <c r="T66">
        <f t="shared" si="14"/>
        <v>2.3881761400931003</v>
      </c>
      <c r="U66">
        <f t="shared" si="34"/>
        <v>199.67107438756148</v>
      </c>
      <c r="V66">
        <f t="shared" si="34"/>
        <v>879.17364280369225</v>
      </c>
      <c r="W66">
        <f t="shared" si="16"/>
        <v>15.984975323703495</v>
      </c>
      <c r="X66">
        <f t="shared" si="17"/>
        <v>12.49117188760855</v>
      </c>
      <c r="Y66">
        <f t="shared" si="18"/>
        <v>8.1743927707350288</v>
      </c>
      <c r="Z66">
        <f t="shared" si="19"/>
        <v>0.82560722926497121</v>
      </c>
      <c r="AA66">
        <f t="shared" si="20"/>
        <v>0.82560722926497121</v>
      </c>
      <c r="AB66">
        <f t="shared" si="35"/>
        <v>167.30383745359904</v>
      </c>
      <c r="AC66">
        <f t="shared" si="35"/>
        <v>854.87895568170779</v>
      </c>
      <c r="AD66">
        <f t="shared" si="22"/>
        <v>15.543253739667415</v>
      </c>
      <c r="AE66">
        <f t="shared" si="23"/>
        <v>10.763759007975823</v>
      </c>
    </row>
    <row r="67" spans="1:31" x14ac:dyDescent="0.25">
      <c r="A67" s="1">
        <v>43906</v>
      </c>
      <c r="B67">
        <v>66</v>
      </c>
      <c r="C67">
        <v>13</v>
      </c>
      <c r="D67">
        <f t="shared" si="0"/>
        <v>9.2014707083050595</v>
      </c>
      <c r="E67">
        <f t="shared" si="2"/>
        <v>3.7985292916949405</v>
      </c>
      <c r="F67">
        <f t="shared" si="3"/>
        <v>3.7985292916949405</v>
      </c>
      <c r="G67">
        <f t="shared" si="32"/>
        <v>153.07787513637322</v>
      </c>
      <c r="H67">
        <f t="shared" si="32"/>
        <v>952.79143883109737</v>
      </c>
      <c r="I67">
        <f t="shared" si="5"/>
        <v>15.619531784116351</v>
      </c>
      <c r="J67">
        <f t="shared" si="6"/>
        <v>9.8004138185524585</v>
      </c>
      <c r="K67">
        <f t="shared" si="1"/>
        <v>10.225859560706088</v>
      </c>
      <c r="L67">
        <f t="shared" si="7"/>
        <v>2.7741404392939124</v>
      </c>
      <c r="M67">
        <f t="shared" si="8"/>
        <v>2.7741404392939124</v>
      </c>
      <c r="N67">
        <f t="shared" si="33"/>
        <v>125.5304599805838</v>
      </c>
      <c r="O67">
        <f t="shared" si="33"/>
        <v>950.29969778149996</v>
      </c>
      <c r="P67">
        <f t="shared" si="10"/>
        <v>15.578683570188524</v>
      </c>
      <c r="Q67">
        <f t="shared" si="11"/>
        <v>8.0578348879747299</v>
      </c>
      <c r="R67">
        <f t="shared" si="12"/>
        <v>5.9266336898585461</v>
      </c>
      <c r="S67">
        <f t="shared" si="13"/>
        <v>7.0733663101414539</v>
      </c>
      <c r="T67">
        <f t="shared" si="14"/>
        <v>7.0733663101414539</v>
      </c>
      <c r="U67">
        <f t="shared" si="34"/>
        <v>206.74444069770294</v>
      </c>
      <c r="V67">
        <f t="shared" si="34"/>
        <v>886.24700911383366</v>
      </c>
      <c r="W67">
        <f t="shared" si="16"/>
        <v>15.825839448461315</v>
      </c>
      <c r="X67">
        <f t="shared" si="17"/>
        <v>13.063726658607289</v>
      </c>
      <c r="Y67">
        <f t="shared" si="18"/>
        <v>7.4918058508066592</v>
      </c>
      <c r="Z67">
        <f t="shared" si="19"/>
        <v>5.5081941491933408</v>
      </c>
      <c r="AA67">
        <f t="shared" si="20"/>
        <v>5.5081941491933408</v>
      </c>
      <c r="AB67">
        <f t="shared" si="35"/>
        <v>172.81203160279239</v>
      </c>
      <c r="AC67">
        <f t="shared" si="35"/>
        <v>860.38714983090108</v>
      </c>
      <c r="AD67">
        <f t="shared" si="22"/>
        <v>15.364056246980377</v>
      </c>
      <c r="AE67">
        <f t="shared" si="23"/>
        <v>11.247813000994222</v>
      </c>
    </row>
    <row r="68" spans="1:31" x14ac:dyDescent="0.25">
      <c r="A68" s="1">
        <v>43907</v>
      </c>
      <c r="B68">
        <v>67</v>
      </c>
      <c r="C68">
        <v>9</v>
      </c>
      <c r="D68">
        <f t="shared" si="0"/>
        <v>10.965599907327146</v>
      </c>
      <c r="E68">
        <f t="shared" si="2"/>
        <v>-1.965599907327146</v>
      </c>
      <c r="F68">
        <f t="shared" si="3"/>
        <v>1.965599907327146</v>
      </c>
      <c r="G68">
        <f t="shared" si="32"/>
        <v>151.11227522904608</v>
      </c>
      <c r="H68">
        <f t="shared" si="32"/>
        <v>954.75703873842451</v>
      </c>
      <c r="I68">
        <f t="shared" si="5"/>
        <v>15.399307076426203</v>
      </c>
      <c r="J68">
        <f t="shared" si="6"/>
        <v>9.8129269374966892</v>
      </c>
      <c r="K68">
        <f t="shared" si="1"/>
        <v>12.015410495990164</v>
      </c>
      <c r="L68">
        <f t="shared" si="7"/>
        <v>-3.0154104959901638</v>
      </c>
      <c r="M68">
        <f t="shared" si="8"/>
        <v>3.0154104959901638</v>
      </c>
      <c r="N68">
        <f t="shared" si="33"/>
        <v>122.51504948459363</v>
      </c>
      <c r="O68">
        <f t="shared" si="33"/>
        <v>953.31510827749014</v>
      </c>
      <c r="P68">
        <f t="shared" si="10"/>
        <v>15.376050133507906</v>
      </c>
      <c r="Q68">
        <f t="shared" si="11"/>
        <v>7.9679142836303267</v>
      </c>
      <c r="R68">
        <f t="shared" si="12"/>
        <v>6.7044379394345812</v>
      </c>
      <c r="S68">
        <f t="shared" si="13"/>
        <v>2.2955620605654188</v>
      </c>
      <c r="T68">
        <f t="shared" si="14"/>
        <v>2.2955620605654188</v>
      </c>
      <c r="U68">
        <f t="shared" si="34"/>
        <v>209.04000275826837</v>
      </c>
      <c r="V68">
        <f t="shared" si="34"/>
        <v>888.54257117439909</v>
      </c>
      <c r="W68">
        <f t="shared" si="16"/>
        <v>15.58846616095437</v>
      </c>
      <c r="X68">
        <f t="shared" si="17"/>
        <v>13.40991477929156</v>
      </c>
      <c r="Y68">
        <f t="shared" si="18"/>
        <v>8.2553446898998146</v>
      </c>
      <c r="Z68">
        <f t="shared" si="19"/>
        <v>0.74465531010018537</v>
      </c>
      <c r="AA68">
        <f t="shared" si="20"/>
        <v>0.74465531010018537</v>
      </c>
      <c r="AB68">
        <f t="shared" si="35"/>
        <v>173.55668691289259</v>
      </c>
      <c r="AC68">
        <f t="shared" si="35"/>
        <v>861.13180514100122</v>
      </c>
      <c r="AD68">
        <f t="shared" si="22"/>
        <v>15.107575528789495</v>
      </c>
      <c r="AE68">
        <f t="shared" si="23"/>
        <v>11.488056874655847</v>
      </c>
    </row>
    <row r="69" spans="1:31" x14ac:dyDescent="0.25">
      <c r="A69" s="1">
        <v>43908</v>
      </c>
      <c r="B69">
        <v>68</v>
      </c>
      <c r="C69">
        <v>16</v>
      </c>
      <c r="D69">
        <f t="shared" si="0"/>
        <v>11.588639429520448</v>
      </c>
      <c r="E69">
        <f t="shared" si="2"/>
        <v>4.4113605704795518</v>
      </c>
      <c r="F69">
        <f t="shared" si="3"/>
        <v>4.4113605704795518</v>
      </c>
      <c r="G69">
        <f t="shared" si="32"/>
        <v>155.52363579952564</v>
      </c>
      <c r="H69">
        <f t="shared" si="32"/>
        <v>959.1683993089041</v>
      </c>
      <c r="I69">
        <f t="shared" si="5"/>
        <v>15.224895227125462</v>
      </c>
      <c r="J69">
        <f t="shared" si="6"/>
        <v>10.215087426180554</v>
      </c>
      <c r="K69">
        <f t="shared" si="1"/>
        <v>12.641518600603058</v>
      </c>
      <c r="L69">
        <f t="shared" si="7"/>
        <v>3.3584813993969416</v>
      </c>
      <c r="M69">
        <f t="shared" si="8"/>
        <v>3.3584813993969416</v>
      </c>
      <c r="N69">
        <f t="shared" si="33"/>
        <v>125.87353088399057</v>
      </c>
      <c r="O69">
        <f t="shared" si="33"/>
        <v>956.6735896768871</v>
      </c>
      <c r="P69">
        <f t="shared" si="10"/>
        <v>15.185295074236302</v>
      </c>
      <c r="Q69">
        <f t="shared" si="11"/>
        <v>8.2891725362354212</v>
      </c>
      <c r="R69">
        <f t="shared" si="12"/>
        <v>8.1898883735701933</v>
      </c>
      <c r="S69">
        <f t="shared" si="13"/>
        <v>7.8101116264298067</v>
      </c>
      <c r="T69">
        <f t="shared" si="14"/>
        <v>7.8101116264298067</v>
      </c>
      <c r="U69">
        <f t="shared" si="34"/>
        <v>216.85011438469817</v>
      </c>
      <c r="V69">
        <f t="shared" si="34"/>
        <v>896.35268280082892</v>
      </c>
      <c r="W69">
        <f t="shared" si="16"/>
        <v>15.454356600014291</v>
      </c>
      <c r="X69">
        <f t="shared" si="17"/>
        <v>14.031649456341498</v>
      </c>
      <c r="Y69">
        <f t="shared" si="18"/>
        <v>9.7767738274468492</v>
      </c>
      <c r="Z69">
        <f t="shared" si="19"/>
        <v>6.2232261725531508</v>
      </c>
      <c r="AA69">
        <f t="shared" si="20"/>
        <v>6.2232261725531508</v>
      </c>
      <c r="AB69">
        <f t="shared" si="35"/>
        <v>179.77991308544574</v>
      </c>
      <c r="AC69">
        <f t="shared" si="35"/>
        <v>867.35503131355438</v>
      </c>
      <c r="AD69">
        <f t="shared" si="22"/>
        <v>14.954397091613007</v>
      </c>
      <c r="AE69">
        <f t="shared" si="23"/>
        <v>12.021876374158417</v>
      </c>
    </row>
    <row r="70" spans="1:31" x14ac:dyDescent="0.25">
      <c r="A70" s="1">
        <v>43909</v>
      </c>
      <c r="B70">
        <v>69</v>
      </c>
      <c r="C70">
        <v>8</v>
      </c>
      <c r="D70">
        <f t="shared" si="0"/>
        <v>9.8550645238830654</v>
      </c>
      <c r="E70">
        <f t="shared" si="2"/>
        <v>-1.8550645238830654</v>
      </c>
      <c r="F70">
        <f t="shared" si="3"/>
        <v>1.8550645238830654</v>
      </c>
      <c r="G70">
        <f t="shared" si="32"/>
        <v>153.66857127564256</v>
      </c>
      <c r="H70">
        <f t="shared" si="32"/>
        <v>961.02346383278712</v>
      </c>
      <c r="I70">
        <f t="shared" si="5"/>
        <v>15.015991622387299</v>
      </c>
      <c r="J70">
        <f t="shared" si="6"/>
        <v>10.233661228642305</v>
      </c>
      <c r="K70">
        <f t="shared" si="1"/>
        <v>10.885905775175765</v>
      </c>
      <c r="L70">
        <f t="shared" si="7"/>
        <v>-2.8859057751757646</v>
      </c>
      <c r="M70">
        <f t="shared" si="8"/>
        <v>2.8859057751757646</v>
      </c>
      <c r="N70">
        <f t="shared" si="33"/>
        <v>122.9876251088148</v>
      </c>
      <c r="O70">
        <f t="shared" si="33"/>
        <v>959.55949545206283</v>
      </c>
      <c r="P70">
        <f t="shared" si="10"/>
        <v>14.993117116438482</v>
      </c>
      <c r="Q70">
        <f t="shared" si="11"/>
        <v>8.2029389988537424</v>
      </c>
      <c r="R70">
        <f t="shared" si="12"/>
        <v>7.9539451590224237</v>
      </c>
      <c r="S70">
        <f t="shared" si="13"/>
        <v>4.6054840977576283E-2</v>
      </c>
      <c r="T70">
        <f t="shared" si="14"/>
        <v>4.6054840977576283E-2</v>
      </c>
      <c r="U70">
        <f t="shared" si="34"/>
        <v>216.89616922567575</v>
      </c>
      <c r="V70">
        <f t="shared" si="34"/>
        <v>896.39873764180652</v>
      </c>
      <c r="W70">
        <f t="shared" si="16"/>
        <v>15.193198943081466</v>
      </c>
      <c r="X70">
        <f t="shared" si="17"/>
        <v>14.275872384626666</v>
      </c>
      <c r="Y70">
        <f t="shared" si="18"/>
        <v>9.5572570990178516</v>
      </c>
      <c r="Z70">
        <f t="shared" si="19"/>
        <v>-1.5572570990178516</v>
      </c>
      <c r="AA70">
        <f t="shared" si="20"/>
        <v>1.5572570990178516</v>
      </c>
      <c r="AB70">
        <f t="shared" si="35"/>
        <v>178.2226559864279</v>
      </c>
      <c r="AC70">
        <f t="shared" si="35"/>
        <v>868.91228841257225</v>
      </c>
      <c r="AD70">
        <f t="shared" si="22"/>
        <v>14.727326922246988</v>
      </c>
      <c r="AE70">
        <f t="shared" si="23"/>
        <v>12.101493837093146</v>
      </c>
    </row>
    <row r="71" spans="1:31" x14ac:dyDescent="0.25">
      <c r="A71" s="1">
        <v>43910</v>
      </c>
      <c r="B71">
        <v>70</v>
      </c>
      <c r="C71">
        <v>4</v>
      </c>
      <c r="D71">
        <f t="shared" ref="D71:D108" si="36">$C70*$H$161+$C69*$I$161+$C68*$J$161+$C67*$K$161+$C66*$L$161</f>
        <v>12.471715897785154</v>
      </c>
      <c r="E71">
        <f t="shared" si="2"/>
        <v>-8.4717158977851543</v>
      </c>
      <c r="F71">
        <f t="shared" si="3"/>
        <v>8.4717158977851543</v>
      </c>
      <c r="G71">
        <f t="shared" si="32"/>
        <v>145.19685537785742</v>
      </c>
      <c r="H71">
        <f t="shared" si="32"/>
        <v>969.49517973057232</v>
      </c>
      <c r="I71">
        <f t="shared" si="5"/>
        <v>14.915310457393421</v>
      </c>
      <c r="J71">
        <f t="shared" si="6"/>
        <v>9.7347524741521081</v>
      </c>
      <c r="K71">
        <f t="shared" ref="K71:K108" si="37">$G$168+$C70*$H$168+$C69*$I$168+$C68*$J$168+$C67*$K$168+$C66*$L$168</f>
        <v>13.518830930333724</v>
      </c>
      <c r="L71">
        <f t="shared" si="7"/>
        <v>-9.5188309303337242</v>
      </c>
      <c r="M71">
        <f t="shared" si="8"/>
        <v>9.5188309303337242</v>
      </c>
      <c r="N71">
        <f t="shared" si="33"/>
        <v>113.46879417848108</v>
      </c>
      <c r="O71">
        <f t="shared" si="33"/>
        <v>969.07832638239654</v>
      </c>
      <c r="P71">
        <f t="shared" si="10"/>
        <v>14.908897328959947</v>
      </c>
      <c r="Q71">
        <f t="shared" si="11"/>
        <v>7.6108106236718394</v>
      </c>
      <c r="R71">
        <f t="shared" si="12"/>
        <v>10.770111684528647</v>
      </c>
      <c r="S71">
        <f t="shared" si="13"/>
        <v>-6.7701116845286471</v>
      </c>
      <c r="T71">
        <f t="shared" si="14"/>
        <v>6.7701116845286471</v>
      </c>
      <c r="U71">
        <f t="shared" si="34"/>
        <v>210.12605754114711</v>
      </c>
      <c r="V71">
        <f t="shared" si="34"/>
        <v>903.16884932633513</v>
      </c>
      <c r="W71">
        <f t="shared" si="16"/>
        <v>15.052814155438918</v>
      </c>
      <c r="X71">
        <f t="shared" si="17"/>
        <v>13.959254088394086</v>
      </c>
      <c r="Y71">
        <f t="shared" si="18"/>
        <v>12.451440976100914</v>
      </c>
      <c r="Z71">
        <f t="shared" si="19"/>
        <v>-8.4514409761009137</v>
      </c>
      <c r="AA71">
        <f t="shared" si="20"/>
        <v>8.4514409761009137</v>
      </c>
      <c r="AB71">
        <f t="shared" si="35"/>
        <v>169.77121501032698</v>
      </c>
      <c r="AC71">
        <f t="shared" si="35"/>
        <v>877.36372938867316</v>
      </c>
      <c r="AD71">
        <f t="shared" si="22"/>
        <v>14.622728823144552</v>
      </c>
      <c r="AE71">
        <f t="shared" si="23"/>
        <v>11.610091185006223</v>
      </c>
    </row>
    <row r="72" spans="1:31" x14ac:dyDescent="0.25">
      <c r="A72" s="1">
        <v>43911</v>
      </c>
      <c r="B72">
        <v>71</v>
      </c>
      <c r="C72">
        <v>6</v>
      </c>
      <c r="D72">
        <f t="shared" si="36"/>
        <v>10.844015452245863</v>
      </c>
      <c r="E72">
        <f t="shared" ref="E72:E108" si="38">$C72-D72</f>
        <v>-4.8440154522458627</v>
      </c>
      <c r="F72">
        <f t="shared" ref="F72:F108" si="39">ABS(E72)</f>
        <v>4.8440154522458627</v>
      </c>
      <c r="G72">
        <f t="shared" ref="G72:H87" si="40">E72+G71</f>
        <v>140.35283992561156</v>
      </c>
      <c r="H72">
        <f t="shared" si="40"/>
        <v>974.33919518281823</v>
      </c>
      <c r="I72">
        <f t="shared" ref="I72:I108" si="41">H72/$B67</f>
        <v>14.762715078527549</v>
      </c>
      <c r="J72">
        <f t="shared" ref="J72:J108" si="42">G72/I72</f>
        <v>9.5072511512300029</v>
      </c>
      <c r="K72">
        <f t="shared" si="37"/>
        <v>11.906483165900751</v>
      </c>
      <c r="L72">
        <f t="shared" ref="L72:L108" si="43">$C72-K72</f>
        <v>-5.9064831659007506</v>
      </c>
      <c r="M72">
        <f t="shared" ref="M72:M108" si="44">ABS(L72)</f>
        <v>5.9064831659007506</v>
      </c>
      <c r="N72">
        <f t="shared" ref="N72:O87" si="45">L72+N71</f>
        <v>107.56231101258032</v>
      </c>
      <c r="O72">
        <f t="shared" si="45"/>
        <v>974.98480954829733</v>
      </c>
      <c r="P72">
        <f t="shared" ref="P72:P108" si="46">O72/$B67</f>
        <v>14.772497114368141</v>
      </c>
      <c r="Q72">
        <f t="shared" ref="Q72:Q108" si="47">N72/P72</f>
        <v>7.2812544947436297</v>
      </c>
      <c r="R72">
        <f t="shared" si="12"/>
        <v>8.5235950999789463</v>
      </c>
      <c r="S72">
        <f t="shared" si="13"/>
        <v>-2.5235950999789463</v>
      </c>
      <c r="T72">
        <f t="shared" si="14"/>
        <v>2.5235950999789463</v>
      </c>
      <c r="U72">
        <f t="shared" si="34"/>
        <v>207.60246244116817</v>
      </c>
      <c r="V72">
        <f t="shared" si="34"/>
        <v>905.69244442631407</v>
      </c>
      <c r="W72">
        <f t="shared" si="16"/>
        <v>14.847417121742854</v>
      </c>
      <c r="X72">
        <f t="shared" si="17"/>
        <v>13.982395775569003</v>
      </c>
      <c r="Y72">
        <f t="shared" si="18"/>
        <v>10.327584283815138</v>
      </c>
      <c r="Z72">
        <f t="shared" si="19"/>
        <v>-4.3275842838151384</v>
      </c>
      <c r="AA72">
        <f t="shared" si="20"/>
        <v>4.3275842838151384</v>
      </c>
      <c r="AB72">
        <f t="shared" si="35"/>
        <v>165.44363072651186</v>
      </c>
      <c r="AC72">
        <f t="shared" si="35"/>
        <v>881.69131367248826</v>
      </c>
      <c r="AD72">
        <f t="shared" si="22"/>
        <v>14.45395596184407</v>
      </c>
      <c r="AE72">
        <f t="shared" si="23"/>
        <v>11.446252580487602</v>
      </c>
    </row>
    <row r="73" spans="1:31" x14ac:dyDescent="0.25">
      <c r="A73" s="1">
        <v>43912</v>
      </c>
      <c r="B73">
        <v>72</v>
      </c>
      <c r="C73">
        <v>6</v>
      </c>
      <c r="D73">
        <f t="shared" si="36"/>
        <v>6.7187331087296798</v>
      </c>
      <c r="E73">
        <f t="shared" si="38"/>
        <v>-0.71873310872967977</v>
      </c>
      <c r="F73">
        <f t="shared" si="39"/>
        <v>0.71873310872967977</v>
      </c>
      <c r="G73">
        <f t="shared" si="40"/>
        <v>139.63410681688188</v>
      </c>
      <c r="H73">
        <f t="shared" si="40"/>
        <v>975.05792829154791</v>
      </c>
      <c r="I73">
        <f t="shared" si="41"/>
        <v>14.553103407336536</v>
      </c>
      <c r="J73">
        <f t="shared" si="42"/>
        <v>9.5947993296391534</v>
      </c>
      <c r="K73">
        <f t="shared" si="37"/>
        <v>7.8016270711277711</v>
      </c>
      <c r="L73">
        <f t="shared" si="43"/>
        <v>-1.8016270711277711</v>
      </c>
      <c r="M73">
        <f t="shared" si="44"/>
        <v>1.8016270711277711</v>
      </c>
      <c r="N73">
        <f t="shared" si="45"/>
        <v>105.76068394145256</v>
      </c>
      <c r="O73">
        <f t="shared" si="45"/>
        <v>976.7864366194251</v>
      </c>
      <c r="P73">
        <f t="shared" si="46"/>
        <v>14.578902039095897</v>
      </c>
      <c r="Q73">
        <f t="shared" si="47"/>
        <v>7.2543654973355762</v>
      </c>
      <c r="R73">
        <f t="shared" si="12"/>
        <v>7.0994412940256275</v>
      </c>
      <c r="S73">
        <f t="shared" si="13"/>
        <v>-1.0994412940256275</v>
      </c>
      <c r="T73">
        <f t="shared" si="14"/>
        <v>1.0994412940256275</v>
      </c>
      <c r="U73">
        <f t="shared" si="34"/>
        <v>206.50302114714253</v>
      </c>
      <c r="V73">
        <f t="shared" si="34"/>
        <v>906.79188572033968</v>
      </c>
      <c r="W73">
        <f t="shared" si="16"/>
        <v>14.62567557613451</v>
      </c>
      <c r="X73">
        <f t="shared" si="17"/>
        <v>14.11921248165141</v>
      </c>
      <c r="Y73">
        <f t="shared" si="18"/>
        <v>9.0329265681646937</v>
      </c>
      <c r="Z73">
        <f t="shared" si="19"/>
        <v>-3.0329265681646937</v>
      </c>
      <c r="AA73">
        <f t="shared" si="20"/>
        <v>3.0329265681646937</v>
      </c>
      <c r="AB73">
        <f t="shared" si="35"/>
        <v>162.41070415834716</v>
      </c>
      <c r="AC73">
        <f t="shared" si="35"/>
        <v>884.72424024065299</v>
      </c>
      <c r="AD73">
        <f t="shared" si="22"/>
        <v>14.269745810333113</v>
      </c>
      <c r="AE73">
        <f t="shared" si="23"/>
        <v>11.381471423320038</v>
      </c>
    </row>
    <row r="74" spans="1:31" x14ac:dyDescent="0.25">
      <c r="A74" s="1">
        <v>43913</v>
      </c>
      <c r="B74">
        <v>73</v>
      </c>
      <c r="C74">
        <v>9</v>
      </c>
      <c r="D74">
        <f t="shared" si="36"/>
        <v>3.8613492743158626</v>
      </c>
      <c r="E74">
        <f t="shared" si="38"/>
        <v>5.1386507256841369</v>
      </c>
      <c r="F74">
        <f t="shared" si="39"/>
        <v>5.1386507256841369</v>
      </c>
      <c r="G74">
        <f t="shared" si="40"/>
        <v>144.77275754256601</v>
      </c>
      <c r="H74">
        <f t="shared" si="40"/>
        <v>980.19657901723201</v>
      </c>
      <c r="I74">
        <f t="shared" si="41"/>
        <v>14.414655573782824</v>
      </c>
      <c r="J74">
        <f t="shared" si="42"/>
        <v>10.0434420233999</v>
      </c>
      <c r="K74">
        <f t="shared" si="37"/>
        <v>4.9557012744242517</v>
      </c>
      <c r="L74">
        <f t="shared" si="43"/>
        <v>4.0442987255757483</v>
      </c>
      <c r="M74">
        <f t="shared" si="44"/>
        <v>4.0442987255757483</v>
      </c>
      <c r="N74">
        <f t="shared" si="45"/>
        <v>109.8049826670283</v>
      </c>
      <c r="O74">
        <f t="shared" si="45"/>
        <v>980.8307353450009</v>
      </c>
      <c r="P74">
        <f t="shared" si="46"/>
        <v>14.423981402132366</v>
      </c>
      <c r="Q74">
        <f t="shared" si="47"/>
        <v>7.6126680703287164</v>
      </c>
      <c r="R74">
        <f t="shared" si="12"/>
        <v>4.315806373448674</v>
      </c>
      <c r="S74">
        <f t="shared" si="13"/>
        <v>4.684193626551326</v>
      </c>
      <c r="T74">
        <f t="shared" si="14"/>
        <v>4.684193626551326</v>
      </c>
      <c r="U74">
        <f t="shared" si="34"/>
        <v>211.18721477369385</v>
      </c>
      <c r="V74">
        <f t="shared" si="34"/>
        <v>911.47607934689097</v>
      </c>
      <c r="W74">
        <f t="shared" si="16"/>
        <v>14.467874275347476</v>
      </c>
      <c r="X74">
        <f t="shared" si="17"/>
        <v>14.596976083317655</v>
      </c>
      <c r="Y74">
        <f t="shared" si="18"/>
        <v>6.2489495370170971</v>
      </c>
      <c r="Z74">
        <f t="shared" si="19"/>
        <v>2.7510504629829029</v>
      </c>
      <c r="AA74">
        <f t="shared" si="20"/>
        <v>2.7510504629829029</v>
      </c>
      <c r="AB74">
        <f t="shared" si="35"/>
        <v>165.16175462133006</v>
      </c>
      <c r="AC74">
        <f t="shared" si="35"/>
        <v>887.47529070363589</v>
      </c>
      <c r="AD74">
        <f t="shared" si="22"/>
        <v>14.086909376248189</v>
      </c>
      <c r="AE74">
        <f t="shared" si="23"/>
        <v>11.724484783000579</v>
      </c>
    </row>
    <row r="75" spans="1:31" x14ac:dyDescent="0.25">
      <c r="A75" s="1">
        <v>43914</v>
      </c>
      <c r="B75">
        <v>74</v>
      </c>
      <c r="C75">
        <v>7</v>
      </c>
      <c r="D75">
        <f t="shared" si="36"/>
        <v>5.289142436657035</v>
      </c>
      <c r="E75">
        <f t="shared" si="38"/>
        <v>1.710857563342965</v>
      </c>
      <c r="F75">
        <f t="shared" si="39"/>
        <v>1.710857563342965</v>
      </c>
      <c r="G75">
        <f t="shared" si="40"/>
        <v>146.48361510590897</v>
      </c>
      <c r="H75">
        <f t="shared" si="40"/>
        <v>981.90743658057499</v>
      </c>
      <c r="I75">
        <f t="shared" si="41"/>
        <v>14.230542559138769</v>
      </c>
      <c r="J75">
        <f t="shared" si="42"/>
        <v>10.293607183082283</v>
      </c>
      <c r="K75">
        <f t="shared" si="37"/>
        <v>6.4033091617443532</v>
      </c>
      <c r="L75">
        <f t="shared" si="43"/>
        <v>0.59669083825564684</v>
      </c>
      <c r="M75">
        <f t="shared" si="44"/>
        <v>0.59669083825564684</v>
      </c>
      <c r="N75">
        <f t="shared" si="45"/>
        <v>110.40167350528395</v>
      </c>
      <c r="O75">
        <f t="shared" si="45"/>
        <v>981.42742618325656</v>
      </c>
      <c r="P75">
        <f t="shared" si="46"/>
        <v>14.223585886713863</v>
      </c>
      <c r="Q75">
        <f t="shared" si="47"/>
        <v>7.7618734392716862</v>
      </c>
      <c r="R75">
        <f t="shared" si="12"/>
        <v>2.730627380785065</v>
      </c>
      <c r="S75">
        <f t="shared" si="13"/>
        <v>4.269372619214935</v>
      </c>
      <c r="T75">
        <f t="shared" si="14"/>
        <v>4.269372619214935</v>
      </c>
      <c r="U75">
        <f t="shared" si="34"/>
        <v>215.4565873929088</v>
      </c>
      <c r="V75">
        <f t="shared" si="34"/>
        <v>915.74545196610586</v>
      </c>
      <c r="W75">
        <f t="shared" si="16"/>
        <v>14.308522686970404</v>
      </c>
      <c r="X75">
        <f t="shared" si="17"/>
        <v>15.057919822086694</v>
      </c>
      <c r="Y75">
        <f t="shared" si="18"/>
        <v>4.5907156622415108</v>
      </c>
      <c r="Z75">
        <f t="shared" si="19"/>
        <v>2.4092843377584892</v>
      </c>
      <c r="AA75">
        <f t="shared" si="20"/>
        <v>2.4092843377584892</v>
      </c>
      <c r="AB75">
        <f t="shared" si="35"/>
        <v>167.57103895908855</v>
      </c>
      <c r="AC75">
        <f t="shared" si="35"/>
        <v>889.88457504139433</v>
      </c>
      <c r="AD75">
        <f t="shared" si="22"/>
        <v>13.904446485021786</v>
      </c>
      <c r="AE75">
        <f t="shared" si="23"/>
        <v>12.051615225359759</v>
      </c>
    </row>
    <row r="76" spans="1:31" x14ac:dyDescent="0.25">
      <c r="A76" s="1">
        <v>43915</v>
      </c>
      <c r="B76">
        <v>75</v>
      </c>
      <c r="C76">
        <v>4</v>
      </c>
      <c r="D76">
        <f t="shared" si="36"/>
        <v>7.4422817475484981</v>
      </c>
      <c r="E76">
        <f t="shared" si="38"/>
        <v>-3.4422817475484981</v>
      </c>
      <c r="F76">
        <f t="shared" si="39"/>
        <v>3.4422817475484981</v>
      </c>
      <c r="G76">
        <f t="shared" si="40"/>
        <v>143.04133335836048</v>
      </c>
      <c r="H76">
        <f t="shared" si="40"/>
        <v>985.34971832812346</v>
      </c>
      <c r="I76">
        <f t="shared" si="41"/>
        <v>14.076424547544621</v>
      </c>
      <c r="J76">
        <f t="shared" si="42"/>
        <v>10.16176607029883</v>
      </c>
      <c r="K76">
        <f t="shared" si="37"/>
        <v>8.5574100251187115</v>
      </c>
      <c r="L76">
        <f t="shared" si="43"/>
        <v>-4.5574100251187115</v>
      </c>
      <c r="M76">
        <f t="shared" si="44"/>
        <v>4.5574100251187115</v>
      </c>
      <c r="N76">
        <f t="shared" si="45"/>
        <v>105.84426348016524</v>
      </c>
      <c r="O76">
        <f t="shared" si="45"/>
        <v>985.98483620837521</v>
      </c>
      <c r="P76">
        <f t="shared" si="46"/>
        <v>14.085497660119646</v>
      </c>
      <c r="Q76">
        <f t="shared" si="47"/>
        <v>7.514414189272328</v>
      </c>
      <c r="R76">
        <f t="shared" ref="R76:R108" si="48">$C75*$V$161+$C74*$W$161+$C73*$X$161+$C72*$Y$161+$C71*$Z$161+$C70*$AA$161+$C69*$AB$161+$C68*$AC$161+$C67*$AD$161+$C66*$AE$161</f>
        <v>6.3522791427091816</v>
      </c>
      <c r="S76">
        <f t="shared" ref="S76:S108" si="49">$C76-R76</f>
        <v>-2.3522791427091816</v>
      </c>
      <c r="T76">
        <f t="shared" ref="T76:T108" si="50">ABS(S76)</f>
        <v>2.3522791427091816</v>
      </c>
      <c r="U76">
        <f t="shared" ref="U76:V91" si="51">S76+U75</f>
        <v>213.10430825019961</v>
      </c>
      <c r="V76">
        <f t="shared" si="51"/>
        <v>918.09773110881508</v>
      </c>
      <c r="W76">
        <f t="shared" ref="W76:W108" si="52">V76/$B66</f>
        <v>14.124580478597155</v>
      </c>
      <c r="X76">
        <f t="shared" ref="X76:X108" si="53">U76/W76</f>
        <v>15.087478780209761</v>
      </c>
      <c r="Y76">
        <f t="shared" ref="Y76:Y108" si="54">$U$168+$C75*$V$168+$C74*$W$168+$C73*$X$168+$C72*$Y$168+$C71*$Z$168+$C70*$AA$168+$C69*$AB$168+$C68*$AC$168+$C67*$AD$168+$C66*$AE$168</f>
        <v>8.1937304542033758</v>
      </c>
      <c r="Z76">
        <f t="shared" si="19"/>
        <v>-4.1937304542033758</v>
      </c>
      <c r="AA76">
        <f t="shared" si="20"/>
        <v>4.1937304542033758</v>
      </c>
      <c r="AB76">
        <f t="shared" si="35"/>
        <v>163.37730850488518</v>
      </c>
      <c r="AC76">
        <f t="shared" si="35"/>
        <v>894.07830549559776</v>
      </c>
      <c r="AD76">
        <f t="shared" si="22"/>
        <v>13.755050853778426</v>
      </c>
      <c r="AE76">
        <f t="shared" si="23"/>
        <v>11.877623008569717</v>
      </c>
    </row>
    <row r="77" spans="1:31" x14ac:dyDescent="0.25">
      <c r="A77" s="1">
        <v>43916</v>
      </c>
      <c r="B77">
        <v>76</v>
      </c>
      <c r="C77">
        <v>6</v>
      </c>
      <c r="D77">
        <f t="shared" si="36"/>
        <v>7.5951705848997486</v>
      </c>
      <c r="E77">
        <f t="shared" si="38"/>
        <v>-1.5951705848997486</v>
      </c>
      <c r="F77">
        <f t="shared" si="39"/>
        <v>1.5951705848997486</v>
      </c>
      <c r="G77">
        <f t="shared" si="40"/>
        <v>141.44616277346071</v>
      </c>
      <c r="H77">
        <f t="shared" si="40"/>
        <v>986.94488891302319</v>
      </c>
      <c r="I77">
        <f t="shared" si="41"/>
        <v>13.900632238211594</v>
      </c>
      <c r="J77">
        <f t="shared" si="42"/>
        <v>10.175520102217931</v>
      </c>
      <c r="K77">
        <f t="shared" si="37"/>
        <v>8.7099654661721111</v>
      </c>
      <c r="L77">
        <f t="shared" si="43"/>
        <v>-2.7099654661721111</v>
      </c>
      <c r="M77">
        <f t="shared" si="44"/>
        <v>2.7099654661721111</v>
      </c>
      <c r="N77">
        <f t="shared" si="45"/>
        <v>103.13429801399313</v>
      </c>
      <c r="O77">
        <f t="shared" si="45"/>
        <v>988.69480167454731</v>
      </c>
      <c r="P77">
        <f t="shared" si="46"/>
        <v>13.92527889682461</v>
      </c>
      <c r="Q77">
        <f t="shared" si="47"/>
        <v>7.4062644474223713</v>
      </c>
      <c r="R77">
        <f t="shared" si="48"/>
        <v>6.8947907440365643</v>
      </c>
      <c r="S77">
        <f t="shared" si="49"/>
        <v>-0.89479074403656433</v>
      </c>
      <c r="T77">
        <f t="shared" si="50"/>
        <v>0.89479074403656433</v>
      </c>
      <c r="U77">
        <f t="shared" si="51"/>
        <v>212.20951750616305</v>
      </c>
      <c r="V77">
        <f t="shared" si="51"/>
        <v>918.99252185285161</v>
      </c>
      <c r="W77">
        <f t="shared" si="52"/>
        <v>13.9241291189826</v>
      </c>
      <c r="X77">
        <f t="shared" si="53"/>
        <v>15.240415805744025</v>
      </c>
      <c r="Y77">
        <f t="shared" si="54"/>
        <v>8.7179259925520576</v>
      </c>
      <c r="Z77">
        <f t="shared" ref="Z77:Z108" si="55">$C77-Y77</f>
        <v>-2.7179259925520576</v>
      </c>
      <c r="AA77">
        <f t="shared" ref="AA77:AA108" si="56">ABS(Z77)</f>
        <v>2.7179259925520576</v>
      </c>
      <c r="AB77">
        <f t="shared" ref="AB77:AC92" si="57">Z77+AB76</f>
        <v>160.65938251233311</v>
      </c>
      <c r="AC77">
        <f t="shared" si="57"/>
        <v>896.79623148814983</v>
      </c>
      <c r="AD77">
        <f t="shared" ref="AD77:AD108" si="58">AC77/$B67</f>
        <v>13.587821689214392</v>
      </c>
      <c r="AE77">
        <f t="shared" ref="AE77:AE108" si="59">AB77/AD77</f>
        <v>11.823777658184884</v>
      </c>
    </row>
    <row r="78" spans="1:31" x14ac:dyDescent="0.25">
      <c r="A78" s="1">
        <v>43917</v>
      </c>
      <c r="B78">
        <v>77</v>
      </c>
      <c r="C78">
        <v>5</v>
      </c>
      <c r="D78">
        <f t="shared" si="36"/>
        <v>5.6860321306286457</v>
      </c>
      <c r="E78">
        <f t="shared" si="38"/>
        <v>-0.68603213062864565</v>
      </c>
      <c r="F78">
        <f t="shared" si="39"/>
        <v>0.68603213062864565</v>
      </c>
      <c r="G78">
        <f t="shared" si="40"/>
        <v>140.76013064283208</v>
      </c>
      <c r="H78">
        <f t="shared" si="40"/>
        <v>987.63092104365182</v>
      </c>
      <c r="I78">
        <f t="shared" si="41"/>
        <v>13.717096125606275</v>
      </c>
      <c r="J78">
        <f t="shared" si="42"/>
        <v>10.261656647580772</v>
      </c>
      <c r="K78">
        <f t="shared" si="37"/>
        <v>6.801468680901503</v>
      </c>
      <c r="L78">
        <f t="shared" si="43"/>
        <v>-1.801468680901503</v>
      </c>
      <c r="M78">
        <f t="shared" si="44"/>
        <v>1.801468680901503</v>
      </c>
      <c r="N78">
        <f t="shared" si="45"/>
        <v>101.33282933309162</v>
      </c>
      <c r="O78">
        <f t="shared" si="45"/>
        <v>990.49627035544881</v>
      </c>
      <c r="P78">
        <f t="shared" si="46"/>
        <v>13.756892643825678</v>
      </c>
      <c r="Q78">
        <f t="shared" si="47"/>
        <v>7.3659678792776999</v>
      </c>
      <c r="R78">
        <f t="shared" si="48"/>
        <v>5.5215037348864078</v>
      </c>
      <c r="S78">
        <f t="shared" si="49"/>
        <v>-0.52150373488640778</v>
      </c>
      <c r="T78">
        <f t="shared" si="50"/>
        <v>0.52150373488640778</v>
      </c>
      <c r="U78">
        <f t="shared" si="51"/>
        <v>211.68801377127664</v>
      </c>
      <c r="V78">
        <f t="shared" si="51"/>
        <v>919.51402558773805</v>
      </c>
      <c r="W78">
        <f t="shared" si="52"/>
        <v>13.724089934145344</v>
      </c>
      <c r="X78">
        <f t="shared" si="53"/>
        <v>15.424557459697187</v>
      </c>
      <c r="Y78">
        <f t="shared" si="54"/>
        <v>7.3750888346189836</v>
      </c>
      <c r="Z78">
        <f t="shared" si="55"/>
        <v>-2.3750888346189836</v>
      </c>
      <c r="AA78">
        <f t="shared" si="56"/>
        <v>2.3750888346189836</v>
      </c>
      <c r="AB78">
        <f t="shared" si="57"/>
        <v>158.28429367771412</v>
      </c>
      <c r="AC78">
        <f t="shared" si="57"/>
        <v>899.17132032276879</v>
      </c>
      <c r="AD78">
        <f t="shared" si="58"/>
        <v>13.420467467504011</v>
      </c>
      <c r="AE78">
        <f t="shared" si="59"/>
        <v>11.79424592034367</v>
      </c>
    </row>
    <row r="79" spans="1:31" x14ac:dyDescent="0.25">
      <c r="A79" s="1">
        <v>43918</v>
      </c>
      <c r="B79">
        <v>78</v>
      </c>
      <c r="C79">
        <v>3</v>
      </c>
      <c r="D79">
        <f t="shared" si="36"/>
        <v>4.582595312297518</v>
      </c>
      <c r="E79">
        <f t="shared" si="38"/>
        <v>-1.582595312297518</v>
      </c>
      <c r="F79">
        <f t="shared" si="39"/>
        <v>1.582595312297518</v>
      </c>
      <c r="G79">
        <f t="shared" si="40"/>
        <v>139.17753533053457</v>
      </c>
      <c r="H79">
        <f t="shared" si="40"/>
        <v>989.21351635594931</v>
      </c>
      <c r="I79">
        <f t="shared" si="41"/>
        <v>13.550870087067798</v>
      </c>
      <c r="J79">
        <f t="shared" si="42"/>
        <v>10.270745305377691</v>
      </c>
      <c r="K79">
        <f t="shared" si="37"/>
        <v>5.7016627915453251</v>
      </c>
      <c r="L79">
        <f t="shared" si="43"/>
        <v>-2.7016627915453251</v>
      </c>
      <c r="M79">
        <f t="shared" si="44"/>
        <v>2.7016627915453251</v>
      </c>
      <c r="N79">
        <f t="shared" si="45"/>
        <v>98.631166541546293</v>
      </c>
      <c r="O79">
        <f t="shared" si="45"/>
        <v>993.19793314699416</v>
      </c>
      <c r="P79">
        <f t="shared" si="46"/>
        <v>13.60545113899992</v>
      </c>
      <c r="Q79">
        <f t="shared" si="47"/>
        <v>7.2493859655135449</v>
      </c>
      <c r="R79">
        <f t="shared" si="48"/>
        <v>2.4138582670810367</v>
      </c>
      <c r="S79">
        <f t="shared" si="49"/>
        <v>0.58614173291896332</v>
      </c>
      <c r="T79">
        <f t="shared" si="50"/>
        <v>0.58614173291896332</v>
      </c>
      <c r="U79">
        <f t="shared" si="51"/>
        <v>212.27415550419562</v>
      </c>
      <c r="V79">
        <f t="shared" si="51"/>
        <v>920.10016732065696</v>
      </c>
      <c r="W79">
        <f t="shared" si="52"/>
        <v>13.530884813539073</v>
      </c>
      <c r="X79">
        <f t="shared" si="53"/>
        <v>15.688120801367919</v>
      </c>
      <c r="Y79">
        <f t="shared" si="54"/>
        <v>4.3085799096571726</v>
      </c>
      <c r="Z79">
        <f t="shared" si="55"/>
        <v>-1.3085799096571726</v>
      </c>
      <c r="AA79">
        <f t="shared" si="56"/>
        <v>1.3085799096571726</v>
      </c>
      <c r="AB79">
        <f t="shared" si="57"/>
        <v>156.97571376805695</v>
      </c>
      <c r="AC79">
        <f t="shared" si="57"/>
        <v>900.47990023242596</v>
      </c>
      <c r="AD79">
        <f t="shared" si="58"/>
        <v>13.242351474006265</v>
      </c>
      <c r="AE79">
        <f t="shared" si="59"/>
        <v>11.854066407781762</v>
      </c>
    </row>
    <row r="80" spans="1:31" x14ac:dyDescent="0.25">
      <c r="A80" s="1">
        <v>43919</v>
      </c>
      <c r="B80">
        <v>79</v>
      </c>
      <c r="C80">
        <v>5</v>
      </c>
      <c r="D80">
        <f t="shared" si="36"/>
        <v>4.8525554117546967</v>
      </c>
      <c r="E80">
        <f t="shared" si="38"/>
        <v>0.14744458824530327</v>
      </c>
      <c r="F80">
        <f t="shared" si="39"/>
        <v>0.14744458824530327</v>
      </c>
      <c r="G80">
        <f t="shared" si="40"/>
        <v>139.32497991877986</v>
      </c>
      <c r="H80">
        <f t="shared" si="40"/>
        <v>989.36096094419463</v>
      </c>
      <c r="I80">
        <f t="shared" si="41"/>
        <v>13.36974271546209</v>
      </c>
      <c r="J80">
        <f t="shared" si="42"/>
        <v>10.420917057562423</v>
      </c>
      <c r="K80">
        <f t="shared" si="37"/>
        <v>5.9885882463885167</v>
      </c>
      <c r="L80">
        <f t="shared" si="43"/>
        <v>-0.98858824638851672</v>
      </c>
      <c r="M80">
        <f t="shared" si="44"/>
        <v>0.98858824638851672</v>
      </c>
      <c r="N80">
        <f t="shared" si="45"/>
        <v>97.642578295157776</v>
      </c>
      <c r="O80">
        <f t="shared" si="45"/>
        <v>994.18652139338269</v>
      </c>
      <c r="P80">
        <f t="shared" si="46"/>
        <v>13.434952991802469</v>
      </c>
      <c r="Q80">
        <f t="shared" si="47"/>
        <v>7.2678020053167147</v>
      </c>
      <c r="R80">
        <f t="shared" si="48"/>
        <v>4.0318695392292847</v>
      </c>
      <c r="S80">
        <f t="shared" si="49"/>
        <v>0.9681304607707153</v>
      </c>
      <c r="T80">
        <f t="shared" si="50"/>
        <v>0.9681304607707153</v>
      </c>
      <c r="U80">
        <f t="shared" si="51"/>
        <v>213.24228596496633</v>
      </c>
      <c r="V80">
        <f t="shared" si="51"/>
        <v>921.06829778142765</v>
      </c>
      <c r="W80">
        <f t="shared" si="52"/>
        <v>13.348815909875762</v>
      </c>
      <c r="X80">
        <f t="shared" si="53"/>
        <v>15.974621824487425</v>
      </c>
      <c r="Y80">
        <f t="shared" si="54"/>
        <v>6.0239265519755829</v>
      </c>
      <c r="Z80">
        <f t="shared" si="55"/>
        <v>-1.0239265519755829</v>
      </c>
      <c r="AA80">
        <f t="shared" si="56"/>
        <v>1.0239265519755829</v>
      </c>
      <c r="AB80">
        <f t="shared" si="57"/>
        <v>155.95178721608136</v>
      </c>
      <c r="AC80">
        <f t="shared" si="57"/>
        <v>901.50382678440155</v>
      </c>
      <c r="AD80">
        <f t="shared" si="58"/>
        <v>13.065272851947849</v>
      </c>
      <c r="AE80">
        <f t="shared" si="59"/>
        <v>11.93635900170513</v>
      </c>
    </row>
    <row r="81" spans="1:31" x14ac:dyDescent="0.25">
      <c r="A81" s="1">
        <v>43920</v>
      </c>
      <c r="B81">
        <v>80</v>
      </c>
      <c r="C81">
        <v>2</v>
      </c>
      <c r="D81">
        <f t="shared" si="36"/>
        <v>4.1173083481549142</v>
      </c>
      <c r="E81">
        <f t="shared" si="38"/>
        <v>-2.1173083481549142</v>
      </c>
      <c r="F81">
        <f t="shared" si="39"/>
        <v>2.1173083481549142</v>
      </c>
      <c r="G81">
        <f t="shared" si="40"/>
        <v>137.20767157062494</v>
      </c>
      <c r="H81">
        <f t="shared" si="40"/>
        <v>991.47826929234952</v>
      </c>
      <c r="I81">
        <f t="shared" si="41"/>
        <v>13.219710257231327</v>
      </c>
      <c r="J81">
        <f t="shared" si="42"/>
        <v>10.379022603431935</v>
      </c>
      <c r="K81">
        <f t="shared" si="37"/>
        <v>5.2591045460007608</v>
      </c>
      <c r="L81">
        <f t="shared" si="43"/>
        <v>-3.2591045460007608</v>
      </c>
      <c r="M81">
        <f t="shared" si="44"/>
        <v>3.2591045460007608</v>
      </c>
      <c r="N81">
        <f t="shared" si="45"/>
        <v>94.383473749157019</v>
      </c>
      <c r="O81">
        <f t="shared" si="45"/>
        <v>997.44562593938349</v>
      </c>
      <c r="P81">
        <f t="shared" si="46"/>
        <v>13.299275012525113</v>
      </c>
      <c r="Q81">
        <f t="shared" si="47"/>
        <v>7.0968886394384416</v>
      </c>
      <c r="R81">
        <f t="shared" si="48"/>
        <v>4.1510708809716652</v>
      </c>
      <c r="S81">
        <f t="shared" si="49"/>
        <v>-2.1510708809716652</v>
      </c>
      <c r="T81">
        <f t="shared" si="50"/>
        <v>2.1510708809716652</v>
      </c>
      <c r="U81">
        <f t="shared" si="51"/>
        <v>211.09121508399465</v>
      </c>
      <c r="V81">
        <f t="shared" si="51"/>
        <v>923.21936866239935</v>
      </c>
      <c r="W81">
        <f t="shared" si="52"/>
        <v>13.188848123748562</v>
      </c>
      <c r="X81">
        <f t="shared" si="53"/>
        <v>16.005280605505817</v>
      </c>
      <c r="Y81">
        <f t="shared" si="54"/>
        <v>6.1468801727429341</v>
      </c>
      <c r="Z81">
        <f t="shared" si="55"/>
        <v>-4.1468801727429341</v>
      </c>
      <c r="AA81">
        <f t="shared" si="56"/>
        <v>4.1468801727429341</v>
      </c>
      <c r="AB81">
        <f t="shared" si="57"/>
        <v>151.80490704333843</v>
      </c>
      <c r="AC81">
        <f t="shared" si="57"/>
        <v>905.65070695714451</v>
      </c>
      <c r="AD81">
        <f t="shared" si="58"/>
        <v>12.937867242244922</v>
      </c>
      <c r="AE81">
        <f t="shared" si="59"/>
        <v>11.733379559473507</v>
      </c>
    </row>
    <row r="82" spans="1:31" x14ac:dyDescent="0.25">
      <c r="A82" s="1">
        <v>43921</v>
      </c>
      <c r="B82">
        <v>81</v>
      </c>
      <c r="C82">
        <v>3</v>
      </c>
      <c r="D82">
        <f t="shared" si="36"/>
        <v>3.706617409145764</v>
      </c>
      <c r="E82">
        <f t="shared" si="38"/>
        <v>-0.70661740914576399</v>
      </c>
      <c r="F82">
        <f t="shared" si="39"/>
        <v>0.70661740914576399</v>
      </c>
      <c r="G82">
        <f t="shared" si="40"/>
        <v>136.50105416147917</v>
      </c>
      <c r="H82">
        <f t="shared" si="40"/>
        <v>992.18488670149532</v>
      </c>
      <c r="I82">
        <f t="shared" si="41"/>
        <v>13.055064298703886</v>
      </c>
      <c r="J82">
        <f t="shared" si="42"/>
        <v>10.455793325738815</v>
      </c>
      <c r="K82">
        <f t="shared" si="37"/>
        <v>4.854049293272876</v>
      </c>
      <c r="L82">
        <f t="shared" si="43"/>
        <v>-1.854049293272876</v>
      </c>
      <c r="M82">
        <f t="shared" si="44"/>
        <v>1.854049293272876</v>
      </c>
      <c r="N82">
        <f t="shared" si="45"/>
        <v>92.52942445588414</v>
      </c>
      <c r="O82">
        <f t="shared" si="45"/>
        <v>999.29967523265634</v>
      </c>
      <c r="P82">
        <f t="shared" si="46"/>
        <v>13.148679937271794</v>
      </c>
      <c r="Q82">
        <f t="shared" si="47"/>
        <v>7.0371645592799315</v>
      </c>
      <c r="R82">
        <f t="shared" si="48"/>
        <v>3.7228982298885396</v>
      </c>
      <c r="S82">
        <f t="shared" si="49"/>
        <v>-0.72289822988853958</v>
      </c>
      <c r="T82">
        <f t="shared" si="50"/>
        <v>0.72289822988853958</v>
      </c>
      <c r="U82">
        <f t="shared" si="51"/>
        <v>210.36831685410613</v>
      </c>
      <c r="V82">
        <f t="shared" si="51"/>
        <v>923.94226689228788</v>
      </c>
      <c r="W82">
        <f t="shared" si="52"/>
        <v>13.013271364680111</v>
      </c>
      <c r="X82">
        <f t="shared" si="53"/>
        <v>16.165675098813043</v>
      </c>
      <c r="Y82">
        <f t="shared" si="54"/>
        <v>5.6989837891423374</v>
      </c>
      <c r="Z82">
        <f t="shared" si="55"/>
        <v>-2.6989837891423374</v>
      </c>
      <c r="AA82">
        <f t="shared" si="56"/>
        <v>2.6989837891423374</v>
      </c>
      <c r="AB82">
        <f t="shared" si="57"/>
        <v>149.10592325419609</v>
      </c>
      <c r="AC82">
        <f t="shared" si="57"/>
        <v>908.3496907462868</v>
      </c>
      <c r="AD82">
        <f t="shared" si="58"/>
        <v>12.793657616144884</v>
      </c>
      <c r="AE82">
        <f t="shared" si="59"/>
        <v>11.654675131061246</v>
      </c>
    </row>
    <row r="83" spans="1:31" x14ac:dyDescent="0.25">
      <c r="A83" s="1">
        <v>43922</v>
      </c>
      <c r="B83">
        <v>82</v>
      </c>
      <c r="C83">
        <v>1</v>
      </c>
      <c r="D83">
        <f t="shared" si="36"/>
        <v>3.0873460321604713</v>
      </c>
      <c r="E83">
        <f t="shared" si="38"/>
        <v>-2.0873460321604713</v>
      </c>
      <c r="F83">
        <f t="shared" si="39"/>
        <v>2.0873460321604713</v>
      </c>
      <c r="G83">
        <f t="shared" si="40"/>
        <v>134.41370812931871</v>
      </c>
      <c r="H83">
        <f t="shared" si="40"/>
        <v>994.27223273365576</v>
      </c>
      <c r="I83">
        <f t="shared" si="41"/>
        <v>12.912626399138386</v>
      </c>
      <c r="J83">
        <f t="shared" si="42"/>
        <v>10.409478596723565</v>
      </c>
      <c r="K83">
        <f t="shared" si="37"/>
        <v>4.2440150812235844</v>
      </c>
      <c r="L83">
        <f t="shared" si="43"/>
        <v>-3.2440150812235844</v>
      </c>
      <c r="M83">
        <f t="shared" si="44"/>
        <v>3.2440150812235844</v>
      </c>
      <c r="N83">
        <f t="shared" si="45"/>
        <v>89.28540937466056</v>
      </c>
      <c r="O83">
        <f t="shared" si="45"/>
        <v>1002.5436903138799</v>
      </c>
      <c r="P83">
        <f t="shared" si="46"/>
        <v>13.020047926154284</v>
      </c>
      <c r="Q83">
        <f t="shared" si="47"/>
        <v>6.8575330813726652</v>
      </c>
      <c r="R83">
        <f t="shared" si="48"/>
        <v>2.7087097229340533</v>
      </c>
      <c r="S83">
        <f t="shared" si="49"/>
        <v>-1.7087097229340533</v>
      </c>
      <c r="T83">
        <f t="shared" si="50"/>
        <v>1.7087097229340533</v>
      </c>
      <c r="U83">
        <f t="shared" si="51"/>
        <v>208.65960713117207</v>
      </c>
      <c r="V83">
        <f t="shared" si="51"/>
        <v>925.65097661522191</v>
      </c>
      <c r="W83">
        <f t="shared" si="52"/>
        <v>12.856263564100304</v>
      </c>
      <c r="X83">
        <f t="shared" si="53"/>
        <v>16.230190528594246</v>
      </c>
      <c r="Y83">
        <f t="shared" si="54"/>
        <v>4.6755547343936401</v>
      </c>
      <c r="Z83">
        <f t="shared" si="55"/>
        <v>-3.6755547343936401</v>
      </c>
      <c r="AA83">
        <f t="shared" si="56"/>
        <v>3.6755547343936401</v>
      </c>
      <c r="AB83">
        <f t="shared" si="57"/>
        <v>145.43036851980244</v>
      </c>
      <c r="AC83">
        <f t="shared" si="57"/>
        <v>912.02524548068038</v>
      </c>
      <c r="AD83">
        <f t="shared" si="58"/>
        <v>12.667017298342783</v>
      </c>
      <c r="AE83">
        <f t="shared" si="59"/>
        <v>11.481027071687112</v>
      </c>
    </row>
    <row r="84" spans="1:31" x14ac:dyDescent="0.25">
      <c r="A84" s="1">
        <v>43923</v>
      </c>
      <c r="B84">
        <v>83</v>
      </c>
      <c r="C84">
        <v>6</v>
      </c>
      <c r="D84">
        <f t="shared" si="36"/>
        <v>2.6575950051100778</v>
      </c>
      <c r="E84">
        <f t="shared" si="38"/>
        <v>3.3424049948899222</v>
      </c>
      <c r="F84">
        <f t="shared" si="39"/>
        <v>3.3424049948899222</v>
      </c>
      <c r="G84">
        <f t="shared" si="40"/>
        <v>137.75611312420864</v>
      </c>
      <c r="H84">
        <f t="shared" si="40"/>
        <v>997.61463772854563</v>
      </c>
      <c r="I84">
        <f t="shared" si="41"/>
        <v>12.789931252930073</v>
      </c>
      <c r="J84">
        <f t="shared" si="42"/>
        <v>10.770668770612023</v>
      </c>
      <c r="K84">
        <f t="shared" si="37"/>
        <v>3.8249563964289615</v>
      </c>
      <c r="L84">
        <f t="shared" si="43"/>
        <v>2.1750436035710385</v>
      </c>
      <c r="M84">
        <f t="shared" si="44"/>
        <v>2.1750436035710385</v>
      </c>
      <c r="N84">
        <f t="shared" si="45"/>
        <v>91.460452978231601</v>
      </c>
      <c r="O84">
        <f t="shared" si="45"/>
        <v>1004.7187339174509</v>
      </c>
      <c r="P84">
        <f t="shared" si="46"/>
        <v>12.881009409198088</v>
      </c>
      <c r="Q84">
        <f t="shared" si="47"/>
        <v>7.1004103849905897</v>
      </c>
      <c r="R84">
        <f t="shared" si="48"/>
        <v>1.4355091406874523</v>
      </c>
      <c r="S84">
        <f t="shared" si="49"/>
        <v>4.5644908593125475</v>
      </c>
      <c r="T84">
        <f t="shared" si="50"/>
        <v>4.5644908593125475</v>
      </c>
      <c r="U84">
        <f t="shared" si="51"/>
        <v>213.22409799048461</v>
      </c>
      <c r="V84">
        <f t="shared" si="51"/>
        <v>930.21546747453442</v>
      </c>
      <c r="W84">
        <f t="shared" si="52"/>
        <v>12.742677636637458</v>
      </c>
      <c r="X84">
        <f t="shared" si="53"/>
        <v>16.733068517516877</v>
      </c>
      <c r="Y84">
        <f t="shared" si="54"/>
        <v>3.4178844688319843</v>
      </c>
      <c r="Z84">
        <f t="shared" si="55"/>
        <v>2.5821155311680157</v>
      </c>
      <c r="AA84">
        <f t="shared" si="56"/>
        <v>2.5821155311680157</v>
      </c>
      <c r="AB84">
        <f t="shared" si="57"/>
        <v>148.01248405097047</v>
      </c>
      <c r="AC84">
        <f t="shared" si="57"/>
        <v>914.60736101184841</v>
      </c>
      <c r="AD84">
        <f t="shared" si="58"/>
        <v>12.528867959066417</v>
      </c>
      <c r="AE84">
        <f t="shared" si="59"/>
        <v>11.813715695188758</v>
      </c>
    </row>
    <row r="85" spans="1:31" x14ac:dyDescent="0.25">
      <c r="A85" s="1">
        <v>43924</v>
      </c>
      <c r="B85">
        <v>84</v>
      </c>
      <c r="C85">
        <v>10</v>
      </c>
      <c r="D85">
        <f t="shared" si="36"/>
        <v>1.598452071668095</v>
      </c>
      <c r="E85">
        <f t="shared" si="38"/>
        <v>8.4015479283319046</v>
      </c>
      <c r="F85">
        <f t="shared" si="39"/>
        <v>8.4015479283319046</v>
      </c>
      <c r="G85">
        <f t="shared" si="40"/>
        <v>146.15766105254053</v>
      </c>
      <c r="H85">
        <f t="shared" si="40"/>
        <v>1006.0161856568775</v>
      </c>
      <c r="I85">
        <f t="shared" si="41"/>
        <v>12.7343820969225</v>
      </c>
      <c r="J85">
        <f t="shared" si="42"/>
        <v>11.47740502366913</v>
      </c>
      <c r="K85">
        <f t="shared" si="37"/>
        <v>2.7592084110743058</v>
      </c>
      <c r="L85">
        <f t="shared" si="43"/>
        <v>7.2407915889256937</v>
      </c>
      <c r="M85">
        <f t="shared" si="44"/>
        <v>7.2407915889256937</v>
      </c>
      <c r="N85">
        <f t="shared" si="45"/>
        <v>98.701244567157289</v>
      </c>
      <c r="O85">
        <f t="shared" si="45"/>
        <v>1011.9595255063766</v>
      </c>
      <c r="P85">
        <f t="shared" si="46"/>
        <v>12.80961424691616</v>
      </c>
      <c r="Q85">
        <f t="shared" si="47"/>
        <v>7.7052472201431854</v>
      </c>
      <c r="R85">
        <f t="shared" si="48"/>
        <v>0.75407160992279132</v>
      </c>
      <c r="S85">
        <f t="shared" si="49"/>
        <v>9.2459283900772089</v>
      </c>
      <c r="T85">
        <f t="shared" si="50"/>
        <v>9.2459283900772089</v>
      </c>
      <c r="U85">
        <f t="shared" si="51"/>
        <v>222.47002638056182</v>
      </c>
      <c r="V85">
        <f t="shared" si="51"/>
        <v>939.46139586461163</v>
      </c>
      <c r="W85">
        <f t="shared" si="52"/>
        <v>12.695424268440698</v>
      </c>
      <c r="X85">
        <f t="shared" si="53"/>
        <v>17.523638570598671</v>
      </c>
      <c r="Y85">
        <f t="shared" si="54"/>
        <v>2.7363152592346385</v>
      </c>
      <c r="Z85">
        <f t="shared" si="55"/>
        <v>7.2636847407653615</v>
      </c>
      <c r="AA85">
        <f t="shared" si="56"/>
        <v>7.2636847407653615</v>
      </c>
      <c r="AB85">
        <f t="shared" si="57"/>
        <v>155.27616879173584</v>
      </c>
      <c r="AC85">
        <f t="shared" si="57"/>
        <v>921.87104575261378</v>
      </c>
      <c r="AD85">
        <f t="shared" si="58"/>
        <v>12.45771683449478</v>
      </c>
      <c r="AE85">
        <f t="shared" si="59"/>
        <v>12.464255758469648</v>
      </c>
    </row>
    <row r="86" spans="1:31" x14ac:dyDescent="0.25">
      <c r="A86" s="1">
        <v>43925</v>
      </c>
      <c r="B86">
        <v>85</v>
      </c>
      <c r="C86">
        <v>4</v>
      </c>
      <c r="D86">
        <f t="shared" si="36"/>
        <v>3.5987686375983232</v>
      </c>
      <c r="E86">
        <f t="shared" si="38"/>
        <v>0.40123136240167678</v>
      </c>
      <c r="F86">
        <f t="shared" si="39"/>
        <v>0.40123136240167678</v>
      </c>
      <c r="G86">
        <f t="shared" si="40"/>
        <v>146.55889241494222</v>
      </c>
      <c r="H86">
        <f t="shared" si="40"/>
        <v>1006.4174170192791</v>
      </c>
      <c r="I86">
        <f t="shared" si="41"/>
        <v>12.580217712740989</v>
      </c>
      <c r="J86">
        <f t="shared" si="42"/>
        <v>11.649948813406493</v>
      </c>
      <c r="K86">
        <f t="shared" si="37"/>
        <v>4.7446693917320806</v>
      </c>
      <c r="L86">
        <f t="shared" si="43"/>
        <v>-0.74466939173208058</v>
      </c>
      <c r="M86">
        <f t="shared" si="44"/>
        <v>0.74466939173208058</v>
      </c>
      <c r="N86">
        <f t="shared" si="45"/>
        <v>97.956575175425215</v>
      </c>
      <c r="O86">
        <f t="shared" si="45"/>
        <v>1012.7041948981087</v>
      </c>
      <c r="P86">
        <f t="shared" si="46"/>
        <v>12.658802436226358</v>
      </c>
      <c r="Q86">
        <f t="shared" si="47"/>
        <v>7.7382181820847249</v>
      </c>
      <c r="R86">
        <f t="shared" si="48"/>
        <v>2.81507851033362</v>
      </c>
      <c r="S86">
        <f t="shared" si="49"/>
        <v>1.18492148966638</v>
      </c>
      <c r="T86">
        <f t="shared" si="50"/>
        <v>1.18492148966638</v>
      </c>
      <c r="U86">
        <f t="shared" si="51"/>
        <v>223.6549478702282</v>
      </c>
      <c r="V86">
        <f t="shared" si="51"/>
        <v>940.64631735427804</v>
      </c>
      <c r="W86">
        <f t="shared" si="52"/>
        <v>12.54195089805704</v>
      </c>
      <c r="X86">
        <f t="shared" si="53"/>
        <v>17.832548515628147</v>
      </c>
      <c r="Y86">
        <f t="shared" si="54"/>
        <v>4.7426433614700629</v>
      </c>
      <c r="Z86">
        <f t="shared" si="55"/>
        <v>-0.74264336147006293</v>
      </c>
      <c r="AA86">
        <f t="shared" si="56"/>
        <v>0.74264336147006293</v>
      </c>
      <c r="AB86">
        <f t="shared" si="57"/>
        <v>154.53352543026577</v>
      </c>
      <c r="AC86">
        <f t="shared" si="57"/>
        <v>922.61368911408385</v>
      </c>
      <c r="AD86">
        <f t="shared" si="58"/>
        <v>12.301515854854451</v>
      </c>
      <c r="AE86">
        <f t="shared" si="59"/>
        <v>12.562153091830826</v>
      </c>
    </row>
    <row r="87" spans="1:31" x14ac:dyDescent="0.25">
      <c r="A87" s="1">
        <v>43926</v>
      </c>
      <c r="B87">
        <v>86</v>
      </c>
      <c r="C87">
        <v>3</v>
      </c>
      <c r="D87">
        <f t="shared" si="36"/>
        <v>7.3209603906145402</v>
      </c>
      <c r="E87">
        <f t="shared" si="38"/>
        <v>-4.3209603906145402</v>
      </c>
      <c r="F87">
        <f t="shared" si="39"/>
        <v>4.3209603906145402</v>
      </c>
      <c r="G87">
        <f t="shared" si="40"/>
        <v>142.23793202432768</v>
      </c>
      <c r="H87">
        <f t="shared" si="40"/>
        <v>1010.7383774098937</v>
      </c>
      <c r="I87">
        <f t="shared" si="41"/>
        <v>12.47825157296165</v>
      </c>
      <c r="J87">
        <f t="shared" si="42"/>
        <v>11.398867156399879</v>
      </c>
      <c r="K87">
        <f t="shared" si="37"/>
        <v>8.4590865492410021</v>
      </c>
      <c r="L87">
        <f t="shared" si="43"/>
        <v>-5.4590865492410021</v>
      </c>
      <c r="M87">
        <f t="shared" si="44"/>
        <v>5.4590865492410021</v>
      </c>
      <c r="N87">
        <f t="shared" si="45"/>
        <v>92.497488626184207</v>
      </c>
      <c r="O87">
        <f t="shared" si="45"/>
        <v>1018.1632814473496</v>
      </c>
      <c r="P87">
        <f t="shared" si="46"/>
        <v>12.569917054905551</v>
      </c>
      <c r="Q87">
        <f t="shared" si="47"/>
        <v>7.3586395377275799</v>
      </c>
      <c r="R87">
        <f t="shared" si="48"/>
        <v>6.4691414136704761</v>
      </c>
      <c r="S87">
        <f t="shared" si="49"/>
        <v>-3.4691414136704761</v>
      </c>
      <c r="T87">
        <f t="shared" si="50"/>
        <v>3.4691414136704761</v>
      </c>
      <c r="U87">
        <f t="shared" si="51"/>
        <v>220.18580645655771</v>
      </c>
      <c r="V87">
        <f t="shared" si="51"/>
        <v>944.11545876794855</v>
      </c>
      <c r="W87">
        <f t="shared" si="52"/>
        <v>12.42257182589406</v>
      </c>
      <c r="X87">
        <f t="shared" si="53"/>
        <v>17.724655533695078</v>
      </c>
      <c r="Y87">
        <f t="shared" si="54"/>
        <v>8.3829927177738472</v>
      </c>
      <c r="Z87">
        <f t="shared" si="55"/>
        <v>-5.3829927177738472</v>
      </c>
      <c r="AA87">
        <f t="shared" si="56"/>
        <v>5.3829927177738472</v>
      </c>
      <c r="AB87">
        <f t="shared" si="57"/>
        <v>149.15053271249192</v>
      </c>
      <c r="AC87">
        <f t="shared" si="57"/>
        <v>927.9966818318577</v>
      </c>
      <c r="AD87">
        <f t="shared" si="58"/>
        <v>12.210482655682338</v>
      </c>
      <c r="AE87">
        <f t="shared" si="59"/>
        <v>12.214957992924417</v>
      </c>
    </row>
    <row r="88" spans="1:31" x14ac:dyDescent="0.25">
      <c r="A88" s="1">
        <v>43927</v>
      </c>
      <c r="B88">
        <v>87</v>
      </c>
      <c r="C88">
        <v>2</v>
      </c>
      <c r="D88">
        <f t="shared" si="36"/>
        <v>7.2496935449696647</v>
      </c>
      <c r="E88">
        <f t="shared" si="38"/>
        <v>-5.2496935449696647</v>
      </c>
      <c r="F88">
        <f t="shared" si="39"/>
        <v>5.2496935449696647</v>
      </c>
      <c r="G88">
        <f t="shared" ref="G88:H103" si="60">E88+G87</f>
        <v>136.98823847935802</v>
      </c>
      <c r="H88">
        <f t="shared" si="60"/>
        <v>1015.9880709548634</v>
      </c>
      <c r="I88">
        <f t="shared" si="41"/>
        <v>12.390098426278822</v>
      </c>
      <c r="J88">
        <f t="shared" si="42"/>
        <v>11.056267171277053</v>
      </c>
      <c r="K88">
        <f t="shared" si="37"/>
        <v>8.3868461598664297</v>
      </c>
      <c r="L88">
        <f t="shared" si="43"/>
        <v>-6.3868461598664297</v>
      </c>
      <c r="M88">
        <f t="shared" si="44"/>
        <v>6.3868461598664297</v>
      </c>
      <c r="N88">
        <f t="shared" ref="N88:O103" si="61">L88+N87</f>
        <v>86.110642466317785</v>
      </c>
      <c r="O88">
        <f t="shared" si="61"/>
        <v>1024.5501276072162</v>
      </c>
      <c r="P88">
        <f t="shared" si="46"/>
        <v>12.494513751307514</v>
      </c>
      <c r="Q88">
        <f t="shared" si="47"/>
        <v>6.8918762410667291</v>
      </c>
      <c r="R88">
        <f t="shared" si="48"/>
        <v>7.4897514049190619</v>
      </c>
      <c r="S88">
        <f t="shared" si="49"/>
        <v>-5.4897514049190619</v>
      </c>
      <c r="T88">
        <f t="shared" si="50"/>
        <v>5.4897514049190619</v>
      </c>
      <c r="U88">
        <f t="shared" si="51"/>
        <v>214.69605505163867</v>
      </c>
      <c r="V88">
        <f t="shared" si="51"/>
        <v>949.6052101728676</v>
      </c>
      <c r="W88">
        <f t="shared" si="52"/>
        <v>12.332535197050229</v>
      </c>
      <c r="X88">
        <f t="shared" si="53"/>
        <v>17.408914843639852</v>
      </c>
      <c r="Y88">
        <f t="shared" si="54"/>
        <v>9.4547413567831651</v>
      </c>
      <c r="Z88">
        <f t="shared" si="55"/>
        <v>-7.4547413567831651</v>
      </c>
      <c r="AA88">
        <f t="shared" si="56"/>
        <v>7.4547413567831651</v>
      </c>
      <c r="AB88">
        <f t="shared" si="57"/>
        <v>141.69579135570876</v>
      </c>
      <c r="AC88">
        <f t="shared" si="57"/>
        <v>935.45142318864089</v>
      </c>
      <c r="AD88">
        <f t="shared" si="58"/>
        <v>12.14871978167066</v>
      </c>
      <c r="AE88">
        <f t="shared" si="59"/>
        <v>11.663433999810565</v>
      </c>
    </row>
    <row r="89" spans="1:31" x14ac:dyDescent="0.25">
      <c r="A89" s="1">
        <v>43928</v>
      </c>
      <c r="B89">
        <v>88</v>
      </c>
      <c r="C89">
        <v>0</v>
      </c>
      <c r="D89">
        <f t="shared" si="36"/>
        <v>3.899223781467172</v>
      </c>
      <c r="E89">
        <f t="shared" si="38"/>
        <v>-3.899223781467172</v>
      </c>
      <c r="F89">
        <f t="shared" si="39"/>
        <v>3.899223781467172</v>
      </c>
      <c r="G89">
        <f t="shared" si="60"/>
        <v>133.08901469789083</v>
      </c>
      <c r="H89">
        <f t="shared" si="60"/>
        <v>1019.8872947363305</v>
      </c>
      <c r="I89">
        <f t="shared" si="41"/>
        <v>12.287798731763019</v>
      </c>
      <c r="J89">
        <f t="shared" si="42"/>
        <v>10.830989146482837</v>
      </c>
      <c r="K89">
        <f t="shared" si="37"/>
        <v>5.0344496079166898</v>
      </c>
      <c r="L89">
        <f t="shared" si="43"/>
        <v>-5.0344496079166898</v>
      </c>
      <c r="M89">
        <f t="shared" si="44"/>
        <v>5.0344496079166898</v>
      </c>
      <c r="N89">
        <f t="shared" si="61"/>
        <v>81.0761928584011</v>
      </c>
      <c r="O89">
        <f t="shared" si="61"/>
        <v>1029.5845772151329</v>
      </c>
      <c r="P89">
        <f t="shared" si="46"/>
        <v>12.404633460423288</v>
      </c>
      <c r="Q89">
        <f t="shared" si="47"/>
        <v>6.5359603826322576</v>
      </c>
      <c r="R89">
        <f t="shared" si="48"/>
        <v>5.0671928438977352</v>
      </c>
      <c r="S89">
        <f t="shared" si="49"/>
        <v>-5.0671928438977352</v>
      </c>
      <c r="T89">
        <f t="shared" si="50"/>
        <v>5.0671928438977352</v>
      </c>
      <c r="U89">
        <f t="shared" si="51"/>
        <v>209.62886220774092</v>
      </c>
      <c r="V89">
        <f t="shared" si="51"/>
        <v>954.67240301676532</v>
      </c>
      <c r="W89">
        <f t="shared" si="52"/>
        <v>12.239389782266223</v>
      </c>
      <c r="X89">
        <f t="shared" si="53"/>
        <v>17.127394905869764</v>
      </c>
      <c r="Y89">
        <f t="shared" si="54"/>
        <v>7.100580031805813</v>
      </c>
      <c r="Z89">
        <f t="shared" si="55"/>
        <v>-7.100580031805813</v>
      </c>
      <c r="AA89">
        <f t="shared" si="56"/>
        <v>7.100580031805813</v>
      </c>
      <c r="AB89">
        <f t="shared" si="57"/>
        <v>134.59521132390296</v>
      </c>
      <c r="AC89">
        <f t="shared" si="57"/>
        <v>942.55200322044675</v>
      </c>
      <c r="AD89">
        <f t="shared" si="58"/>
        <v>12.084000041287778</v>
      </c>
      <c r="AE89">
        <f t="shared" si="59"/>
        <v>11.138299475672568</v>
      </c>
    </row>
    <row r="90" spans="1:31" x14ac:dyDescent="0.25">
      <c r="A90" s="1">
        <v>43929</v>
      </c>
      <c r="B90">
        <v>89</v>
      </c>
      <c r="C90">
        <v>2</v>
      </c>
      <c r="D90">
        <f t="shared" si="36"/>
        <v>1.6287947272603016</v>
      </c>
      <c r="E90">
        <f t="shared" si="38"/>
        <v>0.37120527273969839</v>
      </c>
      <c r="F90">
        <f t="shared" si="39"/>
        <v>0.37120527273969839</v>
      </c>
      <c r="G90">
        <f t="shared" si="60"/>
        <v>133.46021997063053</v>
      </c>
      <c r="H90">
        <f t="shared" si="60"/>
        <v>1020.2585000090702</v>
      </c>
      <c r="I90">
        <f t="shared" si="41"/>
        <v>12.145934523917502</v>
      </c>
      <c r="J90">
        <f t="shared" si="42"/>
        <v>10.988056926194</v>
      </c>
      <c r="K90">
        <f t="shared" si="37"/>
        <v>2.7829485783503616</v>
      </c>
      <c r="L90">
        <f t="shared" si="43"/>
        <v>-0.78294857835036158</v>
      </c>
      <c r="M90">
        <f t="shared" si="44"/>
        <v>0.78294857835036158</v>
      </c>
      <c r="N90">
        <f t="shared" si="61"/>
        <v>80.293244280050743</v>
      </c>
      <c r="O90">
        <f t="shared" si="61"/>
        <v>1030.3675257934833</v>
      </c>
      <c r="P90">
        <f t="shared" si="46"/>
        <v>12.266280068970039</v>
      </c>
      <c r="Q90">
        <f t="shared" si="47"/>
        <v>6.5458512139444993</v>
      </c>
      <c r="R90">
        <f t="shared" si="48"/>
        <v>1.7384438605679182</v>
      </c>
      <c r="S90">
        <f t="shared" si="49"/>
        <v>0.26155613943208178</v>
      </c>
      <c r="T90">
        <f t="shared" si="50"/>
        <v>0.26155613943208178</v>
      </c>
      <c r="U90">
        <f t="shared" si="51"/>
        <v>209.89041834717301</v>
      </c>
      <c r="V90">
        <f t="shared" si="51"/>
        <v>954.93395915619737</v>
      </c>
      <c r="W90">
        <f t="shared" si="52"/>
        <v>12.087771634888574</v>
      </c>
      <c r="X90">
        <f t="shared" si="53"/>
        <v>17.36386363731199</v>
      </c>
      <c r="Y90">
        <f t="shared" si="54"/>
        <v>3.8305620232052906</v>
      </c>
      <c r="Z90">
        <f t="shared" si="55"/>
        <v>-1.8305620232052906</v>
      </c>
      <c r="AA90">
        <f t="shared" si="56"/>
        <v>1.8305620232052906</v>
      </c>
      <c r="AB90">
        <f t="shared" si="57"/>
        <v>132.76464930069767</v>
      </c>
      <c r="AC90">
        <f t="shared" si="57"/>
        <v>944.38256524365204</v>
      </c>
      <c r="AD90">
        <f t="shared" si="58"/>
        <v>11.954209686628507</v>
      </c>
      <c r="AE90">
        <f t="shared" si="59"/>
        <v>11.106100092020538</v>
      </c>
    </row>
    <row r="91" spans="1:31" x14ac:dyDescent="0.25">
      <c r="A91" s="1">
        <v>43930</v>
      </c>
      <c r="B91">
        <v>90</v>
      </c>
      <c r="C91">
        <v>2</v>
      </c>
      <c r="D91">
        <f t="shared" si="36"/>
        <v>0.86278952110152318</v>
      </c>
      <c r="E91">
        <f t="shared" si="38"/>
        <v>1.1372104788984769</v>
      </c>
      <c r="F91">
        <f t="shared" si="39"/>
        <v>1.1372104788984769</v>
      </c>
      <c r="G91">
        <f t="shared" si="60"/>
        <v>134.59743044952901</v>
      </c>
      <c r="H91">
        <f t="shared" si="60"/>
        <v>1021.3957104879687</v>
      </c>
      <c r="I91">
        <f t="shared" si="41"/>
        <v>12.016420123387867</v>
      </c>
      <c r="J91">
        <f t="shared" si="42"/>
        <v>11.201125548827855</v>
      </c>
      <c r="K91">
        <f t="shared" si="37"/>
        <v>2.0400062624094861</v>
      </c>
      <c r="L91">
        <f t="shared" si="43"/>
        <v>-4.0006262409486126E-2</v>
      </c>
      <c r="M91">
        <f t="shared" si="44"/>
        <v>4.0006262409486126E-2</v>
      </c>
      <c r="N91">
        <f t="shared" si="61"/>
        <v>80.253238017641252</v>
      </c>
      <c r="O91">
        <f t="shared" si="61"/>
        <v>1030.4075320558927</v>
      </c>
      <c r="P91">
        <f t="shared" si="46"/>
        <v>12.122441553598739</v>
      </c>
      <c r="Q91">
        <f t="shared" si="47"/>
        <v>6.6202206595763551</v>
      </c>
      <c r="R91">
        <f t="shared" si="48"/>
        <v>0.47288773891652769</v>
      </c>
      <c r="S91">
        <f t="shared" si="49"/>
        <v>1.5271122610834724</v>
      </c>
      <c r="T91">
        <f t="shared" si="50"/>
        <v>1.5271122610834724</v>
      </c>
      <c r="U91">
        <f t="shared" si="51"/>
        <v>211.41753060825647</v>
      </c>
      <c r="V91">
        <f t="shared" si="51"/>
        <v>956.46107141728089</v>
      </c>
      <c r="W91">
        <f t="shared" si="52"/>
        <v>11.955763392716012</v>
      </c>
      <c r="X91">
        <f t="shared" si="53"/>
        <v>17.683315039260606</v>
      </c>
      <c r="Y91">
        <f t="shared" si="54"/>
        <v>2.5879353330963237</v>
      </c>
      <c r="Z91">
        <f t="shared" si="55"/>
        <v>-0.58793533309632373</v>
      </c>
      <c r="AA91">
        <f t="shared" si="56"/>
        <v>0.58793533309632373</v>
      </c>
      <c r="AB91">
        <f t="shared" si="57"/>
        <v>132.17671396760136</v>
      </c>
      <c r="AC91">
        <f t="shared" si="57"/>
        <v>944.97050057674835</v>
      </c>
      <c r="AD91">
        <f t="shared" si="58"/>
        <v>11.812131257209355</v>
      </c>
      <c r="AE91">
        <f t="shared" si="59"/>
        <v>11.18991239510053</v>
      </c>
    </row>
    <row r="92" spans="1:31" x14ac:dyDescent="0.25">
      <c r="A92" s="1">
        <v>43931</v>
      </c>
      <c r="B92">
        <v>91</v>
      </c>
      <c r="C92">
        <v>1</v>
      </c>
      <c r="D92">
        <f t="shared" si="36"/>
        <v>0.86975680258397203</v>
      </c>
      <c r="E92">
        <f t="shared" si="38"/>
        <v>0.13024319741602797</v>
      </c>
      <c r="F92">
        <f t="shared" si="39"/>
        <v>0.13024319741602797</v>
      </c>
      <c r="G92">
        <f t="shared" si="60"/>
        <v>134.72767364694505</v>
      </c>
      <c r="H92">
        <f t="shared" si="60"/>
        <v>1021.5259536853847</v>
      </c>
      <c r="I92">
        <f t="shared" si="41"/>
        <v>11.878208763783544</v>
      </c>
      <c r="J92">
        <f t="shared" si="42"/>
        <v>11.342423451735201</v>
      </c>
      <c r="K92">
        <f t="shared" si="37"/>
        <v>2.0526867934192023</v>
      </c>
      <c r="L92">
        <f t="shared" si="43"/>
        <v>-1.0526867934192023</v>
      </c>
      <c r="M92">
        <f t="shared" si="44"/>
        <v>1.0526867934192023</v>
      </c>
      <c r="N92">
        <f t="shared" si="61"/>
        <v>79.200551224222053</v>
      </c>
      <c r="O92">
        <f t="shared" si="61"/>
        <v>1031.460218849312</v>
      </c>
      <c r="P92">
        <f t="shared" si="46"/>
        <v>11.993723474992001</v>
      </c>
      <c r="Q92">
        <f t="shared" si="47"/>
        <v>6.6034998546833581</v>
      </c>
      <c r="R92">
        <f t="shared" si="48"/>
        <v>0.55016761824287341</v>
      </c>
      <c r="S92">
        <f t="shared" si="49"/>
        <v>0.44983238175712659</v>
      </c>
      <c r="T92">
        <f t="shared" si="50"/>
        <v>0.44983238175712659</v>
      </c>
      <c r="U92">
        <f t="shared" ref="U92:V107" si="62">S92+U91</f>
        <v>211.86736299001359</v>
      </c>
      <c r="V92">
        <f t="shared" si="62"/>
        <v>956.91090379903801</v>
      </c>
      <c r="W92">
        <f t="shared" si="52"/>
        <v>11.81371486171652</v>
      </c>
      <c r="X92">
        <f t="shared" si="53"/>
        <v>17.934016985342197</v>
      </c>
      <c r="Y92">
        <f t="shared" si="54"/>
        <v>2.6201973055643313</v>
      </c>
      <c r="Z92">
        <f t="shared" si="55"/>
        <v>-1.6201973055643313</v>
      </c>
      <c r="AA92">
        <f t="shared" si="56"/>
        <v>1.6201973055643313</v>
      </c>
      <c r="AB92">
        <f t="shared" si="57"/>
        <v>130.55651666203704</v>
      </c>
      <c r="AC92">
        <f t="shared" si="57"/>
        <v>946.59069788231272</v>
      </c>
      <c r="AD92">
        <f t="shared" si="58"/>
        <v>11.686304912127317</v>
      </c>
      <c r="AE92">
        <f t="shared" si="59"/>
        <v>11.171753402271204</v>
      </c>
    </row>
    <row r="93" spans="1:31" x14ac:dyDescent="0.25">
      <c r="A93" s="1">
        <v>43932</v>
      </c>
      <c r="B93">
        <v>92</v>
      </c>
      <c r="C93">
        <v>3</v>
      </c>
      <c r="D93">
        <f t="shared" si="36"/>
        <v>1.6367894575473168</v>
      </c>
      <c r="E93">
        <f t="shared" si="38"/>
        <v>1.3632105424526832</v>
      </c>
      <c r="F93">
        <f t="shared" si="39"/>
        <v>1.3632105424526832</v>
      </c>
      <c r="G93">
        <f t="shared" si="60"/>
        <v>136.09088418939774</v>
      </c>
      <c r="H93">
        <f t="shared" si="60"/>
        <v>1022.8891642278373</v>
      </c>
      <c r="I93">
        <f t="shared" si="41"/>
        <v>11.757346715262498</v>
      </c>
      <c r="J93">
        <f t="shared" si="42"/>
        <v>11.574965635123684</v>
      </c>
      <c r="K93">
        <f t="shared" si="37"/>
        <v>2.8251870484743948</v>
      </c>
      <c r="L93">
        <f t="shared" si="43"/>
        <v>0.17481295152560516</v>
      </c>
      <c r="M93">
        <f t="shared" si="44"/>
        <v>0.17481295152560516</v>
      </c>
      <c r="N93">
        <f t="shared" si="61"/>
        <v>79.375364175747663</v>
      </c>
      <c r="O93">
        <f t="shared" si="61"/>
        <v>1031.6350318008376</v>
      </c>
      <c r="P93">
        <f t="shared" si="46"/>
        <v>11.85787392874526</v>
      </c>
      <c r="Q93">
        <f t="shared" si="47"/>
        <v>6.6938950989628845</v>
      </c>
      <c r="R93">
        <f t="shared" si="48"/>
        <v>2.0187069374716495</v>
      </c>
      <c r="S93">
        <f t="shared" si="49"/>
        <v>0.98129306252835047</v>
      </c>
      <c r="T93">
        <f t="shared" si="50"/>
        <v>0.98129306252835047</v>
      </c>
      <c r="U93">
        <f t="shared" si="62"/>
        <v>212.84865605254194</v>
      </c>
      <c r="V93">
        <f t="shared" si="62"/>
        <v>957.89219686156639</v>
      </c>
      <c r="W93">
        <f t="shared" si="52"/>
        <v>11.68161215684837</v>
      </c>
      <c r="X93">
        <f t="shared" si="53"/>
        <v>18.220828871446393</v>
      </c>
      <c r="Y93">
        <f t="shared" si="54"/>
        <v>4.0312877921553829</v>
      </c>
      <c r="Z93">
        <f t="shared" si="55"/>
        <v>-1.0312877921553829</v>
      </c>
      <c r="AA93">
        <f t="shared" si="56"/>
        <v>1.0312877921553829</v>
      </c>
      <c r="AB93">
        <f t="shared" ref="AB93:AC108" si="63">Z93+AB92</f>
        <v>129.52522886988166</v>
      </c>
      <c r="AC93">
        <f t="shared" si="63"/>
        <v>947.62198567446808</v>
      </c>
      <c r="AD93">
        <f t="shared" si="58"/>
        <v>11.556365678956928</v>
      </c>
      <c r="AE93">
        <f t="shared" si="59"/>
        <v>11.208128270441902</v>
      </c>
    </row>
    <row r="94" spans="1:31" x14ac:dyDescent="0.25">
      <c r="A94" s="1">
        <v>43933</v>
      </c>
      <c r="B94">
        <v>93</v>
      </c>
      <c r="C94">
        <v>0</v>
      </c>
      <c r="D94">
        <f t="shared" si="36"/>
        <v>1.7125215735201056</v>
      </c>
      <c r="E94">
        <f t="shared" si="38"/>
        <v>-1.7125215735201056</v>
      </c>
      <c r="F94">
        <f t="shared" si="39"/>
        <v>1.7125215735201056</v>
      </c>
      <c r="G94">
        <f t="shared" si="60"/>
        <v>134.37836261587765</v>
      </c>
      <c r="H94">
        <f t="shared" si="60"/>
        <v>1024.6016858013575</v>
      </c>
      <c r="I94">
        <f t="shared" si="41"/>
        <v>11.643200975015425</v>
      </c>
      <c r="J94">
        <f t="shared" si="42"/>
        <v>11.541359021821714</v>
      </c>
      <c r="K94">
        <f t="shared" si="37"/>
        <v>2.8979056452033034</v>
      </c>
      <c r="L94">
        <f t="shared" si="43"/>
        <v>-2.8979056452033034</v>
      </c>
      <c r="M94">
        <f t="shared" si="44"/>
        <v>2.8979056452033034</v>
      </c>
      <c r="N94">
        <f t="shared" si="61"/>
        <v>76.477458530544354</v>
      </c>
      <c r="O94">
        <f t="shared" si="61"/>
        <v>1034.5329374460409</v>
      </c>
      <c r="P94">
        <f t="shared" si="46"/>
        <v>11.756056107341374</v>
      </c>
      <c r="Q94">
        <f t="shared" si="47"/>
        <v>6.5053669217167158</v>
      </c>
      <c r="R94">
        <f t="shared" si="48"/>
        <v>0.75278430646092387</v>
      </c>
      <c r="S94">
        <f t="shared" si="49"/>
        <v>-0.75278430646092387</v>
      </c>
      <c r="T94">
        <f t="shared" si="50"/>
        <v>0.75278430646092387</v>
      </c>
      <c r="U94">
        <f t="shared" si="62"/>
        <v>212.09587174608103</v>
      </c>
      <c r="V94">
        <f t="shared" si="62"/>
        <v>958.64498116802736</v>
      </c>
      <c r="W94">
        <f t="shared" si="52"/>
        <v>11.549939532144908</v>
      </c>
      <c r="X94">
        <f t="shared" si="53"/>
        <v>18.363375077054908</v>
      </c>
      <c r="Y94">
        <f t="shared" si="54"/>
        <v>2.702383562941618</v>
      </c>
      <c r="Z94">
        <f t="shared" si="55"/>
        <v>-2.702383562941618</v>
      </c>
      <c r="AA94">
        <f t="shared" si="56"/>
        <v>2.702383562941618</v>
      </c>
      <c r="AB94">
        <f t="shared" si="63"/>
        <v>126.82284530694004</v>
      </c>
      <c r="AC94">
        <f t="shared" si="63"/>
        <v>950.32436923740966</v>
      </c>
      <c r="AD94">
        <f t="shared" si="58"/>
        <v>11.449691195631441</v>
      </c>
      <c r="AE94">
        <f t="shared" si="59"/>
        <v>11.076529763119595</v>
      </c>
    </row>
    <row r="95" spans="1:31" x14ac:dyDescent="0.25">
      <c r="A95" s="1">
        <v>43934</v>
      </c>
      <c r="B95">
        <v>94</v>
      </c>
      <c r="C95">
        <v>2</v>
      </c>
      <c r="D95">
        <f t="shared" si="36"/>
        <v>1.8998504022089184</v>
      </c>
      <c r="E95">
        <f t="shared" si="38"/>
        <v>0.10014959779108157</v>
      </c>
      <c r="F95">
        <f t="shared" si="39"/>
        <v>0.10014959779108157</v>
      </c>
      <c r="G95">
        <f t="shared" si="60"/>
        <v>134.47851221366872</v>
      </c>
      <c r="H95">
        <f t="shared" si="60"/>
        <v>1024.7018353991486</v>
      </c>
      <c r="I95">
        <f t="shared" si="41"/>
        <v>11.513503768529761</v>
      </c>
      <c r="J95">
        <f t="shared" si="42"/>
        <v>11.680068458503767</v>
      </c>
      <c r="K95">
        <f t="shared" si="37"/>
        <v>3.0847945586448824</v>
      </c>
      <c r="L95">
        <f t="shared" si="43"/>
        <v>-1.0847945586448824</v>
      </c>
      <c r="M95">
        <f t="shared" si="44"/>
        <v>1.0847945586448824</v>
      </c>
      <c r="N95">
        <f t="shared" si="61"/>
        <v>75.392663971899466</v>
      </c>
      <c r="O95">
        <f t="shared" si="61"/>
        <v>1035.6177320046859</v>
      </c>
      <c r="P95">
        <f t="shared" si="46"/>
        <v>11.636154292187483</v>
      </c>
      <c r="Q95">
        <f t="shared" si="47"/>
        <v>6.4791736237562718</v>
      </c>
      <c r="R95">
        <f t="shared" si="48"/>
        <v>0.31399576917057592</v>
      </c>
      <c r="S95">
        <f t="shared" si="49"/>
        <v>1.6860042308294241</v>
      </c>
      <c r="T95">
        <f t="shared" si="50"/>
        <v>1.6860042308294241</v>
      </c>
      <c r="U95">
        <f t="shared" si="62"/>
        <v>213.78187597691044</v>
      </c>
      <c r="V95">
        <f t="shared" si="62"/>
        <v>960.3309853988568</v>
      </c>
      <c r="W95">
        <f t="shared" si="52"/>
        <v>11.432511730938771</v>
      </c>
      <c r="X95">
        <f t="shared" si="53"/>
        <v>18.699467011992816</v>
      </c>
      <c r="Y95">
        <f t="shared" si="54"/>
        <v>2.293255935165551</v>
      </c>
      <c r="Z95">
        <f t="shared" si="55"/>
        <v>-0.29325593516555104</v>
      </c>
      <c r="AA95">
        <f t="shared" si="56"/>
        <v>0.29325593516555104</v>
      </c>
      <c r="AB95">
        <f t="shared" si="63"/>
        <v>126.52958937177449</v>
      </c>
      <c r="AC95">
        <f t="shared" si="63"/>
        <v>950.61762517257523</v>
      </c>
      <c r="AD95">
        <f t="shared" si="58"/>
        <v>11.316876490149705</v>
      </c>
      <c r="AE95">
        <f t="shared" si="59"/>
        <v>11.180610611232421</v>
      </c>
    </row>
    <row r="96" spans="1:31" x14ac:dyDescent="0.25">
      <c r="A96" s="1">
        <v>43935</v>
      </c>
      <c r="B96">
        <v>95</v>
      </c>
      <c r="C96">
        <v>0</v>
      </c>
      <c r="D96">
        <f t="shared" si="36"/>
        <v>1.30566283781213</v>
      </c>
      <c r="E96">
        <f t="shared" si="38"/>
        <v>-1.30566283781213</v>
      </c>
      <c r="F96">
        <f t="shared" si="39"/>
        <v>1.30566283781213</v>
      </c>
      <c r="G96">
        <f t="shared" si="60"/>
        <v>133.1728493758566</v>
      </c>
      <c r="H96">
        <f t="shared" si="60"/>
        <v>1026.0074982369608</v>
      </c>
      <c r="I96">
        <f t="shared" si="41"/>
        <v>11.400083313744009</v>
      </c>
      <c r="J96">
        <f t="shared" si="42"/>
        <v>11.681743519830475</v>
      </c>
      <c r="K96">
        <f t="shared" si="37"/>
        <v>2.4913928153756424</v>
      </c>
      <c r="L96">
        <f t="shared" si="43"/>
        <v>-2.4913928153756424</v>
      </c>
      <c r="M96">
        <f t="shared" si="44"/>
        <v>2.4913928153756424</v>
      </c>
      <c r="N96">
        <f t="shared" si="61"/>
        <v>72.901271156523819</v>
      </c>
      <c r="O96">
        <f t="shared" si="61"/>
        <v>1038.1091248200614</v>
      </c>
      <c r="P96">
        <f t="shared" si="46"/>
        <v>11.534545831334016</v>
      </c>
      <c r="Q96">
        <f t="shared" si="47"/>
        <v>6.3202550167588605</v>
      </c>
      <c r="R96">
        <f t="shared" si="48"/>
        <v>0.81812894290425975</v>
      </c>
      <c r="S96">
        <f t="shared" si="49"/>
        <v>-0.81812894290425975</v>
      </c>
      <c r="T96">
        <f t="shared" si="50"/>
        <v>0.81812894290425975</v>
      </c>
      <c r="U96">
        <f t="shared" si="62"/>
        <v>212.96374703400619</v>
      </c>
      <c r="V96">
        <f t="shared" si="62"/>
        <v>961.14911434176111</v>
      </c>
      <c r="W96">
        <f t="shared" si="52"/>
        <v>11.307636639314836</v>
      </c>
      <c r="X96">
        <f t="shared" si="53"/>
        <v>18.833621368196908</v>
      </c>
      <c r="Y96">
        <f t="shared" si="54"/>
        <v>2.8587661845217043</v>
      </c>
      <c r="Z96">
        <f t="shared" si="55"/>
        <v>-2.8587661845217043</v>
      </c>
      <c r="AA96">
        <f t="shared" si="56"/>
        <v>2.8587661845217043</v>
      </c>
      <c r="AB96">
        <f t="shared" si="63"/>
        <v>123.67082318725279</v>
      </c>
      <c r="AC96">
        <f t="shared" si="63"/>
        <v>953.47639135709699</v>
      </c>
      <c r="AD96">
        <f t="shared" si="58"/>
        <v>11.217369310083495</v>
      </c>
      <c r="AE96">
        <f t="shared" si="59"/>
        <v>11.024939963069849</v>
      </c>
    </row>
    <row r="97" spans="1:31" x14ac:dyDescent="0.25">
      <c r="A97" s="1">
        <v>43936</v>
      </c>
      <c r="B97">
        <v>96</v>
      </c>
      <c r="C97">
        <v>1</v>
      </c>
      <c r="D97">
        <f t="shared" si="36"/>
        <v>1.2235122452510383</v>
      </c>
      <c r="E97">
        <f t="shared" si="38"/>
        <v>-0.2235122452510383</v>
      </c>
      <c r="F97">
        <f t="shared" si="39"/>
        <v>0.2235122452510383</v>
      </c>
      <c r="G97">
        <f t="shared" si="60"/>
        <v>132.94933713060556</v>
      </c>
      <c r="H97">
        <f t="shared" si="60"/>
        <v>1026.2310104822118</v>
      </c>
      <c r="I97">
        <f t="shared" si="41"/>
        <v>11.277263851452878</v>
      </c>
      <c r="J97">
        <f t="shared" si="42"/>
        <v>11.789148403535611</v>
      </c>
      <c r="K97">
        <f t="shared" si="37"/>
        <v>2.4141774643627802</v>
      </c>
      <c r="L97">
        <f t="shared" si="43"/>
        <v>-1.4141774643627802</v>
      </c>
      <c r="M97">
        <f t="shared" si="44"/>
        <v>1.4141774643627802</v>
      </c>
      <c r="N97">
        <f t="shared" si="61"/>
        <v>71.487093692161039</v>
      </c>
      <c r="O97">
        <f t="shared" si="61"/>
        <v>1039.5233022844243</v>
      </c>
      <c r="P97">
        <f t="shared" si="46"/>
        <v>11.423332992136531</v>
      </c>
      <c r="Q97">
        <f t="shared" si="47"/>
        <v>6.2579891299124819</v>
      </c>
      <c r="R97">
        <f t="shared" si="48"/>
        <v>0.83196058863763489</v>
      </c>
      <c r="S97">
        <f t="shared" si="49"/>
        <v>0.16803941136236511</v>
      </c>
      <c r="T97">
        <f t="shared" si="50"/>
        <v>0.16803941136236511</v>
      </c>
      <c r="U97">
        <f t="shared" si="62"/>
        <v>213.13178644536856</v>
      </c>
      <c r="V97">
        <f t="shared" si="62"/>
        <v>961.31715375312342</v>
      </c>
      <c r="W97">
        <f t="shared" si="52"/>
        <v>11.178106438989808</v>
      </c>
      <c r="X97">
        <f t="shared" si="53"/>
        <v>19.066895418167963</v>
      </c>
      <c r="Y97">
        <f t="shared" si="54"/>
        <v>2.907080363422629</v>
      </c>
      <c r="Z97">
        <f t="shared" si="55"/>
        <v>-1.907080363422629</v>
      </c>
      <c r="AA97">
        <f t="shared" si="56"/>
        <v>1.907080363422629</v>
      </c>
      <c r="AB97">
        <f t="shared" si="63"/>
        <v>121.76374282383017</v>
      </c>
      <c r="AC97">
        <f t="shared" si="63"/>
        <v>955.38347172051965</v>
      </c>
      <c r="AD97">
        <f t="shared" si="58"/>
        <v>11.109110136285112</v>
      </c>
      <c r="AE97">
        <f t="shared" si="59"/>
        <v>10.960710743709305</v>
      </c>
    </row>
    <row r="98" spans="1:31" x14ac:dyDescent="0.25">
      <c r="A98" s="1">
        <v>43937</v>
      </c>
      <c r="B98">
        <v>97</v>
      </c>
      <c r="C98">
        <v>0</v>
      </c>
      <c r="D98">
        <f t="shared" si="36"/>
        <v>0.56842366328363436</v>
      </c>
      <c r="E98">
        <f t="shared" si="38"/>
        <v>-0.56842366328363436</v>
      </c>
      <c r="F98">
        <f t="shared" si="39"/>
        <v>0.56842366328363436</v>
      </c>
      <c r="G98">
        <f t="shared" si="60"/>
        <v>132.38091346732193</v>
      </c>
      <c r="H98">
        <f t="shared" si="60"/>
        <v>1026.7994341454955</v>
      </c>
      <c r="I98">
        <f t="shared" si="41"/>
        <v>11.160863414624952</v>
      </c>
      <c r="J98">
        <f t="shared" si="42"/>
        <v>11.86117135828872</v>
      </c>
      <c r="K98">
        <f t="shared" si="37"/>
        <v>1.7602033879603112</v>
      </c>
      <c r="L98">
        <f t="shared" si="43"/>
        <v>-1.7602033879603112</v>
      </c>
      <c r="M98">
        <f t="shared" si="44"/>
        <v>1.7602033879603112</v>
      </c>
      <c r="N98">
        <f t="shared" si="61"/>
        <v>69.726890304200722</v>
      </c>
      <c r="O98">
        <f t="shared" si="61"/>
        <v>1041.2835056723845</v>
      </c>
      <c r="P98">
        <f t="shared" si="46"/>
        <v>11.318298974699832</v>
      </c>
      <c r="Q98">
        <f t="shared" si="47"/>
        <v>6.1605450129974075</v>
      </c>
      <c r="R98">
        <f t="shared" si="48"/>
        <v>0.47503233781237064</v>
      </c>
      <c r="S98">
        <f t="shared" si="49"/>
        <v>-0.47503233781237064</v>
      </c>
      <c r="T98">
        <f t="shared" si="50"/>
        <v>0.47503233781237064</v>
      </c>
      <c r="U98">
        <f t="shared" si="62"/>
        <v>212.6567541075562</v>
      </c>
      <c r="V98">
        <f t="shared" si="62"/>
        <v>961.79218609093584</v>
      </c>
      <c r="W98">
        <f t="shared" si="52"/>
        <v>11.05508259874639</v>
      </c>
      <c r="X98">
        <f t="shared" si="53"/>
        <v>19.236107212050207</v>
      </c>
      <c r="Y98">
        <f t="shared" si="54"/>
        <v>2.5659291943643918</v>
      </c>
      <c r="Z98">
        <f t="shared" si="55"/>
        <v>-2.5659291943643918</v>
      </c>
      <c r="AA98">
        <f t="shared" si="56"/>
        <v>2.5659291943643918</v>
      </c>
      <c r="AB98">
        <f t="shared" si="63"/>
        <v>119.19781362946578</v>
      </c>
      <c r="AC98">
        <f t="shared" si="63"/>
        <v>957.949400914884</v>
      </c>
      <c r="AD98">
        <f t="shared" si="58"/>
        <v>11.010912654194069</v>
      </c>
      <c r="AE98">
        <f t="shared" si="59"/>
        <v>10.825425409587933</v>
      </c>
    </row>
    <row r="99" spans="1:31" x14ac:dyDescent="0.25">
      <c r="A99" s="1">
        <v>43938</v>
      </c>
      <c r="B99">
        <v>98</v>
      </c>
      <c r="C99">
        <v>0</v>
      </c>
      <c r="D99">
        <f t="shared" si="36"/>
        <v>0.74127078814704506</v>
      </c>
      <c r="E99">
        <f t="shared" si="38"/>
        <v>-0.74127078814704506</v>
      </c>
      <c r="F99">
        <f t="shared" si="39"/>
        <v>0.74127078814704506</v>
      </c>
      <c r="G99">
        <f t="shared" si="60"/>
        <v>131.6396426791749</v>
      </c>
      <c r="H99">
        <f t="shared" si="60"/>
        <v>1027.5407049336425</v>
      </c>
      <c r="I99">
        <f t="shared" si="41"/>
        <v>11.048824784232714</v>
      </c>
      <c r="J99">
        <f t="shared" si="42"/>
        <v>11.914356979127044</v>
      </c>
      <c r="K99">
        <f t="shared" si="37"/>
        <v>1.9407489277464589</v>
      </c>
      <c r="L99">
        <f t="shared" si="43"/>
        <v>-1.9407489277464589</v>
      </c>
      <c r="M99">
        <f t="shared" si="44"/>
        <v>1.9407489277464589</v>
      </c>
      <c r="N99">
        <f t="shared" si="61"/>
        <v>67.786141376454268</v>
      </c>
      <c r="O99">
        <f t="shared" si="61"/>
        <v>1043.224254600131</v>
      </c>
      <c r="P99">
        <f t="shared" si="46"/>
        <v>11.217465103227214</v>
      </c>
      <c r="Q99">
        <f t="shared" si="47"/>
        <v>6.0429108316951661</v>
      </c>
      <c r="R99">
        <f t="shared" si="48"/>
        <v>0.88962899869714063</v>
      </c>
      <c r="S99">
        <f t="shared" si="49"/>
        <v>-0.88962899869714063</v>
      </c>
      <c r="T99">
        <f t="shared" si="50"/>
        <v>0.88962899869714063</v>
      </c>
      <c r="U99">
        <f t="shared" si="62"/>
        <v>211.76712510885906</v>
      </c>
      <c r="V99">
        <f t="shared" si="62"/>
        <v>962.68181508963301</v>
      </c>
      <c r="W99">
        <f t="shared" si="52"/>
        <v>10.939566080564012</v>
      </c>
      <c r="X99">
        <f t="shared" si="53"/>
        <v>19.357909038558592</v>
      </c>
      <c r="Y99">
        <f t="shared" si="54"/>
        <v>2.9844538498444648</v>
      </c>
      <c r="Z99">
        <f t="shared" si="55"/>
        <v>-2.9844538498444648</v>
      </c>
      <c r="AA99">
        <f t="shared" si="56"/>
        <v>2.9844538498444648</v>
      </c>
      <c r="AB99">
        <f t="shared" si="63"/>
        <v>116.21335977962131</v>
      </c>
      <c r="AC99">
        <f t="shared" si="63"/>
        <v>960.93385476472849</v>
      </c>
      <c r="AD99">
        <f t="shared" si="58"/>
        <v>10.919702895053733</v>
      </c>
      <c r="AE99">
        <f t="shared" si="59"/>
        <v>10.642538620007889</v>
      </c>
    </row>
    <row r="100" spans="1:31" x14ac:dyDescent="0.25">
      <c r="A100" s="1">
        <v>43939</v>
      </c>
      <c r="B100">
        <v>99</v>
      </c>
      <c r="C100">
        <v>0</v>
      </c>
      <c r="D100">
        <f t="shared" si="36"/>
        <v>0.21460212822655067</v>
      </c>
      <c r="E100">
        <f t="shared" si="38"/>
        <v>-0.21460212822655067</v>
      </c>
      <c r="F100">
        <f t="shared" si="39"/>
        <v>0.21460212822655067</v>
      </c>
      <c r="G100">
        <f t="shared" si="60"/>
        <v>131.42504055094835</v>
      </c>
      <c r="H100">
        <f t="shared" si="60"/>
        <v>1027.755307061869</v>
      </c>
      <c r="I100">
        <f t="shared" si="41"/>
        <v>10.933567096402861</v>
      </c>
      <c r="J100">
        <f t="shared" si="42"/>
        <v>12.0203259734133</v>
      </c>
      <c r="K100">
        <f t="shared" si="37"/>
        <v>1.4147971586799164</v>
      </c>
      <c r="L100">
        <f t="shared" si="43"/>
        <v>-1.4147971586799164</v>
      </c>
      <c r="M100">
        <f t="shared" si="44"/>
        <v>1.4147971586799164</v>
      </c>
      <c r="N100">
        <f t="shared" si="61"/>
        <v>66.37134421777435</v>
      </c>
      <c r="O100">
        <f t="shared" si="61"/>
        <v>1044.6390517588109</v>
      </c>
      <c r="P100">
        <f t="shared" si="46"/>
        <v>11.113181401689477</v>
      </c>
      <c r="Q100">
        <f t="shared" si="47"/>
        <v>5.9723081823971915</v>
      </c>
      <c r="R100">
        <f t="shared" si="48"/>
        <v>1.9790643941165198E-2</v>
      </c>
      <c r="S100">
        <f t="shared" si="49"/>
        <v>-1.9790643941165198E-2</v>
      </c>
      <c r="T100">
        <f t="shared" si="50"/>
        <v>1.9790643941165198E-2</v>
      </c>
      <c r="U100">
        <f t="shared" si="62"/>
        <v>211.74733446491788</v>
      </c>
      <c r="V100">
        <f t="shared" si="62"/>
        <v>962.70160573357418</v>
      </c>
      <c r="W100">
        <f t="shared" si="52"/>
        <v>10.816871974534541</v>
      </c>
      <c r="X100">
        <f t="shared" si="53"/>
        <v>19.575653198394221</v>
      </c>
      <c r="Y100">
        <f t="shared" si="54"/>
        <v>2.1032275433043028</v>
      </c>
      <c r="Z100">
        <f t="shared" si="55"/>
        <v>-2.1032275433043028</v>
      </c>
      <c r="AA100">
        <f t="shared" si="56"/>
        <v>2.1032275433043028</v>
      </c>
      <c r="AB100">
        <f t="shared" si="63"/>
        <v>114.11013223631701</v>
      </c>
      <c r="AC100">
        <f t="shared" si="63"/>
        <v>963.03708230803284</v>
      </c>
      <c r="AD100">
        <f t="shared" si="58"/>
        <v>10.820641374247559</v>
      </c>
      <c r="AE100">
        <f t="shared" si="59"/>
        <v>10.545597833774613</v>
      </c>
    </row>
    <row r="101" spans="1:31" x14ac:dyDescent="0.25">
      <c r="A101" s="1">
        <v>43940</v>
      </c>
      <c r="B101">
        <v>100</v>
      </c>
      <c r="C101">
        <v>0</v>
      </c>
      <c r="D101">
        <f t="shared" si="36"/>
        <v>0.13464102261469194</v>
      </c>
      <c r="E101">
        <f t="shared" si="38"/>
        <v>-0.13464102261469194</v>
      </c>
      <c r="F101">
        <f t="shared" si="39"/>
        <v>0.13464102261469194</v>
      </c>
      <c r="G101">
        <f t="shared" si="60"/>
        <v>131.29039952833367</v>
      </c>
      <c r="H101">
        <f t="shared" si="60"/>
        <v>1027.8899480844836</v>
      </c>
      <c r="I101">
        <f t="shared" si="41"/>
        <v>10.819894190362985</v>
      </c>
      <c r="J101">
        <f t="shared" si="42"/>
        <v>12.134166676534676</v>
      </c>
      <c r="K101">
        <f t="shared" si="37"/>
        <v>1.3402213934799498</v>
      </c>
      <c r="L101">
        <f t="shared" si="43"/>
        <v>-1.3402213934799498</v>
      </c>
      <c r="M101">
        <f t="shared" si="44"/>
        <v>1.3402213934799498</v>
      </c>
      <c r="N101">
        <f t="shared" si="61"/>
        <v>65.0311228242944</v>
      </c>
      <c r="O101">
        <f t="shared" si="61"/>
        <v>1045.9792731522907</v>
      </c>
      <c r="P101">
        <f t="shared" si="46"/>
        <v>11.010308138445165</v>
      </c>
      <c r="Q101">
        <f t="shared" si="47"/>
        <v>5.9063853623880371</v>
      </c>
      <c r="R101">
        <f t="shared" si="48"/>
        <v>-0.12457711126174392</v>
      </c>
      <c r="S101">
        <f t="shared" si="49"/>
        <v>0.12457711126174392</v>
      </c>
      <c r="T101">
        <f t="shared" si="50"/>
        <v>0.12457711126174392</v>
      </c>
      <c r="U101">
        <f t="shared" si="62"/>
        <v>211.87191157617963</v>
      </c>
      <c r="V101">
        <f t="shared" si="62"/>
        <v>962.8261828448359</v>
      </c>
      <c r="W101">
        <f t="shared" si="52"/>
        <v>10.698068698275954</v>
      </c>
      <c r="X101">
        <f t="shared" si="53"/>
        <v>19.804687888228258</v>
      </c>
      <c r="Y101">
        <f t="shared" si="54"/>
        <v>1.9602017716629061</v>
      </c>
      <c r="Z101">
        <f t="shared" si="55"/>
        <v>-1.9602017716629061</v>
      </c>
      <c r="AA101">
        <f t="shared" si="56"/>
        <v>1.9602017716629061</v>
      </c>
      <c r="AB101">
        <f t="shared" si="63"/>
        <v>112.1499304646541</v>
      </c>
      <c r="AC101">
        <f t="shared" si="63"/>
        <v>964.99728407969576</v>
      </c>
      <c r="AD101">
        <f t="shared" si="58"/>
        <v>10.722192045329953</v>
      </c>
      <c r="AE101">
        <f t="shared" si="59"/>
        <v>10.459608444851627</v>
      </c>
    </row>
    <row r="102" spans="1:31" x14ac:dyDescent="0.25">
      <c r="A102" s="1">
        <v>43941</v>
      </c>
      <c r="B102">
        <v>101</v>
      </c>
      <c r="C102">
        <v>0</v>
      </c>
      <c r="D102">
        <f t="shared" si="36"/>
        <v>-0.1243883084283601</v>
      </c>
      <c r="E102">
        <f t="shared" si="38"/>
        <v>0.1243883084283601</v>
      </c>
      <c r="F102">
        <f t="shared" si="39"/>
        <v>0.1243883084283601</v>
      </c>
      <c r="G102">
        <f t="shared" si="60"/>
        <v>131.41478783676203</v>
      </c>
      <c r="H102">
        <f t="shared" si="60"/>
        <v>1028.0143363929119</v>
      </c>
      <c r="I102">
        <f t="shared" si="41"/>
        <v>10.7084826707595</v>
      </c>
      <c r="J102">
        <f t="shared" si="42"/>
        <v>12.272026941370717</v>
      </c>
      <c r="K102">
        <f t="shared" si="37"/>
        <v>1.0815371929952009</v>
      </c>
      <c r="L102">
        <f t="shared" si="43"/>
        <v>-1.0815371929952009</v>
      </c>
      <c r="M102">
        <f t="shared" si="44"/>
        <v>1.0815371929952009</v>
      </c>
      <c r="N102">
        <f t="shared" si="61"/>
        <v>63.9495856312992</v>
      </c>
      <c r="O102">
        <f t="shared" si="61"/>
        <v>1047.060810345286</v>
      </c>
      <c r="P102">
        <f t="shared" si="46"/>
        <v>10.906883441096729</v>
      </c>
      <c r="Q102">
        <f t="shared" si="47"/>
        <v>5.8632317817149806</v>
      </c>
      <c r="R102">
        <f t="shared" si="48"/>
        <v>-0.28074227502177745</v>
      </c>
      <c r="S102">
        <f t="shared" si="49"/>
        <v>0.28074227502177745</v>
      </c>
      <c r="T102">
        <f t="shared" si="50"/>
        <v>0.28074227502177745</v>
      </c>
      <c r="U102">
        <f t="shared" si="62"/>
        <v>212.15265385120139</v>
      </c>
      <c r="V102">
        <f t="shared" si="62"/>
        <v>963.10692511985769</v>
      </c>
      <c r="W102">
        <f t="shared" si="52"/>
        <v>10.583592583734699</v>
      </c>
      <c r="X102">
        <f t="shared" si="53"/>
        <v>20.045429014080373</v>
      </c>
      <c r="Y102">
        <f t="shared" si="54"/>
        <v>1.8047663577888784</v>
      </c>
      <c r="Z102">
        <f t="shared" si="55"/>
        <v>-1.8047663577888784</v>
      </c>
      <c r="AA102">
        <f t="shared" si="56"/>
        <v>1.8047663577888784</v>
      </c>
      <c r="AB102">
        <f t="shared" si="63"/>
        <v>110.34516410686523</v>
      </c>
      <c r="AC102">
        <f t="shared" si="63"/>
        <v>966.8020504374847</v>
      </c>
      <c r="AD102">
        <f t="shared" si="58"/>
        <v>10.624198356455876</v>
      </c>
      <c r="AE102">
        <f t="shared" si="59"/>
        <v>10.386210837245253</v>
      </c>
    </row>
    <row r="103" spans="1:31" x14ac:dyDescent="0.25">
      <c r="A103" s="1">
        <v>43942</v>
      </c>
      <c r="B103">
        <v>102</v>
      </c>
      <c r="C103">
        <v>0</v>
      </c>
      <c r="D103">
        <f t="shared" si="36"/>
        <v>0</v>
      </c>
      <c r="E103">
        <f t="shared" si="38"/>
        <v>0</v>
      </c>
      <c r="F103">
        <f t="shared" si="39"/>
        <v>0</v>
      </c>
      <c r="G103">
        <f t="shared" si="60"/>
        <v>131.41478783676203</v>
      </c>
      <c r="H103">
        <f t="shared" si="60"/>
        <v>1028.0143363929119</v>
      </c>
      <c r="I103">
        <f t="shared" si="41"/>
        <v>10.598085942194968</v>
      </c>
      <c r="J103">
        <f t="shared" si="42"/>
        <v>12.399860555343329</v>
      </c>
      <c r="K103">
        <f t="shared" si="37"/>
        <v>1.2086361906453886</v>
      </c>
      <c r="L103">
        <f t="shared" si="43"/>
        <v>-1.2086361906453886</v>
      </c>
      <c r="M103">
        <f t="shared" si="44"/>
        <v>1.2086361906453886</v>
      </c>
      <c r="N103">
        <f t="shared" si="61"/>
        <v>62.740949440653814</v>
      </c>
      <c r="O103">
        <f t="shared" si="61"/>
        <v>1048.2694465359314</v>
      </c>
      <c r="P103">
        <f t="shared" si="46"/>
        <v>10.806901510679705</v>
      </c>
      <c r="Q103">
        <f t="shared" si="47"/>
        <v>5.8056372012506383</v>
      </c>
      <c r="R103">
        <f t="shared" si="48"/>
        <v>-0.59656314252535525</v>
      </c>
      <c r="S103">
        <f t="shared" si="49"/>
        <v>0.59656314252535525</v>
      </c>
      <c r="T103">
        <f t="shared" si="50"/>
        <v>0.59656314252535525</v>
      </c>
      <c r="U103">
        <f t="shared" si="62"/>
        <v>212.74921699372675</v>
      </c>
      <c r="V103">
        <f t="shared" si="62"/>
        <v>963.70348826238308</v>
      </c>
      <c r="W103">
        <f t="shared" si="52"/>
        <v>10.475037915895468</v>
      </c>
      <c r="X103">
        <f t="shared" si="53"/>
        <v>20.310114264205954</v>
      </c>
      <c r="Y103">
        <f t="shared" si="54"/>
        <v>1.4868840900932314</v>
      </c>
      <c r="Z103">
        <f t="shared" si="55"/>
        <v>-1.4868840900932314</v>
      </c>
      <c r="AA103">
        <f t="shared" si="56"/>
        <v>1.4868840900932314</v>
      </c>
      <c r="AB103">
        <f t="shared" si="63"/>
        <v>108.858280016772</v>
      </c>
      <c r="AC103">
        <f t="shared" si="63"/>
        <v>968.28893452757791</v>
      </c>
      <c r="AD103">
        <f t="shared" si="58"/>
        <v>10.524879723125848</v>
      </c>
      <c r="AE103">
        <f t="shared" si="59"/>
        <v>10.342947651704044</v>
      </c>
    </row>
    <row r="104" spans="1:31" x14ac:dyDescent="0.25">
      <c r="A104" s="1">
        <v>43943</v>
      </c>
      <c r="B104">
        <v>103</v>
      </c>
      <c r="C104">
        <v>0</v>
      </c>
      <c r="D104">
        <f t="shared" si="36"/>
        <v>0</v>
      </c>
      <c r="E104">
        <f t="shared" si="38"/>
        <v>0</v>
      </c>
      <c r="F104">
        <f t="shared" si="39"/>
        <v>0</v>
      </c>
      <c r="G104">
        <f t="shared" ref="G104:H108" si="64">E104+G103</f>
        <v>131.41478783676203</v>
      </c>
      <c r="H104">
        <f t="shared" si="64"/>
        <v>1028.0143363929119</v>
      </c>
      <c r="I104">
        <f t="shared" si="41"/>
        <v>10.489942208090937</v>
      </c>
      <c r="J104">
        <f t="shared" si="42"/>
        <v>12.527694169315941</v>
      </c>
      <c r="K104">
        <f t="shared" si="37"/>
        <v>1.2086361906453886</v>
      </c>
      <c r="L104">
        <f t="shared" si="43"/>
        <v>-1.2086361906453886</v>
      </c>
      <c r="M104">
        <f t="shared" si="44"/>
        <v>1.2086361906453886</v>
      </c>
      <c r="N104">
        <f t="shared" ref="N104:O108" si="65">L104+N103</f>
        <v>61.532313250008428</v>
      </c>
      <c r="O104">
        <f t="shared" si="65"/>
        <v>1049.4780827265768</v>
      </c>
      <c r="P104">
        <f t="shared" si="46"/>
        <v>10.708960027822211</v>
      </c>
      <c r="Q104">
        <f t="shared" si="47"/>
        <v>5.7458719698407279</v>
      </c>
      <c r="R104">
        <f t="shared" si="48"/>
        <v>-5.7787624460944806E-3</v>
      </c>
      <c r="S104">
        <f t="shared" si="49"/>
        <v>5.7787624460944806E-3</v>
      </c>
      <c r="T104">
        <f t="shared" si="50"/>
        <v>5.7787624460944806E-3</v>
      </c>
      <c r="U104">
        <f t="shared" si="62"/>
        <v>212.75499575617283</v>
      </c>
      <c r="V104">
        <f t="shared" si="62"/>
        <v>963.70926702482916</v>
      </c>
      <c r="W104">
        <f t="shared" si="52"/>
        <v>10.36246523682612</v>
      </c>
      <c r="X104">
        <f t="shared" si="53"/>
        <v>20.53131092783639</v>
      </c>
      <c r="Y104">
        <f t="shared" si="54"/>
        <v>2.0893681355780283</v>
      </c>
      <c r="Z104">
        <f t="shared" si="55"/>
        <v>-2.0893681355780283</v>
      </c>
      <c r="AA104">
        <f t="shared" si="56"/>
        <v>2.0893681355780283</v>
      </c>
      <c r="AB104">
        <f t="shared" si="63"/>
        <v>106.76891188119397</v>
      </c>
      <c r="AC104">
        <f t="shared" si="63"/>
        <v>970.37830266315598</v>
      </c>
      <c r="AD104">
        <f t="shared" si="58"/>
        <v>10.43417529745329</v>
      </c>
      <c r="AE104">
        <f t="shared" si="59"/>
        <v>10.232616266975453</v>
      </c>
    </row>
    <row r="105" spans="1:31" x14ac:dyDescent="0.25">
      <c r="A105" s="1">
        <v>43944</v>
      </c>
      <c r="B105">
        <v>104</v>
      </c>
      <c r="C105">
        <v>0</v>
      </c>
      <c r="D105">
        <f t="shared" si="36"/>
        <v>0</v>
      </c>
      <c r="E105">
        <f t="shared" si="38"/>
        <v>0</v>
      </c>
      <c r="F105">
        <f t="shared" si="39"/>
        <v>0</v>
      </c>
      <c r="G105">
        <f t="shared" si="64"/>
        <v>131.41478783676203</v>
      </c>
      <c r="H105">
        <f t="shared" si="64"/>
        <v>1028.0143363929119</v>
      </c>
      <c r="I105">
        <f t="shared" si="41"/>
        <v>10.383983195888</v>
      </c>
      <c r="J105">
        <f t="shared" si="42"/>
        <v>12.655527783288552</v>
      </c>
      <c r="K105">
        <f t="shared" si="37"/>
        <v>1.2086361906453886</v>
      </c>
      <c r="L105">
        <f t="shared" si="43"/>
        <v>-1.2086361906453886</v>
      </c>
      <c r="M105">
        <f t="shared" si="44"/>
        <v>1.2086361906453886</v>
      </c>
      <c r="N105">
        <f t="shared" si="65"/>
        <v>60.323677059363042</v>
      </c>
      <c r="O105">
        <f t="shared" si="65"/>
        <v>1050.6867189172222</v>
      </c>
      <c r="P105">
        <f t="shared" si="46"/>
        <v>10.612997160780022</v>
      </c>
      <c r="Q105">
        <f t="shared" si="47"/>
        <v>5.6839435783783285</v>
      </c>
      <c r="R105">
        <f t="shared" si="48"/>
        <v>-0.37473414027096869</v>
      </c>
      <c r="S105">
        <f t="shared" si="49"/>
        <v>0.37473414027096869</v>
      </c>
      <c r="T105">
        <f t="shared" si="50"/>
        <v>0.37473414027096869</v>
      </c>
      <c r="U105">
        <f t="shared" si="62"/>
        <v>213.12972989644379</v>
      </c>
      <c r="V105">
        <f t="shared" si="62"/>
        <v>964.08400116510018</v>
      </c>
      <c r="W105">
        <f t="shared" si="52"/>
        <v>10.256212778352129</v>
      </c>
      <c r="X105">
        <f t="shared" si="53"/>
        <v>20.78054877588913</v>
      </c>
      <c r="Y105">
        <f t="shared" si="54"/>
        <v>1.715807432601947</v>
      </c>
      <c r="Z105">
        <f t="shared" si="55"/>
        <v>-1.715807432601947</v>
      </c>
      <c r="AA105">
        <f t="shared" si="56"/>
        <v>1.715807432601947</v>
      </c>
      <c r="AB105">
        <f t="shared" si="63"/>
        <v>105.05310444859202</v>
      </c>
      <c r="AC105">
        <f t="shared" si="63"/>
        <v>972.09411009575797</v>
      </c>
      <c r="AD105">
        <f t="shared" si="58"/>
        <v>10.341426703146361</v>
      </c>
      <c r="AE105">
        <f t="shared" si="59"/>
        <v>10.158473048658731</v>
      </c>
    </row>
    <row r="106" spans="1:31" x14ac:dyDescent="0.25">
      <c r="A106" s="1">
        <v>43945</v>
      </c>
      <c r="B106">
        <v>105</v>
      </c>
      <c r="C106">
        <v>0</v>
      </c>
      <c r="D106">
        <f t="shared" si="36"/>
        <v>0</v>
      </c>
      <c r="E106">
        <f t="shared" si="38"/>
        <v>0</v>
      </c>
      <c r="F106">
        <f t="shared" si="39"/>
        <v>0</v>
      </c>
      <c r="G106">
        <f t="shared" si="64"/>
        <v>131.41478783676203</v>
      </c>
      <c r="H106">
        <f t="shared" si="64"/>
        <v>1028.0143363929119</v>
      </c>
      <c r="I106">
        <f t="shared" si="41"/>
        <v>10.280143363929119</v>
      </c>
      <c r="J106">
        <f t="shared" si="42"/>
        <v>12.783361397261165</v>
      </c>
      <c r="K106">
        <f t="shared" si="37"/>
        <v>1.2086361906453886</v>
      </c>
      <c r="L106">
        <f t="shared" si="43"/>
        <v>-1.2086361906453886</v>
      </c>
      <c r="M106">
        <f t="shared" si="44"/>
        <v>1.2086361906453886</v>
      </c>
      <c r="N106">
        <f t="shared" si="65"/>
        <v>59.115040868717657</v>
      </c>
      <c r="O106">
        <f t="shared" si="65"/>
        <v>1051.8953551078675</v>
      </c>
      <c r="P106">
        <f t="shared" si="46"/>
        <v>10.518953551078676</v>
      </c>
      <c r="Q106">
        <f t="shared" si="47"/>
        <v>5.6198594833281348</v>
      </c>
      <c r="R106">
        <f t="shared" si="48"/>
        <v>4.5961857449144262E-3</v>
      </c>
      <c r="S106">
        <f t="shared" si="49"/>
        <v>-4.5961857449144262E-3</v>
      </c>
      <c r="T106">
        <f t="shared" si="50"/>
        <v>4.5961857449144262E-3</v>
      </c>
      <c r="U106">
        <f t="shared" si="62"/>
        <v>213.12513371069889</v>
      </c>
      <c r="V106">
        <f t="shared" si="62"/>
        <v>964.08859735084513</v>
      </c>
      <c r="W106">
        <f t="shared" si="52"/>
        <v>10.148301024745738</v>
      </c>
      <c r="X106">
        <f t="shared" si="53"/>
        <v>21.001065418833363</v>
      </c>
      <c r="Y106">
        <f t="shared" si="54"/>
        <v>2.1062049973438652</v>
      </c>
      <c r="Z106">
        <f t="shared" si="55"/>
        <v>-2.1062049973438652</v>
      </c>
      <c r="AA106">
        <f t="shared" si="56"/>
        <v>2.1062049973438652</v>
      </c>
      <c r="AB106">
        <f t="shared" si="63"/>
        <v>102.94689945124816</v>
      </c>
      <c r="AC106">
        <f t="shared" si="63"/>
        <v>974.20031509310184</v>
      </c>
      <c r="AD106">
        <f t="shared" si="58"/>
        <v>10.254740158874757</v>
      </c>
      <c r="AE106">
        <f t="shared" si="59"/>
        <v>10.038957385200526</v>
      </c>
    </row>
    <row r="107" spans="1:31" x14ac:dyDescent="0.25">
      <c r="A107" s="1">
        <v>43946</v>
      </c>
      <c r="B107">
        <v>106</v>
      </c>
      <c r="C107">
        <v>0</v>
      </c>
      <c r="D107">
        <f t="shared" si="36"/>
        <v>0</v>
      </c>
      <c r="E107">
        <f t="shared" si="38"/>
        <v>0</v>
      </c>
      <c r="F107">
        <f t="shared" si="39"/>
        <v>0</v>
      </c>
      <c r="G107">
        <f t="shared" si="64"/>
        <v>131.41478783676203</v>
      </c>
      <c r="H107">
        <f t="shared" si="64"/>
        <v>1028.0143363929119</v>
      </c>
      <c r="I107">
        <f t="shared" si="41"/>
        <v>10.178359766266455</v>
      </c>
      <c r="J107">
        <f t="shared" si="42"/>
        <v>12.911195011233776</v>
      </c>
      <c r="K107">
        <f t="shared" si="37"/>
        <v>1.2086361906453886</v>
      </c>
      <c r="L107">
        <f t="shared" si="43"/>
        <v>-1.2086361906453886</v>
      </c>
      <c r="M107">
        <f t="shared" si="44"/>
        <v>1.2086361906453886</v>
      </c>
      <c r="N107">
        <f t="shared" si="65"/>
        <v>57.906404678072271</v>
      </c>
      <c r="O107">
        <f t="shared" si="65"/>
        <v>1053.1039912985129</v>
      </c>
      <c r="P107">
        <f t="shared" si="46"/>
        <v>10.426772191074386</v>
      </c>
      <c r="Q107">
        <f t="shared" si="47"/>
        <v>5.5536271069240204</v>
      </c>
      <c r="R107">
        <f t="shared" si="48"/>
        <v>-0.21790340853165158</v>
      </c>
      <c r="S107">
        <f t="shared" si="49"/>
        <v>0.21790340853165158</v>
      </c>
      <c r="T107">
        <f t="shared" si="50"/>
        <v>0.21790340853165158</v>
      </c>
      <c r="U107">
        <f t="shared" si="62"/>
        <v>213.34303711923053</v>
      </c>
      <c r="V107">
        <f t="shared" si="62"/>
        <v>964.30650075937683</v>
      </c>
      <c r="W107">
        <f t="shared" si="52"/>
        <v>10.044859382910175</v>
      </c>
      <c r="X107">
        <f t="shared" si="53"/>
        <v>21.239026748567706</v>
      </c>
      <c r="Y107">
        <f t="shared" si="54"/>
        <v>1.883940156586057</v>
      </c>
      <c r="Z107">
        <f t="shared" si="55"/>
        <v>-1.883940156586057</v>
      </c>
      <c r="AA107">
        <f t="shared" si="56"/>
        <v>1.883940156586057</v>
      </c>
      <c r="AB107">
        <f t="shared" si="63"/>
        <v>101.06295929466211</v>
      </c>
      <c r="AC107">
        <f t="shared" si="63"/>
        <v>976.08425524968789</v>
      </c>
      <c r="AD107">
        <f t="shared" si="58"/>
        <v>10.167544325517582</v>
      </c>
      <c r="AE107">
        <f t="shared" si="59"/>
        <v>9.9397608762839074</v>
      </c>
    </row>
    <row r="108" spans="1:31" x14ac:dyDescent="0.25">
      <c r="A108" s="1">
        <v>43947</v>
      </c>
      <c r="B108">
        <v>107</v>
      </c>
      <c r="C108">
        <v>1</v>
      </c>
      <c r="D108">
        <f t="shared" si="36"/>
        <v>0</v>
      </c>
      <c r="E108">
        <f t="shared" si="38"/>
        <v>1</v>
      </c>
      <c r="F108">
        <f t="shared" si="39"/>
        <v>1</v>
      </c>
      <c r="G108">
        <f t="shared" si="64"/>
        <v>132.41478783676203</v>
      </c>
      <c r="H108">
        <f t="shared" si="64"/>
        <v>1029.0143363929119</v>
      </c>
      <c r="I108">
        <f t="shared" si="41"/>
        <v>10.088375846989333</v>
      </c>
      <c r="J108">
        <f t="shared" si="42"/>
        <v>13.125481231577874</v>
      </c>
      <c r="K108">
        <f t="shared" si="37"/>
        <v>1.2086361906453886</v>
      </c>
      <c r="L108">
        <f t="shared" si="43"/>
        <v>-0.20863619064538863</v>
      </c>
      <c r="M108">
        <f t="shared" si="44"/>
        <v>0.20863619064538863</v>
      </c>
      <c r="N108">
        <f t="shared" si="65"/>
        <v>57.697768487426885</v>
      </c>
      <c r="O108">
        <f t="shared" si="65"/>
        <v>1053.3126274891583</v>
      </c>
      <c r="P108">
        <f t="shared" si="46"/>
        <v>10.326594387148612</v>
      </c>
      <c r="Q108">
        <f t="shared" si="47"/>
        <v>5.5872988058126341</v>
      </c>
      <c r="R108">
        <f t="shared" si="48"/>
        <v>0</v>
      </c>
      <c r="S108">
        <f t="shared" si="49"/>
        <v>1</v>
      </c>
      <c r="T108">
        <f t="shared" si="50"/>
        <v>1</v>
      </c>
      <c r="U108">
        <f t="shared" ref="U108:V108" si="66">S108+U107</f>
        <v>214.34303711923053</v>
      </c>
      <c r="V108">
        <f t="shared" si="66"/>
        <v>965.30650075937683</v>
      </c>
      <c r="W108">
        <f t="shared" si="52"/>
        <v>9.9516134098904825</v>
      </c>
      <c r="X108">
        <f t="shared" si="53"/>
        <v>21.538521271958189</v>
      </c>
      <c r="Y108">
        <f t="shared" si="54"/>
        <v>2.1092675987999554</v>
      </c>
      <c r="Z108">
        <f t="shared" si="55"/>
        <v>-1.1092675987999554</v>
      </c>
      <c r="AA108">
        <f t="shared" si="56"/>
        <v>1.1092675987999554</v>
      </c>
      <c r="AB108">
        <f t="shared" si="63"/>
        <v>99.953691695862148</v>
      </c>
      <c r="AC108">
        <f t="shared" si="63"/>
        <v>977.19352284848787</v>
      </c>
      <c r="AD108">
        <f t="shared" si="58"/>
        <v>10.074160029365855</v>
      </c>
      <c r="AE108">
        <f t="shared" si="59"/>
        <v>9.9217891520980732</v>
      </c>
    </row>
    <row r="109" spans="1:31" x14ac:dyDescent="0.25">
      <c r="A109" s="1"/>
      <c r="B109">
        <v>108</v>
      </c>
      <c r="C109">
        <v>0</v>
      </c>
      <c r="D109">
        <f t="shared" ref="D109:D128" si="67">$C108*$H$161+$C107*$I$161+$C106*$J$161+$C105*$K$161+$C104*$L$161</f>
        <v>1.4831098402172935E-2</v>
      </c>
      <c r="E109">
        <f t="shared" ref="E109:E128" si="68">$C109-D109</f>
        <v>-1.4831098402172935E-2</v>
      </c>
      <c r="F109">
        <f t="shared" ref="F109:F128" si="69">ABS(E109)</f>
        <v>1.4831098402172935E-2</v>
      </c>
      <c r="G109">
        <f t="shared" ref="G109:G128" si="70">E109+G108</f>
        <v>132.39995673835986</v>
      </c>
      <c r="H109">
        <f t="shared" ref="H109:H128" si="71">F109+H108</f>
        <v>1029.0291674913142</v>
      </c>
      <c r="I109">
        <f t="shared" ref="I109:I128" si="72">H109/$B104</f>
        <v>9.9905744416632452</v>
      </c>
      <c r="J109">
        <f t="shared" ref="J109:J128" si="73">G109/I109</f>
        <v>13.252486882657943</v>
      </c>
      <c r="K109">
        <f t="shared" ref="K109:K128" si="74">$G$168+$C108*$H$168+$C107*$I$168+$C106*$J$168+$C105*$K$168+$C104*$L$168</f>
        <v>1.2207824542410679</v>
      </c>
      <c r="L109">
        <f t="shared" ref="L109:L128" si="75">$C109-K109</f>
        <v>-1.2207824542410679</v>
      </c>
      <c r="M109">
        <f t="shared" ref="M109:M128" si="76">ABS(L109)</f>
        <v>1.2207824542410679</v>
      </c>
      <c r="N109">
        <f t="shared" ref="N109:N128" si="77">L109+N108</f>
        <v>56.476986033185817</v>
      </c>
      <c r="O109">
        <f t="shared" ref="O109:O128" si="78">M109+O108</f>
        <v>1054.5334099433994</v>
      </c>
      <c r="P109">
        <f t="shared" ref="P109:P128" si="79">O109/$B104</f>
        <v>10.238188446052421</v>
      </c>
      <c r="Q109">
        <f t="shared" ref="Q109:Q128" si="80">N109/P109</f>
        <v>5.5163065546973664</v>
      </c>
      <c r="R109">
        <f t="shared" ref="R109:R128" si="81">$C108*$V$161+$C107*$W$161+$C106*$X$161+$C105*$Y$161+$C104*$Z$161+$C103*$AA$161+$C102*$AB$161+$C101*$AC$161+$C100*$AD$161+$C99*$AE$161</f>
        <v>-2.3542445235251525E-2</v>
      </c>
      <c r="S109">
        <f t="shared" ref="S109:S128" si="82">$C109-R109</f>
        <v>2.3542445235251525E-2</v>
      </c>
      <c r="T109">
        <f t="shared" ref="T109:T128" si="83">ABS(S109)</f>
        <v>2.3542445235251525E-2</v>
      </c>
      <c r="U109">
        <f t="shared" ref="U109:U128" si="84">S109+U108</f>
        <v>214.36657956446578</v>
      </c>
      <c r="V109">
        <f t="shared" ref="V109:V128" si="85">T109+V108</f>
        <v>965.33004320461214</v>
      </c>
      <c r="W109">
        <f t="shared" ref="W109:W128" si="86">V109/$B99</f>
        <v>9.850306563312369</v>
      </c>
      <c r="X109">
        <f t="shared" ref="X109:X128" si="87">U109/W109</f>
        <v>21.76242720839549</v>
      </c>
      <c r="Y109">
        <f t="shared" ref="Y109:Y128" si="88">$U$168+$C108*$V$168+$C107*$W$168+$C106*$X$168+$C105*$Y$168+$C104*$Z$168+$C103*$AA$168+$C102*$AB$168+$C101*$AC$168+$C100*$AD$168+$C99*$AE$168</f>
        <v>2.0783601185797442</v>
      </c>
      <c r="Z109">
        <f t="shared" ref="Z109:Z128" si="89">$C109-Y109</f>
        <v>-2.0783601185797442</v>
      </c>
      <c r="AA109">
        <f t="shared" ref="AA109:AA128" si="90">ABS(Z109)</f>
        <v>2.0783601185797442</v>
      </c>
      <c r="AB109">
        <f t="shared" ref="AB109:AB128" si="91">Z109+AB108</f>
        <v>97.87533157728241</v>
      </c>
      <c r="AC109">
        <f t="shared" ref="AC109:AC128" si="92">AA109+AC108</f>
        <v>979.27188296706765</v>
      </c>
      <c r="AD109">
        <f t="shared" ref="AD109:AD128" si="93">AC109/$B99</f>
        <v>9.9925702343578333</v>
      </c>
      <c r="AE109">
        <f t="shared" ref="AE109:AE128" si="94">AB109/AD109</f>
        <v>9.7948104723601492</v>
      </c>
    </row>
    <row r="110" spans="1:31" x14ac:dyDescent="0.25">
      <c r="A110" s="1"/>
      <c r="B110">
        <v>109</v>
      </c>
      <c r="C110">
        <v>0</v>
      </c>
      <c r="D110">
        <f t="shared" si="67"/>
        <v>0.47198874291766124</v>
      </c>
      <c r="E110">
        <f t="shared" si="68"/>
        <v>-0.47198874291766124</v>
      </c>
      <c r="F110">
        <f t="shared" si="69"/>
        <v>0.47198874291766124</v>
      </c>
      <c r="G110">
        <f t="shared" si="70"/>
        <v>131.9279679954422</v>
      </c>
      <c r="H110">
        <f t="shared" si="71"/>
        <v>1029.5011562342318</v>
      </c>
      <c r="I110">
        <f t="shared" si="72"/>
        <v>9.8990495791753048</v>
      </c>
      <c r="J110">
        <f t="shared" si="73"/>
        <v>13.327336825646366</v>
      </c>
      <c r="K110">
        <f t="shared" si="74"/>
        <v>1.6775785220773365</v>
      </c>
      <c r="L110">
        <f t="shared" si="75"/>
        <v>-1.6775785220773365</v>
      </c>
      <c r="M110">
        <f t="shared" si="76"/>
        <v>1.6775785220773365</v>
      </c>
      <c r="N110">
        <f t="shared" si="77"/>
        <v>54.799407511108484</v>
      </c>
      <c r="O110">
        <f t="shared" si="78"/>
        <v>1056.2109884654767</v>
      </c>
      <c r="P110">
        <f t="shared" si="79"/>
        <v>10.155874889091121</v>
      </c>
      <c r="Q110">
        <f t="shared" si="80"/>
        <v>5.395833260014947</v>
      </c>
      <c r="R110">
        <f t="shared" si="81"/>
        <v>0.46143315768421395</v>
      </c>
      <c r="S110">
        <f t="shared" si="82"/>
        <v>-0.46143315768421395</v>
      </c>
      <c r="T110">
        <f t="shared" si="83"/>
        <v>0.46143315768421395</v>
      </c>
      <c r="U110">
        <f t="shared" si="84"/>
        <v>213.90514640678157</v>
      </c>
      <c r="V110">
        <f t="shared" si="85"/>
        <v>965.79147636229641</v>
      </c>
      <c r="W110">
        <f t="shared" si="86"/>
        <v>9.755469458205015</v>
      </c>
      <c r="X110">
        <f t="shared" si="87"/>
        <v>21.926689158651691</v>
      </c>
      <c r="Y110">
        <f t="shared" si="88"/>
        <v>2.5630382499672639</v>
      </c>
      <c r="Z110">
        <f t="shared" si="89"/>
        <v>-2.5630382499672639</v>
      </c>
      <c r="AA110">
        <f t="shared" si="90"/>
        <v>2.5630382499672639</v>
      </c>
      <c r="AB110">
        <f t="shared" si="91"/>
        <v>95.312293327315146</v>
      </c>
      <c r="AC110">
        <f t="shared" si="92"/>
        <v>981.83492121703489</v>
      </c>
      <c r="AD110">
        <f t="shared" si="93"/>
        <v>9.917524456737727</v>
      </c>
      <c r="AE110">
        <f t="shared" si="94"/>
        <v>9.6104923908266517</v>
      </c>
    </row>
    <row r="111" spans="1:31" x14ac:dyDescent="0.25">
      <c r="A111" s="1"/>
      <c r="B111">
        <v>110</v>
      </c>
      <c r="C111">
        <v>0</v>
      </c>
      <c r="D111">
        <f t="shared" si="67"/>
        <v>0.46337874508327087</v>
      </c>
      <c r="E111">
        <f t="shared" si="68"/>
        <v>-0.46337874508327087</v>
      </c>
      <c r="F111">
        <f t="shared" si="69"/>
        <v>0.46337874508327087</v>
      </c>
      <c r="G111">
        <f t="shared" si="70"/>
        <v>131.46458925035893</v>
      </c>
      <c r="H111">
        <f t="shared" si="71"/>
        <v>1029.964534979315</v>
      </c>
      <c r="I111">
        <f t="shared" si="72"/>
        <v>9.8091860474220471</v>
      </c>
      <c r="J111">
        <f t="shared" si="73"/>
        <v>13.402191437169156</v>
      </c>
      <c r="K111">
        <f t="shared" si="74"/>
        <v>1.6689951539802919</v>
      </c>
      <c r="L111">
        <f t="shared" si="75"/>
        <v>-1.6689951539802919</v>
      </c>
      <c r="M111">
        <f t="shared" si="76"/>
        <v>1.6689951539802919</v>
      </c>
      <c r="N111">
        <f t="shared" si="77"/>
        <v>53.130412357128193</v>
      </c>
      <c r="O111">
        <f t="shared" si="78"/>
        <v>1057.8799836194571</v>
      </c>
      <c r="P111">
        <f t="shared" si="79"/>
        <v>10.075047463042448</v>
      </c>
      <c r="Q111">
        <f t="shared" si="80"/>
        <v>5.2734652171141185</v>
      </c>
      <c r="R111">
        <f t="shared" si="81"/>
        <v>0.52361612623611997</v>
      </c>
      <c r="S111">
        <f t="shared" si="82"/>
        <v>-0.52361612623611997</v>
      </c>
      <c r="T111">
        <f t="shared" si="83"/>
        <v>0.52361612623611997</v>
      </c>
      <c r="U111">
        <f t="shared" si="84"/>
        <v>213.38153028054546</v>
      </c>
      <c r="V111">
        <f t="shared" si="85"/>
        <v>966.31509248853251</v>
      </c>
      <c r="W111">
        <f t="shared" si="86"/>
        <v>9.6631509248853256</v>
      </c>
      <c r="X111">
        <f t="shared" si="87"/>
        <v>22.08198256854585</v>
      </c>
      <c r="Y111">
        <f t="shared" si="88"/>
        <v>2.6290106409625604</v>
      </c>
      <c r="Z111">
        <f t="shared" si="89"/>
        <v>-2.6290106409625604</v>
      </c>
      <c r="AA111">
        <f t="shared" si="90"/>
        <v>2.6290106409625604</v>
      </c>
      <c r="AB111">
        <f t="shared" si="91"/>
        <v>92.683282686352584</v>
      </c>
      <c r="AC111">
        <f t="shared" si="92"/>
        <v>984.46393185799741</v>
      </c>
      <c r="AD111">
        <f t="shared" si="93"/>
        <v>9.8446393185799739</v>
      </c>
      <c r="AE111">
        <f t="shared" si="94"/>
        <v>9.414594043220017</v>
      </c>
    </row>
    <row r="112" spans="1:31" x14ac:dyDescent="0.25">
      <c r="A112" s="1"/>
      <c r="B112">
        <v>111</v>
      </c>
      <c r="C112">
        <v>0</v>
      </c>
      <c r="D112">
        <f t="shared" si="67"/>
        <v>0.13464102261469194</v>
      </c>
      <c r="E112">
        <f t="shared" si="68"/>
        <v>-0.13464102261469194</v>
      </c>
      <c r="F112">
        <f t="shared" si="69"/>
        <v>0.13464102261469194</v>
      </c>
      <c r="G112">
        <f t="shared" si="70"/>
        <v>131.32994822774424</v>
      </c>
      <c r="H112">
        <f t="shared" si="71"/>
        <v>1030.0991760019297</v>
      </c>
      <c r="I112">
        <f t="shared" si="72"/>
        <v>9.7179167547351852</v>
      </c>
      <c r="J112">
        <f t="shared" si="73"/>
        <v>13.514207987401411</v>
      </c>
      <c r="K112">
        <f t="shared" si="74"/>
        <v>1.3402213934799498</v>
      </c>
      <c r="L112">
        <f t="shared" si="75"/>
        <v>-1.3402213934799498</v>
      </c>
      <c r="M112">
        <f t="shared" si="76"/>
        <v>1.3402213934799498</v>
      </c>
      <c r="N112">
        <f t="shared" si="77"/>
        <v>51.790190963648243</v>
      </c>
      <c r="O112">
        <f t="shared" si="78"/>
        <v>1059.220205012937</v>
      </c>
      <c r="P112">
        <f t="shared" si="79"/>
        <v>9.9926434435182738</v>
      </c>
      <c r="Q112">
        <f t="shared" si="80"/>
        <v>5.1828318759078646</v>
      </c>
      <c r="R112">
        <f t="shared" si="81"/>
        <v>0.25341203070978036</v>
      </c>
      <c r="S112">
        <f t="shared" si="82"/>
        <v>-0.25341203070978036</v>
      </c>
      <c r="T112">
        <f t="shared" si="83"/>
        <v>0.25341203070978036</v>
      </c>
      <c r="U112">
        <f t="shared" si="84"/>
        <v>213.12811824983569</v>
      </c>
      <c r="V112">
        <f t="shared" si="85"/>
        <v>966.56850451924231</v>
      </c>
      <c r="W112">
        <f t="shared" si="86"/>
        <v>9.569985193259825</v>
      </c>
      <c r="X112">
        <f t="shared" si="87"/>
        <v>22.270475235420697</v>
      </c>
      <c r="Y112">
        <f t="shared" si="88"/>
        <v>2.363916339906639</v>
      </c>
      <c r="Z112">
        <f t="shared" si="89"/>
        <v>-2.363916339906639</v>
      </c>
      <c r="AA112">
        <f t="shared" si="90"/>
        <v>2.363916339906639</v>
      </c>
      <c r="AB112">
        <f t="shared" si="91"/>
        <v>90.319366346445946</v>
      </c>
      <c r="AC112">
        <f t="shared" si="92"/>
        <v>986.82784819790402</v>
      </c>
      <c r="AD112">
        <f t="shared" si="93"/>
        <v>9.7705727544346939</v>
      </c>
      <c r="AE112">
        <f t="shared" si="94"/>
        <v>9.2440196308298859</v>
      </c>
    </row>
    <row r="113" spans="1:31" x14ac:dyDescent="0.25">
      <c r="A113" s="1"/>
      <c r="B113">
        <v>112</v>
      </c>
      <c r="C113">
        <v>0</v>
      </c>
      <c r="D113">
        <f t="shared" si="67"/>
        <v>-0.1243883084283601</v>
      </c>
      <c r="E113">
        <f t="shared" si="68"/>
        <v>0.1243883084283601</v>
      </c>
      <c r="F113">
        <f t="shared" si="69"/>
        <v>0.1243883084283601</v>
      </c>
      <c r="G113">
        <f t="shared" si="70"/>
        <v>131.4543365361726</v>
      </c>
      <c r="H113">
        <f t="shared" si="71"/>
        <v>1030.2235643103579</v>
      </c>
      <c r="I113">
        <f t="shared" si="72"/>
        <v>9.628257610377176</v>
      </c>
      <c r="J113">
        <f t="shared" si="73"/>
        <v>13.652972516490761</v>
      </c>
      <c r="K113">
        <f t="shared" si="74"/>
        <v>1.0815371929952009</v>
      </c>
      <c r="L113">
        <f t="shared" si="75"/>
        <v>-1.0815371929952009</v>
      </c>
      <c r="M113">
        <f t="shared" si="76"/>
        <v>1.0815371929952009</v>
      </c>
      <c r="N113">
        <f t="shared" si="77"/>
        <v>50.708653770653044</v>
      </c>
      <c r="O113">
        <f t="shared" si="78"/>
        <v>1060.3017422059322</v>
      </c>
      <c r="P113">
        <f t="shared" si="79"/>
        <v>9.9093620766909556</v>
      </c>
      <c r="Q113">
        <f t="shared" si="80"/>
        <v>5.1172470415559026</v>
      </c>
      <c r="R113">
        <f t="shared" si="81"/>
        <v>-4.6685155853022499E-2</v>
      </c>
      <c r="S113">
        <f t="shared" si="82"/>
        <v>4.6685155853022499E-2</v>
      </c>
      <c r="T113">
        <f t="shared" si="83"/>
        <v>4.6685155853022499E-2</v>
      </c>
      <c r="U113">
        <f t="shared" si="84"/>
        <v>213.17480340568872</v>
      </c>
      <c r="V113">
        <f t="shared" si="85"/>
        <v>966.61518967509528</v>
      </c>
      <c r="W113">
        <f t="shared" si="86"/>
        <v>9.4766195066185812</v>
      </c>
      <c r="X113">
        <f t="shared" si="87"/>
        <v>22.494815082193071</v>
      </c>
      <c r="Y113">
        <f t="shared" si="88"/>
        <v>2.066830124990541</v>
      </c>
      <c r="Z113">
        <f t="shared" si="89"/>
        <v>-2.066830124990541</v>
      </c>
      <c r="AA113">
        <f t="shared" si="90"/>
        <v>2.066830124990541</v>
      </c>
      <c r="AB113">
        <f t="shared" si="91"/>
        <v>88.252536221455401</v>
      </c>
      <c r="AC113">
        <f t="shared" si="92"/>
        <v>988.89467832289461</v>
      </c>
      <c r="AD113">
        <f t="shared" si="93"/>
        <v>9.6950458659107319</v>
      </c>
      <c r="AE113">
        <f t="shared" si="94"/>
        <v>9.102848758226596</v>
      </c>
    </row>
    <row r="114" spans="1:31" x14ac:dyDescent="0.25">
      <c r="A114" s="1"/>
      <c r="B114">
        <v>113</v>
      </c>
      <c r="C114">
        <v>0</v>
      </c>
      <c r="D114">
        <f t="shared" si="67"/>
        <v>0</v>
      </c>
      <c r="E114">
        <f t="shared" si="68"/>
        <v>0</v>
      </c>
      <c r="F114">
        <f t="shared" si="69"/>
        <v>0</v>
      </c>
      <c r="G114">
        <f t="shared" si="70"/>
        <v>131.4543365361726</v>
      </c>
      <c r="H114">
        <f t="shared" si="71"/>
        <v>1030.2235643103579</v>
      </c>
      <c r="I114">
        <f t="shared" si="72"/>
        <v>9.5391070769477579</v>
      </c>
      <c r="J114">
        <f t="shared" si="73"/>
        <v>13.780570390476656</v>
      </c>
      <c r="K114">
        <f t="shared" si="74"/>
        <v>1.2086361906453886</v>
      </c>
      <c r="L114">
        <f t="shared" si="75"/>
        <v>-1.2086361906453886</v>
      </c>
      <c r="M114">
        <f t="shared" si="76"/>
        <v>1.2086361906453886</v>
      </c>
      <c r="N114">
        <f t="shared" si="77"/>
        <v>49.500017580007658</v>
      </c>
      <c r="O114">
        <f t="shared" si="78"/>
        <v>1061.5103783965776</v>
      </c>
      <c r="P114">
        <f t="shared" si="79"/>
        <v>9.8287997999683103</v>
      </c>
      <c r="Q114">
        <f t="shared" si="80"/>
        <v>5.036221979022022</v>
      </c>
      <c r="R114">
        <f t="shared" si="81"/>
        <v>-6.4998270515069498E-2</v>
      </c>
      <c r="S114">
        <f t="shared" si="82"/>
        <v>6.4998270515069498E-2</v>
      </c>
      <c r="T114">
        <f t="shared" si="83"/>
        <v>6.4998270515069498E-2</v>
      </c>
      <c r="U114">
        <f t="shared" si="84"/>
        <v>213.2398016762038</v>
      </c>
      <c r="V114">
        <f t="shared" si="85"/>
        <v>966.68018794561033</v>
      </c>
      <c r="W114">
        <f t="shared" si="86"/>
        <v>9.3852445431612654</v>
      </c>
      <c r="X114">
        <f t="shared" si="87"/>
        <v>22.72075071624905</v>
      </c>
      <c r="Y114">
        <f t="shared" si="88"/>
        <v>2.0484769802753502</v>
      </c>
      <c r="Z114">
        <f t="shared" si="89"/>
        <v>-2.0484769802753502</v>
      </c>
      <c r="AA114">
        <f t="shared" si="90"/>
        <v>2.0484769802753502</v>
      </c>
      <c r="AB114">
        <f t="shared" si="91"/>
        <v>86.204059241180047</v>
      </c>
      <c r="AC114">
        <f t="shared" si="92"/>
        <v>990.94315530316999</v>
      </c>
      <c r="AD114">
        <f t="shared" si="93"/>
        <v>9.6208073330404851</v>
      </c>
      <c r="AE114">
        <f t="shared" si="94"/>
        <v>8.960168960574828</v>
      </c>
    </row>
    <row r="115" spans="1:31" x14ac:dyDescent="0.25">
      <c r="A115" s="1"/>
      <c r="B115">
        <v>114</v>
      </c>
      <c r="C115">
        <v>0</v>
      </c>
      <c r="D115">
        <f t="shared" si="67"/>
        <v>0</v>
      </c>
      <c r="E115">
        <f t="shared" si="68"/>
        <v>0</v>
      </c>
      <c r="F115">
        <f t="shared" si="69"/>
        <v>0</v>
      </c>
      <c r="G115">
        <f t="shared" si="70"/>
        <v>131.4543365361726</v>
      </c>
      <c r="H115">
        <f t="shared" si="71"/>
        <v>1030.2235643103579</v>
      </c>
      <c r="I115">
        <f t="shared" si="72"/>
        <v>9.4515923331225498</v>
      </c>
      <c r="J115">
        <f t="shared" si="73"/>
        <v>13.908168264462551</v>
      </c>
      <c r="K115">
        <f t="shared" si="74"/>
        <v>1.2086361906453886</v>
      </c>
      <c r="L115">
        <f t="shared" si="75"/>
        <v>-1.2086361906453886</v>
      </c>
      <c r="M115">
        <f t="shared" si="76"/>
        <v>1.2086361906453886</v>
      </c>
      <c r="N115">
        <f t="shared" si="77"/>
        <v>48.291381389362272</v>
      </c>
      <c r="O115">
        <f t="shared" si="78"/>
        <v>1062.719014587223</v>
      </c>
      <c r="P115">
        <f t="shared" si="79"/>
        <v>9.7497157301580089</v>
      </c>
      <c r="Q115">
        <f t="shared" si="80"/>
        <v>4.9531066059686681</v>
      </c>
      <c r="R115">
        <f t="shared" si="81"/>
        <v>-1.4971133935923333E-2</v>
      </c>
      <c r="S115">
        <f t="shared" si="82"/>
        <v>1.4971133935923333E-2</v>
      </c>
      <c r="T115">
        <f t="shared" si="83"/>
        <v>1.4971133935923333E-2</v>
      </c>
      <c r="U115">
        <f t="shared" si="84"/>
        <v>213.25477281013971</v>
      </c>
      <c r="V115">
        <f t="shared" si="85"/>
        <v>966.69515907954622</v>
      </c>
      <c r="W115">
        <f t="shared" si="86"/>
        <v>9.2951457603802528</v>
      </c>
      <c r="X115">
        <f t="shared" si="87"/>
        <v>22.942595878283001</v>
      </c>
      <c r="Y115">
        <f t="shared" si="88"/>
        <v>2.095493338490209</v>
      </c>
      <c r="Z115">
        <f t="shared" si="89"/>
        <v>-2.095493338490209</v>
      </c>
      <c r="AA115">
        <f t="shared" si="90"/>
        <v>2.095493338490209</v>
      </c>
      <c r="AB115">
        <f t="shared" si="91"/>
        <v>84.108565902689833</v>
      </c>
      <c r="AC115">
        <f t="shared" si="92"/>
        <v>993.03864864166019</v>
      </c>
      <c r="AD115">
        <f t="shared" si="93"/>
        <v>9.5484485446313485</v>
      </c>
      <c r="AE115">
        <f t="shared" si="94"/>
        <v>8.8086106878567403</v>
      </c>
    </row>
    <row r="116" spans="1:31" x14ac:dyDescent="0.25">
      <c r="A116" s="1"/>
      <c r="B116">
        <v>115</v>
      </c>
      <c r="C116">
        <v>0</v>
      </c>
      <c r="D116">
        <f t="shared" si="67"/>
        <v>0</v>
      </c>
      <c r="E116">
        <f t="shared" si="68"/>
        <v>0</v>
      </c>
      <c r="F116">
        <f t="shared" si="69"/>
        <v>0</v>
      </c>
      <c r="G116">
        <f t="shared" si="70"/>
        <v>131.4543365361726</v>
      </c>
      <c r="H116">
        <f t="shared" si="71"/>
        <v>1030.2235643103579</v>
      </c>
      <c r="I116">
        <f t="shared" si="72"/>
        <v>9.3656687664577998</v>
      </c>
      <c r="J116">
        <f t="shared" si="73"/>
        <v>14.035766138448444</v>
      </c>
      <c r="K116">
        <f t="shared" si="74"/>
        <v>1.2086361906453886</v>
      </c>
      <c r="L116">
        <f t="shared" si="75"/>
        <v>-1.2086361906453886</v>
      </c>
      <c r="M116">
        <f t="shared" si="76"/>
        <v>1.2086361906453886</v>
      </c>
      <c r="N116">
        <f t="shared" si="77"/>
        <v>47.082745198716886</v>
      </c>
      <c r="O116">
        <f t="shared" si="78"/>
        <v>1063.9276507778684</v>
      </c>
      <c r="P116">
        <f t="shared" si="79"/>
        <v>9.6720695525260769</v>
      </c>
      <c r="Q116">
        <f t="shared" si="80"/>
        <v>4.8679080462588455</v>
      </c>
      <c r="R116">
        <f t="shared" si="81"/>
        <v>6.1072676792334475E-2</v>
      </c>
      <c r="S116">
        <f t="shared" si="82"/>
        <v>-6.1072676792334475E-2</v>
      </c>
      <c r="T116">
        <f t="shared" si="83"/>
        <v>6.1072676792334475E-2</v>
      </c>
      <c r="U116">
        <f t="shared" si="84"/>
        <v>213.19370013334739</v>
      </c>
      <c r="V116">
        <f t="shared" si="85"/>
        <v>966.75623175633859</v>
      </c>
      <c r="W116">
        <f t="shared" si="86"/>
        <v>9.207202207203224</v>
      </c>
      <c r="X116">
        <f t="shared" si="87"/>
        <v>23.155101336490254</v>
      </c>
      <c r="Y116">
        <f t="shared" si="88"/>
        <v>2.1664623170297439</v>
      </c>
      <c r="Z116">
        <f t="shared" si="89"/>
        <v>-2.1664623170297439</v>
      </c>
      <c r="AA116">
        <f t="shared" si="90"/>
        <v>2.1664623170297439</v>
      </c>
      <c r="AB116">
        <f t="shared" si="91"/>
        <v>81.942103585660092</v>
      </c>
      <c r="AC116">
        <f t="shared" si="92"/>
        <v>995.20511095868994</v>
      </c>
      <c r="AD116">
        <f t="shared" si="93"/>
        <v>9.4781439138922856</v>
      </c>
      <c r="AE116">
        <f t="shared" si="94"/>
        <v>8.645374487884288</v>
      </c>
    </row>
    <row r="117" spans="1:31" x14ac:dyDescent="0.25">
      <c r="A117" s="1"/>
      <c r="B117">
        <v>116</v>
      </c>
      <c r="C117">
        <v>0</v>
      </c>
      <c r="D117">
        <f t="shared" si="67"/>
        <v>0</v>
      </c>
      <c r="E117">
        <f t="shared" si="68"/>
        <v>0</v>
      </c>
      <c r="F117">
        <f t="shared" si="69"/>
        <v>0</v>
      </c>
      <c r="G117">
        <f t="shared" si="70"/>
        <v>131.4543365361726</v>
      </c>
      <c r="H117">
        <f t="shared" si="71"/>
        <v>1030.2235643103579</v>
      </c>
      <c r="I117">
        <f t="shared" si="72"/>
        <v>9.2812933721653863</v>
      </c>
      <c r="J117">
        <f t="shared" si="73"/>
        <v>14.163364012434341</v>
      </c>
      <c r="K117">
        <f t="shared" si="74"/>
        <v>1.2086361906453886</v>
      </c>
      <c r="L117">
        <f t="shared" si="75"/>
        <v>-1.2086361906453886</v>
      </c>
      <c r="M117">
        <f t="shared" si="76"/>
        <v>1.2086361906453886</v>
      </c>
      <c r="N117">
        <f t="shared" si="77"/>
        <v>45.8741090080715</v>
      </c>
      <c r="O117">
        <f t="shared" si="78"/>
        <v>1065.1362869685138</v>
      </c>
      <c r="P117">
        <f t="shared" si="79"/>
        <v>9.595822405121746</v>
      </c>
      <c r="Q117">
        <f t="shared" si="80"/>
        <v>4.7806333914210741</v>
      </c>
      <c r="R117">
        <f t="shared" si="81"/>
        <v>4.5961857449144262E-3</v>
      </c>
      <c r="S117">
        <f t="shared" si="82"/>
        <v>-4.5961857449144262E-3</v>
      </c>
      <c r="T117">
        <f t="shared" si="83"/>
        <v>4.5961857449144262E-3</v>
      </c>
      <c r="U117">
        <f t="shared" si="84"/>
        <v>213.18910394760249</v>
      </c>
      <c r="V117">
        <f t="shared" si="85"/>
        <v>966.76082794208355</v>
      </c>
      <c r="W117">
        <f t="shared" si="86"/>
        <v>9.1203851692649387</v>
      </c>
      <c r="X117">
        <f t="shared" si="87"/>
        <v>23.37501103199401</v>
      </c>
      <c r="Y117">
        <f t="shared" si="88"/>
        <v>2.1062049973438652</v>
      </c>
      <c r="Z117">
        <f t="shared" si="89"/>
        <v>-2.1062049973438652</v>
      </c>
      <c r="AA117">
        <f t="shared" si="90"/>
        <v>2.1062049973438652</v>
      </c>
      <c r="AB117">
        <f t="shared" si="91"/>
        <v>79.835898588316226</v>
      </c>
      <c r="AC117">
        <f t="shared" si="92"/>
        <v>997.31131595603381</v>
      </c>
      <c r="AD117">
        <f t="shared" si="93"/>
        <v>9.4085973203399416</v>
      </c>
      <c r="AE117">
        <f t="shared" si="94"/>
        <v>8.4854198633544744</v>
      </c>
    </row>
    <row r="118" spans="1:31" x14ac:dyDescent="0.25">
      <c r="A118" s="1"/>
      <c r="B118">
        <v>117</v>
      </c>
      <c r="C118">
        <v>0</v>
      </c>
      <c r="D118">
        <f t="shared" si="67"/>
        <v>0</v>
      </c>
      <c r="E118">
        <f t="shared" si="68"/>
        <v>0</v>
      </c>
      <c r="F118">
        <f t="shared" si="69"/>
        <v>0</v>
      </c>
      <c r="G118">
        <f t="shared" si="70"/>
        <v>131.4543365361726</v>
      </c>
      <c r="H118">
        <f t="shared" si="71"/>
        <v>1030.2235643103579</v>
      </c>
      <c r="I118">
        <f t="shared" si="72"/>
        <v>9.1984246813424821</v>
      </c>
      <c r="J118">
        <f t="shared" si="73"/>
        <v>14.290961886420234</v>
      </c>
      <c r="K118">
        <f t="shared" si="74"/>
        <v>1.2086361906453886</v>
      </c>
      <c r="L118">
        <f t="shared" si="75"/>
        <v>-1.2086361906453886</v>
      </c>
      <c r="M118">
        <f t="shared" si="76"/>
        <v>1.2086361906453886</v>
      </c>
      <c r="N118">
        <f t="shared" si="77"/>
        <v>44.665472817426114</v>
      </c>
      <c r="O118">
        <f t="shared" si="78"/>
        <v>1066.3449231591592</v>
      </c>
      <c r="P118">
        <f t="shared" si="79"/>
        <v>9.5209368139210646</v>
      </c>
      <c r="Q118">
        <f t="shared" si="80"/>
        <v>4.6912897008326286</v>
      </c>
      <c r="R118">
        <f t="shared" si="81"/>
        <v>-0.21790340853165158</v>
      </c>
      <c r="S118">
        <f t="shared" si="82"/>
        <v>0.21790340853165158</v>
      </c>
      <c r="T118">
        <f t="shared" si="83"/>
        <v>0.21790340853165158</v>
      </c>
      <c r="U118">
        <f t="shared" si="84"/>
        <v>213.40700735613413</v>
      </c>
      <c r="V118">
        <f t="shared" si="85"/>
        <v>966.97873135061525</v>
      </c>
      <c r="W118">
        <f t="shared" si="86"/>
        <v>9.0371844051459362</v>
      </c>
      <c r="X118">
        <f t="shared" si="87"/>
        <v>23.614324748603813</v>
      </c>
      <c r="Y118">
        <f t="shared" si="88"/>
        <v>1.883940156586057</v>
      </c>
      <c r="Z118">
        <f t="shared" si="89"/>
        <v>-1.883940156586057</v>
      </c>
      <c r="AA118">
        <f t="shared" si="90"/>
        <v>1.883940156586057</v>
      </c>
      <c r="AB118">
        <f t="shared" si="91"/>
        <v>77.951958431730162</v>
      </c>
      <c r="AC118">
        <f t="shared" si="92"/>
        <v>999.19525611261986</v>
      </c>
      <c r="AD118">
        <f t="shared" si="93"/>
        <v>9.3382734216132697</v>
      </c>
      <c r="AE118">
        <f t="shared" si="94"/>
        <v>8.3475772139324729</v>
      </c>
    </row>
    <row r="119" spans="1:31" x14ac:dyDescent="0.25">
      <c r="A119" s="1"/>
      <c r="B119">
        <v>118</v>
      </c>
      <c r="C119">
        <v>0</v>
      </c>
      <c r="D119">
        <f t="shared" si="67"/>
        <v>0</v>
      </c>
      <c r="E119">
        <f t="shared" si="68"/>
        <v>0</v>
      </c>
      <c r="F119">
        <f t="shared" si="69"/>
        <v>0</v>
      </c>
      <c r="G119">
        <f t="shared" si="70"/>
        <v>131.4543365361726</v>
      </c>
      <c r="H119">
        <f t="shared" si="71"/>
        <v>1030.2235643103579</v>
      </c>
      <c r="I119">
        <f t="shared" si="72"/>
        <v>9.1170226930120162</v>
      </c>
      <c r="J119">
        <f t="shared" si="73"/>
        <v>14.418559760406133</v>
      </c>
      <c r="K119">
        <f t="shared" si="74"/>
        <v>1.2086361906453886</v>
      </c>
      <c r="L119">
        <f t="shared" si="75"/>
        <v>-1.2086361906453886</v>
      </c>
      <c r="M119">
        <f t="shared" si="76"/>
        <v>1.2086361906453886</v>
      </c>
      <c r="N119">
        <f t="shared" si="77"/>
        <v>43.456836626780728</v>
      </c>
      <c r="O119">
        <f t="shared" si="78"/>
        <v>1067.5535593498046</v>
      </c>
      <c r="P119">
        <f t="shared" si="79"/>
        <v>9.4473766314141994</v>
      </c>
      <c r="Q119">
        <f t="shared" si="80"/>
        <v>4.5998840019015494</v>
      </c>
      <c r="R119">
        <f t="shared" si="81"/>
        <v>0</v>
      </c>
      <c r="S119">
        <f t="shared" si="82"/>
        <v>0</v>
      </c>
      <c r="T119">
        <f t="shared" si="83"/>
        <v>0</v>
      </c>
      <c r="U119">
        <f t="shared" si="84"/>
        <v>213.40700735613413</v>
      </c>
      <c r="V119">
        <f t="shared" si="85"/>
        <v>966.97873135061525</v>
      </c>
      <c r="W119">
        <f t="shared" si="86"/>
        <v>8.9535067717649568</v>
      </c>
      <c r="X119">
        <f t="shared" si="87"/>
        <v>23.83501937242254</v>
      </c>
      <c r="Y119">
        <f t="shared" si="88"/>
        <v>2.1092675987999554</v>
      </c>
      <c r="Z119">
        <f t="shared" si="89"/>
        <v>-2.1092675987999554</v>
      </c>
      <c r="AA119">
        <f t="shared" si="90"/>
        <v>2.1092675987999554</v>
      </c>
      <c r="AB119">
        <f t="shared" si="91"/>
        <v>75.842690832930202</v>
      </c>
      <c r="AC119">
        <f t="shared" si="92"/>
        <v>1001.3045237114198</v>
      </c>
      <c r="AD119">
        <f t="shared" si="93"/>
        <v>9.271338182513146</v>
      </c>
      <c r="AE119">
        <f t="shared" si="94"/>
        <v>8.1803391635501548</v>
      </c>
    </row>
    <row r="120" spans="1:31" x14ac:dyDescent="0.25">
      <c r="A120" s="1"/>
      <c r="B120">
        <v>119</v>
      </c>
      <c r="C120">
        <v>0</v>
      </c>
      <c r="D120">
        <f t="shared" si="67"/>
        <v>0</v>
      </c>
      <c r="E120">
        <f t="shared" si="68"/>
        <v>0</v>
      </c>
      <c r="F120">
        <f t="shared" si="69"/>
        <v>0</v>
      </c>
      <c r="G120">
        <f t="shared" si="70"/>
        <v>131.4543365361726</v>
      </c>
      <c r="H120">
        <f t="shared" si="71"/>
        <v>1030.2235643103579</v>
      </c>
      <c r="I120">
        <f t="shared" si="72"/>
        <v>9.0370488097399821</v>
      </c>
      <c r="J120">
        <f t="shared" si="73"/>
        <v>14.546157634392024</v>
      </c>
      <c r="K120">
        <f t="shared" si="74"/>
        <v>1.2086361906453886</v>
      </c>
      <c r="L120">
        <f t="shared" si="75"/>
        <v>-1.2086361906453886</v>
      </c>
      <c r="M120">
        <f t="shared" si="76"/>
        <v>1.2086361906453886</v>
      </c>
      <c r="N120">
        <f t="shared" si="77"/>
        <v>42.248200436135342</v>
      </c>
      <c r="O120">
        <f t="shared" si="78"/>
        <v>1068.76219554045</v>
      </c>
      <c r="P120">
        <f t="shared" si="79"/>
        <v>9.3751069784250003</v>
      </c>
      <c r="Q120">
        <f t="shared" si="80"/>
        <v>4.5064232902473993</v>
      </c>
      <c r="R120">
        <f t="shared" si="81"/>
        <v>0</v>
      </c>
      <c r="S120">
        <f t="shared" si="82"/>
        <v>0</v>
      </c>
      <c r="T120">
        <f t="shared" si="83"/>
        <v>0</v>
      </c>
      <c r="U120">
        <f t="shared" si="84"/>
        <v>213.40700735613413</v>
      </c>
      <c r="V120">
        <f t="shared" si="85"/>
        <v>966.97873135061525</v>
      </c>
      <c r="W120">
        <f t="shared" si="86"/>
        <v>8.8713645078038095</v>
      </c>
      <c r="X120">
        <f t="shared" si="87"/>
        <v>24.05571399624127</v>
      </c>
      <c r="Y120">
        <f t="shared" si="88"/>
        <v>2.1092675987999554</v>
      </c>
      <c r="Z120">
        <f t="shared" si="89"/>
        <v>-2.1092675987999554</v>
      </c>
      <c r="AA120">
        <f t="shared" si="90"/>
        <v>2.1092675987999554</v>
      </c>
      <c r="AB120">
        <f t="shared" si="91"/>
        <v>73.733423234130242</v>
      </c>
      <c r="AC120">
        <f t="shared" si="92"/>
        <v>1003.4137913102198</v>
      </c>
      <c r="AD120">
        <f t="shared" si="93"/>
        <v>9.2056311129377963</v>
      </c>
      <c r="AE120">
        <f t="shared" si="94"/>
        <v>8.0096000295410139</v>
      </c>
    </row>
    <row r="121" spans="1:31" x14ac:dyDescent="0.25">
      <c r="A121" s="1"/>
      <c r="B121">
        <v>120</v>
      </c>
      <c r="C121">
        <v>0</v>
      </c>
      <c r="D121">
        <f t="shared" si="67"/>
        <v>0</v>
      </c>
      <c r="E121">
        <f t="shared" si="68"/>
        <v>0</v>
      </c>
      <c r="F121">
        <f t="shared" si="69"/>
        <v>0</v>
      </c>
      <c r="G121">
        <f t="shared" si="70"/>
        <v>131.4543365361726</v>
      </c>
      <c r="H121">
        <f t="shared" si="71"/>
        <v>1030.2235643103579</v>
      </c>
      <c r="I121">
        <f t="shared" si="72"/>
        <v>8.9584657766118081</v>
      </c>
      <c r="J121">
        <f t="shared" si="73"/>
        <v>14.673755508377921</v>
      </c>
      <c r="K121">
        <f t="shared" si="74"/>
        <v>1.2086361906453886</v>
      </c>
      <c r="L121">
        <f t="shared" si="75"/>
        <v>-1.2086361906453886</v>
      </c>
      <c r="M121">
        <f t="shared" si="76"/>
        <v>1.2086361906453886</v>
      </c>
      <c r="N121">
        <f t="shared" si="77"/>
        <v>41.039564245489956</v>
      </c>
      <c r="O121">
        <f t="shared" si="78"/>
        <v>1069.9708317310954</v>
      </c>
      <c r="P121">
        <f t="shared" si="79"/>
        <v>9.3040941889660473</v>
      </c>
      <c r="Q121">
        <f t="shared" si="80"/>
        <v>4.4109145298808103</v>
      </c>
      <c r="R121">
        <f t="shared" si="81"/>
        <v>0</v>
      </c>
      <c r="S121">
        <f t="shared" si="82"/>
        <v>0</v>
      </c>
      <c r="T121">
        <f t="shared" si="83"/>
        <v>0</v>
      </c>
      <c r="U121">
        <f t="shared" si="84"/>
        <v>213.40700735613413</v>
      </c>
      <c r="V121">
        <f t="shared" si="85"/>
        <v>966.97873135061525</v>
      </c>
      <c r="W121">
        <f t="shared" si="86"/>
        <v>8.7907157395510485</v>
      </c>
      <c r="X121">
        <f t="shared" si="87"/>
        <v>24.276408620059993</v>
      </c>
      <c r="Y121">
        <f t="shared" si="88"/>
        <v>2.1092675987999554</v>
      </c>
      <c r="Z121">
        <f t="shared" si="89"/>
        <v>-2.1092675987999554</v>
      </c>
      <c r="AA121">
        <f t="shared" si="90"/>
        <v>2.1092675987999554</v>
      </c>
      <c r="AB121">
        <f t="shared" si="91"/>
        <v>71.624155635330283</v>
      </c>
      <c r="AC121">
        <f t="shared" si="92"/>
        <v>1005.5230589090198</v>
      </c>
      <c r="AD121">
        <f t="shared" si="93"/>
        <v>9.1411187173547255</v>
      </c>
      <c r="AE121">
        <f t="shared" si="94"/>
        <v>7.835381844385128</v>
      </c>
    </row>
    <row r="122" spans="1:31" x14ac:dyDescent="0.25">
      <c r="A122" s="1"/>
      <c r="B122">
        <v>121</v>
      </c>
      <c r="C122">
        <v>0</v>
      </c>
      <c r="D122">
        <f t="shared" si="67"/>
        <v>0</v>
      </c>
      <c r="E122">
        <f t="shared" si="68"/>
        <v>0</v>
      </c>
      <c r="F122">
        <f t="shared" si="69"/>
        <v>0</v>
      </c>
      <c r="G122">
        <f t="shared" si="70"/>
        <v>131.4543365361726</v>
      </c>
      <c r="H122">
        <f t="shared" si="71"/>
        <v>1030.2235643103579</v>
      </c>
      <c r="I122">
        <f t="shared" si="72"/>
        <v>8.8812376233651538</v>
      </c>
      <c r="J122">
        <f t="shared" si="73"/>
        <v>14.801353382363818</v>
      </c>
      <c r="K122">
        <f t="shared" si="74"/>
        <v>1.2086361906453886</v>
      </c>
      <c r="L122">
        <f t="shared" si="75"/>
        <v>-1.2086361906453886</v>
      </c>
      <c r="M122">
        <f t="shared" si="76"/>
        <v>1.2086361906453886</v>
      </c>
      <c r="N122">
        <f t="shared" si="77"/>
        <v>39.83092805484457</v>
      </c>
      <c r="O122">
        <f t="shared" si="78"/>
        <v>1071.1794679217408</v>
      </c>
      <c r="P122">
        <f t="shared" si="79"/>
        <v>9.234305757946041</v>
      </c>
      <c r="Q122">
        <f t="shared" si="80"/>
        <v>4.3133646533818091</v>
      </c>
      <c r="R122">
        <f t="shared" si="81"/>
        <v>0</v>
      </c>
      <c r="S122">
        <f t="shared" si="82"/>
        <v>0</v>
      </c>
      <c r="T122">
        <f t="shared" si="83"/>
        <v>0</v>
      </c>
      <c r="U122">
        <f t="shared" si="84"/>
        <v>213.40700735613413</v>
      </c>
      <c r="V122">
        <f t="shared" si="85"/>
        <v>966.97873135061525</v>
      </c>
      <c r="W122">
        <f t="shared" si="86"/>
        <v>8.7115201022577953</v>
      </c>
      <c r="X122">
        <f t="shared" si="87"/>
        <v>24.497103243878723</v>
      </c>
      <c r="Y122">
        <f t="shared" si="88"/>
        <v>2.1092675987999554</v>
      </c>
      <c r="Z122">
        <f t="shared" si="89"/>
        <v>-2.1092675987999554</v>
      </c>
      <c r="AA122">
        <f t="shared" si="90"/>
        <v>2.1092675987999554</v>
      </c>
      <c r="AB122">
        <f t="shared" si="91"/>
        <v>69.514888036530323</v>
      </c>
      <c r="AC122">
        <f t="shared" si="92"/>
        <v>1007.6323265078198</v>
      </c>
      <c r="AD122">
        <f t="shared" si="93"/>
        <v>9.0777687072776558</v>
      </c>
      <c r="AE122">
        <f t="shared" si="94"/>
        <v>7.6577064560810157</v>
      </c>
    </row>
    <row r="123" spans="1:31" x14ac:dyDescent="0.25">
      <c r="A123" s="1"/>
      <c r="B123">
        <v>122</v>
      </c>
      <c r="C123">
        <v>0</v>
      </c>
      <c r="D123">
        <f t="shared" si="67"/>
        <v>0</v>
      </c>
      <c r="E123">
        <f t="shared" si="68"/>
        <v>0</v>
      </c>
      <c r="F123">
        <f t="shared" si="69"/>
        <v>0</v>
      </c>
      <c r="G123">
        <f t="shared" si="70"/>
        <v>131.4543365361726</v>
      </c>
      <c r="H123">
        <f t="shared" si="71"/>
        <v>1030.2235643103579</v>
      </c>
      <c r="I123">
        <f t="shared" si="72"/>
        <v>8.8053296094902382</v>
      </c>
      <c r="J123">
        <f t="shared" si="73"/>
        <v>14.928951256349711</v>
      </c>
      <c r="K123">
        <f t="shared" si="74"/>
        <v>1.2086361906453886</v>
      </c>
      <c r="L123">
        <f t="shared" si="75"/>
        <v>-1.2086361906453886</v>
      </c>
      <c r="M123">
        <f t="shared" si="76"/>
        <v>1.2086361906453886</v>
      </c>
      <c r="N123">
        <f t="shared" si="77"/>
        <v>38.622291864199184</v>
      </c>
      <c r="O123">
        <f t="shared" si="78"/>
        <v>1072.3881041123861</v>
      </c>
      <c r="P123">
        <f t="shared" si="79"/>
        <v>9.165710291558856</v>
      </c>
      <c r="Q123">
        <f t="shared" si="80"/>
        <v>4.2137805620769306</v>
      </c>
      <c r="R123">
        <f t="shared" si="81"/>
        <v>0</v>
      </c>
      <c r="S123">
        <f t="shared" si="82"/>
        <v>0</v>
      </c>
      <c r="T123">
        <f t="shared" si="83"/>
        <v>0</v>
      </c>
      <c r="U123">
        <f t="shared" si="84"/>
        <v>213.40700735613413</v>
      </c>
      <c r="V123">
        <f t="shared" si="85"/>
        <v>966.97873135061525</v>
      </c>
      <c r="W123">
        <f t="shared" si="86"/>
        <v>8.6337386727733509</v>
      </c>
      <c r="X123">
        <f t="shared" si="87"/>
        <v>24.717797867697449</v>
      </c>
      <c r="Y123">
        <f t="shared" si="88"/>
        <v>2.1092675987999554</v>
      </c>
      <c r="Z123">
        <f t="shared" si="89"/>
        <v>-2.1092675987999554</v>
      </c>
      <c r="AA123">
        <f t="shared" si="90"/>
        <v>2.1092675987999554</v>
      </c>
      <c r="AB123">
        <f t="shared" si="91"/>
        <v>67.405620437730363</v>
      </c>
      <c r="AC123">
        <f t="shared" si="92"/>
        <v>1009.7415941066198</v>
      </c>
      <c r="AD123">
        <f t="shared" si="93"/>
        <v>9.0155499473805332</v>
      </c>
      <c r="AE123">
        <f t="shared" si="94"/>
        <v>7.4765955300724674</v>
      </c>
    </row>
    <row r="124" spans="1:31" x14ac:dyDescent="0.25">
      <c r="A124" s="1"/>
      <c r="B124">
        <v>123</v>
      </c>
      <c r="C124">
        <v>0</v>
      </c>
      <c r="D124">
        <f t="shared" si="67"/>
        <v>0</v>
      </c>
      <c r="E124">
        <f t="shared" si="68"/>
        <v>0</v>
      </c>
      <c r="F124">
        <f t="shared" si="69"/>
        <v>0</v>
      </c>
      <c r="G124">
        <f t="shared" si="70"/>
        <v>131.4543365361726</v>
      </c>
      <c r="H124">
        <f t="shared" si="71"/>
        <v>1030.2235643103579</v>
      </c>
      <c r="I124">
        <f t="shared" si="72"/>
        <v>8.7307081721216768</v>
      </c>
      <c r="J124">
        <f t="shared" si="73"/>
        <v>15.056549130335606</v>
      </c>
      <c r="K124">
        <f t="shared" si="74"/>
        <v>1.2086361906453886</v>
      </c>
      <c r="L124">
        <f t="shared" si="75"/>
        <v>-1.2086361906453886</v>
      </c>
      <c r="M124">
        <f t="shared" si="76"/>
        <v>1.2086361906453886</v>
      </c>
      <c r="N124">
        <f t="shared" si="77"/>
        <v>37.413655673553798</v>
      </c>
      <c r="O124">
        <f t="shared" si="78"/>
        <v>1073.5967403030315</v>
      </c>
      <c r="P124">
        <f t="shared" si="79"/>
        <v>9.0982774601951828</v>
      </c>
      <c r="Q124">
        <f t="shared" si="80"/>
        <v>4.1121691262151474</v>
      </c>
      <c r="R124">
        <f t="shared" si="81"/>
        <v>0</v>
      </c>
      <c r="S124">
        <f t="shared" si="82"/>
        <v>0</v>
      </c>
      <c r="T124">
        <f t="shared" si="83"/>
        <v>0</v>
      </c>
      <c r="U124">
        <f t="shared" si="84"/>
        <v>213.40700735613413</v>
      </c>
      <c r="V124">
        <f t="shared" si="85"/>
        <v>966.97873135061525</v>
      </c>
      <c r="W124">
        <f t="shared" si="86"/>
        <v>8.5573339057576572</v>
      </c>
      <c r="X124">
        <f t="shared" si="87"/>
        <v>24.938492491516175</v>
      </c>
      <c r="Y124">
        <f t="shared" si="88"/>
        <v>2.1092675987999554</v>
      </c>
      <c r="Z124">
        <f t="shared" si="89"/>
        <v>-2.1092675987999554</v>
      </c>
      <c r="AA124">
        <f t="shared" si="90"/>
        <v>2.1092675987999554</v>
      </c>
      <c r="AB124">
        <f t="shared" si="91"/>
        <v>65.296352838930403</v>
      </c>
      <c r="AC124">
        <f t="shared" si="92"/>
        <v>1011.8508617054198</v>
      </c>
      <c r="AD124">
        <f t="shared" si="93"/>
        <v>8.9544324044727421</v>
      </c>
      <c r="AE124">
        <f t="shared" si="94"/>
        <v>7.2920705511512773</v>
      </c>
    </row>
    <row r="125" spans="1:31" x14ac:dyDescent="0.25">
      <c r="A125" s="1"/>
      <c r="B125">
        <v>124</v>
      </c>
      <c r="C125">
        <v>0</v>
      </c>
      <c r="D125">
        <f t="shared" si="67"/>
        <v>0</v>
      </c>
      <c r="E125">
        <f t="shared" si="68"/>
        <v>0</v>
      </c>
      <c r="F125">
        <f t="shared" si="69"/>
        <v>0</v>
      </c>
      <c r="G125">
        <f t="shared" si="70"/>
        <v>131.4543365361726</v>
      </c>
      <c r="H125">
        <f t="shared" si="71"/>
        <v>1030.2235643103579</v>
      </c>
      <c r="I125">
        <f t="shared" si="72"/>
        <v>8.6573408765576296</v>
      </c>
      <c r="J125">
        <f t="shared" si="73"/>
        <v>15.184147004321501</v>
      </c>
      <c r="K125">
        <f t="shared" si="74"/>
        <v>1.2086361906453886</v>
      </c>
      <c r="L125">
        <f t="shared" si="75"/>
        <v>-1.2086361906453886</v>
      </c>
      <c r="M125">
        <f t="shared" si="76"/>
        <v>1.2086361906453886</v>
      </c>
      <c r="N125">
        <f t="shared" si="77"/>
        <v>36.205019482908412</v>
      </c>
      <c r="O125">
        <f t="shared" si="78"/>
        <v>1074.8053764936769</v>
      </c>
      <c r="P125">
        <f t="shared" si="79"/>
        <v>9.0319779537283775</v>
      </c>
      <c r="Q125">
        <f t="shared" si="80"/>
        <v>4.0085371851426048</v>
      </c>
      <c r="R125">
        <f t="shared" si="81"/>
        <v>0</v>
      </c>
      <c r="S125">
        <f t="shared" si="82"/>
        <v>0</v>
      </c>
      <c r="T125">
        <f t="shared" si="83"/>
        <v>0</v>
      </c>
      <c r="U125">
        <f t="shared" si="84"/>
        <v>213.40700735613413</v>
      </c>
      <c r="V125">
        <f t="shared" si="85"/>
        <v>966.97873135061525</v>
      </c>
      <c r="W125">
        <f t="shared" si="86"/>
        <v>8.4822695732510116</v>
      </c>
      <c r="X125">
        <f t="shared" si="87"/>
        <v>25.159187115334902</v>
      </c>
      <c r="Y125">
        <f t="shared" si="88"/>
        <v>2.1092675987999554</v>
      </c>
      <c r="Z125">
        <f t="shared" si="89"/>
        <v>-2.1092675987999554</v>
      </c>
      <c r="AA125">
        <f t="shared" si="90"/>
        <v>2.1092675987999554</v>
      </c>
      <c r="AB125">
        <f t="shared" si="91"/>
        <v>63.18708524013045</v>
      </c>
      <c r="AC125">
        <f t="shared" si="92"/>
        <v>1013.9601293042198</v>
      </c>
      <c r="AD125">
        <f t="shared" si="93"/>
        <v>8.8943870991598217</v>
      </c>
      <c r="AE125">
        <f t="shared" si="94"/>
        <v>7.1041528253362403</v>
      </c>
    </row>
    <row r="126" spans="1:31" x14ac:dyDescent="0.25">
      <c r="A126" s="1"/>
      <c r="B126">
        <v>125</v>
      </c>
      <c r="C126">
        <v>0</v>
      </c>
      <c r="D126">
        <f t="shared" si="67"/>
        <v>0</v>
      </c>
      <c r="E126">
        <f t="shared" si="68"/>
        <v>0</v>
      </c>
      <c r="F126">
        <f t="shared" si="69"/>
        <v>0</v>
      </c>
      <c r="G126">
        <f t="shared" si="70"/>
        <v>131.4543365361726</v>
      </c>
      <c r="H126">
        <f t="shared" si="71"/>
        <v>1030.2235643103579</v>
      </c>
      <c r="I126">
        <f t="shared" si="72"/>
        <v>8.5851963692529818</v>
      </c>
      <c r="J126">
        <f t="shared" si="73"/>
        <v>15.311744878307397</v>
      </c>
      <c r="K126">
        <f t="shared" si="74"/>
        <v>1.2086361906453886</v>
      </c>
      <c r="L126">
        <f t="shared" si="75"/>
        <v>-1.2086361906453886</v>
      </c>
      <c r="M126">
        <f t="shared" si="76"/>
        <v>1.2086361906453886</v>
      </c>
      <c r="N126">
        <f t="shared" si="77"/>
        <v>34.996383292263026</v>
      </c>
      <c r="O126">
        <f t="shared" si="78"/>
        <v>1076.0140126843223</v>
      </c>
      <c r="P126">
        <f t="shared" si="79"/>
        <v>8.9667834390360195</v>
      </c>
      <c r="Q126">
        <f t="shared" si="80"/>
        <v>3.9028915474761749</v>
      </c>
      <c r="R126">
        <f t="shared" si="81"/>
        <v>0</v>
      </c>
      <c r="S126">
        <f t="shared" si="82"/>
        <v>0</v>
      </c>
      <c r="T126">
        <f t="shared" si="83"/>
        <v>0</v>
      </c>
      <c r="U126">
        <f t="shared" si="84"/>
        <v>213.40700735613413</v>
      </c>
      <c r="V126">
        <f t="shared" si="85"/>
        <v>966.97873135061525</v>
      </c>
      <c r="W126">
        <f t="shared" si="86"/>
        <v>8.4085107073966547</v>
      </c>
      <c r="X126">
        <f t="shared" si="87"/>
        <v>25.379881739153632</v>
      </c>
      <c r="Y126">
        <f t="shared" si="88"/>
        <v>2.1092675987999554</v>
      </c>
      <c r="Z126">
        <f t="shared" si="89"/>
        <v>-2.1092675987999554</v>
      </c>
      <c r="AA126">
        <f t="shared" si="90"/>
        <v>2.1092675987999554</v>
      </c>
      <c r="AB126">
        <f t="shared" si="91"/>
        <v>61.077817641330498</v>
      </c>
      <c r="AC126">
        <f t="shared" si="92"/>
        <v>1016.0693969030198</v>
      </c>
      <c r="AD126">
        <f t="shared" si="93"/>
        <v>8.8353860600262593</v>
      </c>
      <c r="AE126">
        <f t="shared" si="94"/>
        <v>6.9128634817287171</v>
      </c>
    </row>
    <row r="127" spans="1:31" x14ac:dyDescent="0.25">
      <c r="A127" s="1"/>
      <c r="B127">
        <v>126</v>
      </c>
      <c r="C127">
        <v>0</v>
      </c>
      <c r="D127">
        <f t="shared" si="67"/>
        <v>0</v>
      </c>
      <c r="E127">
        <f t="shared" si="68"/>
        <v>0</v>
      </c>
      <c r="F127">
        <f t="shared" si="69"/>
        <v>0</v>
      </c>
      <c r="G127">
        <f t="shared" si="70"/>
        <v>131.4543365361726</v>
      </c>
      <c r="H127">
        <f t="shared" si="71"/>
        <v>1030.2235643103579</v>
      </c>
      <c r="I127">
        <f t="shared" si="72"/>
        <v>8.5142443331434539</v>
      </c>
      <c r="J127">
        <f t="shared" si="73"/>
        <v>15.439342752293291</v>
      </c>
      <c r="K127">
        <f t="shared" si="74"/>
        <v>1.2086361906453886</v>
      </c>
      <c r="L127">
        <f t="shared" si="75"/>
        <v>-1.2086361906453886</v>
      </c>
      <c r="M127">
        <f t="shared" si="76"/>
        <v>1.2086361906453886</v>
      </c>
      <c r="N127">
        <f t="shared" si="77"/>
        <v>33.78774710161764</v>
      </c>
      <c r="O127">
        <f t="shared" si="78"/>
        <v>1077.2226488749677</v>
      </c>
      <c r="P127">
        <f t="shared" si="79"/>
        <v>8.9026665196278323</v>
      </c>
      <c r="Q127">
        <f t="shared" si="80"/>
        <v>3.7952389912758528</v>
      </c>
      <c r="R127">
        <f t="shared" si="81"/>
        <v>0</v>
      </c>
      <c r="S127">
        <f t="shared" si="82"/>
        <v>0</v>
      </c>
      <c r="T127">
        <f t="shared" si="83"/>
        <v>0</v>
      </c>
      <c r="U127">
        <f t="shared" si="84"/>
        <v>213.40700735613413</v>
      </c>
      <c r="V127">
        <f t="shared" si="85"/>
        <v>966.97873135061525</v>
      </c>
      <c r="W127">
        <f t="shared" si="86"/>
        <v>8.3360235461259933</v>
      </c>
      <c r="X127">
        <f t="shared" si="87"/>
        <v>25.600576362972358</v>
      </c>
      <c r="Y127">
        <f t="shared" si="88"/>
        <v>2.1092675987999554</v>
      </c>
      <c r="Z127">
        <f t="shared" si="89"/>
        <v>-2.1092675987999554</v>
      </c>
      <c r="AA127">
        <f t="shared" si="90"/>
        <v>2.1092675987999554</v>
      </c>
      <c r="AB127">
        <f t="shared" si="91"/>
        <v>58.968550042530545</v>
      </c>
      <c r="AC127">
        <f t="shared" si="92"/>
        <v>1018.1786645018198</v>
      </c>
      <c r="AD127">
        <f t="shared" si="93"/>
        <v>8.7774022801881006</v>
      </c>
      <c r="AE127">
        <f t="shared" si="94"/>
        <v>6.718223474345173</v>
      </c>
    </row>
    <row r="128" spans="1:31" x14ac:dyDescent="0.25">
      <c r="A128" s="1"/>
      <c r="B128">
        <v>127</v>
      </c>
      <c r="C128">
        <v>1</v>
      </c>
      <c r="D128">
        <f t="shared" si="67"/>
        <v>0</v>
      </c>
      <c r="E128">
        <f t="shared" si="68"/>
        <v>1</v>
      </c>
      <c r="F128">
        <f t="shared" si="69"/>
        <v>1</v>
      </c>
      <c r="G128">
        <f t="shared" si="70"/>
        <v>132.4543365361726</v>
      </c>
      <c r="H128">
        <f t="shared" si="71"/>
        <v>1031.2235643103579</v>
      </c>
      <c r="I128">
        <f t="shared" si="72"/>
        <v>8.4526521664783427</v>
      </c>
      <c r="J128">
        <f t="shared" si="73"/>
        <v>15.670151087189183</v>
      </c>
      <c r="K128">
        <f t="shared" si="74"/>
        <v>1.2086361906453886</v>
      </c>
      <c r="L128">
        <f t="shared" si="75"/>
        <v>-0.20863619064538863</v>
      </c>
      <c r="M128">
        <f t="shared" si="76"/>
        <v>0.20863619064538863</v>
      </c>
      <c r="N128">
        <f t="shared" si="77"/>
        <v>33.579110910972254</v>
      </c>
      <c r="O128">
        <f t="shared" si="78"/>
        <v>1077.4312850656131</v>
      </c>
      <c r="P128">
        <f t="shared" si="79"/>
        <v>8.8314039759476479</v>
      </c>
      <c r="Q128">
        <f t="shared" si="80"/>
        <v>3.8022392591738585</v>
      </c>
      <c r="R128">
        <f t="shared" si="81"/>
        <v>0</v>
      </c>
      <c r="S128">
        <f t="shared" si="82"/>
        <v>1</v>
      </c>
      <c r="T128">
        <f t="shared" si="83"/>
        <v>1</v>
      </c>
      <c r="U128">
        <f t="shared" si="84"/>
        <v>214.40700735613413</v>
      </c>
      <c r="V128">
        <f t="shared" si="85"/>
        <v>967.97873135061525</v>
      </c>
      <c r="W128">
        <f t="shared" si="86"/>
        <v>8.2733224901761986</v>
      </c>
      <c r="X128">
        <f t="shared" si="87"/>
        <v>25.915465958292152</v>
      </c>
      <c r="Y128">
        <f t="shared" si="88"/>
        <v>2.1092675987999554</v>
      </c>
      <c r="Z128">
        <f t="shared" si="89"/>
        <v>-1.1092675987999554</v>
      </c>
      <c r="AA128">
        <f t="shared" si="90"/>
        <v>1.1092675987999554</v>
      </c>
      <c r="AB128">
        <f t="shared" si="91"/>
        <v>57.859282443730592</v>
      </c>
      <c r="AC128">
        <f t="shared" si="92"/>
        <v>1019.2879321006197</v>
      </c>
      <c r="AD128">
        <f t="shared" si="93"/>
        <v>8.711862667526665</v>
      </c>
      <c r="AE128">
        <f t="shared" si="94"/>
        <v>6.6414364702281388</v>
      </c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31" x14ac:dyDescent="0.25">
      <c r="A145" s="1"/>
    </row>
    <row r="146" spans="1:31" x14ac:dyDescent="0.25">
      <c r="A146" s="1"/>
    </row>
    <row r="147" spans="1:31" x14ac:dyDescent="0.25">
      <c r="A147" s="1"/>
    </row>
    <row r="148" spans="1:31" x14ac:dyDescent="0.25">
      <c r="A148" s="1"/>
    </row>
    <row r="149" spans="1:31" x14ac:dyDescent="0.25">
      <c r="A149" s="1"/>
    </row>
    <row r="150" spans="1:31" x14ac:dyDescent="0.25">
      <c r="A150" s="1"/>
    </row>
    <row r="151" spans="1:31" x14ac:dyDescent="0.25">
      <c r="A151" s="1"/>
    </row>
    <row r="152" spans="1:31" x14ac:dyDescent="0.25">
      <c r="A152" s="1"/>
    </row>
    <row r="153" spans="1:31" x14ac:dyDescent="0.25">
      <c r="A153" s="1"/>
    </row>
    <row r="154" spans="1:31" x14ac:dyDescent="0.25">
      <c r="A154" s="1"/>
    </row>
    <row r="155" spans="1:31" x14ac:dyDescent="0.25">
      <c r="A155" s="1"/>
    </row>
    <row r="156" spans="1:31" x14ac:dyDescent="0.25">
      <c r="A156" s="1"/>
    </row>
    <row r="157" spans="1:31" x14ac:dyDescent="0.25">
      <c r="A157" s="1"/>
    </row>
    <row r="158" spans="1:31" x14ac:dyDescent="0.25">
      <c r="A158" s="1"/>
    </row>
    <row r="159" spans="1:31" ht="15.75" thickBot="1" x14ac:dyDescent="0.3"/>
    <row r="160" spans="1:31" ht="15.75" thickBot="1" x14ac:dyDescent="0.3">
      <c r="F160" s="36"/>
      <c r="G160" s="37" t="s">
        <v>38</v>
      </c>
      <c r="H160" s="37" t="s">
        <v>40</v>
      </c>
      <c r="I160" s="37" t="s">
        <v>41</v>
      </c>
      <c r="J160" s="37" t="s">
        <v>42</v>
      </c>
      <c r="K160" s="37" t="s">
        <v>43</v>
      </c>
      <c r="L160" s="38" t="s">
        <v>44</v>
      </c>
      <c r="T160" s="36"/>
      <c r="U160" s="37" t="s">
        <v>38</v>
      </c>
      <c r="V160" s="37" t="s">
        <v>40</v>
      </c>
      <c r="W160" s="37" t="s">
        <v>41</v>
      </c>
      <c r="X160" s="37" t="s">
        <v>42</v>
      </c>
      <c r="Y160" s="37" t="s">
        <v>43</v>
      </c>
      <c r="Z160" s="37" t="s">
        <v>44</v>
      </c>
      <c r="AA160" s="37" t="s">
        <v>46</v>
      </c>
      <c r="AB160" s="37" t="s">
        <v>47</v>
      </c>
      <c r="AC160" s="37" t="s">
        <v>48</v>
      </c>
      <c r="AD160" s="37" t="s">
        <v>49</v>
      </c>
      <c r="AE160" s="38" t="s">
        <v>50</v>
      </c>
    </row>
    <row r="161" spans="5:31" ht="15.75" thickBot="1" x14ac:dyDescent="0.3">
      <c r="F161" s="36" t="s">
        <v>39</v>
      </c>
      <c r="G161" s="37">
        <v>0</v>
      </c>
      <c r="H161" s="37">
        <v>1.4831098402172935E-2</v>
      </c>
      <c r="I161" s="37">
        <v>0.47198874291766124</v>
      </c>
      <c r="J161" s="37">
        <v>0.46337874508327087</v>
      </c>
      <c r="K161" s="37">
        <v>0.13464102261469194</v>
      </c>
      <c r="L161" s="38">
        <v>-0.1243883084283601</v>
      </c>
      <c r="T161" s="36" t="s">
        <v>39</v>
      </c>
      <c r="U161" s="37">
        <v>0</v>
      </c>
      <c r="V161" s="37">
        <v>-2.3542445235251525E-2</v>
      </c>
      <c r="W161" s="37">
        <v>0.46143315768421395</v>
      </c>
      <c r="X161" s="37">
        <v>0.52361612623611997</v>
      </c>
      <c r="Y161" s="37">
        <v>0.25341203070978036</v>
      </c>
      <c r="Z161" s="37">
        <v>-4.6685155853022499E-2</v>
      </c>
      <c r="AA161" s="37">
        <v>-6.4998270515069498E-2</v>
      </c>
      <c r="AB161" s="37">
        <v>-1.4971133935923333E-2</v>
      </c>
      <c r="AC161" s="37">
        <v>6.1072676792334475E-2</v>
      </c>
      <c r="AD161" s="37">
        <v>4.5961857449144262E-3</v>
      </c>
      <c r="AE161" s="38">
        <v>-0.21790340853165158</v>
      </c>
    </row>
    <row r="164" spans="5:31" x14ac:dyDescent="0.25">
      <c r="T164" s="7"/>
    </row>
    <row r="166" spans="5:31" ht="15.75" thickBot="1" x14ac:dyDescent="0.3"/>
    <row r="167" spans="5:31" ht="15.75" thickBot="1" x14ac:dyDescent="0.3">
      <c r="E167" s="44"/>
      <c r="F167" s="36"/>
      <c r="G167" s="37" t="s">
        <v>38</v>
      </c>
      <c r="H167" s="37" t="s">
        <v>40</v>
      </c>
      <c r="I167" s="37" t="s">
        <v>41</v>
      </c>
      <c r="J167" s="37" t="s">
        <v>42</v>
      </c>
      <c r="K167" s="37" t="s">
        <v>43</v>
      </c>
      <c r="L167" s="38" t="s">
        <v>44</v>
      </c>
      <c r="T167" s="36"/>
      <c r="U167" s="37" t="s">
        <v>38</v>
      </c>
      <c r="V167" s="37" t="s">
        <v>40</v>
      </c>
      <c r="W167" s="37" t="s">
        <v>41</v>
      </c>
      <c r="X167" s="37" t="s">
        <v>42</v>
      </c>
      <c r="Y167" s="37" t="s">
        <v>43</v>
      </c>
      <c r="Z167" s="37" t="s">
        <v>44</v>
      </c>
      <c r="AA167" s="37" t="s">
        <v>46</v>
      </c>
      <c r="AB167" s="37" t="s">
        <v>47</v>
      </c>
      <c r="AC167" s="37" t="s">
        <v>48</v>
      </c>
      <c r="AD167" s="37" t="s">
        <v>49</v>
      </c>
      <c r="AE167" s="38" t="s">
        <v>50</v>
      </c>
    </row>
    <row r="168" spans="5:31" ht="15.75" thickBot="1" x14ac:dyDescent="0.3">
      <c r="E168" s="44"/>
      <c r="F168" s="36" t="s">
        <v>39</v>
      </c>
      <c r="G168" s="37">
        <v>1.2086361906453886</v>
      </c>
      <c r="H168" s="37">
        <v>1.2146263595679288E-2</v>
      </c>
      <c r="I168" s="37">
        <v>0.46894233143194791</v>
      </c>
      <c r="J168" s="37">
        <v>0.46035896333490323</v>
      </c>
      <c r="K168" s="37">
        <v>0.13158520283456118</v>
      </c>
      <c r="L168" s="38">
        <v>-0.12709899765018767</v>
      </c>
      <c r="T168" s="36" t="s">
        <v>39</v>
      </c>
      <c r="U168" s="37">
        <v>2.1092675987999554</v>
      </c>
      <c r="V168" s="37">
        <v>-3.0907480220211034E-2</v>
      </c>
      <c r="W168" s="37">
        <v>0.45377065116730858</v>
      </c>
      <c r="X168" s="37">
        <v>0.51974304216260503</v>
      </c>
      <c r="Y168" s="37">
        <v>0.25464874110668367</v>
      </c>
      <c r="Z168" s="37">
        <v>-4.2437473809414511E-2</v>
      </c>
      <c r="AA168" s="37">
        <v>-6.0790618524605412E-2</v>
      </c>
      <c r="AB168" s="37">
        <v>-1.3774260309746565E-2</v>
      </c>
      <c r="AC168" s="37">
        <v>5.7194718229788291E-2</v>
      </c>
      <c r="AD168" s="37">
        <v>-3.0626014560902839E-3</v>
      </c>
      <c r="AE168" s="38">
        <v>-0.22532744221389842</v>
      </c>
    </row>
    <row r="170" spans="5:31" x14ac:dyDescent="0.25">
      <c r="T170" s="7"/>
    </row>
  </sheetData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66BE-AC11-437A-A19F-237D16E65B62}">
  <sheetPr codeName="Hoja45">
    <tabColor rgb="FFFF0000"/>
  </sheetPr>
  <dimension ref="A1:AO158"/>
  <sheetViews>
    <sheetView topLeftCell="A7" zoomScale="85" zoomScaleNormal="85" workbookViewId="0">
      <selection activeCell="D23" sqref="D23"/>
    </sheetView>
  </sheetViews>
  <sheetFormatPr baseColWidth="10" defaultRowHeight="15" x14ac:dyDescent="0.25"/>
  <sheetData>
    <row r="1" spans="1:36" x14ac:dyDescent="0.25">
      <c r="A1" t="s">
        <v>2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</row>
    <row r="2" spans="1:36" ht="15.75" thickBot="1" x14ac:dyDescent="0.3">
      <c r="A2">
        <v>59</v>
      </c>
      <c r="AF2" s="42" t="s">
        <v>149</v>
      </c>
      <c r="AG2" s="42"/>
      <c r="AH2" s="42"/>
      <c r="AI2" s="42" t="s">
        <v>150</v>
      </c>
      <c r="AJ2" s="42"/>
    </row>
    <row r="3" spans="1:36" x14ac:dyDescent="0.25">
      <c r="A3">
        <v>77</v>
      </c>
      <c r="B3">
        <v>59</v>
      </c>
      <c r="T3" t="s">
        <v>12</v>
      </c>
      <c r="U3" t="s">
        <v>28</v>
      </c>
      <c r="V3" t="s">
        <v>29</v>
      </c>
      <c r="W3" t="s">
        <v>30</v>
      </c>
      <c r="X3" t="s">
        <v>31</v>
      </c>
      <c r="Y3" t="s">
        <v>32</v>
      </c>
      <c r="Z3" t="s">
        <v>33</v>
      </c>
      <c r="AA3" t="s">
        <v>34</v>
      </c>
      <c r="AB3" t="s">
        <v>35</v>
      </c>
      <c r="AC3" t="s">
        <v>36</v>
      </c>
      <c r="AD3" t="s">
        <v>37</v>
      </c>
      <c r="AF3" s="36"/>
      <c r="AG3" s="36" t="s">
        <v>39</v>
      </c>
      <c r="AH3" s="42"/>
      <c r="AI3" s="36"/>
      <c r="AJ3" s="36" t="s">
        <v>39</v>
      </c>
    </row>
    <row r="4" spans="1:36" ht="15.75" thickBot="1" x14ac:dyDescent="0.3">
      <c r="A4">
        <v>93</v>
      </c>
      <c r="B4">
        <v>77</v>
      </c>
      <c r="C4">
        <v>59</v>
      </c>
      <c r="M4" s="42" t="s">
        <v>51</v>
      </c>
      <c r="N4" s="42"/>
      <c r="O4" s="42"/>
      <c r="P4" s="42"/>
      <c r="Q4" s="42" t="s">
        <v>45</v>
      </c>
      <c r="R4" s="42"/>
      <c r="T4">
        <v>1</v>
      </c>
      <c r="AF4" s="37" t="s">
        <v>38</v>
      </c>
      <c r="AG4" s="37">
        <v>0</v>
      </c>
      <c r="AH4" s="42"/>
      <c r="AI4" s="37" t="s">
        <v>38</v>
      </c>
      <c r="AJ4" s="37">
        <v>1.2086361906453886</v>
      </c>
    </row>
    <row r="5" spans="1:36" x14ac:dyDescent="0.25">
      <c r="A5">
        <v>149</v>
      </c>
      <c r="B5">
        <v>93</v>
      </c>
      <c r="C5">
        <v>77</v>
      </c>
      <c r="D5">
        <v>59</v>
      </c>
      <c r="M5" s="36"/>
      <c r="N5" s="36" t="s">
        <v>39</v>
      </c>
      <c r="O5" s="42"/>
      <c r="P5" s="42"/>
      <c r="Q5" s="36"/>
      <c r="R5" s="36" t="s">
        <v>39</v>
      </c>
      <c r="T5">
        <v>0</v>
      </c>
      <c r="U5">
        <v>1</v>
      </c>
      <c r="AF5" s="37" t="s">
        <v>40</v>
      </c>
      <c r="AG5" s="37">
        <v>1.4831098402172935E-2</v>
      </c>
      <c r="AH5" s="42"/>
      <c r="AI5" s="37" t="s">
        <v>40</v>
      </c>
      <c r="AJ5" s="37">
        <v>1.2146263595679288E-2</v>
      </c>
    </row>
    <row r="6" spans="1:36" x14ac:dyDescent="0.25">
      <c r="A6">
        <v>131</v>
      </c>
      <c r="B6">
        <v>149</v>
      </c>
      <c r="C6">
        <v>93</v>
      </c>
      <c r="D6">
        <v>77</v>
      </c>
      <c r="E6">
        <v>59</v>
      </c>
      <c r="M6" s="37" t="s">
        <v>38</v>
      </c>
      <c r="N6" s="37">
        <v>0</v>
      </c>
      <c r="O6" s="42"/>
      <c r="P6" s="42"/>
      <c r="Q6" s="37" t="s">
        <v>38</v>
      </c>
      <c r="R6" s="37">
        <v>18.467574601451503</v>
      </c>
      <c r="T6">
        <v>0</v>
      </c>
      <c r="U6">
        <v>0</v>
      </c>
      <c r="V6">
        <v>1</v>
      </c>
      <c r="AF6" s="37" t="s">
        <v>41</v>
      </c>
      <c r="AG6" s="37">
        <v>0.47198874291766124</v>
      </c>
      <c r="AH6" s="42"/>
      <c r="AI6" s="37" t="s">
        <v>41</v>
      </c>
      <c r="AJ6" s="37">
        <v>0.46894233143194791</v>
      </c>
    </row>
    <row r="7" spans="1:36" x14ac:dyDescent="0.25">
      <c r="A7">
        <v>259</v>
      </c>
      <c r="B7">
        <v>131</v>
      </c>
      <c r="C7">
        <v>149</v>
      </c>
      <c r="D7">
        <v>93</v>
      </c>
      <c r="E7">
        <v>77</v>
      </c>
      <c r="F7">
        <v>59</v>
      </c>
      <c r="M7" s="37" t="s">
        <v>40</v>
      </c>
      <c r="N7" s="37">
        <v>0.78997744344451382</v>
      </c>
      <c r="O7" s="42"/>
      <c r="P7" s="42"/>
      <c r="Q7" s="37" t="s">
        <v>40</v>
      </c>
      <c r="R7" s="37">
        <v>0.7843509119762565</v>
      </c>
      <c r="T7">
        <v>0</v>
      </c>
      <c r="U7">
        <v>0</v>
      </c>
      <c r="V7">
        <v>0</v>
      </c>
      <c r="W7">
        <v>1</v>
      </c>
      <c r="AF7" s="37" t="s">
        <v>42</v>
      </c>
      <c r="AG7" s="37">
        <v>0.46337874508327087</v>
      </c>
      <c r="AH7" s="42"/>
      <c r="AI7" s="37" t="s">
        <v>42</v>
      </c>
      <c r="AJ7" s="37">
        <v>0.46035896333490323</v>
      </c>
    </row>
    <row r="8" spans="1:36" x14ac:dyDescent="0.25">
      <c r="A8">
        <v>459</v>
      </c>
      <c r="B8">
        <v>259</v>
      </c>
      <c r="C8">
        <v>131</v>
      </c>
      <c r="D8">
        <v>149</v>
      </c>
      <c r="E8">
        <v>93</v>
      </c>
      <c r="F8">
        <v>77</v>
      </c>
      <c r="G8">
        <v>59</v>
      </c>
      <c r="M8" s="37" t="s">
        <v>41</v>
      </c>
      <c r="N8" s="37">
        <v>0.31507874622785115</v>
      </c>
      <c r="O8" s="42"/>
      <c r="P8" s="42"/>
      <c r="Q8" s="37" t="s">
        <v>41</v>
      </c>
      <c r="R8" s="37">
        <v>0.3155817054492297</v>
      </c>
      <c r="T8">
        <v>1</v>
      </c>
      <c r="U8">
        <v>0</v>
      </c>
      <c r="V8">
        <v>0</v>
      </c>
      <c r="W8">
        <v>0</v>
      </c>
      <c r="X8">
        <v>1</v>
      </c>
      <c r="AF8" s="37" t="s">
        <v>43</v>
      </c>
      <c r="AG8" s="37">
        <v>0.13464102261469194</v>
      </c>
      <c r="AH8" s="42"/>
      <c r="AI8" s="37" t="s">
        <v>43</v>
      </c>
      <c r="AJ8" s="37">
        <v>0.13158520283456118</v>
      </c>
    </row>
    <row r="9" spans="1:36" ht="15.75" thickBot="1" x14ac:dyDescent="0.3">
      <c r="A9">
        <v>688</v>
      </c>
      <c r="B9">
        <v>459</v>
      </c>
      <c r="C9">
        <v>259</v>
      </c>
      <c r="D9">
        <v>131</v>
      </c>
      <c r="E9">
        <v>149</v>
      </c>
      <c r="F9">
        <v>93</v>
      </c>
      <c r="G9">
        <v>77</v>
      </c>
      <c r="H9">
        <v>59</v>
      </c>
      <c r="M9" s="37" t="s">
        <v>42</v>
      </c>
      <c r="N9" s="37">
        <v>0.15067060750024183</v>
      </c>
      <c r="O9" s="42"/>
      <c r="P9" s="42"/>
      <c r="Q9" s="37" t="s">
        <v>42</v>
      </c>
      <c r="R9" s="37">
        <v>0.15241744643282029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AF9" s="38" t="s">
        <v>44</v>
      </c>
      <c r="AG9" s="38">
        <v>-0.1243883084283601</v>
      </c>
      <c r="AH9" s="42"/>
      <c r="AI9" s="38" t="s">
        <v>44</v>
      </c>
      <c r="AJ9" s="38">
        <v>-0.12709899765018767</v>
      </c>
    </row>
    <row r="10" spans="1:36" x14ac:dyDescent="0.25">
      <c r="A10">
        <v>769</v>
      </c>
      <c r="B10">
        <v>688</v>
      </c>
      <c r="C10">
        <v>459</v>
      </c>
      <c r="D10">
        <v>259</v>
      </c>
      <c r="E10">
        <v>131</v>
      </c>
      <c r="F10">
        <v>149</v>
      </c>
      <c r="G10">
        <v>93</v>
      </c>
      <c r="H10">
        <v>77</v>
      </c>
      <c r="I10">
        <v>59</v>
      </c>
      <c r="M10" s="37" t="s">
        <v>43</v>
      </c>
      <c r="N10" s="37">
        <v>-8.1142823946511594E-2</v>
      </c>
      <c r="O10" s="42"/>
      <c r="P10" s="42"/>
      <c r="Q10" s="37" t="s">
        <v>43</v>
      </c>
      <c r="R10" s="37">
        <v>-8.064498764932751E-2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F10" s="42"/>
      <c r="AG10" s="42"/>
      <c r="AH10" s="42"/>
      <c r="AI10" s="42"/>
      <c r="AJ10" s="42"/>
    </row>
    <row r="11" spans="1:36" ht="15.75" thickBot="1" x14ac:dyDescent="0.3">
      <c r="A11">
        <v>1771</v>
      </c>
      <c r="B11">
        <v>769</v>
      </c>
      <c r="C11">
        <v>688</v>
      </c>
      <c r="D11">
        <v>459</v>
      </c>
      <c r="E11">
        <v>259</v>
      </c>
      <c r="F11">
        <v>131</v>
      </c>
      <c r="G11">
        <v>149</v>
      </c>
      <c r="H11">
        <v>93</v>
      </c>
      <c r="I11">
        <v>77</v>
      </c>
      <c r="J11">
        <v>59</v>
      </c>
      <c r="M11" s="38" t="s">
        <v>44</v>
      </c>
      <c r="N11" s="38">
        <v>-0.21150358490297214</v>
      </c>
      <c r="O11" s="42"/>
      <c r="P11" s="42"/>
      <c r="Q11" s="38" t="s">
        <v>44</v>
      </c>
      <c r="R11" s="38">
        <v>-0.21747319845593355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F11" s="42"/>
      <c r="AG11" s="42"/>
      <c r="AH11" s="42"/>
      <c r="AI11" s="42"/>
      <c r="AJ11" s="42"/>
    </row>
    <row r="12" spans="1:36" ht="15.75" thickBot="1" x14ac:dyDescent="0.3">
      <c r="A12">
        <v>1459</v>
      </c>
      <c r="B12">
        <v>1771</v>
      </c>
      <c r="C12">
        <v>769</v>
      </c>
      <c r="D12">
        <v>688</v>
      </c>
      <c r="E12">
        <v>459</v>
      </c>
      <c r="F12">
        <v>259</v>
      </c>
      <c r="G12">
        <v>131</v>
      </c>
      <c r="H12">
        <v>149</v>
      </c>
      <c r="I12">
        <v>93</v>
      </c>
      <c r="J12">
        <v>77</v>
      </c>
      <c r="K12">
        <v>59</v>
      </c>
      <c r="M12" s="42"/>
      <c r="N12" s="42"/>
      <c r="O12" s="42"/>
      <c r="P12" s="42"/>
      <c r="Q12" s="42"/>
      <c r="R12" s="42"/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F12" s="42" t="s">
        <v>152</v>
      </c>
      <c r="AG12" s="42"/>
      <c r="AH12" s="42"/>
      <c r="AI12" s="42" t="s">
        <v>151</v>
      </c>
      <c r="AJ12" s="42"/>
    </row>
    <row r="13" spans="1:36" x14ac:dyDescent="0.25">
      <c r="A13">
        <v>1737</v>
      </c>
      <c r="B13">
        <v>1459</v>
      </c>
      <c r="C13">
        <v>1771</v>
      </c>
      <c r="D13">
        <v>769</v>
      </c>
      <c r="E13">
        <v>688</v>
      </c>
      <c r="F13">
        <v>459</v>
      </c>
      <c r="G13">
        <v>259</v>
      </c>
      <c r="H13">
        <v>131</v>
      </c>
      <c r="I13">
        <v>149</v>
      </c>
      <c r="J13">
        <v>93</v>
      </c>
      <c r="K13">
        <v>77</v>
      </c>
      <c r="M13" s="42"/>
      <c r="N13" s="42"/>
      <c r="O13" s="42"/>
      <c r="P13" s="42"/>
      <c r="Q13" s="42"/>
      <c r="R13" s="42"/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F13" s="36"/>
      <c r="AG13" s="36" t="s">
        <v>39</v>
      </c>
      <c r="AH13" s="42"/>
      <c r="AI13" s="36"/>
      <c r="AJ13" s="36" t="s">
        <v>39</v>
      </c>
    </row>
    <row r="14" spans="1:36" x14ac:dyDescent="0.25">
      <c r="A14">
        <v>1981</v>
      </c>
      <c r="B14">
        <v>1737</v>
      </c>
      <c r="C14">
        <v>1459</v>
      </c>
      <c r="D14">
        <v>1771</v>
      </c>
      <c r="E14">
        <v>769</v>
      </c>
      <c r="F14">
        <v>688</v>
      </c>
      <c r="G14">
        <v>459</v>
      </c>
      <c r="H14">
        <v>259</v>
      </c>
      <c r="I14">
        <v>131</v>
      </c>
      <c r="J14">
        <v>149</v>
      </c>
      <c r="K14">
        <v>93</v>
      </c>
      <c r="M14" s="42"/>
      <c r="N14" s="42"/>
      <c r="O14" s="42"/>
      <c r="P14" s="42"/>
      <c r="Q14" s="42"/>
      <c r="R14" s="42"/>
      <c r="T14">
        <v>3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F14" s="37" t="s">
        <v>38</v>
      </c>
      <c r="AG14" s="37">
        <v>0</v>
      </c>
      <c r="AH14" s="42"/>
      <c r="AI14" s="37" t="s">
        <v>38</v>
      </c>
      <c r="AJ14" s="37">
        <v>2.1092675987999554</v>
      </c>
    </row>
    <row r="15" spans="1:36" ht="15.75" thickBot="1" x14ac:dyDescent="0.3">
      <c r="A15">
        <v>2099</v>
      </c>
      <c r="B15">
        <v>1981</v>
      </c>
      <c r="C15">
        <v>1737</v>
      </c>
      <c r="D15">
        <v>1459</v>
      </c>
      <c r="E15">
        <v>1771</v>
      </c>
      <c r="F15">
        <v>769</v>
      </c>
      <c r="G15">
        <v>688</v>
      </c>
      <c r="H15">
        <v>459</v>
      </c>
      <c r="I15">
        <v>259</v>
      </c>
      <c r="J15">
        <v>131</v>
      </c>
      <c r="K15">
        <v>149</v>
      </c>
      <c r="M15" s="42" t="s">
        <v>52</v>
      </c>
      <c r="N15" s="42"/>
      <c r="O15" s="42"/>
      <c r="P15" s="42"/>
      <c r="Q15" s="42" t="s">
        <v>53</v>
      </c>
      <c r="R15" s="42"/>
      <c r="T15">
        <v>11</v>
      </c>
      <c r="U15">
        <v>3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F15" s="37" t="s">
        <v>40</v>
      </c>
      <c r="AG15" s="37">
        <v>-2.3542445235251525E-2</v>
      </c>
      <c r="AH15" s="42"/>
      <c r="AI15" s="37" t="s">
        <v>40</v>
      </c>
      <c r="AJ15" s="37">
        <v>-3.0907480220211034E-2</v>
      </c>
    </row>
    <row r="16" spans="1:36" x14ac:dyDescent="0.25">
      <c r="A16">
        <v>2589</v>
      </c>
      <c r="B16">
        <v>2099</v>
      </c>
      <c r="C16">
        <v>1981</v>
      </c>
      <c r="D16">
        <v>1737</v>
      </c>
      <c r="E16">
        <v>1459</v>
      </c>
      <c r="F16">
        <v>1771</v>
      </c>
      <c r="G16">
        <v>769</v>
      </c>
      <c r="H16">
        <v>688</v>
      </c>
      <c r="I16">
        <v>459</v>
      </c>
      <c r="J16">
        <v>259</v>
      </c>
      <c r="K16">
        <v>131</v>
      </c>
      <c r="M16" s="36"/>
      <c r="N16" s="36" t="s">
        <v>39</v>
      </c>
      <c r="O16" s="42"/>
      <c r="P16" s="42"/>
      <c r="Q16" s="36"/>
      <c r="R16" s="36" t="s">
        <v>39</v>
      </c>
      <c r="T16">
        <v>0</v>
      </c>
      <c r="U16">
        <v>11</v>
      </c>
      <c r="V16">
        <v>3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F16" s="37" t="s">
        <v>41</v>
      </c>
      <c r="AG16" s="37">
        <v>0.46143315768421395</v>
      </c>
      <c r="AH16" s="42"/>
      <c r="AI16" s="37" t="s">
        <v>41</v>
      </c>
      <c r="AJ16" s="37">
        <v>0.45377065116730858</v>
      </c>
    </row>
    <row r="17" spans="1:41" x14ac:dyDescent="0.25">
      <c r="A17">
        <v>2825</v>
      </c>
      <c r="B17">
        <v>2589</v>
      </c>
      <c r="C17">
        <v>2099</v>
      </c>
      <c r="D17">
        <v>1981</v>
      </c>
      <c r="E17">
        <v>1737</v>
      </c>
      <c r="F17">
        <v>1459</v>
      </c>
      <c r="G17">
        <v>1771</v>
      </c>
      <c r="H17">
        <v>769</v>
      </c>
      <c r="I17">
        <v>688</v>
      </c>
      <c r="J17">
        <v>459</v>
      </c>
      <c r="K17">
        <v>259</v>
      </c>
      <c r="M17" s="37" t="s">
        <v>38</v>
      </c>
      <c r="N17" s="37">
        <v>0</v>
      </c>
      <c r="O17" s="42"/>
      <c r="P17" s="42"/>
      <c r="Q17" s="37" t="s">
        <v>38</v>
      </c>
      <c r="R17" s="37">
        <v>15.021700237842154</v>
      </c>
      <c r="T17">
        <v>9</v>
      </c>
      <c r="U17">
        <v>0</v>
      </c>
      <c r="V17">
        <v>11</v>
      </c>
      <c r="W17">
        <v>3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F17" s="37" t="s">
        <v>42</v>
      </c>
      <c r="AG17" s="37">
        <v>0.52361612623611997</v>
      </c>
      <c r="AH17" s="42"/>
      <c r="AI17" s="37" t="s">
        <v>42</v>
      </c>
      <c r="AJ17" s="37">
        <v>0.51974304216260503</v>
      </c>
    </row>
    <row r="18" spans="1:41" x14ac:dyDescent="0.25">
      <c r="A18">
        <v>3233</v>
      </c>
      <c r="B18">
        <v>2825</v>
      </c>
      <c r="C18">
        <v>2589</v>
      </c>
      <c r="D18">
        <v>2099</v>
      </c>
      <c r="E18">
        <v>1981</v>
      </c>
      <c r="F18">
        <v>1737</v>
      </c>
      <c r="G18">
        <v>1459</v>
      </c>
      <c r="H18">
        <v>1771</v>
      </c>
      <c r="I18">
        <v>769</v>
      </c>
      <c r="J18">
        <v>688</v>
      </c>
      <c r="K18">
        <v>459</v>
      </c>
      <c r="M18" s="37" t="s">
        <v>40</v>
      </c>
      <c r="N18" s="37">
        <v>0.72807252466216144</v>
      </c>
      <c r="O18" s="42"/>
      <c r="P18" s="42"/>
      <c r="Q18" s="37" t="s">
        <v>40</v>
      </c>
      <c r="R18" s="37">
        <v>0.72230997692395649</v>
      </c>
      <c r="T18">
        <v>15</v>
      </c>
      <c r="U18">
        <v>9</v>
      </c>
      <c r="V18">
        <v>0</v>
      </c>
      <c r="W18">
        <v>11</v>
      </c>
      <c r="X18">
        <v>3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F18" s="37" t="s">
        <v>43</v>
      </c>
      <c r="AG18" s="37">
        <v>0.25341203070978036</v>
      </c>
      <c r="AH18" s="43"/>
      <c r="AI18" s="37" t="s">
        <v>43</v>
      </c>
      <c r="AJ18" s="37">
        <v>0.25464874110668367</v>
      </c>
      <c r="AK18" s="7"/>
      <c r="AL18" s="7"/>
      <c r="AM18" s="7"/>
      <c r="AN18" s="7"/>
      <c r="AO18" s="7"/>
    </row>
    <row r="19" spans="1:41" x14ac:dyDescent="0.25">
      <c r="A19">
        <v>3886</v>
      </c>
      <c r="B19">
        <v>3233</v>
      </c>
      <c r="C19">
        <v>2825</v>
      </c>
      <c r="D19">
        <v>2589</v>
      </c>
      <c r="E19">
        <v>2099</v>
      </c>
      <c r="F19">
        <v>1981</v>
      </c>
      <c r="G19">
        <v>1737</v>
      </c>
      <c r="H19">
        <v>1459</v>
      </c>
      <c r="I19">
        <v>1771</v>
      </c>
      <c r="J19">
        <v>769</v>
      </c>
      <c r="K19">
        <v>688</v>
      </c>
      <c r="M19" s="37" t="s">
        <v>41</v>
      </c>
      <c r="N19" s="37">
        <v>0.29206708273795201</v>
      </c>
      <c r="O19" s="42"/>
      <c r="P19" s="42"/>
      <c r="Q19" s="37" t="s">
        <v>41</v>
      </c>
      <c r="R19" s="37">
        <v>0.29124952090507672</v>
      </c>
      <c r="T19">
        <v>15</v>
      </c>
      <c r="U19">
        <v>15</v>
      </c>
      <c r="V19">
        <v>9</v>
      </c>
      <c r="W19">
        <v>0</v>
      </c>
      <c r="X19">
        <v>11</v>
      </c>
      <c r="Y19">
        <v>3</v>
      </c>
      <c r="Z19">
        <v>0</v>
      </c>
      <c r="AA19">
        <v>1</v>
      </c>
      <c r="AB19">
        <v>0</v>
      </c>
      <c r="AC19">
        <v>0</v>
      </c>
      <c r="AD19">
        <v>0</v>
      </c>
      <c r="AF19" s="37" t="s">
        <v>44</v>
      </c>
      <c r="AG19" s="37">
        <v>-4.6685155853022499E-2</v>
      </c>
      <c r="AH19" s="43"/>
      <c r="AI19" s="37" t="s">
        <v>44</v>
      </c>
      <c r="AJ19" s="37">
        <v>-4.2437473809414511E-2</v>
      </c>
      <c r="AK19" s="7"/>
      <c r="AL19" s="7"/>
      <c r="AM19" s="7"/>
      <c r="AN19" s="7"/>
      <c r="AO19" s="7"/>
    </row>
    <row r="20" spans="1:41" x14ac:dyDescent="0.25">
      <c r="A20">
        <v>3694</v>
      </c>
      <c r="B20">
        <v>3886</v>
      </c>
      <c r="C20">
        <v>3233</v>
      </c>
      <c r="D20">
        <v>2825</v>
      </c>
      <c r="E20">
        <v>2589</v>
      </c>
      <c r="F20">
        <v>2099</v>
      </c>
      <c r="G20">
        <v>1981</v>
      </c>
      <c r="H20">
        <v>1737</v>
      </c>
      <c r="I20">
        <v>1459</v>
      </c>
      <c r="J20">
        <v>1771</v>
      </c>
      <c r="K20">
        <v>769</v>
      </c>
      <c r="M20" s="37" t="s">
        <v>42</v>
      </c>
      <c r="N20" s="37">
        <v>0.16971193987796329</v>
      </c>
      <c r="O20" s="42"/>
      <c r="P20" s="42"/>
      <c r="Q20" s="37" t="s">
        <v>42</v>
      </c>
      <c r="R20" s="37">
        <v>0.16998366012698882</v>
      </c>
      <c r="T20">
        <v>25</v>
      </c>
      <c r="U20">
        <v>15</v>
      </c>
      <c r="V20">
        <v>15</v>
      </c>
      <c r="W20">
        <v>9</v>
      </c>
      <c r="X20">
        <v>0</v>
      </c>
      <c r="Y20">
        <v>11</v>
      </c>
      <c r="Z20">
        <v>3</v>
      </c>
      <c r="AA20">
        <v>0</v>
      </c>
      <c r="AB20">
        <v>1</v>
      </c>
      <c r="AC20">
        <v>0</v>
      </c>
      <c r="AD20">
        <v>0</v>
      </c>
      <c r="AF20" s="37" t="s">
        <v>46</v>
      </c>
      <c r="AG20" s="37">
        <v>-6.4998270515069498E-2</v>
      </c>
      <c r="AH20" s="43"/>
      <c r="AI20" s="37" t="s">
        <v>46</v>
      </c>
      <c r="AJ20" s="37">
        <v>-6.0790618524605412E-2</v>
      </c>
      <c r="AK20" s="7"/>
      <c r="AL20" s="7"/>
      <c r="AM20" s="7"/>
      <c r="AN20" s="7"/>
      <c r="AO20" s="7"/>
    </row>
    <row r="21" spans="1:41" x14ac:dyDescent="0.25">
      <c r="A21">
        <v>3143</v>
      </c>
      <c r="B21">
        <v>3694</v>
      </c>
      <c r="C21">
        <v>3886</v>
      </c>
      <c r="D21">
        <v>3233</v>
      </c>
      <c r="E21">
        <v>2825</v>
      </c>
      <c r="F21">
        <v>2589</v>
      </c>
      <c r="G21">
        <v>2099</v>
      </c>
      <c r="H21">
        <v>1981</v>
      </c>
      <c r="I21">
        <v>1737</v>
      </c>
      <c r="J21">
        <v>1459</v>
      </c>
      <c r="K21">
        <v>1771</v>
      </c>
      <c r="M21" s="37" t="s">
        <v>43</v>
      </c>
      <c r="N21" s="37">
        <v>-5.3941384929875512E-2</v>
      </c>
      <c r="O21" s="42"/>
      <c r="P21" s="42"/>
      <c r="Q21" s="37" t="s">
        <v>43</v>
      </c>
      <c r="R21" s="37">
        <v>-5.3228710326716736E-2</v>
      </c>
      <c r="T21">
        <v>25</v>
      </c>
      <c r="U21">
        <v>25</v>
      </c>
      <c r="V21">
        <v>15</v>
      </c>
      <c r="W21">
        <v>15</v>
      </c>
      <c r="X21">
        <v>9</v>
      </c>
      <c r="Y21">
        <v>0</v>
      </c>
      <c r="Z21">
        <v>11</v>
      </c>
      <c r="AA21">
        <v>3</v>
      </c>
      <c r="AB21">
        <v>0</v>
      </c>
      <c r="AC21">
        <v>1</v>
      </c>
      <c r="AD21">
        <v>0</v>
      </c>
      <c r="AF21" s="37" t="s">
        <v>47</v>
      </c>
      <c r="AG21" s="37">
        <v>-1.4971133935923333E-2</v>
      </c>
      <c r="AH21" s="43"/>
      <c r="AI21" s="37" t="s">
        <v>47</v>
      </c>
      <c r="AJ21" s="37">
        <v>-1.3774260309746565E-2</v>
      </c>
      <c r="AK21" s="7"/>
      <c r="AL21" s="7"/>
      <c r="AM21" s="7"/>
      <c r="AN21" s="7"/>
      <c r="AO21" s="7"/>
    </row>
    <row r="22" spans="1:41" x14ac:dyDescent="0.25">
      <c r="A22">
        <v>3385</v>
      </c>
      <c r="B22">
        <v>3143</v>
      </c>
      <c r="C22">
        <v>3694</v>
      </c>
      <c r="D22">
        <v>3886</v>
      </c>
      <c r="E22">
        <v>3233</v>
      </c>
      <c r="F22">
        <v>2825</v>
      </c>
      <c r="G22">
        <v>2589</v>
      </c>
      <c r="H22">
        <v>2099</v>
      </c>
      <c r="I22">
        <v>1981</v>
      </c>
      <c r="J22">
        <v>1737</v>
      </c>
      <c r="K22">
        <v>1459</v>
      </c>
      <c r="M22" s="37" t="s">
        <v>44</v>
      </c>
      <c r="N22" s="37">
        <v>-0.14371866126313246</v>
      </c>
      <c r="O22" s="43"/>
      <c r="P22" s="43"/>
      <c r="Q22" s="37" t="s">
        <v>44</v>
      </c>
      <c r="R22" s="37">
        <v>-0.14273185103597624</v>
      </c>
      <c r="S22" s="7"/>
      <c r="T22">
        <v>26</v>
      </c>
      <c r="U22">
        <v>25</v>
      </c>
      <c r="V22">
        <v>25</v>
      </c>
      <c r="W22">
        <v>15</v>
      </c>
      <c r="X22">
        <v>15</v>
      </c>
      <c r="Y22">
        <v>9</v>
      </c>
      <c r="Z22">
        <v>0</v>
      </c>
      <c r="AA22">
        <v>11</v>
      </c>
      <c r="AB22">
        <v>3</v>
      </c>
      <c r="AC22">
        <v>0</v>
      </c>
      <c r="AD22">
        <v>1</v>
      </c>
      <c r="AF22" s="37" t="s">
        <v>48</v>
      </c>
      <c r="AG22" s="37">
        <v>6.1072676792334475E-2</v>
      </c>
      <c r="AH22" s="43"/>
      <c r="AI22" s="37" t="s">
        <v>48</v>
      </c>
      <c r="AJ22" s="37">
        <v>5.7194718229788291E-2</v>
      </c>
      <c r="AK22" s="7"/>
      <c r="AL22" s="7"/>
      <c r="AM22" s="7"/>
      <c r="AN22" s="7"/>
      <c r="AO22" s="7"/>
    </row>
    <row r="23" spans="1:41" x14ac:dyDescent="0.25">
      <c r="A23">
        <v>2652</v>
      </c>
      <c r="B23">
        <v>3385</v>
      </c>
      <c r="C23">
        <v>3143</v>
      </c>
      <c r="D23">
        <v>3694</v>
      </c>
      <c r="E23">
        <v>3886</v>
      </c>
      <c r="F23">
        <v>3233</v>
      </c>
      <c r="G23">
        <v>2825</v>
      </c>
      <c r="H23">
        <v>2589</v>
      </c>
      <c r="I23">
        <v>2099</v>
      </c>
      <c r="J23">
        <v>1981</v>
      </c>
      <c r="K23">
        <v>1737</v>
      </c>
      <c r="M23" s="37" t="s">
        <v>46</v>
      </c>
      <c r="N23" s="37">
        <v>-7.1598550878026093E-2</v>
      </c>
      <c r="O23" s="43"/>
      <c r="P23" s="43"/>
      <c r="Q23" s="37" t="s">
        <v>46</v>
      </c>
      <c r="R23" s="37">
        <v>-7.0036281626063346E-2</v>
      </c>
      <c r="S23" s="7"/>
      <c r="T23">
        <v>38</v>
      </c>
      <c r="U23">
        <v>26</v>
      </c>
      <c r="V23">
        <v>25</v>
      </c>
      <c r="W23">
        <v>25</v>
      </c>
      <c r="X23">
        <v>15</v>
      </c>
      <c r="Y23">
        <v>15</v>
      </c>
      <c r="Z23">
        <v>9</v>
      </c>
      <c r="AA23">
        <v>0</v>
      </c>
      <c r="AB23">
        <v>11</v>
      </c>
      <c r="AC23">
        <v>3</v>
      </c>
      <c r="AD23">
        <v>0</v>
      </c>
      <c r="AF23" s="37" t="s">
        <v>49</v>
      </c>
      <c r="AG23" s="37">
        <v>4.5961857449144262E-3</v>
      </c>
      <c r="AH23" s="43"/>
      <c r="AI23" s="37" t="s">
        <v>49</v>
      </c>
      <c r="AJ23" s="37">
        <v>-3.0626014560902839E-3</v>
      </c>
      <c r="AK23" s="7"/>
      <c r="AL23" s="7"/>
      <c r="AM23" s="7"/>
      <c r="AN23" s="7"/>
      <c r="AO23" s="7"/>
    </row>
    <row r="24" spans="1:41" ht="15.75" thickBot="1" x14ac:dyDescent="0.3">
      <c r="A24">
        <v>2973</v>
      </c>
      <c r="B24">
        <v>2652</v>
      </c>
      <c r="C24">
        <v>3385</v>
      </c>
      <c r="D24">
        <v>3143</v>
      </c>
      <c r="E24">
        <v>3694</v>
      </c>
      <c r="F24">
        <v>3886</v>
      </c>
      <c r="G24">
        <v>3233</v>
      </c>
      <c r="H24">
        <v>2825</v>
      </c>
      <c r="I24">
        <v>2589</v>
      </c>
      <c r="J24">
        <v>2099</v>
      </c>
      <c r="K24">
        <v>1981</v>
      </c>
      <c r="M24" s="37" t="s">
        <v>47</v>
      </c>
      <c r="N24" s="37">
        <v>7.8909598810400147E-2</v>
      </c>
      <c r="O24" s="43"/>
      <c r="P24" s="43"/>
      <c r="Q24" s="37" t="s">
        <v>47</v>
      </c>
      <c r="R24" s="37">
        <v>8.0687551758123255E-2</v>
      </c>
      <c r="S24" s="7"/>
      <c r="T24">
        <v>43</v>
      </c>
      <c r="U24">
        <v>38</v>
      </c>
      <c r="V24">
        <v>26</v>
      </c>
      <c r="W24">
        <v>25</v>
      </c>
      <c r="X24">
        <v>25</v>
      </c>
      <c r="Y24">
        <v>15</v>
      </c>
      <c r="Z24">
        <v>15</v>
      </c>
      <c r="AA24">
        <v>9</v>
      </c>
      <c r="AB24">
        <v>0</v>
      </c>
      <c r="AC24">
        <v>11</v>
      </c>
      <c r="AD24">
        <v>3</v>
      </c>
      <c r="AF24" s="38" t="s">
        <v>50</v>
      </c>
      <c r="AG24" s="38">
        <v>-0.21790340853165158</v>
      </c>
      <c r="AH24" s="43"/>
      <c r="AI24" s="38" t="s">
        <v>50</v>
      </c>
      <c r="AJ24" s="38">
        <v>-0.22532744221389842</v>
      </c>
      <c r="AK24" s="7"/>
      <c r="AL24" s="7"/>
      <c r="AM24" s="7"/>
      <c r="AN24" s="7"/>
      <c r="AO24" s="7"/>
    </row>
    <row r="25" spans="1:41" x14ac:dyDescent="0.25">
      <c r="A25">
        <v>2467</v>
      </c>
      <c r="B25">
        <v>2973</v>
      </c>
      <c r="C25">
        <v>2652</v>
      </c>
      <c r="D25">
        <v>3385</v>
      </c>
      <c r="E25">
        <v>3143</v>
      </c>
      <c r="F25">
        <v>3694</v>
      </c>
      <c r="G25">
        <v>3886</v>
      </c>
      <c r="H25">
        <v>3233</v>
      </c>
      <c r="I25">
        <v>2825</v>
      </c>
      <c r="J25">
        <v>2589</v>
      </c>
      <c r="K25">
        <v>2099</v>
      </c>
      <c r="M25" s="37" t="s">
        <v>48</v>
      </c>
      <c r="N25" s="37">
        <v>7.9109392622853839E-2</v>
      </c>
      <c r="O25" s="43"/>
      <c r="P25" s="43"/>
      <c r="Q25" s="37" t="s">
        <v>48</v>
      </c>
      <c r="R25" s="37">
        <v>8.014634007483476E-2</v>
      </c>
      <c r="S25" s="7"/>
      <c r="T25">
        <v>46</v>
      </c>
      <c r="U25">
        <v>43</v>
      </c>
      <c r="V25">
        <v>38</v>
      </c>
      <c r="W25">
        <v>26</v>
      </c>
      <c r="X25">
        <v>25</v>
      </c>
      <c r="Y25">
        <v>25</v>
      </c>
      <c r="Z25">
        <v>15</v>
      </c>
      <c r="AA25">
        <v>15</v>
      </c>
      <c r="AB25">
        <v>9</v>
      </c>
      <c r="AC25">
        <v>0</v>
      </c>
      <c r="AD25">
        <v>11</v>
      </c>
      <c r="AF25" s="4"/>
      <c r="AG25" s="4"/>
      <c r="AH25" s="7"/>
      <c r="AI25" s="7"/>
      <c r="AJ25" s="7"/>
      <c r="AK25" s="7"/>
      <c r="AL25" s="7"/>
      <c r="AM25" s="7"/>
      <c r="AN25" s="7"/>
      <c r="AO25" s="7"/>
    </row>
    <row r="26" spans="1:41" x14ac:dyDescent="0.25">
      <c r="A26">
        <v>2015</v>
      </c>
      <c r="B26">
        <v>2467</v>
      </c>
      <c r="C26">
        <v>2973</v>
      </c>
      <c r="D26">
        <v>2652</v>
      </c>
      <c r="E26">
        <v>3385</v>
      </c>
      <c r="F26">
        <v>3143</v>
      </c>
      <c r="G26">
        <v>3694</v>
      </c>
      <c r="H26">
        <v>3886</v>
      </c>
      <c r="I26">
        <v>3233</v>
      </c>
      <c r="J26">
        <v>2825</v>
      </c>
      <c r="K26">
        <v>2589</v>
      </c>
      <c r="M26" s="37" t="s">
        <v>49</v>
      </c>
      <c r="N26" s="37">
        <v>-3.4927837942130079E-2</v>
      </c>
      <c r="O26" s="43"/>
      <c r="P26" s="43"/>
      <c r="Q26" s="37" t="s">
        <v>49</v>
      </c>
      <c r="R26" s="37">
        <v>-3.5893799401579565E-2</v>
      </c>
      <c r="S26" s="7"/>
      <c r="T26">
        <v>45</v>
      </c>
      <c r="U26">
        <v>46</v>
      </c>
      <c r="V26">
        <v>43</v>
      </c>
      <c r="W26">
        <v>38</v>
      </c>
      <c r="X26">
        <v>26</v>
      </c>
      <c r="Y26">
        <v>25</v>
      </c>
      <c r="Z26">
        <v>25</v>
      </c>
      <c r="AA26">
        <v>15</v>
      </c>
      <c r="AB26">
        <v>15</v>
      </c>
      <c r="AC26">
        <v>9</v>
      </c>
      <c r="AD26">
        <v>0</v>
      </c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spans="1:41" ht="15.75" thickBot="1" x14ac:dyDescent="0.3">
      <c r="A27">
        <v>1819</v>
      </c>
      <c r="B27">
        <v>2015</v>
      </c>
      <c r="C27">
        <v>2467</v>
      </c>
      <c r="D27">
        <v>2973</v>
      </c>
      <c r="E27">
        <v>2652</v>
      </c>
      <c r="F27">
        <v>3385</v>
      </c>
      <c r="G27">
        <v>3143</v>
      </c>
      <c r="H27">
        <v>3694</v>
      </c>
      <c r="I27">
        <v>3886</v>
      </c>
      <c r="J27">
        <v>3233</v>
      </c>
      <c r="K27">
        <v>2825</v>
      </c>
      <c r="M27" s="38" t="s">
        <v>50</v>
      </c>
      <c r="N27" s="38">
        <v>-9.9133306051214509E-2</v>
      </c>
      <c r="O27" s="43"/>
      <c r="P27" s="43"/>
      <c r="Q27" s="38" t="s">
        <v>50</v>
      </c>
      <c r="R27" s="38">
        <v>-0.10626431818365603</v>
      </c>
      <c r="S27" s="7"/>
      <c r="T27">
        <v>57</v>
      </c>
      <c r="U27">
        <v>45</v>
      </c>
      <c r="V27">
        <v>46</v>
      </c>
      <c r="W27">
        <v>43</v>
      </c>
      <c r="X27">
        <v>38</v>
      </c>
      <c r="Y27">
        <v>26</v>
      </c>
      <c r="Z27">
        <v>25</v>
      </c>
      <c r="AA27">
        <v>25</v>
      </c>
      <c r="AB27">
        <v>15</v>
      </c>
      <c r="AC27">
        <v>15</v>
      </c>
      <c r="AD27">
        <v>9</v>
      </c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spans="1:41" x14ac:dyDescent="0.25">
      <c r="A28">
        <v>1995</v>
      </c>
      <c r="B28">
        <v>1819</v>
      </c>
      <c r="C28">
        <v>2015</v>
      </c>
      <c r="D28">
        <v>2467</v>
      </c>
      <c r="E28">
        <v>2973</v>
      </c>
      <c r="F28">
        <v>2652</v>
      </c>
      <c r="G28">
        <v>3385</v>
      </c>
      <c r="H28">
        <v>3143</v>
      </c>
      <c r="I28">
        <v>3694</v>
      </c>
      <c r="J28">
        <v>3886</v>
      </c>
      <c r="K28">
        <v>3233</v>
      </c>
      <c r="M28" s="4"/>
      <c r="N28" s="4"/>
      <c r="O28" s="7"/>
      <c r="P28" s="7"/>
      <c r="Q28" s="7"/>
      <c r="R28" s="7"/>
      <c r="S28" s="7"/>
      <c r="T28">
        <v>65</v>
      </c>
      <c r="U28">
        <v>57</v>
      </c>
      <c r="V28">
        <v>45</v>
      </c>
      <c r="W28">
        <v>46</v>
      </c>
      <c r="X28">
        <v>43</v>
      </c>
      <c r="Y28">
        <v>38</v>
      </c>
      <c r="Z28">
        <v>26</v>
      </c>
      <c r="AA28">
        <v>25</v>
      </c>
      <c r="AB28">
        <v>25</v>
      </c>
      <c r="AC28">
        <v>15</v>
      </c>
      <c r="AD28">
        <v>15</v>
      </c>
      <c r="AF28" s="9"/>
      <c r="AG28" s="9"/>
      <c r="AH28" s="9"/>
      <c r="AI28" s="9"/>
      <c r="AJ28" s="9"/>
      <c r="AK28" s="9"/>
      <c r="AL28" s="7"/>
      <c r="AM28" s="7"/>
      <c r="AN28" s="7"/>
      <c r="AO28" s="7"/>
    </row>
    <row r="29" spans="1:41" x14ac:dyDescent="0.25">
      <c r="A29">
        <v>1503</v>
      </c>
      <c r="B29">
        <v>1995</v>
      </c>
      <c r="C29">
        <v>1819</v>
      </c>
      <c r="D29">
        <v>2015</v>
      </c>
      <c r="E29">
        <v>2467</v>
      </c>
      <c r="F29">
        <v>2973</v>
      </c>
      <c r="G29">
        <v>2652</v>
      </c>
      <c r="H29">
        <v>3385</v>
      </c>
      <c r="I29">
        <v>3143</v>
      </c>
      <c r="J29">
        <v>3694</v>
      </c>
      <c r="K29">
        <v>3886</v>
      </c>
      <c r="M29" s="4"/>
      <c r="N29" s="4"/>
      <c r="O29" s="7"/>
      <c r="P29" s="7"/>
      <c r="Q29" s="7"/>
      <c r="R29" s="7"/>
      <c r="S29" s="7"/>
      <c r="T29">
        <v>66</v>
      </c>
      <c r="U29">
        <v>65</v>
      </c>
      <c r="V29">
        <v>57</v>
      </c>
      <c r="W29">
        <v>45</v>
      </c>
      <c r="X29">
        <v>46</v>
      </c>
      <c r="Y29">
        <v>43</v>
      </c>
      <c r="Z29">
        <v>38</v>
      </c>
      <c r="AA29">
        <v>26</v>
      </c>
      <c r="AB29">
        <v>25</v>
      </c>
      <c r="AC29">
        <v>25</v>
      </c>
      <c r="AD29">
        <v>15</v>
      </c>
      <c r="AF29" s="4"/>
      <c r="AG29" s="4"/>
      <c r="AH29" s="4"/>
      <c r="AI29" s="4"/>
      <c r="AJ29" s="4"/>
      <c r="AK29" s="4"/>
      <c r="AL29" s="7"/>
      <c r="AM29" s="7"/>
      <c r="AN29" s="7"/>
      <c r="AO29" s="7"/>
    </row>
    <row r="30" spans="1:41" x14ac:dyDescent="0.25">
      <c r="A30">
        <v>1121</v>
      </c>
      <c r="B30">
        <v>1503</v>
      </c>
      <c r="C30">
        <v>1995</v>
      </c>
      <c r="D30">
        <v>1819</v>
      </c>
      <c r="E30">
        <v>2015</v>
      </c>
      <c r="F30">
        <v>2467</v>
      </c>
      <c r="G30">
        <v>2973</v>
      </c>
      <c r="H30">
        <v>2652</v>
      </c>
      <c r="I30">
        <v>3385</v>
      </c>
      <c r="J30">
        <v>3143</v>
      </c>
      <c r="K30">
        <v>3694</v>
      </c>
      <c r="M30" s="7"/>
      <c r="N30" s="7"/>
      <c r="O30" s="7"/>
      <c r="P30" s="7"/>
      <c r="Q30" s="7"/>
      <c r="R30" s="7"/>
      <c r="S30" s="7"/>
      <c r="T30">
        <v>72</v>
      </c>
      <c r="U30">
        <v>66</v>
      </c>
      <c r="V30">
        <v>65</v>
      </c>
      <c r="W30">
        <v>57</v>
      </c>
      <c r="X30">
        <v>45</v>
      </c>
      <c r="Y30">
        <v>46</v>
      </c>
      <c r="Z30">
        <v>43</v>
      </c>
      <c r="AA30">
        <v>38</v>
      </c>
      <c r="AB30">
        <v>26</v>
      </c>
      <c r="AC30">
        <v>25</v>
      </c>
      <c r="AD30">
        <v>25</v>
      </c>
      <c r="AF30" s="4"/>
      <c r="AG30" s="4"/>
      <c r="AH30" s="4"/>
      <c r="AI30" s="4"/>
      <c r="AJ30" s="4"/>
      <c r="AK30" s="4"/>
      <c r="AL30" s="7"/>
      <c r="AM30" s="7"/>
      <c r="AN30" s="7"/>
      <c r="AO30" s="7"/>
    </row>
    <row r="31" spans="1:41" x14ac:dyDescent="0.25">
      <c r="A31">
        <v>1888</v>
      </c>
      <c r="B31">
        <v>1121</v>
      </c>
      <c r="C31">
        <v>1503</v>
      </c>
      <c r="D31">
        <v>1995</v>
      </c>
      <c r="E31">
        <v>1819</v>
      </c>
      <c r="F31">
        <v>2015</v>
      </c>
      <c r="G31">
        <v>2467</v>
      </c>
      <c r="H31">
        <v>2973</v>
      </c>
      <c r="I31">
        <v>2652</v>
      </c>
      <c r="J31">
        <v>3385</v>
      </c>
      <c r="K31">
        <v>3143</v>
      </c>
      <c r="M31" s="7"/>
      <c r="N31" s="7"/>
      <c r="O31" s="7"/>
      <c r="P31" s="7"/>
      <c r="Q31" s="7"/>
      <c r="R31" s="7"/>
      <c r="S31" s="7"/>
      <c r="T31">
        <v>73</v>
      </c>
      <c r="U31">
        <v>72</v>
      </c>
      <c r="V31">
        <v>66</v>
      </c>
      <c r="W31">
        <v>65</v>
      </c>
      <c r="X31">
        <v>57</v>
      </c>
      <c r="Y31">
        <v>45</v>
      </c>
      <c r="Z31">
        <v>46</v>
      </c>
      <c r="AA31">
        <v>43</v>
      </c>
      <c r="AB31">
        <v>38</v>
      </c>
      <c r="AC31">
        <v>26</v>
      </c>
      <c r="AD31">
        <v>25</v>
      </c>
      <c r="AF31" s="4"/>
      <c r="AG31" s="4"/>
      <c r="AH31" s="4"/>
      <c r="AI31" s="4"/>
      <c r="AJ31" s="4"/>
      <c r="AK31" s="4"/>
      <c r="AL31" s="7"/>
      <c r="AM31" s="7"/>
      <c r="AN31" s="7"/>
      <c r="AO31" s="7"/>
    </row>
    <row r="32" spans="1:41" x14ac:dyDescent="0.25">
      <c r="A32">
        <v>1749</v>
      </c>
      <c r="B32">
        <v>1888</v>
      </c>
      <c r="C32">
        <v>1121</v>
      </c>
      <c r="D32">
        <v>1503</v>
      </c>
      <c r="E32">
        <v>1995</v>
      </c>
      <c r="F32">
        <v>1819</v>
      </c>
      <c r="G32">
        <v>2015</v>
      </c>
      <c r="H32">
        <v>2467</v>
      </c>
      <c r="I32">
        <v>2973</v>
      </c>
      <c r="J32">
        <v>2652</v>
      </c>
      <c r="K32">
        <v>3385</v>
      </c>
      <c r="M32" s="9"/>
      <c r="N32" s="9"/>
      <c r="O32" s="9"/>
      <c r="P32" s="9"/>
      <c r="Q32" s="9"/>
      <c r="R32" s="9"/>
      <c r="S32" s="7"/>
      <c r="T32">
        <v>86</v>
      </c>
      <c r="U32">
        <v>73</v>
      </c>
      <c r="V32">
        <v>72</v>
      </c>
      <c r="W32">
        <v>66</v>
      </c>
      <c r="X32">
        <v>65</v>
      </c>
      <c r="Y32">
        <v>57</v>
      </c>
      <c r="Z32">
        <v>45</v>
      </c>
      <c r="AA32">
        <v>46</v>
      </c>
      <c r="AB32">
        <v>43</v>
      </c>
      <c r="AC32">
        <v>38</v>
      </c>
      <c r="AD32">
        <v>26</v>
      </c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spans="1:41" x14ac:dyDescent="0.25">
      <c r="A33">
        <v>817</v>
      </c>
      <c r="B33">
        <v>1749</v>
      </c>
      <c r="C33">
        <v>1888</v>
      </c>
      <c r="D33">
        <v>1121</v>
      </c>
      <c r="E33">
        <v>1503</v>
      </c>
      <c r="F33">
        <v>1995</v>
      </c>
      <c r="G33">
        <v>1819</v>
      </c>
      <c r="H33">
        <v>2015</v>
      </c>
      <c r="I33">
        <v>2467</v>
      </c>
      <c r="J33">
        <v>2973</v>
      </c>
      <c r="K33">
        <v>2652</v>
      </c>
      <c r="M33" s="4"/>
      <c r="N33" s="4"/>
      <c r="O33" s="4"/>
      <c r="P33" s="4"/>
      <c r="Q33" s="4"/>
      <c r="R33" s="4"/>
      <c r="S33" s="7"/>
      <c r="T33">
        <v>89</v>
      </c>
      <c r="U33">
        <v>86</v>
      </c>
      <c r="V33">
        <v>73</v>
      </c>
      <c r="W33">
        <v>72</v>
      </c>
      <c r="X33">
        <v>66</v>
      </c>
      <c r="Y33">
        <v>65</v>
      </c>
      <c r="Z33">
        <v>57</v>
      </c>
      <c r="AA33">
        <v>45</v>
      </c>
      <c r="AB33">
        <v>46</v>
      </c>
      <c r="AC33">
        <v>43</v>
      </c>
      <c r="AD33">
        <v>38</v>
      </c>
      <c r="AF33" s="9"/>
      <c r="AG33" s="9"/>
      <c r="AH33" s="9"/>
      <c r="AI33" s="9"/>
      <c r="AJ33" s="9"/>
      <c r="AK33" s="9"/>
      <c r="AL33" s="9"/>
      <c r="AM33" s="9"/>
      <c r="AN33" s="9"/>
      <c r="AO33" s="7"/>
    </row>
    <row r="34" spans="1:41" x14ac:dyDescent="0.25">
      <c r="A34">
        <v>889</v>
      </c>
      <c r="B34">
        <v>817</v>
      </c>
      <c r="C34">
        <v>1749</v>
      </c>
      <c r="D34">
        <v>1888</v>
      </c>
      <c r="E34">
        <v>1121</v>
      </c>
      <c r="F34">
        <v>1503</v>
      </c>
      <c r="G34">
        <v>1995</v>
      </c>
      <c r="H34">
        <v>1819</v>
      </c>
      <c r="I34">
        <v>2015</v>
      </c>
      <c r="J34">
        <v>2467</v>
      </c>
      <c r="K34">
        <v>2973</v>
      </c>
      <c r="M34" s="4"/>
      <c r="N34" s="4"/>
      <c r="O34" s="4"/>
      <c r="P34" s="4"/>
      <c r="Q34" s="4"/>
      <c r="R34" s="4"/>
      <c r="S34" s="7"/>
      <c r="T34">
        <v>97</v>
      </c>
      <c r="U34">
        <v>89</v>
      </c>
      <c r="V34">
        <v>86</v>
      </c>
      <c r="W34">
        <v>73</v>
      </c>
      <c r="X34">
        <v>72</v>
      </c>
      <c r="Y34">
        <v>66</v>
      </c>
      <c r="Z34">
        <v>65</v>
      </c>
      <c r="AA34">
        <v>57</v>
      </c>
      <c r="AB34">
        <v>45</v>
      </c>
      <c r="AC34">
        <v>46</v>
      </c>
      <c r="AD34">
        <v>43</v>
      </c>
      <c r="AF34" s="4"/>
      <c r="AG34" s="4"/>
      <c r="AH34" s="4"/>
      <c r="AI34" s="4"/>
      <c r="AJ34" s="4"/>
      <c r="AK34" s="4"/>
      <c r="AL34" s="4"/>
      <c r="AM34" s="4"/>
      <c r="AN34" s="4"/>
      <c r="AO34" s="7"/>
    </row>
    <row r="35" spans="1:41" x14ac:dyDescent="0.25">
      <c r="A35">
        <v>397</v>
      </c>
      <c r="B35">
        <v>889</v>
      </c>
      <c r="C35">
        <v>817</v>
      </c>
      <c r="D35">
        <v>1749</v>
      </c>
      <c r="E35">
        <v>1888</v>
      </c>
      <c r="F35">
        <v>1121</v>
      </c>
      <c r="G35">
        <v>1503</v>
      </c>
      <c r="H35">
        <v>1995</v>
      </c>
      <c r="I35">
        <v>1819</v>
      </c>
      <c r="J35">
        <v>2015</v>
      </c>
      <c r="K35">
        <v>2467</v>
      </c>
      <c r="M35" s="4"/>
      <c r="N35" s="4"/>
      <c r="O35" s="4"/>
      <c r="P35" s="4"/>
      <c r="Q35" s="4"/>
      <c r="R35" s="4"/>
      <c r="S35" s="7"/>
      <c r="T35">
        <v>108</v>
      </c>
      <c r="U35">
        <v>97</v>
      </c>
      <c r="V35">
        <v>89</v>
      </c>
      <c r="W35">
        <v>86</v>
      </c>
      <c r="X35">
        <v>73</v>
      </c>
      <c r="Y35">
        <v>72</v>
      </c>
      <c r="Z35">
        <v>66</v>
      </c>
      <c r="AA35">
        <v>65</v>
      </c>
      <c r="AB35">
        <v>57</v>
      </c>
      <c r="AC35">
        <v>45</v>
      </c>
      <c r="AD35">
        <v>46</v>
      </c>
      <c r="AF35" s="4"/>
      <c r="AG35" s="4"/>
      <c r="AH35" s="4"/>
      <c r="AI35" s="4"/>
      <c r="AJ35" s="4"/>
      <c r="AK35" s="4"/>
      <c r="AL35" s="4"/>
      <c r="AM35" s="4"/>
      <c r="AN35" s="4"/>
      <c r="AO35" s="7"/>
    </row>
    <row r="36" spans="1:41" x14ac:dyDescent="0.25">
      <c r="A36">
        <v>648</v>
      </c>
      <c r="B36">
        <v>397</v>
      </c>
      <c r="C36">
        <v>889</v>
      </c>
      <c r="D36">
        <v>817</v>
      </c>
      <c r="E36">
        <v>1749</v>
      </c>
      <c r="F36">
        <v>1888</v>
      </c>
      <c r="G36">
        <v>1121</v>
      </c>
      <c r="H36">
        <v>1503</v>
      </c>
      <c r="I36">
        <v>1995</v>
      </c>
      <c r="J36">
        <v>1819</v>
      </c>
      <c r="K36">
        <v>2015</v>
      </c>
      <c r="M36" s="7"/>
      <c r="N36" s="7"/>
      <c r="O36" s="7"/>
      <c r="P36" s="7"/>
      <c r="Q36" s="7"/>
      <c r="R36" s="7"/>
      <c r="S36" s="7"/>
      <c r="T36">
        <v>97</v>
      </c>
      <c r="U36">
        <v>108</v>
      </c>
      <c r="V36">
        <v>97</v>
      </c>
      <c r="W36">
        <v>89</v>
      </c>
      <c r="X36">
        <v>86</v>
      </c>
      <c r="Y36">
        <v>73</v>
      </c>
      <c r="Z36">
        <v>72</v>
      </c>
      <c r="AA36">
        <v>66</v>
      </c>
      <c r="AB36">
        <v>65</v>
      </c>
      <c r="AC36">
        <v>57</v>
      </c>
      <c r="AD36">
        <v>45</v>
      </c>
      <c r="AF36" s="4"/>
      <c r="AG36" s="4"/>
      <c r="AH36" s="4"/>
      <c r="AI36" s="4"/>
      <c r="AJ36" s="4"/>
      <c r="AK36" s="4"/>
      <c r="AL36" s="4"/>
      <c r="AM36" s="4"/>
      <c r="AN36" s="4"/>
      <c r="AO36" s="7"/>
    </row>
    <row r="37" spans="1:41" x14ac:dyDescent="0.25">
      <c r="A37">
        <v>214</v>
      </c>
      <c r="B37">
        <v>648</v>
      </c>
      <c r="C37">
        <v>397</v>
      </c>
      <c r="D37">
        <v>889</v>
      </c>
      <c r="E37">
        <v>817</v>
      </c>
      <c r="F37">
        <v>1749</v>
      </c>
      <c r="G37">
        <v>1888</v>
      </c>
      <c r="H37">
        <v>1121</v>
      </c>
      <c r="I37">
        <v>1503</v>
      </c>
      <c r="J37">
        <v>1995</v>
      </c>
      <c r="K37">
        <v>1819</v>
      </c>
      <c r="M37" s="7"/>
      <c r="N37" s="7"/>
      <c r="O37" s="9"/>
      <c r="P37" s="9"/>
      <c r="Q37" s="9"/>
      <c r="R37" s="9"/>
      <c r="S37" s="9"/>
      <c r="T37">
        <v>254</v>
      </c>
      <c r="U37">
        <v>97</v>
      </c>
      <c r="V37">
        <v>108</v>
      </c>
      <c r="W37">
        <v>97</v>
      </c>
      <c r="X37">
        <v>89</v>
      </c>
      <c r="Y37">
        <v>86</v>
      </c>
      <c r="Z37">
        <v>73</v>
      </c>
      <c r="AA37">
        <v>72</v>
      </c>
      <c r="AB37">
        <v>66</v>
      </c>
      <c r="AC37">
        <v>65</v>
      </c>
      <c r="AD37">
        <v>57</v>
      </c>
      <c r="AF37" s="4"/>
      <c r="AG37" s="4"/>
      <c r="AH37" s="4"/>
      <c r="AI37" s="4"/>
      <c r="AJ37" s="4"/>
      <c r="AK37" s="4"/>
      <c r="AL37" s="4"/>
      <c r="AM37" s="4"/>
      <c r="AN37" s="4"/>
      <c r="AO37" s="7"/>
    </row>
    <row r="38" spans="1:41" x14ac:dyDescent="0.25">
      <c r="A38">
        <v>508</v>
      </c>
      <c r="B38">
        <v>214</v>
      </c>
      <c r="C38">
        <v>648</v>
      </c>
      <c r="D38">
        <v>397</v>
      </c>
      <c r="E38">
        <v>889</v>
      </c>
      <c r="F38">
        <v>817</v>
      </c>
      <c r="G38">
        <v>1749</v>
      </c>
      <c r="H38">
        <v>1888</v>
      </c>
      <c r="I38">
        <v>1121</v>
      </c>
      <c r="J38">
        <v>1503</v>
      </c>
      <c r="K38">
        <v>1995</v>
      </c>
      <c r="T38">
        <v>13</v>
      </c>
      <c r="U38">
        <v>254</v>
      </c>
      <c r="V38">
        <v>97</v>
      </c>
      <c r="W38">
        <v>108</v>
      </c>
      <c r="X38">
        <v>97</v>
      </c>
      <c r="Y38">
        <v>89</v>
      </c>
      <c r="Z38">
        <v>86</v>
      </c>
      <c r="AA38">
        <v>73</v>
      </c>
      <c r="AB38">
        <v>72</v>
      </c>
      <c r="AC38">
        <v>66</v>
      </c>
      <c r="AD38">
        <v>65</v>
      </c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spans="1:41" x14ac:dyDescent="0.25">
      <c r="A39">
        <v>406</v>
      </c>
      <c r="B39">
        <v>508</v>
      </c>
      <c r="C39">
        <v>214</v>
      </c>
      <c r="D39">
        <v>648</v>
      </c>
      <c r="E39">
        <v>397</v>
      </c>
      <c r="F39">
        <v>889</v>
      </c>
      <c r="G39">
        <v>817</v>
      </c>
      <c r="H39">
        <v>1749</v>
      </c>
      <c r="I39">
        <v>1888</v>
      </c>
      <c r="J39">
        <v>1121</v>
      </c>
      <c r="K39">
        <v>1503</v>
      </c>
      <c r="T39">
        <v>143</v>
      </c>
      <c r="U39">
        <v>13</v>
      </c>
      <c r="V39">
        <v>254</v>
      </c>
      <c r="W39">
        <v>97</v>
      </c>
      <c r="X39">
        <v>108</v>
      </c>
      <c r="Y39">
        <v>97</v>
      </c>
      <c r="Z39">
        <v>89</v>
      </c>
      <c r="AA39">
        <v>86</v>
      </c>
      <c r="AB39">
        <v>73</v>
      </c>
      <c r="AC39">
        <v>72</v>
      </c>
      <c r="AD39">
        <v>66</v>
      </c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spans="1:41" x14ac:dyDescent="0.25">
      <c r="A40">
        <v>433</v>
      </c>
      <c r="B40">
        <v>406</v>
      </c>
      <c r="C40">
        <v>508</v>
      </c>
      <c r="D40">
        <v>214</v>
      </c>
      <c r="E40">
        <v>648</v>
      </c>
      <c r="F40">
        <v>397</v>
      </c>
      <c r="G40">
        <v>889</v>
      </c>
      <c r="H40">
        <v>817</v>
      </c>
      <c r="I40">
        <v>1749</v>
      </c>
      <c r="J40">
        <v>1888</v>
      </c>
      <c r="K40">
        <v>1121</v>
      </c>
      <c r="M40" s="7"/>
      <c r="N40" s="7"/>
      <c r="O40" s="7"/>
      <c r="P40" s="7"/>
      <c r="Q40" s="7"/>
      <c r="R40" s="7"/>
      <c r="S40" s="7"/>
      <c r="T40">
        <v>142</v>
      </c>
      <c r="U40">
        <v>143</v>
      </c>
      <c r="V40">
        <v>13</v>
      </c>
      <c r="W40">
        <v>254</v>
      </c>
      <c r="X40">
        <v>97</v>
      </c>
      <c r="Y40">
        <v>108</v>
      </c>
      <c r="Z40">
        <v>97</v>
      </c>
      <c r="AA40">
        <v>89</v>
      </c>
      <c r="AB40">
        <v>86</v>
      </c>
      <c r="AC40">
        <v>73</v>
      </c>
      <c r="AD40">
        <v>72</v>
      </c>
      <c r="AF40" s="8"/>
      <c r="AG40" s="8"/>
      <c r="AH40" s="7"/>
      <c r="AI40" s="7"/>
      <c r="AJ40" s="7"/>
      <c r="AK40" s="7"/>
      <c r="AL40" s="7"/>
      <c r="AM40" s="7"/>
      <c r="AN40" s="7"/>
      <c r="AO40" s="7"/>
    </row>
    <row r="41" spans="1:41" x14ac:dyDescent="0.25">
      <c r="A41">
        <v>327</v>
      </c>
      <c r="B41">
        <v>433</v>
      </c>
      <c r="C41">
        <v>406</v>
      </c>
      <c r="D41">
        <v>508</v>
      </c>
      <c r="E41">
        <v>214</v>
      </c>
      <c r="F41">
        <v>648</v>
      </c>
      <c r="G41">
        <v>397</v>
      </c>
      <c r="H41">
        <v>889</v>
      </c>
      <c r="I41">
        <v>817</v>
      </c>
      <c r="J41">
        <v>1749</v>
      </c>
      <c r="K41">
        <v>1888</v>
      </c>
      <c r="M41" s="7"/>
      <c r="N41" s="7"/>
      <c r="O41" s="7"/>
      <c r="P41" s="7"/>
      <c r="Q41" s="7"/>
      <c r="R41" s="7"/>
      <c r="S41" s="7"/>
      <c r="T41">
        <v>105</v>
      </c>
      <c r="U41">
        <v>142</v>
      </c>
      <c r="V41">
        <v>143</v>
      </c>
      <c r="W41">
        <v>13</v>
      </c>
      <c r="X41">
        <v>254</v>
      </c>
      <c r="Y41">
        <v>97</v>
      </c>
      <c r="Z41">
        <v>108</v>
      </c>
      <c r="AA41">
        <v>97</v>
      </c>
      <c r="AB41">
        <v>89</v>
      </c>
      <c r="AC41">
        <v>86</v>
      </c>
      <c r="AD41">
        <v>73</v>
      </c>
      <c r="AF41" s="4"/>
      <c r="AG41" s="4"/>
      <c r="AH41" s="7"/>
      <c r="AI41" s="7"/>
      <c r="AJ41" s="7"/>
      <c r="AK41" s="7"/>
      <c r="AL41" s="7"/>
      <c r="AM41" s="7"/>
      <c r="AN41" s="7"/>
      <c r="AO41" s="7"/>
    </row>
    <row r="42" spans="1:41" x14ac:dyDescent="0.25">
      <c r="A42">
        <v>427</v>
      </c>
      <c r="B42">
        <v>327</v>
      </c>
      <c r="C42">
        <v>433</v>
      </c>
      <c r="D42">
        <v>406</v>
      </c>
      <c r="E42">
        <v>508</v>
      </c>
      <c r="F42">
        <v>214</v>
      </c>
      <c r="G42">
        <v>648</v>
      </c>
      <c r="H42">
        <v>397</v>
      </c>
      <c r="I42">
        <v>889</v>
      </c>
      <c r="J42">
        <v>817</v>
      </c>
      <c r="K42">
        <v>1749</v>
      </c>
      <c r="M42" s="8"/>
      <c r="N42" s="8"/>
      <c r="O42" s="7"/>
      <c r="P42" s="7"/>
      <c r="Q42" s="7"/>
      <c r="R42" s="7"/>
      <c r="S42" s="7"/>
      <c r="T42">
        <v>98</v>
      </c>
      <c r="U42">
        <v>105</v>
      </c>
      <c r="V42">
        <v>142</v>
      </c>
      <c r="W42">
        <v>143</v>
      </c>
      <c r="X42">
        <v>13</v>
      </c>
      <c r="Y42">
        <v>254</v>
      </c>
      <c r="Z42">
        <v>97</v>
      </c>
      <c r="AA42">
        <v>108</v>
      </c>
      <c r="AB42">
        <v>97</v>
      </c>
      <c r="AC42">
        <v>89</v>
      </c>
      <c r="AD42">
        <v>86</v>
      </c>
      <c r="AF42" s="4"/>
      <c r="AG42" s="4"/>
      <c r="AH42" s="7"/>
      <c r="AI42" s="7"/>
      <c r="AJ42" s="7"/>
      <c r="AK42" s="7"/>
      <c r="AL42" s="7"/>
      <c r="AM42" s="7"/>
      <c r="AN42" s="7"/>
      <c r="AO42" s="7"/>
    </row>
    <row r="43" spans="1:41" x14ac:dyDescent="0.25">
      <c r="A43">
        <v>573</v>
      </c>
      <c r="B43">
        <v>427</v>
      </c>
      <c r="C43">
        <v>327</v>
      </c>
      <c r="D43">
        <v>433</v>
      </c>
      <c r="E43">
        <v>406</v>
      </c>
      <c r="F43">
        <v>508</v>
      </c>
      <c r="G43">
        <v>214</v>
      </c>
      <c r="H43">
        <v>648</v>
      </c>
      <c r="I43">
        <v>397</v>
      </c>
      <c r="J43">
        <v>889</v>
      </c>
      <c r="K43">
        <v>817</v>
      </c>
      <c r="M43" s="4"/>
      <c r="N43" s="4"/>
      <c r="O43" s="7"/>
      <c r="P43" s="7"/>
      <c r="Q43" s="7"/>
      <c r="R43" s="7"/>
      <c r="S43" s="7"/>
      <c r="T43">
        <v>139</v>
      </c>
      <c r="U43">
        <v>98</v>
      </c>
      <c r="V43">
        <v>105</v>
      </c>
      <c r="W43">
        <v>142</v>
      </c>
      <c r="X43">
        <v>143</v>
      </c>
      <c r="Y43">
        <v>13</v>
      </c>
      <c r="Z43">
        <v>254</v>
      </c>
      <c r="AA43">
        <v>97</v>
      </c>
      <c r="AB43">
        <v>108</v>
      </c>
      <c r="AC43">
        <v>97</v>
      </c>
      <c r="AD43">
        <v>89</v>
      </c>
      <c r="AF43" s="4"/>
      <c r="AG43" s="4"/>
      <c r="AH43" s="7"/>
      <c r="AI43" s="7"/>
      <c r="AJ43" s="7"/>
      <c r="AK43" s="7"/>
      <c r="AL43" s="7"/>
      <c r="AM43" s="7"/>
      <c r="AN43" s="7"/>
      <c r="AO43" s="7"/>
    </row>
    <row r="44" spans="1:41" x14ac:dyDescent="0.25">
      <c r="A44">
        <v>202</v>
      </c>
      <c r="B44">
        <v>573</v>
      </c>
      <c r="C44">
        <v>427</v>
      </c>
      <c r="D44">
        <v>327</v>
      </c>
      <c r="E44">
        <v>433</v>
      </c>
      <c r="F44">
        <v>406</v>
      </c>
      <c r="G44">
        <v>508</v>
      </c>
      <c r="H44">
        <v>214</v>
      </c>
      <c r="I44">
        <v>648</v>
      </c>
      <c r="J44">
        <v>397</v>
      </c>
      <c r="K44">
        <v>889</v>
      </c>
      <c r="M44" s="4"/>
      <c r="N44" s="4"/>
      <c r="O44" s="7"/>
      <c r="P44" s="7"/>
      <c r="Q44" s="7"/>
      <c r="R44" s="7"/>
      <c r="S44" s="7"/>
      <c r="T44">
        <v>112</v>
      </c>
      <c r="U44">
        <v>139</v>
      </c>
      <c r="V44">
        <v>98</v>
      </c>
      <c r="W44">
        <v>105</v>
      </c>
      <c r="X44">
        <v>142</v>
      </c>
      <c r="Y44">
        <v>143</v>
      </c>
      <c r="Z44">
        <v>13</v>
      </c>
      <c r="AA44">
        <v>254</v>
      </c>
      <c r="AB44">
        <v>97</v>
      </c>
      <c r="AC44">
        <v>108</v>
      </c>
      <c r="AD44">
        <v>97</v>
      </c>
      <c r="AF44" s="4"/>
      <c r="AG44" s="4"/>
      <c r="AH44" s="7"/>
      <c r="AI44" s="7"/>
      <c r="AJ44" s="7"/>
      <c r="AK44" s="7"/>
      <c r="AL44" s="7"/>
      <c r="AM44" s="7"/>
      <c r="AN44" s="7"/>
      <c r="AO44" s="7"/>
    </row>
    <row r="45" spans="1:41" x14ac:dyDescent="0.25">
      <c r="A45">
        <v>125</v>
      </c>
      <c r="B45">
        <v>202</v>
      </c>
      <c r="C45">
        <v>573</v>
      </c>
      <c r="D45">
        <v>427</v>
      </c>
      <c r="E45">
        <v>327</v>
      </c>
      <c r="F45">
        <v>433</v>
      </c>
      <c r="G45">
        <v>406</v>
      </c>
      <c r="H45">
        <v>508</v>
      </c>
      <c r="I45">
        <v>214</v>
      </c>
      <c r="J45">
        <v>648</v>
      </c>
      <c r="K45">
        <v>397</v>
      </c>
      <c r="M45" s="4"/>
      <c r="N45" s="4"/>
      <c r="O45" s="7"/>
      <c r="P45" s="7"/>
      <c r="Q45" s="7"/>
      <c r="R45" s="7"/>
      <c r="S45" s="7"/>
      <c r="T45">
        <v>118</v>
      </c>
      <c r="U45">
        <v>112</v>
      </c>
      <c r="V45">
        <v>139</v>
      </c>
      <c r="W45">
        <v>98</v>
      </c>
      <c r="X45">
        <v>105</v>
      </c>
      <c r="Y45">
        <v>142</v>
      </c>
      <c r="Z45">
        <v>143</v>
      </c>
      <c r="AA45">
        <v>13</v>
      </c>
      <c r="AB45">
        <v>254</v>
      </c>
      <c r="AC45">
        <v>97</v>
      </c>
      <c r="AD45">
        <v>108</v>
      </c>
      <c r="AF45" s="4"/>
      <c r="AG45" s="4"/>
      <c r="AH45" s="7"/>
      <c r="AI45" s="7"/>
      <c r="AJ45" s="7"/>
      <c r="AK45" s="7"/>
      <c r="AL45" s="7"/>
      <c r="AM45" s="7"/>
      <c r="AN45" s="7"/>
      <c r="AO45" s="7"/>
    </row>
    <row r="46" spans="1:41" x14ac:dyDescent="0.25">
      <c r="A46">
        <v>119</v>
      </c>
      <c r="B46">
        <v>125</v>
      </c>
      <c r="C46">
        <v>202</v>
      </c>
      <c r="D46">
        <v>573</v>
      </c>
      <c r="E46">
        <v>427</v>
      </c>
      <c r="F46">
        <v>327</v>
      </c>
      <c r="G46">
        <v>433</v>
      </c>
      <c r="H46">
        <v>406</v>
      </c>
      <c r="I46">
        <v>508</v>
      </c>
      <c r="J46">
        <v>214</v>
      </c>
      <c r="K46">
        <v>648</v>
      </c>
      <c r="M46" s="4"/>
      <c r="N46" s="4"/>
      <c r="O46" s="7"/>
      <c r="P46" s="7"/>
      <c r="Q46" s="7"/>
      <c r="R46" s="7"/>
      <c r="S46" s="7"/>
      <c r="T46">
        <v>109</v>
      </c>
      <c r="U46">
        <v>118</v>
      </c>
      <c r="V46">
        <v>112</v>
      </c>
      <c r="W46">
        <v>139</v>
      </c>
      <c r="X46">
        <v>98</v>
      </c>
      <c r="Y46">
        <v>105</v>
      </c>
      <c r="Z46">
        <v>142</v>
      </c>
      <c r="AA46">
        <v>143</v>
      </c>
      <c r="AB46">
        <v>13</v>
      </c>
      <c r="AC46">
        <v>254</v>
      </c>
      <c r="AD46">
        <v>97</v>
      </c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spans="1:41" x14ac:dyDescent="0.25">
      <c r="A47">
        <v>139</v>
      </c>
      <c r="B47">
        <v>119</v>
      </c>
      <c r="C47">
        <v>125</v>
      </c>
      <c r="D47">
        <v>202</v>
      </c>
      <c r="E47">
        <v>573</v>
      </c>
      <c r="F47">
        <v>427</v>
      </c>
      <c r="G47">
        <v>327</v>
      </c>
      <c r="H47">
        <v>433</v>
      </c>
      <c r="I47">
        <v>406</v>
      </c>
      <c r="J47">
        <v>508</v>
      </c>
      <c r="K47">
        <v>214</v>
      </c>
      <c r="M47" s="4"/>
      <c r="N47" s="4"/>
      <c r="O47" s="7"/>
      <c r="P47" s="7"/>
      <c r="Q47" s="7"/>
      <c r="R47" s="7"/>
      <c r="S47" s="7"/>
      <c r="T47">
        <v>98</v>
      </c>
      <c r="U47">
        <v>109</v>
      </c>
      <c r="V47">
        <v>118</v>
      </c>
      <c r="W47">
        <v>112</v>
      </c>
      <c r="X47">
        <v>139</v>
      </c>
      <c r="Y47">
        <v>98</v>
      </c>
      <c r="Z47">
        <v>105</v>
      </c>
      <c r="AA47">
        <v>142</v>
      </c>
      <c r="AB47">
        <v>143</v>
      </c>
      <c r="AC47">
        <v>13</v>
      </c>
      <c r="AD47">
        <v>254</v>
      </c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spans="1:41" x14ac:dyDescent="0.25">
      <c r="A48">
        <v>143</v>
      </c>
      <c r="B48">
        <v>139</v>
      </c>
      <c r="C48">
        <v>119</v>
      </c>
      <c r="D48">
        <v>125</v>
      </c>
      <c r="E48">
        <v>202</v>
      </c>
      <c r="F48">
        <v>573</v>
      </c>
      <c r="G48">
        <v>427</v>
      </c>
      <c r="H48">
        <v>327</v>
      </c>
      <c r="I48">
        <v>433</v>
      </c>
      <c r="J48">
        <v>406</v>
      </c>
      <c r="K48">
        <v>508</v>
      </c>
      <c r="M48" s="7"/>
      <c r="N48" s="7"/>
      <c r="O48" s="7"/>
      <c r="P48" s="7"/>
      <c r="Q48" s="7"/>
      <c r="R48" s="7"/>
      <c r="S48" s="7"/>
      <c r="T48">
        <v>150</v>
      </c>
      <c r="U48">
        <v>98</v>
      </c>
      <c r="V48">
        <v>109</v>
      </c>
      <c r="W48">
        <v>118</v>
      </c>
      <c r="X48">
        <v>112</v>
      </c>
      <c r="Y48">
        <v>139</v>
      </c>
      <c r="Z48">
        <v>98</v>
      </c>
      <c r="AA48">
        <v>105</v>
      </c>
      <c r="AB48">
        <v>142</v>
      </c>
      <c r="AC48">
        <v>143</v>
      </c>
      <c r="AD48">
        <v>13</v>
      </c>
      <c r="AF48" s="9"/>
      <c r="AG48" s="9"/>
      <c r="AH48" s="9"/>
      <c r="AI48" s="9"/>
      <c r="AJ48" s="9"/>
      <c r="AK48" s="9"/>
      <c r="AL48" s="7"/>
      <c r="AM48" s="7"/>
      <c r="AN48" s="7"/>
      <c r="AO48" s="7"/>
    </row>
    <row r="49" spans="1:41" x14ac:dyDescent="0.25">
      <c r="A49">
        <v>99</v>
      </c>
      <c r="B49">
        <v>143</v>
      </c>
      <c r="C49">
        <v>139</v>
      </c>
      <c r="D49">
        <v>119</v>
      </c>
      <c r="E49">
        <v>125</v>
      </c>
      <c r="F49">
        <v>202</v>
      </c>
      <c r="G49">
        <v>573</v>
      </c>
      <c r="H49">
        <v>427</v>
      </c>
      <c r="I49">
        <v>327</v>
      </c>
      <c r="J49">
        <v>433</v>
      </c>
      <c r="K49">
        <v>406</v>
      </c>
      <c r="M49" s="7"/>
      <c r="N49" s="7"/>
      <c r="O49" s="7"/>
      <c r="P49" s="7"/>
      <c r="Q49" s="7"/>
      <c r="R49" s="7"/>
      <c r="S49" s="7"/>
      <c r="T49">
        <v>70</v>
      </c>
      <c r="U49">
        <v>150</v>
      </c>
      <c r="V49">
        <v>98</v>
      </c>
      <c r="W49">
        <v>109</v>
      </c>
      <c r="X49">
        <v>118</v>
      </c>
      <c r="Y49">
        <v>112</v>
      </c>
      <c r="Z49">
        <v>139</v>
      </c>
      <c r="AA49">
        <v>98</v>
      </c>
      <c r="AB49">
        <v>105</v>
      </c>
      <c r="AC49">
        <v>142</v>
      </c>
      <c r="AD49">
        <v>143</v>
      </c>
      <c r="AF49" s="4"/>
      <c r="AG49" s="4"/>
      <c r="AH49" s="4"/>
      <c r="AI49" s="4"/>
      <c r="AJ49" s="4"/>
      <c r="AK49" s="4"/>
      <c r="AL49" s="7"/>
      <c r="AM49" s="7"/>
      <c r="AN49" s="7"/>
      <c r="AO49" s="7"/>
    </row>
    <row r="50" spans="1:41" x14ac:dyDescent="0.25">
      <c r="A50">
        <v>44</v>
      </c>
      <c r="B50">
        <v>99</v>
      </c>
      <c r="C50">
        <v>143</v>
      </c>
      <c r="D50">
        <v>139</v>
      </c>
      <c r="E50">
        <v>119</v>
      </c>
      <c r="F50">
        <v>125</v>
      </c>
      <c r="G50">
        <v>202</v>
      </c>
      <c r="H50">
        <v>573</v>
      </c>
      <c r="I50">
        <v>427</v>
      </c>
      <c r="J50">
        <v>327</v>
      </c>
      <c r="K50">
        <v>433</v>
      </c>
      <c r="M50" s="9"/>
      <c r="N50" s="9"/>
      <c r="O50" s="9"/>
      <c r="P50" s="9"/>
      <c r="Q50" s="9"/>
      <c r="R50" s="9"/>
      <c r="S50" s="7"/>
      <c r="T50">
        <v>52</v>
      </c>
      <c r="U50">
        <v>70</v>
      </c>
      <c r="V50">
        <v>150</v>
      </c>
      <c r="W50">
        <v>98</v>
      </c>
      <c r="X50">
        <v>109</v>
      </c>
      <c r="Y50">
        <v>118</v>
      </c>
      <c r="Z50">
        <v>112</v>
      </c>
      <c r="AA50">
        <v>139</v>
      </c>
      <c r="AB50">
        <v>98</v>
      </c>
      <c r="AC50">
        <v>105</v>
      </c>
      <c r="AD50">
        <v>142</v>
      </c>
      <c r="AF50" s="4"/>
      <c r="AG50" s="4"/>
      <c r="AH50" s="4"/>
      <c r="AI50" s="4"/>
      <c r="AJ50" s="4"/>
      <c r="AK50" s="4"/>
      <c r="AL50" s="7"/>
      <c r="AM50" s="7"/>
      <c r="AN50" s="7"/>
      <c r="AO50" s="7"/>
    </row>
    <row r="51" spans="1:41" x14ac:dyDescent="0.25">
      <c r="A51">
        <v>40</v>
      </c>
      <c r="B51">
        <v>44</v>
      </c>
      <c r="C51">
        <v>99</v>
      </c>
      <c r="D51">
        <v>143</v>
      </c>
      <c r="E51">
        <v>139</v>
      </c>
      <c r="F51">
        <v>119</v>
      </c>
      <c r="G51">
        <v>125</v>
      </c>
      <c r="H51">
        <v>202</v>
      </c>
      <c r="I51">
        <v>573</v>
      </c>
      <c r="J51">
        <v>427</v>
      </c>
      <c r="K51">
        <v>327</v>
      </c>
      <c r="M51" s="4"/>
      <c r="N51" s="4"/>
      <c r="O51" s="4"/>
      <c r="P51" s="4"/>
      <c r="Q51" s="4"/>
      <c r="R51" s="4"/>
      <c r="S51" s="7"/>
      <c r="T51">
        <v>29</v>
      </c>
      <c r="U51">
        <v>52</v>
      </c>
      <c r="V51">
        <v>70</v>
      </c>
      <c r="W51">
        <v>150</v>
      </c>
      <c r="X51">
        <v>98</v>
      </c>
      <c r="Y51">
        <v>109</v>
      </c>
      <c r="Z51">
        <v>118</v>
      </c>
      <c r="AA51">
        <v>112</v>
      </c>
      <c r="AB51">
        <v>139</v>
      </c>
      <c r="AC51">
        <v>98</v>
      </c>
      <c r="AD51">
        <v>105</v>
      </c>
      <c r="AF51" s="4"/>
      <c r="AG51" s="4"/>
      <c r="AH51" s="4"/>
      <c r="AI51" s="4"/>
      <c r="AJ51" s="4"/>
      <c r="AK51" s="4"/>
      <c r="AL51" s="7"/>
      <c r="AM51" s="7"/>
      <c r="AN51" s="7"/>
      <c r="AO51" s="7"/>
    </row>
    <row r="52" spans="1:41" x14ac:dyDescent="0.25">
      <c r="A52">
        <v>19</v>
      </c>
      <c r="B52">
        <v>40</v>
      </c>
      <c r="C52">
        <v>44</v>
      </c>
      <c r="D52">
        <v>99</v>
      </c>
      <c r="E52">
        <v>143</v>
      </c>
      <c r="F52">
        <v>139</v>
      </c>
      <c r="G52">
        <v>119</v>
      </c>
      <c r="H52">
        <v>125</v>
      </c>
      <c r="I52">
        <v>202</v>
      </c>
      <c r="J52">
        <v>573</v>
      </c>
      <c r="K52">
        <v>427</v>
      </c>
      <c r="M52" s="4"/>
      <c r="N52" s="4"/>
      <c r="O52" s="4"/>
      <c r="P52" s="4"/>
      <c r="Q52" s="4"/>
      <c r="R52" s="4"/>
      <c r="S52" s="7"/>
      <c r="T52">
        <v>44</v>
      </c>
      <c r="U52">
        <v>29</v>
      </c>
      <c r="V52">
        <v>52</v>
      </c>
      <c r="W52">
        <v>70</v>
      </c>
      <c r="X52">
        <v>150</v>
      </c>
      <c r="Y52">
        <v>98</v>
      </c>
      <c r="Z52">
        <v>109</v>
      </c>
      <c r="AA52">
        <v>118</v>
      </c>
      <c r="AB52">
        <v>112</v>
      </c>
      <c r="AC52">
        <v>139</v>
      </c>
      <c r="AD52">
        <v>98</v>
      </c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spans="1:41" x14ac:dyDescent="0.25">
      <c r="A53">
        <v>24</v>
      </c>
      <c r="B53">
        <v>19</v>
      </c>
      <c r="C53">
        <v>40</v>
      </c>
      <c r="D53">
        <v>44</v>
      </c>
      <c r="E53">
        <v>99</v>
      </c>
      <c r="F53">
        <v>143</v>
      </c>
      <c r="G53">
        <v>139</v>
      </c>
      <c r="H53">
        <v>119</v>
      </c>
      <c r="I53">
        <v>125</v>
      </c>
      <c r="J53">
        <v>202</v>
      </c>
      <c r="K53">
        <v>573</v>
      </c>
      <c r="M53" s="4"/>
      <c r="N53" s="4"/>
      <c r="O53" s="4"/>
      <c r="P53" s="4"/>
      <c r="Q53" s="4"/>
      <c r="R53" s="4"/>
      <c r="S53" s="7"/>
      <c r="T53">
        <v>47</v>
      </c>
      <c r="U53">
        <v>44</v>
      </c>
      <c r="V53">
        <v>29</v>
      </c>
      <c r="W53">
        <v>52</v>
      </c>
      <c r="X53">
        <v>70</v>
      </c>
      <c r="Y53">
        <v>150</v>
      </c>
      <c r="Z53">
        <v>98</v>
      </c>
      <c r="AA53">
        <v>109</v>
      </c>
      <c r="AB53">
        <v>118</v>
      </c>
      <c r="AC53">
        <v>112</v>
      </c>
      <c r="AD53">
        <v>139</v>
      </c>
      <c r="AF53" s="9"/>
      <c r="AG53" s="9"/>
      <c r="AH53" s="9"/>
      <c r="AI53" s="9"/>
      <c r="AJ53" s="9"/>
      <c r="AK53" s="9"/>
      <c r="AL53" s="9"/>
      <c r="AM53" s="9"/>
      <c r="AN53" s="9"/>
      <c r="AO53" s="7"/>
    </row>
    <row r="54" spans="1:41" x14ac:dyDescent="0.25">
      <c r="A54">
        <v>15</v>
      </c>
      <c r="B54">
        <v>24</v>
      </c>
      <c r="C54">
        <v>19</v>
      </c>
      <c r="D54">
        <v>40</v>
      </c>
      <c r="E54">
        <v>44</v>
      </c>
      <c r="F54">
        <v>99</v>
      </c>
      <c r="G54">
        <v>143</v>
      </c>
      <c r="H54">
        <v>139</v>
      </c>
      <c r="I54">
        <v>119</v>
      </c>
      <c r="J54">
        <v>125</v>
      </c>
      <c r="K54">
        <v>202</v>
      </c>
      <c r="M54" s="7"/>
      <c r="N54" s="7"/>
      <c r="O54" s="7"/>
      <c r="P54" s="7"/>
      <c r="Q54" s="7"/>
      <c r="R54" s="7"/>
      <c r="S54" s="7"/>
      <c r="T54">
        <v>35</v>
      </c>
      <c r="U54">
        <v>47</v>
      </c>
      <c r="V54">
        <v>44</v>
      </c>
      <c r="W54">
        <v>29</v>
      </c>
      <c r="X54">
        <v>52</v>
      </c>
      <c r="Y54">
        <v>70</v>
      </c>
      <c r="Z54">
        <v>150</v>
      </c>
      <c r="AA54">
        <v>98</v>
      </c>
      <c r="AB54">
        <v>109</v>
      </c>
      <c r="AC54">
        <v>118</v>
      </c>
      <c r="AD54">
        <v>112</v>
      </c>
      <c r="AF54" s="4"/>
      <c r="AG54" s="4"/>
      <c r="AH54" s="4"/>
      <c r="AI54" s="4"/>
      <c r="AJ54" s="4"/>
      <c r="AK54" s="4"/>
      <c r="AL54" s="4"/>
      <c r="AM54" s="4"/>
      <c r="AN54" s="4"/>
      <c r="AO54" s="7"/>
    </row>
    <row r="55" spans="1:41" x14ac:dyDescent="0.25">
      <c r="A55">
        <v>20</v>
      </c>
      <c r="B55">
        <v>15</v>
      </c>
      <c r="C55">
        <v>24</v>
      </c>
      <c r="D55">
        <v>19</v>
      </c>
      <c r="E55">
        <v>40</v>
      </c>
      <c r="F55">
        <v>44</v>
      </c>
      <c r="G55">
        <v>99</v>
      </c>
      <c r="H55">
        <v>143</v>
      </c>
      <c r="I55">
        <v>139</v>
      </c>
      <c r="J55">
        <v>119</v>
      </c>
      <c r="K55">
        <v>125</v>
      </c>
      <c r="M55" s="7"/>
      <c r="N55" s="7"/>
      <c r="O55" s="9"/>
      <c r="P55" s="9"/>
      <c r="Q55" s="9"/>
      <c r="R55" s="9"/>
      <c r="S55" s="9"/>
      <c r="T55">
        <v>42</v>
      </c>
      <c r="U55">
        <v>35</v>
      </c>
      <c r="V55">
        <v>47</v>
      </c>
      <c r="W55">
        <v>44</v>
      </c>
      <c r="X55">
        <v>29</v>
      </c>
      <c r="Y55">
        <v>52</v>
      </c>
      <c r="Z55">
        <v>70</v>
      </c>
      <c r="AA55">
        <v>150</v>
      </c>
      <c r="AB55">
        <v>98</v>
      </c>
      <c r="AC55">
        <v>109</v>
      </c>
      <c r="AD55">
        <v>118</v>
      </c>
      <c r="AF55" s="4"/>
      <c r="AG55" s="4"/>
      <c r="AH55" s="4"/>
      <c r="AI55" s="4"/>
      <c r="AJ55" s="4"/>
      <c r="AK55" s="4"/>
      <c r="AL55" s="4"/>
      <c r="AM55" s="4"/>
      <c r="AN55" s="4"/>
      <c r="AO55" s="7"/>
    </row>
    <row r="56" spans="1:41" x14ac:dyDescent="0.25">
      <c r="A56">
        <v>11</v>
      </c>
      <c r="B56">
        <v>20</v>
      </c>
      <c r="C56">
        <v>15</v>
      </c>
      <c r="D56">
        <v>24</v>
      </c>
      <c r="E56">
        <v>19</v>
      </c>
      <c r="F56">
        <v>40</v>
      </c>
      <c r="G56">
        <v>44</v>
      </c>
      <c r="H56">
        <v>99</v>
      </c>
      <c r="I56">
        <v>143</v>
      </c>
      <c r="J56">
        <v>139</v>
      </c>
      <c r="K56">
        <v>119</v>
      </c>
      <c r="M56" s="7"/>
      <c r="N56" s="7"/>
      <c r="O56" s="4"/>
      <c r="P56" s="4"/>
      <c r="Q56" s="4"/>
      <c r="R56" s="4"/>
      <c r="S56" s="4"/>
      <c r="T56">
        <v>32</v>
      </c>
      <c r="U56">
        <v>42</v>
      </c>
      <c r="V56">
        <v>35</v>
      </c>
      <c r="W56">
        <v>47</v>
      </c>
      <c r="X56">
        <v>44</v>
      </c>
      <c r="Y56">
        <v>29</v>
      </c>
      <c r="Z56">
        <v>52</v>
      </c>
      <c r="AA56">
        <v>70</v>
      </c>
      <c r="AB56">
        <v>150</v>
      </c>
      <c r="AC56">
        <v>98</v>
      </c>
      <c r="AD56">
        <v>109</v>
      </c>
      <c r="AF56" s="4"/>
      <c r="AG56" s="4"/>
      <c r="AH56" s="4"/>
      <c r="AI56" s="4"/>
      <c r="AJ56" s="4"/>
      <c r="AK56" s="4"/>
      <c r="AL56" s="4"/>
      <c r="AM56" s="4"/>
      <c r="AN56" s="4"/>
      <c r="AO56" s="7"/>
    </row>
    <row r="57" spans="1:41" x14ac:dyDescent="0.25">
      <c r="A57">
        <v>20</v>
      </c>
      <c r="B57">
        <v>11</v>
      </c>
      <c r="C57">
        <v>20</v>
      </c>
      <c r="D57">
        <v>15</v>
      </c>
      <c r="E57">
        <v>24</v>
      </c>
      <c r="F57">
        <v>19</v>
      </c>
      <c r="G57">
        <v>40</v>
      </c>
      <c r="H57">
        <v>44</v>
      </c>
      <c r="I57">
        <v>99</v>
      </c>
      <c r="J57">
        <v>143</v>
      </c>
      <c r="K57">
        <v>139</v>
      </c>
      <c r="M57" s="7"/>
      <c r="N57" s="7"/>
      <c r="O57" s="4"/>
      <c r="P57" s="4"/>
      <c r="Q57" s="4"/>
      <c r="R57" s="4"/>
      <c r="S57" s="4"/>
      <c r="T57">
        <v>37</v>
      </c>
      <c r="U57">
        <v>32</v>
      </c>
      <c r="V57">
        <v>42</v>
      </c>
      <c r="W57">
        <v>35</v>
      </c>
      <c r="X57">
        <v>47</v>
      </c>
      <c r="Y57">
        <v>44</v>
      </c>
      <c r="Z57">
        <v>29</v>
      </c>
      <c r="AA57">
        <v>52</v>
      </c>
      <c r="AB57">
        <v>70</v>
      </c>
      <c r="AC57">
        <v>150</v>
      </c>
      <c r="AD57">
        <v>98</v>
      </c>
      <c r="AF57" s="4"/>
      <c r="AG57" s="4"/>
      <c r="AH57" s="4"/>
      <c r="AI57" s="4"/>
      <c r="AJ57" s="4"/>
      <c r="AK57" s="4"/>
      <c r="AL57" s="4"/>
      <c r="AM57" s="4"/>
      <c r="AN57" s="4"/>
      <c r="AO57" s="7"/>
    </row>
    <row r="58" spans="1:41" x14ac:dyDescent="0.25">
      <c r="A58">
        <v>16</v>
      </c>
      <c r="B58">
        <v>20</v>
      </c>
      <c r="C58">
        <v>11</v>
      </c>
      <c r="D58">
        <v>20</v>
      </c>
      <c r="E58">
        <v>15</v>
      </c>
      <c r="F58">
        <v>24</v>
      </c>
      <c r="G58">
        <v>19</v>
      </c>
      <c r="H58">
        <v>40</v>
      </c>
      <c r="I58">
        <v>44</v>
      </c>
      <c r="J58">
        <v>99</v>
      </c>
      <c r="K58">
        <v>143</v>
      </c>
      <c r="M58" s="7"/>
      <c r="N58" s="7"/>
      <c r="O58" s="4"/>
      <c r="P58" s="4"/>
      <c r="Q58" s="4"/>
      <c r="R58" s="4"/>
      <c r="S58" s="4"/>
      <c r="T58">
        <v>31</v>
      </c>
      <c r="U58">
        <v>37</v>
      </c>
      <c r="V58">
        <v>32</v>
      </c>
      <c r="W58">
        <v>42</v>
      </c>
      <c r="X58">
        <v>35</v>
      </c>
      <c r="Y58">
        <v>47</v>
      </c>
      <c r="Z58">
        <v>44</v>
      </c>
      <c r="AA58">
        <v>29</v>
      </c>
      <c r="AB58">
        <v>52</v>
      </c>
      <c r="AC58">
        <v>70</v>
      </c>
      <c r="AD58">
        <v>150</v>
      </c>
      <c r="AF58" s="4"/>
      <c r="AG58" s="4"/>
      <c r="AH58" s="4"/>
      <c r="AI58" s="4"/>
      <c r="AJ58" s="4"/>
      <c r="AK58" s="4"/>
      <c r="AL58" s="4"/>
      <c r="AM58" s="4"/>
      <c r="AN58" s="4"/>
      <c r="AO58" s="7"/>
    </row>
    <row r="59" spans="1:41" x14ac:dyDescent="0.25">
      <c r="A59">
        <v>21</v>
      </c>
      <c r="B59">
        <v>16</v>
      </c>
      <c r="C59">
        <v>20</v>
      </c>
      <c r="D59">
        <v>11</v>
      </c>
      <c r="E59">
        <v>20</v>
      </c>
      <c r="F59">
        <v>15</v>
      </c>
      <c r="G59">
        <v>24</v>
      </c>
      <c r="H59">
        <v>19</v>
      </c>
      <c r="I59">
        <v>40</v>
      </c>
      <c r="J59">
        <v>44</v>
      </c>
      <c r="K59">
        <v>99</v>
      </c>
      <c r="M59" s="7"/>
      <c r="N59" s="7"/>
      <c r="O59" s="4"/>
      <c r="P59" s="4"/>
      <c r="Q59" s="4"/>
      <c r="R59" s="4"/>
      <c r="S59" s="4"/>
      <c r="T59">
        <v>30</v>
      </c>
      <c r="U59">
        <v>31</v>
      </c>
      <c r="V59">
        <v>37</v>
      </c>
      <c r="W59">
        <v>32</v>
      </c>
      <c r="X59">
        <v>42</v>
      </c>
      <c r="Y59">
        <v>35</v>
      </c>
      <c r="Z59">
        <v>47</v>
      </c>
      <c r="AA59">
        <v>44</v>
      </c>
      <c r="AB59">
        <v>29</v>
      </c>
      <c r="AC59">
        <v>52</v>
      </c>
      <c r="AD59">
        <v>70</v>
      </c>
      <c r="AF59" s="4"/>
      <c r="AG59" s="4"/>
      <c r="AH59" s="4"/>
      <c r="AI59" s="4"/>
      <c r="AJ59" s="4"/>
      <c r="AK59" s="4"/>
      <c r="AL59" s="4"/>
      <c r="AM59" s="4"/>
      <c r="AN59" s="4"/>
      <c r="AO59" s="7"/>
    </row>
    <row r="60" spans="1:41" x14ac:dyDescent="0.25">
      <c r="A60">
        <v>13</v>
      </c>
      <c r="B60">
        <v>21</v>
      </c>
      <c r="C60">
        <v>16</v>
      </c>
      <c r="D60">
        <v>20</v>
      </c>
      <c r="E60">
        <v>11</v>
      </c>
      <c r="F60">
        <v>20</v>
      </c>
      <c r="G60">
        <v>15</v>
      </c>
      <c r="H60">
        <v>24</v>
      </c>
      <c r="I60">
        <v>19</v>
      </c>
      <c r="J60">
        <v>40</v>
      </c>
      <c r="K60">
        <v>44</v>
      </c>
      <c r="M60" s="7"/>
      <c r="N60" s="7"/>
      <c r="O60" s="4"/>
      <c r="P60" s="4"/>
      <c r="Q60" s="4"/>
      <c r="R60" s="4"/>
      <c r="S60" s="4"/>
      <c r="T60">
        <v>28</v>
      </c>
      <c r="U60">
        <v>30</v>
      </c>
      <c r="V60">
        <v>31</v>
      </c>
      <c r="W60">
        <v>37</v>
      </c>
      <c r="X60">
        <v>32</v>
      </c>
      <c r="Y60">
        <v>42</v>
      </c>
      <c r="Z60">
        <v>35</v>
      </c>
      <c r="AA60">
        <v>47</v>
      </c>
      <c r="AB60">
        <v>44</v>
      </c>
      <c r="AC60">
        <v>29</v>
      </c>
      <c r="AD60">
        <v>52</v>
      </c>
      <c r="AF60" s="4"/>
      <c r="AG60" s="4"/>
      <c r="AH60" s="4"/>
      <c r="AI60" s="4"/>
      <c r="AJ60" s="4"/>
      <c r="AK60" s="4"/>
      <c r="AL60" s="4"/>
      <c r="AM60" s="4"/>
      <c r="AN60" s="4"/>
      <c r="AO60" s="7"/>
    </row>
    <row r="61" spans="1:41" x14ac:dyDescent="0.25">
      <c r="A61">
        <v>34</v>
      </c>
      <c r="B61">
        <v>13</v>
      </c>
      <c r="C61">
        <v>21</v>
      </c>
      <c r="D61">
        <v>16</v>
      </c>
      <c r="E61">
        <v>20</v>
      </c>
      <c r="F61">
        <v>11</v>
      </c>
      <c r="G61">
        <v>20</v>
      </c>
      <c r="H61">
        <v>15</v>
      </c>
      <c r="I61">
        <v>24</v>
      </c>
      <c r="J61">
        <v>19</v>
      </c>
      <c r="K61">
        <v>40</v>
      </c>
      <c r="M61" s="7"/>
      <c r="N61" s="7"/>
      <c r="O61" s="4"/>
      <c r="P61" s="4"/>
      <c r="Q61" s="4"/>
      <c r="R61" s="4"/>
      <c r="S61" s="4"/>
      <c r="T61">
        <v>27</v>
      </c>
      <c r="U61">
        <v>28</v>
      </c>
      <c r="V61">
        <v>30</v>
      </c>
      <c r="W61">
        <v>31</v>
      </c>
      <c r="X61">
        <v>37</v>
      </c>
      <c r="Y61">
        <v>32</v>
      </c>
      <c r="Z61">
        <v>42</v>
      </c>
      <c r="AA61">
        <v>35</v>
      </c>
      <c r="AB61">
        <v>47</v>
      </c>
      <c r="AC61">
        <v>44</v>
      </c>
      <c r="AD61">
        <v>29</v>
      </c>
      <c r="AF61" s="4"/>
      <c r="AG61" s="4"/>
      <c r="AH61" s="4"/>
      <c r="AI61" s="4"/>
      <c r="AJ61" s="4"/>
      <c r="AK61" s="4"/>
      <c r="AL61" s="4"/>
      <c r="AM61" s="4"/>
      <c r="AN61" s="4"/>
      <c r="AO61" s="7"/>
    </row>
    <row r="62" spans="1:41" x14ac:dyDescent="0.25">
      <c r="A62">
        <v>39</v>
      </c>
      <c r="B62">
        <v>34</v>
      </c>
      <c r="C62">
        <v>13</v>
      </c>
      <c r="D62">
        <v>21</v>
      </c>
      <c r="E62">
        <v>16</v>
      </c>
      <c r="F62">
        <v>20</v>
      </c>
      <c r="G62">
        <v>11</v>
      </c>
      <c r="H62">
        <v>20</v>
      </c>
      <c r="I62">
        <v>15</v>
      </c>
      <c r="J62">
        <v>24</v>
      </c>
      <c r="K62">
        <v>19</v>
      </c>
      <c r="M62" s="7"/>
      <c r="N62" s="7"/>
      <c r="O62" s="4"/>
      <c r="P62" s="4"/>
      <c r="Q62" s="4"/>
      <c r="R62" s="4"/>
      <c r="S62" s="4"/>
      <c r="T62">
        <v>23</v>
      </c>
      <c r="U62">
        <v>27</v>
      </c>
      <c r="V62">
        <v>28</v>
      </c>
      <c r="W62">
        <v>30</v>
      </c>
      <c r="X62">
        <v>31</v>
      </c>
      <c r="Y62">
        <v>37</v>
      </c>
      <c r="Z62">
        <v>32</v>
      </c>
      <c r="AA62">
        <v>42</v>
      </c>
      <c r="AB62">
        <v>35</v>
      </c>
      <c r="AC62">
        <v>47</v>
      </c>
      <c r="AD62">
        <v>44</v>
      </c>
      <c r="AF62" s="4"/>
      <c r="AG62" s="4"/>
      <c r="AH62" s="4"/>
      <c r="AI62" s="4"/>
      <c r="AJ62" s="4"/>
      <c r="AK62" s="4"/>
      <c r="AL62" s="4"/>
      <c r="AM62" s="4"/>
      <c r="AN62" s="4"/>
      <c r="AO62" s="7"/>
    </row>
    <row r="63" spans="1:41" x14ac:dyDescent="0.25">
      <c r="A63">
        <v>41</v>
      </c>
      <c r="B63">
        <v>39</v>
      </c>
      <c r="C63">
        <v>34</v>
      </c>
      <c r="D63">
        <v>13</v>
      </c>
      <c r="E63">
        <v>21</v>
      </c>
      <c r="F63">
        <v>16</v>
      </c>
      <c r="G63">
        <v>20</v>
      </c>
      <c r="H63">
        <v>11</v>
      </c>
      <c r="I63">
        <v>20</v>
      </c>
      <c r="J63">
        <v>15</v>
      </c>
      <c r="K63">
        <v>24</v>
      </c>
      <c r="M63" s="7"/>
      <c r="N63" s="7"/>
      <c r="O63" s="4"/>
      <c r="P63" s="4"/>
      <c r="Q63" s="4"/>
      <c r="R63" s="4"/>
      <c r="S63" s="4"/>
      <c r="T63">
        <v>17</v>
      </c>
      <c r="U63">
        <v>23</v>
      </c>
      <c r="V63">
        <v>27</v>
      </c>
      <c r="W63">
        <v>28</v>
      </c>
      <c r="X63">
        <v>30</v>
      </c>
      <c r="Y63">
        <v>31</v>
      </c>
      <c r="Z63">
        <v>37</v>
      </c>
      <c r="AA63">
        <v>32</v>
      </c>
      <c r="AB63">
        <v>42</v>
      </c>
      <c r="AC63">
        <v>35</v>
      </c>
      <c r="AD63">
        <v>47</v>
      </c>
      <c r="AF63" s="4"/>
      <c r="AG63" s="4"/>
      <c r="AH63" s="4"/>
      <c r="AI63" s="4"/>
      <c r="AJ63" s="4"/>
      <c r="AK63" s="4"/>
      <c r="AL63" s="4"/>
      <c r="AM63" s="4"/>
      <c r="AN63" s="4"/>
      <c r="AO63" s="7"/>
    </row>
    <row r="64" spans="1:41" x14ac:dyDescent="0.25">
      <c r="A64">
        <v>46</v>
      </c>
      <c r="B64">
        <v>41</v>
      </c>
      <c r="C64">
        <v>39</v>
      </c>
      <c r="D64">
        <v>34</v>
      </c>
      <c r="E64">
        <v>13</v>
      </c>
      <c r="F64">
        <v>21</v>
      </c>
      <c r="G64">
        <v>16</v>
      </c>
      <c r="H64">
        <v>20</v>
      </c>
      <c r="I64">
        <v>11</v>
      </c>
      <c r="J64">
        <v>20</v>
      </c>
      <c r="K64">
        <v>15</v>
      </c>
      <c r="M64" s="7"/>
      <c r="N64" s="7"/>
      <c r="O64" s="4"/>
      <c r="P64" s="4"/>
      <c r="Q64" s="4"/>
      <c r="R64" s="4"/>
      <c r="S64" s="4"/>
      <c r="T64">
        <v>22</v>
      </c>
      <c r="U64">
        <v>17</v>
      </c>
      <c r="V64">
        <v>23</v>
      </c>
      <c r="W64">
        <v>27</v>
      </c>
      <c r="X64">
        <v>28</v>
      </c>
      <c r="Y64">
        <v>30</v>
      </c>
      <c r="Z64">
        <v>31</v>
      </c>
      <c r="AA64">
        <v>37</v>
      </c>
      <c r="AB64">
        <v>32</v>
      </c>
      <c r="AC64">
        <v>42</v>
      </c>
      <c r="AD64">
        <v>35</v>
      </c>
      <c r="AF64" s="4"/>
      <c r="AG64" s="4"/>
      <c r="AH64" s="4"/>
      <c r="AI64" s="4"/>
      <c r="AJ64" s="4"/>
      <c r="AK64" s="4"/>
      <c r="AL64" s="4"/>
      <c r="AM64" s="4"/>
      <c r="AN64" s="4"/>
      <c r="AO64" s="7"/>
    </row>
    <row r="65" spans="1:41" x14ac:dyDescent="0.25">
      <c r="A65">
        <v>39</v>
      </c>
      <c r="B65">
        <v>46</v>
      </c>
      <c r="C65">
        <v>41</v>
      </c>
      <c r="D65">
        <v>39</v>
      </c>
      <c r="E65">
        <v>34</v>
      </c>
      <c r="F65">
        <v>13</v>
      </c>
      <c r="G65">
        <v>21</v>
      </c>
      <c r="H65">
        <v>16</v>
      </c>
      <c r="I65">
        <v>20</v>
      </c>
      <c r="J65">
        <v>11</v>
      </c>
      <c r="K65">
        <v>20</v>
      </c>
      <c r="M65" s="7"/>
      <c r="N65" s="7"/>
      <c r="O65" s="4"/>
      <c r="P65" s="4"/>
      <c r="Q65" s="4"/>
      <c r="R65" s="4"/>
      <c r="S65" s="4"/>
      <c r="T65">
        <v>11</v>
      </c>
      <c r="U65">
        <v>22</v>
      </c>
      <c r="V65">
        <v>17</v>
      </c>
      <c r="W65">
        <v>23</v>
      </c>
      <c r="X65">
        <v>27</v>
      </c>
      <c r="Y65">
        <v>28</v>
      </c>
      <c r="Z65">
        <v>30</v>
      </c>
      <c r="AA65">
        <v>31</v>
      </c>
      <c r="AB65">
        <v>37</v>
      </c>
      <c r="AC65">
        <v>32</v>
      </c>
      <c r="AD65">
        <v>42</v>
      </c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spans="1:41" x14ac:dyDescent="0.25">
      <c r="A66">
        <v>78</v>
      </c>
      <c r="B66">
        <v>39</v>
      </c>
      <c r="C66">
        <v>46</v>
      </c>
      <c r="D66">
        <v>41</v>
      </c>
      <c r="E66">
        <v>39</v>
      </c>
      <c r="F66">
        <v>34</v>
      </c>
      <c r="G66">
        <v>13</v>
      </c>
      <c r="H66">
        <v>21</v>
      </c>
      <c r="I66">
        <v>16</v>
      </c>
      <c r="J66">
        <v>20</v>
      </c>
      <c r="K66">
        <v>11</v>
      </c>
      <c r="M66" s="7"/>
      <c r="N66" s="7"/>
      <c r="O66" s="4"/>
      <c r="P66" s="4"/>
      <c r="Q66" s="4"/>
      <c r="R66" s="4"/>
      <c r="S66" s="4"/>
      <c r="T66">
        <v>7</v>
      </c>
      <c r="U66">
        <v>11</v>
      </c>
      <c r="V66">
        <v>22</v>
      </c>
      <c r="W66">
        <v>17</v>
      </c>
      <c r="X66">
        <v>23</v>
      </c>
      <c r="Y66">
        <v>27</v>
      </c>
      <c r="Z66">
        <v>28</v>
      </c>
      <c r="AA66">
        <v>30</v>
      </c>
      <c r="AB66">
        <v>31</v>
      </c>
      <c r="AC66">
        <v>37</v>
      </c>
      <c r="AD66">
        <v>32</v>
      </c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spans="1:41" x14ac:dyDescent="0.25">
      <c r="A67">
        <v>47</v>
      </c>
      <c r="B67">
        <v>78</v>
      </c>
      <c r="C67">
        <v>39</v>
      </c>
      <c r="D67">
        <v>46</v>
      </c>
      <c r="E67">
        <v>41</v>
      </c>
      <c r="F67">
        <v>39</v>
      </c>
      <c r="G67">
        <v>34</v>
      </c>
      <c r="H67">
        <v>13</v>
      </c>
      <c r="I67">
        <v>21</v>
      </c>
      <c r="J67">
        <v>16</v>
      </c>
      <c r="K67">
        <v>20</v>
      </c>
      <c r="M67" s="7"/>
      <c r="N67" s="7"/>
      <c r="O67" s="7"/>
      <c r="P67" s="7"/>
      <c r="Q67" s="7"/>
      <c r="R67" s="7"/>
      <c r="S67" s="7"/>
      <c r="T67">
        <v>15</v>
      </c>
      <c r="U67">
        <v>7</v>
      </c>
      <c r="V67">
        <v>11</v>
      </c>
      <c r="W67">
        <v>22</v>
      </c>
      <c r="X67">
        <v>17</v>
      </c>
      <c r="Y67">
        <v>23</v>
      </c>
      <c r="Z67">
        <v>27</v>
      </c>
      <c r="AA67">
        <v>28</v>
      </c>
      <c r="AB67">
        <v>30</v>
      </c>
      <c r="AC67">
        <v>31</v>
      </c>
      <c r="AD67">
        <v>37</v>
      </c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spans="1:41" x14ac:dyDescent="0.25">
      <c r="A68">
        <v>67</v>
      </c>
      <c r="B68">
        <v>47</v>
      </c>
      <c r="C68">
        <v>78</v>
      </c>
      <c r="D68">
        <v>39</v>
      </c>
      <c r="E68">
        <v>46</v>
      </c>
      <c r="F68">
        <v>41</v>
      </c>
      <c r="G68">
        <v>39</v>
      </c>
      <c r="H68">
        <v>34</v>
      </c>
      <c r="I68">
        <v>13</v>
      </c>
      <c r="J68">
        <v>21</v>
      </c>
      <c r="K68">
        <v>16</v>
      </c>
      <c r="M68" s="7"/>
      <c r="N68" s="7"/>
      <c r="O68" s="7"/>
      <c r="P68" s="7"/>
      <c r="Q68" s="7"/>
      <c r="R68" s="7"/>
      <c r="S68" s="7"/>
      <c r="T68">
        <v>9</v>
      </c>
      <c r="U68">
        <v>15</v>
      </c>
      <c r="V68">
        <v>7</v>
      </c>
      <c r="W68">
        <v>11</v>
      </c>
      <c r="X68">
        <v>22</v>
      </c>
      <c r="Y68">
        <v>17</v>
      </c>
      <c r="Z68">
        <v>23</v>
      </c>
      <c r="AA68">
        <v>27</v>
      </c>
      <c r="AB68">
        <v>28</v>
      </c>
      <c r="AC68">
        <v>30</v>
      </c>
      <c r="AD68">
        <v>31</v>
      </c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spans="1:41" x14ac:dyDescent="0.25">
      <c r="A69">
        <v>55</v>
      </c>
      <c r="B69">
        <v>67</v>
      </c>
      <c r="C69">
        <v>47</v>
      </c>
      <c r="D69">
        <v>78</v>
      </c>
      <c r="E69">
        <v>39</v>
      </c>
      <c r="F69">
        <v>46</v>
      </c>
      <c r="G69">
        <v>41</v>
      </c>
      <c r="H69">
        <v>39</v>
      </c>
      <c r="I69">
        <v>34</v>
      </c>
      <c r="J69">
        <v>13</v>
      </c>
      <c r="K69">
        <v>21</v>
      </c>
      <c r="M69" s="7"/>
      <c r="N69" s="7"/>
      <c r="O69" s="7"/>
      <c r="P69" s="7"/>
      <c r="Q69" s="7"/>
      <c r="R69" s="7"/>
      <c r="S69" s="7"/>
      <c r="T69">
        <v>13</v>
      </c>
      <c r="U69">
        <v>9</v>
      </c>
      <c r="V69">
        <v>15</v>
      </c>
      <c r="W69">
        <v>7</v>
      </c>
      <c r="X69">
        <v>11</v>
      </c>
      <c r="Y69">
        <v>22</v>
      </c>
      <c r="Z69">
        <v>17</v>
      </c>
      <c r="AA69">
        <v>23</v>
      </c>
      <c r="AB69">
        <v>27</v>
      </c>
      <c r="AC69">
        <v>28</v>
      </c>
      <c r="AD69">
        <v>30</v>
      </c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spans="1:41" x14ac:dyDescent="0.25">
      <c r="A70">
        <v>54</v>
      </c>
      <c r="B70">
        <v>55</v>
      </c>
      <c r="C70">
        <v>67</v>
      </c>
      <c r="D70">
        <v>47</v>
      </c>
      <c r="E70">
        <v>78</v>
      </c>
      <c r="F70">
        <v>39</v>
      </c>
      <c r="G70">
        <v>46</v>
      </c>
      <c r="H70">
        <v>41</v>
      </c>
      <c r="I70">
        <v>39</v>
      </c>
      <c r="J70">
        <v>34</v>
      </c>
      <c r="K70">
        <v>13</v>
      </c>
      <c r="M70" s="7"/>
      <c r="N70" s="7"/>
      <c r="O70" s="7"/>
      <c r="P70" s="7"/>
      <c r="Q70" s="7"/>
      <c r="R70" s="7"/>
      <c r="S70" s="7"/>
      <c r="T70">
        <v>9</v>
      </c>
      <c r="U70">
        <v>13</v>
      </c>
      <c r="V70">
        <v>9</v>
      </c>
      <c r="W70">
        <v>15</v>
      </c>
      <c r="X70">
        <v>7</v>
      </c>
      <c r="Y70">
        <v>11</v>
      </c>
      <c r="Z70">
        <v>22</v>
      </c>
      <c r="AA70">
        <v>17</v>
      </c>
      <c r="AB70">
        <v>23</v>
      </c>
      <c r="AC70">
        <v>27</v>
      </c>
      <c r="AD70">
        <v>28</v>
      </c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41" x14ac:dyDescent="0.25">
      <c r="A71">
        <v>45</v>
      </c>
      <c r="B71">
        <v>54</v>
      </c>
      <c r="C71">
        <v>55</v>
      </c>
      <c r="D71">
        <v>67</v>
      </c>
      <c r="E71">
        <v>47</v>
      </c>
      <c r="F71">
        <v>78</v>
      </c>
      <c r="G71">
        <v>39</v>
      </c>
      <c r="H71">
        <v>46</v>
      </c>
      <c r="I71">
        <v>41</v>
      </c>
      <c r="J71">
        <v>39</v>
      </c>
      <c r="K71">
        <v>34</v>
      </c>
      <c r="M71" s="7"/>
      <c r="N71" s="7"/>
      <c r="O71" s="7"/>
      <c r="P71" s="7"/>
      <c r="Q71" s="7"/>
      <c r="R71" s="7"/>
      <c r="S71" s="7"/>
      <c r="T71">
        <v>16</v>
      </c>
      <c r="U71">
        <v>9</v>
      </c>
      <c r="V71">
        <v>13</v>
      </c>
      <c r="W71">
        <v>9</v>
      </c>
      <c r="X71">
        <v>15</v>
      </c>
      <c r="Y71">
        <v>7</v>
      </c>
      <c r="Z71">
        <v>11</v>
      </c>
      <c r="AA71">
        <v>22</v>
      </c>
      <c r="AB71">
        <v>17</v>
      </c>
      <c r="AC71">
        <v>23</v>
      </c>
      <c r="AD71">
        <v>27</v>
      </c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spans="1:41" x14ac:dyDescent="0.25">
      <c r="A72">
        <v>31</v>
      </c>
      <c r="B72">
        <v>45</v>
      </c>
      <c r="C72">
        <v>54</v>
      </c>
      <c r="D72">
        <v>55</v>
      </c>
      <c r="E72">
        <v>67</v>
      </c>
      <c r="F72">
        <v>47</v>
      </c>
      <c r="G72">
        <v>78</v>
      </c>
      <c r="H72">
        <v>39</v>
      </c>
      <c r="I72">
        <v>46</v>
      </c>
      <c r="J72">
        <v>41</v>
      </c>
      <c r="K72">
        <v>39</v>
      </c>
      <c r="M72" s="7"/>
      <c r="N72" s="7"/>
      <c r="O72" s="7"/>
      <c r="P72" s="7"/>
      <c r="Q72" s="7"/>
      <c r="R72" s="7"/>
      <c r="S72" s="7"/>
      <c r="T72">
        <v>8</v>
      </c>
      <c r="U72">
        <v>16</v>
      </c>
      <c r="V72">
        <v>9</v>
      </c>
      <c r="W72">
        <v>13</v>
      </c>
      <c r="X72">
        <v>9</v>
      </c>
      <c r="Y72">
        <v>15</v>
      </c>
      <c r="Z72">
        <v>7</v>
      </c>
      <c r="AA72">
        <v>11</v>
      </c>
      <c r="AB72">
        <v>22</v>
      </c>
      <c r="AC72">
        <v>17</v>
      </c>
      <c r="AD72">
        <v>23</v>
      </c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spans="1:41" x14ac:dyDescent="0.25">
      <c r="A73">
        <v>48</v>
      </c>
      <c r="B73">
        <v>31</v>
      </c>
      <c r="C73">
        <v>45</v>
      </c>
      <c r="D73">
        <v>54</v>
      </c>
      <c r="E73">
        <v>55</v>
      </c>
      <c r="F73">
        <v>67</v>
      </c>
      <c r="G73">
        <v>47</v>
      </c>
      <c r="H73">
        <v>78</v>
      </c>
      <c r="I73">
        <v>39</v>
      </c>
      <c r="J73">
        <v>46</v>
      </c>
      <c r="K73">
        <v>41</v>
      </c>
      <c r="M73" s="7"/>
      <c r="N73" s="7"/>
      <c r="O73" s="7"/>
      <c r="P73" s="7"/>
      <c r="Q73" s="7"/>
      <c r="R73" s="7"/>
      <c r="S73" s="7"/>
      <c r="T73">
        <v>4</v>
      </c>
      <c r="U73">
        <v>8</v>
      </c>
      <c r="V73">
        <v>16</v>
      </c>
      <c r="W73">
        <v>9</v>
      </c>
      <c r="X73">
        <v>13</v>
      </c>
      <c r="Y73">
        <v>9</v>
      </c>
      <c r="Z73">
        <v>15</v>
      </c>
      <c r="AA73">
        <v>7</v>
      </c>
      <c r="AB73">
        <v>11</v>
      </c>
      <c r="AC73">
        <v>22</v>
      </c>
      <c r="AD73">
        <v>17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spans="1:41" x14ac:dyDescent="0.25">
      <c r="A74">
        <v>36</v>
      </c>
      <c r="B74">
        <v>48</v>
      </c>
      <c r="C74">
        <v>31</v>
      </c>
      <c r="D74">
        <v>45</v>
      </c>
      <c r="E74">
        <v>54</v>
      </c>
      <c r="F74">
        <v>55</v>
      </c>
      <c r="G74">
        <v>67</v>
      </c>
      <c r="H74">
        <v>47</v>
      </c>
      <c r="I74">
        <v>78</v>
      </c>
      <c r="J74">
        <v>39</v>
      </c>
      <c r="K74">
        <v>46</v>
      </c>
      <c r="M74" s="7"/>
      <c r="N74" s="7"/>
      <c r="O74" s="7"/>
      <c r="P74" s="7"/>
      <c r="Q74" s="7"/>
      <c r="R74" s="7"/>
      <c r="S74" s="7"/>
      <c r="T74">
        <v>6</v>
      </c>
      <c r="U74">
        <v>4</v>
      </c>
      <c r="V74">
        <v>8</v>
      </c>
      <c r="W74">
        <v>16</v>
      </c>
      <c r="X74">
        <v>9</v>
      </c>
      <c r="Y74">
        <v>13</v>
      </c>
      <c r="Z74">
        <v>9</v>
      </c>
      <c r="AA74">
        <v>15</v>
      </c>
      <c r="AB74">
        <v>7</v>
      </c>
      <c r="AC74">
        <v>11</v>
      </c>
      <c r="AD74">
        <v>22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spans="1:41" x14ac:dyDescent="0.25">
      <c r="A75">
        <v>35</v>
      </c>
      <c r="B75">
        <v>36</v>
      </c>
      <c r="C75">
        <v>48</v>
      </c>
      <c r="D75">
        <v>31</v>
      </c>
      <c r="E75">
        <v>45</v>
      </c>
      <c r="F75">
        <v>54</v>
      </c>
      <c r="G75">
        <v>55</v>
      </c>
      <c r="H75">
        <v>67</v>
      </c>
      <c r="I75">
        <v>47</v>
      </c>
      <c r="J75">
        <v>78</v>
      </c>
      <c r="K75">
        <v>39</v>
      </c>
      <c r="T75">
        <v>6</v>
      </c>
      <c r="U75">
        <v>6</v>
      </c>
      <c r="V75">
        <v>4</v>
      </c>
      <c r="W75">
        <v>8</v>
      </c>
      <c r="X75">
        <v>16</v>
      </c>
      <c r="Y75">
        <v>9</v>
      </c>
      <c r="Z75">
        <v>13</v>
      </c>
      <c r="AA75">
        <v>9</v>
      </c>
      <c r="AB75">
        <v>15</v>
      </c>
      <c r="AC75">
        <v>7</v>
      </c>
      <c r="AD75">
        <v>11</v>
      </c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spans="1:41" x14ac:dyDescent="0.25">
      <c r="A76">
        <v>31</v>
      </c>
      <c r="B76">
        <v>35</v>
      </c>
      <c r="C76">
        <v>36</v>
      </c>
      <c r="D76">
        <v>48</v>
      </c>
      <c r="E76">
        <v>31</v>
      </c>
      <c r="F76">
        <v>45</v>
      </c>
      <c r="G76">
        <v>54</v>
      </c>
      <c r="H76">
        <v>55</v>
      </c>
      <c r="I76">
        <v>67</v>
      </c>
      <c r="J76">
        <v>47</v>
      </c>
      <c r="K76">
        <v>78</v>
      </c>
      <c r="T76">
        <v>9</v>
      </c>
      <c r="U76">
        <v>6</v>
      </c>
      <c r="V76">
        <v>6</v>
      </c>
      <c r="W76">
        <v>4</v>
      </c>
      <c r="X76">
        <v>8</v>
      </c>
      <c r="Y76">
        <v>16</v>
      </c>
      <c r="Z76">
        <v>9</v>
      </c>
      <c r="AA76">
        <v>13</v>
      </c>
      <c r="AB76">
        <v>9</v>
      </c>
      <c r="AC76">
        <v>15</v>
      </c>
      <c r="AD76">
        <v>7</v>
      </c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spans="1:41" x14ac:dyDescent="0.25">
      <c r="A77">
        <v>39</v>
      </c>
      <c r="B77">
        <v>31</v>
      </c>
      <c r="C77">
        <v>35</v>
      </c>
      <c r="D77">
        <v>36</v>
      </c>
      <c r="E77">
        <v>48</v>
      </c>
      <c r="F77">
        <v>31</v>
      </c>
      <c r="G77">
        <v>45</v>
      </c>
      <c r="H77">
        <v>54</v>
      </c>
      <c r="I77">
        <v>55</v>
      </c>
      <c r="J77">
        <v>67</v>
      </c>
      <c r="K77">
        <v>47</v>
      </c>
      <c r="T77">
        <v>7</v>
      </c>
      <c r="U77">
        <v>9</v>
      </c>
      <c r="V77">
        <v>6</v>
      </c>
      <c r="W77">
        <v>6</v>
      </c>
      <c r="X77">
        <v>4</v>
      </c>
      <c r="Y77">
        <v>8</v>
      </c>
      <c r="Z77">
        <v>16</v>
      </c>
      <c r="AA77">
        <v>9</v>
      </c>
      <c r="AB77">
        <v>13</v>
      </c>
      <c r="AC77">
        <v>9</v>
      </c>
      <c r="AD77">
        <v>15</v>
      </c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spans="1:41" x14ac:dyDescent="0.25">
      <c r="A78">
        <v>30</v>
      </c>
      <c r="B78">
        <v>39</v>
      </c>
      <c r="C78">
        <v>31</v>
      </c>
      <c r="D78">
        <v>35</v>
      </c>
      <c r="E78">
        <v>36</v>
      </c>
      <c r="F78">
        <v>48</v>
      </c>
      <c r="G78">
        <v>31</v>
      </c>
      <c r="H78">
        <v>45</v>
      </c>
      <c r="I78">
        <v>54</v>
      </c>
      <c r="J78">
        <v>55</v>
      </c>
      <c r="K78">
        <v>67</v>
      </c>
      <c r="T78">
        <v>4</v>
      </c>
      <c r="U78">
        <v>7</v>
      </c>
      <c r="V78">
        <v>9</v>
      </c>
      <c r="W78">
        <v>6</v>
      </c>
      <c r="X78">
        <v>6</v>
      </c>
      <c r="Y78">
        <v>4</v>
      </c>
      <c r="Z78">
        <v>8</v>
      </c>
      <c r="AA78">
        <v>16</v>
      </c>
      <c r="AB78">
        <v>9</v>
      </c>
      <c r="AC78">
        <v>13</v>
      </c>
      <c r="AD78">
        <v>9</v>
      </c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spans="1:41" x14ac:dyDescent="0.25">
      <c r="A79">
        <v>39</v>
      </c>
      <c r="B79">
        <v>30</v>
      </c>
      <c r="C79">
        <v>39</v>
      </c>
      <c r="D79">
        <v>31</v>
      </c>
      <c r="E79">
        <v>35</v>
      </c>
      <c r="F79">
        <v>36</v>
      </c>
      <c r="G79">
        <v>48</v>
      </c>
      <c r="H79">
        <v>31</v>
      </c>
      <c r="I79">
        <v>45</v>
      </c>
      <c r="J79">
        <v>54</v>
      </c>
      <c r="K79">
        <v>55</v>
      </c>
      <c r="T79">
        <v>6</v>
      </c>
      <c r="U79">
        <v>4</v>
      </c>
      <c r="V79">
        <v>7</v>
      </c>
      <c r="W79">
        <v>9</v>
      </c>
      <c r="X79">
        <v>6</v>
      </c>
      <c r="Y79">
        <v>6</v>
      </c>
      <c r="Z79">
        <v>4</v>
      </c>
      <c r="AA79">
        <v>8</v>
      </c>
      <c r="AB79">
        <v>16</v>
      </c>
      <c r="AC79">
        <v>9</v>
      </c>
      <c r="AD79">
        <v>13</v>
      </c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spans="1:41" x14ac:dyDescent="0.25">
      <c r="A80">
        <v>32</v>
      </c>
      <c r="B80">
        <v>39</v>
      </c>
      <c r="C80">
        <v>30</v>
      </c>
      <c r="D80">
        <v>39</v>
      </c>
      <c r="E80">
        <v>31</v>
      </c>
      <c r="F80">
        <v>35</v>
      </c>
      <c r="G80">
        <v>36</v>
      </c>
      <c r="H80">
        <v>48</v>
      </c>
      <c r="I80">
        <v>31</v>
      </c>
      <c r="J80">
        <v>45</v>
      </c>
      <c r="K80">
        <v>54</v>
      </c>
      <c r="T80">
        <v>5</v>
      </c>
      <c r="U80">
        <v>6</v>
      </c>
      <c r="V80">
        <v>4</v>
      </c>
      <c r="W80">
        <v>7</v>
      </c>
      <c r="X80">
        <v>9</v>
      </c>
      <c r="Y80">
        <v>6</v>
      </c>
      <c r="Z80">
        <v>6</v>
      </c>
      <c r="AA80">
        <v>4</v>
      </c>
      <c r="AB80">
        <v>8</v>
      </c>
      <c r="AC80">
        <v>16</v>
      </c>
      <c r="AD80">
        <v>9</v>
      </c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spans="1:41" x14ac:dyDescent="0.25">
      <c r="A81">
        <v>62</v>
      </c>
      <c r="B81">
        <v>32</v>
      </c>
      <c r="C81">
        <v>39</v>
      </c>
      <c r="D81">
        <v>30</v>
      </c>
      <c r="E81">
        <v>39</v>
      </c>
      <c r="F81">
        <v>31</v>
      </c>
      <c r="G81">
        <v>35</v>
      </c>
      <c r="H81">
        <v>36</v>
      </c>
      <c r="I81">
        <v>48</v>
      </c>
      <c r="J81">
        <v>31</v>
      </c>
      <c r="K81">
        <v>45</v>
      </c>
      <c r="T81">
        <v>3</v>
      </c>
      <c r="U81">
        <v>5</v>
      </c>
      <c r="V81">
        <v>6</v>
      </c>
      <c r="W81">
        <v>4</v>
      </c>
      <c r="X81">
        <v>7</v>
      </c>
      <c r="Y81">
        <v>9</v>
      </c>
      <c r="Z81">
        <v>6</v>
      </c>
      <c r="AA81">
        <v>6</v>
      </c>
      <c r="AB81">
        <v>4</v>
      </c>
      <c r="AC81">
        <v>8</v>
      </c>
      <c r="AD81">
        <v>16</v>
      </c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spans="1:41" x14ac:dyDescent="0.25">
      <c r="A82">
        <v>63</v>
      </c>
      <c r="B82">
        <v>62</v>
      </c>
      <c r="C82">
        <v>32</v>
      </c>
      <c r="D82">
        <v>39</v>
      </c>
      <c r="E82">
        <v>30</v>
      </c>
      <c r="F82">
        <v>39</v>
      </c>
      <c r="G82">
        <v>31</v>
      </c>
      <c r="H82">
        <v>35</v>
      </c>
      <c r="I82">
        <v>36</v>
      </c>
      <c r="J82">
        <v>48</v>
      </c>
      <c r="K82">
        <v>31</v>
      </c>
      <c r="T82">
        <v>5</v>
      </c>
      <c r="U82">
        <v>3</v>
      </c>
      <c r="V82">
        <v>5</v>
      </c>
      <c r="W82">
        <v>6</v>
      </c>
      <c r="X82">
        <v>4</v>
      </c>
      <c r="Y82">
        <v>7</v>
      </c>
      <c r="Z82">
        <v>9</v>
      </c>
      <c r="AA82">
        <v>6</v>
      </c>
      <c r="AB82">
        <v>6</v>
      </c>
      <c r="AC82">
        <v>4</v>
      </c>
      <c r="AD82">
        <v>8</v>
      </c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spans="1:41" x14ac:dyDescent="0.25">
      <c r="A83">
        <v>42</v>
      </c>
      <c r="B83">
        <v>63</v>
      </c>
      <c r="C83">
        <v>62</v>
      </c>
      <c r="D83">
        <v>32</v>
      </c>
      <c r="E83">
        <v>39</v>
      </c>
      <c r="F83">
        <v>30</v>
      </c>
      <c r="G83">
        <v>39</v>
      </c>
      <c r="H83">
        <v>31</v>
      </c>
      <c r="I83">
        <v>35</v>
      </c>
      <c r="J83">
        <v>36</v>
      </c>
      <c r="K83">
        <v>48</v>
      </c>
      <c r="T83">
        <v>2</v>
      </c>
      <c r="U83">
        <v>5</v>
      </c>
      <c r="V83">
        <v>3</v>
      </c>
      <c r="W83">
        <v>5</v>
      </c>
      <c r="X83">
        <v>6</v>
      </c>
      <c r="Y83">
        <v>4</v>
      </c>
      <c r="Z83">
        <v>7</v>
      </c>
      <c r="AA83">
        <v>9</v>
      </c>
      <c r="AB83">
        <v>6</v>
      </c>
      <c r="AC83">
        <v>6</v>
      </c>
      <c r="AD83">
        <v>4</v>
      </c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spans="1:41" x14ac:dyDescent="0.25">
      <c r="A84">
        <v>46</v>
      </c>
      <c r="B84">
        <v>42</v>
      </c>
      <c r="C84">
        <v>63</v>
      </c>
      <c r="D84">
        <v>62</v>
      </c>
      <c r="E84">
        <v>32</v>
      </c>
      <c r="F84">
        <v>39</v>
      </c>
      <c r="G84">
        <v>30</v>
      </c>
      <c r="H84">
        <v>39</v>
      </c>
      <c r="I84">
        <v>31</v>
      </c>
      <c r="J84">
        <v>35</v>
      </c>
      <c r="K84">
        <v>36</v>
      </c>
      <c r="T84">
        <v>3</v>
      </c>
      <c r="U84">
        <v>2</v>
      </c>
      <c r="V84">
        <v>5</v>
      </c>
      <c r="W84">
        <v>3</v>
      </c>
      <c r="X84">
        <v>5</v>
      </c>
      <c r="Y84">
        <v>6</v>
      </c>
      <c r="Z84">
        <v>4</v>
      </c>
      <c r="AA84">
        <v>7</v>
      </c>
      <c r="AB84">
        <v>9</v>
      </c>
      <c r="AC84">
        <v>6</v>
      </c>
      <c r="AD84">
        <v>6</v>
      </c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spans="1:41" x14ac:dyDescent="0.25">
      <c r="A85">
        <v>99</v>
      </c>
      <c r="B85">
        <v>46</v>
      </c>
      <c r="C85">
        <v>42</v>
      </c>
      <c r="D85">
        <v>63</v>
      </c>
      <c r="E85">
        <v>62</v>
      </c>
      <c r="F85">
        <v>32</v>
      </c>
      <c r="G85">
        <v>39</v>
      </c>
      <c r="H85">
        <v>30</v>
      </c>
      <c r="I85">
        <v>39</v>
      </c>
      <c r="J85">
        <v>31</v>
      </c>
      <c r="K85">
        <v>35</v>
      </c>
      <c r="T85">
        <v>1</v>
      </c>
      <c r="U85">
        <v>3</v>
      </c>
      <c r="V85">
        <v>2</v>
      </c>
      <c r="W85">
        <v>5</v>
      </c>
      <c r="X85">
        <v>3</v>
      </c>
      <c r="Y85">
        <v>5</v>
      </c>
      <c r="Z85">
        <v>6</v>
      </c>
      <c r="AA85">
        <v>4</v>
      </c>
      <c r="AB85">
        <v>7</v>
      </c>
      <c r="AC85">
        <v>9</v>
      </c>
      <c r="AD85">
        <v>6</v>
      </c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spans="1:41" x14ac:dyDescent="0.25">
      <c r="A86">
        <v>108</v>
      </c>
      <c r="B86">
        <v>99</v>
      </c>
      <c r="C86">
        <v>46</v>
      </c>
      <c r="D86">
        <v>42</v>
      </c>
      <c r="E86">
        <v>63</v>
      </c>
      <c r="F86">
        <v>62</v>
      </c>
      <c r="G86">
        <v>32</v>
      </c>
      <c r="H86">
        <v>39</v>
      </c>
      <c r="I86">
        <v>30</v>
      </c>
      <c r="J86">
        <v>39</v>
      </c>
      <c r="K86">
        <v>31</v>
      </c>
      <c r="M86" s="7"/>
      <c r="N86" s="7"/>
      <c r="O86" s="7"/>
      <c r="P86" s="7"/>
      <c r="Q86" s="7"/>
      <c r="R86" s="7"/>
      <c r="S86" s="7"/>
      <c r="T86">
        <v>6</v>
      </c>
      <c r="U86">
        <v>1</v>
      </c>
      <c r="V86">
        <v>3</v>
      </c>
      <c r="W86">
        <v>2</v>
      </c>
      <c r="X86">
        <v>5</v>
      </c>
      <c r="Y86">
        <v>3</v>
      </c>
      <c r="Z86">
        <v>5</v>
      </c>
      <c r="AA86">
        <v>6</v>
      </c>
      <c r="AB86">
        <v>4</v>
      </c>
      <c r="AC86">
        <v>7</v>
      </c>
      <c r="AD86">
        <v>9</v>
      </c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spans="1:41" x14ac:dyDescent="0.25">
      <c r="A87">
        <v>89</v>
      </c>
      <c r="B87">
        <v>108</v>
      </c>
      <c r="C87">
        <v>99</v>
      </c>
      <c r="D87">
        <v>46</v>
      </c>
      <c r="E87">
        <v>42</v>
      </c>
      <c r="F87">
        <v>63</v>
      </c>
      <c r="G87">
        <v>62</v>
      </c>
      <c r="H87">
        <v>32</v>
      </c>
      <c r="I87">
        <v>39</v>
      </c>
      <c r="J87">
        <v>30</v>
      </c>
      <c r="K87">
        <v>39</v>
      </c>
      <c r="M87" s="7"/>
      <c r="N87" s="7"/>
      <c r="O87" s="7"/>
      <c r="P87" s="7"/>
      <c r="Q87" s="7"/>
      <c r="R87" s="7"/>
      <c r="S87" s="7"/>
      <c r="T87">
        <v>10</v>
      </c>
      <c r="U87">
        <v>6</v>
      </c>
      <c r="V87">
        <v>1</v>
      </c>
      <c r="W87">
        <v>3</v>
      </c>
      <c r="X87">
        <v>2</v>
      </c>
      <c r="Y87">
        <v>5</v>
      </c>
      <c r="Z87">
        <v>3</v>
      </c>
      <c r="AA87">
        <v>5</v>
      </c>
      <c r="AB87">
        <v>6</v>
      </c>
      <c r="AC87">
        <v>4</v>
      </c>
      <c r="AD87">
        <v>7</v>
      </c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spans="1:41" x14ac:dyDescent="0.25">
      <c r="A88">
        <v>46</v>
      </c>
      <c r="B88">
        <v>89</v>
      </c>
      <c r="C88">
        <v>108</v>
      </c>
      <c r="D88">
        <v>99</v>
      </c>
      <c r="E88">
        <v>46</v>
      </c>
      <c r="F88">
        <v>42</v>
      </c>
      <c r="G88">
        <v>63</v>
      </c>
      <c r="H88">
        <v>62</v>
      </c>
      <c r="I88">
        <v>32</v>
      </c>
      <c r="J88">
        <v>39</v>
      </c>
      <c r="K88">
        <v>30</v>
      </c>
      <c r="M88" s="8"/>
      <c r="N88" s="8"/>
      <c r="O88" s="7"/>
      <c r="P88" s="7"/>
      <c r="Q88" s="7"/>
      <c r="R88" s="7"/>
      <c r="S88" s="7"/>
      <c r="T88">
        <v>4</v>
      </c>
      <c r="U88">
        <v>10</v>
      </c>
      <c r="V88">
        <v>6</v>
      </c>
      <c r="W88">
        <v>1</v>
      </c>
      <c r="X88">
        <v>3</v>
      </c>
      <c r="Y88">
        <v>2</v>
      </c>
      <c r="Z88">
        <v>5</v>
      </c>
      <c r="AA88">
        <v>3</v>
      </c>
      <c r="AB88">
        <v>5</v>
      </c>
      <c r="AC88">
        <v>6</v>
      </c>
      <c r="AD88">
        <v>4</v>
      </c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spans="1:41" x14ac:dyDescent="0.25">
      <c r="A89">
        <v>46</v>
      </c>
      <c r="B89">
        <v>46</v>
      </c>
      <c r="C89">
        <v>89</v>
      </c>
      <c r="D89">
        <v>108</v>
      </c>
      <c r="E89">
        <v>99</v>
      </c>
      <c r="F89">
        <v>46</v>
      </c>
      <c r="G89">
        <v>42</v>
      </c>
      <c r="H89">
        <v>63</v>
      </c>
      <c r="I89">
        <v>62</v>
      </c>
      <c r="J89">
        <v>32</v>
      </c>
      <c r="K89">
        <v>39</v>
      </c>
      <c r="M89" s="4"/>
      <c r="N89" s="4"/>
      <c r="O89" s="7"/>
      <c r="P89" s="7"/>
      <c r="Q89" s="7"/>
      <c r="R89" s="7"/>
      <c r="S89" s="7"/>
      <c r="T89">
        <v>3</v>
      </c>
      <c r="U89">
        <v>4</v>
      </c>
      <c r="V89">
        <v>10</v>
      </c>
      <c r="W89">
        <v>6</v>
      </c>
      <c r="X89">
        <v>1</v>
      </c>
      <c r="Y89">
        <v>3</v>
      </c>
      <c r="Z89">
        <v>2</v>
      </c>
      <c r="AA89">
        <v>5</v>
      </c>
      <c r="AB89">
        <v>3</v>
      </c>
      <c r="AC89">
        <v>5</v>
      </c>
      <c r="AD89">
        <v>6</v>
      </c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spans="1:41" x14ac:dyDescent="0.25">
      <c r="A90">
        <v>351</v>
      </c>
      <c r="B90">
        <v>46</v>
      </c>
      <c r="C90">
        <v>46</v>
      </c>
      <c r="D90">
        <v>89</v>
      </c>
      <c r="E90">
        <v>108</v>
      </c>
      <c r="F90">
        <v>99</v>
      </c>
      <c r="G90">
        <v>46</v>
      </c>
      <c r="H90">
        <v>42</v>
      </c>
      <c r="I90">
        <v>63</v>
      </c>
      <c r="J90">
        <v>62</v>
      </c>
      <c r="K90">
        <v>32</v>
      </c>
      <c r="M90" s="4"/>
      <c r="N90" s="4"/>
      <c r="O90" s="7"/>
      <c r="P90" s="7"/>
      <c r="Q90" s="7"/>
      <c r="R90" s="7"/>
      <c r="S90" s="7"/>
      <c r="T90">
        <v>2</v>
      </c>
      <c r="U90">
        <v>3</v>
      </c>
      <c r="V90">
        <v>4</v>
      </c>
      <c r="W90">
        <v>10</v>
      </c>
      <c r="X90">
        <v>6</v>
      </c>
      <c r="Y90">
        <v>1</v>
      </c>
      <c r="Z90">
        <v>3</v>
      </c>
      <c r="AA90">
        <v>2</v>
      </c>
      <c r="AB90">
        <v>5</v>
      </c>
      <c r="AC90">
        <v>3</v>
      </c>
      <c r="AD90">
        <v>5</v>
      </c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x14ac:dyDescent="0.25">
      <c r="A91">
        <v>27</v>
      </c>
      <c r="B91">
        <v>351</v>
      </c>
      <c r="C91">
        <v>46</v>
      </c>
      <c r="D91">
        <v>46</v>
      </c>
      <c r="E91">
        <v>89</v>
      </c>
      <c r="F91">
        <v>108</v>
      </c>
      <c r="G91">
        <v>99</v>
      </c>
      <c r="H91">
        <v>46</v>
      </c>
      <c r="I91">
        <v>42</v>
      </c>
      <c r="J91">
        <v>63</v>
      </c>
      <c r="K91">
        <v>62</v>
      </c>
      <c r="M91" s="4"/>
      <c r="N91" s="4"/>
      <c r="O91" s="7"/>
      <c r="P91" s="7"/>
      <c r="Q91" s="7"/>
      <c r="R91" s="7"/>
      <c r="S91" s="7"/>
      <c r="T91">
        <v>0</v>
      </c>
      <c r="U91">
        <v>2</v>
      </c>
      <c r="V91">
        <v>3</v>
      </c>
      <c r="W91">
        <v>4</v>
      </c>
      <c r="X91">
        <v>10</v>
      </c>
      <c r="Y91">
        <v>6</v>
      </c>
      <c r="Z91">
        <v>1</v>
      </c>
      <c r="AA91">
        <v>3</v>
      </c>
      <c r="AB91">
        <v>2</v>
      </c>
      <c r="AC91">
        <v>5</v>
      </c>
      <c r="AD91">
        <v>3</v>
      </c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spans="1:41" x14ac:dyDescent="0.25">
      <c r="A92">
        <v>16</v>
      </c>
      <c r="B92">
        <v>27</v>
      </c>
      <c r="C92">
        <v>351</v>
      </c>
      <c r="D92">
        <v>46</v>
      </c>
      <c r="E92">
        <v>46</v>
      </c>
      <c r="F92">
        <v>89</v>
      </c>
      <c r="G92">
        <v>108</v>
      </c>
      <c r="H92">
        <v>99</v>
      </c>
      <c r="I92">
        <v>46</v>
      </c>
      <c r="J92">
        <v>42</v>
      </c>
      <c r="K92">
        <v>63</v>
      </c>
      <c r="M92" s="4"/>
      <c r="N92" s="4"/>
      <c r="O92" s="7"/>
      <c r="P92" s="7"/>
      <c r="Q92" s="7"/>
      <c r="R92" s="7"/>
      <c r="S92" s="7"/>
      <c r="T92">
        <v>2</v>
      </c>
      <c r="U92">
        <v>0</v>
      </c>
      <c r="V92">
        <v>2</v>
      </c>
      <c r="W92">
        <v>3</v>
      </c>
      <c r="X92">
        <v>4</v>
      </c>
      <c r="Y92">
        <v>10</v>
      </c>
      <c r="Z92">
        <v>6</v>
      </c>
      <c r="AA92">
        <v>1</v>
      </c>
      <c r="AB92">
        <v>3</v>
      </c>
      <c r="AC92">
        <v>2</v>
      </c>
      <c r="AD92">
        <v>5</v>
      </c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41" x14ac:dyDescent="0.25">
      <c r="A93">
        <v>12</v>
      </c>
      <c r="B93">
        <v>16</v>
      </c>
      <c r="C93">
        <v>27</v>
      </c>
      <c r="D93">
        <v>351</v>
      </c>
      <c r="E93">
        <v>46</v>
      </c>
      <c r="F93">
        <v>46</v>
      </c>
      <c r="G93">
        <v>89</v>
      </c>
      <c r="H93">
        <v>108</v>
      </c>
      <c r="I93">
        <v>99</v>
      </c>
      <c r="J93">
        <v>46</v>
      </c>
      <c r="K93">
        <v>42</v>
      </c>
      <c r="M93" s="4"/>
      <c r="N93" s="4"/>
      <c r="O93" s="7"/>
      <c r="P93" s="7"/>
      <c r="Q93" s="7"/>
      <c r="R93" s="7"/>
      <c r="S93" s="7"/>
      <c r="T93">
        <v>2</v>
      </c>
      <c r="U93">
        <v>2</v>
      </c>
      <c r="V93">
        <v>0</v>
      </c>
      <c r="W93">
        <v>2</v>
      </c>
      <c r="X93">
        <v>3</v>
      </c>
      <c r="Y93">
        <v>4</v>
      </c>
      <c r="Z93">
        <v>10</v>
      </c>
      <c r="AA93">
        <v>6</v>
      </c>
      <c r="AB93">
        <v>1</v>
      </c>
      <c r="AC93">
        <v>3</v>
      </c>
      <c r="AD93">
        <v>2</v>
      </c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41" x14ac:dyDescent="0.25">
      <c r="A94">
        <v>11</v>
      </c>
      <c r="B94">
        <v>12</v>
      </c>
      <c r="C94">
        <v>16</v>
      </c>
      <c r="D94">
        <v>27</v>
      </c>
      <c r="E94">
        <v>351</v>
      </c>
      <c r="F94">
        <v>46</v>
      </c>
      <c r="G94">
        <v>46</v>
      </c>
      <c r="H94">
        <v>89</v>
      </c>
      <c r="I94">
        <v>108</v>
      </c>
      <c r="J94">
        <v>99</v>
      </c>
      <c r="K94">
        <v>46</v>
      </c>
      <c r="M94" s="7"/>
      <c r="N94" s="7"/>
      <c r="O94" s="7"/>
      <c r="P94" s="7"/>
      <c r="Q94" s="7"/>
      <c r="R94" s="7"/>
      <c r="S94" s="7"/>
      <c r="T94">
        <v>1</v>
      </c>
      <c r="U94">
        <v>2</v>
      </c>
      <c r="V94">
        <v>2</v>
      </c>
      <c r="W94">
        <v>0</v>
      </c>
      <c r="X94">
        <v>2</v>
      </c>
      <c r="Y94">
        <v>3</v>
      </c>
      <c r="Z94">
        <v>4</v>
      </c>
      <c r="AA94">
        <v>10</v>
      </c>
      <c r="AB94">
        <v>6</v>
      </c>
      <c r="AC94">
        <v>1</v>
      </c>
      <c r="AD94">
        <v>3</v>
      </c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spans="1:41" x14ac:dyDescent="0.25">
      <c r="A95">
        <v>30</v>
      </c>
      <c r="B95">
        <v>11</v>
      </c>
      <c r="C95">
        <v>12</v>
      </c>
      <c r="D95">
        <v>16</v>
      </c>
      <c r="E95">
        <v>27</v>
      </c>
      <c r="F95">
        <v>351</v>
      </c>
      <c r="G95">
        <v>46</v>
      </c>
      <c r="H95">
        <v>46</v>
      </c>
      <c r="I95">
        <v>89</v>
      </c>
      <c r="J95">
        <v>108</v>
      </c>
      <c r="K95">
        <v>99</v>
      </c>
      <c r="M95" s="7"/>
      <c r="N95" s="7"/>
      <c r="O95" s="7"/>
      <c r="P95" s="7"/>
      <c r="Q95" s="7"/>
      <c r="R95" s="7"/>
      <c r="S95" s="7"/>
      <c r="T95">
        <v>3</v>
      </c>
      <c r="U95">
        <v>1</v>
      </c>
      <c r="V95">
        <v>2</v>
      </c>
      <c r="W95">
        <v>2</v>
      </c>
      <c r="X95">
        <v>0</v>
      </c>
      <c r="Y95">
        <v>2</v>
      </c>
      <c r="Z95">
        <v>3</v>
      </c>
      <c r="AA95">
        <v>4</v>
      </c>
      <c r="AB95">
        <v>10</v>
      </c>
      <c r="AC95">
        <v>6</v>
      </c>
      <c r="AD95">
        <v>1</v>
      </c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spans="1:41" x14ac:dyDescent="0.25">
      <c r="A96">
        <v>10</v>
      </c>
      <c r="B96">
        <v>30</v>
      </c>
      <c r="C96">
        <v>11</v>
      </c>
      <c r="D96">
        <v>12</v>
      </c>
      <c r="E96">
        <v>16</v>
      </c>
      <c r="F96">
        <v>27</v>
      </c>
      <c r="G96">
        <v>351</v>
      </c>
      <c r="H96">
        <v>46</v>
      </c>
      <c r="I96">
        <v>46</v>
      </c>
      <c r="J96">
        <v>89</v>
      </c>
      <c r="K96">
        <v>108</v>
      </c>
      <c r="M96" s="9"/>
      <c r="N96" s="9"/>
      <c r="O96" s="9"/>
      <c r="P96" s="9"/>
      <c r="Q96" s="9"/>
      <c r="R96" s="9"/>
      <c r="S96" s="7"/>
      <c r="T96">
        <v>0</v>
      </c>
      <c r="U96">
        <v>3</v>
      </c>
      <c r="V96">
        <v>1</v>
      </c>
      <c r="W96">
        <v>2</v>
      </c>
      <c r="X96">
        <v>2</v>
      </c>
      <c r="Y96">
        <v>0</v>
      </c>
      <c r="Z96">
        <v>2</v>
      </c>
      <c r="AA96">
        <v>3</v>
      </c>
      <c r="AB96">
        <v>4</v>
      </c>
      <c r="AC96">
        <v>10</v>
      </c>
      <c r="AD96">
        <v>6</v>
      </c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spans="1:41" x14ac:dyDescent="0.25">
      <c r="A97">
        <v>6</v>
      </c>
      <c r="B97">
        <v>10</v>
      </c>
      <c r="C97">
        <v>30</v>
      </c>
      <c r="D97">
        <v>11</v>
      </c>
      <c r="E97">
        <v>12</v>
      </c>
      <c r="F97">
        <v>16</v>
      </c>
      <c r="G97">
        <v>27</v>
      </c>
      <c r="H97">
        <v>351</v>
      </c>
      <c r="I97">
        <v>46</v>
      </c>
      <c r="J97">
        <v>46</v>
      </c>
      <c r="K97">
        <v>89</v>
      </c>
      <c r="M97" s="4"/>
      <c r="N97" s="4"/>
      <c r="O97" s="4"/>
      <c r="P97" s="4"/>
      <c r="Q97" s="4"/>
      <c r="R97" s="4"/>
      <c r="S97" s="7"/>
      <c r="T97">
        <v>2</v>
      </c>
      <c r="U97">
        <v>0</v>
      </c>
      <c r="V97">
        <v>3</v>
      </c>
      <c r="W97">
        <v>1</v>
      </c>
      <c r="X97">
        <v>2</v>
      </c>
      <c r="Y97">
        <v>2</v>
      </c>
      <c r="Z97">
        <v>0</v>
      </c>
      <c r="AA97">
        <v>2</v>
      </c>
      <c r="AB97">
        <v>3</v>
      </c>
      <c r="AC97">
        <v>4</v>
      </c>
      <c r="AD97">
        <v>10</v>
      </c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spans="1:41" x14ac:dyDescent="0.25">
      <c r="A98">
        <v>12</v>
      </c>
      <c r="B98">
        <v>6</v>
      </c>
      <c r="C98">
        <v>10</v>
      </c>
      <c r="D98">
        <v>30</v>
      </c>
      <c r="E98">
        <v>11</v>
      </c>
      <c r="F98">
        <v>12</v>
      </c>
      <c r="G98">
        <v>16</v>
      </c>
      <c r="H98">
        <v>27</v>
      </c>
      <c r="I98">
        <v>351</v>
      </c>
      <c r="J98">
        <v>46</v>
      </c>
      <c r="K98">
        <v>46</v>
      </c>
      <c r="M98" s="4"/>
      <c r="N98" s="4"/>
      <c r="O98" s="4"/>
      <c r="P98" s="4"/>
      <c r="Q98" s="4"/>
      <c r="R98" s="4"/>
      <c r="S98" s="7"/>
      <c r="T98">
        <v>0</v>
      </c>
      <c r="U98">
        <v>2</v>
      </c>
      <c r="V98">
        <v>0</v>
      </c>
      <c r="W98">
        <v>3</v>
      </c>
      <c r="X98">
        <v>1</v>
      </c>
      <c r="Y98">
        <v>2</v>
      </c>
      <c r="Z98">
        <v>2</v>
      </c>
      <c r="AA98">
        <v>0</v>
      </c>
      <c r="AB98">
        <v>2</v>
      </c>
      <c r="AC98">
        <v>3</v>
      </c>
      <c r="AD98">
        <v>4</v>
      </c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spans="1:41" x14ac:dyDescent="0.25">
      <c r="A99">
        <v>11</v>
      </c>
      <c r="B99">
        <v>12</v>
      </c>
      <c r="C99">
        <v>6</v>
      </c>
      <c r="D99">
        <v>10</v>
      </c>
      <c r="E99">
        <v>30</v>
      </c>
      <c r="F99">
        <v>11</v>
      </c>
      <c r="G99">
        <v>12</v>
      </c>
      <c r="H99">
        <v>16</v>
      </c>
      <c r="I99">
        <v>27</v>
      </c>
      <c r="J99">
        <v>351</v>
      </c>
      <c r="K99">
        <v>46</v>
      </c>
      <c r="M99" s="4"/>
      <c r="N99" s="4"/>
      <c r="O99" s="4"/>
      <c r="P99" s="4"/>
      <c r="Q99" s="4"/>
      <c r="R99" s="4"/>
      <c r="S99" s="7"/>
      <c r="T99">
        <v>1</v>
      </c>
      <c r="U99">
        <v>0</v>
      </c>
      <c r="V99">
        <v>2</v>
      </c>
      <c r="W99">
        <v>0</v>
      </c>
      <c r="X99">
        <v>3</v>
      </c>
      <c r="Y99">
        <v>1</v>
      </c>
      <c r="Z99">
        <v>2</v>
      </c>
      <c r="AA99">
        <v>2</v>
      </c>
      <c r="AB99">
        <v>0</v>
      </c>
      <c r="AC99">
        <v>2</v>
      </c>
      <c r="AD99">
        <v>3</v>
      </c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spans="1:41" x14ac:dyDescent="0.25">
      <c r="A100">
        <v>3</v>
      </c>
      <c r="B100">
        <v>11</v>
      </c>
      <c r="C100">
        <v>12</v>
      </c>
      <c r="D100">
        <v>6</v>
      </c>
      <c r="E100">
        <v>10</v>
      </c>
      <c r="F100">
        <v>30</v>
      </c>
      <c r="G100">
        <v>11</v>
      </c>
      <c r="H100">
        <v>12</v>
      </c>
      <c r="I100">
        <v>16</v>
      </c>
      <c r="J100">
        <v>27</v>
      </c>
      <c r="K100">
        <v>351</v>
      </c>
      <c r="M100" s="7"/>
      <c r="N100" s="7"/>
      <c r="O100" s="7"/>
      <c r="P100" s="7"/>
      <c r="Q100" s="7"/>
      <c r="R100" s="7"/>
      <c r="S100" s="7"/>
      <c r="T100">
        <v>0</v>
      </c>
      <c r="U100">
        <v>1</v>
      </c>
      <c r="V100">
        <v>0</v>
      </c>
      <c r="W100">
        <v>2</v>
      </c>
      <c r="X100">
        <v>0</v>
      </c>
      <c r="Y100">
        <v>3</v>
      </c>
      <c r="Z100">
        <v>1</v>
      </c>
      <c r="AA100">
        <v>2</v>
      </c>
      <c r="AB100">
        <v>2</v>
      </c>
      <c r="AC100">
        <v>0</v>
      </c>
      <c r="AD100">
        <v>2</v>
      </c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spans="1:41" x14ac:dyDescent="0.25">
      <c r="A101">
        <v>6</v>
      </c>
      <c r="B101">
        <v>3</v>
      </c>
      <c r="C101">
        <v>11</v>
      </c>
      <c r="D101">
        <v>12</v>
      </c>
      <c r="E101">
        <v>6</v>
      </c>
      <c r="F101">
        <v>10</v>
      </c>
      <c r="G101">
        <v>30</v>
      </c>
      <c r="H101">
        <v>11</v>
      </c>
      <c r="I101">
        <v>12</v>
      </c>
      <c r="J101">
        <v>16</v>
      </c>
      <c r="K101">
        <v>27</v>
      </c>
      <c r="M101" s="7"/>
      <c r="N101" s="7"/>
      <c r="O101" s="9"/>
      <c r="P101" s="9"/>
      <c r="Q101" s="9"/>
      <c r="R101" s="9"/>
      <c r="S101" s="9"/>
      <c r="T101">
        <v>0</v>
      </c>
      <c r="U101">
        <v>0</v>
      </c>
      <c r="V101">
        <v>1</v>
      </c>
      <c r="W101">
        <v>0</v>
      </c>
      <c r="X101">
        <v>2</v>
      </c>
      <c r="Y101">
        <v>0</v>
      </c>
      <c r="Z101">
        <v>3</v>
      </c>
      <c r="AA101">
        <v>1</v>
      </c>
      <c r="AB101">
        <v>2</v>
      </c>
      <c r="AC101">
        <v>2</v>
      </c>
      <c r="AD101">
        <v>0</v>
      </c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spans="1:41" x14ac:dyDescent="0.25">
      <c r="A102">
        <v>22</v>
      </c>
      <c r="B102">
        <v>6</v>
      </c>
      <c r="C102">
        <v>3</v>
      </c>
      <c r="D102">
        <v>11</v>
      </c>
      <c r="E102">
        <v>12</v>
      </c>
      <c r="F102">
        <v>6</v>
      </c>
      <c r="G102">
        <v>10</v>
      </c>
      <c r="H102">
        <v>30</v>
      </c>
      <c r="I102">
        <v>11</v>
      </c>
      <c r="J102">
        <v>12</v>
      </c>
      <c r="K102">
        <v>16</v>
      </c>
      <c r="M102" s="7"/>
      <c r="N102" s="7"/>
      <c r="O102" s="4"/>
      <c r="P102" s="4"/>
      <c r="Q102" s="4"/>
      <c r="R102" s="4"/>
      <c r="S102" s="4"/>
      <c r="T102">
        <v>0</v>
      </c>
      <c r="U102">
        <v>0</v>
      </c>
      <c r="V102">
        <v>0</v>
      </c>
      <c r="W102">
        <v>1</v>
      </c>
      <c r="X102">
        <v>0</v>
      </c>
      <c r="Y102">
        <v>2</v>
      </c>
      <c r="Z102">
        <v>0</v>
      </c>
      <c r="AA102">
        <v>3</v>
      </c>
      <c r="AB102">
        <v>1</v>
      </c>
      <c r="AC102">
        <v>2</v>
      </c>
      <c r="AD102">
        <v>2</v>
      </c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spans="1:41" x14ac:dyDescent="0.25">
      <c r="A103">
        <v>4</v>
      </c>
      <c r="B103">
        <v>22</v>
      </c>
      <c r="C103">
        <v>6</v>
      </c>
      <c r="D103">
        <v>3</v>
      </c>
      <c r="E103">
        <v>11</v>
      </c>
      <c r="F103">
        <v>12</v>
      </c>
      <c r="G103">
        <v>6</v>
      </c>
      <c r="H103">
        <v>10</v>
      </c>
      <c r="I103">
        <v>30</v>
      </c>
      <c r="J103">
        <v>11</v>
      </c>
      <c r="K103">
        <v>12</v>
      </c>
      <c r="M103" s="7"/>
      <c r="N103" s="7"/>
      <c r="O103" s="4"/>
      <c r="P103" s="4"/>
      <c r="Q103" s="4"/>
      <c r="R103" s="4"/>
      <c r="S103" s="4"/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2</v>
      </c>
      <c r="AA103">
        <v>0</v>
      </c>
      <c r="AB103">
        <v>3</v>
      </c>
      <c r="AC103">
        <v>1</v>
      </c>
      <c r="AD103">
        <v>2</v>
      </c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spans="1:41" x14ac:dyDescent="0.25">
      <c r="A104">
        <v>12</v>
      </c>
      <c r="B104">
        <v>4</v>
      </c>
      <c r="C104">
        <v>22</v>
      </c>
      <c r="D104">
        <v>6</v>
      </c>
      <c r="E104">
        <v>3</v>
      </c>
      <c r="F104">
        <v>11</v>
      </c>
      <c r="G104">
        <v>12</v>
      </c>
      <c r="H104">
        <v>6</v>
      </c>
      <c r="I104">
        <v>10</v>
      </c>
      <c r="J104">
        <v>30</v>
      </c>
      <c r="K104">
        <v>11</v>
      </c>
      <c r="M104" s="7"/>
      <c r="N104" s="7"/>
      <c r="O104" s="4"/>
      <c r="P104" s="4"/>
      <c r="Q104" s="4"/>
      <c r="R104" s="4"/>
      <c r="S104" s="4"/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2</v>
      </c>
      <c r="AB104">
        <v>0</v>
      </c>
      <c r="AC104">
        <v>3</v>
      </c>
      <c r="AD104">
        <v>1</v>
      </c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spans="1:41" x14ac:dyDescent="0.25">
      <c r="A105">
        <v>1</v>
      </c>
      <c r="B105">
        <v>12</v>
      </c>
      <c r="C105">
        <v>4</v>
      </c>
      <c r="D105">
        <v>22</v>
      </c>
      <c r="E105">
        <v>6</v>
      </c>
      <c r="F105">
        <v>3</v>
      </c>
      <c r="G105">
        <v>11</v>
      </c>
      <c r="H105">
        <v>12</v>
      </c>
      <c r="I105">
        <v>6</v>
      </c>
      <c r="J105">
        <v>10</v>
      </c>
      <c r="K105">
        <v>30</v>
      </c>
      <c r="M105" s="7"/>
      <c r="N105" s="7"/>
      <c r="O105" s="4"/>
      <c r="P105" s="4"/>
      <c r="Q105" s="4"/>
      <c r="R105" s="4"/>
      <c r="S105" s="4"/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2</v>
      </c>
      <c r="AC105">
        <v>0</v>
      </c>
      <c r="AD105">
        <v>3</v>
      </c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spans="1:41" x14ac:dyDescent="0.25">
      <c r="A106">
        <v>2</v>
      </c>
      <c r="B106">
        <v>1</v>
      </c>
      <c r="C106">
        <v>12</v>
      </c>
      <c r="D106">
        <v>4</v>
      </c>
      <c r="E106">
        <v>22</v>
      </c>
      <c r="F106">
        <v>6</v>
      </c>
      <c r="G106">
        <v>3</v>
      </c>
      <c r="H106">
        <v>11</v>
      </c>
      <c r="I106">
        <v>12</v>
      </c>
      <c r="J106">
        <v>6</v>
      </c>
      <c r="K106">
        <v>10</v>
      </c>
      <c r="M106" s="7"/>
      <c r="N106" s="7"/>
      <c r="O106" s="4"/>
      <c r="P106" s="4"/>
      <c r="Q106" s="4"/>
      <c r="R106" s="4"/>
      <c r="S106" s="4"/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2</v>
      </c>
      <c r="AD106">
        <v>0</v>
      </c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spans="1:41" x14ac:dyDescent="0.25">
      <c r="A107">
        <v>3</v>
      </c>
      <c r="B107">
        <v>2</v>
      </c>
      <c r="C107">
        <v>1</v>
      </c>
      <c r="D107">
        <v>12</v>
      </c>
      <c r="E107">
        <v>4</v>
      </c>
      <c r="F107">
        <v>22</v>
      </c>
      <c r="G107">
        <v>6</v>
      </c>
      <c r="H107">
        <v>3</v>
      </c>
      <c r="I107">
        <v>11</v>
      </c>
      <c r="J107">
        <v>12</v>
      </c>
      <c r="K107">
        <v>6</v>
      </c>
      <c r="M107" s="7"/>
      <c r="N107" s="7"/>
      <c r="O107" s="4"/>
      <c r="P107" s="4"/>
      <c r="Q107" s="4"/>
      <c r="R107" s="4"/>
      <c r="S107" s="4"/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2</v>
      </c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spans="1:41" x14ac:dyDescent="0.25">
      <c r="A108">
        <v>1</v>
      </c>
      <c r="B108">
        <v>3</v>
      </c>
      <c r="C108">
        <v>2</v>
      </c>
      <c r="D108">
        <v>1</v>
      </c>
      <c r="E108">
        <v>12</v>
      </c>
      <c r="F108">
        <v>4</v>
      </c>
      <c r="G108">
        <v>22</v>
      </c>
      <c r="H108">
        <v>6</v>
      </c>
      <c r="I108">
        <v>3</v>
      </c>
      <c r="J108">
        <v>11</v>
      </c>
      <c r="K108">
        <v>12</v>
      </c>
      <c r="M108" s="7"/>
      <c r="N108" s="7"/>
      <c r="O108" s="7"/>
      <c r="P108" s="7"/>
      <c r="Q108" s="7"/>
      <c r="R108" s="7"/>
      <c r="S108" s="7"/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spans="1:41" x14ac:dyDescent="0.25">
      <c r="A109">
        <v>2</v>
      </c>
      <c r="B109">
        <v>1</v>
      </c>
      <c r="C109">
        <v>3</v>
      </c>
      <c r="D109">
        <v>2</v>
      </c>
      <c r="E109">
        <v>1</v>
      </c>
      <c r="F109">
        <v>12</v>
      </c>
      <c r="G109">
        <v>4</v>
      </c>
      <c r="H109">
        <v>22</v>
      </c>
      <c r="I109">
        <v>6</v>
      </c>
      <c r="J109">
        <v>3</v>
      </c>
      <c r="K109">
        <v>11</v>
      </c>
      <c r="M109" s="7"/>
      <c r="N109" s="7"/>
      <c r="O109" s="7"/>
      <c r="P109" s="7"/>
      <c r="Q109" s="7"/>
      <c r="R109" s="7"/>
      <c r="S109" s="7"/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spans="1:41" x14ac:dyDescent="0.25">
      <c r="A110">
        <v>2</v>
      </c>
      <c r="B110">
        <v>2</v>
      </c>
      <c r="C110">
        <v>1</v>
      </c>
      <c r="D110">
        <v>3</v>
      </c>
      <c r="E110">
        <v>2</v>
      </c>
      <c r="F110">
        <v>1</v>
      </c>
      <c r="G110">
        <v>12</v>
      </c>
      <c r="H110">
        <v>4</v>
      </c>
      <c r="I110">
        <v>22</v>
      </c>
      <c r="J110">
        <v>6</v>
      </c>
      <c r="K110">
        <v>3</v>
      </c>
      <c r="M110" s="7"/>
      <c r="N110" s="7"/>
      <c r="O110" s="7"/>
      <c r="P110" s="7"/>
      <c r="Q110" s="7"/>
      <c r="R110" s="7"/>
      <c r="S110" s="7"/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spans="1:41" x14ac:dyDescent="0.25">
      <c r="A111">
        <v>1</v>
      </c>
      <c r="B111">
        <v>2</v>
      </c>
      <c r="C111">
        <v>2</v>
      </c>
      <c r="D111">
        <v>1</v>
      </c>
      <c r="E111">
        <v>3</v>
      </c>
      <c r="F111">
        <v>2</v>
      </c>
      <c r="G111">
        <v>1</v>
      </c>
      <c r="H111">
        <v>12</v>
      </c>
      <c r="I111">
        <v>4</v>
      </c>
      <c r="J111">
        <v>22</v>
      </c>
      <c r="K111">
        <v>6</v>
      </c>
      <c r="M111" s="7"/>
      <c r="N111" s="7"/>
      <c r="O111" s="7"/>
      <c r="P111" s="7"/>
      <c r="Q111" s="7"/>
      <c r="R111" s="7"/>
      <c r="S111" s="7"/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spans="1:41" x14ac:dyDescent="0.25">
      <c r="A112">
        <v>1</v>
      </c>
      <c r="B112">
        <v>1</v>
      </c>
      <c r="C112">
        <v>2</v>
      </c>
      <c r="D112">
        <v>2</v>
      </c>
      <c r="E112">
        <v>1</v>
      </c>
      <c r="F112">
        <v>3</v>
      </c>
      <c r="G112">
        <v>2</v>
      </c>
      <c r="H112">
        <v>1</v>
      </c>
      <c r="I112">
        <v>12</v>
      </c>
      <c r="J112">
        <v>4</v>
      </c>
      <c r="K112">
        <v>22</v>
      </c>
      <c r="M112" s="7"/>
      <c r="N112" s="7"/>
      <c r="O112" s="7"/>
      <c r="P112" s="7"/>
      <c r="Q112" s="7"/>
      <c r="R112" s="7"/>
      <c r="S112" s="7"/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spans="1:41" x14ac:dyDescent="0.25">
      <c r="A113">
        <v>14</v>
      </c>
      <c r="B113">
        <v>1</v>
      </c>
      <c r="C113">
        <v>1</v>
      </c>
      <c r="D113">
        <v>2</v>
      </c>
      <c r="E113">
        <v>2</v>
      </c>
      <c r="F113">
        <v>1</v>
      </c>
      <c r="G113">
        <v>3</v>
      </c>
      <c r="H113">
        <v>2</v>
      </c>
      <c r="I113">
        <v>1</v>
      </c>
      <c r="J113">
        <v>12</v>
      </c>
      <c r="K113">
        <v>4</v>
      </c>
      <c r="M113" s="7"/>
      <c r="N113" s="7"/>
      <c r="O113" s="7"/>
      <c r="P113" s="7"/>
      <c r="Q113" s="7"/>
      <c r="R113" s="7"/>
      <c r="S113" s="7"/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spans="1:41" x14ac:dyDescent="0.25">
      <c r="A114">
        <v>17</v>
      </c>
      <c r="B114">
        <v>14</v>
      </c>
      <c r="C114">
        <v>1</v>
      </c>
      <c r="D114">
        <v>1</v>
      </c>
      <c r="E114">
        <v>2</v>
      </c>
      <c r="F114">
        <v>2</v>
      </c>
      <c r="G114">
        <v>1</v>
      </c>
      <c r="H114">
        <v>3</v>
      </c>
      <c r="I114">
        <v>2</v>
      </c>
      <c r="J114">
        <v>1</v>
      </c>
      <c r="K114">
        <v>12</v>
      </c>
      <c r="M114" s="7"/>
      <c r="N114" s="7"/>
      <c r="O114" s="7"/>
      <c r="P114" s="7"/>
      <c r="Q114" s="7"/>
      <c r="R114" s="7"/>
      <c r="S114" s="7"/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41" x14ac:dyDescent="0.25">
      <c r="A115">
        <v>1</v>
      </c>
      <c r="B115">
        <v>17</v>
      </c>
      <c r="C115">
        <v>14</v>
      </c>
      <c r="D115">
        <v>1</v>
      </c>
      <c r="E115">
        <v>1</v>
      </c>
      <c r="F115">
        <v>2</v>
      </c>
      <c r="G115">
        <v>2</v>
      </c>
      <c r="H115">
        <v>1</v>
      </c>
      <c r="I115">
        <v>3</v>
      </c>
      <c r="J115">
        <v>2</v>
      </c>
      <c r="K115">
        <v>1</v>
      </c>
      <c r="M115" s="7"/>
      <c r="N115" s="7"/>
      <c r="O115" s="7"/>
      <c r="P115" s="7"/>
      <c r="Q115" s="7"/>
      <c r="R115" s="7"/>
      <c r="S115" s="7"/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41" x14ac:dyDescent="0.25">
      <c r="A116">
        <v>7</v>
      </c>
      <c r="B116">
        <v>1</v>
      </c>
      <c r="C116">
        <v>17</v>
      </c>
      <c r="D116">
        <v>14</v>
      </c>
      <c r="E116">
        <v>1</v>
      </c>
      <c r="F116">
        <v>1</v>
      </c>
      <c r="G116">
        <v>2</v>
      </c>
      <c r="H116">
        <v>2</v>
      </c>
      <c r="I116">
        <v>1</v>
      </c>
      <c r="J116">
        <v>3</v>
      </c>
      <c r="K116">
        <v>2</v>
      </c>
      <c r="M116" s="7"/>
      <c r="N116" s="7"/>
      <c r="O116" s="7"/>
      <c r="P116" s="7"/>
      <c r="Q116" s="7"/>
      <c r="R116" s="7"/>
      <c r="S116" s="7"/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</row>
    <row r="117" spans="1:41" x14ac:dyDescent="0.25">
      <c r="A117">
        <v>3</v>
      </c>
      <c r="B117">
        <v>7</v>
      </c>
      <c r="C117">
        <v>1</v>
      </c>
      <c r="D117">
        <v>17</v>
      </c>
      <c r="E117">
        <v>14</v>
      </c>
      <c r="F117">
        <v>1</v>
      </c>
      <c r="G117">
        <v>1</v>
      </c>
      <c r="H117">
        <v>2</v>
      </c>
      <c r="I117">
        <v>2</v>
      </c>
      <c r="J117">
        <v>1</v>
      </c>
      <c r="K117">
        <v>3</v>
      </c>
      <c r="M117" s="7"/>
      <c r="N117" s="7"/>
      <c r="O117" s="7"/>
      <c r="P117" s="7"/>
      <c r="Q117" s="7"/>
      <c r="R117" s="7"/>
      <c r="S117" s="7"/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</row>
    <row r="118" spans="1:41" x14ac:dyDescent="0.25">
      <c r="A118">
        <v>4</v>
      </c>
      <c r="B118">
        <v>3</v>
      </c>
      <c r="C118">
        <v>7</v>
      </c>
      <c r="D118">
        <v>1</v>
      </c>
      <c r="E118">
        <v>17</v>
      </c>
      <c r="F118">
        <v>14</v>
      </c>
      <c r="G118">
        <v>1</v>
      </c>
      <c r="H118">
        <v>1</v>
      </c>
      <c r="I118">
        <v>2</v>
      </c>
      <c r="J118">
        <v>2</v>
      </c>
      <c r="K118">
        <v>1</v>
      </c>
      <c r="M118" s="7"/>
      <c r="N118" s="7"/>
      <c r="O118" s="7"/>
      <c r="P118" s="7"/>
      <c r="Q118" s="7"/>
      <c r="R118" s="7"/>
      <c r="S118" s="7"/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</row>
    <row r="119" spans="1:41" x14ac:dyDescent="0.25">
      <c r="A119">
        <v>8</v>
      </c>
      <c r="B119">
        <v>4</v>
      </c>
      <c r="C119">
        <v>3</v>
      </c>
      <c r="D119">
        <v>7</v>
      </c>
      <c r="E119">
        <v>1</v>
      </c>
      <c r="F119">
        <v>17</v>
      </c>
      <c r="G119">
        <v>14</v>
      </c>
      <c r="H119">
        <v>1</v>
      </c>
      <c r="I119">
        <v>1</v>
      </c>
      <c r="J119">
        <v>2</v>
      </c>
      <c r="K119">
        <v>2</v>
      </c>
      <c r="M119" s="7"/>
      <c r="N119" s="7"/>
      <c r="O119" s="7"/>
      <c r="P119" s="7"/>
      <c r="Q119" s="7"/>
      <c r="R119" s="7"/>
      <c r="S119" s="7"/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</row>
    <row r="120" spans="1:41" x14ac:dyDescent="0.25">
      <c r="A120">
        <v>6</v>
      </c>
      <c r="B120">
        <v>8</v>
      </c>
      <c r="C120">
        <v>4</v>
      </c>
      <c r="D120">
        <v>3</v>
      </c>
      <c r="E120">
        <v>7</v>
      </c>
      <c r="F120">
        <v>1</v>
      </c>
      <c r="G120">
        <v>17</v>
      </c>
      <c r="H120">
        <v>14</v>
      </c>
      <c r="I120">
        <v>1</v>
      </c>
      <c r="J120">
        <v>1</v>
      </c>
      <c r="K120">
        <v>2</v>
      </c>
      <c r="M120" s="7"/>
      <c r="N120" s="7"/>
      <c r="O120" s="7"/>
      <c r="P120" s="7"/>
      <c r="Q120" s="7"/>
      <c r="R120" s="7"/>
      <c r="S120" s="7"/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</row>
    <row r="121" spans="1:41" x14ac:dyDescent="0.25">
      <c r="A121">
        <v>3</v>
      </c>
      <c r="B121">
        <v>6</v>
      </c>
      <c r="C121">
        <v>8</v>
      </c>
      <c r="D121">
        <v>4</v>
      </c>
      <c r="E121">
        <v>3</v>
      </c>
      <c r="F121">
        <v>7</v>
      </c>
      <c r="G121">
        <v>1</v>
      </c>
      <c r="H121">
        <v>17</v>
      </c>
      <c r="I121">
        <v>14</v>
      </c>
      <c r="J121">
        <v>1</v>
      </c>
      <c r="K121">
        <v>1</v>
      </c>
      <c r="M121" s="7"/>
      <c r="N121" s="7"/>
      <c r="O121" s="7"/>
      <c r="P121" s="7"/>
      <c r="Q121" s="7"/>
      <c r="R121" s="7"/>
      <c r="S121" s="7"/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41" x14ac:dyDescent="0.25">
      <c r="A122">
        <v>7</v>
      </c>
      <c r="B122">
        <v>3</v>
      </c>
      <c r="C122">
        <v>6</v>
      </c>
      <c r="D122">
        <v>8</v>
      </c>
      <c r="E122">
        <v>4</v>
      </c>
      <c r="F122">
        <v>3</v>
      </c>
      <c r="G122">
        <v>7</v>
      </c>
      <c r="H122">
        <v>1</v>
      </c>
      <c r="I122">
        <v>17</v>
      </c>
      <c r="J122">
        <v>14</v>
      </c>
      <c r="K122">
        <v>1</v>
      </c>
      <c r="M122" s="7"/>
      <c r="N122" s="7"/>
      <c r="O122" s="7"/>
      <c r="P122" s="7"/>
      <c r="Q122" s="7"/>
      <c r="R122" s="7"/>
      <c r="S122" s="7"/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41" x14ac:dyDescent="0.25">
      <c r="A123">
        <v>8</v>
      </c>
      <c r="B123">
        <v>7</v>
      </c>
      <c r="C123">
        <v>3</v>
      </c>
      <c r="D123">
        <v>6</v>
      </c>
      <c r="E123">
        <v>8</v>
      </c>
      <c r="F123">
        <v>4</v>
      </c>
      <c r="G123">
        <v>3</v>
      </c>
      <c r="H123">
        <v>7</v>
      </c>
      <c r="I123">
        <v>1</v>
      </c>
      <c r="J123">
        <v>17</v>
      </c>
      <c r="K123">
        <v>14</v>
      </c>
      <c r="M123" s="7"/>
      <c r="N123" s="7"/>
      <c r="O123" s="7"/>
      <c r="P123" s="7"/>
      <c r="Q123" s="7"/>
      <c r="R123" s="7"/>
      <c r="S123" s="7"/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41" x14ac:dyDescent="0.25">
      <c r="A124">
        <v>6</v>
      </c>
      <c r="B124">
        <v>8</v>
      </c>
      <c r="C124">
        <v>7</v>
      </c>
      <c r="D124">
        <v>3</v>
      </c>
      <c r="E124">
        <v>6</v>
      </c>
      <c r="F124">
        <v>8</v>
      </c>
      <c r="G124">
        <v>4</v>
      </c>
      <c r="H124">
        <v>3</v>
      </c>
      <c r="I124">
        <v>7</v>
      </c>
      <c r="J124">
        <v>1</v>
      </c>
      <c r="K124">
        <v>17</v>
      </c>
      <c r="M124" s="7"/>
      <c r="N124" s="7"/>
      <c r="O124" s="7"/>
      <c r="P124" s="7"/>
      <c r="Q124" s="7"/>
      <c r="R124" s="7"/>
      <c r="S124" s="7"/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41" x14ac:dyDescent="0.25">
      <c r="A125">
        <v>5</v>
      </c>
      <c r="B125">
        <v>6</v>
      </c>
      <c r="C125">
        <v>8</v>
      </c>
      <c r="D125">
        <v>7</v>
      </c>
      <c r="E125">
        <v>3</v>
      </c>
      <c r="F125">
        <v>6</v>
      </c>
      <c r="G125">
        <v>8</v>
      </c>
      <c r="H125">
        <v>4</v>
      </c>
      <c r="I125">
        <v>3</v>
      </c>
      <c r="J125">
        <v>7</v>
      </c>
      <c r="K125">
        <v>1</v>
      </c>
      <c r="M125" s="7"/>
      <c r="N125" s="7"/>
      <c r="O125" s="7"/>
      <c r="P125" s="7"/>
      <c r="Q125" s="7"/>
      <c r="R125" s="7"/>
      <c r="S125" s="7"/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41" x14ac:dyDescent="0.25">
      <c r="A126">
        <v>2</v>
      </c>
      <c r="B126">
        <v>5</v>
      </c>
      <c r="C126">
        <v>6</v>
      </c>
      <c r="D126">
        <v>8</v>
      </c>
      <c r="E126">
        <v>7</v>
      </c>
      <c r="F126">
        <v>3</v>
      </c>
      <c r="G126">
        <v>6</v>
      </c>
      <c r="H126">
        <v>8</v>
      </c>
      <c r="I126">
        <v>4</v>
      </c>
      <c r="J126">
        <v>3</v>
      </c>
      <c r="K126">
        <v>7</v>
      </c>
      <c r="M126" s="7"/>
      <c r="N126" s="7"/>
      <c r="O126" s="7"/>
      <c r="P126" s="7"/>
      <c r="Q126" s="7"/>
      <c r="R126" s="7"/>
      <c r="S126" s="7"/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41" x14ac:dyDescent="0.25">
      <c r="A127">
        <v>4</v>
      </c>
      <c r="B127">
        <v>2</v>
      </c>
      <c r="C127">
        <v>5</v>
      </c>
      <c r="D127">
        <v>6</v>
      </c>
      <c r="E127">
        <v>8</v>
      </c>
      <c r="F127">
        <v>7</v>
      </c>
      <c r="G127">
        <v>3</v>
      </c>
      <c r="H127">
        <v>6</v>
      </c>
      <c r="I127">
        <v>8</v>
      </c>
      <c r="J127">
        <v>4</v>
      </c>
      <c r="K127">
        <v>3</v>
      </c>
      <c r="M127" s="7"/>
      <c r="N127" s="7"/>
      <c r="O127" s="7"/>
      <c r="P127" s="7"/>
      <c r="Q127" s="7"/>
      <c r="R127" s="7"/>
      <c r="S127" s="7"/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41" x14ac:dyDescent="0.25">
      <c r="A128">
        <v>0</v>
      </c>
      <c r="B128">
        <v>4</v>
      </c>
      <c r="C128">
        <v>2</v>
      </c>
      <c r="D128">
        <v>5</v>
      </c>
      <c r="E128">
        <v>6</v>
      </c>
      <c r="F128">
        <v>8</v>
      </c>
      <c r="G128">
        <v>7</v>
      </c>
      <c r="H128">
        <v>3</v>
      </c>
      <c r="I128">
        <v>6</v>
      </c>
      <c r="J128">
        <v>8</v>
      </c>
      <c r="K128">
        <v>4</v>
      </c>
      <c r="M128" s="7"/>
      <c r="N128" s="7"/>
      <c r="O128" s="7"/>
      <c r="P128" s="7"/>
      <c r="Q128" s="7"/>
      <c r="R128" s="7"/>
      <c r="S128" s="7"/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3</v>
      </c>
      <c r="B129">
        <v>0</v>
      </c>
      <c r="C129">
        <v>4</v>
      </c>
      <c r="D129">
        <v>2</v>
      </c>
      <c r="E129">
        <v>5</v>
      </c>
      <c r="F129">
        <v>6</v>
      </c>
      <c r="G129">
        <v>8</v>
      </c>
      <c r="H129">
        <v>7</v>
      </c>
      <c r="I129">
        <v>3</v>
      </c>
      <c r="J129">
        <v>6</v>
      </c>
      <c r="K129">
        <v>8</v>
      </c>
      <c r="M129" s="7"/>
      <c r="N129" s="7"/>
      <c r="O129" s="7"/>
      <c r="P129" s="7"/>
      <c r="Q129" s="7"/>
      <c r="R129" s="7"/>
      <c r="S129" s="7"/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11</v>
      </c>
      <c r="B130">
        <v>3</v>
      </c>
      <c r="C130">
        <v>0</v>
      </c>
      <c r="D130">
        <v>4</v>
      </c>
      <c r="E130">
        <v>2</v>
      </c>
      <c r="F130">
        <v>5</v>
      </c>
      <c r="G130">
        <v>6</v>
      </c>
      <c r="H130">
        <v>8</v>
      </c>
      <c r="I130">
        <v>7</v>
      </c>
      <c r="J130">
        <v>3</v>
      </c>
      <c r="K130">
        <v>6</v>
      </c>
      <c r="M130" s="7"/>
      <c r="N130" s="7"/>
      <c r="O130" s="7"/>
      <c r="P130" s="7"/>
      <c r="Q130" s="7"/>
      <c r="R130" s="7"/>
      <c r="S130" s="7"/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7</v>
      </c>
      <c r="B131">
        <v>11</v>
      </c>
      <c r="C131">
        <v>3</v>
      </c>
      <c r="D131">
        <v>0</v>
      </c>
      <c r="E131">
        <v>4</v>
      </c>
      <c r="F131">
        <v>2</v>
      </c>
      <c r="G131">
        <v>5</v>
      </c>
      <c r="H131">
        <v>6</v>
      </c>
      <c r="I131">
        <v>8</v>
      </c>
      <c r="J131">
        <v>7</v>
      </c>
      <c r="K131">
        <v>3</v>
      </c>
      <c r="M131" s="7"/>
      <c r="N131" s="7"/>
      <c r="O131" s="7"/>
      <c r="P131" s="7"/>
      <c r="Q131" s="7"/>
      <c r="R131" s="7"/>
      <c r="S131" s="7"/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1</v>
      </c>
      <c r="B132">
        <v>7</v>
      </c>
      <c r="C132">
        <v>11</v>
      </c>
      <c r="D132">
        <v>3</v>
      </c>
      <c r="E132">
        <v>0</v>
      </c>
      <c r="F132">
        <v>4</v>
      </c>
      <c r="G132">
        <v>2</v>
      </c>
      <c r="H132">
        <v>5</v>
      </c>
      <c r="I132">
        <v>6</v>
      </c>
      <c r="J132">
        <v>8</v>
      </c>
      <c r="K132">
        <v>7</v>
      </c>
      <c r="M132" s="7"/>
      <c r="N132" s="7"/>
      <c r="O132" s="7"/>
      <c r="P132" s="7"/>
      <c r="Q132" s="7"/>
      <c r="R132" s="7"/>
      <c r="S132" s="7"/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2</v>
      </c>
      <c r="B133">
        <v>1</v>
      </c>
      <c r="C133">
        <v>7</v>
      </c>
      <c r="D133">
        <v>11</v>
      </c>
      <c r="E133">
        <v>3</v>
      </c>
      <c r="F133">
        <v>0</v>
      </c>
      <c r="G133">
        <v>4</v>
      </c>
      <c r="H133">
        <v>2</v>
      </c>
      <c r="I133">
        <v>5</v>
      </c>
      <c r="J133">
        <v>6</v>
      </c>
      <c r="K133">
        <v>8</v>
      </c>
      <c r="M133" s="7"/>
      <c r="N133" s="7"/>
      <c r="O133" s="7"/>
      <c r="P133" s="7"/>
      <c r="Q133" s="7"/>
      <c r="R133" s="7"/>
      <c r="S133" s="7"/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0</v>
      </c>
      <c r="B134">
        <v>2</v>
      </c>
      <c r="C134">
        <v>1</v>
      </c>
      <c r="D134">
        <v>7</v>
      </c>
      <c r="E134">
        <v>11</v>
      </c>
      <c r="F134">
        <v>3</v>
      </c>
      <c r="G134">
        <v>0</v>
      </c>
      <c r="H134">
        <v>4</v>
      </c>
      <c r="I134">
        <v>2</v>
      </c>
      <c r="J134">
        <v>5</v>
      </c>
      <c r="K134">
        <v>6</v>
      </c>
      <c r="M134" s="7"/>
      <c r="N134" s="7"/>
      <c r="O134" s="7"/>
      <c r="P134" s="7"/>
      <c r="Q134" s="7"/>
      <c r="R134" s="7"/>
      <c r="S134" s="7"/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4</v>
      </c>
      <c r="B135">
        <v>0</v>
      </c>
      <c r="C135">
        <v>2</v>
      </c>
      <c r="D135">
        <v>1</v>
      </c>
      <c r="E135">
        <v>7</v>
      </c>
      <c r="F135">
        <v>11</v>
      </c>
      <c r="G135">
        <v>3</v>
      </c>
      <c r="H135">
        <v>0</v>
      </c>
      <c r="I135">
        <v>4</v>
      </c>
      <c r="J135">
        <v>2</v>
      </c>
      <c r="K135">
        <v>5</v>
      </c>
      <c r="M135" s="7"/>
      <c r="N135" s="7"/>
      <c r="O135" s="7"/>
      <c r="P135" s="7"/>
      <c r="Q135" s="7"/>
      <c r="R135" s="7"/>
      <c r="S135" s="7"/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>
        <v>2</v>
      </c>
      <c r="B136">
        <v>4</v>
      </c>
      <c r="C136">
        <v>0</v>
      </c>
      <c r="D136">
        <v>2</v>
      </c>
      <c r="E136">
        <v>1</v>
      </c>
      <c r="F136">
        <v>7</v>
      </c>
      <c r="G136">
        <v>11</v>
      </c>
      <c r="H136">
        <v>3</v>
      </c>
      <c r="I136">
        <v>0</v>
      </c>
      <c r="J136">
        <v>4</v>
      </c>
      <c r="K136">
        <v>2</v>
      </c>
      <c r="M136" s="7"/>
      <c r="N136" s="7"/>
      <c r="O136" s="7"/>
      <c r="P136" s="7"/>
      <c r="Q136" s="7"/>
      <c r="R136" s="7"/>
      <c r="S136" s="7"/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16</v>
      </c>
      <c r="B137">
        <v>2</v>
      </c>
      <c r="C137">
        <v>4</v>
      </c>
      <c r="D137">
        <v>0</v>
      </c>
      <c r="E137">
        <v>2</v>
      </c>
      <c r="F137">
        <v>1</v>
      </c>
      <c r="G137">
        <v>7</v>
      </c>
      <c r="H137">
        <v>11</v>
      </c>
      <c r="I137">
        <v>3</v>
      </c>
      <c r="J137">
        <v>0</v>
      </c>
      <c r="K137">
        <v>4</v>
      </c>
      <c r="M137" s="7"/>
      <c r="N137" s="7"/>
      <c r="O137" s="7"/>
      <c r="P137" s="7"/>
      <c r="Q137" s="7"/>
      <c r="R137" s="7"/>
      <c r="S137" s="7"/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</row>
    <row r="138" spans="1:30" x14ac:dyDescent="0.25">
      <c r="A138">
        <v>5</v>
      </c>
      <c r="B138">
        <v>16</v>
      </c>
      <c r="C138">
        <v>2</v>
      </c>
      <c r="D138">
        <v>4</v>
      </c>
      <c r="E138">
        <v>0</v>
      </c>
      <c r="F138">
        <v>2</v>
      </c>
      <c r="G138">
        <v>1</v>
      </c>
      <c r="H138">
        <v>7</v>
      </c>
      <c r="I138">
        <v>11</v>
      </c>
      <c r="J138">
        <v>3</v>
      </c>
      <c r="K138">
        <v>0</v>
      </c>
      <c r="M138" s="7"/>
      <c r="N138" s="7"/>
      <c r="O138" s="7"/>
      <c r="P138" s="7"/>
      <c r="Q138" s="7"/>
      <c r="R138" s="7"/>
      <c r="S138" s="7"/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</row>
    <row r="139" spans="1:30" x14ac:dyDescent="0.25">
      <c r="A139">
        <v>1</v>
      </c>
      <c r="B139">
        <v>5</v>
      </c>
      <c r="C139">
        <v>16</v>
      </c>
      <c r="D139">
        <v>2</v>
      </c>
      <c r="E139">
        <v>4</v>
      </c>
      <c r="F139">
        <v>0</v>
      </c>
      <c r="G139">
        <v>2</v>
      </c>
      <c r="H139">
        <v>1</v>
      </c>
      <c r="I139">
        <v>7</v>
      </c>
      <c r="J139">
        <v>11</v>
      </c>
      <c r="K139">
        <v>3</v>
      </c>
      <c r="M139" s="7"/>
      <c r="N139" s="7"/>
      <c r="O139" s="7"/>
      <c r="P139" s="7"/>
      <c r="Q139" s="7"/>
      <c r="R139" s="7"/>
      <c r="S139" s="7"/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</row>
    <row r="140" spans="1:30" x14ac:dyDescent="0.25">
      <c r="A140">
        <v>5</v>
      </c>
      <c r="B140">
        <v>1</v>
      </c>
      <c r="C140">
        <v>5</v>
      </c>
      <c r="D140">
        <v>16</v>
      </c>
      <c r="E140">
        <v>2</v>
      </c>
      <c r="F140">
        <v>4</v>
      </c>
      <c r="G140">
        <v>0</v>
      </c>
      <c r="H140">
        <v>2</v>
      </c>
      <c r="I140">
        <v>1</v>
      </c>
      <c r="J140">
        <v>7</v>
      </c>
      <c r="K140">
        <v>11</v>
      </c>
      <c r="M140" s="7"/>
      <c r="N140" s="7"/>
      <c r="O140" s="7"/>
      <c r="P140" s="7"/>
      <c r="Q140" s="7"/>
      <c r="R140" s="7"/>
      <c r="S140" s="7"/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</row>
    <row r="141" spans="1:30" x14ac:dyDescent="0.25">
      <c r="A141">
        <v>3</v>
      </c>
      <c r="B141">
        <v>5</v>
      </c>
      <c r="C141">
        <v>1</v>
      </c>
      <c r="D141">
        <v>5</v>
      </c>
      <c r="E141">
        <v>16</v>
      </c>
      <c r="F141">
        <v>2</v>
      </c>
      <c r="G141">
        <v>4</v>
      </c>
      <c r="H141">
        <v>0</v>
      </c>
      <c r="I141">
        <v>2</v>
      </c>
      <c r="J141">
        <v>1</v>
      </c>
      <c r="K141">
        <v>7</v>
      </c>
      <c r="M141" s="7"/>
      <c r="N141" s="7"/>
      <c r="O141" s="7"/>
      <c r="P141" s="7"/>
      <c r="Q141" s="7"/>
      <c r="R141" s="7"/>
      <c r="S141" s="7"/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6</v>
      </c>
      <c r="B142">
        <v>3</v>
      </c>
      <c r="C142">
        <v>5</v>
      </c>
      <c r="D142">
        <v>1</v>
      </c>
      <c r="E142">
        <v>5</v>
      </c>
      <c r="F142">
        <v>16</v>
      </c>
      <c r="G142">
        <v>2</v>
      </c>
      <c r="H142">
        <v>4</v>
      </c>
      <c r="I142">
        <v>0</v>
      </c>
      <c r="J142">
        <v>2</v>
      </c>
      <c r="K142">
        <v>1</v>
      </c>
      <c r="M142" s="7"/>
      <c r="N142" s="7"/>
      <c r="O142" s="7"/>
      <c r="P142" s="7"/>
      <c r="Q142" s="7"/>
      <c r="R142" s="7"/>
      <c r="S142" s="7"/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4</v>
      </c>
      <c r="B143">
        <v>6</v>
      </c>
      <c r="C143">
        <v>3</v>
      </c>
      <c r="D143">
        <v>5</v>
      </c>
      <c r="E143">
        <v>1</v>
      </c>
      <c r="F143">
        <v>5</v>
      </c>
      <c r="G143">
        <v>16</v>
      </c>
      <c r="H143">
        <v>2</v>
      </c>
      <c r="I143">
        <v>4</v>
      </c>
      <c r="J143">
        <v>0</v>
      </c>
      <c r="K143">
        <v>2</v>
      </c>
      <c r="M143" s="7"/>
      <c r="N143" s="7"/>
      <c r="O143" s="7"/>
      <c r="P143" s="7"/>
      <c r="Q143" s="7"/>
      <c r="R143" s="7"/>
      <c r="S143" s="7"/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3</v>
      </c>
      <c r="B144">
        <v>4</v>
      </c>
      <c r="C144">
        <v>6</v>
      </c>
      <c r="D144">
        <v>3</v>
      </c>
      <c r="E144">
        <v>5</v>
      </c>
      <c r="F144">
        <v>1</v>
      </c>
      <c r="G144">
        <v>5</v>
      </c>
      <c r="H144">
        <v>16</v>
      </c>
      <c r="I144">
        <v>2</v>
      </c>
      <c r="J144">
        <v>4</v>
      </c>
      <c r="K144">
        <v>0</v>
      </c>
      <c r="M144" s="7"/>
      <c r="N144" s="7"/>
      <c r="O144" s="7"/>
      <c r="P144" s="7"/>
      <c r="Q144" s="7"/>
      <c r="R144" s="7"/>
      <c r="S144" s="7"/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3</v>
      </c>
      <c r="B145">
        <v>3</v>
      </c>
      <c r="C145">
        <v>4</v>
      </c>
      <c r="D145">
        <v>6</v>
      </c>
      <c r="E145">
        <v>3</v>
      </c>
      <c r="F145">
        <v>5</v>
      </c>
      <c r="G145">
        <v>1</v>
      </c>
      <c r="H145">
        <v>5</v>
      </c>
      <c r="I145">
        <v>16</v>
      </c>
      <c r="J145">
        <v>2</v>
      </c>
      <c r="K145">
        <v>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11</v>
      </c>
      <c r="B146">
        <v>3</v>
      </c>
      <c r="C146">
        <v>3</v>
      </c>
      <c r="D146">
        <v>4</v>
      </c>
      <c r="E146">
        <v>6</v>
      </c>
      <c r="F146">
        <v>3</v>
      </c>
      <c r="G146">
        <v>5</v>
      </c>
      <c r="H146">
        <v>1</v>
      </c>
      <c r="I146">
        <v>5</v>
      </c>
      <c r="J146">
        <v>16</v>
      </c>
      <c r="K146">
        <v>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7</v>
      </c>
      <c r="B147">
        <v>11</v>
      </c>
      <c r="C147">
        <v>3</v>
      </c>
      <c r="D147">
        <v>3</v>
      </c>
      <c r="E147">
        <v>4</v>
      </c>
      <c r="F147">
        <v>6</v>
      </c>
      <c r="G147">
        <v>3</v>
      </c>
      <c r="H147">
        <v>5</v>
      </c>
      <c r="I147">
        <v>1</v>
      </c>
      <c r="J147">
        <v>5</v>
      </c>
      <c r="K147">
        <v>16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>
        <v>11</v>
      </c>
      <c r="B148">
        <v>7</v>
      </c>
      <c r="C148">
        <v>11</v>
      </c>
      <c r="D148">
        <v>3</v>
      </c>
      <c r="E148">
        <v>3</v>
      </c>
      <c r="F148">
        <v>4</v>
      </c>
      <c r="G148">
        <v>6</v>
      </c>
      <c r="H148">
        <v>3</v>
      </c>
      <c r="I148">
        <v>5</v>
      </c>
      <c r="J148">
        <v>1</v>
      </c>
      <c r="K148">
        <v>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57</v>
      </c>
      <c r="B149">
        <v>11</v>
      </c>
      <c r="C149">
        <v>7</v>
      </c>
      <c r="D149">
        <v>11</v>
      </c>
      <c r="E149">
        <v>3</v>
      </c>
      <c r="F149">
        <v>3</v>
      </c>
      <c r="G149">
        <v>4</v>
      </c>
      <c r="H149">
        <v>6</v>
      </c>
      <c r="I149">
        <v>3</v>
      </c>
      <c r="J149">
        <v>5</v>
      </c>
      <c r="K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>
        <v>49</v>
      </c>
      <c r="B150">
        <v>57</v>
      </c>
      <c r="C150">
        <v>11</v>
      </c>
      <c r="D150">
        <v>7</v>
      </c>
      <c r="E150">
        <v>11</v>
      </c>
      <c r="F150">
        <v>3</v>
      </c>
      <c r="G150">
        <v>3</v>
      </c>
      <c r="H150">
        <v>4</v>
      </c>
      <c r="I150">
        <v>6</v>
      </c>
      <c r="J150">
        <v>3</v>
      </c>
      <c r="K150">
        <v>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40</v>
      </c>
      <c r="B151">
        <v>49</v>
      </c>
      <c r="C151">
        <v>57</v>
      </c>
      <c r="D151">
        <v>11</v>
      </c>
      <c r="E151">
        <v>7</v>
      </c>
      <c r="F151">
        <v>11</v>
      </c>
      <c r="G151">
        <v>3</v>
      </c>
      <c r="H151">
        <v>3</v>
      </c>
      <c r="I151">
        <v>4</v>
      </c>
      <c r="J151">
        <v>6</v>
      </c>
      <c r="K151">
        <v>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44</v>
      </c>
      <c r="B152">
        <v>40</v>
      </c>
      <c r="C152">
        <v>49</v>
      </c>
      <c r="D152">
        <v>57</v>
      </c>
      <c r="E152">
        <v>11</v>
      </c>
      <c r="F152">
        <v>7</v>
      </c>
      <c r="G152">
        <v>11</v>
      </c>
      <c r="H152">
        <v>3</v>
      </c>
      <c r="I152">
        <v>3</v>
      </c>
      <c r="J152">
        <v>4</v>
      </c>
      <c r="K152">
        <v>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28</v>
      </c>
      <c r="B153">
        <v>44</v>
      </c>
      <c r="C153">
        <v>40</v>
      </c>
      <c r="D153">
        <v>49</v>
      </c>
      <c r="E153">
        <v>57</v>
      </c>
      <c r="F153">
        <v>11</v>
      </c>
      <c r="G153">
        <v>7</v>
      </c>
      <c r="H153">
        <v>11</v>
      </c>
      <c r="I153">
        <v>3</v>
      </c>
      <c r="J153">
        <v>3</v>
      </c>
      <c r="K153">
        <v>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32</v>
      </c>
      <c r="B154">
        <v>28</v>
      </c>
      <c r="C154">
        <v>44</v>
      </c>
      <c r="D154">
        <v>40</v>
      </c>
      <c r="E154">
        <v>49</v>
      </c>
      <c r="F154">
        <v>57</v>
      </c>
      <c r="G154">
        <v>11</v>
      </c>
      <c r="H154">
        <v>7</v>
      </c>
      <c r="I154">
        <v>11</v>
      </c>
      <c r="J154">
        <v>3</v>
      </c>
      <c r="K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>
        <v>27</v>
      </c>
      <c r="B155">
        <v>32</v>
      </c>
      <c r="C155">
        <v>28</v>
      </c>
      <c r="D155">
        <v>44</v>
      </c>
      <c r="E155">
        <v>40</v>
      </c>
      <c r="F155">
        <v>49</v>
      </c>
      <c r="G155">
        <v>57</v>
      </c>
      <c r="H155">
        <v>11</v>
      </c>
      <c r="I155">
        <v>7</v>
      </c>
      <c r="J155">
        <v>11</v>
      </c>
      <c r="K155">
        <v>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26</v>
      </c>
      <c r="B156">
        <v>27</v>
      </c>
      <c r="C156">
        <v>32</v>
      </c>
      <c r="D156">
        <v>28</v>
      </c>
      <c r="E156">
        <v>44</v>
      </c>
      <c r="F156">
        <v>40</v>
      </c>
      <c r="G156">
        <v>49</v>
      </c>
      <c r="H156">
        <v>57</v>
      </c>
      <c r="I156">
        <v>11</v>
      </c>
      <c r="J156">
        <v>7</v>
      </c>
      <c r="K156">
        <v>11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18</v>
      </c>
      <c r="B157">
        <v>26</v>
      </c>
      <c r="C157">
        <v>27</v>
      </c>
      <c r="D157">
        <v>32</v>
      </c>
      <c r="E157">
        <v>28</v>
      </c>
      <c r="F157">
        <v>44</v>
      </c>
      <c r="G157">
        <v>40</v>
      </c>
      <c r="H157">
        <v>49</v>
      </c>
      <c r="I157">
        <v>57</v>
      </c>
      <c r="J157">
        <v>11</v>
      </c>
      <c r="K157">
        <v>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22</v>
      </c>
      <c r="B158">
        <v>18</v>
      </c>
      <c r="C158">
        <v>26</v>
      </c>
      <c r="D158">
        <v>27</v>
      </c>
      <c r="E158">
        <v>32</v>
      </c>
      <c r="F158">
        <v>28</v>
      </c>
      <c r="G158">
        <v>44</v>
      </c>
      <c r="H158">
        <v>40</v>
      </c>
      <c r="I158">
        <v>49</v>
      </c>
      <c r="J158">
        <v>57</v>
      </c>
      <c r="K158">
        <v>11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D3159-8C94-4948-AD89-C3A599F0EDCE}">
  <sheetPr codeName="Hoja5">
    <tabColor theme="7"/>
  </sheetPr>
  <dimension ref="A1:U1956"/>
  <sheetViews>
    <sheetView tabSelected="1" topLeftCell="D1" zoomScale="55" zoomScaleNormal="55" workbookViewId="0">
      <selection activeCell="S1" sqref="S1:U17"/>
    </sheetView>
  </sheetViews>
  <sheetFormatPr baseColWidth="10" defaultRowHeight="15" x14ac:dyDescent="0.25"/>
  <cols>
    <col min="3" max="3" width="54.85546875" style="29" customWidth="1"/>
    <col min="5" max="5" width="17.5703125" bestFit="1" customWidth="1"/>
    <col min="6" max="6" width="13.42578125" bestFit="1" customWidth="1"/>
    <col min="7" max="7" width="12" bestFit="1" customWidth="1"/>
    <col min="9" max="9" width="17.5703125" bestFit="1" customWidth="1"/>
    <col min="10" max="10" width="22.42578125" bestFit="1" customWidth="1"/>
    <col min="11" max="13" width="12.5703125" bestFit="1" customWidth="1"/>
    <col min="14" max="15" width="12" bestFit="1" customWidth="1"/>
    <col min="16" max="16" width="12.5703125" bestFit="1" customWidth="1"/>
    <col min="17" max="18" width="20" bestFit="1" customWidth="1"/>
    <col min="19" max="19" width="17.5703125" bestFit="1" customWidth="1"/>
    <col min="20" max="20" width="29.7109375" bestFit="1" customWidth="1"/>
    <col min="21" max="21" width="16" bestFit="1" customWidth="1"/>
    <col min="22" max="22" width="16.7109375" bestFit="1" customWidth="1"/>
    <col min="23" max="23" width="20" bestFit="1" customWidth="1"/>
    <col min="24" max="26" width="12" bestFit="1" customWidth="1"/>
    <col min="27" max="27" width="12.5703125" bestFit="1" customWidth="1"/>
    <col min="28" max="30" width="11.85546875" bestFit="1" customWidth="1"/>
    <col min="31" max="31" width="12.28515625" bestFit="1" customWidth="1"/>
    <col min="32" max="33" width="20" bestFit="1" customWidth="1"/>
    <col min="34" max="34" width="19" bestFit="1" customWidth="1"/>
    <col min="35" max="37" width="11.85546875" bestFit="1" customWidth="1"/>
    <col min="38" max="38" width="12.28515625" bestFit="1" customWidth="1"/>
    <col min="39" max="40" width="20" bestFit="1" customWidth="1"/>
    <col min="41" max="41" width="19" bestFit="1" customWidth="1"/>
    <col min="42" max="44" width="11.85546875" bestFit="1" customWidth="1"/>
    <col min="45" max="45" width="15" bestFit="1" customWidth="1"/>
    <col min="46" max="46" width="13.140625" bestFit="1" customWidth="1"/>
    <col min="47" max="47" width="9.5703125" bestFit="1" customWidth="1"/>
    <col min="48" max="48" width="26.5703125" bestFit="1" customWidth="1"/>
    <col min="49" max="49" width="27.42578125" bestFit="1" customWidth="1"/>
    <col min="50" max="51" width="20" bestFit="1" customWidth="1"/>
    <col min="52" max="52" width="19" bestFit="1" customWidth="1"/>
    <col min="53" max="55" width="11.85546875" bestFit="1" customWidth="1"/>
    <col min="56" max="56" width="15" bestFit="1" customWidth="1"/>
    <col min="57" max="57" width="13.140625" bestFit="1" customWidth="1"/>
    <col min="58" max="58" width="9.5703125" bestFit="1" customWidth="1"/>
    <col min="59" max="59" width="26.5703125" bestFit="1" customWidth="1"/>
    <col min="60" max="60" width="27.42578125" bestFit="1" customWidth="1"/>
    <col min="61" max="62" width="20" bestFit="1" customWidth="1"/>
    <col min="63" max="63" width="19" bestFit="1" customWidth="1"/>
    <col min="64" max="66" width="11.85546875" bestFit="1" customWidth="1"/>
    <col min="67" max="67" width="15" bestFit="1" customWidth="1"/>
    <col min="68" max="68" width="13.140625" bestFit="1" customWidth="1"/>
    <col min="69" max="69" width="9.5703125" bestFit="1" customWidth="1"/>
    <col min="70" max="70" width="26.5703125" bestFit="1" customWidth="1"/>
    <col min="71" max="71" width="27.42578125" bestFit="1" customWidth="1"/>
    <col min="72" max="73" width="20" bestFit="1" customWidth="1"/>
    <col min="74" max="74" width="19" bestFit="1" customWidth="1"/>
    <col min="75" max="77" width="11.85546875" bestFit="1" customWidth="1"/>
    <col min="78" max="78" width="15" bestFit="1" customWidth="1"/>
    <col min="79" max="79" width="13.140625" bestFit="1" customWidth="1"/>
    <col min="80" max="80" width="9.5703125" bestFit="1" customWidth="1"/>
    <col min="81" max="81" width="26.5703125" bestFit="1" customWidth="1"/>
    <col min="82" max="82" width="27.42578125" bestFit="1" customWidth="1"/>
    <col min="83" max="84" width="20" bestFit="1" customWidth="1"/>
    <col min="85" max="85" width="19" bestFit="1" customWidth="1"/>
    <col min="86" max="88" width="11.85546875" bestFit="1" customWidth="1"/>
    <col min="89" max="89" width="15" bestFit="1" customWidth="1"/>
    <col min="90" max="90" width="13.140625" bestFit="1" customWidth="1"/>
    <col min="91" max="91" width="9.5703125" bestFit="1" customWidth="1"/>
    <col min="92" max="92" width="26.5703125" bestFit="1" customWidth="1"/>
    <col min="93" max="93" width="27.42578125" bestFit="1" customWidth="1"/>
    <col min="94" max="95" width="20" bestFit="1" customWidth="1"/>
    <col min="96" max="96" width="19" bestFit="1" customWidth="1"/>
    <col min="97" max="99" width="12" bestFit="1" customWidth="1"/>
    <col min="100" max="100" width="15" bestFit="1" customWidth="1"/>
    <col min="101" max="101" width="16.140625" bestFit="1" customWidth="1"/>
    <col min="102" max="102" width="14.140625" bestFit="1" customWidth="1"/>
    <col min="103" max="103" width="13.140625" bestFit="1" customWidth="1"/>
    <col min="104" max="104" width="9.5703125" bestFit="1" customWidth="1"/>
    <col min="105" max="105" width="27.5703125" bestFit="1" customWidth="1"/>
    <col min="106" max="106" width="26.85546875" bestFit="1" customWidth="1"/>
    <col min="107" max="107" width="26.5703125" bestFit="1" customWidth="1"/>
    <col min="108" max="108" width="27.42578125" bestFit="1" customWidth="1"/>
    <col min="109" max="110" width="20" bestFit="1" customWidth="1"/>
    <col min="111" max="111" width="19" bestFit="1" customWidth="1"/>
    <col min="112" max="114" width="12" bestFit="1" customWidth="1"/>
    <col min="115" max="115" width="15" bestFit="1" customWidth="1"/>
    <col min="116" max="116" width="16.140625" bestFit="1" customWidth="1"/>
    <col min="117" max="117" width="14.140625" bestFit="1" customWidth="1"/>
    <col min="118" max="118" width="13.140625" bestFit="1" customWidth="1"/>
    <col min="119" max="119" width="9.5703125" bestFit="1" customWidth="1"/>
    <col min="120" max="120" width="27.5703125" bestFit="1" customWidth="1"/>
    <col min="121" max="121" width="26.85546875" bestFit="1" customWidth="1"/>
    <col min="122" max="122" width="26.5703125" bestFit="1" customWidth="1"/>
    <col min="123" max="123" width="27.42578125" bestFit="1" customWidth="1"/>
    <col min="124" max="125" width="20" bestFit="1" customWidth="1"/>
    <col min="126" max="126" width="19" bestFit="1" customWidth="1"/>
    <col min="127" max="127" width="11.85546875" bestFit="1" customWidth="1"/>
    <col min="128" max="129" width="12" bestFit="1" customWidth="1"/>
    <col min="130" max="130" width="15" bestFit="1" customWidth="1"/>
    <col min="131" max="131" width="16.140625" bestFit="1" customWidth="1"/>
    <col min="132" max="132" width="14.140625" bestFit="1" customWidth="1"/>
    <col min="133" max="133" width="13.140625" bestFit="1" customWidth="1"/>
    <col min="134" max="134" width="9.5703125" bestFit="1" customWidth="1"/>
    <col min="135" max="135" width="27.5703125" bestFit="1" customWidth="1"/>
    <col min="136" max="136" width="26.85546875" bestFit="1" customWidth="1"/>
    <col min="137" max="137" width="26.5703125" bestFit="1" customWidth="1"/>
    <col min="138" max="138" width="27.42578125" bestFit="1" customWidth="1"/>
    <col min="139" max="140" width="20" bestFit="1" customWidth="1"/>
    <col min="141" max="141" width="19" bestFit="1" customWidth="1"/>
    <col min="142" max="144" width="12" bestFit="1" customWidth="1"/>
    <col min="145" max="145" width="15" bestFit="1" customWidth="1"/>
    <col min="146" max="146" width="16.140625" bestFit="1" customWidth="1"/>
    <col min="147" max="147" width="14.140625" bestFit="1" customWidth="1"/>
    <col min="148" max="148" width="13.140625" bestFit="1" customWidth="1"/>
    <col min="149" max="149" width="9.5703125" bestFit="1" customWidth="1"/>
    <col min="150" max="150" width="27.5703125" bestFit="1" customWidth="1"/>
    <col min="151" max="151" width="26.85546875" bestFit="1" customWidth="1"/>
    <col min="152" max="152" width="26.5703125" bestFit="1" customWidth="1"/>
    <col min="153" max="153" width="27.42578125" bestFit="1" customWidth="1"/>
    <col min="154" max="155" width="20" bestFit="1" customWidth="1"/>
    <col min="156" max="156" width="19" bestFit="1" customWidth="1"/>
    <col min="157" max="159" width="12" bestFit="1" customWidth="1"/>
    <col min="160" max="160" width="15" bestFit="1" customWidth="1"/>
    <col min="161" max="161" width="16.140625" bestFit="1" customWidth="1"/>
    <col min="162" max="162" width="14.140625" bestFit="1" customWidth="1"/>
    <col min="163" max="163" width="13.140625" bestFit="1" customWidth="1"/>
    <col min="164" max="164" width="9.5703125" bestFit="1" customWidth="1"/>
    <col min="165" max="165" width="27.5703125" bestFit="1" customWidth="1"/>
    <col min="166" max="166" width="26.85546875" bestFit="1" customWidth="1"/>
    <col min="167" max="167" width="26.5703125" bestFit="1" customWidth="1"/>
    <col min="168" max="168" width="27.42578125" bestFit="1" customWidth="1"/>
    <col min="169" max="170" width="20" bestFit="1" customWidth="1"/>
    <col min="171" max="171" width="19" bestFit="1" customWidth="1"/>
    <col min="172" max="174" width="12" bestFit="1" customWidth="1"/>
    <col min="175" max="175" width="15" bestFit="1" customWidth="1"/>
    <col min="176" max="177" width="16.140625" bestFit="1" customWidth="1"/>
    <col min="178" max="179" width="14.140625" bestFit="1" customWidth="1"/>
    <col min="180" max="180" width="13.140625" bestFit="1" customWidth="1"/>
    <col min="181" max="181" width="9.5703125" bestFit="1" customWidth="1"/>
    <col min="182" max="182" width="27.5703125" bestFit="1" customWidth="1"/>
    <col min="183" max="183" width="26.85546875" bestFit="1" customWidth="1"/>
    <col min="184" max="184" width="26.5703125" bestFit="1" customWidth="1"/>
    <col min="185" max="185" width="27.42578125" bestFit="1" customWidth="1"/>
    <col min="186" max="187" width="20" bestFit="1" customWidth="1"/>
    <col min="188" max="188" width="19" bestFit="1" customWidth="1"/>
    <col min="189" max="191" width="12" bestFit="1" customWidth="1"/>
    <col min="192" max="192" width="15" bestFit="1" customWidth="1"/>
    <col min="193" max="194" width="16.140625" bestFit="1" customWidth="1"/>
    <col min="195" max="196" width="14.140625" bestFit="1" customWidth="1"/>
    <col min="197" max="197" width="13.140625" bestFit="1" customWidth="1"/>
    <col min="198" max="198" width="9.5703125" bestFit="1" customWidth="1"/>
    <col min="199" max="199" width="27.5703125" bestFit="1" customWidth="1"/>
    <col min="200" max="200" width="26.85546875" bestFit="1" customWidth="1"/>
    <col min="201" max="201" width="26.5703125" bestFit="1" customWidth="1"/>
    <col min="202" max="202" width="27.42578125" bestFit="1" customWidth="1"/>
    <col min="203" max="204" width="20" bestFit="1" customWidth="1"/>
    <col min="205" max="205" width="19" bestFit="1" customWidth="1"/>
    <col min="206" max="208" width="12" bestFit="1" customWidth="1"/>
    <col min="209" max="209" width="15" bestFit="1" customWidth="1"/>
    <col min="210" max="211" width="16.140625" bestFit="1" customWidth="1"/>
    <col min="212" max="213" width="14.140625" bestFit="1" customWidth="1"/>
    <col min="214" max="214" width="13.140625" bestFit="1" customWidth="1"/>
    <col min="215" max="215" width="9.5703125" bestFit="1" customWidth="1"/>
    <col min="216" max="216" width="27.5703125" bestFit="1" customWidth="1"/>
    <col min="217" max="217" width="26.85546875" bestFit="1" customWidth="1"/>
    <col min="218" max="218" width="26.5703125" bestFit="1" customWidth="1"/>
    <col min="219" max="219" width="27.42578125" bestFit="1" customWidth="1"/>
    <col min="220" max="221" width="20" bestFit="1" customWidth="1"/>
    <col min="222" max="222" width="19" bestFit="1" customWidth="1"/>
    <col min="223" max="225" width="12" bestFit="1" customWidth="1"/>
    <col min="226" max="226" width="15" bestFit="1" customWidth="1"/>
    <col min="227" max="228" width="16.140625" bestFit="1" customWidth="1"/>
    <col min="229" max="230" width="14.140625" bestFit="1" customWidth="1"/>
    <col min="231" max="231" width="13.140625" bestFit="1" customWidth="1"/>
    <col min="232" max="232" width="9.5703125" bestFit="1" customWidth="1"/>
    <col min="233" max="233" width="27.5703125" bestFit="1" customWidth="1"/>
    <col min="234" max="234" width="26.85546875" bestFit="1" customWidth="1"/>
    <col min="235" max="235" width="26.5703125" bestFit="1" customWidth="1"/>
    <col min="236" max="236" width="27.42578125" bestFit="1" customWidth="1"/>
    <col min="237" max="238" width="20" bestFit="1" customWidth="1"/>
    <col min="239" max="239" width="19" bestFit="1" customWidth="1"/>
    <col min="240" max="242" width="12" bestFit="1" customWidth="1"/>
    <col min="243" max="243" width="15" bestFit="1" customWidth="1"/>
    <col min="244" max="245" width="16.140625" bestFit="1" customWidth="1"/>
    <col min="246" max="247" width="14.140625" bestFit="1" customWidth="1"/>
    <col min="248" max="248" width="13.140625" bestFit="1" customWidth="1"/>
    <col min="249" max="249" width="9.5703125" bestFit="1" customWidth="1"/>
    <col min="250" max="250" width="27.5703125" bestFit="1" customWidth="1"/>
    <col min="251" max="251" width="26.85546875" bestFit="1" customWidth="1"/>
    <col min="252" max="252" width="26.5703125" bestFit="1" customWidth="1"/>
    <col min="253" max="253" width="27.42578125" bestFit="1" customWidth="1"/>
    <col min="254" max="255" width="20" bestFit="1" customWidth="1"/>
    <col min="256" max="256" width="19" bestFit="1" customWidth="1"/>
    <col min="257" max="259" width="12" bestFit="1" customWidth="1"/>
    <col min="260" max="260" width="15" bestFit="1" customWidth="1"/>
    <col min="261" max="262" width="16.140625" bestFit="1" customWidth="1"/>
    <col min="263" max="264" width="14.140625" bestFit="1" customWidth="1"/>
    <col min="265" max="265" width="13.140625" bestFit="1" customWidth="1"/>
    <col min="266" max="266" width="9.5703125" bestFit="1" customWidth="1"/>
    <col min="267" max="267" width="27.5703125" bestFit="1" customWidth="1"/>
    <col min="268" max="268" width="26.85546875" bestFit="1" customWidth="1"/>
    <col min="269" max="269" width="26.5703125" bestFit="1" customWidth="1"/>
    <col min="270" max="270" width="27.42578125" bestFit="1" customWidth="1"/>
    <col min="271" max="272" width="20" bestFit="1" customWidth="1"/>
    <col min="273" max="273" width="19" bestFit="1" customWidth="1"/>
    <col min="274" max="276" width="12" bestFit="1" customWidth="1"/>
    <col min="277" max="277" width="15" bestFit="1" customWidth="1"/>
    <col min="278" max="279" width="16.140625" bestFit="1" customWidth="1"/>
    <col min="280" max="281" width="14.140625" bestFit="1" customWidth="1"/>
    <col min="282" max="282" width="13.140625" bestFit="1" customWidth="1"/>
    <col min="283" max="283" width="9.5703125" bestFit="1" customWidth="1"/>
    <col min="284" max="284" width="27.5703125" bestFit="1" customWidth="1"/>
    <col min="285" max="285" width="26.85546875" bestFit="1" customWidth="1"/>
    <col min="286" max="286" width="26.5703125" bestFit="1" customWidth="1"/>
    <col min="287" max="287" width="27.42578125" bestFit="1" customWidth="1"/>
    <col min="288" max="289" width="20" bestFit="1" customWidth="1"/>
    <col min="290" max="290" width="19" bestFit="1" customWidth="1"/>
    <col min="291" max="291" width="12" bestFit="1" customWidth="1"/>
    <col min="292" max="292" width="11.85546875" bestFit="1" customWidth="1"/>
    <col min="293" max="293" width="12" bestFit="1" customWidth="1"/>
    <col min="294" max="294" width="15" bestFit="1" customWidth="1"/>
    <col min="295" max="296" width="16.140625" bestFit="1" customWidth="1"/>
    <col min="297" max="298" width="14.140625" bestFit="1" customWidth="1"/>
    <col min="299" max="299" width="13.140625" bestFit="1" customWidth="1"/>
    <col min="300" max="300" width="9.5703125" bestFit="1" customWidth="1"/>
    <col min="301" max="301" width="27.5703125" bestFit="1" customWidth="1"/>
    <col min="302" max="302" width="26.85546875" bestFit="1" customWidth="1"/>
    <col min="303" max="303" width="26.5703125" bestFit="1" customWidth="1"/>
    <col min="304" max="304" width="27.42578125" bestFit="1" customWidth="1"/>
    <col min="305" max="306" width="20" bestFit="1" customWidth="1"/>
    <col min="307" max="307" width="19" bestFit="1" customWidth="1"/>
    <col min="308" max="310" width="12" bestFit="1" customWidth="1"/>
    <col min="311" max="311" width="15" bestFit="1" customWidth="1"/>
    <col min="312" max="313" width="16.140625" bestFit="1" customWidth="1"/>
    <col min="314" max="315" width="14.140625" bestFit="1" customWidth="1"/>
    <col min="316" max="316" width="13.140625" bestFit="1" customWidth="1"/>
    <col min="317" max="317" width="9.5703125" bestFit="1" customWidth="1"/>
    <col min="318" max="318" width="27.5703125" bestFit="1" customWidth="1"/>
    <col min="319" max="319" width="26.85546875" bestFit="1" customWidth="1"/>
    <col min="320" max="320" width="26.5703125" bestFit="1" customWidth="1"/>
    <col min="321" max="321" width="27.42578125" bestFit="1" customWidth="1"/>
    <col min="322" max="323" width="20" bestFit="1" customWidth="1"/>
    <col min="324" max="324" width="19" bestFit="1" customWidth="1"/>
    <col min="325" max="327" width="12" bestFit="1" customWidth="1"/>
    <col min="328" max="328" width="15" bestFit="1" customWidth="1"/>
    <col min="329" max="330" width="16.140625" bestFit="1" customWidth="1"/>
    <col min="331" max="332" width="14.140625" bestFit="1" customWidth="1"/>
    <col min="333" max="333" width="13.140625" bestFit="1" customWidth="1"/>
    <col min="334" max="334" width="9.5703125" bestFit="1" customWidth="1"/>
    <col min="335" max="335" width="27.5703125" bestFit="1" customWidth="1"/>
    <col min="336" max="336" width="26.85546875" bestFit="1" customWidth="1"/>
    <col min="337" max="337" width="26.5703125" bestFit="1" customWidth="1"/>
    <col min="338" max="338" width="27.42578125" bestFit="1" customWidth="1"/>
    <col min="339" max="340" width="20" bestFit="1" customWidth="1"/>
    <col min="341" max="341" width="19" bestFit="1" customWidth="1"/>
    <col min="342" max="344" width="12" bestFit="1" customWidth="1"/>
    <col min="345" max="345" width="15" bestFit="1" customWidth="1"/>
    <col min="346" max="347" width="16.140625" bestFit="1" customWidth="1"/>
    <col min="348" max="349" width="14.140625" bestFit="1" customWidth="1"/>
    <col min="350" max="350" width="13.140625" bestFit="1" customWidth="1"/>
    <col min="351" max="351" width="9.5703125" bestFit="1" customWidth="1"/>
    <col min="352" max="352" width="27.5703125" bestFit="1" customWidth="1"/>
    <col min="353" max="353" width="26.85546875" bestFit="1" customWidth="1"/>
    <col min="354" max="354" width="26.5703125" bestFit="1" customWidth="1"/>
    <col min="355" max="355" width="27.42578125" bestFit="1" customWidth="1"/>
    <col min="356" max="357" width="20" bestFit="1" customWidth="1"/>
    <col min="358" max="358" width="19" bestFit="1" customWidth="1"/>
    <col min="359" max="361" width="12" bestFit="1" customWidth="1"/>
    <col min="362" max="362" width="15" bestFit="1" customWidth="1"/>
    <col min="363" max="364" width="16.140625" bestFit="1" customWidth="1"/>
    <col min="365" max="366" width="14.140625" bestFit="1" customWidth="1"/>
    <col min="367" max="367" width="13.140625" bestFit="1" customWidth="1"/>
    <col min="368" max="368" width="9.5703125" bestFit="1" customWidth="1"/>
    <col min="369" max="369" width="27.5703125" bestFit="1" customWidth="1"/>
    <col min="370" max="370" width="26.85546875" bestFit="1" customWidth="1"/>
    <col min="371" max="371" width="26.5703125" bestFit="1" customWidth="1"/>
    <col min="372" max="372" width="27.42578125" bestFit="1" customWidth="1"/>
    <col min="373" max="374" width="20" bestFit="1" customWidth="1"/>
    <col min="375" max="375" width="19" bestFit="1" customWidth="1"/>
    <col min="376" max="378" width="12" bestFit="1" customWidth="1"/>
    <col min="379" max="379" width="15" bestFit="1" customWidth="1"/>
    <col min="380" max="381" width="16.140625" bestFit="1" customWidth="1"/>
    <col min="382" max="383" width="14.140625" bestFit="1" customWidth="1"/>
    <col min="384" max="384" width="13.140625" bestFit="1" customWidth="1"/>
    <col min="385" max="385" width="9.5703125" bestFit="1" customWidth="1"/>
    <col min="386" max="386" width="27.5703125" bestFit="1" customWidth="1"/>
    <col min="387" max="387" width="26.85546875" bestFit="1" customWidth="1"/>
    <col min="388" max="388" width="26.5703125" bestFit="1" customWidth="1"/>
    <col min="389" max="389" width="27.42578125" bestFit="1" customWidth="1"/>
    <col min="390" max="391" width="20" bestFit="1" customWidth="1"/>
    <col min="392" max="392" width="19" bestFit="1" customWidth="1"/>
    <col min="393" max="395" width="12" bestFit="1" customWidth="1"/>
    <col min="396" max="396" width="15" bestFit="1" customWidth="1"/>
    <col min="397" max="398" width="16.140625" bestFit="1" customWidth="1"/>
    <col min="399" max="400" width="14.140625" bestFit="1" customWidth="1"/>
    <col min="401" max="401" width="13.140625" bestFit="1" customWidth="1"/>
    <col min="402" max="402" width="9.5703125" bestFit="1" customWidth="1"/>
    <col min="403" max="403" width="27.5703125" bestFit="1" customWidth="1"/>
    <col min="404" max="404" width="26.85546875" bestFit="1" customWidth="1"/>
    <col min="405" max="405" width="26.5703125" bestFit="1" customWidth="1"/>
    <col min="406" max="406" width="27.42578125" bestFit="1" customWidth="1"/>
    <col min="407" max="408" width="20" bestFit="1" customWidth="1"/>
    <col min="409" max="409" width="19" bestFit="1" customWidth="1"/>
    <col min="410" max="412" width="12" bestFit="1" customWidth="1"/>
    <col min="413" max="413" width="15" bestFit="1" customWidth="1"/>
    <col min="414" max="415" width="16.140625" bestFit="1" customWidth="1"/>
    <col min="416" max="417" width="14.140625" bestFit="1" customWidth="1"/>
    <col min="418" max="418" width="13.140625" bestFit="1" customWidth="1"/>
    <col min="419" max="419" width="9.5703125" bestFit="1" customWidth="1"/>
    <col min="420" max="420" width="27.5703125" bestFit="1" customWidth="1"/>
    <col min="421" max="421" width="26.85546875" bestFit="1" customWidth="1"/>
    <col min="422" max="422" width="26.5703125" bestFit="1" customWidth="1"/>
    <col min="423" max="423" width="27.42578125" bestFit="1" customWidth="1"/>
    <col min="424" max="425" width="20" bestFit="1" customWidth="1"/>
    <col min="426" max="426" width="19" bestFit="1" customWidth="1"/>
    <col min="427" max="427" width="11.85546875" bestFit="1" customWidth="1"/>
    <col min="428" max="429" width="12" bestFit="1" customWidth="1"/>
    <col min="430" max="430" width="15" bestFit="1" customWidth="1"/>
    <col min="431" max="432" width="16.140625" bestFit="1" customWidth="1"/>
    <col min="433" max="434" width="14.140625" bestFit="1" customWidth="1"/>
    <col min="435" max="435" width="13.140625" bestFit="1" customWidth="1"/>
    <col min="436" max="436" width="9.5703125" bestFit="1" customWidth="1"/>
    <col min="437" max="437" width="27.5703125" bestFit="1" customWidth="1"/>
    <col min="438" max="438" width="26.85546875" bestFit="1" customWidth="1"/>
    <col min="439" max="439" width="26.5703125" bestFit="1" customWidth="1"/>
    <col min="440" max="440" width="27.42578125" bestFit="1" customWidth="1"/>
    <col min="441" max="442" width="20" bestFit="1" customWidth="1"/>
    <col min="443" max="443" width="19" bestFit="1" customWidth="1"/>
    <col min="444" max="446" width="12" bestFit="1" customWidth="1"/>
    <col min="447" max="447" width="15" bestFit="1" customWidth="1"/>
    <col min="448" max="449" width="16.140625" bestFit="1" customWidth="1"/>
    <col min="450" max="451" width="14.140625" bestFit="1" customWidth="1"/>
    <col min="452" max="452" width="13.140625" bestFit="1" customWidth="1"/>
    <col min="453" max="453" width="9.5703125" bestFit="1" customWidth="1"/>
    <col min="454" max="454" width="27.5703125" bestFit="1" customWidth="1"/>
    <col min="455" max="455" width="26.85546875" bestFit="1" customWidth="1"/>
    <col min="456" max="456" width="26.5703125" bestFit="1" customWidth="1"/>
    <col min="457" max="457" width="27.42578125" bestFit="1" customWidth="1"/>
    <col min="458" max="459" width="20" bestFit="1" customWidth="1"/>
    <col min="460" max="460" width="19" bestFit="1" customWidth="1"/>
    <col min="461" max="463" width="12" bestFit="1" customWidth="1"/>
    <col min="464" max="464" width="15" bestFit="1" customWidth="1"/>
    <col min="465" max="466" width="16.140625" bestFit="1" customWidth="1"/>
    <col min="467" max="468" width="14.140625" bestFit="1" customWidth="1"/>
    <col min="469" max="469" width="13.140625" bestFit="1" customWidth="1"/>
    <col min="470" max="470" width="9.5703125" bestFit="1" customWidth="1"/>
    <col min="471" max="471" width="27.5703125" bestFit="1" customWidth="1"/>
    <col min="472" max="472" width="26.85546875" bestFit="1" customWidth="1"/>
    <col min="473" max="473" width="26.5703125" bestFit="1" customWidth="1"/>
    <col min="474" max="474" width="27.42578125" bestFit="1" customWidth="1"/>
    <col min="475" max="476" width="20" bestFit="1" customWidth="1"/>
    <col min="477" max="477" width="19" bestFit="1" customWidth="1"/>
    <col min="478" max="478" width="12" bestFit="1" customWidth="1"/>
    <col min="479" max="479" width="11.85546875" bestFit="1" customWidth="1"/>
    <col min="480" max="480" width="12" bestFit="1" customWidth="1"/>
    <col min="481" max="481" width="15" bestFit="1" customWidth="1"/>
    <col min="482" max="483" width="16.140625" bestFit="1" customWidth="1"/>
    <col min="484" max="485" width="14.140625" bestFit="1" customWidth="1"/>
    <col min="486" max="486" width="13.140625" bestFit="1" customWidth="1"/>
    <col min="487" max="487" width="9.5703125" bestFit="1" customWidth="1"/>
    <col min="488" max="488" width="27.5703125" bestFit="1" customWidth="1"/>
    <col min="489" max="489" width="26.85546875" bestFit="1" customWidth="1"/>
    <col min="490" max="490" width="26.5703125" bestFit="1" customWidth="1"/>
    <col min="491" max="491" width="27.42578125" bestFit="1" customWidth="1"/>
    <col min="492" max="493" width="20" bestFit="1" customWidth="1"/>
    <col min="494" max="494" width="19" bestFit="1" customWidth="1"/>
    <col min="495" max="495" width="12" bestFit="1" customWidth="1"/>
    <col min="496" max="496" width="11.85546875" bestFit="1" customWidth="1"/>
    <col min="497" max="497" width="12" bestFit="1" customWidth="1"/>
    <col min="498" max="498" width="15" bestFit="1" customWidth="1"/>
    <col min="499" max="500" width="16.140625" bestFit="1" customWidth="1"/>
    <col min="501" max="502" width="14.140625" bestFit="1" customWidth="1"/>
    <col min="503" max="503" width="13.140625" bestFit="1" customWidth="1"/>
    <col min="504" max="504" width="9.5703125" bestFit="1" customWidth="1"/>
    <col min="505" max="505" width="27.5703125" bestFit="1" customWidth="1"/>
    <col min="506" max="506" width="26.85546875" bestFit="1" customWidth="1"/>
    <col min="507" max="507" width="26.5703125" bestFit="1" customWidth="1"/>
    <col min="508" max="508" width="27.42578125" bestFit="1" customWidth="1"/>
    <col min="509" max="510" width="20" bestFit="1" customWidth="1"/>
    <col min="511" max="511" width="19" bestFit="1" customWidth="1"/>
    <col min="512" max="512" width="12" bestFit="1" customWidth="1"/>
    <col min="513" max="514" width="11.85546875" bestFit="1" customWidth="1"/>
    <col min="515" max="515" width="15" bestFit="1" customWidth="1"/>
    <col min="516" max="517" width="16.140625" bestFit="1" customWidth="1"/>
    <col min="518" max="519" width="14.140625" bestFit="1" customWidth="1"/>
    <col min="520" max="520" width="13.140625" bestFit="1" customWidth="1"/>
    <col min="521" max="521" width="9.5703125" bestFit="1" customWidth="1"/>
    <col min="522" max="522" width="27.5703125" bestFit="1" customWidth="1"/>
    <col min="523" max="523" width="26.85546875" bestFit="1" customWidth="1"/>
    <col min="524" max="524" width="26.5703125" bestFit="1" customWidth="1"/>
    <col min="525" max="525" width="27.42578125" bestFit="1" customWidth="1"/>
    <col min="526" max="527" width="20" bestFit="1" customWidth="1"/>
    <col min="528" max="528" width="19" bestFit="1" customWidth="1"/>
    <col min="529" max="531" width="12" bestFit="1" customWidth="1"/>
    <col min="532" max="532" width="15" bestFit="1" customWidth="1"/>
    <col min="533" max="534" width="16.140625" bestFit="1" customWidth="1"/>
    <col min="535" max="536" width="14.140625" bestFit="1" customWidth="1"/>
    <col min="537" max="537" width="13.140625" bestFit="1" customWidth="1"/>
    <col min="538" max="538" width="9.5703125" bestFit="1" customWidth="1"/>
    <col min="539" max="539" width="27.5703125" bestFit="1" customWidth="1"/>
    <col min="540" max="540" width="26.85546875" bestFit="1" customWidth="1"/>
    <col min="541" max="541" width="26.5703125" bestFit="1" customWidth="1"/>
    <col min="542" max="542" width="27.42578125" bestFit="1" customWidth="1"/>
    <col min="543" max="544" width="20" bestFit="1" customWidth="1"/>
    <col min="545" max="545" width="19" bestFit="1" customWidth="1"/>
    <col min="546" max="548" width="12" bestFit="1" customWidth="1"/>
    <col min="549" max="549" width="15" bestFit="1" customWidth="1"/>
    <col min="550" max="551" width="16.140625" bestFit="1" customWidth="1"/>
    <col min="552" max="553" width="14.140625" bestFit="1" customWidth="1"/>
    <col min="554" max="554" width="13.140625" bestFit="1" customWidth="1"/>
    <col min="555" max="555" width="9.5703125" bestFit="1" customWidth="1"/>
    <col min="556" max="556" width="27.5703125" bestFit="1" customWidth="1"/>
    <col min="557" max="557" width="26.85546875" bestFit="1" customWidth="1"/>
    <col min="558" max="558" width="26.5703125" bestFit="1" customWidth="1"/>
    <col min="559" max="559" width="27.42578125" bestFit="1" customWidth="1"/>
    <col min="560" max="561" width="20" bestFit="1" customWidth="1"/>
    <col min="562" max="562" width="19" bestFit="1" customWidth="1"/>
    <col min="563" max="564" width="12" bestFit="1" customWidth="1"/>
    <col min="565" max="565" width="11.85546875" bestFit="1" customWidth="1"/>
    <col min="566" max="566" width="15" bestFit="1" customWidth="1"/>
    <col min="567" max="568" width="16.140625" bestFit="1" customWidth="1"/>
    <col min="569" max="570" width="14.140625" bestFit="1" customWidth="1"/>
    <col min="571" max="571" width="13.140625" bestFit="1" customWidth="1"/>
    <col min="572" max="572" width="9.5703125" bestFit="1" customWidth="1"/>
    <col min="573" max="573" width="27.5703125" bestFit="1" customWidth="1"/>
    <col min="574" max="574" width="26.85546875" bestFit="1" customWidth="1"/>
    <col min="575" max="575" width="26.5703125" bestFit="1" customWidth="1"/>
    <col min="576" max="576" width="27.42578125" bestFit="1" customWidth="1"/>
    <col min="577" max="578" width="20" bestFit="1" customWidth="1"/>
    <col min="579" max="579" width="19" bestFit="1" customWidth="1"/>
    <col min="580" max="582" width="12" bestFit="1" customWidth="1"/>
    <col min="583" max="583" width="15" bestFit="1" customWidth="1"/>
    <col min="584" max="585" width="16.140625" bestFit="1" customWidth="1"/>
    <col min="586" max="587" width="14.140625" bestFit="1" customWidth="1"/>
    <col min="588" max="588" width="13.140625" bestFit="1" customWidth="1"/>
    <col min="589" max="589" width="9.5703125" bestFit="1" customWidth="1"/>
    <col min="590" max="590" width="27.5703125" bestFit="1" customWidth="1"/>
    <col min="591" max="591" width="26.85546875" bestFit="1" customWidth="1"/>
    <col min="592" max="592" width="26.5703125" bestFit="1" customWidth="1"/>
    <col min="593" max="593" width="27.42578125" bestFit="1" customWidth="1"/>
    <col min="594" max="595" width="20" bestFit="1" customWidth="1"/>
    <col min="596" max="596" width="19" bestFit="1" customWidth="1"/>
    <col min="597" max="599" width="12" bestFit="1" customWidth="1"/>
    <col min="600" max="600" width="15" bestFit="1" customWidth="1"/>
    <col min="601" max="602" width="16.140625" bestFit="1" customWidth="1"/>
    <col min="603" max="604" width="14.140625" bestFit="1" customWidth="1"/>
    <col min="605" max="605" width="13.140625" bestFit="1" customWidth="1"/>
    <col min="606" max="606" width="9.5703125" bestFit="1" customWidth="1"/>
    <col min="607" max="607" width="27.5703125" bestFit="1" customWidth="1"/>
    <col min="608" max="608" width="26.85546875" bestFit="1" customWidth="1"/>
    <col min="609" max="609" width="26.5703125" bestFit="1" customWidth="1"/>
    <col min="610" max="610" width="27.42578125" bestFit="1" customWidth="1"/>
    <col min="611" max="612" width="20" bestFit="1" customWidth="1"/>
    <col min="613" max="613" width="19" bestFit="1" customWidth="1"/>
    <col min="614" max="616" width="12" bestFit="1" customWidth="1"/>
    <col min="617" max="617" width="15" bestFit="1" customWidth="1"/>
    <col min="618" max="619" width="16.140625" bestFit="1" customWidth="1"/>
    <col min="620" max="621" width="14.140625" bestFit="1" customWidth="1"/>
    <col min="622" max="622" width="13.140625" bestFit="1" customWidth="1"/>
    <col min="623" max="623" width="9.5703125" bestFit="1" customWidth="1"/>
    <col min="624" max="624" width="27.5703125" bestFit="1" customWidth="1"/>
    <col min="625" max="625" width="26.85546875" bestFit="1" customWidth="1"/>
    <col min="626" max="626" width="26.5703125" bestFit="1" customWidth="1"/>
    <col min="627" max="627" width="27.42578125" bestFit="1" customWidth="1"/>
    <col min="628" max="629" width="20" bestFit="1" customWidth="1"/>
    <col min="630" max="630" width="19" bestFit="1" customWidth="1"/>
    <col min="631" max="633" width="12" bestFit="1" customWidth="1"/>
    <col min="634" max="634" width="15" bestFit="1" customWidth="1"/>
    <col min="635" max="636" width="16.140625" bestFit="1" customWidth="1"/>
    <col min="637" max="638" width="14.140625" bestFit="1" customWidth="1"/>
    <col min="639" max="639" width="13.140625" bestFit="1" customWidth="1"/>
    <col min="640" max="640" width="9.5703125" bestFit="1" customWidth="1"/>
    <col min="641" max="641" width="27.5703125" bestFit="1" customWidth="1"/>
    <col min="642" max="642" width="26.85546875" bestFit="1" customWidth="1"/>
    <col min="643" max="643" width="26.5703125" bestFit="1" customWidth="1"/>
    <col min="644" max="644" width="27.42578125" bestFit="1" customWidth="1"/>
    <col min="645" max="646" width="20" bestFit="1" customWidth="1"/>
    <col min="647" max="647" width="19" bestFit="1" customWidth="1"/>
    <col min="648" max="650" width="12" bestFit="1" customWidth="1"/>
    <col min="651" max="651" width="15" bestFit="1" customWidth="1"/>
    <col min="652" max="653" width="16.140625" bestFit="1" customWidth="1"/>
    <col min="654" max="655" width="14.140625" bestFit="1" customWidth="1"/>
    <col min="656" max="656" width="13.140625" bestFit="1" customWidth="1"/>
    <col min="657" max="657" width="9.5703125" bestFit="1" customWidth="1"/>
    <col min="658" max="658" width="27.5703125" bestFit="1" customWidth="1"/>
    <col min="659" max="659" width="26.85546875" bestFit="1" customWidth="1"/>
    <col min="660" max="660" width="26.5703125" bestFit="1" customWidth="1"/>
    <col min="661" max="661" width="27.42578125" bestFit="1" customWidth="1"/>
    <col min="662" max="663" width="20" bestFit="1" customWidth="1"/>
    <col min="664" max="664" width="19" bestFit="1" customWidth="1"/>
    <col min="665" max="667" width="12" bestFit="1" customWidth="1"/>
    <col min="668" max="668" width="15" bestFit="1" customWidth="1"/>
    <col min="669" max="670" width="16.140625" bestFit="1" customWidth="1"/>
    <col min="671" max="672" width="14.140625" bestFit="1" customWidth="1"/>
    <col min="673" max="673" width="13.140625" bestFit="1" customWidth="1"/>
    <col min="674" max="674" width="9.5703125" bestFit="1" customWidth="1"/>
    <col min="675" max="675" width="27.5703125" bestFit="1" customWidth="1"/>
    <col min="676" max="676" width="26.85546875" bestFit="1" customWidth="1"/>
    <col min="677" max="677" width="26.5703125" bestFit="1" customWidth="1"/>
    <col min="678" max="678" width="27.42578125" bestFit="1" customWidth="1"/>
    <col min="679" max="680" width="20" bestFit="1" customWidth="1"/>
    <col min="681" max="681" width="19" bestFit="1" customWidth="1"/>
    <col min="682" max="684" width="12" bestFit="1" customWidth="1"/>
    <col min="685" max="685" width="15" bestFit="1" customWidth="1"/>
    <col min="686" max="687" width="16.140625" bestFit="1" customWidth="1"/>
    <col min="688" max="689" width="14.140625" bestFit="1" customWidth="1"/>
    <col min="690" max="690" width="13.140625" bestFit="1" customWidth="1"/>
    <col min="691" max="691" width="9.5703125" bestFit="1" customWidth="1"/>
    <col min="692" max="692" width="27.5703125" bestFit="1" customWidth="1"/>
    <col min="693" max="693" width="26.85546875" bestFit="1" customWidth="1"/>
    <col min="694" max="694" width="26.5703125" bestFit="1" customWidth="1"/>
    <col min="695" max="695" width="27.42578125" bestFit="1" customWidth="1"/>
    <col min="696" max="697" width="20" bestFit="1" customWidth="1"/>
    <col min="698" max="698" width="19" bestFit="1" customWidth="1"/>
    <col min="699" max="701" width="12" bestFit="1" customWidth="1"/>
    <col min="702" max="702" width="15" bestFit="1" customWidth="1"/>
    <col min="703" max="704" width="16.140625" bestFit="1" customWidth="1"/>
    <col min="705" max="706" width="14.140625" bestFit="1" customWidth="1"/>
    <col min="707" max="707" width="13.140625" bestFit="1" customWidth="1"/>
    <col min="708" max="708" width="9.5703125" bestFit="1" customWidth="1"/>
    <col min="709" max="709" width="27.5703125" bestFit="1" customWidth="1"/>
    <col min="710" max="710" width="26.85546875" bestFit="1" customWidth="1"/>
    <col min="711" max="711" width="26.5703125" bestFit="1" customWidth="1"/>
    <col min="712" max="712" width="27.42578125" bestFit="1" customWidth="1"/>
    <col min="713" max="714" width="20" bestFit="1" customWidth="1"/>
    <col min="715" max="715" width="19" bestFit="1" customWidth="1"/>
    <col min="716" max="718" width="12" bestFit="1" customWidth="1"/>
    <col min="719" max="719" width="15" bestFit="1" customWidth="1"/>
    <col min="720" max="721" width="16.140625" bestFit="1" customWidth="1"/>
    <col min="722" max="723" width="14.140625" bestFit="1" customWidth="1"/>
    <col min="724" max="724" width="13.140625" bestFit="1" customWidth="1"/>
    <col min="725" max="725" width="9.5703125" bestFit="1" customWidth="1"/>
    <col min="726" max="726" width="27.5703125" bestFit="1" customWidth="1"/>
    <col min="727" max="727" width="26.85546875" bestFit="1" customWidth="1"/>
    <col min="728" max="728" width="26.5703125" bestFit="1" customWidth="1"/>
    <col min="729" max="729" width="27.42578125" bestFit="1" customWidth="1"/>
    <col min="730" max="731" width="20" bestFit="1" customWidth="1"/>
    <col min="732" max="732" width="19" bestFit="1" customWidth="1"/>
    <col min="733" max="735" width="12" bestFit="1" customWidth="1"/>
    <col min="736" max="736" width="15" bestFit="1" customWidth="1"/>
    <col min="737" max="738" width="16.140625" bestFit="1" customWidth="1"/>
    <col min="739" max="740" width="14.140625" bestFit="1" customWidth="1"/>
    <col min="741" max="741" width="13.140625" bestFit="1" customWidth="1"/>
    <col min="742" max="742" width="9.5703125" bestFit="1" customWidth="1"/>
    <col min="743" max="743" width="27.5703125" bestFit="1" customWidth="1"/>
    <col min="744" max="744" width="26.85546875" bestFit="1" customWidth="1"/>
    <col min="745" max="745" width="26.5703125" bestFit="1" customWidth="1"/>
    <col min="746" max="746" width="27.42578125" bestFit="1" customWidth="1"/>
    <col min="747" max="748" width="20" bestFit="1" customWidth="1"/>
    <col min="749" max="749" width="19" bestFit="1" customWidth="1"/>
    <col min="750" max="752" width="12" bestFit="1" customWidth="1"/>
    <col min="753" max="753" width="15" bestFit="1" customWidth="1"/>
    <col min="754" max="755" width="16.140625" bestFit="1" customWidth="1"/>
    <col min="756" max="757" width="14.140625" bestFit="1" customWidth="1"/>
    <col min="758" max="758" width="13.140625" bestFit="1" customWidth="1"/>
    <col min="759" max="759" width="9.5703125" bestFit="1" customWidth="1"/>
    <col min="760" max="760" width="27.5703125" bestFit="1" customWidth="1"/>
    <col min="761" max="761" width="26.85546875" bestFit="1" customWidth="1"/>
    <col min="762" max="762" width="26.5703125" bestFit="1" customWidth="1"/>
    <col min="763" max="763" width="27.42578125" bestFit="1" customWidth="1"/>
    <col min="764" max="765" width="20" bestFit="1" customWidth="1"/>
    <col min="766" max="766" width="19" bestFit="1" customWidth="1"/>
    <col min="767" max="769" width="12" bestFit="1" customWidth="1"/>
    <col min="770" max="770" width="15" bestFit="1" customWidth="1"/>
    <col min="771" max="772" width="16.140625" bestFit="1" customWidth="1"/>
    <col min="773" max="774" width="14.140625" bestFit="1" customWidth="1"/>
    <col min="775" max="775" width="13.140625" bestFit="1" customWidth="1"/>
    <col min="776" max="776" width="9.5703125" bestFit="1" customWidth="1"/>
    <col min="777" max="777" width="27.5703125" bestFit="1" customWidth="1"/>
    <col min="778" max="778" width="26.85546875" bestFit="1" customWidth="1"/>
    <col min="779" max="779" width="26.5703125" bestFit="1" customWidth="1"/>
    <col min="780" max="780" width="27.42578125" bestFit="1" customWidth="1"/>
    <col min="781" max="782" width="20" bestFit="1" customWidth="1"/>
    <col min="783" max="783" width="19" bestFit="1" customWidth="1"/>
    <col min="784" max="784" width="12" bestFit="1" customWidth="1"/>
    <col min="785" max="785" width="11.85546875" bestFit="1" customWidth="1"/>
    <col min="786" max="786" width="12" bestFit="1" customWidth="1"/>
    <col min="787" max="787" width="15" bestFit="1" customWidth="1"/>
    <col min="788" max="789" width="16.140625" bestFit="1" customWidth="1"/>
    <col min="790" max="791" width="14.140625" bestFit="1" customWidth="1"/>
    <col min="792" max="792" width="13.140625" bestFit="1" customWidth="1"/>
    <col min="793" max="793" width="9.5703125" bestFit="1" customWidth="1"/>
    <col min="794" max="794" width="27.5703125" bestFit="1" customWidth="1"/>
    <col min="795" max="795" width="26.85546875" bestFit="1" customWidth="1"/>
    <col min="796" max="796" width="26.5703125" bestFit="1" customWidth="1"/>
    <col min="797" max="797" width="27.42578125" bestFit="1" customWidth="1"/>
    <col min="798" max="799" width="20" bestFit="1" customWidth="1"/>
    <col min="800" max="800" width="19" bestFit="1" customWidth="1"/>
    <col min="801" max="803" width="12" bestFit="1" customWidth="1"/>
    <col min="804" max="804" width="15" bestFit="1" customWidth="1"/>
    <col min="805" max="806" width="16.140625" bestFit="1" customWidth="1"/>
    <col min="807" max="808" width="14.140625" bestFit="1" customWidth="1"/>
    <col min="809" max="809" width="13.140625" bestFit="1" customWidth="1"/>
    <col min="810" max="810" width="9.5703125" bestFit="1" customWidth="1"/>
    <col min="811" max="811" width="27.5703125" bestFit="1" customWidth="1"/>
    <col min="812" max="812" width="26.85546875" bestFit="1" customWidth="1"/>
    <col min="813" max="813" width="26.5703125" bestFit="1" customWidth="1"/>
    <col min="814" max="814" width="27.42578125" bestFit="1" customWidth="1"/>
    <col min="815" max="816" width="20" bestFit="1" customWidth="1"/>
    <col min="817" max="817" width="19" bestFit="1" customWidth="1"/>
    <col min="818" max="820" width="12" bestFit="1" customWidth="1"/>
    <col min="821" max="821" width="15" bestFit="1" customWidth="1"/>
    <col min="822" max="823" width="16.140625" bestFit="1" customWidth="1"/>
    <col min="824" max="825" width="14.140625" bestFit="1" customWidth="1"/>
    <col min="826" max="826" width="13.140625" bestFit="1" customWidth="1"/>
    <col min="827" max="827" width="9.5703125" bestFit="1" customWidth="1"/>
    <col min="828" max="828" width="27.5703125" bestFit="1" customWidth="1"/>
    <col min="829" max="829" width="26.85546875" bestFit="1" customWidth="1"/>
    <col min="830" max="830" width="26.5703125" bestFit="1" customWidth="1"/>
    <col min="831" max="831" width="27.42578125" bestFit="1" customWidth="1"/>
    <col min="832" max="833" width="20" bestFit="1" customWidth="1"/>
    <col min="834" max="834" width="19" bestFit="1" customWidth="1"/>
    <col min="835" max="836" width="12" bestFit="1" customWidth="1"/>
    <col min="837" max="837" width="11.85546875" bestFit="1" customWidth="1"/>
    <col min="838" max="838" width="15" bestFit="1" customWidth="1"/>
    <col min="839" max="840" width="16.140625" bestFit="1" customWidth="1"/>
    <col min="841" max="842" width="14.140625" bestFit="1" customWidth="1"/>
    <col min="843" max="843" width="13.140625" bestFit="1" customWidth="1"/>
    <col min="844" max="844" width="9.5703125" bestFit="1" customWidth="1"/>
    <col min="845" max="845" width="27.5703125" bestFit="1" customWidth="1"/>
    <col min="846" max="846" width="26.85546875" bestFit="1" customWidth="1"/>
    <col min="847" max="847" width="26.5703125" bestFit="1" customWidth="1"/>
    <col min="848" max="848" width="27.42578125" bestFit="1" customWidth="1"/>
    <col min="849" max="850" width="20" bestFit="1" customWidth="1"/>
    <col min="851" max="851" width="19" bestFit="1" customWidth="1"/>
    <col min="852" max="854" width="12" bestFit="1" customWidth="1"/>
    <col min="855" max="855" width="15" bestFit="1" customWidth="1"/>
    <col min="856" max="857" width="16.140625" bestFit="1" customWidth="1"/>
    <col min="858" max="859" width="14.140625" bestFit="1" customWidth="1"/>
    <col min="860" max="860" width="13.140625" bestFit="1" customWidth="1"/>
    <col min="861" max="861" width="9.5703125" bestFit="1" customWidth="1"/>
    <col min="862" max="862" width="27.5703125" bestFit="1" customWidth="1"/>
    <col min="863" max="863" width="26.85546875" bestFit="1" customWidth="1"/>
    <col min="864" max="864" width="26.5703125" bestFit="1" customWidth="1"/>
    <col min="865" max="865" width="27.42578125" bestFit="1" customWidth="1"/>
    <col min="866" max="867" width="20" bestFit="1" customWidth="1"/>
    <col min="868" max="868" width="19" bestFit="1" customWidth="1"/>
    <col min="869" max="871" width="12" bestFit="1" customWidth="1"/>
    <col min="872" max="872" width="15" bestFit="1" customWidth="1"/>
    <col min="873" max="874" width="16.140625" bestFit="1" customWidth="1"/>
    <col min="875" max="876" width="14.140625" bestFit="1" customWidth="1"/>
    <col min="877" max="877" width="13.140625" bestFit="1" customWidth="1"/>
    <col min="878" max="878" width="9.5703125" bestFit="1" customWidth="1"/>
    <col min="879" max="879" width="27.5703125" bestFit="1" customWidth="1"/>
    <col min="880" max="880" width="26.85546875" bestFit="1" customWidth="1"/>
    <col min="881" max="881" width="26.5703125" bestFit="1" customWidth="1"/>
    <col min="882" max="882" width="27.42578125" bestFit="1" customWidth="1"/>
    <col min="883" max="884" width="20" bestFit="1" customWidth="1"/>
    <col min="885" max="885" width="19" bestFit="1" customWidth="1"/>
    <col min="886" max="888" width="12" bestFit="1" customWidth="1"/>
    <col min="889" max="889" width="15" bestFit="1" customWidth="1"/>
    <col min="890" max="891" width="16.140625" bestFit="1" customWidth="1"/>
    <col min="892" max="893" width="14.140625" bestFit="1" customWidth="1"/>
    <col min="894" max="894" width="13.140625" bestFit="1" customWidth="1"/>
    <col min="895" max="895" width="9.5703125" bestFit="1" customWidth="1"/>
    <col min="896" max="896" width="27.5703125" bestFit="1" customWidth="1"/>
    <col min="897" max="897" width="26.85546875" bestFit="1" customWidth="1"/>
    <col min="898" max="898" width="26.5703125" bestFit="1" customWidth="1"/>
    <col min="899" max="899" width="27.42578125" bestFit="1" customWidth="1"/>
    <col min="900" max="901" width="20" bestFit="1" customWidth="1"/>
    <col min="902" max="902" width="19" bestFit="1" customWidth="1"/>
    <col min="903" max="905" width="12" bestFit="1" customWidth="1"/>
    <col min="906" max="906" width="15" bestFit="1" customWidth="1"/>
    <col min="907" max="908" width="16.140625" bestFit="1" customWidth="1"/>
    <col min="909" max="910" width="14.140625" bestFit="1" customWidth="1"/>
    <col min="911" max="911" width="13.140625" bestFit="1" customWidth="1"/>
    <col min="912" max="912" width="9.5703125" bestFit="1" customWidth="1"/>
    <col min="913" max="913" width="27.5703125" bestFit="1" customWidth="1"/>
    <col min="914" max="914" width="26.85546875" bestFit="1" customWidth="1"/>
    <col min="915" max="915" width="26.5703125" bestFit="1" customWidth="1"/>
    <col min="916" max="916" width="27.42578125" bestFit="1" customWidth="1"/>
    <col min="917" max="918" width="20" bestFit="1" customWidth="1"/>
    <col min="919" max="919" width="19" bestFit="1" customWidth="1"/>
    <col min="920" max="922" width="12" bestFit="1" customWidth="1"/>
    <col min="923" max="923" width="15" bestFit="1" customWidth="1"/>
    <col min="924" max="925" width="16.140625" bestFit="1" customWidth="1"/>
    <col min="926" max="927" width="14.140625" bestFit="1" customWidth="1"/>
    <col min="928" max="928" width="13.140625" bestFit="1" customWidth="1"/>
    <col min="929" max="929" width="9.5703125" bestFit="1" customWidth="1"/>
    <col min="930" max="930" width="27.5703125" bestFit="1" customWidth="1"/>
    <col min="931" max="931" width="26.85546875" bestFit="1" customWidth="1"/>
    <col min="932" max="932" width="26.5703125" bestFit="1" customWidth="1"/>
    <col min="933" max="933" width="27.42578125" bestFit="1" customWidth="1"/>
    <col min="934" max="935" width="20" bestFit="1" customWidth="1"/>
    <col min="936" max="936" width="19" bestFit="1" customWidth="1"/>
    <col min="937" max="939" width="12" bestFit="1" customWidth="1"/>
    <col min="940" max="940" width="15" bestFit="1" customWidth="1"/>
    <col min="941" max="942" width="16.140625" bestFit="1" customWidth="1"/>
    <col min="943" max="944" width="14.140625" bestFit="1" customWidth="1"/>
    <col min="945" max="945" width="13.140625" bestFit="1" customWidth="1"/>
    <col min="946" max="946" width="9.5703125" bestFit="1" customWidth="1"/>
    <col min="947" max="947" width="27.5703125" bestFit="1" customWidth="1"/>
    <col min="948" max="948" width="26.85546875" bestFit="1" customWidth="1"/>
    <col min="949" max="949" width="26.5703125" bestFit="1" customWidth="1"/>
    <col min="950" max="950" width="27.42578125" bestFit="1" customWidth="1"/>
    <col min="951" max="952" width="20" bestFit="1" customWidth="1"/>
    <col min="953" max="953" width="19" bestFit="1" customWidth="1"/>
    <col min="954" max="954" width="12" bestFit="1" customWidth="1"/>
    <col min="955" max="955" width="11.85546875" bestFit="1" customWidth="1"/>
    <col min="956" max="956" width="12" bestFit="1" customWidth="1"/>
    <col min="957" max="957" width="15" bestFit="1" customWidth="1"/>
    <col min="958" max="959" width="16.140625" bestFit="1" customWidth="1"/>
    <col min="960" max="961" width="14.140625" bestFit="1" customWidth="1"/>
    <col min="962" max="962" width="13.140625" bestFit="1" customWidth="1"/>
    <col min="963" max="963" width="9.5703125" bestFit="1" customWidth="1"/>
    <col min="964" max="964" width="27.5703125" bestFit="1" customWidth="1"/>
    <col min="965" max="965" width="26.85546875" bestFit="1" customWidth="1"/>
    <col min="966" max="966" width="26.5703125" bestFit="1" customWidth="1"/>
    <col min="967" max="967" width="27.42578125" bestFit="1" customWidth="1"/>
    <col min="968" max="969" width="20" bestFit="1" customWidth="1"/>
    <col min="970" max="970" width="19" bestFit="1" customWidth="1"/>
    <col min="971" max="973" width="12" bestFit="1" customWidth="1"/>
    <col min="974" max="974" width="15" bestFit="1" customWidth="1"/>
    <col min="975" max="976" width="16.140625" bestFit="1" customWidth="1"/>
    <col min="977" max="978" width="14.140625" bestFit="1" customWidth="1"/>
    <col min="979" max="979" width="13.140625" bestFit="1" customWidth="1"/>
    <col min="980" max="980" width="9.5703125" bestFit="1" customWidth="1"/>
    <col min="981" max="981" width="27.5703125" bestFit="1" customWidth="1"/>
    <col min="982" max="982" width="26.85546875" bestFit="1" customWidth="1"/>
    <col min="983" max="983" width="26.5703125" bestFit="1" customWidth="1"/>
    <col min="984" max="984" width="27.42578125" bestFit="1" customWidth="1"/>
    <col min="985" max="986" width="20" bestFit="1" customWidth="1"/>
    <col min="987" max="987" width="19" bestFit="1" customWidth="1"/>
    <col min="988" max="990" width="12" bestFit="1" customWidth="1"/>
    <col min="991" max="991" width="15" bestFit="1" customWidth="1"/>
    <col min="992" max="993" width="16.140625" bestFit="1" customWidth="1"/>
    <col min="994" max="995" width="14.140625" bestFit="1" customWidth="1"/>
    <col min="996" max="996" width="13.140625" bestFit="1" customWidth="1"/>
    <col min="997" max="997" width="9.5703125" bestFit="1" customWidth="1"/>
    <col min="998" max="998" width="27.5703125" bestFit="1" customWidth="1"/>
    <col min="999" max="999" width="26.85546875" bestFit="1" customWidth="1"/>
    <col min="1000" max="1000" width="26.5703125" bestFit="1" customWidth="1"/>
    <col min="1001" max="1001" width="27.42578125" bestFit="1" customWidth="1"/>
    <col min="1002" max="1003" width="20" bestFit="1" customWidth="1"/>
    <col min="1004" max="1004" width="19" bestFit="1" customWidth="1"/>
    <col min="1005" max="1007" width="12" bestFit="1" customWidth="1"/>
    <col min="1008" max="1008" width="15" bestFit="1" customWidth="1"/>
    <col min="1009" max="1010" width="16.140625" bestFit="1" customWidth="1"/>
    <col min="1011" max="1012" width="14.140625" bestFit="1" customWidth="1"/>
    <col min="1013" max="1013" width="13.140625" bestFit="1" customWidth="1"/>
    <col min="1014" max="1014" width="9.5703125" bestFit="1" customWidth="1"/>
    <col min="1015" max="1015" width="27.5703125" bestFit="1" customWidth="1"/>
    <col min="1016" max="1016" width="26.85546875" bestFit="1" customWidth="1"/>
    <col min="1017" max="1017" width="26.5703125" bestFit="1" customWidth="1"/>
    <col min="1018" max="1018" width="27.42578125" bestFit="1" customWidth="1"/>
    <col min="1019" max="1020" width="20" bestFit="1" customWidth="1"/>
    <col min="1021" max="1021" width="19" bestFit="1" customWidth="1"/>
    <col min="1022" max="1024" width="12" bestFit="1" customWidth="1"/>
    <col min="1025" max="1025" width="15" bestFit="1" customWidth="1"/>
    <col min="1026" max="1027" width="16.140625" bestFit="1" customWidth="1"/>
    <col min="1028" max="1029" width="14.140625" bestFit="1" customWidth="1"/>
    <col min="1030" max="1030" width="13.140625" bestFit="1" customWidth="1"/>
    <col min="1031" max="1031" width="9.5703125" bestFit="1" customWidth="1"/>
    <col min="1032" max="1032" width="27.5703125" bestFit="1" customWidth="1"/>
    <col min="1033" max="1033" width="26.85546875" bestFit="1" customWidth="1"/>
    <col min="1034" max="1034" width="26.5703125" bestFit="1" customWidth="1"/>
    <col min="1035" max="1035" width="27.42578125" bestFit="1" customWidth="1"/>
    <col min="1036" max="1037" width="20" bestFit="1" customWidth="1"/>
    <col min="1038" max="1038" width="19" bestFit="1" customWidth="1"/>
    <col min="1039" max="1041" width="12" bestFit="1" customWidth="1"/>
    <col min="1042" max="1042" width="15" bestFit="1" customWidth="1"/>
    <col min="1043" max="1044" width="16.140625" bestFit="1" customWidth="1"/>
    <col min="1045" max="1046" width="14.140625" bestFit="1" customWidth="1"/>
    <col min="1047" max="1047" width="13.140625" bestFit="1" customWidth="1"/>
    <col min="1048" max="1048" width="9.5703125" bestFit="1" customWidth="1"/>
    <col min="1049" max="1049" width="27.5703125" bestFit="1" customWidth="1"/>
    <col min="1050" max="1050" width="26.85546875" bestFit="1" customWidth="1"/>
    <col min="1051" max="1051" width="26.5703125" bestFit="1" customWidth="1"/>
    <col min="1052" max="1052" width="27.42578125" bestFit="1" customWidth="1"/>
    <col min="1053" max="1054" width="20" bestFit="1" customWidth="1"/>
    <col min="1055" max="1055" width="19" bestFit="1" customWidth="1"/>
    <col min="1056" max="1056" width="11.85546875" bestFit="1" customWidth="1"/>
    <col min="1057" max="1058" width="12" bestFit="1" customWidth="1"/>
    <col min="1059" max="1059" width="15" bestFit="1" customWidth="1"/>
    <col min="1060" max="1061" width="16.140625" bestFit="1" customWidth="1"/>
    <col min="1062" max="1063" width="14.140625" bestFit="1" customWidth="1"/>
    <col min="1064" max="1064" width="13.140625" bestFit="1" customWidth="1"/>
    <col min="1065" max="1065" width="9.5703125" bestFit="1" customWidth="1"/>
    <col min="1066" max="1066" width="27.5703125" bestFit="1" customWidth="1"/>
    <col min="1067" max="1067" width="26.85546875" bestFit="1" customWidth="1"/>
    <col min="1068" max="1068" width="26.5703125" bestFit="1" customWidth="1"/>
    <col min="1069" max="1069" width="27.42578125" bestFit="1" customWidth="1"/>
    <col min="1070" max="1071" width="20" bestFit="1" customWidth="1"/>
    <col min="1072" max="1072" width="19" bestFit="1" customWidth="1"/>
    <col min="1073" max="1073" width="11.85546875" bestFit="1" customWidth="1"/>
    <col min="1074" max="1075" width="12" bestFit="1" customWidth="1"/>
    <col min="1076" max="1076" width="15" bestFit="1" customWidth="1"/>
    <col min="1077" max="1078" width="16.140625" bestFit="1" customWidth="1"/>
    <col min="1079" max="1080" width="14.140625" bestFit="1" customWidth="1"/>
    <col min="1081" max="1081" width="13.140625" bestFit="1" customWidth="1"/>
    <col min="1082" max="1082" width="9.5703125" bestFit="1" customWidth="1"/>
    <col min="1083" max="1083" width="27.5703125" bestFit="1" customWidth="1"/>
    <col min="1084" max="1084" width="26.85546875" bestFit="1" customWidth="1"/>
    <col min="1085" max="1085" width="26.5703125" bestFit="1" customWidth="1"/>
    <col min="1086" max="1086" width="27.42578125" bestFit="1" customWidth="1"/>
    <col min="1087" max="1088" width="20" bestFit="1" customWidth="1"/>
    <col min="1089" max="1089" width="19" bestFit="1" customWidth="1"/>
    <col min="1090" max="1091" width="12" bestFit="1" customWidth="1"/>
    <col min="1092" max="1092" width="11.85546875" bestFit="1" customWidth="1"/>
    <col min="1093" max="1093" width="15" bestFit="1" customWidth="1"/>
    <col min="1094" max="1095" width="16.140625" bestFit="1" customWidth="1"/>
    <col min="1096" max="1097" width="14.140625" bestFit="1" customWidth="1"/>
    <col min="1098" max="1098" width="13.140625" bestFit="1" customWidth="1"/>
    <col min="1099" max="1099" width="9.5703125" bestFit="1" customWidth="1"/>
    <col min="1100" max="1100" width="27.5703125" bestFit="1" customWidth="1"/>
    <col min="1101" max="1101" width="26.85546875" bestFit="1" customWidth="1"/>
    <col min="1102" max="1102" width="26.5703125" bestFit="1" customWidth="1"/>
    <col min="1103" max="1103" width="27.42578125" bestFit="1" customWidth="1"/>
    <col min="1104" max="1105" width="20" bestFit="1" customWidth="1"/>
    <col min="1106" max="1106" width="19" bestFit="1" customWidth="1"/>
    <col min="1107" max="1109" width="12" bestFit="1" customWidth="1"/>
    <col min="1110" max="1110" width="15" bestFit="1" customWidth="1"/>
    <col min="1111" max="1112" width="16.140625" bestFit="1" customWidth="1"/>
    <col min="1113" max="1114" width="14.140625" bestFit="1" customWidth="1"/>
    <col min="1115" max="1115" width="13.140625" bestFit="1" customWidth="1"/>
    <col min="1116" max="1116" width="9.5703125" bestFit="1" customWidth="1"/>
    <col min="1117" max="1117" width="27.5703125" bestFit="1" customWidth="1"/>
    <col min="1118" max="1118" width="26.85546875" bestFit="1" customWidth="1"/>
    <col min="1119" max="1119" width="26.5703125" bestFit="1" customWidth="1"/>
    <col min="1120" max="1120" width="27.42578125" bestFit="1" customWidth="1"/>
    <col min="1121" max="1122" width="20" bestFit="1" customWidth="1"/>
    <col min="1123" max="1123" width="19" bestFit="1" customWidth="1"/>
    <col min="1124" max="1125" width="12" bestFit="1" customWidth="1"/>
    <col min="1126" max="1126" width="11.85546875" bestFit="1" customWidth="1"/>
    <col min="1127" max="1127" width="15" bestFit="1" customWidth="1"/>
    <col min="1128" max="1129" width="16.140625" bestFit="1" customWidth="1"/>
    <col min="1130" max="1131" width="14.140625" bestFit="1" customWidth="1"/>
    <col min="1132" max="1132" width="13.140625" bestFit="1" customWidth="1"/>
    <col min="1133" max="1133" width="9.5703125" bestFit="1" customWidth="1"/>
    <col min="1134" max="1134" width="27.5703125" bestFit="1" customWidth="1"/>
    <col min="1135" max="1135" width="26.85546875" bestFit="1" customWidth="1"/>
    <col min="1136" max="1136" width="26.5703125" bestFit="1" customWidth="1"/>
    <col min="1137" max="1137" width="27.42578125" bestFit="1" customWidth="1"/>
    <col min="1138" max="1139" width="20" bestFit="1" customWidth="1"/>
    <col min="1140" max="1140" width="19" bestFit="1" customWidth="1"/>
    <col min="1141" max="1143" width="12" bestFit="1" customWidth="1"/>
    <col min="1144" max="1144" width="15" bestFit="1" customWidth="1"/>
    <col min="1145" max="1146" width="16.140625" bestFit="1" customWidth="1"/>
    <col min="1147" max="1148" width="14.140625" bestFit="1" customWidth="1"/>
    <col min="1149" max="1149" width="13.140625" bestFit="1" customWidth="1"/>
    <col min="1150" max="1150" width="9.5703125" bestFit="1" customWidth="1"/>
    <col min="1151" max="1151" width="27.5703125" bestFit="1" customWidth="1"/>
    <col min="1152" max="1152" width="26.85546875" bestFit="1" customWidth="1"/>
    <col min="1153" max="1153" width="26.5703125" bestFit="1" customWidth="1"/>
    <col min="1154" max="1154" width="27.42578125" bestFit="1" customWidth="1"/>
    <col min="1155" max="1156" width="20" bestFit="1" customWidth="1"/>
    <col min="1157" max="1157" width="19" bestFit="1" customWidth="1"/>
    <col min="1158" max="1160" width="12" bestFit="1" customWidth="1"/>
    <col min="1161" max="1161" width="15" bestFit="1" customWidth="1"/>
    <col min="1162" max="1163" width="16.140625" bestFit="1" customWidth="1"/>
    <col min="1164" max="1165" width="14.140625" bestFit="1" customWidth="1"/>
    <col min="1166" max="1166" width="13.140625" bestFit="1" customWidth="1"/>
    <col min="1167" max="1167" width="9.5703125" bestFit="1" customWidth="1"/>
    <col min="1168" max="1168" width="27.5703125" bestFit="1" customWidth="1"/>
    <col min="1169" max="1169" width="26.85546875" bestFit="1" customWidth="1"/>
    <col min="1170" max="1170" width="26.5703125" bestFit="1" customWidth="1"/>
    <col min="1171" max="1171" width="27.42578125" bestFit="1" customWidth="1"/>
    <col min="1172" max="1173" width="20" bestFit="1" customWidth="1"/>
    <col min="1174" max="1174" width="19" bestFit="1" customWidth="1"/>
    <col min="1175" max="1177" width="12" bestFit="1" customWidth="1"/>
    <col min="1178" max="1178" width="15" bestFit="1" customWidth="1"/>
    <col min="1179" max="1180" width="16.140625" bestFit="1" customWidth="1"/>
    <col min="1181" max="1182" width="14.140625" bestFit="1" customWidth="1"/>
    <col min="1183" max="1183" width="13.140625" bestFit="1" customWidth="1"/>
    <col min="1184" max="1184" width="9.5703125" bestFit="1" customWidth="1"/>
    <col min="1185" max="1185" width="27.5703125" bestFit="1" customWidth="1"/>
    <col min="1186" max="1186" width="26.85546875" bestFit="1" customWidth="1"/>
    <col min="1187" max="1187" width="26.5703125" bestFit="1" customWidth="1"/>
    <col min="1188" max="1188" width="27.42578125" bestFit="1" customWidth="1"/>
    <col min="1189" max="1190" width="20" bestFit="1" customWidth="1"/>
    <col min="1191" max="1191" width="19" bestFit="1" customWidth="1"/>
    <col min="1192" max="1194" width="12" bestFit="1" customWidth="1"/>
    <col min="1195" max="1195" width="15" bestFit="1" customWidth="1"/>
    <col min="1196" max="1197" width="16.140625" bestFit="1" customWidth="1"/>
    <col min="1198" max="1199" width="14.140625" bestFit="1" customWidth="1"/>
    <col min="1200" max="1200" width="13.140625" bestFit="1" customWidth="1"/>
    <col min="1201" max="1201" width="9.5703125" bestFit="1" customWidth="1"/>
    <col min="1202" max="1202" width="27.5703125" bestFit="1" customWidth="1"/>
    <col min="1203" max="1203" width="26.85546875" bestFit="1" customWidth="1"/>
    <col min="1204" max="1204" width="26.5703125" bestFit="1" customWidth="1"/>
    <col min="1205" max="1205" width="27.42578125" bestFit="1" customWidth="1"/>
    <col min="1206" max="1207" width="20" bestFit="1" customWidth="1"/>
    <col min="1208" max="1208" width="19" bestFit="1" customWidth="1"/>
    <col min="1209" max="1209" width="11.85546875" bestFit="1" customWidth="1"/>
    <col min="1210" max="1211" width="12" bestFit="1" customWidth="1"/>
    <col min="1212" max="1212" width="15" bestFit="1" customWidth="1"/>
    <col min="1213" max="1214" width="16.140625" bestFit="1" customWidth="1"/>
    <col min="1215" max="1216" width="14.140625" bestFit="1" customWidth="1"/>
    <col min="1217" max="1217" width="13.140625" bestFit="1" customWidth="1"/>
    <col min="1218" max="1218" width="9.5703125" bestFit="1" customWidth="1"/>
    <col min="1219" max="1219" width="27.5703125" bestFit="1" customWidth="1"/>
    <col min="1220" max="1220" width="26.85546875" bestFit="1" customWidth="1"/>
    <col min="1221" max="1221" width="26.5703125" bestFit="1" customWidth="1"/>
    <col min="1222" max="1222" width="27.42578125" bestFit="1" customWidth="1"/>
    <col min="1223" max="1224" width="20" bestFit="1" customWidth="1"/>
    <col min="1225" max="1225" width="19" bestFit="1" customWidth="1"/>
    <col min="1226" max="1228" width="12" bestFit="1" customWidth="1"/>
    <col min="1229" max="1229" width="15" bestFit="1" customWidth="1"/>
    <col min="1230" max="1231" width="16.140625" bestFit="1" customWidth="1"/>
    <col min="1232" max="1233" width="14.140625" bestFit="1" customWidth="1"/>
    <col min="1234" max="1234" width="13.140625" bestFit="1" customWidth="1"/>
    <col min="1235" max="1235" width="9.5703125" bestFit="1" customWidth="1"/>
    <col min="1236" max="1236" width="27.5703125" bestFit="1" customWidth="1"/>
    <col min="1237" max="1237" width="26.85546875" bestFit="1" customWidth="1"/>
    <col min="1238" max="1238" width="26.5703125" bestFit="1" customWidth="1"/>
    <col min="1239" max="1239" width="27.42578125" bestFit="1" customWidth="1"/>
    <col min="1240" max="1241" width="20" bestFit="1" customWidth="1"/>
    <col min="1242" max="1242" width="19" bestFit="1" customWidth="1"/>
    <col min="1243" max="1245" width="12" bestFit="1" customWidth="1"/>
    <col min="1246" max="1246" width="15" bestFit="1" customWidth="1"/>
    <col min="1247" max="1248" width="16.140625" bestFit="1" customWidth="1"/>
    <col min="1249" max="1250" width="14.140625" bestFit="1" customWidth="1"/>
    <col min="1251" max="1251" width="13.140625" bestFit="1" customWidth="1"/>
    <col min="1252" max="1252" width="9.5703125" bestFit="1" customWidth="1"/>
    <col min="1253" max="1253" width="27.5703125" bestFit="1" customWidth="1"/>
    <col min="1254" max="1254" width="26.85546875" bestFit="1" customWidth="1"/>
    <col min="1255" max="1255" width="26.5703125" bestFit="1" customWidth="1"/>
    <col min="1256" max="1256" width="27.42578125" bestFit="1" customWidth="1"/>
    <col min="1257" max="1258" width="20" bestFit="1" customWidth="1"/>
    <col min="1259" max="1259" width="19" bestFit="1" customWidth="1"/>
    <col min="1260" max="1260" width="11.85546875" bestFit="1" customWidth="1"/>
    <col min="1261" max="1262" width="12" bestFit="1" customWidth="1"/>
    <col min="1263" max="1263" width="15" bestFit="1" customWidth="1"/>
    <col min="1264" max="1265" width="16.140625" bestFit="1" customWidth="1"/>
    <col min="1266" max="1267" width="14.140625" bestFit="1" customWidth="1"/>
    <col min="1268" max="1268" width="13.140625" bestFit="1" customWidth="1"/>
    <col min="1269" max="1269" width="9.5703125" bestFit="1" customWidth="1"/>
    <col min="1270" max="1270" width="27.5703125" bestFit="1" customWidth="1"/>
    <col min="1271" max="1271" width="26.85546875" bestFit="1" customWidth="1"/>
    <col min="1272" max="1272" width="26.5703125" bestFit="1" customWidth="1"/>
    <col min="1273" max="1273" width="27.42578125" bestFit="1" customWidth="1"/>
    <col min="1274" max="1275" width="20" bestFit="1" customWidth="1"/>
    <col min="1276" max="1276" width="19" bestFit="1" customWidth="1"/>
    <col min="1277" max="1279" width="12" bestFit="1" customWidth="1"/>
    <col min="1280" max="1280" width="15" bestFit="1" customWidth="1"/>
    <col min="1281" max="1282" width="16.140625" bestFit="1" customWidth="1"/>
    <col min="1283" max="1284" width="14.140625" bestFit="1" customWidth="1"/>
    <col min="1285" max="1285" width="13.140625" bestFit="1" customWidth="1"/>
    <col min="1286" max="1286" width="9.5703125" bestFit="1" customWidth="1"/>
    <col min="1287" max="1287" width="27.5703125" bestFit="1" customWidth="1"/>
    <col min="1288" max="1288" width="26.85546875" bestFit="1" customWidth="1"/>
    <col min="1289" max="1289" width="26.5703125" bestFit="1" customWidth="1"/>
    <col min="1290" max="1290" width="27.42578125" bestFit="1" customWidth="1"/>
    <col min="1291" max="1292" width="20" bestFit="1" customWidth="1"/>
    <col min="1293" max="1293" width="19" bestFit="1" customWidth="1"/>
    <col min="1294" max="1296" width="12" bestFit="1" customWidth="1"/>
    <col min="1297" max="1297" width="15" bestFit="1" customWidth="1"/>
    <col min="1298" max="1299" width="16.140625" bestFit="1" customWidth="1"/>
    <col min="1300" max="1301" width="14.140625" bestFit="1" customWidth="1"/>
    <col min="1302" max="1302" width="13.140625" bestFit="1" customWidth="1"/>
    <col min="1303" max="1303" width="9.5703125" bestFit="1" customWidth="1"/>
    <col min="1304" max="1304" width="27.5703125" bestFit="1" customWidth="1"/>
    <col min="1305" max="1305" width="26.85546875" bestFit="1" customWidth="1"/>
    <col min="1306" max="1306" width="26.5703125" bestFit="1" customWidth="1"/>
    <col min="1307" max="1307" width="27.42578125" bestFit="1" customWidth="1"/>
    <col min="1308" max="1309" width="20" bestFit="1" customWidth="1"/>
    <col min="1310" max="1310" width="19" bestFit="1" customWidth="1"/>
    <col min="1311" max="1313" width="12" bestFit="1" customWidth="1"/>
    <col min="1314" max="1314" width="15" bestFit="1" customWidth="1"/>
    <col min="1315" max="1316" width="16.140625" bestFit="1" customWidth="1"/>
    <col min="1317" max="1318" width="14.140625" bestFit="1" customWidth="1"/>
    <col min="1319" max="1319" width="13.140625" bestFit="1" customWidth="1"/>
    <col min="1320" max="1320" width="9.5703125" bestFit="1" customWidth="1"/>
    <col min="1321" max="1321" width="27.5703125" bestFit="1" customWidth="1"/>
    <col min="1322" max="1322" width="26.85546875" bestFit="1" customWidth="1"/>
    <col min="1323" max="1323" width="26.5703125" bestFit="1" customWidth="1"/>
    <col min="1324" max="1324" width="27.42578125" bestFit="1" customWidth="1"/>
    <col min="1325" max="1326" width="20" bestFit="1" customWidth="1"/>
    <col min="1327" max="1327" width="19" bestFit="1" customWidth="1"/>
    <col min="1328" max="1330" width="12" bestFit="1" customWidth="1"/>
    <col min="1331" max="1331" width="15" bestFit="1" customWidth="1"/>
    <col min="1332" max="1333" width="16.140625" bestFit="1" customWidth="1"/>
    <col min="1334" max="1335" width="14.140625" bestFit="1" customWidth="1"/>
    <col min="1336" max="1336" width="13.140625" bestFit="1" customWidth="1"/>
    <col min="1337" max="1337" width="9.5703125" bestFit="1" customWidth="1"/>
    <col min="1338" max="1338" width="27.5703125" bestFit="1" customWidth="1"/>
    <col min="1339" max="1339" width="26.85546875" bestFit="1" customWidth="1"/>
    <col min="1340" max="1340" width="26.5703125" bestFit="1" customWidth="1"/>
    <col min="1341" max="1341" width="27.42578125" bestFit="1" customWidth="1"/>
    <col min="1342" max="1343" width="20" bestFit="1" customWidth="1"/>
    <col min="1344" max="1344" width="19" bestFit="1" customWidth="1"/>
    <col min="1345" max="1347" width="12" bestFit="1" customWidth="1"/>
    <col min="1348" max="1348" width="15" bestFit="1" customWidth="1"/>
    <col min="1349" max="1350" width="16.140625" bestFit="1" customWidth="1"/>
    <col min="1351" max="1352" width="14.140625" bestFit="1" customWidth="1"/>
    <col min="1353" max="1353" width="13.140625" bestFit="1" customWidth="1"/>
    <col min="1354" max="1354" width="9.5703125" bestFit="1" customWidth="1"/>
    <col min="1355" max="1355" width="27.5703125" bestFit="1" customWidth="1"/>
    <col min="1356" max="1356" width="26.85546875" bestFit="1" customWidth="1"/>
    <col min="1357" max="1357" width="26.5703125" bestFit="1" customWidth="1"/>
    <col min="1358" max="1358" width="27.42578125" bestFit="1" customWidth="1"/>
    <col min="1359" max="1360" width="20" bestFit="1" customWidth="1"/>
    <col min="1361" max="1361" width="19" bestFit="1" customWidth="1"/>
    <col min="1362" max="1364" width="12" bestFit="1" customWidth="1"/>
    <col min="1365" max="1365" width="15" bestFit="1" customWidth="1"/>
    <col min="1366" max="1367" width="16.140625" bestFit="1" customWidth="1"/>
    <col min="1368" max="1369" width="14.140625" bestFit="1" customWidth="1"/>
    <col min="1370" max="1370" width="13.140625" bestFit="1" customWidth="1"/>
    <col min="1371" max="1371" width="9.5703125" bestFit="1" customWidth="1"/>
    <col min="1372" max="1372" width="27.5703125" bestFit="1" customWidth="1"/>
    <col min="1373" max="1373" width="26.85546875" bestFit="1" customWidth="1"/>
    <col min="1374" max="1374" width="26.5703125" bestFit="1" customWidth="1"/>
    <col min="1375" max="1375" width="27.42578125" bestFit="1" customWidth="1"/>
    <col min="1376" max="1377" width="20" bestFit="1" customWidth="1"/>
    <col min="1378" max="1378" width="19" bestFit="1" customWidth="1"/>
    <col min="1379" max="1381" width="12" bestFit="1" customWidth="1"/>
    <col min="1382" max="1382" width="15" bestFit="1" customWidth="1"/>
    <col min="1383" max="1384" width="16.140625" bestFit="1" customWidth="1"/>
    <col min="1385" max="1386" width="14.140625" bestFit="1" customWidth="1"/>
    <col min="1387" max="1387" width="13.140625" bestFit="1" customWidth="1"/>
    <col min="1388" max="1388" width="9.5703125" bestFit="1" customWidth="1"/>
    <col min="1389" max="1389" width="27.5703125" bestFit="1" customWidth="1"/>
    <col min="1390" max="1390" width="26.85546875" bestFit="1" customWidth="1"/>
    <col min="1391" max="1391" width="26.5703125" bestFit="1" customWidth="1"/>
    <col min="1392" max="1392" width="27.42578125" bestFit="1" customWidth="1"/>
    <col min="1393" max="1394" width="20" bestFit="1" customWidth="1"/>
    <col min="1395" max="1395" width="19" bestFit="1" customWidth="1"/>
    <col min="1396" max="1398" width="12" bestFit="1" customWidth="1"/>
    <col min="1399" max="1399" width="15" bestFit="1" customWidth="1"/>
    <col min="1400" max="1401" width="16.140625" bestFit="1" customWidth="1"/>
    <col min="1402" max="1403" width="14.140625" bestFit="1" customWidth="1"/>
    <col min="1404" max="1404" width="13.140625" bestFit="1" customWidth="1"/>
    <col min="1405" max="1405" width="9.5703125" bestFit="1" customWidth="1"/>
    <col min="1406" max="1406" width="27.5703125" bestFit="1" customWidth="1"/>
    <col min="1407" max="1407" width="26.85546875" bestFit="1" customWidth="1"/>
    <col min="1408" max="1408" width="26.5703125" bestFit="1" customWidth="1"/>
    <col min="1409" max="1409" width="27.42578125" bestFit="1" customWidth="1"/>
    <col min="1410" max="1411" width="20" bestFit="1" customWidth="1"/>
    <col min="1412" max="1412" width="19" bestFit="1" customWidth="1"/>
    <col min="1413" max="1415" width="12" bestFit="1" customWidth="1"/>
    <col min="1416" max="1416" width="15" bestFit="1" customWidth="1"/>
    <col min="1417" max="1418" width="16.140625" bestFit="1" customWidth="1"/>
    <col min="1419" max="1420" width="14.140625" bestFit="1" customWidth="1"/>
    <col min="1421" max="1421" width="13.140625" bestFit="1" customWidth="1"/>
    <col min="1422" max="1422" width="9.5703125" bestFit="1" customWidth="1"/>
    <col min="1423" max="1423" width="27.5703125" bestFit="1" customWidth="1"/>
    <col min="1424" max="1424" width="26.85546875" bestFit="1" customWidth="1"/>
    <col min="1425" max="1425" width="26.5703125" bestFit="1" customWidth="1"/>
    <col min="1426" max="1426" width="27.42578125" bestFit="1" customWidth="1"/>
    <col min="1427" max="1428" width="20" bestFit="1" customWidth="1"/>
    <col min="1429" max="1429" width="19" bestFit="1" customWidth="1"/>
    <col min="1430" max="1432" width="12" bestFit="1" customWidth="1"/>
    <col min="1433" max="1433" width="15" bestFit="1" customWidth="1"/>
    <col min="1434" max="1435" width="16.140625" bestFit="1" customWidth="1"/>
    <col min="1436" max="1437" width="14.140625" bestFit="1" customWidth="1"/>
    <col min="1438" max="1438" width="13.140625" bestFit="1" customWidth="1"/>
    <col min="1439" max="1439" width="9.5703125" bestFit="1" customWidth="1"/>
    <col min="1440" max="1440" width="27.5703125" bestFit="1" customWidth="1"/>
    <col min="1441" max="1441" width="26.85546875" bestFit="1" customWidth="1"/>
    <col min="1442" max="1442" width="26.5703125" bestFit="1" customWidth="1"/>
    <col min="1443" max="1443" width="27.42578125" bestFit="1" customWidth="1"/>
    <col min="1444" max="1445" width="20" bestFit="1" customWidth="1"/>
    <col min="1446" max="1446" width="19" bestFit="1" customWidth="1"/>
    <col min="1447" max="1449" width="12" bestFit="1" customWidth="1"/>
    <col min="1450" max="1450" width="15" bestFit="1" customWidth="1"/>
    <col min="1451" max="1452" width="16.140625" bestFit="1" customWidth="1"/>
    <col min="1453" max="1454" width="14.140625" bestFit="1" customWidth="1"/>
    <col min="1455" max="1455" width="13.140625" bestFit="1" customWidth="1"/>
    <col min="1456" max="1456" width="9.5703125" bestFit="1" customWidth="1"/>
    <col min="1457" max="1457" width="27.5703125" bestFit="1" customWidth="1"/>
    <col min="1458" max="1458" width="26.85546875" bestFit="1" customWidth="1"/>
    <col min="1459" max="1459" width="26.5703125" bestFit="1" customWidth="1"/>
    <col min="1460" max="1460" width="27.42578125" bestFit="1" customWidth="1"/>
    <col min="1461" max="1462" width="20" bestFit="1" customWidth="1"/>
    <col min="1463" max="1463" width="19" bestFit="1" customWidth="1"/>
    <col min="1464" max="1466" width="12" bestFit="1" customWidth="1"/>
    <col min="1467" max="1467" width="15" bestFit="1" customWidth="1"/>
    <col min="1468" max="1469" width="16.140625" bestFit="1" customWidth="1"/>
    <col min="1470" max="1471" width="14.140625" bestFit="1" customWidth="1"/>
    <col min="1472" max="1472" width="13.140625" bestFit="1" customWidth="1"/>
    <col min="1473" max="1473" width="9.5703125" bestFit="1" customWidth="1"/>
    <col min="1474" max="1474" width="27.5703125" bestFit="1" customWidth="1"/>
    <col min="1475" max="1475" width="26.85546875" bestFit="1" customWidth="1"/>
    <col min="1476" max="1476" width="26.5703125" bestFit="1" customWidth="1"/>
    <col min="1477" max="1477" width="27.42578125" bestFit="1" customWidth="1"/>
    <col min="1478" max="1479" width="20" bestFit="1" customWidth="1"/>
    <col min="1480" max="1480" width="19" bestFit="1" customWidth="1"/>
    <col min="1481" max="1483" width="12" bestFit="1" customWidth="1"/>
    <col min="1484" max="1484" width="15" bestFit="1" customWidth="1"/>
    <col min="1485" max="1486" width="16.140625" bestFit="1" customWidth="1"/>
    <col min="1487" max="1488" width="14.140625" bestFit="1" customWidth="1"/>
    <col min="1489" max="1489" width="13.140625" bestFit="1" customWidth="1"/>
    <col min="1490" max="1490" width="9.5703125" bestFit="1" customWidth="1"/>
    <col min="1491" max="1491" width="27.5703125" bestFit="1" customWidth="1"/>
    <col min="1492" max="1492" width="26.85546875" bestFit="1" customWidth="1"/>
    <col min="1493" max="1493" width="26.5703125" bestFit="1" customWidth="1"/>
    <col min="1494" max="1494" width="27.42578125" bestFit="1" customWidth="1"/>
    <col min="1495" max="1496" width="20" bestFit="1" customWidth="1"/>
    <col min="1497" max="1497" width="19" bestFit="1" customWidth="1"/>
    <col min="1498" max="1500" width="12" bestFit="1" customWidth="1"/>
    <col min="1501" max="1501" width="15" bestFit="1" customWidth="1"/>
    <col min="1502" max="1503" width="16.140625" bestFit="1" customWidth="1"/>
    <col min="1504" max="1505" width="14.140625" bestFit="1" customWidth="1"/>
    <col min="1506" max="1506" width="13.140625" bestFit="1" customWidth="1"/>
    <col min="1507" max="1507" width="9.5703125" bestFit="1" customWidth="1"/>
    <col min="1508" max="1508" width="27.5703125" bestFit="1" customWidth="1"/>
    <col min="1509" max="1509" width="26.85546875" bestFit="1" customWidth="1"/>
    <col min="1510" max="1510" width="26.5703125" bestFit="1" customWidth="1"/>
    <col min="1511" max="1511" width="27.42578125" bestFit="1" customWidth="1"/>
    <col min="1512" max="1513" width="20" bestFit="1" customWidth="1"/>
    <col min="1514" max="1514" width="19" bestFit="1" customWidth="1"/>
    <col min="1515" max="1517" width="12" bestFit="1" customWidth="1"/>
    <col min="1518" max="1518" width="15" bestFit="1" customWidth="1"/>
    <col min="1519" max="1520" width="16.140625" bestFit="1" customWidth="1"/>
    <col min="1521" max="1522" width="14.140625" bestFit="1" customWidth="1"/>
    <col min="1523" max="1523" width="13.140625" bestFit="1" customWidth="1"/>
    <col min="1524" max="1524" width="9.5703125" bestFit="1" customWidth="1"/>
    <col min="1525" max="1525" width="27.5703125" bestFit="1" customWidth="1"/>
    <col min="1526" max="1526" width="26.85546875" bestFit="1" customWidth="1"/>
    <col min="1527" max="1527" width="26.5703125" bestFit="1" customWidth="1"/>
    <col min="1528" max="1528" width="27.42578125" bestFit="1" customWidth="1"/>
    <col min="1529" max="1530" width="20" bestFit="1" customWidth="1"/>
    <col min="1531" max="1531" width="19" bestFit="1" customWidth="1"/>
    <col min="1532" max="1533" width="12" bestFit="1" customWidth="1"/>
    <col min="1534" max="1534" width="11.85546875" bestFit="1" customWidth="1"/>
    <col min="1535" max="1535" width="15" bestFit="1" customWidth="1"/>
    <col min="1536" max="1537" width="16.140625" bestFit="1" customWidth="1"/>
    <col min="1538" max="1539" width="14.140625" bestFit="1" customWidth="1"/>
    <col min="1540" max="1540" width="13.140625" bestFit="1" customWidth="1"/>
    <col min="1541" max="1541" width="9.5703125" bestFit="1" customWidth="1"/>
    <col min="1542" max="1542" width="27.5703125" bestFit="1" customWidth="1"/>
    <col min="1543" max="1543" width="26.85546875" bestFit="1" customWidth="1"/>
    <col min="1544" max="1544" width="26.5703125" bestFit="1" customWidth="1"/>
    <col min="1545" max="1545" width="27.42578125" bestFit="1" customWidth="1"/>
    <col min="1546" max="1547" width="20" bestFit="1" customWidth="1"/>
    <col min="1548" max="1548" width="19" bestFit="1" customWidth="1"/>
    <col min="1549" max="1551" width="12" bestFit="1" customWidth="1"/>
    <col min="1552" max="1552" width="15" bestFit="1" customWidth="1"/>
    <col min="1553" max="1554" width="16.140625" bestFit="1" customWidth="1"/>
    <col min="1555" max="1556" width="14.140625" bestFit="1" customWidth="1"/>
    <col min="1557" max="1557" width="13.140625" bestFit="1" customWidth="1"/>
    <col min="1558" max="1558" width="9.5703125" bestFit="1" customWidth="1"/>
    <col min="1559" max="1559" width="27.5703125" bestFit="1" customWidth="1"/>
    <col min="1560" max="1560" width="26.85546875" bestFit="1" customWidth="1"/>
    <col min="1561" max="1561" width="26.5703125" bestFit="1" customWidth="1"/>
    <col min="1562" max="1562" width="27.42578125" bestFit="1" customWidth="1"/>
    <col min="1563" max="1564" width="20" bestFit="1" customWidth="1"/>
    <col min="1565" max="1565" width="19" bestFit="1" customWidth="1"/>
    <col min="1566" max="1568" width="12" bestFit="1" customWidth="1"/>
    <col min="1569" max="1569" width="15" bestFit="1" customWidth="1"/>
    <col min="1570" max="1571" width="16.140625" bestFit="1" customWidth="1"/>
    <col min="1572" max="1573" width="14.140625" bestFit="1" customWidth="1"/>
    <col min="1574" max="1574" width="13.140625" bestFit="1" customWidth="1"/>
    <col min="1575" max="1575" width="9.5703125" bestFit="1" customWidth="1"/>
    <col min="1576" max="1576" width="27.5703125" bestFit="1" customWidth="1"/>
    <col min="1577" max="1577" width="26.85546875" bestFit="1" customWidth="1"/>
    <col min="1578" max="1578" width="26.5703125" bestFit="1" customWidth="1"/>
    <col min="1579" max="1579" width="27.42578125" bestFit="1" customWidth="1"/>
    <col min="1580" max="1581" width="20" bestFit="1" customWidth="1"/>
    <col min="1582" max="1582" width="19" bestFit="1" customWidth="1"/>
    <col min="1583" max="1585" width="12" bestFit="1" customWidth="1"/>
    <col min="1586" max="1586" width="15" bestFit="1" customWidth="1"/>
    <col min="1587" max="1588" width="16.140625" bestFit="1" customWidth="1"/>
    <col min="1589" max="1590" width="14.140625" bestFit="1" customWidth="1"/>
    <col min="1591" max="1591" width="13.140625" bestFit="1" customWidth="1"/>
    <col min="1592" max="1592" width="9.5703125" bestFit="1" customWidth="1"/>
    <col min="1593" max="1593" width="27.5703125" bestFit="1" customWidth="1"/>
    <col min="1594" max="1594" width="26.85546875" bestFit="1" customWidth="1"/>
    <col min="1595" max="1595" width="26.5703125" bestFit="1" customWidth="1"/>
    <col min="1596" max="1596" width="27.42578125" bestFit="1" customWidth="1"/>
    <col min="1597" max="1598" width="20" bestFit="1" customWidth="1"/>
    <col min="1599" max="1599" width="19" bestFit="1" customWidth="1"/>
    <col min="1600" max="1602" width="12" bestFit="1" customWidth="1"/>
    <col min="1603" max="1603" width="15" bestFit="1" customWidth="1"/>
    <col min="1604" max="1605" width="16.140625" bestFit="1" customWidth="1"/>
    <col min="1606" max="1607" width="14.140625" bestFit="1" customWidth="1"/>
    <col min="1608" max="1608" width="13.140625" bestFit="1" customWidth="1"/>
    <col min="1609" max="1609" width="9.5703125" bestFit="1" customWidth="1"/>
    <col min="1610" max="1610" width="27.5703125" bestFit="1" customWidth="1"/>
    <col min="1611" max="1611" width="26.85546875" bestFit="1" customWidth="1"/>
    <col min="1612" max="1612" width="26.5703125" bestFit="1" customWidth="1"/>
    <col min="1613" max="1613" width="27.42578125" bestFit="1" customWidth="1"/>
    <col min="1614" max="1615" width="20" bestFit="1" customWidth="1"/>
    <col min="1616" max="1616" width="19" bestFit="1" customWidth="1"/>
    <col min="1617" max="1617" width="12" bestFit="1" customWidth="1"/>
    <col min="1618" max="1618" width="11.85546875" bestFit="1" customWidth="1"/>
    <col min="1619" max="1619" width="12" bestFit="1" customWidth="1"/>
    <col min="1620" max="1620" width="15" bestFit="1" customWidth="1"/>
    <col min="1621" max="1622" width="16.140625" bestFit="1" customWidth="1"/>
    <col min="1623" max="1624" width="14.140625" bestFit="1" customWidth="1"/>
    <col min="1625" max="1625" width="13.140625" bestFit="1" customWidth="1"/>
    <col min="1626" max="1626" width="9.5703125" bestFit="1" customWidth="1"/>
    <col min="1627" max="1627" width="27.5703125" bestFit="1" customWidth="1"/>
    <col min="1628" max="1628" width="26.85546875" bestFit="1" customWidth="1"/>
    <col min="1629" max="1629" width="26.5703125" bestFit="1" customWidth="1"/>
    <col min="1630" max="1630" width="27.42578125" bestFit="1" customWidth="1"/>
    <col min="1631" max="1632" width="20" bestFit="1" customWidth="1"/>
    <col min="1633" max="1633" width="19" bestFit="1" customWidth="1"/>
    <col min="1634" max="1635" width="12" bestFit="1" customWidth="1"/>
    <col min="1636" max="1636" width="11.85546875" bestFit="1" customWidth="1"/>
    <col min="1637" max="1637" width="15" bestFit="1" customWidth="1"/>
    <col min="1638" max="1639" width="16.140625" bestFit="1" customWidth="1"/>
    <col min="1640" max="1641" width="14.140625" bestFit="1" customWidth="1"/>
    <col min="1642" max="1642" width="13.140625" bestFit="1" customWidth="1"/>
    <col min="1643" max="1643" width="9.5703125" bestFit="1" customWidth="1"/>
    <col min="1644" max="1644" width="27.5703125" bestFit="1" customWidth="1"/>
    <col min="1645" max="1645" width="26.85546875" bestFit="1" customWidth="1"/>
    <col min="1646" max="1646" width="26.5703125" bestFit="1" customWidth="1"/>
    <col min="1647" max="1647" width="27.42578125" bestFit="1" customWidth="1"/>
    <col min="1648" max="1649" width="20" bestFit="1" customWidth="1"/>
    <col min="1650" max="1650" width="19" bestFit="1" customWidth="1"/>
    <col min="1651" max="1652" width="12" bestFit="1" customWidth="1"/>
    <col min="1653" max="1653" width="11.85546875" bestFit="1" customWidth="1"/>
    <col min="1654" max="1654" width="15" bestFit="1" customWidth="1"/>
    <col min="1655" max="1656" width="16.140625" bestFit="1" customWidth="1"/>
    <col min="1657" max="1658" width="14.140625" bestFit="1" customWidth="1"/>
    <col min="1659" max="1659" width="13.140625" bestFit="1" customWidth="1"/>
    <col min="1660" max="1660" width="9.5703125" bestFit="1" customWidth="1"/>
    <col min="1661" max="1661" width="27.5703125" bestFit="1" customWidth="1"/>
    <col min="1662" max="1662" width="26.85546875" bestFit="1" customWidth="1"/>
    <col min="1663" max="1663" width="26.5703125" bestFit="1" customWidth="1"/>
    <col min="1664" max="1664" width="27.42578125" bestFit="1" customWidth="1"/>
    <col min="1665" max="1666" width="20" bestFit="1" customWidth="1"/>
    <col min="1667" max="1667" width="19" bestFit="1" customWidth="1"/>
    <col min="1668" max="1670" width="12" bestFit="1" customWidth="1"/>
    <col min="1671" max="1671" width="15" bestFit="1" customWidth="1"/>
    <col min="1672" max="1673" width="16.140625" bestFit="1" customWidth="1"/>
    <col min="1674" max="1675" width="14.140625" bestFit="1" customWidth="1"/>
    <col min="1676" max="1676" width="13.140625" bestFit="1" customWidth="1"/>
    <col min="1677" max="1677" width="9.5703125" bestFit="1" customWidth="1"/>
    <col min="1678" max="1678" width="27.5703125" bestFit="1" customWidth="1"/>
    <col min="1679" max="1679" width="26.85546875" bestFit="1" customWidth="1"/>
    <col min="1680" max="1680" width="26.5703125" bestFit="1" customWidth="1"/>
    <col min="1681" max="1681" width="27.42578125" bestFit="1" customWidth="1"/>
    <col min="1682" max="1683" width="20" bestFit="1" customWidth="1"/>
    <col min="1684" max="1684" width="19" bestFit="1" customWidth="1"/>
    <col min="1685" max="1687" width="12" bestFit="1" customWidth="1"/>
    <col min="1688" max="1688" width="15" bestFit="1" customWidth="1"/>
    <col min="1689" max="1690" width="16.140625" bestFit="1" customWidth="1"/>
    <col min="1691" max="1692" width="14.140625" bestFit="1" customWidth="1"/>
    <col min="1693" max="1693" width="13.140625" bestFit="1" customWidth="1"/>
    <col min="1694" max="1694" width="9.5703125" bestFit="1" customWidth="1"/>
    <col min="1695" max="1695" width="27.5703125" bestFit="1" customWidth="1"/>
    <col min="1696" max="1696" width="26.85546875" bestFit="1" customWidth="1"/>
    <col min="1697" max="1697" width="26.5703125" bestFit="1" customWidth="1"/>
    <col min="1698" max="1698" width="27.42578125" bestFit="1" customWidth="1"/>
    <col min="1699" max="1700" width="20" bestFit="1" customWidth="1"/>
    <col min="1701" max="1701" width="19" bestFit="1" customWidth="1"/>
    <col min="1702" max="1702" width="12" bestFit="1" customWidth="1"/>
    <col min="1703" max="1703" width="11.85546875" bestFit="1" customWidth="1"/>
    <col min="1704" max="1704" width="12" bestFit="1" customWidth="1"/>
    <col min="1705" max="1705" width="15" bestFit="1" customWidth="1"/>
    <col min="1706" max="1707" width="16.140625" bestFit="1" customWidth="1"/>
    <col min="1708" max="1709" width="14.140625" bestFit="1" customWidth="1"/>
    <col min="1710" max="1710" width="13.140625" bestFit="1" customWidth="1"/>
    <col min="1711" max="1711" width="9.5703125" bestFit="1" customWidth="1"/>
    <col min="1712" max="1712" width="27.5703125" bestFit="1" customWidth="1"/>
    <col min="1713" max="1713" width="26.85546875" bestFit="1" customWidth="1"/>
    <col min="1714" max="1714" width="26.5703125" bestFit="1" customWidth="1"/>
    <col min="1715" max="1715" width="27.42578125" bestFit="1" customWidth="1"/>
    <col min="1716" max="1717" width="20" bestFit="1" customWidth="1"/>
    <col min="1718" max="1718" width="19" bestFit="1" customWidth="1"/>
    <col min="1719" max="1721" width="12" bestFit="1" customWidth="1"/>
    <col min="1722" max="1722" width="15" bestFit="1" customWidth="1"/>
    <col min="1723" max="1724" width="16.140625" bestFit="1" customWidth="1"/>
    <col min="1725" max="1726" width="14.140625" bestFit="1" customWidth="1"/>
    <col min="1727" max="1727" width="13.140625" bestFit="1" customWidth="1"/>
    <col min="1728" max="1728" width="9.5703125" bestFit="1" customWidth="1"/>
    <col min="1729" max="1729" width="27.5703125" bestFit="1" customWidth="1"/>
    <col min="1730" max="1730" width="26.85546875" bestFit="1" customWidth="1"/>
    <col min="1731" max="1731" width="26.5703125" bestFit="1" customWidth="1"/>
    <col min="1732" max="1732" width="27.42578125" bestFit="1" customWidth="1"/>
    <col min="1733" max="1734" width="20" bestFit="1" customWidth="1"/>
    <col min="1735" max="1735" width="19" bestFit="1" customWidth="1"/>
    <col min="1736" max="1738" width="12" bestFit="1" customWidth="1"/>
    <col min="1739" max="1739" width="15" bestFit="1" customWidth="1"/>
    <col min="1740" max="1741" width="16.140625" bestFit="1" customWidth="1"/>
    <col min="1742" max="1743" width="14.140625" bestFit="1" customWidth="1"/>
    <col min="1744" max="1744" width="13.140625" bestFit="1" customWidth="1"/>
    <col min="1745" max="1745" width="9.5703125" bestFit="1" customWidth="1"/>
    <col min="1746" max="1746" width="27.5703125" bestFit="1" customWidth="1"/>
    <col min="1747" max="1747" width="26.85546875" bestFit="1" customWidth="1"/>
    <col min="1748" max="1748" width="26.5703125" bestFit="1" customWidth="1"/>
    <col min="1749" max="1749" width="27.42578125" bestFit="1" customWidth="1"/>
    <col min="1750" max="1751" width="20" bestFit="1" customWidth="1"/>
    <col min="1752" max="1752" width="19" bestFit="1" customWidth="1"/>
    <col min="1753" max="1753" width="12" bestFit="1" customWidth="1"/>
    <col min="1754" max="1755" width="11.85546875" bestFit="1" customWidth="1"/>
    <col min="1756" max="1756" width="15" bestFit="1" customWidth="1"/>
    <col min="1757" max="1758" width="16.140625" bestFit="1" customWidth="1"/>
    <col min="1759" max="1760" width="14.140625" bestFit="1" customWidth="1"/>
    <col min="1761" max="1761" width="13.140625" bestFit="1" customWidth="1"/>
    <col min="1762" max="1762" width="9.5703125" bestFit="1" customWidth="1"/>
    <col min="1763" max="1763" width="27.5703125" bestFit="1" customWidth="1"/>
    <col min="1764" max="1764" width="26.85546875" bestFit="1" customWidth="1"/>
    <col min="1765" max="1765" width="26.5703125" bestFit="1" customWidth="1"/>
    <col min="1766" max="1766" width="27.42578125" bestFit="1" customWidth="1"/>
    <col min="1767" max="1768" width="20" bestFit="1" customWidth="1"/>
    <col min="1769" max="1769" width="19" bestFit="1" customWidth="1"/>
    <col min="1770" max="1770" width="12" bestFit="1" customWidth="1"/>
    <col min="1771" max="1771" width="11.85546875" bestFit="1" customWidth="1"/>
    <col min="1772" max="1772" width="12" bestFit="1" customWidth="1"/>
    <col min="1773" max="1773" width="15" bestFit="1" customWidth="1"/>
    <col min="1774" max="1775" width="16.140625" bestFit="1" customWidth="1"/>
    <col min="1776" max="1777" width="14.140625" bestFit="1" customWidth="1"/>
    <col min="1778" max="1778" width="13.140625" bestFit="1" customWidth="1"/>
    <col min="1779" max="1779" width="9.5703125" bestFit="1" customWidth="1"/>
    <col min="1780" max="1780" width="27.5703125" bestFit="1" customWidth="1"/>
    <col min="1781" max="1781" width="26.85546875" bestFit="1" customWidth="1"/>
    <col min="1782" max="1782" width="26.5703125" bestFit="1" customWidth="1"/>
    <col min="1783" max="1783" width="27.42578125" bestFit="1" customWidth="1"/>
    <col min="1784" max="1785" width="20" bestFit="1" customWidth="1"/>
    <col min="1786" max="1786" width="19" bestFit="1" customWidth="1"/>
    <col min="1787" max="1787" width="12" bestFit="1" customWidth="1"/>
    <col min="1788" max="1788" width="11.85546875" bestFit="1" customWidth="1"/>
    <col min="1789" max="1789" width="12" bestFit="1" customWidth="1"/>
    <col min="1790" max="1790" width="15" bestFit="1" customWidth="1"/>
    <col min="1791" max="1792" width="16.140625" bestFit="1" customWidth="1"/>
    <col min="1793" max="1794" width="14.140625" bestFit="1" customWidth="1"/>
    <col min="1795" max="1795" width="13.140625" bestFit="1" customWidth="1"/>
    <col min="1796" max="1796" width="9.5703125" bestFit="1" customWidth="1"/>
    <col min="1797" max="1797" width="27.5703125" bestFit="1" customWidth="1"/>
    <col min="1798" max="1798" width="26.85546875" bestFit="1" customWidth="1"/>
    <col min="1799" max="1799" width="26.5703125" bestFit="1" customWidth="1"/>
    <col min="1800" max="1800" width="27.42578125" bestFit="1" customWidth="1"/>
    <col min="1801" max="1802" width="20" bestFit="1" customWidth="1"/>
    <col min="1803" max="1803" width="19" bestFit="1" customWidth="1"/>
    <col min="1804" max="1804" width="12" bestFit="1" customWidth="1"/>
    <col min="1805" max="1805" width="11.85546875" bestFit="1" customWidth="1"/>
    <col min="1806" max="1806" width="12" bestFit="1" customWidth="1"/>
    <col min="1807" max="1807" width="15" bestFit="1" customWidth="1"/>
    <col min="1808" max="1809" width="16.140625" bestFit="1" customWidth="1"/>
    <col min="1810" max="1811" width="14.140625" bestFit="1" customWidth="1"/>
    <col min="1812" max="1812" width="13.140625" bestFit="1" customWidth="1"/>
    <col min="1813" max="1813" width="9.5703125" bestFit="1" customWidth="1"/>
    <col min="1814" max="1814" width="27.5703125" bestFit="1" customWidth="1"/>
    <col min="1815" max="1815" width="26.85546875" bestFit="1" customWidth="1"/>
    <col min="1816" max="1816" width="26.5703125" bestFit="1" customWidth="1"/>
    <col min="1817" max="1817" width="27.42578125" bestFit="1" customWidth="1"/>
    <col min="1818" max="1819" width="20" bestFit="1" customWidth="1"/>
    <col min="1820" max="1820" width="19" bestFit="1" customWidth="1"/>
    <col min="1821" max="1821" width="12" bestFit="1" customWidth="1"/>
    <col min="1822" max="1822" width="11.85546875" bestFit="1" customWidth="1"/>
    <col min="1823" max="1823" width="12" bestFit="1" customWidth="1"/>
    <col min="1824" max="1824" width="15" bestFit="1" customWidth="1"/>
    <col min="1825" max="1826" width="16.140625" bestFit="1" customWidth="1"/>
    <col min="1827" max="1828" width="14.140625" bestFit="1" customWidth="1"/>
    <col min="1829" max="1829" width="13.140625" bestFit="1" customWidth="1"/>
    <col min="1830" max="1830" width="9.5703125" bestFit="1" customWidth="1"/>
    <col min="1831" max="1831" width="27.5703125" bestFit="1" customWidth="1"/>
    <col min="1832" max="1832" width="26.85546875" bestFit="1" customWidth="1"/>
    <col min="1833" max="1833" width="26.5703125" bestFit="1" customWidth="1"/>
    <col min="1834" max="1834" width="27.42578125" bestFit="1" customWidth="1"/>
    <col min="1835" max="1836" width="20" bestFit="1" customWidth="1"/>
    <col min="1837" max="1837" width="19" bestFit="1" customWidth="1"/>
    <col min="1838" max="1838" width="12" bestFit="1" customWidth="1"/>
    <col min="1839" max="1840" width="11.85546875" bestFit="1" customWidth="1"/>
    <col min="1841" max="1841" width="15" bestFit="1" customWidth="1"/>
    <col min="1842" max="1843" width="16.140625" bestFit="1" customWidth="1"/>
    <col min="1844" max="1845" width="14.140625" bestFit="1" customWidth="1"/>
    <col min="1846" max="1846" width="13.140625" bestFit="1" customWidth="1"/>
    <col min="1847" max="1847" width="9.5703125" bestFit="1" customWidth="1"/>
    <col min="1848" max="1848" width="27.5703125" bestFit="1" customWidth="1"/>
    <col min="1849" max="1849" width="26.85546875" bestFit="1" customWidth="1"/>
    <col min="1850" max="1850" width="26.5703125" bestFit="1" customWidth="1"/>
    <col min="1851" max="1851" width="27.42578125" bestFit="1" customWidth="1"/>
    <col min="1852" max="1853" width="20" bestFit="1" customWidth="1"/>
    <col min="1854" max="1854" width="19" bestFit="1" customWidth="1"/>
    <col min="1855" max="1857" width="12" bestFit="1" customWidth="1"/>
    <col min="1858" max="1858" width="15" bestFit="1" customWidth="1"/>
    <col min="1859" max="1860" width="16.140625" bestFit="1" customWidth="1"/>
    <col min="1861" max="1862" width="14.140625" bestFit="1" customWidth="1"/>
    <col min="1863" max="1863" width="13.140625" bestFit="1" customWidth="1"/>
    <col min="1864" max="1864" width="9.5703125" bestFit="1" customWidth="1"/>
    <col min="1865" max="1865" width="27.5703125" bestFit="1" customWidth="1"/>
    <col min="1866" max="1866" width="26.85546875" bestFit="1" customWidth="1"/>
    <col min="1867" max="1867" width="26.5703125" bestFit="1" customWidth="1"/>
    <col min="1868" max="1868" width="27.42578125" bestFit="1" customWidth="1"/>
    <col min="1869" max="1870" width="20" bestFit="1" customWidth="1"/>
    <col min="1871" max="1871" width="19" bestFit="1" customWidth="1"/>
    <col min="1872" max="1874" width="12" bestFit="1" customWidth="1"/>
    <col min="1875" max="1875" width="12.5703125" bestFit="1" customWidth="1"/>
  </cols>
  <sheetData>
    <row r="1" spans="1:21" x14ac:dyDescent="0.25">
      <c r="A1" t="s">
        <v>13</v>
      </c>
      <c r="B1" t="s">
        <v>80</v>
      </c>
      <c r="C1" s="29" t="s">
        <v>81</v>
      </c>
      <c r="E1" s="31" t="s">
        <v>81</v>
      </c>
      <c r="F1" s="32" t="s">
        <v>95</v>
      </c>
      <c r="G1" s="32" t="s">
        <v>8</v>
      </c>
      <c r="O1" t="s">
        <v>13</v>
      </c>
      <c r="P1" t="s">
        <v>80</v>
      </c>
      <c r="Q1" t="s">
        <v>81</v>
      </c>
      <c r="S1" t="s">
        <v>81</v>
      </c>
      <c r="T1" t="s">
        <v>95</v>
      </c>
      <c r="U1" t="s">
        <v>8</v>
      </c>
    </row>
    <row r="2" spans="1:21" x14ac:dyDescent="0.25">
      <c r="A2" s="1">
        <v>43886</v>
      </c>
      <c r="B2">
        <v>4</v>
      </c>
      <c r="C2" s="29" t="s">
        <v>82</v>
      </c>
      <c r="E2" s="31" t="s">
        <v>96</v>
      </c>
      <c r="F2" s="33">
        <v>566.39818181818191</v>
      </c>
      <c r="G2" s="33">
        <v>0.62041159608243179</v>
      </c>
      <c r="O2" s="1">
        <v>43896</v>
      </c>
      <c r="P2">
        <v>1</v>
      </c>
      <c r="Q2" t="s">
        <v>104</v>
      </c>
      <c r="S2" t="s">
        <v>105</v>
      </c>
      <c r="T2" s="34">
        <v>59.648000000000017</v>
      </c>
      <c r="U2" s="34">
        <v>1.7972103004291871</v>
      </c>
    </row>
    <row r="3" spans="1:21" x14ac:dyDescent="0.25">
      <c r="A3" s="1">
        <v>43887</v>
      </c>
      <c r="B3">
        <v>3</v>
      </c>
      <c r="C3" s="29" t="s">
        <v>82</v>
      </c>
      <c r="E3" s="31" t="s">
        <v>97</v>
      </c>
      <c r="F3" s="33">
        <v>844.8838095238093</v>
      </c>
      <c r="G3" s="33">
        <v>0.61594268245394435</v>
      </c>
      <c r="O3" s="1">
        <v>43897</v>
      </c>
      <c r="P3">
        <v>2</v>
      </c>
      <c r="Q3" t="s">
        <v>104</v>
      </c>
      <c r="S3" t="s">
        <v>106</v>
      </c>
      <c r="T3" s="34">
        <v>100.09</v>
      </c>
      <c r="U3" s="34">
        <v>0.9</v>
      </c>
    </row>
    <row r="4" spans="1:21" x14ac:dyDescent="0.25">
      <c r="A4" s="1">
        <v>43888</v>
      </c>
      <c r="B4">
        <v>3</v>
      </c>
      <c r="C4" s="29" t="s">
        <v>82</v>
      </c>
      <c r="E4" s="31" t="s">
        <v>98</v>
      </c>
      <c r="F4" s="33">
        <v>1173.4346666666665</v>
      </c>
      <c r="G4" s="33">
        <v>-0.33326667242374647</v>
      </c>
      <c r="O4" s="1">
        <v>43898</v>
      </c>
      <c r="P4">
        <v>2</v>
      </c>
      <c r="Q4" t="s">
        <v>104</v>
      </c>
      <c r="S4" t="s">
        <v>107</v>
      </c>
      <c r="T4" s="34">
        <v>136.06</v>
      </c>
      <c r="U4" s="34">
        <v>-1.9059999999999999</v>
      </c>
    </row>
    <row r="5" spans="1:21" x14ac:dyDescent="0.25">
      <c r="A5" s="1">
        <v>43889</v>
      </c>
      <c r="B5">
        <v>16</v>
      </c>
      <c r="C5" s="29" t="s">
        <v>82</v>
      </c>
      <c r="E5" s="31" t="s">
        <v>83</v>
      </c>
      <c r="F5" s="33">
        <v>521.80818181818165</v>
      </c>
      <c r="G5" s="33">
        <v>0.60443667038915305</v>
      </c>
      <c r="O5" s="1">
        <v>43899</v>
      </c>
      <c r="P5">
        <v>3</v>
      </c>
      <c r="Q5" t="s">
        <v>104</v>
      </c>
      <c r="S5" t="s">
        <v>108</v>
      </c>
      <c r="T5" s="34">
        <v>54.26</v>
      </c>
      <c r="U5" s="34">
        <v>1.76</v>
      </c>
    </row>
    <row r="6" spans="1:21" x14ac:dyDescent="0.25">
      <c r="A6" s="1">
        <v>43890</v>
      </c>
      <c r="B6">
        <v>25</v>
      </c>
      <c r="C6" s="29" t="s">
        <v>82</v>
      </c>
      <c r="E6" s="31" t="s">
        <v>84</v>
      </c>
      <c r="F6" s="33">
        <v>674.26547619047631</v>
      </c>
      <c r="G6" s="33">
        <v>0.57666455384429272</v>
      </c>
      <c r="O6" s="1">
        <v>43900</v>
      </c>
      <c r="P6">
        <v>3</v>
      </c>
      <c r="Q6" t="s">
        <v>104</v>
      </c>
      <c r="S6" t="s">
        <v>109</v>
      </c>
      <c r="T6" s="34">
        <v>77.349999999999994</v>
      </c>
      <c r="U6" s="34">
        <v>0.78</v>
      </c>
    </row>
    <row r="7" spans="1:21" x14ac:dyDescent="0.25">
      <c r="A7" s="1">
        <v>43891</v>
      </c>
      <c r="B7">
        <v>25</v>
      </c>
      <c r="C7" s="29" t="s">
        <v>82</v>
      </c>
      <c r="E7" s="31" t="s">
        <v>85</v>
      </c>
      <c r="F7" s="33">
        <v>502.6250500000001</v>
      </c>
      <c r="G7" s="33">
        <v>-0.18990299031056607</v>
      </c>
      <c r="O7" s="1">
        <v>43901</v>
      </c>
      <c r="P7">
        <v>5</v>
      </c>
      <c r="Q7" t="s">
        <v>104</v>
      </c>
      <c r="S7" t="s">
        <v>110</v>
      </c>
      <c r="T7" s="34">
        <v>54.3</v>
      </c>
      <c r="U7" s="34">
        <v>-3.22</v>
      </c>
    </row>
    <row r="8" spans="1:21" x14ac:dyDescent="0.25">
      <c r="A8" s="1">
        <v>43892</v>
      </c>
      <c r="B8">
        <v>37</v>
      </c>
      <c r="C8" s="29" t="s">
        <v>82</v>
      </c>
      <c r="E8" s="31" t="s">
        <v>86</v>
      </c>
      <c r="F8" s="33">
        <v>666.98765102502807</v>
      </c>
      <c r="G8" s="33">
        <v>0.94333890557193278</v>
      </c>
      <c r="O8" s="1">
        <v>43902</v>
      </c>
      <c r="P8">
        <v>19</v>
      </c>
      <c r="Q8" t="s">
        <v>104</v>
      </c>
      <c r="S8" t="s">
        <v>122</v>
      </c>
      <c r="T8" s="34">
        <v>77.349999999999994</v>
      </c>
      <c r="U8" s="34">
        <v>2.2000000000000002</v>
      </c>
    </row>
    <row r="9" spans="1:21" x14ac:dyDescent="0.25">
      <c r="A9" s="1">
        <v>43893</v>
      </c>
      <c r="B9">
        <v>36</v>
      </c>
      <c r="C9" s="29" t="s">
        <v>82</v>
      </c>
      <c r="E9" s="31" t="s">
        <v>87</v>
      </c>
      <c r="F9" s="33">
        <v>428.48224333698232</v>
      </c>
      <c r="G9" s="33">
        <v>0.63935026365743619</v>
      </c>
      <c r="O9" s="1">
        <v>43903</v>
      </c>
      <c r="P9">
        <v>12</v>
      </c>
      <c r="Q9" t="s">
        <v>104</v>
      </c>
      <c r="S9" t="s">
        <v>123</v>
      </c>
      <c r="T9" s="34">
        <v>44.75</v>
      </c>
      <c r="U9" s="34">
        <v>1.61</v>
      </c>
    </row>
    <row r="10" spans="1:21" x14ac:dyDescent="0.25">
      <c r="A10" s="1">
        <v>43894</v>
      </c>
      <c r="B10">
        <v>48</v>
      </c>
      <c r="C10" s="29" t="s">
        <v>82</v>
      </c>
      <c r="E10" s="31" t="s">
        <v>88</v>
      </c>
      <c r="F10" s="33">
        <v>393.1048325027682</v>
      </c>
      <c r="G10" s="33">
        <v>0.46801458536566576</v>
      </c>
      <c r="O10" s="1">
        <v>43904</v>
      </c>
      <c r="P10">
        <v>37</v>
      </c>
      <c r="Q10" t="s">
        <v>104</v>
      </c>
      <c r="S10" t="s">
        <v>124</v>
      </c>
      <c r="T10" s="34">
        <v>40.25</v>
      </c>
      <c r="U10" s="34">
        <v>1.1599999999999999</v>
      </c>
    </row>
    <row r="11" spans="1:21" x14ac:dyDescent="0.25">
      <c r="A11" s="1">
        <v>43895</v>
      </c>
      <c r="B11">
        <v>39</v>
      </c>
      <c r="C11" s="29" t="s">
        <v>82</v>
      </c>
      <c r="E11" s="31" t="s">
        <v>89</v>
      </c>
      <c r="F11" s="33">
        <v>612.47117250895292</v>
      </c>
      <c r="G11" s="33">
        <v>7.6008660850883272E-2</v>
      </c>
      <c r="O11" s="1">
        <v>43905</v>
      </c>
      <c r="P11">
        <v>36</v>
      </c>
      <c r="Q11" t="s">
        <v>104</v>
      </c>
      <c r="S11" t="s">
        <v>125</v>
      </c>
      <c r="T11" s="34">
        <v>64.31</v>
      </c>
      <c r="U11" s="34">
        <v>-0.3</v>
      </c>
    </row>
    <row r="12" spans="1:21" x14ac:dyDescent="0.25">
      <c r="A12" s="1">
        <v>43896</v>
      </c>
      <c r="B12">
        <v>128</v>
      </c>
      <c r="C12" s="29" t="s">
        <v>82</v>
      </c>
      <c r="E12" s="31" t="s">
        <v>90</v>
      </c>
      <c r="F12" s="33">
        <v>433.73203966988268</v>
      </c>
      <c r="G12" s="33">
        <v>0.1477713092687532</v>
      </c>
      <c r="O12" s="1">
        <v>43906</v>
      </c>
      <c r="P12">
        <v>16</v>
      </c>
      <c r="Q12" t="s">
        <v>104</v>
      </c>
      <c r="S12" t="s">
        <v>126</v>
      </c>
      <c r="T12" s="34">
        <v>42.87</v>
      </c>
      <c r="U12" s="34">
        <v>0.56000000000000005</v>
      </c>
    </row>
    <row r="13" spans="1:21" x14ac:dyDescent="0.25">
      <c r="A13" s="1">
        <v>43897</v>
      </c>
      <c r="B13">
        <v>200</v>
      </c>
      <c r="C13" s="29" t="s">
        <v>82</v>
      </c>
      <c r="E13" s="31" t="s">
        <v>99</v>
      </c>
      <c r="F13" s="33">
        <v>456.99756538188507</v>
      </c>
      <c r="G13" s="33">
        <v>5.0011045061746716E-2</v>
      </c>
      <c r="O13" s="1">
        <v>43907</v>
      </c>
      <c r="P13">
        <v>152</v>
      </c>
      <c r="Q13" t="s">
        <v>104</v>
      </c>
      <c r="S13" t="s">
        <v>127</v>
      </c>
      <c r="T13" s="34">
        <v>45.72</v>
      </c>
      <c r="U13" s="34">
        <v>0.01</v>
      </c>
    </row>
    <row r="14" spans="1:21" x14ac:dyDescent="0.25">
      <c r="A14" s="1">
        <v>43898</v>
      </c>
      <c r="B14">
        <v>200</v>
      </c>
      <c r="C14" s="29" t="s">
        <v>82</v>
      </c>
      <c r="E14" s="31" t="s">
        <v>100</v>
      </c>
      <c r="F14" s="33">
        <v>399.39930509253821</v>
      </c>
      <c r="G14" s="33">
        <v>11.593274176056401</v>
      </c>
      <c r="O14" s="1">
        <v>43908</v>
      </c>
      <c r="P14">
        <v>101</v>
      </c>
      <c r="Q14" t="s">
        <v>104</v>
      </c>
      <c r="S14" t="s">
        <v>128</v>
      </c>
      <c r="T14" s="34">
        <v>39.71</v>
      </c>
      <c r="U14" s="34">
        <v>9.86</v>
      </c>
    </row>
    <row r="15" spans="1:21" x14ac:dyDescent="0.25">
      <c r="A15" s="1">
        <v>43899</v>
      </c>
      <c r="B15">
        <v>234</v>
      </c>
      <c r="C15" s="29" t="s">
        <v>82</v>
      </c>
      <c r="E15" s="31" t="s">
        <v>91</v>
      </c>
      <c r="F15" s="33">
        <v>408.63879886242569</v>
      </c>
      <c r="G15" s="33">
        <v>1.2797596678907032E-14</v>
      </c>
      <c r="O15" s="1">
        <v>43909</v>
      </c>
      <c r="P15">
        <v>182</v>
      </c>
      <c r="Q15" t="s">
        <v>104</v>
      </c>
      <c r="S15" t="s">
        <v>129</v>
      </c>
      <c r="T15" s="34">
        <v>40.42</v>
      </c>
      <c r="U15" s="34">
        <v>0</v>
      </c>
    </row>
    <row r="16" spans="1:21" x14ac:dyDescent="0.25">
      <c r="A16" s="1">
        <v>43900</v>
      </c>
      <c r="B16">
        <v>623</v>
      </c>
      <c r="C16" s="29" t="s">
        <v>82</v>
      </c>
      <c r="E16" s="31" t="s">
        <v>92</v>
      </c>
      <c r="F16" s="33">
        <v>374.55642329965866</v>
      </c>
      <c r="G16" s="33">
        <v>19.704517614642434</v>
      </c>
      <c r="O16" s="1">
        <v>43910</v>
      </c>
      <c r="P16">
        <v>107</v>
      </c>
      <c r="Q16" t="s">
        <v>104</v>
      </c>
      <c r="S16" t="s">
        <v>130</v>
      </c>
      <c r="T16" s="34">
        <v>39.57</v>
      </c>
      <c r="U16" s="34">
        <v>16.760000000000002</v>
      </c>
    </row>
    <row r="17" spans="1:21" x14ac:dyDescent="0.25">
      <c r="A17" s="1">
        <v>43901</v>
      </c>
      <c r="B17">
        <v>506</v>
      </c>
      <c r="C17" s="29" t="s">
        <v>82</v>
      </c>
      <c r="E17" s="31" t="s">
        <v>93</v>
      </c>
      <c r="F17" s="33">
        <v>393.63810717377663</v>
      </c>
      <c r="G17" s="33">
        <v>-4.02890715434828E-14</v>
      </c>
      <c r="O17" s="1">
        <v>43911</v>
      </c>
      <c r="P17">
        <v>169</v>
      </c>
      <c r="Q17" t="s">
        <v>104</v>
      </c>
      <c r="S17" t="s">
        <v>131</v>
      </c>
      <c r="T17" s="34">
        <v>39.92</v>
      </c>
      <c r="U17" s="34">
        <v>0</v>
      </c>
    </row>
    <row r="18" spans="1:21" x14ac:dyDescent="0.25">
      <c r="A18" s="1">
        <v>43902</v>
      </c>
      <c r="B18">
        <v>822</v>
      </c>
      <c r="C18" s="29" t="s">
        <v>82</v>
      </c>
      <c r="E18" s="31" t="s">
        <v>82</v>
      </c>
      <c r="F18" s="33">
        <v>0</v>
      </c>
      <c r="G18" s="33">
        <v>0</v>
      </c>
      <c r="O18" s="1">
        <v>43912</v>
      </c>
      <c r="P18">
        <v>235</v>
      </c>
      <c r="Q18" t="s">
        <v>104</v>
      </c>
      <c r="S18" t="s">
        <v>104</v>
      </c>
      <c r="T18" s="34">
        <v>0</v>
      </c>
      <c r="U18" s="34">
        <v>0</v>
      </c>
    </row>
    <row r="19" spans="1:21" x14ac:dyDescent="0.25">
      <c r="A19" s="1">
        <v>43903</v>
      </c>
      <c r="B19">
        <v>1259</v>
      </c>
      <c r="C19" s="29" t="s">
        <v>82</v>
      </c>
      <c r="E19" s="29"/>
      <c r="O19" s="1">
        <v>43913</v>
      </c>
      <c r="P19">
        <v>324</v>
      </c>
      <c r="Q19" t="s">
        <v>104</v>
      </c>
    </row>
    <row r="20" spans="1:21" x14ac:dyDescent="0.25">
      <c r="A20" s="1">
        <v>43904</v>
      </c>
      <c r="B20">
        <v>1544</v>
      </c>
      <c r="C20" s="29" t="s">
        <v>82</v>
      </c>
      <c r="E20" s="29"/>
      <c r="O20" s="1">
        <v>43914</v>
      </c>
      <c r="P20">
        <v>394</v>
      </c>
      <c r="Q20" t="s">
        <v>104</v>
      </c>
    </row>
    <row r="21" spans="1:21" x14ac:dyDescent="0.25">
      <c r="A21" s="1">
        <v>43905</v>
      </c>
      <c r="B21">
        <v>2000</v>
      </c>
      <c r="C21" s="29" t="s">
        <v>82</v>
      </c>
      <c r="O21" s="1">
        <v>43915</v>
      </c>
      <c r="P21">
        <v>462</v>
      </c>
      <c r="Q21" t="s">
        <v>104</v>
      </c>
    </row>
    <row r="22" spans="1:21" x14ac:dyDescent="0.25">
      <c r="A22" s="1">
        <v>43906</v>
      </c>
      <c r="B22">
        <v>1438</v>
      </c>
      <c r="C22" s="29" t="s">
        <v>82</v>
      </c>
      <c r="O22" s="1">
        <v>43916</v>
      </c>
      <c r="P22">
        <v>514</v>
      </c>
      <c r="Q22" t="s">
        <v>104</v>
      </c>
    </row>
    <row r="23" spans="1:21" x14ac:dyDescent="0.25">
      <c r="A23" s="1">
        <v>43907</v>
      </c>
      <c r="B23">
        <v>1987</v>
      </c>
      <c r="C23" s="29" t="s">
        <v>82</v>
      </c>
      <c r="O23" s="1">
        <v>43917</v>
      </c>
      <c r="P23">
        <v>738</v>
      </c>
      <c r="Q23" t="s">
        <v>104</v>
      </c>
    </row>
    <row r="24" spans="1:21" x14ac:dyDescent="0.25">
      <c r="A24" s="1">
        <v>43908</v>
      </c>
      <c r="B24">
        <v>2538</v>
      </c>
      <c r="C24" s="29" t="s">
        <v>82</v>
      </c>
      <c r="O24" s="1">
        <v>43918</v>
      </c>
      <c r="P24">
        <v>655</v>
      </c>
      <c r="Q24" t="s">
        <v>104</v>
      </c>
    </row>
    <row r="25" spans="1:21" x14ac:dyDescent="0.25">
      <c r="A25" s="1">
        <v>43909</v>
      </c>
      <c r="B25">
        <v>3431</v>
      </c>
      <c r="C25" s="29" t="s">
        <v>82</v>
      </c>
      <c r="O25" s="1">
        <v>43919</v>
      </c>
      <c r="P25">
        <v>769</v>
      </c>
      <c r="Q25" t="s">
        <v>104</v>
      </c>
    </row>
    <row r="26" spans="1:21" x14ac:dyDescent="0.25">
      <c r="A26" s="1">
        <v>43910</v>
      </c>
      <c r="B26">
        <v>2833</v>
      </c>
      <c r="C26" s="29" t="s">
        <v>82</v>
      </c>
      <c r="O26" s="1">
        <v>43920</v>
      </c>
      <c r="P26">
        <v>832</v>
      </c>
      <c r="Q26" t="s">
        <v>104</v>
      </c>
    </row>
    <row r="27" spans="1:21" x14ac:dyDescent="0.25">
      <c r="A27" s="1">
        <v>43911</v>
      </c>
      <c r="B27">
        <v>4946</v>
      </c>
      <c r="C27" s="29" t="s">
        <v>82</v>
      </c>
      <c r="O27" s="1">
        <v>43921</v>
      </c>
      <c r="P27">
        <v>838</v>
      </c>
      <c r="Q27" t="s">
        <v>104</v>
      </c>
    </row>
    <row r="28" spans="1:21" x14ac:dyDescent="0.25">
      <c r="A28" s="1">
        <v>43912</v>
      </c>
      <c r="B28">
        <v>3646</v>
      </c>
      <c r="C28" s="29" t="s">
        <v>82</v>
      </c>
      <c r="O28" s="1">
        <v>43922</v>
      </c>
      <c r="P28">
        <v>812</v>
      </c>
      <c r="Q28" t="s">
        <v>104</v>
      </c>
    </row>
    <row r="29" spans="1:21" x14ac:dyDescent="0.25">
      <c r="A29" s="1">
        <v>43913</v>
      </c>
      <c r="B29">
        <v>4517</v>
      </c>
      <c r="C29" s="29" t="s">
        <v>82</v>
      </c>
      <c r="O29" s="1">
        <v>43923</v>
      </c>
      <c r="P29">
        <v>849</v>
      </c>
      <c r="Q29" t="s">
        <v>104</v>
      </c>
    </row>
    <row r="30" spans="1:21" x14ac:dyDescent="0.25">
      <c r="A30" s="1">
        <v>43914</v>
      </c>
      <c r="B30">
        <v>6584</v>
      </c>
      <c r="C30" s="29" t="s">
        <v>82</v>
      </c>
      <c r="O30" s="1">
        <v>43924</v>
      </c>
      <c r="P30">
        <v>864</v>
      </c>
      <c r="Q30" t="s">
        <v>104</v>
      </c>
    </row>
    <row r="31" spans="1:21" x14ac:dyDescent="0.25">
      <c r="A31" s="1">
        <v>43915</v>
      </c>
      <c r="B31">
        <v>7937</v>
      </c>
      <c r="C31" s="29" t="s">
        <v>82</v>
      </c>
      <c r="O31" s="1">
        <v>43925</v>
      </c>
      <c r="P31">
        <v>950</v>
      </c>
      <c r="Q31" t="s">
        <v>104</v>
      </c>
    </row>
    <row r="32" spans="1:21" x14ac:dyDescent="0.25">
      <c r="A32" s="1">
        <v>43916</v>
      </c>
      <c r="B32">
        <v>8578</v>
      </c>
      <c r="C32" s="29" t="s">
        <v>82</v>
      </c>
      <c r="O32" s="1">
        <v>43926</v>
      </c>
      <c r="P32">
        <v>932</v>
      </c>
      <c r="Q32" t="s">
        <v>104</v>
      </c>
    </row>
    <row r="33" spans="1:17" x14ac:dyDescent="0.25">
      <c r="A33" s="1">
        <v>43917</v>
      </c>
      <c r="B33">
        <v>7871</v>
      </c>
      <c r="C33" s="29" t="s">
        <v>82</v>
      </c>
      <c r="O33" s="1">
        <v>43927</v>
      </c>
      <c r="P33">
        <v>809</v>
      </c>
      <c r="Q33" t="s">
        <v>104</v>
      </c>
    </row>
    <row r="34" spans="1:17" x14ac:dyDescent="0.25">
      <c r="A34" s="1">
        <v>43918</v>
      </c>
      <c r="B34">
        <v>8189</v>
      </c>
      <c r="C34" s="29" t="s">
        <v>82</v>
      </c>
      <c r="O34" s="1">
        <v>43928</v>
      </c>
      <c r="P34">
        <v>674</v>
      </c>
      <c r="Q34" t="s">
        <v>104</v>
      </c>
    </row>
    <row r="35" spans="1:17" x14ac:dyDescent="0.25">
      <c r="A35" s="1">
        <v>43919</v>
      </c>
      <c r="B35">
        <v>6549</v>
      </c>
      <c r="C35" s="29" t="s">
        <v>82</v>
      </c>
      <c r="O35" s="1">
        <v>43929</v>
      </c>
      <c r="P35">
        <v>637</v>
      </c>
      <c r="Q35" t="s">
        <v>104</v>
      </c>
    </row>
    <row r="36" spans="1:17" x14ac:dyDescent="0.25">
      <c r="A36" s="1">
        <v>43920</v>
      </c>
      <c r="B36">
        <v>6398</v>
      </c>
      <c r="C36" s="29" t="s">
        <v>82</v>
      </c>
      <c r="O36" s="1">
        <v>43930</v>
      </c>
      <c r="P36">
        <v>743</v>
      </c>
      <c r="Q36" t="s">
        <v>104</v>
      </c>
    </row>
    <row r="37" spans="1:17" x14ac:dyDescent="0.25">
      <c r="A37" s="1">
        <v>43921</v>
      </c>
      <c r="B37">
        <v>9222</v>
      </c>
      <c r="C37" s="29" t="s">
        <v>82</v>
      </c>
      <c r="O37" s="1">
        <v>43931</v>
      </c>
      <c r="P37">
        <v>757</v>
      </c>
      <c r="Q37" t="s">
        <v>104</v>
      </c>
    </row>
    <row r="38" spans="1:17" x14ac:dyDescent="0.25">
      <c r="A38" s="1">
        <v>43922</v>
      </c>
      <c r="B38">
        <v>7719</v>
      </c>
      <c r="C38" s="29" t="s">
        <v>82</v>
      </c>
      <c r="O38" s="1">
        <v>43932</v>
      </c>
      <c r="P38">
        <v>683</v>
      </c>
      <c r="Q38" t="s">
        <v>104</v>
      </c>
    </row>
    <row r="39" spans="1:17" x14ac:dyDescent="0.25">
      <c r="A39" s="1">
        <v>43923</v>
      </c>
      <c r="B39">
        <v>8102</v>
      </c>
      <c r="C39" s="29" t="s">
        <v>82</v>
      </c>
      <c r="O39" s="1">
        <v>43933</v>
      </c>
      <c r="P39">
        <v>605</v>
      </c>
      <c r="Q39" t="s">
        <v>104</v>
      </c>
    </row>
    <row r="40" spans="1:17" x14ac:dyDescent="0.25">
      <c r="A40" s="1">
        <v>43924</v>
      </c>
      <c r="B40">
        <v>7472</v>
      </c>
      <c r="C40" s="29" t="s">
        <v>82</v>
      </c>
      <c r="O40" s="1">
        <v>43934</v>
      </c>
      <c r="P40">
        <v>510</v>
      </c>
      <c r="Q40" t="s">
        <v>104</v>
      </c>
    </row>
    <row r="41" spans="1:17" x14ac:dyDescent="0.25">
      <c r="A41" s="1">
        <v>43925</v>
      </c>
      <c r="B41">
        <v>7026</v>
      </c>
      <c r="C41" s="29" t="s">
        <v>82</v>
      </c>
      <c r="O41" s="1">
        <v>43935</v>
      </c>
      <c r="P41">
        <v>619</v>
      </c>
      <c r="Q41" t="s">
        <v>104</v>
      </c>
    </row>
    <row r="42" spans="1:17" x14ac:dyDescent="0.25">
      <c r="A42" s="1">
        <v>43926</v>
      </c>
      <c r="B42">
        <v>6023</v>
      </c>
      <c r="C42" s="29" t="s">
        <v>82</v>
      </c>
      <c r="O42" s="1">
        <v>43936</v>
      </c>
      <c r="P42">
        <v>517</v>
      </c>
      <c r="Q42" t="s">
        <v>104</v>
      </c>
    </row>
    <row r="43" spans="1:17" x14ac:dyDescent="0.25">
      <c r="A43" s="1">
        <v>43927</v>
      </c>
      <c r="B43">
        <v>4273</v>
      </c>
      <c r="C43" s="29" t="s">
        <v>82</v>
      </c>
      <c r="O43" s="1">
        <v>43937</v>
      </c>
      <c r="P43">
        <v>567</v>
      </c>
      <c r="Q43" t="s">
        <v>104</v>
      </c>
    </row>
    <row r="44" spans="1:17" x14ac:dyDescent="0.25">
      <c r="A44" s="1">
        <v>43928</v>
      </c>
      <c r="B44">
        <v>5478</v>
      </c>
      <c r="C44" s="29" t="s">
        <v>82</v>
      </c>
      <c r="O44" s="1">
        <v>43938</v>
      </c>
      <c r="P44">
        <v>523</v>
      </c>
      <c r="Q44" t="s">
        <v>104</v>
      </c>
    </row>
    <row r="45" spans="1:17" x14ac:dyDescent="0.25">
      <c r="A45" s="1">
        <v>43929</v>
      </c>
      <c r="B45">
        <v>6180</v>
      </c>
      <c r="C45" s="29" t="s">
        <v>82</v>
      </c>
      <c r="O45" s="1">
        <v>43939</v>
      </c>
      <c r="P45">
        <v>551</v>
      </c>
      <c r="Q45" t="s">
        <v>104</v>
      </c>
    </row>
    <row r="46" spans="1:17" x14ac:dyDescent="0.25">
      <c r="A46" s="1">
        <v>43930</v>
      </c>
      <c r="B46">
        <v>5756</v>
      </c>
      <c r="C46" s="29" t="s">
        <v>82</v>
      </c>
      <c r="O46" s="1">
        <v>43940</v>
      </c>
      <c r="P46">
        <v>585</v>
      </c>
      <c r="Q46" t="s">
        <v>104</v>
      </c>
    </row>
    <row r="47" spans="1:17" x14ac:dyDescent="0.25">
      <c r="A47" s="1">
        <v>43931</v>
      </c>
      <c r="B47">
        <v>4576</v>
      </c>
      <c r="C47" s="29" t="s">
        <v>82</v>
      </c>
      <c r="O47" s="1">
        <v>43941</v>
      </c>
      <c r="P47">
        <v>565</v>
      </c>
      <c r="Q47" t="s">
        <v>104</v>
      </c>
    </row>
    <row r="48" spans="1:17" x14ac:dyDescent="0.25">
      <c r="A48" s="1">
        <v>43932</v>
      </c>
      <c r="B48">
        <v>4830</v>
      </c>
      <c r="C48" s="29" t="s">
        <v>82</v>
      </c>
      <c r="O48" s="1">
        <v>43942</v>
      </c>
      <c r="P48">
        <v>410</v>
      </c>
      <c r="Q48" t="s">
        <v>104</v>
      </c>
    </row>
    <row r="49" spans="1:17" x14ac:dyDescent="0.25">
      <c r="A49" s="1">
        <v>43933</v>
      </c>
      <c r="B49">
        <v>4167</v>
      </c>
      <c r="C49" s="29" t="s">
        <v>82</v>
      </c>
      <c r="O49" s="1">
        <v>43943</v>
      </c>
      <c r="P49">
        <v>299</v>
      </c>
      <c r="Q49" t="s">
        <v>104</v>
      </c>
    </row>
    <row r="50" spans="1:17" x14ac:dyDescent="0.25">
      <c r="A50" s="1">
        <v>43934</v>
      </c>
      <c r="B50">
        <v>3477</v>
      </c>
      <c r="C50" s="29" t="s">
        <v>82</v>
      </c>
      <c r="O50" s="1">
        <v>43944</v>
      </c>
      <c r="P50">
        <v>430</v>
      </c>
      <c r="Q50" t="s">
        <v>104</v>
      </c>
    </row>
    <row r="51" spans="1:17" x14ac:dyDescent="0.25">
      <c r="A51" s="1">
        <v>43935</v>
      </c>
      <c r="B51">
        <v>3045</v>
      </c>
      <c r="C51" s="29" t="s">
        <v>82</v>
      </c>
      <c r="O51" s="1">
        <v>43945</v>
      </c>
      <c r="P51">
        <v>435</v>
      </c>
      <c r="Q51" t="s">
        <v>104</v>
      </c>
    </row>
    <row r="52" spans="1:17" x14ac:dyDescent="0.25">
      <c r="A52" s="1">
        <v>43936</v>
      </c>
      <c r="B52">
        <v>5092</v>
      </c>
      <c r="C52" s="29" t="s">
        <v>82</v>
      </c>
      <c r="O52" s="1">
        <v>43946</v>
      </c>
      <c r="P52">
        <v>440</v>
      </c>
      <c r="Q52" t="s">
        <v>104</v>
      </c>
    </row>
    <row r="53" spans="1:17" x14ac:dyDescent="0.25">
      <c r="A53" s="1">
        <v>43937</v>
      </c>
      <c r="B53">
        <v>5183</v>
      </c>
      <c r="C53" s="29" t="s">
        <v>82</v>
      </c>
      <c r="O53" s="1">
        <v>43947</v>
      </c>
      <c r="P53">
        <v>367</v>
      </c>
      <c r="Q53" t="s">
        <v>104</v>
      </c>
    </row>
    <row r="54" spans="1:17" x14ac:dyDescent="0.25">
      <c r="A54" s="1">
        <v>43938</v>
      </c>
      <c r="B54">
        <v>5252</v>
      </c>
      <c r="C54" s="29" t="s">
        <v>82</v>
      </c>
      <c r="O54" s="1">
        <v>43948</v>
      </c>
      <c r="P54">
        <v>378</v>
      </c>
      <c r="Q54" t="s">
        <v>104</v>
      </c>
    </row>
    <row r="55" spans="1:17" x14ac:dyDescent="0.25">
      <c r="A55" s="1">
        <v>43939</v>
      </c>
      <c r="B55">
        <v>4499</v>
      </c>
      <c r="C55" s="29" t="s">
        <v>82</v>
      </c>
      <c r="O55" s="1">
        <v>43949</v>
      </c>
      <c r="P55">
        <v>288</v>
      </c>
      <c r="Q55" t="s">
        <v>104</v>
      </c>
    </row>
    <row r="56" spans="1:17" x14ac:dyDescent="0.25">
      <c r="A56" s="1">
        <v>43940</v>
      </c>
      <c r="B56">
        <v>4218</v>
      </c>
      <c r="C56" s="29" t="s">
        <v>82</v>
      </c>
      <c r="O56" s="1">
        <v>43950</v>
      </c>
      <c r="P56">
        <v>331</v>
      </c>
      <c r="Q56" t="s">
        <v>104</v>
      </c>
    </row>
    <row r="57" spans="1:17" x14ac:dyDescent="0.25">
      <c r="A57" s="1">
        <v>43941</v>
      </c>
      <c r="B57">
        <v>4266</v>
      </c>
      <c r="C57" s="29" t="s">
        <v>82</v>
      </c>
      <c r="O57" s="1">
        <v>43951</v>
      </c>
      <c r="P57">
        <v>301</v>
      </c>
      <c r="Q57" t="s">
        <v>104</v>
      </c>
    </row>
    <row r="58" spans="1:17" x14ac:dyDescent="0.25">
      <c r="A58" s="1">
        <v>43942</v>
      </c>
      <c r="B58">
        <v>3968</v>
      </c>
      <c r="C58" s="29" t="s">
        <v>82</v>
      </c>
      <c r="O58" s="1">
        <v>43952</v>
      </c>
      <c r="P58">
        <v>325</v>
      </c>
      <c r="Q58" t="s">
        <v>104</v>
      </c>
    </row>
    <row r="59" spans="1:17" x14ac:dyDescent="0.25">
      <c r="A59" s="1">
        <v>43943</v>
      </c>
      <c r="B59">
        <v>4211</v>
      </c>
      <c r="C59" s="29" t="s">
        <v>82</v>
      </c>
      <c r="O59" s="1">
        <v>43953</v>
      </c>
      <c r="P59">
        <v>268</v>
      </c>
      <c r="Q59" t="s">
        <v>104</v>
      </c>
    </row>
    <row r="60" spans="1:17" x14ac:dyDescent="0.25">
      <c r="A60" s="1">
        <v>43944</v>
      </c>
      <c r="B60">
        <v>4635</v>
      </c>
      <c r="C60" s="29" t="s">
        <v>82</v>
      </c>
      <c r="O60" s="1">
        <v>43954</v>
      </c>
      <c r="P60">
        <v>281</v>
      </c>
      <c r="Q60" t="s">
        <v>104</v>
      </c>
    </row>
    <row r="61" spans="1:17" x14ac:dyDescent="0.25">
      <c r="A61" s="1">
        <v>43945</v>
      </c>
      <c r="B61">
        <v>2796</v>
      </c>
      <c r="C61" s="29" t="s">
        <v>82</v>
      </c>
      <c r="O61" s="1">
        <v>43955</v>
      </c>
      <c r="P61">
        <v>276</v>
      </c>
      <c r="Q61" t="s">
        <v>104</v>
      </c>
    </row>
    <row r="62" spans="1:17" x14ac:dyDescent="0.25">
      <c r="A62" s="1">
        <v>43946</v>
      </c>
      <c r="B62">
        <v>2944</v>
      </c>
      <c r="C62" s="29" t="s">
        <v>82</v>
      </c>
      <c r="O62" s="1">
        <v>43956</v>
      </c>
      <c r="P62">
        <v>164</v>
      </c>
      <c r="Q62" t="s">
        <v>104</v>
      </c>
    </row>
    <row r="63" spans="1:17" x14ac:dyDescent="0.25">
      <c r="A63" s="1">
        <v>43947</v>
      </c>
      <c r="B63">
        <v>1729</v>
      </c>
      <c r="C63" s="29" t="s">
        <v>82</v>
      </c>
      <c r="O63" s="1">
        <v>43957</v>
      </c>
      <c r="P63">
        <v>164</v>
      </c>
      <c r="Q63" t="s">
        <v>104</v>
      </c>
    </row>
    <row r="64" spans="1:17" x14ac:dyDescent="0.25">
      <c r="A64" s="1">
        <v>43948</v>
      </c>
      <c r="B64">
        <v>1831</v>
      </c>
      <c r="C64" s="29" t="s">
        <v>82</v>
      </c>
      <c r="O64" s="1">
        <v>43958</v>
      </c>
      <c r="P64">
        <v>185</v>
      </c>
      <c r="Q64" t="s">
        <v>104</v>
      </c>
    </row>
    <row r="65" spans="1:17" x14ac:dyDescent="0.25">
      <c r="A65" s="1">
        <v>43949</v>
      </c>
      <c r="B65">
        <v>1308</v>
      </c>
      <c r="C65" s="29" t="s">
        <v>82</v>
      </c>
      <c r="O65" s="1">
        <v>43959</v>
      </c>
      <c r="P65">
        <v>244</v>
      </c>
      <c r="Q65" t="s">
        <v>104</v>
      </c>
    </row>
    <row r="66" spans="1:17" x14ac:dyDescent="0.25">
      <c r="A66" s="1">
        <v>43950</v>
      </c>
      <c r="B66">
        <v>2144</v>
      </c>
      <c r="C66" s="29" t="s">
        <v>82</v>
      </c>
      <c r="O66" s="1">
        <v>43960</v>
      </c>
      <c r="P66">
        <v>213</v>
      </c>
      <c r="Q66" t="s">
        <v>104</v>
      </c>
    </row>
    <row r="67" spans="1:17" x14ac:dyDescent="0.25">
      <c r="A67" s="1">
        <v>43951</v>
      </c>
      <c r="B67">
        <v>1309</v>
      </c>
      <c r="C67" s="29" t="s">
        <v>82</v>
      </c>
      <c r="O67" s="1">
        <v>43961</v>
      </c>
      <c r="P67">
        <v>229</v>
      </c>
      <c r="Q67" t="s">
        <v>104</v>
      </c>
    </row>
    <row r="68" spans="1:17" x14ac:dyDescent="0.25">
      <c r="A68" s="1">
        <v>43952</v>
      </c>
      <c r="B68">
        <v>1175</v>
      </c>
      <c r="C68" s="29" t="s">
        <v>82</v>
      </c>
      <c r="O68" s="1">
        <v>43962</v>
      </c>
      <c r="P68">
        <v>179</v>
      </c>
      <c r="Q68" t="s">
        <v>104</v>
      </c>
    </row>
    <row r="69" spans="1:17" x14ac:dyDescent="0.25">
      <c r="A69" s="1">
        <v>43953</v>
      </c>
      <c r="B69">
        <v>1147</v>
      </c>
      <c r="C69" s="29" t="s">
        <v>82</v>
      </c>
      <c r="O69" s="1">
        <v>43963</v>
      </c>
      <c r="P69">
        <v>143</v>
      </c>
      <c r="Q69" t="s">
        <v>104</v>
      </c>
    </row>
    <row r="70" spans="1:17" x14ac:dyDescent="0.25">
      <c r="A70" s="1">
        <v>43954</v>
      </c>
      <c r="B70">
        <v>838</v>
      </c>
      <c r="C70" s="29" t="s">
        <v>82</v>
      </c>
      <c r="O70" s="1">
        <v>43964</v>
      </c>
      <c r="P70">
        <v>123</v>
      </c>
      <c r="Q70" t="s">
        <v>104</v>
      </c>
    </row>
    <row r="71" spans="1:17" x14ac:dyDescent="0.25">
      <c r="A71" s="1">
        <v>43955</v>
      </c>
      <c r="B71">
        <v>356</v>
      </c>
      <c r="C71" s="29" t="s">
        <v>82</v>
      </c>
      <c r="O71" s="1">
        <v>43965</v>
      </c>
      <c r="P71">
        <v>176</v>
      </c>
      <c r="Q71" t="s">
        <v>104</v>
      </c>
    </row>
    <row r="72" spans="1:17" x14ac:dyDescent="0.25">
      <c r="A72" s="1">
        <v>43956</v>
      </c>
      <c r="B72">
        <v>867</v>
      </c>
      <c r="C72" s="29" t="s">
        <v>82</v>
      </c>
      <c r="O72" s="1">
        <v>43966</v>
      </c>
      <c r="P72">
        <v>184</v>
      </c>
      <c r="Q72" t="s">
        <v>104</v>
      </c>
    </row>
    <row r="73" spans="1:17" x14ac:dyDescent="0.25">
      <c r="A73" s="1">
        <v>43957</v>
      </c>
      <c r="B73">
        <v>685</v>
      </c>
      <c r="C73" s="29" t="s">
        <v>82</v>
      </c>
      <c r="O73" s="1">
        <v>43967</v>
      </c>
      <c r="P73">
        <v>217</v>
      </c>
      <c r="Q73" t="s">
        <v>104</v>
      </c>
    </row>
    <row r="74" spans="1:17" x14ac:dyDescent="0.25">
      <c r="A74" s="1">
        <v>43958</v>
      </c>
      <c r="B74">
        <v>754</v>
      </c>
      <c r="C74" s="29" t="s">
        <v>82</v>
      </c>
      <c r="O74" s="1">
        <v>43968</v>
      </c>
      <c r="P74">
        <v>138</v>
      </c>
      <c r="Q74" t="s">
        <v>104</v>
      </c>
    </row>
    <row r="75" spans="1:17" x14ac:dyDescent="0.25">
      <c r="A75" s="1">
        <v>43959</v>
      </c>
      <c r="B75">
        <v>1095</v>
      </c>
      <c r="C75" s="29" t="s">
        <v>82</v>
      </c>
      <c r="O75" s="1">
        <v>43969</v>
      </c>
      <c r="P75">
        <v>102</v>
      </c>
      <c r="Q75" t="s">
        <v>104</v>
      </c>
    </row>
    <row r="76" spans="1:17" x14ac:dyDescent="0.25">
      <c r="A76" s="1">
        <v>43960</v>
      </c>
      <c r="B76">
        <v>604</v>
      </c>
      <c r="C76" s="29" t="s">
        <v>82</v>
      </c>
      <c r="O76" s="1">
        <v>43970</v>
      </c>
      <c r="P76">
        <v>87</v>
      </c>
      <c r="Q76" t="s">
        <v>104</v>
      </c>
    </row>
    <row r="77" spans="1:17" x14ac:dyDescent="0.25">
      <c r="A77" s="1">
        <v>43961</v>
      </c>
      <c r="B77">
        <v>621</v>
      </c>
      <c r="C77" s="29" t="s">
        <v>82</v>
      </c>
      <c r="O77" s="1">
        <v>43971</v>
      </c>
      <c r="P77">
        <v>59</v>
      </c>
      <c r="Q77" t="s">
        <v>104</v>
      </c>
    </row>
    <row r="78" spans="1:17" x14ac:dyDescent="0.25">
      <c r="A78" s="1">
        <v>43962</v>
      </c>
      <c r="B78">
        <v>373</v>
      </c>
      <c r="C78" s="29" t="s">
        <v>82</v>
      </c>
      <c r="O78" s="1">
        <v>43972</v>
      </c>
      <c r="P78">
        <v>83</v>
      </c>
      <c r="Q78" t="s">
        <v>104</v>
      </c>
    </row>
    <row r="79" spans="1:17" x14ac:dyDescent="0.25">
      <c r="A79" s="1">
        <v>43963</v>
      </c>
      <c r="B79">
        <v>426</v>
      </c>
      <c r="C79" s="29" t="s">
        <v>82</v>
      </c>
      <c r="O79" s="1">
        <v>43973</v>
      </c>
      <c r="P79">
        <v>95</v>
      </c>
      <c r="Q79" t="s">
        <v>104</v>
      </c>
    </row>
    <row r="80" spans="1:17" x14ac:dyDescent="0.25">
      <c r="A80" s="1">
        <v>43964</v>
      </c>
      <c r="B80">
        <v>439</v>
      </c>
      <c r="C80" s="29" t="s">
        <v>82</v>
      </c>
      <c r="O80" s="1">
        <v>43974</v>
      </c>
      <c r="P80">
        <v>48</v>
      </c>
      <c r="Q80" t="s">
        <v>104</v>
      </c>
    </row>
    <row r="81" spans="1:17" x14ac:dyDescent="0.25">
      <c r="A81" s="1">
        <v>43965</v>
      </c>
      <c r="B81">
        <v>506</v>
      </c>
      <c r="C81" s="29" t="s">
        <v>82</v>
      </c>
      <c r="O81" s="1">
        <v>43975</v>
      </c>
      <c r="P81">
        <v>70</v>
      </c>
      <c r="Q81" t="s">
        <v>104</v>
      </c>
    </row>
    <row r="82" spans="1:17" x14ac:dyDescent="0.25">
      <c r="A82" s="1">
        <v>43966</v>
      </c>
      <c r="B82">
        <v>549</v>
      </c>
      <c r="C82" s="29" t="s">
        <v>82</v>
      </c>
      <c r="O82" s="1">
        <v>43976</v>
      </c>
      <c r="P82">
        <v>50</v>
      </c>
      <c r="Q82" t="s">
        <v>104</v>
      </c>
    </row>
    <row r="83" spans="1:17" x14ac:dyDescent="0.25">
      <c r="A83" s="1">
        <v>43967</v>
      </c>
      <c r="B83">
        <v>539</v>
      </c>
      <c r="C83" s="29" t="s">
        <v>82</v>
      </c>
      <c r="O83" s="1">
        <v>43977</v>
      </c>
      <c r="P83">
        <v>35</v>
      </c>
      <c r="Q83" t="s">
        <v>104</v>
      </c>
    </row>
    <row r="84" spans="1:17" x14ac:dyDescent="0.25">
      <c r="A84" s="1">
        <v>43968</v>
      </c>
      <c r="B84">
        <v>421</v>
      </c>
      <c r="C84" s="29" t="s">
        <v>82</v>
      </c>
      <c r="O84" s="1">
        <v>43978</v>
      </c>
      <c r="P84">
        <v>39</v>
      </c>
      <c r="Q84" t="s">
        <v>104</v>
      </c>
    </row>
    <row r="85" spans="1:17" x14ac:dyDescent="0.25">
      <c r="A85" s="1">
        <v>43969</v>
      </c>
      <c r="B85">
        <v>285</v>
      </c>
      <c r="C85" s="29" t="s">
        <v>82</v>
      </c>
      <c r="O85" s="1">
        <v>43979</v>
      </c>
      <c r="P85">
        <v>38</v>
      </c>
      <c r="Q85" t="s">
        <v>104</v>
      </c>
    </row>
    <row r="86" spans="1:17" x14ac:dyDescent="0.25">
      <c r="A86" s="1">
        <v>43970</v>
      </c>
      <c r="B86">
        <v>295</v>
      </c>
      <c r="C86" s="29" t="s">
        <v>82</v>
      </c>
      <c r="O86" s="1">
        <v>43980</v>
      </c>
      <c r="P86">
        <v>39</v>
      </c>
      <c r="Q86" t="s">
        <v>104</v>
      </c>
    </row>
    <row r="87" spans="1:17" x14ac:dyDescent="0.25">
      <c r="A87" s="1">
        <v>43971</v>
      </c>
      <c r="B87">
        <v>416</v>
      </c>
      <c r="C87" s="29" t="s">
        <v>82</v>
      </c>
      <c r="O87" s="1">
        <v>43981</v>
      </c>
      <c r="P87">
        <v>43</v>
      </c>
      <c r="Q87" t="s">
        <v>104</v>
      </c>
    </row>
    <row r="88" spans="1:17" x14ac:dyDescent="0.25">
      <c r="A88" s="1">
        <v>43972</v>
      </c>
      <c r="B88">
        <v>344</v>
      </c>
      <c r="C88" s="29" t="s">
        <v>82</v>
      </c>
      <c r="O88" s="1">
        <v>43982</v>
      </c>
      <c r="P88">
        <v>39</v>
      </c>
      <c r="Q88" t="s">
        <v>104</v>
      </c>
    </row>
    <row r="89" spans="1:17" x14ac:dyDescent="0.25">
      <c r="A89" s="1">
        <v>43973</v>
      </c>
      <c r="B89">
        <v>446</v>
      </c>
      <c r="C89" s="29" t="s">
        <v>82</v>
      </c>
      <c r="O89" s="1">
        <v>43983</v>
      </c>
      <c r="P89">
        <v>35</v>
      </c>
      <c r="Q89" t="s">
        <v>104</v>
      </c>
    </row>
    <row r="90" spans="1:17" x14ac:dyDescent="0.25">
      <c r="A90" s="1">
        <v>43974</v>
      </c>
      <c r="B90">
        <v>361</v>
      </c>
      <c r="C90" s="29" t="s">
        <v>82</v>
      </c>
      <c r="O90" s="1">
        <v>43984</v>
      </c>
      <c r="P90">
        <v>34</v>
      </c>
      <c r="Q90" t="s">
        <v>104</v>
      </c>
    </row>
    <row r="91" spans="1:17" x14ac:dyDescent="0.25">
      <c r="A91" s="1">
        <v>43975</v>
      </c>
      <c r="B91">
        <v>246</v>
      </c>
      <c r="C91" s="29" t="s">
        <v>82</v>
      </c>
      <c r="O91" s="1">
        <v>43985</v>
      </c>
      <c r="P91">
        <v>63</v>
      </c>
      <c r="Q91" t="s">
        <v>104</v>
      </c>
    </row>
    <row r="92" spans="1:17" x14ac:dyDescent="0.25">
      <c r="A92" s="1">
        <v>43976</v>
      </c>
      <c r="B92">
        <v>132</v>
      </c>
      <c r="C92" s="29" t="s">
        <v>82</v>
      </c>
      <c r="O92" s="1">
        <v>43986</v>
      </c>
      <c r="P92">
        <v>56</v>
      </c>
      <c r="Q92" t="s">
        <v>104</v>
      </c>
    </row>
    <row r="93" spans="1:17" x14ac:dyDescent="0.25">
      <c r="A93" s="1">
        <v>43977</v>
      </c>
      <c r="B93">
        <v>194</v>
      </c>
      <c r="C93" s="29" t="s">
        <v>82</v>
      </c>
      <c r="O93" s="1">
        <v>43987</v>
      </c>
      <c r="P93">
        <v>52</v>
      </c>
      <c r="Q93" t="s">
        <v>104</v>
      </c>
    </row>
    <row r="94" spans="1:17" x14ac:dyDescent="0.25">
      <c r="A94" s="1">
        <v>43978</v>
      </c>
      <c r="B94">
        <v>231</v>
      </c>
      <c r="C94" s="29" t="s">
        <v>82</v>
      </c>
      <c r="O94" s="1">
        <v>43988</v>
      </c>
      <c r="P94">
        <v>67</v>
      </c>
      <c r="Q94" t="s">
        <v>104</v>
      </c>
    </row>
    <row r="95" spans="1:17" x14ac:dyDescent="0.25">
      <c r="A95" s="1">
        <v>43979</v>
      </c>
      <c r="B95">
        <v>182</v>
      </c>
      <c r="C95" s="29" t="s">
        <v>82</v>
      </c>
      <c r="O95" s="1">
        <v>43989</v>
      </c>
      <c r="P95">
        <v>72</v>
      </c>
      <c r="Q95" t="s">
        <v>104</v>
      </c>
    </row>
    <row r="96" spans="1:17" x14ac:dyDescent="0.25">
      <c r="A96" s="1">
        <v>43980</v>
      </c>
      <c r="B96">
        <v>187</v>
      </c>
      <c r="C96" s="29" t="s">
        <v>82</v>
      </c>
      <c r="O96" s="1">
        <v>43990</v>
      </c>
      <c r="P96">
        <v>56</v>
      </c>
      <c r="Q96" t="s">
        <v>104</v>
      </c>
    </row>
    <row r="97" spans="1:17" x14ac:dyDescent="0.25">
      <c r="A97" s="1">
        <v>43981</v>
      </c>
      <c r="B97">
        <v>271</v>
      </c>
      <c r="C97" s="29" t="s">
        <v>82</v>
      </c>
      <c r="O97" s="1">
        <v>43991</v>
      </c>
      <c r="P97">
        <v>50</v>
      </c>
      <c r="Q97" t="s">
        <v>104</v>
      </c>
    </row>
    <row r="98" spans="1:17" x14ac:dyDescent="0.25">
      <c r="A98" s="1">
        <v>43982</v>
      </c>
      <c r="B98">
        <v>96</v>
      </c>
      <c r="C98" s="29" t="s">
        <v>82</v>
      </c>
      <c r="O98" s="1">
        <v>43992</v>
      </c>
      <c r="P98">
        <v>40</v>
      </c>
      <c r="Q98" t="s">
        <v>104</v>
      </c>
    </row>
    <row r="99" spans="1:17" x14ac:dyDescent="0.25">
      <c r="A99" s="1">
        <v>43983</v>
      </c>
      <c r="B99">
        <v>71</v>
      </c>
      <c r="C99" s="29" t="s">
        <v>82</v>
      </c>
      <c r="O99" s="1">
        <v>43993</v>
      </c>
      <c r="P99">
        <v>32</v>
      </c>
      <c r="Q99" t="s">
        <v>104</v>
      </c>
    </row>
    <row r="100" spans="1:17" x14ac:dyDescent="0.25">
      <c r="A100" s="1">
        <v>43984</v>
      </c>
      <c r="B100">
        <v>131</v>
      </c>
      <c r="C100" s="29" t="s">
        <v>82</v>
      </c>
      <c r="O100" s="1">
        <v>43994</v>
      </c>
      <c r="P100">
        <v>25</v>
      </c>
      <c r="Q100" t="s">
        <v>104</v>
      </c>
    </row>
    <row r="101" spans="1:17" x14ac:dyDescent="0.25">
      <c r="A101" s="1">
        <v>43985</v>
      </c>
      <c r="B101">
        <v>219</v>
      </c>
      <c r="C101" s="29" t="s">
        <v>82</v>
      </c>
      <c r="O101" s="1">
        <v>43995</v>
      </c>
      <c r="P101">
        <v>27</v>
      </c>
      <c r="Q101" t="s">
        <v>104</v>
      </c>
    </row>
    <row r="102" spans="1:17" x14ac:dyDescent="0.25">
      <c r="A102" s="1">
        <v>43986</v>
      </c>
      <c r="B102">
        <v>195</v>
      </c>
      <c r="C102" s="29" t="s">
        <v>82</v>
      </c>
      <c r="O102" s="1">
        <v>43996</v>
      </c>
      <c r="P102">
        <v>26</v>
      </c>
      <c r="Q102" t="s">
        <v>104</v>
      </c>
    </row>
    <row r="103" spans="1:17" x14ac:dyDescent="0.25">
      <c r="A103" s="1">
        <v>43987</v>
      </c>
      <c r="B103">
        <v>177</v>
      </c>
      <c r="C103" s="29" t="s">
        <v>82</v>
      </c>
      <c r="O103" s="1">
        <v>43997</v>
      </c>
      <c r="P103">
        <v>25</v>
      </c>
      <c r="Q103" t="s">
        <v>104</v>
      </c>
    </row>
    <row r="104" spans="1:17" x14ac:dyDescent="0.25">
      <c r="A104" s="1">
        <v>43988</v>
      </c>
      <c r="B104">
        <v>164</v>
      </c>
      <c r="C104" s="29" t="s">
        <v>82</v>
      </c>
      <c r="O104" s="1">
        <v>43998</v>
      </c>
      <c r="P104">
        <v>30</v>
      </c>
      <c r="Q104" t="s">
        <v>104</v>
      </c>
    </row>
    <row r="105" spans="1:17" x14ac:dyDescent="0.25">
      <c r="A105" s="1">
        <v>43989</v>
      </c>
      <c r="B105">
        <v>102</v>
      </c>
      <c r="C105" s="29" t="s">
        <v>82</v>
      </c>
      <c r="O105" s="1">
        <v>43999</v>
      </c>
      <c r="P105">
        <v>52</v>
      </c>
      <c r="Q105" t="s">
        <v>104</v>
      </c>
    </row>
    <row r="106" spans="1:17" x14ac:dyDescent="0.25">
      <c r="A106" s="1">
        <v>43990</v>
      </c>
      <c r="B106">
        <v>48</v>
      </c>
      <c r="C106" s="29" t="s">
        <v>82</v>
      </c>
      <c r="O106" s="1">
        <v>44000</v>
      </c>
      <c r="P106">
        <v>40</v>
      </c>
      <c r="Q106" t="s">
        <v>104</v>
      </c>
    </row>
    <row r="107" spans="1:17" x14ac:dyDescent="0.25">
      <c r="A107" s="1">
        <v>43991</v>
      </c>
      <c r="B107">
        <v>84</v>
      </c>
      <c r="C107" s="29" t="s">
        <v>82</v>
      </c>
      <c r="O107" s="1">
        <v>43896</v>
      </c>
      <c r="Q107" t="s">
        <v>105</v>
      </c>
    </row>
    <row r="108" spans="1:17" x14ac:dyDescent="0.25">
      <c r="A108" s="1">
        <v>43992</v>
      </c>
      <c r="B108">
        <v>167</v>
      </c>
      <c r="C108" s="29" t="s">
        <v>82</v>
      </c>
      <c r="O108" s="1">
        <v>43897</v>
      </c>
      <c r="Q108" t="s">
        <v>105</v>
      </c>
    </row>
    <row r="109" spans="1:17" x14ac:dyDescent="0.25">
      <c r="A109" s="1">
        <v>43993</v>
      </c>
      <c r="B109">
        <v>156</v>
      </c>
      <c r="C109" s="29" t="s">
        <v>82</v>
      </c>
      <c r="O109" s="1">
        <v>43898</v>
      </c>
      <c r="Q109" t="s">
        <v>105</v>
      </c>
    </row>
    <row r="110" spans="1:17" x14ac:dyDescent="0.25">
      <c r="A110" s="1">
        <v>43994</v>
      </c>
      <c r="B110">
        <v>155</v>
      </c>
      <c r="C110" s="29" t="s">
        <v>82</v>
      </c>
      <c r="O110" s="1">
        <v>43899</v>
      </c>
      <c r="Q110" t="s">
        <v>105</v>
      </c>
    </row>
    <row r="111" spans="1:17" x14ac:dyDescent="0.25">
      <c r="A111" s="1">
        <v>43995</v>
      </c>
      <c r="B111">
        <v>130</v>
      </c>
      <c r="C111" s="29" t="s">
        <v>82</v>
      </c>
      <c r="O111" s="1">
        <v>43900</v>
      </c>
      <c r="Q111" t="s">
        <v>105</v>
      </c>
    </row>
    <row r="112" spans="1:17" x14ac:dyDescent="0.25">
      <c r="A112" s="1">
        <v>43996</v>
      </c>
      <c r="B112">
        <v>48</v>
      </c>
      <c r="C112" s="29" t="s">
        <v>82</v>
      </c>
      <c r="O112" s="1">
        <v>43901</v>
      </c>
      <c r="P112">
        <v>2.2000000000000002</v>
      </c>
      <c r="Q112" t="s">
        <v>105</v>
      </c>
    </row>
    <row r="113" spans="1:17" x14ac:dyDescent="0.25">
      <c r="A113" s="1">
        <v>43997</v>
      </c>
      <c r="B113">
        <v>76</v>
      </c>
      <c r="C113" s="29" t="s">
        <v>82</v>
      </c>
      <c r="O113" s="1">
        <v>43902</v>
      </c>
      <c r="P113">
        <v>3</v>
      </c>
      <c r="Q113" t="s">
        <v>105</v>
      </c>
    </row>
    <row r="114" spans="1:17" x14ac:dyDescent="0.25">
      <c r="A114" s="1">
        <v>43998</v>
      </c>
      <c r="B114">
        <v>141</v>
      </c>
      <c r="C114" s="29" t="s">
        <v>82</v>
      </c>
      <c r="O114" s="1">
        <v>43903</v>
      </c>
      <c r="P114">
        <v>6.4</v>
      </c>
      <c r="Q114" t="s">
        <v>105</v>
      </c>
    </row>
    <row r="115" spans="1:17" x14ac:dyDescent="0.25">
      <c r="A115" s="1">
        <v>43999</v>
      </c>
      <c r="B115">
        <v>143</v>
      </c>
      <c r="C115" s="29" t="s">
        <v>82</v>
      </c>
      <c r="O115" s="1">
        <v>43904</v>
      </c>
      <c r="P115">
        <v>8.4</v>
      </c>
      <c r="Q115" t="s">
        <v>105</v>
      </c>
    </row>
    <row r="116" spans="1:17" x14ac:dyDescent="0.25">
      <c r="A116" s="1">
        <v>44000</v>
      </c>
      <c r="B116">
        <v>154</v>
      </c>
      <c r="C116" s="29" t="s">
        <v>82</v>
      </c>
      <c r="O116" s="1">
        <v>43905</v>
      </c>
      <c r="P116">
        <v>15.2</v>
      </c>
      <c r="Q116" t="s">
        <v>105</v>
      </c>
    </row>
    <row r="117" spans="1:17" x14ac:dyDescent="0.25">
      <c r="A117" s="1">
        <v>43886</v>
      </c>
      <c r="C117" s="29" t="s">
        <v>96</v>
      </c>
      <c r="O117" s="1">
        <v>43906</v>
      </c>
      <c r="P117">
        <v>21.8</v>
      </c>
      <c r="Q117" t="s">
        <v>105</v>
      </c>
    </row>
    <row r="118" spans="1:17" x14ac:dyDescent="0.25">
      <c r="A118" s="1">
        <v>43887</v>
      </c>
      <c r="C118" s="29" t="s">
        <v>96</v>
      </c>
      <c r="O118" s="1">
        <v>43907</v>
      </c>
      <c r="P118">
        <v>24</v>
      </c>
      <c r="Q118" t="s">
        <v>105</v>
      </c>
    </row>
    <row r="119" spans="1:17" x14ac:dyDescent="0.25">
      <c r="A119" s="1">
        <v>43888</v>
      </c>
      <c r="C119" s="29" t="s">
        <v>96</v>
      </c>
      <c r="O119" s="1">
        <v>43908</v>
      </c>
      <c r="P119">
        <v>50.6</v>
      </c>
      <c r="Q119" t="s">
        <v>105</v>
      </c>
    </row>
    <row r="120" spans="1:17" x14ac:dyDescent="0.25">
      <c r="A120" s="1">
        <v>43889</v>
      </c>
      <c r="C120" s="29" t="s">
        <v>96</v>
      </c>
      <c r="O120" s="1">
        <v>43909</v>
      </c>
      <c r="P120">
        <v>68.400000000000006</v>
      </c>
      <c r="Q120" t="s">
        <v>105</v>
      </c>
    </row>
    <row r="121" spans="1:17" x14ac:dyDescent="0.25">
      <c r="A121" s="1">
        <v>43890</v>
      </c>
      <c r="C121" s="29" t="s">
        <v>96</v>
      </c>
      <c r="O121" s="1">
        <v>43910</v>
      </c>
      <c r="P121">
        <v>97.4</v>
      </c>
      <c r="Q121" t="s">
        <v>105</v>
      </c>
    </row>
    <row r="122" spans="1:17" x14ac:dyDescent="0.25">
      <c r="A122" s="1">
        <v>43891</v>
      </c>
      <c r="B122">
        <v>10.199999999999999</v>
      </c>
      <c r="C122" s="29" t="s">
        <v>96</v>
      </c>
      <c r="O122" s="1">
        <v>43911</v>
      </c>
      <c r="P122">
        <v>111.6</v>
      </c>
      <c r="Q122" t="s">
        <v>105</v>
      </c>
    </row>
    <row r="123" spans="1:17" x14ac:dyDescent="0.25">
      <c r="A123" s="1">
        <v>43892</v>
      </c>
      <c r="B123">
        <v>14.4</v>
      </c>
      <c r="C123" s="29" t="s">
        <v>96</v>
      </c>
      <c r="O123" s="1">
        <v>43912</v>
      </c>
      <c r="P123">
        <v>142.19999999999999</v>
      </c>
      <c r="Q123" t="s">
        <v>105</v>
      </c>
    </row>
    <row r="124" spans="1:17" x14ac:dyDescent="0.25">
      <c r="A124" s="1">
        <v>43893</v>
      </c>
      <c r="B124">
        <v>21.2</v>
      </c>
      <c r="C124" s="29" t="s">
        <v>96</v>
      </c>
      <c r="O124" s="1">
        <v>43913</v>
      </c>
      <c r="P124">
        <v>158.80000000000001</v>
      </c>
      <c r="Q124" t="s">
        <v>105</v>
      </c>
    </row>
    <row r="125" spans="1:17" x14ac:dyDescent="0.25">
      <c r="A125" s="1">
        <v>43894</v>
      </c>
      <c r="B125">
        <v>27.8</v>
      </c>
      <c r="C125" s="29" t="s">
        <v>96</v>
      </c>
      <c r="O125" s="1">
        <v>43914</v>
      </c>
      <c r="P125">
        <v>203.4</v>
      </c>
      <c r="Q125" t="s">
        <v>105</v>
      </c>
    </row>
    <row r="126" spans="1:17" x14ac:dyDescent="0.25">
      <c r="A126" s="1">
        <v>43895</v>
      </c>
      <c r="B126">
        <v>34.200000000000003</v>
      </c>
      <c r="C126" s="29" t="s">
        <v>96</v>
      </c>
      <c r="O126" s="1">
        <v>43915</v>
      </c>
      <c r="P126">
        <v>245.8</v>
      </c>
      <c r="Q126" t="s">
        <v>105</v>
      </c>
    </row>
    <row r="127" spans="1:17" x14ac:dyDescent="0.25">
      <c r="A127" s="1">
        <v>43896</v>
      </c>
      <c r="B127">
        <v>37</v>
      </c>
      <c r="C127" s="29" t="s">
        <v>96</v>
      </c>
      <c r="O127" s="1">
        <v>43916</v>
      </c>
      <c r="P127">
        <v>316.8</v>
      </c>
      <c r="Q127" t="s">
        <v>105</v>
      </c>
    </row>
    <row r="128" spans="1:17" x14ac:dyDescent="0.25">
      <c r="A128" s="1">
        <v>43897</v>
      </c>
      <c r="B128">
        <v>57.6</v>
      </c>
      <c r="C128" s="29" t="s">
        <v>96</v>
      </c>
      <c r="O128" s="1">
        <v>43917</v>
      </c>
      <c r="P128">
        <v>385.8</v>
      </c>
      <c r="Q128" t="s">
        <v>105</v>
      </c>
    </row>
    <row r="129" spans="1:17" x14ac:dyDescent="0.25">
      <c r="A129" s="1">
        <v>43898</v>
      </c>
      <c r="B129">
        <v>90.2</v>
      </c>
      <c r="C129" s="29" t="s">
        <v>96</v>
      </c>
      <c r="O129" s="1">
        <v>43918</v>
      </c>
      <c r="P129">
        <v>486.4</v>
      </c>
      <c r="Q129" t="s">
        <v>105</v>
      </c>
    </row>
    <row r="130" spans="1:17" x14ac:dyDescent="0.25">
      <c r="A130" s="1">
        <v>43899</v>
      </c>
      <c r="B130">
        <v>123</v>
      </c>
      <c r="C130" s="29" t="s">
        <v>96</v>
      </c>
      <c r="O130" s="1">
        <v>43919</v>
      </c>
      <c r="P130">
        <v>552.6</v>
      </c>
      <c r="Q130" t="s">
        <v>105</v>
      </c>
    </row>
    <row r="131" spans="1:17" x14ac:dyDescent="0.25">
      <c r="A131" s="1">
        <v>43900</v>
      </c>
      <c r="B131">
        <v>160.19999999999999</v>
      </c>
      <c r="C131" s="29" t="s">
        <v>96</v>
      </c>
      <c r="O131" s="1">
        <v>43920</v>
      </c>
      <c r="P131">
        <v>627.6</v>
      </c>
      <c r="Q131" t="s">
        <v>105</v>
      </c>
    </row>
    <row r="132" spans="1:17" x14ac:dyDescent="0.25">
      <c r="A132" s="1">
        <v>43901</v>
      </c>
      <c r="B132">
        <v>277</v>
      </c>
      <c r="C132" s="29" t="s">
        <v>96</v>
      </c>
      <c r="O132" s="1">
        <v>43921</v>
      </c>
      <c r="P132">
        <v>701.6</v>
      </c>
      <c r="Q132" t="s">
        <v>105</v>
      </c>
    </row>
    <row r="133" spans="1:17" x14ac:dyDescent="0.25">
      <c r="A133" s="1">
        <v>43902</v>
      </c>
      <c r="B133">
        <v>352.6</v>
      </c>
      <c r="C133" s="29" t="s">
        <v>96</v>
      </c>
      <c r="O133" s="1">
        <v>43922</v>
      </c>
      <c r="P133">
        <v>766.4</v>
      </c>
      <c r="Q133" t="s">
        <v>105</v>
      </c>
    </row>
    <row r="134" spans="1:17" x14ac:dyDescent="0.25">
      <c r="A134" s="1">
        <v>43903</v>
      </c>
      <c r="B134">
        <v>477</v>
      </c>
      <c r="C134" s="29" t="s">
        <v>96</v>
      </c>
      <c r="O134" s="1">
        <v>43923</v>
      </c>
      <c r="P134">
        <v>781.2</v>
      </c>
      <c r="Q134" t="s">
        <v>105</v>
      </c>
    </row>
    <row r="135" spans="1:17" x14ac:dyDescent="0.25">
      <c r="A135" s="1">
        <v>43904</v>
      </c>
      <c r="B135">
        <v>688.8</v>
      </c>
      <c r="C135" s="29" t="s">
        <v>96</v>
      </c>
      <c r="O135" s="1">
        <v>43924</v>
      </c>
      <c r="P135">
        <v>820</v>
      </c>
      <c r="Q135" t="s">
        <v>105</v>
      </c>
    </row>
    <row r="136" spans="1:17" x14ac:dyDescent="0.25">
      <c r="A136" s="1">
        <v>43905</v>
      </c>
      <c r="B136">
        <v>950.8</v>
      </c>
      <c r="C136" s="29" t="s">
        <v>96</v>
      </c>
      <c r="O136" s="1">
        <v>43925</v>
      </c>
      <c r="P136">
        <v>839</v>
      </c>
      <c r="Q136" t="s">
        <v>105</v>
      </c>
    </row>
    <row r="137" spans="1:17" x14ac:dyDescent="0.25">
      <c r="A137" s="1">
        <v>43906</v>
      </c>
      <c r="B137">
        <v>1226.2</v>
      </c>
      <c r="C137" s="29" t="s">
        <v>96</v>
      </c>
      <c r="O137" s="1">
        <v>43926</v>
      </c>
      <c r="P137">
        <v>862.6</v>
      </c>
      <c r="Q137" t="s">
        <v>105</v>
      </c>
    </row>
    <row r="138" spans="1:17" x14ac:dyDescent="0.25">
      <c r="A138" s="1">
        <v>43907</v>
      </c>
      <c r="B138">
        <v>1412.6</v>
      </c>
      <c r="C138" s="29" t="s">
        <v>96</v>
      </c>
      <c r="O138" s="1">
        <v>43927</v>
      </c>
      <c r="P138">
        <v>881.4</v>
      </c>
      <c r="Q138" t="s">
        <v>105</v>
      </c>
    </row>
    <row r="139" spans="1:17" x14ac:dyDescent="0.25">
      <c r="A139" s="1">
        <v>43908</v>
      </c>
      <c r="B139">
        <v>1645.6</v>
      </c>
      <c r="C139" s="29" t="s">
        <v>96</v>
      </c>
      <c r="O139" s="1">
        <v>43928</v>
      </c>
      <c r="P139">
        <v>880.8</v>
      </c>
      <c r="Q139" t="s">
        <v>105</v>
      </c>
    </row>
    <row r="140" spans="1:17" x14ac:dyDescent="0.25">
      <c r="A140" s="1">
        <v>43909</v>
      </c>
      <c r="B140">
        <v>1901.4</v>
      </c>
      <c r="C140" s="29" t="s">
        <v>96</v>
      </c>
      <c r="O140" s="1">
        <v>43929</v>
      </c>
      <c r="P140">
        <v>845.8</v>
      </c>
      <c r="Q140" t="s">
        <v>105</v>
      </c>
    </row>
    <row r="141" spans="1:17" x14ac:dyDescent="0.25">
      <c r="A141" s="1">
        <v>43910</v>
      </c>
      <c r="B141">
        <v>2278.8000000000002</v>
      </c>
      <c r="C141" s="29" t="s">
        <v>96</v>
      </c>
      <c r="O141" s="1">
        <v>43930</v>
      </c>
      <c r="P141">
        <v>800.4</v>
      </c>
      <c r="Q141" t="s">
        <v>105</v>
      </c>
    </row>
    <row r="142" spans="1:17" x14ac:dyDescent="0.25">
      <c r="A142" s="1">
        <v>43911</v>
      </c>
      <c r="B142">
        <v>2445.4</v>
      </c>
      <c r="C142" s="29" t="s">
        <v>96</v>
      </c>
      <c r="O142" s="1">
        <v>43931</v>
      </c>
      <c r="P142">
        <v>759</v>
      </c>
      <c r="Q142" t="s">
        <v>105</v>
      </c>
    </row>
    <row r="143" spans="1:17" x14ac:dyDescent="0.25">
      <c r="A143" s="1">
        <v>43912</v>
      </c>
      <c r="B143">
        <v>3147</v>
      </c>
      <c r="C143" s="29" t="s">
        <v>96</v>
      </c>
      <c r="O143" s="1">
        <v>43932</v>
      </c>
      <c r="P143">
        <v>724</v>
      </c>
      <c r="Q143" t="s">
        <v>105</v>
      </c>
    </row>
    <row r="144" spans="1:17" x14ac:dyDescent="0.25">
      <c r="A144" s="1">
        <v>43913</v>
      </c>
      <c r="B144">
        <v>3478.8</v>
      </c>
      <c r="C144" s="29" t="s">
        <v>96</v>
      </c>
      <c r="O144" s="1">
        <v>43933</v>
      </c>
      <c r="P144">
        <v>698.8</v>
      </c>
      <c r="Q144" t="s">
        <v>105</v>
      </c>
    </row>
    <row r="145" spans="1:17" x14ac:dyDescent="0.25">
      <c r="A145" s="1">
        <v>43914</v>
      </c>
      <c r="B145">
        <v>3874.6</v>
      </c>
      <c r="C145" s="29" t="s">
        <v>96</v>
      </c>
      <c r="O145" s="1">
        <v>43934</v>
      </c>
      <c r="P145">
        <v>685</v>
      </c>
      <c r="Q145" t="s">
        <v>105</v>
      </c>
    </row>
    <row r="146" spans="1:17" x14ac:dyDescent="0.25">
      <c r="A146" s="1">
        <v>43915</v>
      </c>
      <c r="B146">
        <v>4505.2</v>
      </c>
      <c r="C146" s="29" t="s">
        <v>96</v>
      </c>
      <c r="O146" s="1">
        <v>43935</v>
      </c>
      <c r="P146">
        <v>659.6</v>
      </c>
      <c r="Q146" t="s">
        <v>105</v>
      </c>
    </row>
    <row r="147" spans="1:17" x14ac:dyDescent="0.25">
      <c r="A147" s="1">
        <v>43916</v>
      </c>
      <c r="B147">
        <v>5526</v>
      </c>
      <c r="C147" s="29" t="s">
        <v>96</v>
      </c>
      <c r="O147" s="1">
        <v>43936</v>
      </c>
      <c r="P147">
        <v>634.79999999999995</v>
      </c>
      <c r="Q147" t="s">
        <v>105</v>
      </c>
    </row>
    <row r="148" spans="1:17" x14ac:dyDescent="0.25">
      <c r="A148" s="1">
        <v>43917</v>
      </c>
      <c r="B148">
        <v>6252.4</v>
      </c>
      <c r="C148" s="29" t="s">
        <v>96</v>
      </c>
      <c r="O148" s="1">
        <v>43937</v>
      </c>
      <c r="P148">
        <v>586.79999999999995</v>
      </c>
      <c r="Q148" t="s">
        <v>105</v>
      </c>
    </row>
    <row r="149" spans="1:17" x14ac:dyDescent="0.25">
      <c r="A149" s="1">
        <v>43918</v>
      </c>
      <c r="B149">
        <v>7097.4</v>
      </c>
      <c r="C149" s="29" t="s">
        <v>96</v>
      </c>
      <c r="O149" s="1">
        <v>43938</v>
      </c>
      <c r="P149">
        <v>563.6</v>
      </c>
      <c r="Q149" t="s">
        <v>105</v>
      </c>
    </row>
    <row r="150" spans="1:17" x14ac:dyDescent="0.25">
      <c r="A150" s="1">
        <v>43919</v>
      </c>
      <c r="B150">
        <v>7831.8</v>
      </c>
      <c r="C150" s="29" t="s">
        <v>96</v>
      </c>
      <c r="O150" s="1">
        <v>43939</v>
      </c>
      <c r="P150">
        <v>547.20000000000005</v>
      </c>
      <c r="Q150" t="s">
        <v>105</v>
      </c>
    </row>
    <row r="151" spans="1:17" x14ac:dyDescent="0.25">
      <c r="A151" s="1">
        <v>43920</v>
      </c>
      <c r="B151">
        <v>7824.8</v>
      </c>
      <c r="C151" s="29" t="s">
        <v>96</v>
      </c>
      <c r="O151" s="1">
        <v>43940</v>
      </c>
      <c r="P151">
        <v>555.4</v>
      </c>
      <c r="Q151" t="s">
        <v>105</v>
      </c>
    </row>
    <row r="152" spans="1:17" x14ac:dyDescent="0.25">
      <c r="A152" s="1">
        <v>43921</v>
      </c>
      <c r="B152">
        <v>7517</v>
      </c>
      <c r="C152" s="29" t="s">
        <v>96</v>
      </c>
      <c r="O152" s="1">
        <v>43941</v>
      </c>
      <c r="P152">
        <v>548.6</v>
      </c>
      <c r="Q152" t="s">
        <v>105</v>
      </c>
    </row>
    <row r="153" spans="1:17" x14ac:dyDescent="0.25">
      <c r="A153" s="1">
        <v>43922</v>
      </c>
      <c r="B153">
        <v>7645.8</v>
      </c>
      <c r="C153" s="29" t="s">
        <v>96</v>
      </c>
      <c r="O153" s="1">
        <v>43942</v>
      </c>
      <c r="P153">
        <v>558.20000000000005</v>
      </c>
      <c r="Q153" t="s">
        <v>105</v>
      </c>
    </row>
    <row r="154" spans="1:17" x14ac:dyDescent="0.25">
      <c r="A154" s="1">
        <v>43923</v>
      </c>
      <c r="B154">
        <v>7615.4</v>
      </c>
      <c r="C154" s="29" t="s">
        <v>96</v>
      </c>
      <c r="O154" s="1">
        <v>43943</v>
      </c>
      <c r="P154">
        <v>526.79999999999995</v>
      </c>
      <c r="Q154" t="s">
        <v>105</v>
      </c>
    </row>
    <row r="155" spans="1:17" x14ac:dyDescent="0.25">
      <c r="A155" s="1">
        <v>43924</v>
      </c>
      <c r="B155">
        <v>7598</v>
      </c>
      <c r="C155" s="29" t="s">
        <v>96</v>
      </c>
      <c r="O155" s="1">
        <v>43944</v>
      </c>
      <c r="P155">
        <v>482</v>
      </c>
      <c r="Q155" t="s">
        <v>105</v>
      </c>
    </row>
    <row r="156" spans="1:17" x14ac:dyDescent="0.25">
      <c r="A156" s="1">
        <v>43925</v>
      </c>
      <c r="B156">
        <v>7782.6</v>
      </c>
      <c r="C156" s="29" t="s">
        <v>96</v>
      </c>
      <c r="O156" s="1">
        <v>43945</v>
      </c>
      <c r="P156">
        <v>457.8</v>
      </c>
      <c r="Q156" t="s">
        <v>105</v>
      </c>
    </row>
    <row r="157" spans="1:17" x14ac:dyDescent="0.25">
      <c r="A157" s="1">
        <v>43926</v>
      </c>
      <c r="B157">
        <v>7908.2</v>
      </c>
      <c r="C157" s="29" t="s">
        <v>96</v>
      </c>
      <c r="O157" s="1">
        <v>43946</v>
      </c>
      <c r="P157">
        <v>427.8</v>
      </c>
      <c r="Q157" t="s">
        <v>105</v>
      </c>
    </row>
    <row r="158" spans="1:17" x14ac:dyDescent="0.25">
      <c r="A158" s="1">
        <v>43927</v>
      </c>
      <c r="B158">
        <v>7268.4</v>
      </c>
      <c r="C158" s="29" t="s">
        <v>96</v>
      </c>
      <c r="O158" s="1">
        <v>43947</v>
      </c>
      <c r="P158">
        <v>402.8</v>
      </c>
      <c r="Q158" t="s">
        <v>105</v>
      </c>
    </row>
    <row r="159" spans="1:17" x14ac:dyDescent="0.25">
      <c r="A159" s="1">
        <v>43928</v>
      </c>
      <c r="B159">
        <v>6579.2</v>
      </c>
      <c r="C159" s="29" t="s">
        <v>96</v>
      </c>
      <c r="O159" s="1">
        <v>43948</v>
      </c>
      <c r="P159">
        <v>394.2</v>
      </c>
      <c r="Q159" t="s">
        <v>105</v>
      </c>
    </row>
    <row r="160" spans="1:17" x14ac:dyDescent="0.25">
      <c r="A160" s="1">
        <v>43929</v>
      </c>
      <c r="B160">
        <v>6054.4</v>
      </c>
      <c r="C160" s="29" t="s">
        <v>96</v>
      </c>
      <c r="O160" s="1">
        <v>43949</v>
      </c>
      <c r="P160">
        <v>410</v>
      </c>
      <c r="Q160" t="s">
        <v>105</v>
      </c>
    </row>
    <row r="161" spans="1:17" x14ac:dyDescent="0.25">
      <c r="A161" s="1">
        <v>43930</v>
      </c>
      <c r="B161">
        <v>5796</v>
      </c>
      <c r="C161" s="29" t="s">
        <v>96</v>
      </c>
      <c r="O161" s="1">
        <v>43950</v>
      </c>
      <c r="P161">
        <v>381.6</v>
      </c>
      <c r="Q161" t="s">
        <v>105</v>
      </c>
    </row>
    <row r="162" spans="1:17" x14ac:dyDescent="0.25">
      <c r="A162" s="1">
        <v>43931</v>
      </c>
      <c r="B162">
        <v>5542</v>
      </c>
      <c r="C162" s="29" t="s">
        <v>96</v>
      </c>
      <c r="O162" s="1">
        <v>43951</v>
      </c>
      <c r="P162">
        <v>360.8</v>
      </c>
      <c r="Q162" t="s">
        <v>105</v>
      </c>
    </row>
    <row r="163" spans="1:17" x14ac:dyDescent="0.25">
      <c r="A163" s="1">
        <v>43932</v>
      </c>
      <c r="B163">
        <v>5252.6</v>
      </c>
      <c r="C163" s="29" t="s">
        <v>96</v>
      </c>
      <c r="O163" s="1">
        <v>43952</v>
      </c>
      <c r="P163">
        <v>333</v>
      </c>
      <c r="Q163" t="s">
        <v>105</v>
      </c>
    </row>
    <row r="164" spans="1:17" x14ac:dyDescent="0.25">
      <c r="A164" s="1">
        <v>43933</v>
      </c>
      <c r="B164">
        <v>5364</v>
      </c>
      <c r="C164" s="29" t="s">
        <v>96</v>
      </c>
      <c r="O164" s="1">
        <v>43953</v>
      </c>
      <c r="P164">
        <v>324.60000000000002</v>
      </c>
      <c r="Q164" t="s">
        <v>105</v>
      </c>
    </row>
    <row r="165" spans="1:17" x14ac:dyDescent="0.25">
      <c r="A165" s="1">
        <v>43934</v>
      </c>
      <c r="B165">
        <v>5101.8</v>
      </c>
      <c r="C165" s="29" t="s">
        <v>96</v>
      </c>
      <c r="O165" s="1">
        <v>43954</v>
      </c>
      <c r="P165">
        <v>302.60000000000002</v>
      </c>
      <c r="Q165" t="s">
        <v>105</v>
      </c>
    </row>
    <row r="166" spans="1:17" x14ac:dyDescent="0.25">
      <c r="A166" s="1">
        <v>43935</v>
      </c>
      <c r="B166">
        <v>4561.2</v>
      </c>
      <c r="C166" s="29" t="s">
        <v>96</v>
      </c>
      <c r="O166" s="1">
        <v>43955</v>
      </c>
      <c r="P166">
        <v>301.2</v>
      </c>
      <c r="Q166" t="s">
        <v>105</v>
      </c>
    </row>
    <row r="167" spans="1:17" x14ac:dyDescent="0.25">
      <c r="A167" s="1">
        <v>43936</v>
      </c>
      <c r="B167">
        <v>4019</v>
      </c>
      <c r="C167" s="29" t="s">
        <v>96</v>
      </c>
      <c r="O167" s="1">
        <v>43956</v>
      </c>
      <c r="P167">
        <v>290.2</v>
      </c>
      <c r="Q167" t="s">
        <v>105</v>
      </c>
    </row>
    <row r="168" spans="1:17" x14ac:dyDescent="0.25">
      <c r="A168" s="1">
        <v>43937</v>
      </c>
      <c r="B168">
        <v>4122.2</v>
      </c>
      <c r="C168" s="29" t="s">
        <v>96</v>
      </c>
      <c r="O168" s="1">
        <v>43957</v>
      </c>
      <c r="P168">
        <v>262.8</v>
      </c>
      <c r="Q168" t="s">
        <v>105</v>
      </c>
    </row>
    <row r="169" spans="1:17" x14ac:dyDescent="0.25">
      <c r="A169" s="1">
        <v>43938</v>
      </c>
      <c r="B169">
        <v>4192.8</v>
      </c>
      <c r="C169" s="29" t="s">
        <v>96</v>
      </c>
      <c r="O169" s="1">
        <v>43958</v>
      </c>
      <c r="P169">
        <v>230.6</v>
      </c>
      <c r="Q169" t="s">
        <v>105</v>
      </c>
    </row>
    <row r="170" spans="1:17" x14ac:dyDescent="0.25">
      <c r="A170" s="1">
        <v>43939</v>
      </c>
      <c r="B170">
        <v>4409.8</v>
      </c>
      <c r="C170" s="29" t="s">
        <v>96</v>
      </c>
      <c r="O170" s="1">
        <v>43959</v>
      </c>
      <c r="P170">
        <v>214</v>
      </c>
      <c r="Q170" t="s">
        <v>105</v>
      </c>
    </row>
    <row r="171" spans="1:17" x14ac:dyDescent="0.25">
      <c r="A171" s="1">
        <v>43940</v>
      </c>
      <c r="B171">
        <v>4614.2</v>
      </c>
      <c r="C171" s="29" t="s">
        <v>96</v>
      </c>
      <c r="O171" s="1">
        <v>43960</v>
      </c>
      <c r="P171">
        <v>206.6</v>
      </c>
      <c r="Q171" t="s">
        <v>105</v>
      </c>
    </row>
    <row r="172" spans="1:17" x14ac:dyDescent="0.25">
      <c r="A172" s="1">
        <v>43941</v>
      </c>
      <c r="B172">
        <v>4848.8</v>
      </c>
      <c r="C172" s="29" t="s">
        <v>96</v>
      </c>
      <c r="O172" s="1">
        <v>43961</v>
      </c>
      <c r="P172">
        <v>194</v>
      </c>
      <c r="Q172" t="s">
        <v>105</v>
      </c>
    </row>
    <row r="173" spans="1:17" x14ac:dyDescent="0.25">
      <c r="A173" s="1">
        <v>43942</v>
      </c>
      <c r="B173">
        <v>4683.6000000000004</v>
      </c>
      <c r="C173" s="29" t="s">
        <v>96</v>
      </c>
      <c r="O173" s="1">
        <v>43962</v>
      </c>
      <c r="P173">
        <v>207</v>
      </c>
      <c r="Q173" t="s">
        <v>105</v>
      </c>
    </row>
    <row r="174" spans="1:17" x14ac:dyDescent="0.25">
      <c r="A174" s="1">
        <v>43943</v>
      </c>
      <c r="B174">
        <v>4440.6000000000004</v>
      </c>
      <c r="C174" s="29" t="s">
        <v>96</v>
      </c>
      <c r="O174" s="1">
        <v>43963</v>
      </c>
      <c r="P174">
        <v>210</v>
      </c>
      <c r="Q174" t="s">
        <v>105</v>
      </c>
    </row>
    <row r="175" spans="1:17" x14ac:dyDescent="0.25">
      <c r="A175" s="1">
        <v>43944</v>
      </c>
      <c r="B175">
        <v>4232.3999999999996</v>
      </c>
      <c r="C175" s="29" t="s">
        <v>96</v>
      </c>
      <c r="O175" s="1">
        <v>43964</v>
      </c>
      <c r="P175">
        <v>201.6</v>
      </c>
      <c r="Q175" t="s">
        <v>105</v>
      </c>
    </row>
    <row r="176" spans="1:17" x14ac:dyDescent="0.25">
      <c r="A176" s="1">
        <v>43945</v>
      </c>
      <c r="B176">
        <v>4259.6000000000004</v>
      </c>
      <c r="C176" s="29" t="s">
        <v>96</v>
      </c>
      <c r="O176" s="1">
        <v>43965</v>
      </c>
      <c r="P176">
        <v>177.4</v>
      </c>
      <c r="Q176" t="s">
        <v>105</v>
      </c>
    </row>
    <row r="177" spans="1:17" x14ac:dyDescent="0.25">
      <c r="A177" s="1">
        <v>43946</v>
      </c>
      <c r="B177">
        <v>3975.2</v>
      </c>
      <c r="C177" s="29" t="s">
        <v>96</v>
      </c>
      <c r="O177" s="1">
        <v>43966</v>
      </c>
      <c r="P177">
        <v>170</v>
      </c>
      <c r="Q177" t="s">
        <v>105</v>
      </c>
    </row>
    <row r="178" spans="1:17" x14ac:dyDescent="0.25">
      <c r="A178" s="1">
        <v>43947</v>
      </c>
      <c r="B178">
        <v>3710.8</v>
      </c>
      <c r="C178" s="29" t="s">
        <v>96</v>
      </c>
      <c r="O178" s="1">
        <v>43967</v>
      </c>
      <c r="P178">
        <v>161</v>
      </c>
      <c r="Q178" t="s">
        <v>105</v>
      </c>
    </row>
    <row r="179" spans="1:17" x14ac:dyDescent="0.25">
      <c r="A179" s="1">
        <v>43948</v>
      </c>
      <c r="B179">
        <v>3263</v>
      </c>
      <c r="C179" s="29" t="s">
        <v>96</v>
      </c>
      <c r="O179" s="1">
        <v>43968</v>
      </c>
      <c r="P179">
        <v>168.6</v>
      </c>
      <c r="Q179" t="s">
        <v>105</v>
      </c>
    </row>
    <row r="180" spans="1:17" x14ac:dyDescent="0.25">
      <c r="A180" s="1">
        <v>43949</v>
      </c>
      <c r="B180">
        <v>2787</v>
      </c>
      <c r="C180" s="29" t="s">
        <v>96</v>
      </c>
      <c r="O180" s="1">
        <v>43969</v>
      </c>
      <c r="P180">
        <v>167.6</v>
      </c>
      <c r="Q180" t="s">
        <v>105</v>
      </c>
    </row>
    <row r="181" spans="1:17" x14ac:dyDescent="0.25">
      <c r="A181" s="1">
        <v>43950</v>
      </c>
      <c r="B181">
        <v>2121.6</v>
      </c>
      <c r="C181" s="29" t="s">
        <v>96</v>
      </c>
      <c r="O181" s="1">
        <v>43970</v>
      </c>
      <c r="P181">
        <v>163.4</v>
      </c>
      <c r="Q181" t="s">
        <v>105</v>
      </c>
    </row>
    <row r="182" spans="1:17" x14ac:dyDescent="0.25">
      <c r="A182" s="1">
        <v>43951</v>
      </c>
      <c r="B182">
        <v>1991.2</v>
      </c>
      <c r="C182" s="29" t="s">
        <v>96</v>
      </c>
      <c r="O182" s="1">
        <v>43971</v>
      </c>
      <c r="P182">
        <v>145.6</v>
      </c>
      <c r="Q182" t="s">
        <v>105</v>
      </c>
    </row>
    <row r="183" spans="1:17" x14ac:dyDescent="0.25">
      <c r="A183" s="1">
        <v>43952</v>
      </c>
      <c r="B183">
        <v>1664.2</v>
      </c>
      <c r="C183" s="29" t="s">
        <v>96</v>
      </c>
      <c r="O183" s="1">
        <v>43972</v>
      </c>
      <c r="P183">
        <v>120.6</v>
      </c>
      <c r="Q183" t="s">
        <v>105</v>
      </c>
    </row>
    <row r="184" spans="1:17" x14ac:dyDescent="0.25">
      <c r="A184" s="1">
        <v>43953</v>
      </c>
      <c r="B184">
        <v>1553.4</v>
      </c>
      <c r="C184" s="29" t="s">
        <v>96</v>
      </c>
      <c r="O184" s="1">
        <v>43973</v>
      </c>
      <c r="P184">
        <v>93.8</v>
      </c>
      <c r="Q184" t="s">
        <v>105</v>
      </c>
    </row>
    <row r="185" spans="1:17" x14ac:dyDescent="0.25">
      <c r="A185" s="1">
        <v>43954</v>
      </c>
      <c r="B185">
        <v>1416.6</v>
      </c>
      <c r="C185" s="29" t="s">
        <v>96</v>
      </c>
      <c r="O185" s="1">
        <v>43974</v>
      </c>
      <c r="P185">
        <v>85.2</v>
      </c>
      <c r="Q185" t="s">
        <v>105</v>
      </c>
    </row>
    <row r="186" spans="1:17" x14ac:dyDescent="0.25">
      <c r="A186" s="1">
        <v>43955</v>
      </c>
      <c r="B186">
        <v>1322.6</v>
      </c>
      <c r="C186" s="29" t="s">
        <v>96</v>
      </c>
      <c r="O186" s="1">
        <v>43975</v>
      </c>
      <c r="P186">
        <v>74.400000000000006</v>
      </c>
      <c r="Q186" t="s">
        <v>105</v>
      </c>
    </row>
    <row r="187" spans="1:17" x14ac:dyDescent="0.25">
      <c r="A187" s="1">
        <v>43956</v>
      </c>
      <c r="B187">
        <v>965</v>
      </c>
      <c r="C187" s="29" t="s">
        <v>96</v>
      </c>
      <c r="O187" s="1">
        <v>43976</v>
      </c>
      <c r="P187">
        <v>71</v>
      </c>
      <c r="Q187" t="s">
        <v>105</v>
      </c>
    </row>
    <row r="188" spans="1:17" x14ac:dyDescent="0.25">
      <c r="A188" s="1">
        <v>43957</v>
      </c>
      <c r="B188">
        <v>876.6</v>
      </c>
      <c r="C188" s="29" t="s">
        <v>96</v>
      </c>
      <c r="O188" s="1">
        <v>43977</v>
      </c>
      <c r="P188">
        <v>69.2</v>
      </c>
      <c r="Q188" t="s">
        <v>105</v>
      </c>
    </row>
    <row r="189" spans="1:17" x14ac:dyDescent="0.25">
      <c r="A189" s="1">
        <v>43958</v>
      </c>
      <c r="B189">
        <v>778.6</v>
      </c>
      <c r="C189" s="29" t="s">
        <v>96</v>
      </c>
      <c r="O189" s="1">
        <v>43978</v>
      </c>
      <c r="P189">
        <v>59.6</v>
      </c>
      <c r="Q189" t="s">
        <v>105</v>
      </c>
    </row>
    <row r="190" spans="1:17" x14ac:dyDescent="0.25">
      <c r="A190" s="1">
        <v>43959</v>
      </c>
      <c r="B190">
        <v>700</v>
      </c>
      <c r="C190" s="29" t="s">
        <v>96</v>
      </c>
      <c r="O190" s="1">
        <v>43979</v>
      </c>
      <c r="P190">
        <v>48.4</v>
      </c>
      <c r="Q190" t="s">
        <v>105</v>
      </c>
    </row>
    <row r="191" spans="1:17" x14ac:dyDescent="0.25">
      <c r="A191" s="1">
        <v>43960</v>
      </c>
      <c r="B191">
        <v>751.4</v>
      </c>
      <c r="C191" s="29" t="s">
        <v>96</v>
      </c>
      <c r="O191" s="1">
        <v>43980</v>
      </c>
      <c r="P191">
        <v>46.4</v>
      </c>
      <c r="Q191" t="s">
        <v>105</v>
      </c>
    </row>
    <row r="192" spans="1:17" x14ac:dyDescent="0.25">
      <c r="A192" s="1">
        <v>43961</v>
      </c>
      <c r="B192">
        <v>801</v>
      </c>
      <c r="C192" s="29" t="s">
        <v>96</v>
      </c>
      <c r="O192" s="1">
        <v>43981</v>
      </c>
      <c r="P192">
        <v>40.200000000000003</v>
      </c>
      <c r="Q192" t="s">
        <v>105</v>
      </c>
    </row>
    <row r="193" spans="1:17" x14ac:dyDescent="0.25">
      <c r="A193" s="1">
        <v>43962</v>
      </c>
      <c r="B193">
        <v>751.8</v>
      </c>
      <c r="C193" s="29" t="s">
        <v>96</v>
      </c>
      <c r="O193" s="1">
        <v>43982</v>
      </c>
      <c r="P193">
        <v>38.799999999999997</v>
      </c>
      <c r="Q193" t="s">
        <v>105</v>
      </c>
    </row>
    <row r="194" spans="1:17" x14ac:dyDescent="0.25">
      <c r="A194" s="1">
        <v>43963</v>
      </c>
      <c r="B194">
        <v>689.4</v>
      </c>
      <c r="C194" s="29" t="s">
        <v>96</v>
      </c>
      <c r="O194" s="1">
        <v>43983</v>
      </c>
      <c r="P194">
        <v>39.6</v>
      </c>
      <c r="Q194" t="s">
        <v>105</v>
      </c>
    </row>
    <row r="195" spans="1:17" x14ac:dyDescent="0.25">
      <c r="A195" s="1">
        <v>43964</v>
      </c>
      <c r="B195">
        <v>623.79999999999995</v>
      </c>
      <c r="C195" s="29" t="s">
        <v>96</v>
      </c>
      <c r="O195" s="1">
        <v>43984</v>
      </c>
      <c r="P195">
        <v>38.799999999999997</v>
      </c>
      <c r="Q195" t="s">
        <v>105</v>
      </c>
    </row>
    <row r="196" spans="1:17" x14ac:dyDescent="0.25">
      <c r="A196" s="1">
        <v>43965</v>
      </c>
      <c r="B196">
        <v>492.6</v>
      </c>
      <c r="C196" s="29" t="s">
        <v>96</v>
      </c>
      <c r="O196" s="1">
        <v>43985</v>
      </c>
      <c r="P196">
        <v>38</v>
      </c>
      <c r="Q196" t="s">
        <v>105</v>
      </c>
    </row>
    <row r="197" spans="1:17" x14ac:dyDescent="0.25">
      <c r="A197" s="1">
        <v>43966</v>
      </c>
      <c r="B197">
        <v>473</v>
      </c>
      <c r="C197" s="29" t="s">
        <v>96</v>
      </c>
      <c r="O197" s="1">
        <v>43986</v>
      </c>
      <c r="P197">
        <v>42.8</v>
      </c>
      <c r="Q197" t="s">
        <v>105</v>
      </c>
    </row>
    <row r="198" spans="1:17" x14ac:dyDescent="0.25">
      <c r="A198" s="1">
        <v>43967</v>
      </c>
      <c r="B198">
        <v>458.6</v>
      </c>
      <c r="C198" s="29" t="s">
        <v>96</v>
      </c>
      <c r="O198" s="1">
        <v>43987</v>
      </c>
      <c r="P198">
        <v>45.4</v>
      </c>
      <c r="Q198" t="s">
        <v>105</v>
      </c>
    </row>
    <row r="199" spans="1:17" x14ac:dyDescent="0.25">
      <c r="A199" s="1">
        <v>43968</v>
      </c>
      <c r="B199">
        <v>491.8</v>
      </c>
      <c r="C199" s="29" t="s">
        <v>96</v>
      </c>
      <c r="O199" s="1">
        <v>43988</v>
      </c>
      <c r="P199">
        <v>48</v>
      </c>
      <c r="Q199" t="s">
        <v>105</v>
      </c>
    </row>
    <row r="200" spans="1:17" x14ac:dyDescent="0.25">
      <c r="A200" s="1">
        <v>43969</v>
      </c>
      <c r="B200">
        <v>490.8</v>
      </c>
      <c r="C200" s="29" t="s">
        <v>96</v>
      </c>
      <c r="O200" s="1">
        <v>43989</v>
      </c>
      <c r="P200">
        <v>54.4</v>
      </c>
      <c r="Q200" t="s">
        <v>105</v>
      </c>
    </row>
    <row r="201" spans="1:17" x14ac:dyDescent="0.25">
      <c r="A201" s="1">
        <v>43970</v>
      </c>
      <c r="B201">
        <v>460</v>
      </c>
      <c r="C201" s="29" t="s">
        <v>96</v>
      </c>
      <c r="O201" s="1">
        <v>43990</v>
      </c>
      <c r="P201">
        <v>62</v>
      </c>
      <c r="Q201" t="s">
        <v>105</v>
      </c>
    </row>
    <row r="202" spans="1:17" x14ac:dyDescent="0.25">
      <c r="A202" s="1">
        <v>43971</v>
      </c>
      <c r="B202">
        <v>417.8</v>
      </c>
      <c r="C202" s="29" t="s">
        <v>96</v>
      </c>
      <c r="O202" s="1">
        <v>43991</v>
      </c>
      <c r="P202">
        <v>60.6</v>
      </c>
      <c r="Q202" t="s">
        <v>105</v>
      </c>
    </row>
    <row r="203" spans="1:17" x14ac:dyDescent="0.25">
      <c r="A203" s="1">
        <v>43972</v>
      </c>
      <c r="B203">
        <v>391.2</v>
      </c>
      <c r="C203" s="29" t="s">
        <v>96</v>
      </c>
      <c r="O203" s="1">
        <v>43992</v>
      </c>
      <c r="P203">
        <v>59.4</v>
      </c>
      <c r="Q203" t="s">
        <v>105</v>
      </c>
    </row>
    <row r="204" spans="1:17" x14ac:dyDescent="0.25">
      <c r="A204" s="1">
        <v>43973</v>
      </c>
      <c r="B204">
        <v>352.2</v>
      </c>
      <c r="C204" s="29" t="s">
        <v>96</v>
      </c>
      <c r="O204" s="1">
        <v>43993</v>
      </c>
      <c r="P204">
        <v>57</v>
      </c>
      <c r="Q204" t="s">
        <v>105</v>
      </c>
    </row>
    <row r="205" spans="1:17" x14ac:dyDescent="0.25">
      <c r="A205" s="1">
        <v>43974</v>
      </c>
      <c r="B205">
        <v>357.2</v>
      </c>
      <c r="C205" s="29" t="s">
        <v>96</v>
      </c>
      <c r="O205" s="1">
        <v>43994</v>
      </c>
      <c r="P205">
        <v>50</v>
      </c>
      <c r="Q205" t="s">
        <v>105</v>
      </c>
    </row>
    <row r="206" spans="1:17" x14ac:dyDescent="0.25">
      <c r="A206" s="1">
        <v>43975</v>
      </c>
      <c r="B206">
        <v>372.4</v>
      </c>
      <c r="C206" s="29" t="s">
        <v>96</v>
      </c>
      <c r="O206" s="1">
        <v>43995</v>
      </c>
      <c r="P206">
        <v>40.6</v>
      </c>
      <c r="Q206" t="s">
        <v>105</v>
      </c>
    </row>
    <row r="207" spans="1:17" x14ac:dyDescent="0.25">
      <c r="A207" s="1">
        <v>43976</v>
      </c>
      <c r="B207">
        <v>362.6</v>
      </c>
      <c r="C207" s="29" t="s">
        <v>96</v>
      </c>
      <c r="O207" s="1">
        <v>43996</v>
      </c>
      <c r="P207">
        <v>34.799999999999997</v>
      </c>
      <c r="Q207" t="s">
        <v>105</v>
      </c>
    </row>
    <row r="208" spans="1:17" x14ac:dyDescent="0.25">
      <c r="A208" s="1">
        <v>43977</v>
      </c>
      <c r="B208">
        <v>305.8</v>
      </c>
      <c r="C208" s="29" t="s">
        <v>96</v>
      </c>
      <c r="O208" s="1">
        <v>43997</v>
      </c>
      <c r="P208">
        <v>30</v>
      </c>
      <c r="Q208" t="s">
        <v>105</v>
      </c>
    </row>
    <row r="209" spans="1:17" x14ac:dyDescent="0.25">
      <c r="A209" s="1">
        <v>43978</v>
      </c>
      <c r="B209">
        <v>275.8</v>
      </c>
      <c r="C209" s="29" t="s">
        <v>96</v>
      </c>
      <c r="O209" s="1">
        <v>43998</v>
      </c>
      <c r="P209">
        <v>27</v>
      </c>
      <c r="Q209" t="s">
        <v>105</v>
      </c>
    </row>
    <row r="210" spans="1:17" x14ac:dyDescent="0.25">
      <c r="A210" s="1">
        <v>43979</v>
      </c>
      <c r="B210">
        <v>232.8</v>
      </c>
      <c r="C210" s="29" t="s">
        <v>96</v>
      </c>
      <c r="O210" s="1">
        <v>43999</v>
      </c>
      <c r="P210">
        <v>26.6</v>
      </c>
      <c r="Q210" t="s">
        <v>105</v>
      </c>
    </row>
    <row r="211" spans="1:17" x14ac:dyDescent="0.25">
      <c r="A211" s="1">
        <v>43980</v>
      </c>
      <c r="B211">
        <v>197</v>
      </c>
      <c r="C211" s="29" t="s">
        <v>96</v>
      </c>
      <c r="O211" s="1">
        <v>44000</v>
      </c>
      <c r="P211">
        <v>32</v>
      </c>
      <c r="Q211" t="s">
        <v>105</v>
      </c>
    </row>
    <row r="212" spans="1:17" x14ac:dyDescent="0.25">
      <c r="A212" s="1">
        <v>43981</v>
      </c>
      <c r="B212">
        <v>185.2</v>
      </c>
      <c r="C212" s="29" t="s">
        <v>96</v>
      </c>
      <c r="O212" s="1">
        <v>43896</v>
      </c>
      <c r="Q212" t="s">
        <v>106</v>
      </c>
    </row>
    <row r="213" spans="1:17" x14ac:dyDescent="0.25">
      <c r="A213" s="1">
        <v>43982</v>
      </c>
      <c r="B213">
        <v>213</v>
      </c>
      <c r="C213" s="29" t="s">
        <v>96</v>
      </c>
      <c r="O213" s="1">
        <v>43897</v>
      </c>
      <c r="Q213" t="s">
        <v>106</v>
      </c>
    </row>
    <row r="214" spans="1:17" x14ac:dyDescent="0.25">
      <c r="A214" s="1">
        <v>43983</v>
      </c>
      <c r="B214">
        <v>193.4</v>
      </c>
      <c r="C214" s="29" t="s">
        <v>96</v>
      </c>
      <c r="O214" s="1">
        <v>43898</v>
      </c>
      <c r="Q214" t="s">
        <v>106</v>
      </c>
    </row>
    <row r="215" spans="1:17" x14ac:dyDescent="0.25">
      <c r="A215" s="1">
        <v>43984</v>
      </c>
      <c r="B215">
        <v>161.4</v>
      </c>
      <c r="C215" s="29" t="s">
        <v>96</v>
      </c>
      <c r="O215" s="1">
        <v>43899</v>
      </c>
      <c r="Q215" t="s">
        <v>106</v>
      </c>
    </row>
    <row r="216" spans="1:17" x14ac:dyDescent="0.25">
      <c r="A216" s="1">
        <v>43985</v>
      </c>
      <c r="B216">
        <v>151.19999999999999</v>
      </c>
      <c r="C216" s="29" t="s">
        <v>96</v>
      </c>
      <c r="O216" s="1">
        <v>43900</v>
      </c>
      <c r="Q216" t="s">
        <v>106</v>
      </c>
    </row>
    <row r="217" spans="1:17" x14ac:dyDescent="0.25">
      <c r="A217" s="1">
        <v>43986</v>
      </c>
      <c r="B217">
        <v>157.6</v>
      </c>
      <c r="C217" s="29" t="s">
        <v>96</v>
      </c>
      <c r="O217" s="1">
        <v>43901</v>
      </c>
      <c r="Q217" t="s">
        <v>106</v>
      </c>
    </row>
    <row r="218" spans="1:17" x14ac:dyDescent="0.25">
      <c r="A218" s="1">
        <v>43987</v>
      </c>
      <c r="B218">
        <v>142.4</v>
      </c>
      <c r="C218" s="29" t="s">
        <v>96</v>
      </c>
      <c r="O218" s="1">
        <v>43902</v>
      </c>
      <c r="Q218" t="s">
        <v>106</v>
      </c>
    </row>
    <row r="219" spans="1:17" x14ac:dyDescent="0.25">
      <c r="A219" s="1">
        <v>43988</v>
      </c>
      <c r="B219">
        <v>158.6</v>
      </c>
      <c r="C219" s="29" t="s">
        <v>96</v>
      </c>
      <c r="O219" s="1">
        <v>43903</v>
      </c>
      <c r="Q219" t="s">
        <v>106</v>
      </c>
    </row>
    <row r="220" spans="1:17" x14ac:dyDescent="0.25">
      <c r="A220" s="1">
        <v>43989</v>
      </c>
      <c r="B220">
        <v>177.2</v>
      </c>
      <c r="C220" s="29" t="s">
        <v>96</v>
      </c>
      <c r="O220" s="1">
        <v>43904</v>
      </c>
      <c r="Q220" t="s">
        <v>106</v>
      </c>
    </row>
    <row r="221" spans="1:17" x14ac:dyDescent="0.25">
      <c r="A221" s="1">
        <v>43990</v>
      </c>
      <c r="B221">
        <v>171.4</v>
      </c>
      <c r="C221" s="29" t="s">
        <v>96</v>
      </c>
      <c r="O221" s="1">
        <v>43905</v>
      </c>
      <c r="Q221" t="s">
        <v>106</v>
      </c>
    </row>
    <row r="222" spans="1:17" x14ac:dyDescent="0.25">
      <c r="A222" s="1">
        <v>43991</v>
      </c>
      <c r="B222">
        <v>137.19999999999999</v>
      </c>
      <c r="C222" s="29" t="s">
        <v>96</v>
      </c>
      <c r="O222" s="1">
        <v>43906</v>
      </c>
      <c r="P222">
        <v>12</v>
      </c>
      <c r="Q222" t="s">
        <v>106</v>
      </c>
    </row>
    <row r="223" spans="1:17" x14ac:dyDescent="0.25">
      <c r="A223" s="1">
        <v>43992</v>
      </c>
      <c r="B223">
        <v>115</v>
      </c>
      <c r="C223" s="29" t="s">
        <v>96</v>
      </c>
      <c r="O223" s="1">
        <v>43907</v>
      </c>
      <c r="P223">
        <v>13.5</v>
      </c>
      <c r="Q223" t="s">
        <v>106</v>
      </c>
    </row>
    <row r="224" spans="1:17" x14ac:dyDescent="0.25">
      <c r="A224" s="1">
        <v>43993</v>
      </c>
      <c r="B224">
        <v>113</v>
      </c>
      <c r="C224" s="29" t="s">
        <v>96</v>
      </c>
      <c r="O224" s="1">
        <v>43908</v>
      </c>
      <c r="P224">
        <v>28.5</v>
      </c>
      <c r="Q224" t="s">
        <v>106</v>
      </c>
    </row>
    <row r="225" spans="1:17" x14ac:dyDescent="0.25">
      <c r="A225" s="1">
        <v>43994</v>
      </c>
      <c r="B225">
        <v>111.4</v>
      </c>
      <c r="C225" s="29" t="s">
        <v>96</v>
      </c>
      <c r="O225" s="1">
        <v>43909</v>
      </c>
      <c r="P225">
        <v>38.4</v>
      </c>
      <c r="Q225" t="s">
        <v>106</v>
      </c>
    </row>
    <row r="226" spans="1:17" x14ac:dyDescent="0.25">
      <c r="A226" s="1">
        <v>43995</v>
      </c>
      <c r="B226">
        <v>122</v>
      </c>
      <c r="C226" s="29" t="s">
        <v>96</v>
      </c>
      <c r="O226" s="1">
        <v>43910</v>
      </c>
      <c r="P226">
        <v>56.3</v>
      </c>
      <c r="Q226" t="s">
        <v>106</v>
      </c>
    </row>
    <row r="227" spans="1:17" x14ac:dyDescent="0.25">
      <c r="A227" s="1">
        <v>43996</v>
      </c>
      <c r="B227">
        <v>138.4</v>
      </c>
      <c r="C227" s="29" t="s">
        <v>96</v>
      </c>
      <c r="O227" s="1">
        <v>43911</v>
      </c>
      <c r="P227">
        <v>66.7</v>
      </c>
      <c r="Q227" t="s">
        <v>106</v>
      </c>
    </row>
    <row r="228" spans="1:17" x14ac:dyDescent="0.25">
      <c r="A228" s="1">
        <v>43997</v>
      </c>
      <c r="B228">
        <v>131.19999999999999</v>
      </c>
      <c r="C228" s="29" t="s">
        <v>96</v>
      </c>
      <c r="O228" s="1">
        <v>43912</v>
      </c>
      <c r="P228">
        <v>83.1</v>
      </c>
      <c r="Q228" t="s">
        <v>106</v>
      </c>
    </row>
    <row r="229" spans="1:17" x14ac:dyDescent="0.25">
      <c r="A229" s="1">
        <v>43998</v>
      </c>
      <c r="B229">
        <v>113</v>
      </c>
      <c r="C229" s="29" t="s">
        <v>96</v>
      </c>
      <c r="O229" s="1">
        <v>43913</v>
      </c>
      <c r="P229">
        <v>104.7</v>
      </c>
      <c r="Q229" t="s">
        <v>106</v>
      </c>
    </row>
    <row r="230" spans="1:17" x14ac:dyDescent="0.25">
      <c r="A230" s="1">
        <v>43999</v>
      </c>
      <c r="B230">
        <v>110</v>
      </c>
      <c r="C230" s="29" t="s">
        <v>96</v>
      </c>
      <c r="O230" s="1">
        <v>43914</v>
      </c>
      <c r="P230">
        <v>135.9</v>
      </c>
      <c r="Q230" t="s">
        <v>106</v>
      </c>
    </row>
    <row r="231" spans="1:17" x14ac:dyDescent="0.25">
      <c r="A231" s="1">
        <v>44000</v>
      </c>
      <c r="B231">
        <v>107.6</v>
      </c>
      <c r="C231" s="29" t="s">
        <v>96</v>
      </c>
      <c r="O231" s="1">
        <v>43915</v>
      </c>
      <c r="P231">
        <v>171.6</v>
      </c>
      <c r="Q231" t="s">
        <v>106</v>
      </c>
    </row>
    <row r="232" spans="1:17" x14ac:dyDescent="0.25">
      <c r="A232" s="1">
        <v>43886</v>
      </c>
      <c r="C232" s="29" t="s">
        <v>97</v>
      </c>
      <c r="O232" s="1">
        <v>43916</v>
      </c>
      <c r="P232">
        <v>214.2</v>
      </c>
      <c r="Q232" t="s">
        <v>106</v>
      </c>
    </row>
    <row r="233" spans="1:17" x14ac:dyDescent="0.25">
      <c r="A233" s="1">
        <v>43887</v>
      </c>
      <c r="C233" s="29" t="s">
        <v>97</v>
      </c>
      <c r="O233" s="1">
        <v>43917</v>
      </c>
      <c r="P233">
        <v>264</v>
      </c>
      <c r="Q233" t="s">
        <v>106</v>
      </c>
    </row>
    <row r="234" spans="1:17" x14ac:dyDescent="0.25">
      <c r="A234" s="1">
        <v>43888</v>
      </c>
      <c r="C234" s="29" t="s">
        <v>97</v>
      </c>
      <c r="O234" s="1">
        <v>43918</v>
      </c>
      <c r="P234">
        <v>322.60000000000002</v>
      </c>
      <c r="Q234" t="s">
        <v>106</v>
      </c>
    </row>
    <row r="235" spans="1:17" x14ac:dyDescent="0.25">
      <c r="A235" s="1">
        <v>43889</v>
      </c>
      <c r="C235" s="29" t="s">
        <v>97</v>
      </c>
      <c r="O235" s="1">
        <v>43919</v>
      </c>
      <c r="P235">
        <v>378</v>
      </c>
      <c r="Q235" t="s">
        <v>106</v>
      </c>
    </row>
    <row r="236" spans="1:17" x14ac:dyDescent="0.25">
      <c r="A236" s="1">
        <v>43890</v>
      </c>
      <c r="C236" s="29" t="s">
        <v>97</v>
      </c>
      <c r="O236" s="1">
        <v>43920</v>
      </c>
      <c r="P236">
        <v>436.7</v>
      </c>
      <c r="Q236" t="s">
        <v>106</v>
      </c>
    </row>
    <row r="237" spans="1:17" x14ac:dyDescent="0.25">
      <c r="A237" s="1">
        <v>43891</v>
      </c>
      <c r="C237" s="29" t="s">
        <v>97</v>
      </c>
      <c r="O237" s="1">
        <v>43921</v>
      </c>
      <c r="P237">
        <v>509.2</v>
      </c>
      <c r="Q237" t="s">
        <v>106</v>
      </c>
    </row>
    <row r="238" spans="1:17" x14ac:dyDescent="0.25">
      <c r="A238" s="1">
        <v>43892</v>
      </c>
      <c r="C238" s="29" t="s">
        <v>97</v>
      </c>
      <c r="O238" s="1">
        <v>43922</v>
      </c>
      <c r="P238">
        <v>576.1</v>
      </c>
      <c r="Q238" t="s">
        <v>106</v>
      </c>
    </row>
    <row r="239" spans="1:17" x14ac:dyDescent="0.25">
      <c r="A239" s="1">
        <v>43893</v>
      </c>
      <c r="C239" s="29" t="s">
        <v>97</v>
      </c>
      <c r="O239" s="1">
        <v>43923</v>
      </c>
      <c r="P239">
        <v>633.79999999999995</v>
      </c>
      <c r="Q239" t="s">
        <v>106</v>
      </c>
    </row>
    <row r="240" spans="1:17" x14ac:dyDescent="0.25">
      <c r="A240" s="1">
        <v>43894</v>
      </c>
      <c r="C240" s="29" t="s">
        <v>97</v>
      </c>
      <c r="O240" s="1">
        <v>43924</v>
      </c>
      <c r="P240">
        <v>686.3</v>
      </c>
      <c r="Q240" t="s">
        <v>106</v>
      </c>
    </row>
    <row r="241" spans="1:17" x14ac:dyDescent="0.25">
      <c r="A241" s="1">
        <v>43895</v>
      </c>
      <c r="C241" s="29" t="s">
        <v>97</v>
      </c>
      <c r="O241" s="1">
        <v>43925</v>
      </c>
      <c r="P241">
        <v>733.3</v>
      </c>
      <c r="Q241" t="s">
        <v>106</v>
      </c>
    </row>
    <row r="242" spans="1:17" x14ac:dyDescent="0.25">
      <c r="A242" s="1">
        <v>43896</v>
      </c>
      <c r="B242">
        <v>23.6</v>
      </c>
      <c r="C242" s="29" t="s">
        <v>97</v>
      </c>
      <c r="O242" s="1">
        <v>43926</v>
      </c>
      <c r="P242">
        <v>782.1</v>
      </c>
      <c r="Q242" t="s">
        <v>106</v>
      </c>
    </row>
    <row r="243" spans="1:17" x14ac:dyDescent="0.25">
      <c r="A243" s="1">
        <v>43897</v>
      </c>
      <c r="B243">
        <v>36</v>
      </c>
      <c r="C243" s="29" t="s">
        <v>97</v>
      </c>
      <c r="O243" s="1">
        <v>43927</v>
      </c>
      <c r="P243">
        <v>823.9</v>
      </c>
      <c r="Q243" t="s">
        <v>106</v>
      </c>
    </row>
    <row r="244" spans="1:17" x14ac:dyDescent="0.25">
      <c r="A244" s="1">
        <v>43898</v>
      </c>
      <c r="B244">
        <v>55.7</v>
      </c>
      <c r="C244" s="29" t="s">
        <v>97</v>
      </c>
      <c r="O244" s="1">
        <v>43928</v>
      </c>
      <c r="P244">
        <v>831</v>
      </c>
      <c r="Q244" t="s">
        <v>106</v>
      </c>
    </row>
    <row r="245" spans="1:17" x14ac:dyDescent="0.25">
      <c r="A245" s="1">
        <v>43899</v>
      </c>
      <c r="B245">
        <v>75.400000000000006</v>
      </c>
      <c r="C245" s="29" t="s">
        <v>97</v>
      </c>
      <c r="O245" s="1">
        <v>43929</v>
      </c>
      <c r="P245">
        <v>832.9</v>
      </c>
      <c r="Q245" t="s">
        <v>106</v>
      </c>
    </row>
    <row r="246" spans="1:17" x14ac:dyDescent="0.25">
      <c r="A246" s="1">
        <v>43900</v>
      </c>
      <c r="B246">
        <v>97.2</v>
      </c>
      <c r="C246" s="29" t="s">
        <v>97</v>
      </c>
      <c r="O246" s="1">
        <v>43930</v>
      </c>
      <c r="P246">
        <v>819.7</v>
      </c>
      <c r="Q246" t="s">
        <v>106</v>
      </c>
    </row>
    <row r="247" spans="1:17" x14ac:dyDescent="0.25">
      <c r="A247" s="1">
        <v>43901</v>
      </c>
      <c r="B247">
        <v>157</v>
      </c>
      <c r="C247" s="29" t="s">
        <v>97</v>
      </c>
      <c r="O247" s="1">
        <v>43931</v>
      </c>
      <c r="P247">
        <v>810.8</v>
      </c>
      <c r="Q247" t="s">
        <v>106</v>
      </c>
    </row>
    <row r="248" spans="1:17" x14ac:dyDescent="0.25">
      <c r="A248" s="1">
        <v>43902</v>
      </c>
      <c r="B248">
        <v>205.1</v>
      </c>
      <c r="C248" s="29" t="s">
        <v>97</v>
      </c>
      <c r="O248" s="1">
        <v>43932</v>
      </c>
      <c r="P248">
        <v>802.7</v>
      </c>
      <c r="Q248" t="s">
        <v>106</v>
      </c>
    </row>
    <row r="249" spans="1:17" x14ac:dyDescent="0.25">
      <c r="A249" s="1">
        <v>43903</v>
      </c>
      <c r="B249">
        <v>283.60000000000002</v>
      </c>
      <c r="C249" s="29" t="s">
        <v>97</v>
      </c>
      <c r="O249" s="1">
        <v>43933</v>
      </c>
      <c r="P249">
        <v>789.8</v>
      </c>
      <c r="Q249" t="s">
        <v>106</v>
      </c>
    </row>
    <row r="250" spans="1:17" x14ac:dyDescent="0.25">
      <c r="A250" s="1">
        <v>43904</v>
      </c>
      <c r="B250">
        <v>405.9</v>
      </c>
      <c r="C250" s="29" t="s">
        <v>97</v>
      </c>
      <c r="O250" s="1">
        <v>43934</v>
      </c>
      <c r="P250">
        <v>765.4</v>
      </c>
      <c r="Q250" t="s">
        <v>106</v>
      </c>
    </row>
    <row r="251" spans="1:17" x14ac:dyDescent="0.25">
      <c r="A251" s="1">
        <v>43905</v>
      </c>
      <c r="B251">
        <v>555.5</v>
      </c>
      <c r="C251" s="29" t="s">
        <v>97</v>
      </c>
      <c r="O251" s="1">
        <v>43935</v>
      </c>
      <c r="P251">
        <v>730</v>
      </c>
      <c r="Q251" t="s">
        <v>106</v>
      </c>
    </row>
    <row r="252" spans="1:17" x14ac:dyDescent="0.25">
      <c r="A252" s="1">
        <v>43906</v>
      </c>
      <c r="B252">
        <v>751.6</v>
      </c>
      <c r="C252" s="29" t="s">
        <v>97</v>
      </c>
      <c r="O252" s="1">
        <v>43936</v>
      </c>
      <c r="P252">
        <v>696.9</v>
      </c>
      <c r="Q252" t="s">
        <v>106</v>
      </c>
    </row>
    <row r="253" spans="1:17" x14ac:dyDescent="0.25">
      <c r="A253" s="1">
        <v>43907</v>
      </c>
      <c r="B253">
        <v>882.6</v>
      </c>
      <c r="C253" s="29" t="s">
        <v>97</v>
      </c>
      <c r="O253" s="1">
        <v>43937</v>
      </c>
      <c r="P253">
        <v>655.4</v>
      </c>
      <c r="Q253" t="s">
        <v>106</v>
      </c>
    </row>
    <row r="254" spans="1:17" x14ac:dyDescent="0.25">
      <c r="A254" s="1">
        <v>43908</v>
      </c>
      <c r="B254">
        <v>1061.3</v>
      </c>
      <c r="C254" s="29" t="s">
        <v>97</v>
      </c>
      <c r="O254" s="1">
        <v>43938</v>
      </c>
      <c r="P254">
        <v>631.20000000000005</v>
      </c>
      <c r="Q254" t="s">
        <v>106</v>
      </c>
    </row>
    <row r="255" spans="1:17" x14ac:dyDescent="0.25">
      <c r="A255" s="1">
        <v>43909</v>
      </c>
      <c r="B255">
        <v>1295.0999999999999</v>
      </c>
      <c r="C255" s="29" t="s">
        <v>97</v>
      </c>
      <c r="O255" s="1">
        <v>43939</v>
      </c>
      <c r="P255">
        <v>616.1</v>
      </c>
      <c r="Q255" t="s">
        <v>106</v>
      </c>
    </row>
    <row r="256" spans="1:17" x14ac:dyDescent="0.25">
      <c r="A256" s="1">
        <v>43910</v>
      </c>
      <c r="B256">
        <v>1614.8</v>
      </c>
      <c r="C256" s="29" t="s">
        <v>97</v>
      </c>
      <c r="O256" s="1">
        <v>43940</v>
      </c>
      <c r="P256">
        <v>607.5</v>
      </c>
      <c r="Q256" t="s">
        <v>106</v>
      </c>
    </row>
    <row r="257" spans="1:17" x14ac:dyDescent="0.25">
      <c r="A257" s="1">
        <v>43911</v>
      </c>
      <c r="B257">
        <v>1835.8</v>
      </c>
      <c r="C257" s="29" t="s">
        <v>97</v>
      </c>
      <c r="O257" s="1">
        <v>43941</v>
      </c>
      <c r="P257">
        <v>591.70000000000005</v>
      </c>
      <c r="Q257" t="s">
        <v>106</v>
      </c>
    </row>
    <row r="258" spans="1:17" x14ac:dyDescent="0.25">
      <c r="A258" s="1">
        <v>43912</v>
      </c>
      <c r="B258">
        <v>2279.8000000000002</v>
      </c>
      <c r="C258" s="29" t="s">
        <v>97</v>
      </c>
      <c r="O258" s="1">
        <v>43942</v>
      </c>
      <c r="P258">
        <v>572.5</v>
      </c>
      <c r="Q258" t="s">
        <v>106</v>
      </c>
    </row>
    <row r="259" spans="1:17" x14ac:dyDescent="0.25">
      <c r="A259" s="1">
        <v>43913</v>
      </c>
      <c r="B259">
        <v>2562.1999999999998</v>
      </c>
      <c r="C259" s="29" t="s">
        <v>97</v>
      </c>
      <c r="O259" s="1">
        <v>43943</v>
      </c>
      <c r="P259">
        <v>545.20000000000005</v>
      </c>
      <c r="Q259" t="s">
        <v>106</v>
      </c>
    </row>
    <row r="260" spans="1:17" x14ac:dyDescent="0.25">
      <c r="A260" s="1">
        <v>43914</v>
      </c>
      <c r="B260">
        <v>2888</v>
      </c>
      <c r="C260" s="29" t="s">
        <v>97</v>
      </c>
      <c r="O260" s="1">
        <v>43944</v>
      </c>
      <c r="P260">
        <v>514.6</v>
      </c>
      <c r="Q260" t="s">
        <v>106</v>
      </c>
    </row>
    <row r="261" spans="1:17" x14ac:dyDescent="0.25">
      <c r="A261" s="1">
        <v>43915</v>
      </c>
      <c r="B261">
        <v>3392</v>
      </c>
      <c r="C261" s="29" t="s">
        <v>97</v>
      </c>
      <c r="O261" s="1">
        <v>43945</v>
      </c>
      <c r="P261">
        <v>506.6</v>
      </c>
      <c r="Q261" t="s">
        <v>106</v>
      </c>
    </row>
    <row r="262" spans="1:17" x14ac:dyDescent="0.25">
      <c r="A262" s="1">
        <v>43916</v>
      </c>
      <c r="B262">
        <v>3985.7</v>
      </c>
      <c r="C262" s="29" t="s">
        <v>97</v>
      </c>
      <c r="O262" s="1">
        <v>43946</v>
      </c>
      <c r="P262">
        <v>488.2</v>
      </c>
      <c r="Q262" t="s">
        <v>106</v>
      </c>
    </row>
    <row r="263" spans="1:17" x14ac:dyDescent="0.25">
      <c r="A263" s="1">
        <v>43917</v>
      </c>
      <c r="B263">
        <v>4699.7</v>
      </c>
      <c r="C263" s="29" t="s">
        <v>97</v>
      </c>
      <c r="O263" s="1">
        <v>43947</v>
      </c>
      <c r="P263">
        <v>480.5</v>
      </c>
      <c r="Q263" t="s">
        <v>106</v>
      </c>
    </row>
    <row r="264" spans="1:17" x14ac:dyDescent="0.25">
      <c r="A264" s="1">
        <v>43918</v>
      </c>
      <c r="B264">
        <v>5288.1</v>
      </c>
      <c r="C264" s="29" t="s">
        <v>97</v>
      </c>
      <c r="O264" s="1">
        <v>43948</v>
      </c>
      <c r="P264">
        <v>460.5</v>
      </c>
      <c r="Q264" t="s">
        <v>106</v>
      </c>
    </row>
    <row r="265" spans="1:17" x14ac:dyDescent="0.25">
      <c r="A265" s="1">
        <v>43919</v>
      </c>
      <c r="B265">
        <v>5853.2</v>
      </c>
      <c r="C265" s="29" t="s">
        <v>97</v>
      </c>
      <c r="O265" s="1">
        <v>43949</v>
      </c>
      <c r="P265">
        <v>446</v>
      </c>
      <c r="Q265" t="s">
        <v>106</v>
      </c>
    </row>
    <row r="266" spans="1:17" x14ac:dyDescent="0.25">
      <c r="A266" s="1">
        <v>43920</v>
      </c>
      <c r="B266">
        <v>6165</v>
      </c>
      <c r="C266" s="29" t="s">
        <v>97</v>
      </c>
      <c r="O266" s="1">
        <v>43950</v>
      </c>
      <c r="P266">
        <v>419.7</v>
      </c>
      <c r="Q266" t="s">
        <v>106</v>
      </c>
    </row>
    <row r="267" spans="1:17" x14ac:dyDescent="0.25">
      <c r="A267" s="1">
        <v>43921</v>
      </c>
      <c r="B267">
        <v>6521.5</v>
      </c>
      <c r="C267" s="29" t="s">
        <v>97</v>
      </c>
      <c r="O267" s="1">
        <v>43951</v>
      </c>
      <c r="P267">
        <v>394.3</v>
      </c>
      <c r="Q267" t="s">
        <v>106</v>
      </c>
    </row>
    <row r="268" spans="1:17" x14ac:dyDescent="0.25">
      <c r="A268" s="1">
        <v>43922</v>
      </c>
      <c r="B268">
        <v>6949.1</v>
      </c>
      <c r="C268" s="29" t="s">
        <v>97</v>
      </c>
      <c r="O268" s="1">
        <v>43952</v>
      </c>
      <c r="P268">
        <v>367.9</v>
      </c>
      <c r="Q268" t="s">
        <v>106</v>
      </c>
    </row>
    <row r="269" spans="1:17" x14ac:dyDescent="0.25">
      <c r="A269" s="1">
        <v>43923</v>
      </c>
      <c r="B269">
        <v>7356.4</v>
      </c>
      <c r="C269" s="29" t="s">
        <v>97</v>
      </c>
      <c r="O269" s="1">
        <v>43953</v>
      </c>
      <c r="P269">
        <v>359.4</v>
      </c>
      <c r="Q269" t="s">
        <v>106</v>
      </c>
    </row>
    <row r="270" spans="1:17" x14ac:dyDescent="0.25">
      <c r="A270" s="1">
        <v>43924</v>
      </c>
      <c r="B270">
        <v>7714.9</v>
      </c>
      <c r="C270" s="29" t="s">
        <v>97</v>
      </c>
      <c r="O270" s="1">
        <v>43954</v>
      </c>
      <c r="P270">
        <v>356.3</v>
      </c>
      <c r="Q270" t="s">
        <v>106</v>
      </c>
    </row>
    <row r="271" spans="1:17" x14ac:dyDescent="0.25">
      <c r="A271" s="1">
        <v>43925</v>
      </c>
      <c r="B271">
        <v>7803.7</v>
      </c>
      <c r="C271" s="29" t="s">
        <v>97</v>
      </c>
      <c r="O271" s="1">
        <v>43955</v>
      </c>
      <c r="P271">
        <v>341.4</v>
      </c>
      <c r="Q271" t="s">
        <v>106</v>
      </c>
    </row>
    <row r="272" spans="1:17" x14ac:dyDescent="0.25">
      <c r="A272" s="1">
        <v>43926</v>
      </c>
      <c r="B272">
        <v>7712.6</v>
      </c>
      <c r="C272" s="29" t="s">
        <v>97</v>
      </c>
      <c r="O272" s="1">
        <v>43956</v>
      </c>
      <c r="P272">
        <v>325.5</v>
      </c>
      <c r="Q272" t="s">
        <v>106</v>
      </c>
    </row>
    <row r="273" spans="1:17" x14ac:dyDescent="0.25">
      <c r="A273" s="1">
        <v>43927</v>
      </c>
      <c r="B273">
        <v>7457.1</v>
      </c>
      <c r="C273" s="29" t="s">
        <v>97</v>
      </c>
      <c r="O273" s="1">
        <v>43957</v>
      </c>
      <c r="P273">
        <v>297.89999999999998</v>
      </c>
      <c r="Q273" t="s">
        <v>106</v>
      </c>
    </row>
    <row r="274" spans="1:17" x14ac:dyDescent="0.25">
      <c r="A274" s="1">
        <v>43928</v>
      </c>
      <c r="B274">
        <v>7097.3</v>
      </c>
      <c r="C274" s="29" t="s">
        <v>97</v>
      </c>
      <c r="O274" s="1">
        <v>43958</v>
      </c>
      <c r="P274">
        <v>277.60000000000002</v>
      </c>
      <c r="Q274" t="s">
        <v>106</v>
      </c>
    </row>
    <row r="275" spans="1:17" x14ac:dyDescent="0.25">
      <c r="A275" s="1">
        <v>43929</v>
      </c>
      <c r="B275">
        <v>6826.2</v>
      </c>
      <c r="C275" s="29" t="s">
        <v>97</v>
      </c>
      <c r="O275" s="1">
        <v>43959</v>
      </c>
      <c r="P275">
        <v>258.3</v>
      </c>
      <c r="Q275" t="s">
        <v>106</v>
      </c>
    </row>
    <row r="276" spans="1:17" x14ac:dyDescent="0.25">
      <c r="A276" s="1">
        <v>43930</v>
      </c>
      <c r="B276">
        <v>6789.3</v>
      </c>
      <c r="C276" s="29" t="s">
        <v>97</v>
      </c>
      <c r="O276" s="1">
        <v>43960</v>
      </c>
      <c r="P276">
        <v>253.9</v>
      </c>
      <c r="Q276" t="s">
        <v>106</v>
      </c>
    </row>
    <row r="277" spans="1:17" x14ac:dyDescent="0.25">
      <c r="A277" s="1">
        <v>43931</v>
      </c>
      <c r="B277">
        <v>6725.1</v>
      </c>
      <c r="C277" s="29" t="s">
        <v>97</v>
      </c>
      <c r="O277" s="1">
        <v>43961</v>
      </c>
      <c r="P277">
        <v>242.1</v>
      </c>
      <c r="Q277" t="s">
        <v>106</v>
      </c>
    </row>
    <row r="278" spans="1:17" x14ac:dyDescent="0.25">
      <c r="A278" s="1">
        <v>43932</v>
      </c>
      <c r="B278">
        <v>6260.5</v>
      </c>
      <c r="C278" s="29" t="s">
        <v>97</v>
      </c>
      <c r="O278" s="1">
        <v>43962</v>
      </c>
      <c r="P278">
        <v>234.9</v>
      </c>
      <c r="Q278" t="s">
        <v>106</v>
      </c>
    </row>
    <row r="279" spans="1:17" x14ac:dyDescent="0.25">
      <c r="A279" s="1">
        <v>43933</v>
      </c>
      <c r="B279">
        <v>5971.6</v>
      </c>
      <c r="C279" s="29" t="s">
        <v>97</v>
      </c>
      <c r="O279" s="1">
        <v>43963</v>
      </c>
      <c r="P279">
        <v>220.3</v>
      </c>
      <c r="Q279" t="s">
        <v>106</v>
      </c>
    </row>
    <row r="280" spans="1:17" x14ac:dyDescent="0.25">
      <c r="A280" s="1">
        <v>43934</v>
      </c>
      <c r="B280">
        <v>5578.1</v>
      </c>
      <c r="C280" s="29" t="s">
        <v>97</v>
      </c>
      <c r="O280" s="1">
        <v>43964</v>
      </c>
      <c r="P280">
        <v>207.8</v>
      </c>
      <c r="Q280" t="s">
        <v>106</v>
      </c>
    </row>
    <row r="281" spans="1:17" x14ac:dyDescent="0.25">
      <c r="A281" s="1">
        <v>43935</v>
      </c>
      <c r="B281">
        <v>5178.6000000000004</v>
      </c>
      <c r="C281" s="29" t="s">
        <v>97</v>
      </c>
      <c r="O281" s="1">
        <v>43965</v>
      </c>
      <c r="P281">
        <v>192</v>
      </c>
      <c r="Q281" t="s">
        <v>106</v>
      </c>
    </row>
    <row r="282" spans="1:17" x14ac:dyDescent="0.25">
      <c r="A282" s="1">
        <v>43936</v>
      </c>
      <c r="B282">
        <v>4780.5</v>
      </c>
      <c r="C282" s="29" t="s">
        <v>97</v>
      </c>
      <c r="O282" s="1">
        <v>43966</v>
      </c>
      <c r="P282">
        <v>182</v>
      </c>
      <c r="Q282" t="s">
        <v>106</v>
      </c>
    </row>
    <row r="283" spans="1:17" x14ac:dyDescent="0.25">
      <c r="A283" s="1">
        <v>43937</v>
      </c>
      <c r="B283">
        <v>4687.3999999999996</v>
      </c>
      <c r="C283" s="29" t="s">
        <v>97</v>
      </c>
      <c r="O283" s="1">
        <v>43967</v>
      </c>
      <c r="P283">
        <v>184</v>
      </c>
      <c r="Q283" t="s">
        <v>106</v>
      </c>
    </row>
    <row r="284" spans="1:17" x14ac:dyDescent="0.25">
      <c r="A284" s="1">
        <v>43938</v>
      </c>
      <c r="B284">
        <v>4778.3999999999996</v>
      </c>
      <c r="C284" s="29" t="s">
        <v>97</v>
      </c>
      <c r="O284" s="1">
        <v>43968</v>
      </c>
      <c r="P284">
        <v>189.3</v>
      </c>
      <c r="Q284" t="s">
        <v>106</v>
      </c>
    </row>
    <row r="285" spans="1:17" x14ac:dyDescent="0.25">
      <c r="A285" s="1">
        <v>43939</v>
      </c>
      <c r="B285">
        <v>4755.8</v>
      </c>
      <c r="C285" s="29" t="s">
        <v>97</v>
      </c>
      <c r="O285" s="1">
        <v>43969</v>
      </c>
      <c r="P285">
        <v>184.6</v>
      </c>
      <c r="Q285" t="s">
        <v>106</v>
      </c>
    </row>
    <row r="286" spans="1:17" x14ac:dyDescent="0.25">
      <c r="A286" s="1">
        <v>43940</v>
      </c>
      <c r="B286">
        <v>4587.7</v>
      </c>
      <c r="C286" s="29" t="s">
        <v>97</v>
      </c>
      <c r="O286" s="1">
        <v>43970</v>
      </c>
      <c r="P286">
        <v>170.4</v>
      </c>
      <c r="Q286" t="s">
        <v>106</v>
      </c>
    </row>
    <row r="287" spans="1:17" x14ac:dyDescent="0.25">
      <c r="A287" s="1">
        <v>43941</v>
      </c>
      <c r="B287">
        <v>4433.8999999999996</v>
      </c>
      <c r="C287" s="29" t="s">
        <v>97</v>
      </c>
      <c r="O287" s="1">
        <v>43971</v>
      </c>
      <c r="P287">
        <v>157.80000000000001</v>
      </c>
      <c r="Q287" t="s">
        <v>106</v>
      </c>
    </row>
    <row r="288" spans="1:17" x14ac:dyDescent="0.25">
      <c r="A288" s="1">
        <v>43942</v>
      </c>
      <c r="B288">
        <v>4402.8999999999996</v>
      </c>
      <c r="C288" s="29" t="s">
        <v>97</v>
      </c>
      <c r="O288" s="1">
        <v>43972</v>
      </c>
      <c r="P288">
        <v>140.80000000000001</v>
      </c>
      <c r="Q288" t="s">
        <v>106</v>
      </c>
    </row>
    <row r="289" spans="1:17" x14ac:dyDescent="0.25">
      <c r="A289" s="1">
        <v>43943</v>
      </c>
      <c r="B289">
        <v>4316.7</v>
      </c>
      <c r="C289" s="29" t="s">
        <v>97</v>
      </c>
      <c r="O289" s="1">
        <v>43973</v>
      </c>
      <c r="P289">
        <v>131.19999999999999</v>
      </c>
      <c r="Q289" t="s">
        <v>106</v>
      </c>
    </row>
    <row r="290" spans="1:17" x14ac:dyDescent="0.25">
      <c r="A290" s="1">
        <v>43944</v>
      </c>
      <c r="B290">
        <v>4321.1000000000004</v>
      </c>
      <c r="C290" s="29" t="s">
        <v>97</v>
      </c>
      <c r="O290" s="1">
        <v>43974</v>
      </c>
      <c r="P290">
        <v>126.4</v>
      </c>
      <c r="Q290" t="s">
        <v>106</v>
      </c>
    </row>
    <row r="291" spans="1:17" x14ac:dyDescent="0.25">
      <c r="A291" s="1">
        <v>43945</v>
      </c>
      <c r="B291">
        <v>4436.8999999999996</v>
      </c>
      <c r="C291" s="29" t="s">
        <v>97</v>
      </c>
      <c r="O291" s="1">
        <v>43975</v>
      </c>
      <c r="P291">
        <v>118.9</v>
      </c>
      <c r="Q291" t="s">
        <v>106</v>
      </c>
    </row>
    <row r="292" spans="1:17" x14ac:dyDescent="0.25">
      <c r="A292" s="1">
        <v>43946</v>
      </c>
      <c r="B292">
        <v>4412</v>
      </c>
      <c r="C292" s="29" t="s">
        <v>97</v>
      </c>
      <c r="O292" s="1">
        <v>43976</v>
      </c>
      <c r="P292">
        <v>108.3</v>
      </c>
      <c r="Q292" t="s">
        <v>106</v>
      </c>
    </row>
    <row r="293" spans="1:17" x14ac:dyDescent="0.25">
      <c r="A293" s="1">
        <v>43947</v>
      </c>
      <c r="B293">
        <v>4197.2</v>
      </c>
      <c r="C293" s="29" t="s">
        <v>97</v>
      </c>
      <c r="O293" s="1">
        <v>43977</v>
      </c>
      <c r="P293">
        <v>94.9</v>
      </c>
      <c r="Q293" t="s">
        <v>106</v>
      </c>
    </row>
    <row r="294" spans="1:17" x14ac:dyDescent="0.25">
      <c r="A294" s="1">
        <v>43948</v>
      </c>
      <c r="B294">
        <v>3851.8</v>
      </c>
      <c r="C294" s="29" t="s">
        <v>97</v>
      </c>
      <c r="O294" s="1">
        <v>43978</v>
      </c>
      <c r="P294">
        <v>76.7</v>
      </c>
      <c r="Q294" t="s">
        <v>106</v>
      </c>
    </row>
    <row r="295" spans="1:17" x14ac:dyDescent="0.25">
      <c r="A295" s="1">
        <v>43949</v>
      </c>
      <c r="B295">
        <v>3509.7</v>
      </c>
      <c r="C295" s="29" t="s">
        <v>97</v>
      </c>
      <c r="O295" s="1">
        <v>43979</v>
      </c>
      <c r="P295">
        <v>66.8</v>
      </c>
      <c r="Q295" t="s">
        <v>106</v>
      </c>
    </row>
    <row r="296" spans="1:17" x14ac:dyDescent="0.25">
      <c r="A296" s="1">
        <v>43950</v>
      </c>
      <c r="B296">
        <v>3190.6</v>
      </c>
      <c r="C296" s="29" t="s">
        <v>97</v>
      </c>
      <c r="O296" s="1">
        <v>43980</v>
      </c>
      <c r="P296">
        <v>60.4</v>
      </c>
      <c r="Q296" t="s">
        <v>106</v>
      </c>
    </row>
    <row r="297" spans="1:17" x14ac:dyDescent="0.25">
      <c r="A297" s="1">
        <v>43951</v>
      </c>
      <c r="B297">
        <v>2983.2</v>
      </c>
      <c r="C297" s="29" t="s">
        <v>97</v>
      </c>
      <c r="O297" s="1">
        <v>43981</v>
      </c>
      <c r="P297">
        <v>55.6</v>
      </c>
      <c r="Q297" t="s">
        <v>106</v>
      </c>
    </row>
    <row r="298" spans="1:17" x14ac:dyDescent="0.25">
      <c r="A298" s="1">
        <v>43952</v>
      </c>
      <c r="B298">
        <v>2687.5</v>
      </c>
      <c r="C298" s="29" t="s">
        <v>97</v>
      </c>
      <c r="O298" s="1">
        <v>43982</v>
      </c>
      <c r="P298">
        <v>54</v>
      </c>
      <c r="Q298" t="s">
        <v>106</v>
      </c>
    </row>
    <row r="299" spans="1:17" x14ac:dyDescent="0.25">
      <c r="A299" s="1">
        <v>43953</v>
      </c>
      <c r="B299">
        <v>2408.1999999999998</v>
      </c>
      <c r="C299" s="29" t="s">
        <v>97</v>
      </c>
      <c r="O299" s="1">
        <v>43983</v>
      </c>
      <c r="P299">
        <v>49.6</v>
      </c>
      <c r="Q299" t="s">
        <v>106</v>
      </c>
    </row>
    <row r="300" spans="1:17" x14ac:dyDescent="0.25">
      <c r="A300" s="1">
        <v>43954</v>
      </c>
      <c r="B300">
        <v>2101.8000000000002</v>
      </c>
      <c r="C300" s="29" t="s">
        <v>97</v>
      </c>
      <c r="O300" s="1">
        <v>43984</v>
      </c>
      <c r="P300">
        <v>43.6</v>
      </c>
      <c r="Q300" t="s">
        <v>106</v>
      </c>
    </row>
    <row r="301" spans="1:17" x14ac:dyDescent="0.25">
      <c r="A301" s="1">
        <v>43955</v>
      </c>
      <c r="B301">
        <v>1722.1</v>
      </c>
      <c r="C301" s="29" t="s">
        <v>97</v>
      </c>
      <c r="O301" s="1">
        <v>43985</v>
      </c>
      <c r="P301">
        <v>42.2</v>
      </c>
      <c r="Q301" t="s">
        <v>106</v>
      </c>
    </row>
    <row r="302" spans="1:17" x14ac:dyDescent="0.25">
      <c r="A302" s="1">
        <v>43956</v>
      </c>
      <c r="B302">
        <v>1478.1</v>
      </c>
      <c r="C302" s="29" t="s">
        <v>97</v>
      </c>
      <c r="O302" s="1">
        <v>43986</v>
      </c>
      <c r="P302">
        <v>41.5</v>
      </c>
      <c r="Q302" t="s">
        <v>106</v>
      </c>
    </row>
    <row r="303" spans="1:17" x14ac:dyDescent="0.25">
      <c r="A303" s="1">
        <v>43957</v>
      </c>
      <c r="B303">
        <v>1270.4000000000001</v>
      </c>
      <c r="C303" s="29" t="s">
        <v>97</v>
      </c>
      <c r="O303" s="1">
        <v>43987</v>
      </c>
      <c r="P303">
        <v>42.1</v>
      </c>
      <c r="Q303" t="s">
        <v>106</v>
      </c>
    </row>
    <row r="304" spans="1:17" x14ac:dyDescent="0.25">
      <c r="A304" s="1">
        <v>43958</v>
      </c>
      <c r="B304">
        <v>1166</v>
      </c>
      <c r="C304" s="29" t="s">
        <v>97</v>
      </c>
      <c r="O304" s="1">
        <v>43988</v>
      </c>
      <c r="P304">
        <v>43.8</v>
      </c>
      <c r="Q304" t="s">
        <v>106</v>
      </c>
    </row>
    <row r="305" spans="1:17" x14ac:dyDescent="0.25">
      <c r="A305" s="1">
        <v>43959</v>
      </c>
      <c r="B305">
        <v>1058.3</v>
      </c>
      <c r="C305" s="29" t="s">
        <v>97</v>
      </c>
      <c r="O305" s="1">
        <v>43989</v>
      </c>
      <c r="P305">
        <v>46.6</v>
      </c>
      <c r="Q305" t="s">
        <v>106</v>
      </c>
    </row>
    <row r="306" spans="1:17" x14ac:dyDescent="0.25">
      <c r="A306" s="1">
        <v>43960</v>
      </c>
      <c r="B306">
        <v>1037</v>
      </c>
      <c r="C306" s="29" t="s">
        <v>97</v>
      </c>
      <c r="O306" s="1">
        <v>43990</v>
      </c>
      <c r="P306">
        <v>50</v>
      </c>
      <c r="Q306" t="s">
        <v>106</v>
      </c>
    </row>
    <row r="307" spans="1:17" x14ac:dyDescent="0.25">
      <c r="A307" s="1">
        <v>43961</v>
      </c>
      <c r="B307">
        <v>883</v>
      </c>
      <c r="C307" s="29" t="s">
        <v>97</v>
      </c>
      <c r="O307" s="1">
        <v>43991</v>
      </c>
      <c r="P307">
        <v>51.7</v>
      </c>
      <c r="Q307" t="s">
        <v>106</v>
      </c>
    </row>
    <row r="308" spans="1:17" x14ac:dyDescent="0.25">
      <c r="A308" s="1">
        <v>43962</v>
      </c>
      <c r="B308">
        <v>814.2</v>
      </c>
      <c r="C308" s="29" t="s">
        <v>97</v>
      </c>
      <c r="O308" s="1">
        <v>43992</v>
      </c>
      <c r="P308">
        <v>52.4</v>
      </c>
      <c r="Q308" t="s">
        <v>106</v>
      </c>
    </row>
    <row r="309" spans="1:17" x14ac:dyDescent="0.25">
      <c r="A309" s="1">
        <v>43963</v>
      </c>
      <c r="B309">
        <v>734</v>
      </c>
      <c r="C309" s="29" t="s">
        <v>97</v>
      </c>
      <c r="O309" s="1">
        <v>43993</v>
      </c>
      <c r="P309">
        <v>52.5</v>
      </c>
      <c r="Q309" t="s">
        <v>106</v>
      </c>
    </row>
    <row r="310" spans="1:17" x14ac:dyDescent="0.25">
      <c r="A310" s="1">
        <v>43964</v>
      </c>
      <c r="B310">
        <v>661.9</v>
      </c>
      <c r="C310" s="29" t="s">
        <v>97</v>
      </c>
      <c r="O310" s="1">
        <v>43994</v>
      </c>
      <c r="P310">
        <v>52.2</v>
      </c>
      <c r="Q310" t="s">
        <v>106</v>
      </c>
    </row>
    <row r="311" spans="1:17" x14ac:dyDescent="0.25">
      <c r="A311" s="1">
        <v>43965</v>
      </c>
      <c r="B311">
        <v>622</v>
      </c>
      <c r="C311" s="29" t="s">
        <v>97</v>
      </c>
      <c r="O311" s="1">
        <v>43995</v>
      </c>
      <c r="P311">
        <v>51.3</v>
      </c>
      <c r="Q311" t="s">
        <v>106</v>
      </c>
    </row>
    <row r="312" spans="1:17" x14ac:dyDescent="0.25">
      <c r="A312" s="1">
        <v>43966</v>
      </c>
      <c r="B312">
        <v>637</v>
      </c>
      <c r="C312" s="29" t="s">
        <v>97</v>
      </c>
      <c r="O312" s="1">
        <v>43996</v>
      </c>
      <c r="P312">
        <v>47.7</v>
      </c>
      <c r="Q312" t="s">
        <v>106</v>
      </c>
    </row>
    <row r="313" spans="1:17" x14ac:dyDescent="0.25">
      <c r="A313" s="1">
        <v>43967</v>
      </c>
      <c r="B313">
        <v>605.20000000000005</v>
      </c>
      <c r="C313" s="29" t="s">
        <v>97</v>
      </c>
      <c r="O313" s="1">
        <v>43997</v>
      </c>
      <c r="P313">
        <v>44.7</v>
      </c>
      <c r="Q313" t="s">
        <v>106</v>
      </c>
    </row>
    <row r="314" spans="1:17" x14ac:dyDescent="0.25">
      <c r="A314" s="1">
        <v>43968</v>
      </c>
      <c r="B314">
        <v>590.6</v>
      </c>
      <c r="C314" s="29" t="s">
        <v>97</v>
      </c>
      <c r="O314" s="1">
        <v>43998</v>
      </c>
      <c r="P314">
        <v>42</v>
      </c>
      <c r="Q314" t="s">
        <v>106</v>
      </c>
    </row>
    <row r="315" spans="1:17" x14ac:dyDescent="0.25">
      <c r="A315" s="1">
        <v>43969</v>
      </c>
      <c r="B315">
        <v>557.29999999999995</v>
      </c>
      <c r="C315" s="29" t="s">
        <v>97</v>
      </c>
      <c r="O315" s="1">
        <v>43999</v>
      </c>
      <c r="P315">
        <v>38.299999999999997</v>
      </c>
      <c r="Q315" t="s">
        <v>106</v>
      </c>
    </row>
    <row r="316" spans="1:17" x14ac:dyDescent="0.25">
      <c r="A316" s="1">
        <v>43970</v>
      </c>
      <c r="B316">
        <v>476.3</v>
      </c>
      <c r="C316" s="29" t="s">
        <v>97</v>
      </c>
      <c r="O316" s="1">
        <v>44000</v>
      </c>
      <c r="P316">
        <v>36.299999999999997</v>
      </c>
      <c r="Q316" t="s">
        <v>106</v>
      </c>
    </row>
    <row r="317" spans="1:17" x14ac:dyDescent="0.25">
      <c r="A317" s="1">
        <v>43971</v>
      </c>
      <c r="B317">
        <v>445.4</v>
      </c>
      <c r="C317" s="29" t="s">
        <v>97</v>
      </c>
      <c r="O317" s="1">
        <v>43896</v>
      </c>
      <c r="Q317" t="s">
        <v>107</v>
      </c>
    </row>
    <row r="318" spans="1:17" x14ac:dyDescent="0.25">
      <c r="A318" s="1">
        <v>43972</v>
      </c>
      <c r="B318">
        <v>424.9</v>
      </c>
      <c r="C318" s="29" t="s">
        <v>97</v>
      </c>
      <c r="O318" s="1">
        <v>43897</v>
      </c>
      <c r="Q318" t="s">
        <v>107</v>
      </c>
    </row>
    <row r="319" spans="1:17" x14ac:dyDescent="0.25">
      <c r="A319" s="1">
        <v>43973</v>
      </c>
      <c r="B319">
        <v>422</v>
      </c>
      <c r="C319" s="29" t="s">
        <v>97</v>
      </c>
      <c r="O319" s="1">
        <v>43898</v>
      </c>
      <c r="Q319" t="s">
        <v>107</v>
      </c>
    </row>
    <row r="320" spans="1:17" x14ac:dyDescent="0.25">
      <c r="A320" s="1">
        <v>43974</v>
      </c>
      <c r="B320">
        <v>424</v>
      </c>
      <c r="C320" s="29" t="s">
        <v>97</v>
      </c>
      <c r="O320" s="1">
        <v>43899</v>
      </c>
      <c r="Q320" t="s">
        <v>107</v>
      </c>
    </row>
    <row r="321" spans="1:17" x14ac:dyDescent="0.25">
      <c r="A321" s="1">
        <v>43975</v>
      </c>
      <c r="B321">
        <v>416.2</v>
      </c>
      <c r="C321" s="29" t="s">
        <v>97</v>
      </c>
      <c r="O321" s="1">
        <v>43900</v>
      </c>
      <c r="Q321" t="s">
        <v>107</v>
      </c>
    </row>
    <row r="322" spans="1:17" x14ac:dyDescent="0.25">
      <c r="A322" s="1">
        <v>43976</v>
      </c>
      <c r="B322">
        <v>390.2</v>
      </c>
      <c r="C322" s="29" t="s">
        <v>97</v>
      </c>
      <c r="O322" s="1">
        <v>43901</v>
      </c>
      <c r="Q322" t="s">
        <v>107</v>
      </c>
    </row>
    <row r="323" spans="1:17" x14ac:dyDescent="0.25">
      <c r="A323" s="1">
        <v>43977</v>
      </c>
      <c r="B323">
        <v>348.5</v>
      </c>
      <c r="C323" s="29" t="s">
        <v>97</v>
      </c>
      <c r="O323" s="1">
        <v>43902</v>
      </c>
      <c r="Q323" t="s">
        <v>107</v>
      </c>
    </row>
    <row r="324" spans="1:17" x14ac:dyDescent="0.25">
      <c r="A324" s="1">
        <v>43978</v>
      </c>
      <c r="B324">
        <v>314</v>
      </c>
      <c r="C324" s="29" t="s">
        <v>97</v>
      </c>
      <c r="O324" s="1">
        <v>43903</v>
      </c>
      <c r="Q324" t="s">
        <v>107</v>
      </c>
    </row>
    <row r="325" spans="1:17" x14ac:dyDescent="0.25">
      <c r="A325" s="1">
        <v>43979</v>
      </c>
      <c r="B325">
        <v>295</v>
      </c>
      <c r="C325" s="29" t="s">
        <v>97</v>
      </c>
      <c r="O325" s="1">
        <v>43904</v>
      </c>
      <c r="Q325" t="s">
        <v>107</v>
      </c>
    </row>
    <row r="326" spans="1:17" x14ac:dyDescent="0.25">
      <c r="A326" s="1">
        <v>43980</v>
      </c>
      <c r="B326">
        <v>284.7</v>
      </c>
      <c r="C326" s="29" t="s">
        <v>97</v>
      </c>
      <c r="O326" s="1">
        <v>43905</v>
      </c>
      <c r="Q326" t="s">
        <v>107</v>
      </c>
    </row>
    <row r="327" spans="1:17" x14ac:dyDescent="0.25">
      <c r="A327" s="1">
        <v>43981</v>
      </c>
      <c r="B327">
        <v>273.89999999999998</v>
      </c>
      <c r="C327" s="29" t="s">
        <v>97</v>
      </c>
      <c r="O327" s="1">
        <v>43906</v>
      </c>
      <c r="Q327" t="s">
        <v>107</v>
      </c>
    </row>
    <row r="328" spans="1:17" x14ac:dyDescent="0.25">
      <c r="A328" s="1">
        <v>43982</v>
      </c>
      <c r="B328">
        <v>259.39999999999998</v>
      </c>
      <c r="C328" s="29" t="s">
        <v>97</v>
      </c>
      <c r="O328" s="1">
        <v>43907</v>
      </c>
      <c r="Q328" t="s">
        <v>107</v>
      </c>
    </row>
    <row r="329" spans="1:17" x14ac:dyDescent="0.25">
      <c r="A329" s="1">
        <v>43983</v>
      </c>
      <c r="B329">
        <v>234.6</v>
      </c>
      <c r="C329" s="29" t="s">
        <v>97</v>
      </c>
      <c r="O329" s="1">
        <v>43908</v>
      </c>
      <c r="Q329" t="s">
        <v>107</v>
      </c>
    </row>
    <row r="330" spans="1:17" x14ac:dyDescent="0.25">
      <c r="A330" s="1">
        <v>43984</v>
      </c>
      <c r="B330">
        <v>197.1</v>
      </c>
      <c r="C330" s="29" t="s">
        <v>97</v>
      </c>
      <c r="O330" s="1">
        <v>43909</v>
      </c>
      <c r="Q330" t="s">
        <v>107</v>
      </c>
    </row>
    <row r="331" spans="1:17" x14ac:dyDescent="0.25">
      <c r="A331" s="1">
        <v>43985</v>
      </c>
      <c r="B331">
        <v>174.1</v>
      </c>
      <c r="C331" s="29" t="s">
        <v>97</v>
      </c>
      <c r="O331" s="1">
        <v>43910</v>
      </c>
      <c r="Q331" t="s">
        <v>107</v>
      </c>
    </row>
    <row r="332" spans="1:17" x14ac:dyDescent="0.25">
      <c r="A332" s="1">
        <v>43986</v>
      </c>
      <c r="B332">
        <v>171.4</v>
      </c>
      <c r="C332" s="29" t="s">
        <v>97</v>
      </c>
      <c r="O332" s="1">
        <v>43911</v>
      </c>
      <c r="P332">
        <v>45.2</v>
      </c>
      <c r="Q332" t="s">
        <v>107</v>
      </c>
    </row>
    <row r="333" spans="1:17" x14ac:dyDescent="0.25">
      <c r="A333" s="1">
        <v>43987</v>
      </c>
      <c r="B333">
        <v>177.7</v>
      </c>
      <c r="C333" s="29" t="s">
        <v>97</v>
      </c>
      <c r="O333" s="1">
        <v>43912</v>
      </c>
      <c r="P333">
        <v>56.4</v>
      </c>
      <c r="Q333" t="s">
        <v>107</v>
      </c>
    </row>
    <row r="334" spans="1:17" x14ac:dyDescent="0.25">
      <c r="A334" s="1">
        <v>43988</v>
      </c>
      <c r="B334">
        <v>176</v>
      </c>
      <c r="C334" s="29" t="s">
        <v>97</v>
      </c>
      <c r="O334" s="1">
        <v>43913</v>
      </c>
      <c r="P334">
        <v>71.933333333333337</v>
      </c>
      <c r="Q334" t="s">
        <v>107</v>
      </c>
    </row>
    <row r="335" spans="1:17" x14ac:dyDescent="0.25">
      <c r="A335" s="1">
        <v>43989</v>
      </c>
      <c r="B335">
        <v>169.3</v>
      </c>
      <c r="C335" s="29" t="s">
        <v>97</v>
      </c>
      <c r="O335" s="1">
        <v>43914</v>
      </c>
      <c r="P335">
        <v>93.4</v>
      </c>
      <c r="Q335" t="s">
        <v>107</v>
      </c>
    </row>
    <row r="336" spans="1:17" x14ac:dyDescent="0.25">
      <c r="A336" s="1">
        <v>43990</v>
      </c>
      <c r="B336">
        <v>161.30000000000001</v>
      </c>
      <c r="C336" s="29" t="s">
        <v>97</v>
      </c>
      <c r="O336" s="1">
        <v>43915</v>
      </c>
      <c r="P336">
        <v>119.46666666666667</v>
      </c>
      <c r="Q336" t="s">
        <v>107</v>
      </c>
    </row>
    <row r="337" spans="1:17" x14ac:dyDescent="0.25">
      <c r="A337" s="1">
        <v>43991</v>
      </c>
      <c r="B337">
        <v>147.4</v>
      </c>
      <c r="C337" s="29" t="s">
        <v>97</v>
      </c>
      <c r="O337" s="1">
        <v>43916</v>
      </c>
      <c r="P337">
        <v>150.06666666666666</v>
      </c>
      <c r="Q337" t="s">
        <v>107</v>
      </c>
    </row>
    <row r="338" spans="1:17" x14ac:dyDescent="0.25">
      <c r="A338" s="1">
        <v>43992</v>
      </c>
      <c r="B338">
        <v>128.69999999999999</v>
      </c>
      <c r="C338" s="29" t="s">
        <v>97</v>
      </c>
      <c r="O338" s="1">
        <v>43917</v>
      </c>
      <c r="P338">
        <v>184</v>
      </c>
      <c r="Q338" t="s">
        <v>107</v>
      </c>
    </row>
    <row r="339" spans="1:17" x14ac:dyDescent="0.25">
      <c r="A339" s="1">
        <v>43993</v>
      </c>
      <c r="B339">
        <v>135.80000000000001</v>
      </c>
      <c r="C339" s="29" t="s">
        <v>97</v>
      </c>
      <c r="O339" s="1">
        <v>43918</v>
      </c>
      <c r="P339">
        <v>231.93333333333334</v>
      </c>
      <c r="Q339" t="s">
        <v>107</v>
      </c>
    </row>
    <row r="340" spans="1:17" x14ac:dyDescent="0.25">
      <c r="A340" s="1">
        <v>43994</v>
      </c>
      <c r="B340">
        <v>144.30000000000001</v>
      </c>
      <c r="C340" s="29" t="s">
        <v>97</v>
      </c>
      <c r="O340" s="1">
        <v>43919</v>
      </c>
      <c r="P340">
        <v>274.8</v>
      </c>
      <c r="Q340" t="s">
        <v>107</v>
      </c>
    </row>
    <row r="341" spans="1:17" x14ac:dyDescent="0.25">
      <c r="A341" s="1">
        <v>43995</v>
      </c>
      <c r="B341">
        <v>146.69999999999999</v>
      </c>
      <c r="C341" s="29" t="s">
        <v>97</v>
      </c>
      <c r="O341" s="1">
        <v>43920</v>
      </c>
      <c r="P341">
        <v>323.60000000000002</v>
      </c>
      <c r="Q341" t="s">
        <v>107</v>
      </c>
    </row>
    <row r="342" spans="1:17" x14ac:dyDescent="0.25">
      <c r="A342" s="1">
        <v>43996</v>
      </c>
      <c r="B342">
        <v>137.80000000000001</v>
      </c>
      <c r="C342" s="29" t="s">
        <v>97</v>
      </c>
      <c r="O342" s="1">
        <v>43921</v>
      </c>
      <c r="P342">
        <v>376.66666666666669</v>
      </c>
      <c r="Q342" t="s">
        <v>107</v>
      </c>
    </row>
    <row r="343" spans="1:17" x14ac:dyDescent="0.25">
      <c r="A343" s="1">
        <v>43997</v>
      </c>
      <c r="B343">
        <v>123.1</v>
      </c>
      <c r="C343" s="29" t="s">
        <v>97</v>
      </c>
      <c r="O343" s="1">
        <v>43922</v>
      </c>
      <c r="P343">
        <v>431.46666666666664</v>
      </c>
      <c r="Q343" t="s">
        <v>107</v>
      </c>
    </row>
    <row r="344" spans="1:17" x14ac:dyDescent="0.25">
      <c r="A344" s="1">
        <v>43998</v>
      </c>
      <c r="B344">
        <v>113</v>
      </c>
      <c r="C344" s="29" t="s">
        <v>97</v>
      </c>
      <c r="O344" s="1">
        <v>43923</v>
      </c>
      <c r="P344">
        <v>475.46666666666664</v>
      </c>
      <c r="Q344" t="s">
        <v>107</v>
      </c>
    </row>
    <row r="345" spans="1:17" x14ac:dyDescent="0.25">
      <c r="A345" s="1">
        <v>43999</v>
      </c>
      <c r="B345">
        <v>110.7</v>
      </c>
      <c r="C345" s="29" t="s">
        <v>97</v>
      </c>
      <c r="O345" s="1">
        <v>43924</v>
      </c>
      <c r="P345">
        <v>525.33333333333337</v>
      </c>
      <c r="Q345" t="s">
        <v>107</v>
      </c>
    </row>
    <row r="346" spans="1:17" x14ac:dyDescent="0.25">
      <c r="A346" s="1">
        <v>44000</v>
      </c>
      <c r="B346">
        <v>114.8</v>
      </c>
      <c r="C346" s="29" t="s">
        <v>97</v>
      </c>
      <c r="O346" s="1">
        <v>43925</v>
      </c>
      <c r="P346">
        <v>570.79999999999995</v>
      </c>
      <c r="Q346" t="s">
        <v>107</v>
      </c>
    </row>
    <row r="347" spans="1:17" x14ac:dyDescent="0.25">
      <c r="A347" s="1">
        <v>43886</v>
      </c>
      <c r="C347" s="29" t="s">
        <v>98</v>
      </c>
      <c r="O347" s="1">
        <v>43926</v>
      </c>
      <c r="P347">
        <v>627</v>
      </c>
      <c r="Q347" t="s">
        <v>107</v>
      </c>
    </row>
    <row r="348" spans="1:17" x14ac:dyDescent="0.25">
      <c r="A348" s="1">
        <v>43887</v>
      </c>
      <c r="C348" s="29" t="s">
        <v>98</v>
      </c>
      <c r="O348" s="1">
        <v>43927</v>
      </c>
      <c r="P348">
        <v>677.86666666666667</v>
      </c>
      <c r="Q348" t="s">
        <v>107</v>
      </c>
    </row>
    <row r="349" spans="1:17" x14ac:dyDescent="0.25">
      <c r="A349" s="1">
        <v>43888</v>
      </c>
      <c r="C349" s="29" t="s">
        <v>98</v>
      </c>
      <c r="O349" s="1">
        <v>43928</v>
      </c>
      <c r="P349">
        <v>716.13333333333333</v>
      </c>
      <c r="Q349" t="s">
        <v>107</v>
      </c>
    </row>
    <row r="350" spans="1:17" x14ac:dyDescent="0.25">
      <c r="A350" s="1">
        <v>43889</v>
      </c>
      <c r="C350" s="29" t="s">
        <v>98</v>
      </c>
      <c r="O350" s="1">
        <v>43929</v>
      </c>
      <c r="P350">
        <v>739.4666666666667</v>
      </c>
      <c r="Q350" t="s">
        <v>107</v>
      </c>
    </row>
    <row r="351" spans="1:17" x14ac:dyDescent="0.25">
      <c r="A351" s="1">
        <v>43890</v>
      </c>
      <c r="C351" s="29" t="s">
        <v>98</v>
      </c>
      <c r="O351" s="1">
        <v>43930</v>
      </c>
      <c r="P351">
        <v>755.66666666666663</v>
      </c>
      <c r="Q351" t="s">
        <v>107</v>
      </c>
    </row>
    <row r="352" spans="1:17" x14ac:dyDescent="0.25">
      <c r="A352" s="1">
        <v>43891</v>
      </c>
      <c r="C352" s="29" t="s">
        <v>98</v>
      </c>
      <c r="O352" s="1">
        <v>43931</v>
      </c>
      <c r="P352">
        <v>774.4</v>
      </c>
      <c r="Q352" t="s">
        <v>107</v>
      </c>
    </row>
    <row r="353" spans="1:17" x14ac:dyDescent="0.25">
      <c r="A353" s="1">
        <v>43892</v>
      </c>
      <c r="C353" s="29" t="s">
        <v>98</v>
      </c>
      <c r="O353" s="1">
        <v>43932</v>
      </c>
      <c r="P353">
        <v>790.6</v>
      </c>
      <c r="Q353" t="s">
        <v>107</v>
      </c>
    </row>
    <row r="354" spans="1:17" x14ac:dyDescent="0.25">
      <c r="A354" s="1">
        <v>43893</v>
      </c>
      <c r="C354" s="29" t="s">
        <v>98</v>
      </c>
      <c r="O354" s="1">
        <v>43933</v>
      </c>
      <c r="P354">
        <v>786.93333333333328</v>
      </c>
      <c r="Q354" t="s">
        <v>107</v>
      </c>
    </row>
    <row r="355" spans="1:17" x14ac:dyDescent="0.25">
      <c r="A355" s="1">
        <v>43894</v>
      </c>
      <c r="C355" s="29" t="s">
        <v>98</v>
      </c>
      <c r="O355" s="1">
        <v>43934</v>
      </c>
      <c r="P355">
        <v>783.6</v>
      </c>
      <c r="Q355" t="s">
        <v>107</v>
      </c>
    </row>
    <row r="356" spans="1:17" x14ac:dyDescent="0.25">
      <c r="A356" s="1">
        <v>43895</v>
      </c>
      <c r="C356" s="29" t="s">
        <v>98</v>
      </c>
      <c r="O356" s="1">
        <v>43935</v>
      </c>
      <c r="P356">
        <v>766.33333333333337</v>
      </c>
      <c r="Q356" t="s">
        <v>107</v>
      </c>
    </row>
    <row r="357" spans="1:17" x14ac:dyDescent="0.25">
      <c r="A357" s="1">
        <v>43896</v>
      </c>
      <c r="C357" s="29" t="s">
        <v>98</v>
      </c>
      <c r="O357" s="1">
        <v>43936</v>
      </c>
      <c r="P357">
        <v>752.13333333333333</v>
      </c>
      <c r="Q357" t="s">
        <v>107</v>
      </c>
    </row>
    <row r="358" spans="1:17" x14ac:dyDescent="0.25">
      <c r="A358" s="1">
        <v>43897</v>
      </c>
      <c r="C358" s="29" t="s">
        <v>98</v>
      </c>
      <c r="O358" s="1">
        <v>43937</v>
      </c>
      <c r="P358">
        <v>730.73333333333335</v>
      </c>
      <c r="Q358" t="s">
        <v>107</v>
      </c>
    </row>
    <row r="359" spans="1:17" x14ac:dyDescent="0.25">
      <c r="A359" s="1">
        <v>43898</v>
      </c>
      <c r="C359" s="29" t="s">
        <v>98</v>
      </c>
      <c r="O359" s="1">
        <v>43938</v>
      </c>
      <c r="P359">
        <v>714.4</v>
      </c>
      <c r="Q359" t="s">
        <v>107</v>
      </c>
    </row>
    <row r="360" spans="1:17" x14ac:dyDescent="0.25">
      <c r="A360" s="1">
        <v>43899</v>
      </c>
      <c r="C360" s="29" t="s">
        <v>98</v>
      </c>
      <c r="O360" s="1">
        <v>43939</v>
      </c>
      <c r="P360">
        <v>692.66666666666663</v>
      </c>
      <c r="Q360" t="s">
        <v>107</v>
      </c>
    </row>
    <row r="361" spans="1:17" x14ac:dyDescent="0.25">
      <c r="A361" s="1">
        <v>43900</v>
      </c>
      <c r="C361" s="29" t="s">
        <v>98</v>
      </c>
      <c r="O361" s="1">
        <v>43940</v>
      </c>
      <c r="P361">
        <v>671.8</v>
      </c>
      <c r="Q361" t="s">
        <v>107</v>
      </c>
    </row>
    <row r="362" spans="1:17" x14ac:dyDescent="0.25">
      <c r="A362" s="1">
        <v>43901</v>
      </c>
      <c r="B362">
        <v>108.06666666666666</v>
      </c>
      <c r="C362" s="29" t="s">
        <v>98</v>
      </c>
      <c r="O362" s="1">
        <v>43941</v>
      </c>
      <c r="P362">
        <v>647.4666666666667</v>
      </c>
      <c r="Q362" t="s">
        <v>107</v>
      </c>
    </row>
    <row r="363" spans="1:17" x14ac:dyDescent="0.25">
      <c r="A363" s="1">
        <v>43902</v>
      </c>
      <c r="B363">
        <v>141.53333333333333</v>
      </c>
      <c r="C363" s="29" t="s">
        <v>98</v>
      </c>
      <c r="O363" s="1">
        <v>43942</v>
      </c>
      <c r="P363">
        <v>623</v>
      </c>
      <c r="Q363" t="s">
        <v>107</v>
      </c>
    </row>
    <row r="364" spans="1:17" x14ac:dyDescent="0.25">
      <c r="A364" s="1">
        <v>43903</v>
      </c>
      <c r="B364">
        <v>196.13333333333333</v>
      </c>
      <c r="C364" s="29" t="s">
        <v>98</v>
      </c>
      <c r="O364" s="1">
        <v>43943</v>
      </c>
      <c r="P364">
        <v>596.4</v>
      </c>
      <c r="Q364" t="s">
        <v>107</v>
      </c>
    </row>
    <row r="365" spans="1:17" x14ac:dyDescent="0.25">
      <c r="A365" s="1">
        <v>43904</v>
      </c>
      <c r="B365">
        <v>279.86666666666667</v>
      </c>
      <c r="C365" s="29" t="s">
        <v>98</v>
      </c>
      <c r="O365" s="1">
        <v>43944</v>
      </c>
      <c r="P365">
        <v>571.4</v>
      </c>
      <c r="Q365" t="s">
        <v>107</v>
      </c>
    </row>
    <row r="366" spans="1:17" x14ac:dyDescent="0.25">
      <c r="A366" s="1">
        <v>43905</v>
      </c>
      <c r="B366">
        <v>381.73333333333335</v>
      </c>
      <c r="C366" s="29" t="s">
        <v>98</v>
      </c>
      <c r="O366" s="1">
        <v>43945</v>
      </c>
      <c r="P366">
        <v>557.6</v>
      </c>
      <c r="Q366" t="s">
        <v>107</v>
      </c>
    </row>
    <row r="367" spans="1:17" x14ac:dyDescent="0.25">
      <c r="A367" s="1">
        <v>43906</v>
      </c>
      <c r="B367">
        <v>513.4</v>
      </c>
      <c r="C367" s="29" t="s">
        <v>98</v>
      </c>
      <c r="O367" s="1">
        <v>43946</v>
      </c>
      <c r="P367">
        <v>537.06666666666672</v>
      </c>
      <c r="Q367" t="s">
        <v>107</v>
      </c>
    </row>
    <row r="368" spans="1:17" x14ac:dyDescent="0.25">
      <c r="A368" s="1">
        <v>43907</v>
      </c>
      <c r="B368">
        <v>607.6</v>
      </c>
      <c r="C368" s="29" t="s">
        <v>98</v>
      </c>
      <c r="O368" s="1">
        <v>43947</v>
      </c>
      <c r="P368">
        <v>515.93333333333328</v>
      </c>
      <c r="Q368" t="s">
        <v>107</v>
      </c>
    </row>
    <row r="369" spans="1:17" x14ac:dyDescent="0.25">
      <c r="A369" s="1">
        <v>43908</v>
      </c>
      <c r="B369">
        <v>737.6</v>
      </c>
      <c r="C369" s="29" t="s">
        <v>98</v>
      </c>
      <c r="O369" s="1">
        <v>43948</v>
      </c>
      <c r="P369">
        <v>494.86666666666667</v>
      </c>
      <c r="Q369" t="s">
        <v>107</v>
      </c>
    </row>
    <row r="370" spans="1:17" x14ac:dyDescent="0.25">
      <c r="A370" s="1">
        <v>43909</v>
      </c>
      <c r="B370">
        <v>904.4</v>
      </c>
      <c r="C370" s="29" t="s">
        <v>98</v>
      </c>
      <c r="O370" s="1">
        <v>43949</v>
      </c>
      <c r="P370">
        <v>479.73333333333335</v>
      </c>
      <c r="Q370" t="s">
        <v>107</v>
      </c>
    </row>
    <row r="371" spans="1:17" x14ac:dyDescent="0.25">
      <c r="A371" s="1">
        <v>43910</v>
      </c>
      <c r="B371">
        <v>1129.9333333333334</v>
      </c>
      <c r="C371" s="29" t="s">
        <v>98</v>
      </c>
      <c r="O371" s="1">
        <v>43950</v>
      </c>
      <c r="P371">
        <v>464.93333333333334</v>
      </c>
      <c r="Q371" t="s">
        <v>107</v>
      </c>
    </row>
    <row r="372" spans="1:17" x14ac:dyDescent="0.25">
      <c r="A372" s="1">
        <v>43911</v>
      </c>
      <c r="B372">
        <v>1316.2</v>
      </c>
      <c r="C372" s="29" t="s">
        <v>98</v>
      </c>
      <c r="O372" s="1">
        <v>43951</v>
      </c>
      <c r="P372">
        <v>445.73333333333335</v>
      </c>
      <c r="Q372" t="s">
        <v>107</v>
      </c>
    </row>
    <row r="373" spans="1:17" x14ac:dyDescent="0.25">
      <c r="A373" s="1">
        <v>43912</v>
      </c>
      <c r="B373">
        <v>1637.4</v>
      </c>
      <c r="C373" s="29" t="s">
        <v>98</v>
      </c>
      <c r="O373" s="1">
        <v>43952</v>
      </c>
      <c r="P373">
        <v>431.33333333333331</v>
      </c>
      <c r="Q373" t="s">
        <v>107</v>
      </c>
    </row>
    <row r="374" spans="1:17" x14ac:dyDescent="0.25">
      <c r="A374" s="1">
        <v>43913</v>
      </c>
      <c r="B374">
        <v>1867.1333333333334</v>
      </c>
      <c r="C374" s="29" t="s">
        <v>98</v>
      </c>
      <c r="O374" s="1">
        <v>43953</v>
      </c>
      <c r="P374">
        <v>415.2</v>
      </c>
      <c r="Q374" t="s">
        <v>107</v>
      </c>
    </row>
    <row r="375" spans="1:17" x14ac:dyDescent="0.25">
      <c r="A375" s="1">
        <v>43914</v>
      </c>
      <c r="B375">
        <v>2154.9333333333334</v>
      </c>
      <c r="C375" s="29" t="s">
        <v>98</v>
      </c>
      <c r="O375" s="1">
        <v>43954</v>
      </c>
      <c r="P375">
        <v>398.2</v>
      </c>
      <c r="Q375" t="s">
        <v>107</v>
      </c>
    </row>
    <row r="376" spans="1:17" x14ac:dyDescent="0.25">
      <c r="A376" s="1">
        <v>43915</v>
      </c>
      <c r="B376">
        <v>2578.2666666666669</v>
      </c>
      <c r="C376" s="29" t="s">
        <v>98</v>
      </c>
      <c r="O376" s="1">
        <v>43955</v>
      </c>
      <c r="P376">
        <v>380.2</v>
      </c>
      <c r="Q376" t="s">
        <v>107</v>
      </c>
    </row>
    <row r="377" spans="1:17" x14ac:dyDescent="0.25">
      <c r="A377" s="1">
        <v>43916</v>
      </c>
      <c r="B377">
        <v>3065.8666666666668</v>
      </c>
      <c r="C377" s="29" t="s">
        <v>98</v>
      </c>
      <c r="O377" s="1">
        <v>43956</v>
      </c>
      <c r="P377">
        <v>359.6</v>
      </c>
      <c r="Q377" t="s">
        <v>107</v>
      </c>
    </row>
    <row r="378" spans="1:17" x14ac:dyDescent="0.25">
      <c r="A378" s="1">
        <v>43917</v>
      </c>
      <c r="B378">
        <v>3604</v>
      </c>
      <c r="C378" s="29" t="s">
        <v>98</v>
      </c>
      <c r="O378" s="1">
        <v>43957</v>
      </c>
      <c r="P378">
        <v>332.86666666666667</v>
      </c>
      <c r="Q378" t="s">
        <v>107</v>
      </c>
    </row>
    <row r="379" spans="1:17" x14ac:dyDescent="0.25">
      <c r="A379" s="1">
        <v>43918</v>
      </c>
      <c r="B379">
        <v>4073.9333333333334</v>
      </c>
      <c r="C379" s="29" t="s">
        <v>98</v>
      </c>
      <c r="O379" s="1">
        <v>43958</v>
      </c>
      <c r="P379">
        <v>316.46666666666664</v>
      </c>
      <c r="Q379" t="s">
        <v>107</v>
      </c>
    </row>
    <row r="380" spans="1:17" x14ac:dyDescent="0.25">
      <c r="A380" s="1">
        <v>43919</v>
      </c>
      <c r="B380">
        <v>4535.9333333333334</v>
      </c>
      <c r="C380" s="29" t="s">
        <v>98</v>
      </c>
      <c r="O380" s="1">
        <v>43959</v>
      </c>
      <c r="P380">
        <v>308.86666666666667</v>
      </c>
      <c r="Q380" t="s">
        <v>107</v>
      </c>
    </row>
    <row r="381" spans="1:17" x14ac:dyDescent="0.25">
      <c r="A381" s="1">
        <v>43920</v>
      </c>
      <c r="B381">
        <v>4869.6000000000004</v>
      </c>
      <c r="C381" s="29" t="s">
        <v>98</v>
      </c>
      <c r="O381" s="1">
        <v>43960</v>
      </c>
      <c r="P381">
        <v>296.46666666666664</v>
      </c>
      <c r="Q381" t="s">
        <v>107</v>
      </c>
    </row>
    <row r="382" spans="1:17" x14ac:dyDescent="0.25">
      <c r="A382" s="1">
        <v>43921</v>
      </c>
      <c r="B382">
        <v>5162.8</v>
      </c>
      <c r="C382" s="29" t="s">
        <v>98</v>
      </c>
      <c r="O382" s="1">
        <v>43961</v>
      </c>
      <c r="P382">
        <v>281.66666666666669</v>
      </c>
      <c r="Q382" t="s">
        <v>107</v>
      </c>
    </row>
    <row r="383" spans="1:17" x14ac:dyDescent="0.25">
      <c r="A383" s="1">
        <v>43922</v>
      </c>
      <c r="B383">
        <v>5681.7333333333336</v>
      </c>
      <c r="C383" s="29" t="s">
        <v>98</v>
      </c>
      <c r="O383" s="1">
        <v>43962</v>
      </c>
      <c r="P383">
        <v>267.60000000000002</v>
      </c>
      <c r="Q383" t="s">
        <v>107</v>
      </c>
    </row>
    <row r="384" spans="1:17" x14ac:dyDescent="0.25">
      <c r="A384" s="1">
        <v>43923</v>
      </c>
      <c r="B384">
        <v>6063.8666666666668</v>
      </c>
      <c r="C384" s="29" t="s">
        <v>98</v>
      </c>
      <c r="O384" s="1">
        <v>43963</v>
      </c>
      <c r="P384">
        <v>255.06666666666666</v>
      </c>
      <c r="Q384" t="s">
        <v>107</v>
      </c>
    </row>
    <row r="385" spans="1:17" x14ac:dyDescent="0.25">
      <c r="A385" s="1">
        <v>43924</v>
      </c>
      <c r="B385">
        <v>6434.8</v>
      </c>
      <c r="C385" s="29" t="s">
        <v>98</v>
      </c>
      <c r="O385" s="1">
        <v>43964</v>
      </c>
      <c r="P385">
        <v>239.4</v>
      </c>
      <c r="Q385" t="s">
        <v>107</v>
      </c>
    </row>
    <row r="386" spans="1:17" x14ac:dyDescent="0.25">
      <c r="A386" s="1">
        <v>43925</v>
      </c>
      <c r="B386">
        <v>6704.2</v>
      </c>
      <c r="C386" s="29" t="s">
        <v>98</v>
      </c>
      <c r="O386" s="1">
        <v>43965</v>
      </c>
      <c r="P386">
        <v>228.4</v>
      </c>
      <c r="Q386" t="s">
        <v>107</v>
      </c>
    </row>
    <row r="387" spans="1:17" x14ac:dyDescent="0.25">
      <c r="A387" s="1">
        <v>43926</v>
      </c>
      <c r="B387">
        <v>6983.7333333333336</v>
      </c>
      <c r="C387" s="29" t="s">
        <v>98</v>
      </c>
      <c r="O387" s="1">
        <v>43966</v>
      </c>
      <c r="P387">
        <v>218.06666666666666</v>
      </c>
      <c r="Q387" t="s">
        <v>107</v>
      </c>
    </row>
    <row r="388" spans="1:17" x14ac:dyDescent="0.25">
      <c r="A388" s="1">
        <v>43927</v>
      </c>
      <c r="B388">
        <v>7055.5333333333338</v>
      </c>
      <c r="C388" s="29" t="s">
        <v>98</v>
      </c>
      <c r="O388" s="1">
        <v>43967</v>
      </c>
      <c r="P388">
        <v>210.26666666666668</v>
      </c>
      <c r="Q388" t="s">
        <v>107</v>
      </c>
    </row>
    <row r="389" spans="1:17" x14ac:dyDescent="0.25">
      <c r="A389" s="1">
        <v>43928</v>
      </c>
      <c r="B389">
        <v>7097.333333333333</v>
      </c>
      <c r="C389" s="29" t="s">
        <v>98</v>
      </c>
      <c r="O389" s="1">
        <v>43968</v>
      </c>
      <c r="P389">
        <v>203.06666666666666</v>
      </c>
      <c r="Q389" t="s">
        <v>107</v>
      </c>
    </row>
    <row r="390" spans="1:17" x14ac:dyDescent="0.25">
      <c r="A390" s="1">
        <v>43929</v>
      </c>
      <c r="B390">
        <v>7161.4</v>
      </c>
      <c r="C390" s="29" t="s">
        <v>98</v>
      </c>
      <c r="O390" s="1">
        <v>43969</v>
      </c>
      <c r="P390">
        <v>194.4</v>
      </c>
      <c r="Q390" t="s">
        <v>107</v>
      </c>
    </row>
    <row r="391" spans="1:17" x14ac:dyDescent="0.25">
      <c r="A391" s="1">
        <v>43930</v>
      </c>
      <c r="B391">
        <v>7134.4666666666662</v>
      </c>
      <c r="C391" s="29" t="s">
        <v>98</v>
      </c>
      <c r="O391" s="1">
        <v>43970</v>
      </c>
      <c r="P391">
        <v>182.46666666666667</v>
      </c>
      <c r="Q391" t="s">
        <v>107</v>
      </c>
    </row>
    <row r="392" spans="1:17" x14ac:dyDescent="0.25">
      <c r="A392" s="1">
        <v>43931</v>
      </c>
      <c r="B392">
        <v>6989.0666666666666</v>
      </c>
      <c r="C392" s="29" t="s">
        <v>98</v>
      </c>
      <c r="O392" s="1">
        <v>43971</v>
      </c>
      <c r="P392">
        <v>169.86666666666667</v>
      </c>
      <c r="Q392" t="s">
        <v>107</v>
      </c>
    </row>
    <row r="393" spans="1:17" x14ac:dyDescent="0.25">
      <c r="A393" s="1">
        <v>43932</v>
      </c>
      <c r="B393">
        <v>6722.2666666666664</v>
      </c>
      <c r="C393" s="29" t="s">
        <v>98</v>
      </c>
      <c r="O393" s="1">
        <v>43972</v>
      </c>
      <c r="P393">
        <v>162.86666666666667</v>
      </c>
      <c r="Q393" t="s">
        <v>107</v>
      </c>
    </row>
    <row r="394" spans="1:17" x14ac:dyDescent="0.25">
      <c r="A394" s="1">
        <v>43933</v>
      </c>
      <c r="B394">
        <v>6519.5333333333338</v>
      </c>
      <c r="C394" s="29" t="s">
        <v>98</v>
      </c>
      <c r="O394" s="1">
        <v>43973</v>
      </c>
      <c r="P394">
        <v>157.46666666666667</v>
      </c>
      <c r="Q394" t="s">
        <v>107</v>
      </c>
    </row>
    <row r="395" spans="1:17" x14ac:dyDescent="0.25">
      <c r="A395" s="1">
        <v>43934</v>
      </c>
      <c r="B395">
        <v>6251.4</v>
      </c>
      <c r="C395" s="29" t="s">
        <v>98</v>
      </c>
      <c r="O395" s="1">
        <v>43974</v>
      </c>
      <c r="P395">
        <v>151.46666666666667</v>
      </c>
      <c r="Q395" t="s">
        <v>107</v>
      </c>
    </row>
    <row r="396" spans="1:17" x14ac:dyDescent="0.25">
      <c r="A396" s="1">
        <v>43935</v>
      </c>
      <c r="B396">
        <v>6046.6</v>
      </c>
      <c r="C396" s="29" t="s">
        <v>98</v>
      </c>
      <c r="O396" s="1">
        <v>43975</v>
      </c>
      <c r="P396">
        <v>138.4</v>
      </c>
      <c r="Q396" t="s">
        <v>107</v>
      </c>
    </row>
    <row r="397" spans="1:17" x14ac:dyDescent="0.25">
      <c r="A397" s="1">
        <v>43936</v>
      </c>
      <c r="B397">
        <v>5823.0666666666666</v>
      </c>
      <c r="C397" s="29" t="s">
        <v>98</v>
      </c>
      <c r="O397" s="1">
        <v>43976</v>
      </c>
      <c r="P397">
        <v>128.86666666666667</v>
      </c>
      <c r="Q397" t="s">
        <v>107</v>
      </c>
    </row>
    <row r="398" spans="1:17" x14ac:dyDescent="0.25">
      <c r="A398" s="1">
        <v>43937</v>
      </c>
      <c r="B398">
        <v>5547.7333333333336</v>
      </c>
      <c r="C398" s="29" t="s">
        <v>98</v>
      </c>
      <c r="O398" s="1">
        <v>43977</v>
      </c>
      <c r="P398">
        <v>116.93333333333334</v>
      </c>
      <c r="Q398" t="s">
        <v>107</v>
      </c>
    </row>
    <row r="399" spans="1:17" x14ac:dyDescent="0.25">
      <c r="A399" s="1">
        <v>43938</v>
      </c>
      <c r="B399">
        <v>5378.666666666667</v>
      </c>
      <c r="C399" s="29" t="s">
        <v>98</v>
      </c>
      <c r="O399" s="1">
        <v>43978</v>
      </c>
      <c r="P399">
        <v>107.33333333333333</v>
      </c>
      <c r="Q399" t="s">
        <v>107</v>
      </c>
    </row>
    <row r="400" spans="1:17" x14ac:dyDescent="0.25">
      <c r="A400" s="1">
        <v>43939</v>
      </c>
      <c r="B400">
        <v>5188.666666666667</v>
      </c>
      <c r="C400" s="29" t="s">
        <v>98</v>
      </c>
      <c r="O400" s="1">
        <v>43979</v>
      </c>
      <c r="P400">
        <v>100.4</v>
      </c>
      <c r="Q400" t="s">
        <v>107</v>
      </c>
    </row>
    <row r="401" spans="1:17" x14ac:dyDescent="0.25">
      <c r="A401" s="1">
        <v>43940</v>
      </c>
      <c r="B401">
        <v>4990.4666666666662</v>
      </c>
      <c r="C401" s="29" t="s">
        <v>98</v>
      </c>
      <c r="O401" s="1">
        <v>43980</v>
      </c>
      <c r="P401">
        <v>94.733333333333334</v>
      </c>
      <c r="Q401" t="s">
        <v>107</v>
      </c>
    </row>
    <row r="402" spans="1:17" x14ac:dyDescent="0.25">
      <c r="A402" s="1">
        <v>43941</v>
      </c>
      <c r="B402">
        <v>4803.2666666666664</v>
      </c>
      <c r="C402" s="29" t="s">
        <v>98</v>
      </c>
      <c r="O402" s="1">
        <v>43981</v>
      </c>
      <c r="P402">
        <v>85.6</v>
      </c>
      <c r="Q402" t="s">
        <v>107</v>
      </c>
    </row>
    <row r="403" spans="1:17" x14ac:dyDescent="0.25">
      <c r="A403" s="1">
        <v>43942</v>
      </c>
      <c r="B403">
        <v>4686.1333333333332</v>
      </c>
      <c r="C403" s="29" t="s">
        <v>98</v>
      </c>
      <c r="O403" s="1">
        <v>43982</v>
      </c>
      <c r="P403">
        <v>76.2</v>
      </c>
      <c r="Q403" t="s">
        <v>107</v>
      </c>
    </row>
    <row r="404" spans="1:17" x14ac:dyDescent="0.25">
      <c r="A404" s="1">
        <v>43943</v>
      </c>
      <c r="B404">
        <v>4665.8</v>
      </c>
      <c r="C404" s="29" t="s">
        <v>98</v>
      </c>
      <c r="O404" s="1">
        <v>43983</v>
      </c>
      <c r="P404">
        <v>64.333333333333329</v>
      </c>
      <c r="Q404" t="s">
        <v>107</v>
      </c>
    </row>
    <row r="405" spans="1:17" x14ac:dyDescent="0.25">
      <c r="A405" s="1">
        <v>43944</v>
      </c>
      <c r="B405">
        <v>4581.333333333333</v>
      </c>
      <c r="C405" s="29" t="s">
        <v>98</v>
      </c>
      <c r="O405" s="1">
        <v>43984</v>
      </c>
      <c r="P405">
        <v>57.466666666666669</v>
      </c>
      <c r="Q405" t="s">
        <v>107</v>
      </c>
    </row>
    <row r="406" spans="1:17" x14ac:dyDescent="0.25">
      <c r="A406" s="1">
        <v>43945</v>
      </c>
      <c r="B406">
        <v>4478.333333333333</v>
      </c>
      <c r="C406" s="29" t="s">
        <v>98</v>
      </c>
      <c r="O406" s="1">
        <v>43985</v>
      </c>
      <c r="P406">
        <v>52.93333333333333</v>
      </c>
      <c r="Q406" t="s">
        <v>107</v>
      </c>
    </row>
    <row r="407" spans="1:17" x14ac:dyDescent="0.25">
      <c r="A407" s="1">
        <v>43946</v>
      </c>
      <c r="B407">
        <v>4281</v>
      </c>
      <c r="C407" s="29" t="s">
        <v>98</v>
      </c>
      <c r="O407" s="1">
        <v>43986</v>
      </c>
      <c r="P407">
        <v>51.333333333333336</v>
      </c>
      <c r="Q407" t="s">
        <v>107</v>
      </c>
    </row>
    <row r="408" spans="1:17" x14ac:dyDescent="0.25">
      <c r="A408" s="1">
        <v>43947</v>
      </c>
      <c r="B408">
        <v>4172.2</v>
      </c>
      <c r="C408" s="29" t="s">
        <v>98</v>
      </c>
      <c r="O408" s="1">
        <v>43987</v>
      </c>
      <c r="P408">
        <v>51.133333333333333</v>
      </c>
      <c r="Q408" t="s">
        <v>107</v>
      </c>
    </row>
    <row r="409" spans="1:17" x14ac:dyDescent="0.25">
      <c r="A409" s="1">
        <v>43948</v>
      </c>
      <c r="B409">
        <v>3965.4666666666667</v>
      </c>
      <c r="C409" s="29" t="s">
        <v>98</v>
      </c>
      <c r="O409" s="1">
        <v>43988</v>
      </c>
      <c r="P409">
        <v>49.06666666666667</v>
      </c>
      <c r="Q409" t="s">
        <v>107</v>
      </c>
    </row>
    <row r="410" spans="1:17" x14ac:dyDescent="0.25">
      <c r="A410" s="1">
        <v>43949</v>
      </c>
      <c r="B410">
        <v>3809.7333333333331</v>
      </c>
      <c r="C410" s="29" t="s">
        <v>98</v>
      </c>
      <c r="O410" s="1">
        <v>43989</v>
      </c>
      <c r="P410">
        <v>47.2</v>
      </c>
      <c r="Q410" t="s">
        <v>107</v>
      </c>
    </row>
    <row r="411" spans="1:17" x14ac:dyDescent="0.25">
      <c r="A411" s="1">
        <v>43950</v>
      </c>
      <c r="B411">
        <v>3665.1333333333332</v>
      </c>
      <c r="C411" s="29" t="s">
        <v>98</v>
      </c>
      <c r="O411" s="1">
        <v>43990</v>
      </c>
      <c r="P411">
        <v>48.8</v>
      </c>
      <c r="Q411" t="s">
        <v>107</v>
      </c>
    </row>
    <row r="412" spans="1:17" x14ac:dyDescent="0.25">
      <c r="A412" s="1">
        <v>43951</v>
      </c>
      <c r="B412">
        <v>3605.0666666666666</v>
      </c>
      <c r="C412" s="29" t="s">
        <v>98</v>
      </c>
      <c r="O412" s="1">
        <v>43991</v>
      </c>
      <c r="P412">
        <v>47.866666666666667</v>
      </c>
      <c r="Q412" t="s">
        <v>107</v>
      </c>
    </row>
    <row r="413" spans="1:17" x14ac:dyDescent="0.25">
      <c r="A413" s="1">
        <v>43952</v>
      </c>
      <c r="B413">
        <v>3352.8666666666668</v>
      </c>
      <c r="C413" s="29" t="s">
        <v>98</v>
      </c>
      <c r="O413" s="1">
        <v>43992</v>
      </c>
      <c r="P413">
        <v>47.866666666666667</v>
      </c>
      <c r="Q413" t="s">
        <v>107</v>
      </c>
    </row>
    <row r="414" spans="1:17" x14ac:dyDescent="0.25">
      <c r="A414" s="1">
        <v>43953</v>
      </c>
      <c r="B414">
        <v>3085.6666666666665</v>
      </c>
      <c r="C414" s="29" t="s">
        <v>98</v>
      </c>
      <c r="O414" s="1">
        <v>43993</v>
      </c>
      <c r="P414">
        <v>48.2</v>
      </c>
      <c r="Q414" t="s">
        <v>107</v>
      </c>
    </row>
    <row r="415" spans="1:17" x14ac:dyDescent="0.25">
      <c r="A415" s="1">
        <v>43954</v>
      </c>
      <c r="B415">
        <v>2812</v>
      </c>
      <c r="C415" s="29" t="s">
        <v>98</v>
      </c>
      <c r="O415" s="1">
        <v>43994</v>
      </c>
      <c r="P415">
        <v>47.733333333333334</v>
      </c>
      <c r="Q415" t="s">
        <v>107</v>
      </c>
    </row>
    <row r="416" spans="1:17" x14ac:dyDescent="0.25">
      <c r="A416" s="1">
        <v>43955</v>
      </c>
      <c r="B416">
        <v>2567.9333333333334</v>
      </c>
      <c r="C416" s="29" t="s">
        <v>98</v>
      </c>
      <c r="O416" s="1">
        <v>43995</v>
      </c>
      <c r="P416">
        <v>46.866666666666667</v>
      </c>
      <c r="Q416" t="s">
        <v>107</v>
      </c>
    </row>
    <row r="417" spans="1:17" x14ac:dyDescent="0.25">
      <c r="A417" s="1">
        <v>43956</v>
      </c>
      <c r="B417">
        <v>2310.4666666666667</v>
      </c>
      <c r="C417" s="29" t="s">
        <v>98</v>
      </c>
      <c r="O417" s="1">
        <v>43996</v>
      </c>
      <c r="P417">
        <v>46.06666666666667</v>
      </c>
      <c r="Q417" t="s">
        <v>107</v>
      </c>
    </row>
    <row r="418" spans="1:17" x14ac:dyDescent="0.25">
      <c r="A418" s="1">
        <v>43957</v>
      </c>
      <c r="B418">
        <v>2083.8666666666668</v>
      </c>
      <c r="C418" s="29" t="s">
        <v>98</v>
      </c>
      <c r="O418" s="1">
        <v>43997</v>
      </c>
      <c r="P418">
        <v>44.93333333333333</v>
      </c>
      <c r="Q418" t="s">
        <v>107</v>
      </c>
    </row>
    <row r="419" spans="1:17" x14ac:dyDescent="0.25">
      <c r="A419" s="1">
        <v>43958</v>
      </c>
      <c r="B419">
        <v>1865</v>
      </c>
      <c r="C419" s="29" t="s">
        <v>98</v>
      </c>
      <c r="O419" s="1">
        <v>43998</v>
      </c>
      <c r="P419">
        <v>44</v>
      </c>
      <c r="Q419" t="s">
        <v>107</v>
      </c>
    </row>
    <row r="420" spans="1:17" x14ac:dyDescent="0.25">
      <c r="A420" s="1">
        <v>43959</v>
      </c>
      <c r="B420">
        <v>1634.5333333333333</v>
      </c>
      <c r="C420" s="29" t="s">
        <v>98</v>
      </c>
      <c r="O420" s="1">
        <v>43999</v>
      </c>
      <c r="P420">
        <v>43.666666666666664</v>
      </c>
      <c r="Q420" t="s">
        <v>107</v>
      </c>
    </row>
    <row r="421" spans="1:17" x14ac:dyDescent="0.25">
      <c r="A421" s="1">
        <v>43960</v>
      </c>
      <c r="B421">
        <v>1398.5333333333333</v>
      </c>
      <c r="C421" s="29" t="s">
        <v>98</v>
      </c>
      <c r="O421" s="1">
        <v>44000</v>
      </c>
      <c r="P421">
        <v>44.866666666666667</v>
      </c>
      <c r="Q421" t="s">
        <v>107</v>
      </c>
    </row>
    <row r="422" spans="1:17" x14ac:dyDescent="0.25">
      <c r="A422" s="1">
        <v>43961</v>
      </c>
      <c r="B422">
        <v>1252.4000000000001</v>
      </c>
      <c r="C422" s="29" t="s">
        <v>98</v>
      </c>
      <c r="O422" s="1">
        <v>43896</v>
      </c>
      <c r="Q422" t="s">
        <v>108</v>
      </c>
    </row>
    <row r="423" spans="1:17" x14ac:dyDescent="0.25">
      <c r="A423" s="1">
        <v>43962</v>
      </c>
      <c r="B423">
        <v>1097.5333333333333</v>
      </c>
      <c r="C423" s="29" t="s">
        <v>98</v>
      </c>
      <c r="O423" s="1">
        <v>43897</v>
      </c>
      <c r="Q423" t="s">
        <v>108</v>
      </c>
    </row>
    <row r="424" spans="1:17" x14ac:dyDescent="0.25">
      <c r="A424" s="1">
        <v>43963</v>
      </c>
      <c r="B424">
        <v>1007.1333333333333</v>
      </c>
      <c r="C424" s="29" t="s">
        <v>98</v>
      </c>
      <c r="O424" s="1">
        <v>43898</v>
      </c>
      <c r="Q424" t="s">
        <v>108</v>
      </c>
    </row>
    <row r="425" spans="1:17" x14ac:dyDescent="0.25">
      <c r="A425" s="1">
        <v>43964</v>
      </c>
      <c r="B425">
        <v>913.4666666666667</v>
      </c>
      <c r="C425" s="29" t="s">
        <v>98</v>
      </c>
      <c r="O425" s="1">
        <v>43899</v>
      </c>
      <c r="Q425" t="s">
        <v>108</v>
      </c>
    </row>
    <row r="426" spans="1:17" x14ac:dyDescent="0.25">
      <c r="A426" s="1">
        <v>43965</v>
      </c>
      <c r="B426">
        <v>855.5333333333333</v>
      </c>
      <c r="C426" s="29" t="s">
        <v>98</v>
      </c>
      <c r="O426" s="1">
        <v>43900</v>
      </c>
      <c r="Q426" t="s">
        <v>108</v>
      </c>
    </row>
    <row r="427" spans="1:17" x14ac:dyDescent="0.25">
      <c r="A427" s="1">
        <v>43966</v>
      </c>
      <c r="B427">
        <v>746.33333333333337</v>
      </c>
      <c r="C427" s="29" t="s">
        <v>98</v>
      </c>
      <c r="O427" s="1">
        <v>43901</v>
      </c>
      <c r="P427">
        <v>2.3499999999999996</v>
      </c>
      <c r="Q427" t="s">
        <v>108</v>
      </c>
    </row>
    <row r="428" spans="1:17" x14ac:dyDescent="0.25">
      <c r="A428" s="1">
        <v>43967</v>
      </c>
      <c r="B428">
        <v>695.66666666666663</v>
      </c>
      <c r="C428" s="29" t="s">
        <v>98</v>
      </c>
      <c r="O428" s="1">
        <v>43902</v>
      </c>
      <c r="P428">
        <v>3.3</v>
      </c>
      <c r="Q428" t="s">
        <v>108</v>
      </c>
    </row>
    <row r="429" spans="1:17" x14ac:dyDescent="0.25">
      <c r="A429" s="1">
        <v>43968</v>
      </c>
      <c r="B429">
        <v>653.26666666666665</v>
      </c>
      <c r="C429" s="29" t="s">
        <v>98</v>
      </c>
      <c r="O429" s="1">
        <v>43903</v>
      </c>
      <c r="P429">
        <v>8.0500000000000007</v>
      </c>
      <c r="Q429" t="s">
        <v>108</v>
      </c>
    </row>
    <row r="430" spans="1:17" x14ac:dyDescent="0.25">
      <c r="A430" s="1">
        <v>43969</v>
      </c>
      <c r="B430">
        <v>604.86666666666667</v>
      </c>
      <c r="C430" s="29" t="s">
        <v>98</v>
      </c>
      <c r="O430" s="1">
        <v>43904</v>
      </c>
      <c r="P430">
        <v>9.2999999999999989</v>
      </c>
      <c r="Q430" t="s">
        <v>108</v>
      </c>
    </row>
    <row r="431" spans="1:17" x14ac:dyDescent="0.25">
      <c r="A431" s="1">
        <v>43970</v>
      </c>
      <c r="B431">
        <v>568</v>
      </c>
      <c r="C431" s="29" t="s">
        <v>98</v>
      </c>
      <c r="O431" s="1">
        <v>43905</v>
      </c>
      <c r="P431">
        <v>18.5</v>
      </c>
      <c r="Q431" t="s">
        <v>108</v>
      </c>
    </row>
    <row r="432" spans="1:17" x14ac:dyDescent="0.25">
      <c r="A432" s="1">
        <v>43971</v>
      </c>
      <c r="B432">
        <v>563.93333333333328</v>
      </c>
      <c r="C432" s="29" t="s">
        <v>98</v>
      </c>
      <c r="O432" s="1">
        <v>43906</v>
      </c>
      <c r="P432">
        <v>24.200000000000003</v>
      </c>
      <c r="Q432" t="s">
        <v>108</v>
      </c>
    </row>
    <row r="433" spans="1:17" x14ac:dyDescent="0.25">
      <c r="A433" s="1">
        <v>43972</v>
      </c>
      <c r="B433">
        <v>533.86666666666667</v>
      </c>
      <c r="C433" s="29" t="s">
        <v>98</v>
      </c>
      <c r="O433" s="1">
        <v>43907</v>
      </c>
      <c r="P433">
        <v>24.05</v>
      </c>
      <c r="Q433" t="s">
        <v>108</v>
      </c>
    </row>
    <row r="434" spans="1:17" x14ac:dyDescent="0.25">
      <c r="A434" s="1">
        <v>43973</v>
      </c>
      <c r="B434">
        <v>511.13333333333333</v>
      </c>
      <c r="C434" s="29" t="s">
        <v>98</v>
      </c>
      <c r="O434" s="1">
        <v>43908</v>
      </c>
      <c r="P434">
        <v>63.35</v>
      </c>
      <c r="Q434" t="s">
        <v>108</v>
      </c>
    </row>
    <row r="435" spans="1:17" x14ac:dyDescent="0.25">
      <c r="A435" s="1">
        <v>43974</v>
      </c>
      <c r="B435">
        <v>490.6</v>
      </c>
      <c r="C435" s="29" t="s">
        <v>98</v>
      </c>
      <c r="O435" s="1">
        <v>43909</v>
      </c>
      <c r="P435">
        <v>74.850000000000009</v>
      </c>
      <c r="Q435" t="s">
        <v>108</v>
      </c>
    </row>
    <row r="436" spans="1:17" x14ac:dyDescent="0.25">
      <c r="A436" s="1">
        <v>43975</v>
      </c>
      <c r="B436">
        <v>441.66666666666669</v>
      </c>
      <c r="C436" s="29" t="s">
        <v>98</v>
      </c>
      <c r="O436" s="1">
        <v>43910</v>
      </c>
      <c r="P436">
        <v>113.00000000000003</v>
      </c>
      <c r="Q436" t="s">
        <v>108</v>
      </c>
    </row>
    <row r="437" spans="1:17" x14ac:dyDescent="0.25">
      <c r="A437" s="1">
        <v>43976</v>
      </c>
      <c r="B437">
        <v>417.8</v>
      </c>
      <c r="C437" s="29" t="s">
        <v>98</v>
      </c>
      <c r="O437" s="1">
        <v>43911</v>
      </c>
      <c r="P437">
        <v>113.9</v>
      </c>
      <c r="Q437" t="s">
        <v>108</v>
      </c>
    </row>
    <row r="438" spans="1:17" x14ac:dyDescent="0.25">
      <c r="A438" s="1">
        <v>43977</v>
      </c>
      <c r="B438">
        <v>385.2</v>
      </c>
      <c r="C438" s="29" t="s">
        <v>98</v>
      </c>
      <c r="O438" s="1">
        <v>43912</v>
      </c>
      <c r="P438">
        <v>146.45000000000002</v>
      </c>
      <c r="Q438" t="s">
        <v>108</v>
      </c>
    </row>
    <row r="439" spans="1:17" x14ac:dyDescent="0.25">
      <c r="A439" s="1">
        <v>43978</v>
      </c>
      <c r="B439">
        <v>373.26666666666665</v>
      </c>
      <c r="C439" s="29" t="s">
        <v>98</v>
      </c>
      <c r="O439" s="1">
        <v>43913</v>
      </c>
      <c r="P439">
        <v>168.15000000000003</v>
      </c>
      <c r="Q439" t="s">
        <v>108</v>
      </c>
    </row>
    <row r="440" spans="1:17" x14ac:dyDescent="0.25">
      <c r="A440" s="1">
        <v>43979</v>
      </c>
      <c r="B440">
        <v>360.26666666666665</v>
      </c>
      <c r="C440" s="29" t="s">
        <v>98</v>
      </c>
      <c r="O440" s="1">
        <v>43914</v>
      </c>
      <c r="P440">
        <v>221.35000000000002</v>
      </c>
      <c r="Q440" t="s">
        <v>108</v>
      </c>
    </row>
    <row r="441" spans="1:17" x14ac:dyDescent="0.25">
      <c r="A441" s="1">
        <v>43980</v>
      </c>
      <c r="B441">
        <v>343.13333333333333</v>
      </c>
      <c r="C441" s="29" t="s">
        <v>98</v>
      </c>
      <c r="O441" s="1">
        <v>43915</v>
      </c>
      <c r="P441">
        <v>271.39999999999998</v>
      </c>
      <c r="Q441" t="s">
        <v>108</v>
      </c>
    </row>
    <row r="442" spans="1:17" x14ac:dyDescent="0.25">
      <c r="A442" s="1">
        <v>43981</v>
      </c>
      <c r="B442">
        <v>321.86666666666667</v>
      </c>
      <c r="C442" s="29" t="s">
        <v>98</v>
      </c>
      <c r="O442" s="1">
        <v>43916</v>
      </c>
      <c r="P442">
        <v>342.8</v>
      </c>
      <c r="Q442" t="s">
        <v>108</v>
      </c>
    </row>
    <row r="443" spans="1:17" x14ac:dyDescent="0.25">
      <c r="A443" s="1">
        <v>43982</v>
      </c>
      <c r="B443">
        <v>303.33333333333331</v>
      </c>
      <c r="C443" s="29" t="s">
        <v>98</v>
      </c>
      <c r="O443" s="1">
        <v>43917</v>
      </c>
      <c r="P443">
        <v>409.25</v>
      </c>
      <c r="Q443" t="s">
        <v>108</v>
      </c>
    </row>
    <row r="444" spans="1:17" x14ac:dyDescent="0.25">
      <c r="A444" s="1">
        <v>43983</v>
      </c>
      <c r="B444">
        <v>273.8</v>
      </c>
      <c r="C444" s="29" t="s">
        <v>98</v>
      </c>
      <c r="O444" s="1">
        <v>43918</v>
      </c>
      <c r="P444">
        <v>524.30000000000007</v>
      </c>
      <c r="Q444" t="s">
        <v>108</v>
      </c>
    </row>
    <row r="445" spans="1:17" x14ac:dyDescent="0.25">
      <c r="A445" s="1">
        <v>43984</v>
      </c>
      <c r="B445">
        <v>250.46666666666667</v>
      </c>
      <c r="C445" s="29" t="s">
        <v>98</v>
      </c>
      <c r="O445" s="1">
        <v>43919</v>
      </c>
      <c r="P445">
        <v>575.30000000000007</v>
      </c>
      <c r="Q445" t="s">
        <v>108</v>
      </c>
    </row>
    <row r="446" spans="1:17" x14ac:dyDescent="0.25">
      <c r="A446" s="1">
        <v>43985</v>
      </c>
      <c r="B446">
        <v>240.2</v>
      </c>
      <c r="C446" s="29" t="s">
        <v>98</v>
      </c>
      <c r="O446" s="1">
        <v>43920</v>
      </c>
      <c r="P446">
        <v>655.69999999999993</v>
      </c>
      <c r="Q446" t="s">
        <v>108</v>
      </c>
    </row>
    <row r="447" spans="1:17" x14ac:dyDescent="0.25">
      <c r="A447" s="1">
        <v>43986</v>
      </c>
      <c r="B447">
        <v>235.13333333333333</v>
      </c>
      <c r="C447" s="29" t="s">
        <v>98</v>
      </c>
      <c r="O447" s="1">
        <v>43921</v>
      </c>
      <c r="P447">
        <v>722.2</v>
      </c>
      <c r="Q447" t="s">
        <v>108</v>
      </c>
    </row>
    <row r="448" spans="1:17" x14ac:dyDescent="0.25">
      <c r="A448" s="1">
        <v>43987</v>
      </c>
      <c r="B448">
        <v>220.4</v>
      </c>
      <c r="C448" s="29" t="s">
        <v>98</v>
      </c>
      <c r="O448" s="1">
        <v>43922</v>
      </c>
      <c r="P448">
        <v>780.55</v>
      </c>
      <c r="Q448" t="s">
        <v>108</v>
      </c>
    </row>
    <row r="449" spans="1:17" x14ac:dyDescent="0.25">
      <c r="A449" s="1">
        <v>43988</v>
      </c>
      <c r="B449">
        <v>209.26666666666668</v>
      </c>
      <c r="C449" s="29" t="s">
        <v>98</v>
      </c>
      <c r="O449" s="1">
        <v>43923</v>
      </c>
      <c r="P449">
        <v>791.2</v>
      </c>
      <c r="Q449" t="s">
        <v>108</v>
      </c>
    </row>
    <row r="450" spans="1:17" x14ac:dyDescent="0.25">
      <c r="A450" s="1">
        <v>43989</v>
      </c>
      <c r="B450">
        <v>190.46666666666667</v>
      </c>
      <c r="C450" s="29" t="s">
        <v>98</v>
      </c>
      <c r="O450" s="1">
        <v>43924</v>
      </c>
      <c r="P450">
        <v>824.85</v>
      </c>
      <c r="Q450" t="s">
        <v>108</v>
      </c>
    </row>
    <row r="451" spans="1:17" x14ac:dyDescent="0.25">
      <c r="A451" s="1">
        <v>43990</v>
      </c>
      <c r="B451">
        <v>173.2</v>
      </c>
      <c r="C451" s="29" t="s">
        <v>98</v>
      </c>
      <c r="O451" s="1">
        <v>43925</v>
      </c>
      <c r="P451">
        <v>841.89999999999986</v>
      </c>
      <c r="Q451" t="s">
        <v>108</v>
      </c>
    </row>
    <row r="452" spans="1:17" x14ac:dyDescent="0.25">
      <c r="A452" s="1">
        <v>43991</v>
      </c>
      <c r="B452">
        <v>160</v>
      </c>
      <c r="C452" s="29" t="s">
        <v>98</v>
      </c>
      <c r="O452" s="1">
        <v>43926</v>
      </c>
      <c r="P452">
        <v>875.09999999999991</v>
      </c>
      <c r="Q452" t="s">
        <v>108</v>
      </c>
    </row>
    <row r="453" spans="1:17" x14ac:dyDescent="0.25">
      <c r="A453" s="1">
        <v>43992</v>
      </c>
      <c r="B453">
        <v>156.80000000000001</v>
      </c>
      <c r="C453" s="29" t="s">
        <v>98</v>
      </c>
      <c r="O453" s="1">
        <v>43927</v>
      </c>
      <c r="P453">
        <v>891.55</v>
      </c>
      <c r="Q453" t="s">
        <v>108</v>
      </c>
    </row>
    <row r="454" spans="1:17" x14ac:dyDescent="0.25">
      <c r="A454" s="1">
        <v>43993</v>
      </c>
      <c r="B454">
        <v>155</v>
      </c>
      <c r="C454" s="29" t="s">
        <v>98</v>
      </c>
      <c r="O454" s="1">
        <v>43928</v>
      </c>
      <c r="P454">
        <v>876.05000000000007</v>
      </c>
      <c r="Q454" t="s">
        <v>108</v>
      </c>
    </row>
    <row r="455" spans="1:17" x14ac:dyDescent="0.25">
      <c r="A455" s="1">
        <v>43994</v>
      </c>
      <c r="B455">
        <v>150</v>
      </c>
      <c r="C455" s="29" t="s">
        <v>98</v>
      </c>
      <c r="O455" s="1">
        <v>43929</v>
      </c>
      <c r="P455">
        <v>822.5</v>
      </c>
      <c r="Q455" t="s">
        <v>108</v>
      </c>
    </row>
    <row r="456" spans="1:17" x14ac:dyDescent="0.25">
      <c r="A456" s="1">
        <v>43995</v>
      </c>
      <c r="B456">
        <v>148.19999999999999</v>
      </c>
      <c r="C456" s="29" t="s">
        <v>98</v>
      </c>
      <c r="O456" s="1">
        <v>43930</v>
      </c>
      <c r="P456">
        <v>770</v>
      </c>
      <c r="Q456" t="s">
        <v>108</v>
      </c>
    </row>
    <row r="457" spans="1:17" x14ac:dyDescent="0.25">
      <c r="A457" s="1">
        <v>43996</v>
      </c>
      <c r="B457">
        <v>144.4</v>
      </c>
      <c r="C457" s="29" t="s">
        <v>98</v>
      </c>
      <c r="O457" s="1">
        <v>43931</v>
      </c>
      <c r="P457">
        <v>746.25</v>
      </c>
      <c r="Q457" t="s">
        <v>108</v>
      </c>
    </row>
    <row r="458" spans="1:17" x14ac:dyDescent="0.25">
      <c r="A458" s="1">
        <v>43997</v>
      </c>
      <c r="B458">
        <v>129.53333333333333</v>
      </c>
      <c r="C458" s="29" t="s">
        <v>98</v>
      </c>
      <c r="O458" s="1">
        <v>43932</v>
      </c>
      <c r="P458">
        <v>725.55000000000007</v>
      </c>
      <c r="Q458" t="s">
        <v>108</v>
      </c>
    </row>
    <row r="459" spans="1:17" x14ac:dyDescent="0.25">
      <c r="A459" s="1">
        <v>43998</v>
      </c>
      <c r="B459">
        <v>128.19999999999999</v>
      </c>
      <c r="C459" s="29" t="s">
        <v>98</v>
      </c>
      <c r="O459" s="1">
        <v>43933</v>
      </c>
      <c r="P459">
        <v>701.55</v>
      </c>
      <c r="Q459" t="s">
        <v>108</v>
      </c>
    </row>
    <row r="460" spans="1:17" x14ac:dyDescent="0.25">
      <c r="A460" s="1">
        <v>43999</v>
      </c>
      <c r="B460">
        <v>132.86666666666667</v>
      </c>
      <c r="C460" s="29" t="s">
        <v>98</v>
      </c>
      <c r="O460" s="1">
        <v>43934</v>
      </c>
      <c r="P460">
        <v>676.5</v>
      </c>
      <c r="Q460" t="s">
        <v>108</v>
      </c>
    </row>
    <row r="461" spans="1:17" x14ac:dyDescent="0.25">
      <c r="A461" s="1">
        <v>44000</v>
      </c>
      <c r="B461">
        <v>133.66666666666666</v>
      </c>
      <c r="C461" s="29" t="s">
        <v>98</v>
      </c>
      <c r="O461" s="1">
        <v>43935</v>
      </c>
      <c r="P461">
        <v>635.6</v>
      </c>
      <c r="Q461" t="s">
        <v>108</v>
      </c>
    </row>
    <row r="462" spans="1:17" x14ac:dyDescent="0.25">
      <c r="A462" s="1">
        <v>43886</v>
      </c>
      <c r="C462" s="29" t="s">
        <v>83</v>
      </c>
      <c r="O462" s="1">
        <v>43936</v>
      </c>
      <c r="P462">
        <v>624.69999999999993</v>
      </c>
      <c r="Q462" t="s">
        <v>108</v>
      </c>
    </row>
    <row r="463" spans="1:17" x14ac:dyDescent="0.25">
      <c r="A463" s="1">
        <v>43887</v>
      </c>
      <c r="C463" s="29" t="s">
        <v>83</v>
      </c>
      <c r="O463" s="1">
        <v>43937</v>
      </c>
      <c r="P463">
        <v>574.1</v>
      </c>
      <c r="Q463" t="s">
        <v>108</v>
      </c>
    </row>
    <row r="464" spans="1:17" x14ac:dyDescent="0.25">
      <c r="A464" s="1">
        <v>43888</v>
      </c>
      <c r="C464" s="29" t="s">
        <v>83</v>
      </c>
      <c r="O464" s="1">
        <v>43938</v>
      </c>
      <c r="P464">
        <v>564.54999999999995</v>
      </c>
      <c r="Q464" t="s">
        <v>108</v>
      </c>
    </row>
    <row r="465" spans="1:17" x14ac:dyDescent="0.25">
      <c r="A465" s="1">
        <v>43889</v>
      </c>
      <c r="C465" s="29" t="s">
        <v>83</v>
      </c>
      <c r="O465" s="1">
        <v>43939</v>
      </c>
      <c r="P465">
        <v>543.05000000000007</v>
      </c>
      <c r="Q465" t="s">
        <v>108</v>
      </c>
    </row>
    <row r="466" spans="1:17" x14ac:dyDescent="0.25">
      <c r="A466" s="1">
        <v>43890</v>
      </c>
      <c r="C466" s="29" t="s">
        <v>83</v>
      </c>
      <c r="O466" s="1">
        <v>43940</v>
      </c>
      <c r="P466">
        <v>553.69999999999993</v>
      </c>
      <c r="Q466" t="s">
        <v>108</v>
      </c>
    </row>
    <row r="467" spans="1:17" x14ac:dyDescent="0.25">
      <c r="A467" s="1">
        <v>43891</v>
      </c>
      <c r="B467">
        <v>12.349999999999998</v>
      </c>
      <c r="C467" s="29" t="s">
        <v>83</v>
      </c>
      <c r="O467" s="1">
        <v>43941</v>
      </c>
      <c r="P467">
        <v>552.9</v>
      </c>
      <c r="Q467" t="s">
        <v>108</v>
      </c>
    </row>
    <row r="468" spans="1:17" x14ac:dyDescent="0.25">
      <c r="A468" s="1">
        <v>43892</v>
      </c>
      <c r="B468">
        <v>16.599999999999998</v>
      </c>
      <c r="C468" s="29" t="s">
        <v>83</v>
      </c>
      <c r="O468" s="1">
        <v>43942</v>
      </c>
      <c r="P468">
        <v>560.19999999999993</v>
      </c>
      <c r="Q468" t="s">
        <v>108</v>
      </c>
    </row>
    <row r="469" spans="1:17" x14ac:dyDescent="0.25">
      <c r="A469" s="1">
        <v>43893</v>
      </c>
      <c r="B469">
        <v>23.95</v>
      </c>
      <c r="C469" s="29" t="s">
        <v>83</v>
      </c>
      <c r="O469" s="1">
        <v>43943</v>
      </c>
      <c r="P469">
        <v>514.1</v>
      </c>
      <c r="Q469" t="s">
        <v>108</v>
      </c>
    </row>
    <row r="470" spans="1:17" x14ac:dyDescent="0.25">
      <c r="A470" s="1">
        <v>43894</v>
      </c>
      <c r="B470">
        <v>29.349999999999998</v>
      </c>
      <c r="C470" s="29" t="s">
        <v>83</v>
      </c>
      <c r="O470" s="1">
        <v>43944</v>
      </c>
      <c r="P470">
        <v>455.09999999999997</v>
      </c>
      <c r="Q470" t="s">
        <v>108</v>
      </c>
    </row>
    <row r="471" spans="1:17" x14ac:dyDescent="0.25">
      <c r="A471" s="1">
        <v>43895</v>
      </c>
      <c r="B471">
        <v>36.5</v>
      </c>
      <c r="C471" s="29" t="s">
        <v>83</v>
      </c>
      <c r="O471" s="1">
        <v>43945</v>
      </c>
      <c r="P471">
        <v>443.3</v>
      </c>
      <c r="Q471" t="s">
        <v>108</v>
      </c>
    </row>
    <row r="472" spans="1:17" x14ac:dyDescent="0.25">
      <c r="A472" s="1">
        <v>43896</v>
      </c>
      <c r="B472">
        <v>37.799999999999997</v>
      </c>
      <c r="C472" s="29" t="s">
        <v>83</v>
      </c>
      <c r="O472" s="1">
        <v>43946</v>
      </c>
      <c r="P472">
        <v>422.55</v>
      </c>
      <c r="Q472" t="s">
        <v>108</v>
      </c>
    </row>
    <row r="473" spans="1:17" x14ac:dyDescent="0.25">
      <c r="A473" s="1">
        <v>43897</v>
      </c>
      <c r="B473">
        <v>66.75</v>
      </c>
      <c r="C473" s="29" t="s">
        <v>83</v>
      </c>
      <c r="O473" s="1">
        <v>43947</v>
      </c>
      <c r="P473">
        <v>411.35</v>
      </c>
      <c r="Q473" t="s">
        <v>108</v>
      </c>
    </row>
    <row r="474" spans="1:17" x14ac:dyDescent="0.25">
      <c r="A474" s="1">
        <v>43898</v>
      </c>
      <c r="B474">
        <v>106</v>
      </c>
      <c r="C474" s="29" t="s">
        <v>83</v>
      </c>
      <c r="O474" s="1">
        <v>43948</v>
      </c>
      <c r="P474">
        <v>394.45000000000005</v>
      </c>
      <c r="Q474" t="s">
        <v>108</v>
      </c>
    </row>
    <row r="475" spans="1:17" x14ac:dyDescent="0.25">
      <c r="A475" s="1">
        <v>43899</v>
      </c>
      <c r="B475">
        <v>138.64999999999998</v>
      </c>
      <c r="C475" s="29" t="s">
        <v>83</v>
      </c>
      <c r="O475" s="1">
        <v>43949</v>
      </c>
      <c r="P475">
        <v>404.55</v>
      </c>
      <c r="Q475" t="s">
        <v>108</v>
      </c>
    </row>
    <row r="476" spans="1:17" x14ac:dyDescent="0.25">
      <c r="A476" s="1">
        <v>43900</v>
      </c>
      <c r="B476">
        <v>175.24999999999997</v>
      </c>
      <c r="C476" s="29" t="s">
        <v>83</v>
      </c>
      <c r="O476" s="1">
        <v>43950</v>
      </c>
      <c r="P476">
        <v>366.65</v>
      </c>
      <c r="Q476" t="s">
        <v>108</v>
      </c>
    </row>
    <row r="477" spans="1:17" x14ac:dyDescent="0.25">
      <c r="A477" s="1">
        <v>43901</v>
      </c>
      <c r="B477">
        <v>322.90000000000003</v>
      </c>
      <c r="C477" s="29" t="s">
        <v>83</v>
      </c>
      <c r="O477" s="1">
        <v>43951</v>
      </c>
      <c r="P477">
        <v>353.55</v>
      </c>
      <c r="Q477" t="s">
        <v>108</v>
      </c>
    </row>
    <row r="478" spans="1:17" x14ac:dyDescent="0.25">
      <c r="A478" s="1">
        <v>43902</v>
      </c>
      <c r="B478">
        <v>383.2</v>
      </c>
      <c r="C478" s="29" t="s">
        <v>83</v>
      </c>
      <c r="O478" s="1">
        <v>43952</v>
      </c>
      <c r="P478">
        <v>325.85000000000002</v>
      </c>
      <c r="Q478" t="s">
        <v>108</v>
      </c>
    </row>
    <row r="479" spans="1:17" x14ac:dyDescent="0.25">
      <c r="A479" s="1">
        <v>43903</v>
      </c>
      <c r="B479">
        <v>537.5</v>
      </c>
      <c r="C479" s="29" t="s">
        <v>83</v>
      </c>
      <c r="O479" s="1">
        <v>43953</v>
      </c>
      <c r="P479">
        <v>323.79999999999995</v>
      </c>
      <c r="Q479" t="s">
        <v>108</v>
      </c>
    </row>
    <row r="480" spans="1:17" x14ac:dyDescent="0.25">
      <c r="A480" s="1">
        <v>43904</v>
      </c>
      <c r="B480">
        <v>771.85000000000014</v>
      </c>
      <c r="C480" s="29" t="s">
        <v>83</v>
      </c>
      <c r="O480" s="1">
        <v>43954</v>
      </c>
      <c r="P480">
        <v>298.45</v>
      </c>
      <c r="Q480" t="s">
        <v>108</v>
      </c>
    </row>
    <row r="481" spans="1:17" x14ac:dyDescent="0.25">
      <c r="A481" s="1">
        <v>43905</v>
      </c>
      <c r="B481">
        <v>1048.75</v>
      </c>
      <c r="C481" s="29" t="s">
        <v>83</v>
      </c>
      <c r="O481" s="1">
        <v>43955</v>
      </c>
      <c r="P481">
        <v>297.7</v>
      </c>
      <c r="Q481" t="s">
        <v>108</v>
      </c>
    </row>
    <row r="482" spans="1:17" x14ac:dyDescent="0.25">
      <c r="A482" s="1">
        <v>43906</v>
      </c>
      <c r="B482">
        <v>1359.8</v>
      </c>
      <c r="C482" s="29" t="s">
        <v>83</v>
      </c>
      <c r="O482" s="1">
        <v>43956</v>
      </c>
      <c r="P482">
        <v>286.5</v>
      </c>
      <c r="Q482" t="s">
        <v>108</v>
      </c>
    </row>
    <row r="483" spans="1:17" x14ac:dyDescent="0.25">
      <c r="A483" s="1">
        <v>43907</v>
      </c>
      <c r="B483">
        <v>1452.35</v>
      </c>
      <c r="C483" s="29" t="s">
        <v>83</v>
      </c>
      <c r="O483" s="1">
        <v>43957</v>
      </c>
      <c r="P483">
        <v>249.55</v>
      </c>
      <c r="Q483" t="s">
        <v>108</v>
      </c>
    </row>
    <row r="484" spans="1:17" x14ac:dyDescent="0.25">
      <c r="A484" s="1">
        <v>43908</v>
      </c>
      <c r="B484">
        <v>1704.1499999999999</v>
      </c>
      <c r="C484" s="29" t="s">
        <v>83</v>
      </c>
      <c r="O484" s="1">
        <v>43958</v>
      </c>
      <c r="P484">
        <v>219.54999999999998</v>
      </c>
      <c r="Q484" t="s">
        <v>108</v>
      </c>
    </row>
    <row r="485" spans="1:17" x14ac:dyDescent="0.25">
      <c r="A485" s="1">
        <v>43909</v>
      </c>
      <c r="B485">
        <v>1978</v>
      </c>
      <c r="C485" s="29" t="s">
        <v>83</v>
      </c>
      <c r="O485" s="1">
        <v>43959</v>
      </c>
      <c r="P485">
        <v>204.65000000000003</v>
      </c>
      <c r="Q485" t="s">
        <v>108</v>
      </c>
    </row>
    <row r="486" spans="1:17" x14ac:dyDescent="0.25">
      <c r="A486" s="1">
        <v>43910</v>
      </c>
      <c r="B486">
        <v>2450</v>
      </c>
      <c r="C486" s="29" t="s">
        <v>83</v>
      </c>
      <c r="O486" s="1">
        <v>43960</v>
      </c>
      <c r="P486">
        <v>209</v>
      </c>
      <c r="Q486" t="s">
        <v>108</v>
      </c>
    </row>
    <row r="487" spans="1:17" x14ac:dyDescent="0.25">
      <c r="A487" s="1">
        <v>43911</v>
      </c>
      <c r="B487">
        <v>2557.4499999999998</v>
      </c>
      <c r="C487" s="29" t="s">
        <v>83</v>
      </c>
      <c r="O487" s="1">
        <v>43961</v>
      </c>
      <c r="P487">
        <v>198.89999999999998</v>
      </c>
      <c r="Q487" t="s">
        <v>108</v>
      </c>
    </row>
    <row r="488" spans="1:17" x14ac:dyDescent="0.25">
      <c r="A488" s="1">
        <v>43912</v>
      </c>
      <c r="B488">
        <v>3415.3500000000004</v>
      </c>
      <c r="C488" s="29" t="s">
        <v>83</v>
      </c>
      <c r="O488" s="1">
        <v>43962</v>
      </c>
      <c r="P488">
        <v>212.45000000000002</v>
      </c>
      <c r="Q488" t="s">
        <v>108</v>
      </c>
    </row>
    <row r="489" spans="1:17" x14ac:dyDescent="0.25">
      <c r="A489" s="1">
        <v>43913</v>
      </c>
      <c r="B489">
        <v>3544.95</v>
      </c>
      <c r="C489" s="29" t="s">
        <v>83</v>
      </c>
      <c r="O489" s="1">
        <v>43963</v>
      </c>
      <c r="P489">
        <v>206.45</v>
      </c>
      <c r="Q489" t="s">
        <v>108</v>
      </c>
    </row>
    <row r="490" spans="1:17" x14ac:dyDescent="0.25">
      <c r="A490" s="1">
        <v>43914</v>
      </c>
      <c r="B490">
        <v>4013.1</v>
      </c>
      <c r="C490" s="29" t="s">
        <v>83</v>
      </c>
      <c r="O490" s="1">
        <v>43964</v>
      </c>
      <c r="P490">
        <v>193.04999999999998</v>
      </c>
      <c r="Q490" t="s">
        <v>108</v>
      </c>
    </row>
    <row r="491" spans="1:17" x14ac:dyDescent="0.25">
      <c r="A491" s="1">
        <v>43915</v>
      </c>
      <c r="B491">
        <v>4774.6499999999996</v>
      </c>
      <c r="C491" s="29" t="s">
        <v>83</v>
      </c>
      <c r="O491" s="1">
        <v>43965</v>
      </c>
      <c r="P491">
        <v>167.6</v>
      </c>
      <c r="Q491" t="s">
        <v>108</v>
      </c>
    </row>
    <row r="492" spans="1:17" x14ac:dyDescent="0.25">
      <c r="A492" s="1">
        <v>43916</v>
      </c>
      <c r="B492">
        <v>5890.0999999999995</v>
      </c>
      <c r="C492" s="29" t="s">
        <v>83</v>
      </c>
      <c r="O492" s="1">
        <v>43966</v>
      </c>
      <c r="P492">
        <v>167.2</v>
      </c>
      <c r="Q492" t="s">
        <v>108</v>
      </c>
    </row>
    <row r="493" spans="1:17" x14ac:dyDescent="0.25">
      <c r="A493" s="1">
        <v>43917</v>
      </c>
      <c r="B493">
        <v>6702.05</v>
      </c>
      <c r="C493" s="29" t="s">
        <v>83</v>
      </c>
      <c r="O493" s="1">
        <v>43967</v>
      </c>
      <c r="P493">
        <v>163.29999999999998</v>
      </c>
      <c r="Q493" t="s">
        <v>108</v>
      </c>
    </row>
    <row r="494" spans="1:17" x14ac:dyDescent="0.25">
      <c r="A494" s="1">
        <v>43918</v>
      </c>
      <c r="B494">
        <v>7329.45</v>
      </c>
      <c r="C494" s="29" t="s">
        <v>83</v>
      </c>
      <c r="O494" s="1">
        <v>43968</v>
      </c>
      <c r="P494">
        <v>177</v>
      </c>
      <c r="Q494" t="s">
        <v>108</v>
      </c>
    </row>
    <row r="495" spans="1:17" x14ac:dyDescent="0.25">
      <c r="A495" s="1">
        <v>43919</v>
      </c>
      <c r="B495">
        <v>7924.65</v>
      </c>
      <c r="C495" s="29" t="s">
        <v>83</v>
      </c>
      <c r="O495" s="1">
        <v>43969</v>
      </c>
      <c r="P495">
        <v>166.45000000000002</v>
      </c>
      <c r="Q495" t="s">
        <v>108</v>
      </c>
    </row>
    <row r="496" spans="1:17" x14ac:dyDescent="0.25">
      <c r="A496" s="1">
        <v>43920</v>
      </c>
      <c r="B496">
        <v>7653.95</v>
      </c>
      <c r="C496" s="29" t="s">
        <v>83</v>
      </c>
      <c r="O496" s="1">
        <v>43970</v>
      </c>
      <c r="P496">
        <v>155.60000000000002</v>
      </c>
      <c r="Q496" t="s">
        <v>108</v>
      </c>
    </row>
    <row r="497" spans="1:17" x14ac:dyDescent="0.25">
      <c r="A497" s="1">
        <v>43921</v>
      </c>
      <c r="B497">
        <v>7334.3499999999995</v>
      </c>
      <c r="C497" s="29" t="s">
        <v>83</v>
      </c>
      <c r="O497" s="1">
        <v>43971</v>
      </c>
      <c r="P497">
        <v>134.25</v>
      </c>
      <c r="Q497" t="s">
        <v>108</v>
      </c>
    </row>
    <row r="498" spans="1:17" x14ac:dyDescent="0.25">
      <c r="A498" s="1">
        <v>43922</v>
      </c>
      <c r="B498">
        <v>7765</v>
      </c>
      <c r="C498" s="29" t="s">
        <v>83</v>
      </c>
      <c r="O498" s="1">
        <v>43972</v>
      </c>
      <c r="P498">
        <v>108.75</v>
      </c>
      <c r="Q498" t="s">
        <v>108</v>
      </c>
    </row>
    <row r="499" spans="1:17" x14ac:dyDescent="0.25">
      <c r="A499" s="1">
        <v>43923</v>
      </c>
      <c r="B499">
        <v>7650.4000000000015</v>
      </c>
      <c r="C499" s="29" t="s">
        <v>83</v>
      </c>
      <c r="O499" s="1">
        <v>43973</v>
      </c>
      <c r="P499">
        <v>90.100000000000009</v>
      </c>
      <c r="Q499" t="s">
        <v>108</v>
      </c>
    </row>
    <row r="500" spans="1:17" x14ac:dyDescent="0.25">
      <c r="A500" s="1">
        <v>43924</v>
      </c>
      <c r="B500">
        <v>7760.85</v>
      </c>
      <c r="C500" s="29" t="s">
        <v>83</v>
      </c>
      <c r="O500" s="1">
        <v>43974</v>
      </c>
      <c r="P500">
        <v>85.25</v>
      </c>
      <c r="Q500" t="s">
        <v>108</v>
      </c>
    </row>
    <row r="501" spans="1:17" x14ac:dyDescent="0.25">
      <c r="A501" s="1">
        <v>43925</v>
      </c>
      <c r="B501">
        <v>7748.8</v>
      </c>
      <c r="C501" s="29" t="s">
        <v>83</v>
      </c>
      <c r="O501" s="1">
        <v>43975</v>
      </c>
      <c r="P501">
        <v>71.900000000000006</v>
      </c>
      <c r="Q501" t="s">
        <v>108</v>
      </c>
    </row>
    <row r="502" spans="1:17" x14ac:dyDescent="0.25">
      <c r="A502" s="1">
        <v>43926</v>
      </c>
      <c r="B502">
        <v>7763.7500000000009</v>
      </c>
      <c r="C502" s="29" t="s">
        <v>83</v>
      </c>
      <c r="O502" s="1">
        <v>43976</v>
      </c>
      <c r="P502">
        <v>70.899999999999991</v>
      </c>
      <c r="Q502" t="s">
        <v>108</v>
      </c>
    </row>
    <row r="503" spans="1:17" x14ac:dyDescent="0.25">
      <c r="A503" s="1">
        <v>43927</v>
      </c>
      <c r="B503">
        <v>7079.65</v>
      </c>
      <c r="C503" s="29" t="s">
        <v>83</v>
      </c>
      <c r="O503" s="1">
        <v>43977</v>
      </c>
      <c r="P503">
        <v>65.3</v>
      </c>
      <c r="Q503" t="s">
        <v>108</v>
      </c>
    </row>
    <row r="504" spans="1:17" x14ac:dyDescent="0.25">
      <c r="A504" s="1">
        <v>43928</v>
      </c>
      <c r="B504">
        <v>6227.8</v>
      </c>
      <c r="C504" s="29" t="s">
        <v>83</v>
      </c>
      <c r="O504" s="1">
        <v>43978</v>
      </c>
      <c r="P504">
        <v>55.95</v>
      </c>
      <c r="Q504" t="s">
        <v>108</v>
      </c>
    </row>
    <row r="505" spans="1:17" x14ac:dyDescent="0.25">
      <c r="A505" s="1">
        <v>43929</v>
      </c>
      <c r="B505">
        <v>5877.3</v>
      </c>
      <c r="C505" s="29" t="s">
        <v>83</v>
      </c>
      <c r="O505" s="1">
        <v>43979</v>
      </c>
      <c r="P505">
        <v>46.400000000000006</v>
      </c>
      <c r="Q505" t="s">
        <v>108</v>
      </c>
    </row>
    <row r="506" spans="1:17" x14ac:dyDescent="0.25">
      <c r="A506" s="1">
        <v>43930</v>
      </c>
      <c r="B506">
        <v>5761.55</v>
      </c>
      <c r="C506" s="29" t="s">
        <v>83</v>
      </c>
      <c r="O506" s="1">
        <v>43980</v>
      </c>
      <c r="P506">
        <v>44.2</v>
      </c>
      <c r="Q506" t="s">
        <v>108</v>
      </c>
    </row>
    <row r="507" spans="1:17" x14ac:dyDescent="0.25">
      <c r="A507" s="1">
        <v>43931</v>
      </c>
      <c r="B507">
        <v>5602.8</v>
      </c>
      <c r="C507" s="29" t="s">
        <v>83</v>
      </c>
      <c r="O507" s="1">
        <v>43981</v>
      </c>
      <c r="P507">
        <v>39.85</v>
      </c>
      <c r="Q507" t="s">
        <v>108</v>
      </c>
    </row>
    <row r="508" spans="1:17" x14ac:dyDescent="0.25">
      <c r="A508" s="1">
        <v>43932</v>
      </c>
      <c r="B508">
        <v>5222.6499999999996</v>
      </c>
      <c r="C508" s="29" t="s">
        <v>83</v>
      </c>
      <c r="O508" s="1">
        <v>43982</v>
      </c>
      <c r="P508">
        <v>39.400000000000006</v>
      </c>
      <c r="Q508" t="s">
        <v>108</v>
      </c>
    </row>
    <row r="509" spans="1:17" x14ac:dyDescent="0.25">
      <c r="A509" s="1">
        <v>43933</v>
      </c>
      <c r="B509">
        <v>5264.0999999999995</v>
      </c>
      <c r="C509" s="29" t="s">
        <v>83</v>
      </c>
      <c r="O509" s="1">
        <v>43983</v>
      </c>
      <c r="P509">
        <v>39.65</v>
      </c>
      <c r="Q509" t="s">
        <v>108</v>
      </c>
    </row>
    <row r="510" spans="1:17" x14ac:dyDescent="0.25">
      <c r="A510" s="1">
        <v>43934</v>
      </c>
      <c r="B510">
        <v>4921.7000000000007</v>
      </c>
      <c r="C510" s="29" t="s">
        <v>83</v>
      </c>
      <c r="O510" s="1">
        <v>43984</v>
      </c>
      <c r="P510">
        <v>38.450000000000003</v>
      </c>
      <c r="Q510" t="s">
        <v>108</v>
      </c>
    </row>
    <row r="511" spans="1:17" x14ac:dyDescent="0.25">
      <c r="A511" s="1">
        <v>43935</v>
      </c>
      <c r="B511">
        <v>4392.3</v>
      </c>
      <c r="C511" s="29" t="s">
        <v>83</v>
      </c>
      <c r="O511" s="1">
        <v>43985</v>
      </c>
      <c r="P511">
        <v>37.299999999999997</v>
      </c>
      <c r="Q511" t="s">
        <v>108</v>
      </c>
    </row>
    <row r="512" spans="1:17" x14ac:dyDescent="0.25">
      <c r="A512" s="1">
        <v>43936</v>
      </c>
      <c r="B512">
        <v>3853.2000000000003</v>
      </c>
      <c r="C512" s="29" t="s">
        <v>83</v>
      </c>
      <c r="O512" s="1">
        <v>43986</v>
      </c>
      <c r="P512">
        <v>45.000000000000007</v>
      </c>
      <c r="Q512" t="s">
        <v>108</v>
      </c>
    </row>
    <row r="513" spans="1:17" x14ac:dyDescent="0.25">
      <c r="A513" s="1">
        <v>43937</v>
      </c>
      <c r="B513">
        <v>4181.55</v>
      </c>
      <c r="C513" s="29" t="s">
        <v>83</v>
      </c>
      <c r="O513" s="1">
        <v>43987</v>
      </c>
      <c r="P513">
        <v>47.300000000000004</v>
      </c>
      <c r="Q513" t="s">
        <v>108</v>
      </c>
    </row>
    <row r="514" spans="1:17" x14ac:dyDescent="0.25">
      <c r="A514" s="1">
        <v>43938</v>
      </c>
      <c r="B514">
        <v>4328.9000000000005</v>
      </c>
      <c r="C514" s="29" t="s">
        <v>83</v>
      </c>
      <c r="O514" s="1">
        <v>43988</v>
      </c>
      <c r="P514">
        <v>49.750000000000007</v>
      </c>
      <c r="Q514" t="s">
        <v>108</v>
      </c>
    </row>
    <row r="515" spans="1:17" x14ac:dyDescent="0.25">
      <c r="A515" s="1">
        <v>43939</v>
      </c>
      <c r="B515">
        <v>4608.8999999999996</v>
      </c>
      <c r="C515" s="29" t="s">
        <v>83</v>
      </c>
      <c r="O515" s="1">
        <v>43989</v>
      </c>
      <c r="P515">
        <v>56.250000000000007</v>
      </c>
      <c r="Q515" t="s">
        <v>108</v>
      </c>
    </row>
    <row r="516" spans="1:17" x14ac:dyDescent="0.25">
      <c r="A516" s="1">
        <v>43940</v>
      </c>
      <c r="B516">
        <v>4657.2500000000009</v>
      </c>
      <c r="C516" s="29" t="s">
        <v>83</v>
      </c>
      <c r="O516" s="1">
        <v>43990</v>
      </c>
      <c r="P516">
        <v>63.25</v>
      </c>
      <c r="Q516" t="s">
        <v>108</v>
      </c>
    </row>
    <row r="517" spans="1:17" x14ac:dyDescent="0.25">
      <c r="A517" s="1">
        <v>43941</v>
      </c>
      <c r="B517">
        <v>4756.8499999999995</v>
      </c>
      <c r="C517" s="29" t="s">
        <v>83</v>
      </c>
      <c r="O517" s="1">
        <v>43991</v>
      </c>
      <c r="P517">
        <v>60.8</v>
      </c>
      <c r="Q517" t="s">
        <v>108</v>
      </c>
    </row>
    <row r="518" spans="1:17" x14ac:dyDescent="0.25">
      <c r="A518" s="1">
        <v>43942</v>
      </c>
      <c r="B518">
        <v>4588.45</v>
      </c>
      <c r="C518" s="29" t="s">
        <v>83</v>
      </c>
      <c r="O518" s="1">
        <v>43992</v>
      </c>
      <c r="P518">
        <v>58.449999999999996</v>
      </c>
      <c r="Q518" t="s">
        <v>108</v>
      </c>
    </row>
    <row r="519" spans="1:17" x14ac:dyDescent="0.25">
      <c r="A519" s="1">
        <v>43943</v>
      </c>
      <c r="B519">
        <v>4349.8499999999995</v>
      </c>
      <c r="C519" s="29" t="s">
        <v>83</v>
      </c>
      <c r="O519" s="1">
        <v>43993</v>
      </c>
      <c r="P519">
        <v>54.05</v>
      </c>
      <c r="Q519" t="s">
        <v>108</v>
      </c>
    </row>
    <row r="520" spans="1:17" x14ac:dyDescent="0.25">
      <c r="A520" s="1">
        <v>43944</v>
      </c>
      <c r="B520">
        <v>4217.6500000000005</v>
      </c>
      <c r="C520" s="29" t="s">
        <v>83</v>
      </c>
      <c r="O520" s="1">
        <v>43994</v>
      </c>
      <c r="P520">
        <v>46.8</v>
      </c>
      <c r="Q520" t="s">
        <v>108</v>
      </c>
    </row>
    <row r="521" spans="1:17" x14ac:dyDescent="0.25">
      <c r="A521" s="1">
        <v>43945</v>
      </c>
      <c r="B521">
        <v>4298.8999999999996</v>
      </c>
      <c r="C521" s="29" t="s">
        <v>83</v>
      </c>
      <c r="O521" s="1">
        <v>43995</v>
      </c>
      <c r="P521">
        <v>37.799999999999997</v>
      </c>
      <c r="Q521" t="s">
        <v>108</v>
      </c>
    </row>
    <row r="522" spans="1:17" x14ac:dyDescent="0.25">
      <c r="A522" s="1">
        <v>43946</v>
      </c>
      <c r="B522">
        <v>3843.1</v>
      </c>
      <c r="C522" s="29" t="s">
        <v>83</v>
      </c>
      <c r="O522" s="1">
        <v>43996</v>
      </c>
      <c r="P522">
        <v>33</v>
      </c>
      <c r="Q522" t="s">
        <v>108</v>
      </c>
    </row>
    <row r="523" spans="1:17" x14ac:dyDescent="0.25">
      <c r="A523" s="1">
        <v>43947</v>
      </c>
      <c r="B523">
        <v>3596.25</v>
      </c>
      <c r="C523" s="29" t="s">
        <v>83</v>
      </c>
      <c r="O523" s="1">
        <v>43997</v>
      </c>
      <c r="P523">
        <v>29</v>
      </c>
      <c r="Q523" t="s">
        <v>108</v>
      </c>
    </row>
    <row r="524" spans="1:17" x14ac:dyDescent="0.25">
      <c r="A524" s="1">
        <v>43948</v>
      </c>
      <c r="B524">
        <v>2993.6</v>
      </c>
      <c r="C524" s="29" t="s">
        <v>83</v>
      </c>
      <c r="O524" s="1">
        <v>43998</v>
      </c>
      <c r="P524">
        <v>26.650000000000002</v>
      </c>
      <c r="Q524" t="s">
        <v>108</v>
      </c>
    </row>
    <row r="525" spans="1:17" x14ac:dyDescent="0.25">
      <c r="A525" s="1">
        <v>43949</v>
      </c>
      <c r="B525">
        <v>2598.5500000000002</v>
      </c>
      <c r="C525" s="29" t="s">
        <v>83</v>
      </c>
      <c r="O525" s="1">
        <v>43999</v>
      </c>
      <c r="P525">
        <v>27</v>
      </c>
      <c r="Q525" t="s">
        <v>108</v>
      </c>
    </row>
    <row r="526" spans="1:17" x14ac:dyDescent="0.25">
      <c r="A526" s="1">
        <v>43950</v>
      </c>
      <c r="B526">
        <v>1965.4</v>
      </c>
      <c r="C526" s="29" t="s">
        <v>83</v>
      </c>
      <c r="O526" s="1">
        <v>44000</v>
      </c>
      <c r="P526">
        <v>34.549999999999997</v>
      </c>
      <c r="Q526" t="s">
        <v>108</v>
      </c>
    </row>
    <row r="527" spans="1:17" x14ac:dyDescent="0.25">
      <c r="A527" s="1">
        <v>43951</v>
      </c>
      <c r="B527">
        <v>1971.9499999999998</v>
      </c>
      <c r="C527" s="29" t="s">
        <v>83</v>
      </c>
      <c r="O527" s="1">
        <v>43896</v>
      </c>
      <c r="Q527" t="s">
        <v>109</v>
      </c>
    </row>
    <row r="528" spans="1:17" x14ac:dyDescent="0.25">
      <c r="A528" s="1">
        <v>43952</v>
      </c>
      <c r="B528">
        <v>1617.1</v>
      </c>
      <c r="C528" s="29" t="s">
        <v>83</v>
      </c>
      <c r="O528" s="1">
        <v>43897</v>
      </c>
      <c r="Q528" t="s">
        <v>109</v>
      </c>
    </row>
    <row r="529" spans="1:17" x14ac:dyDescent="0.25">
      <c r="A529" s="1">
        <v>43953</v>
      </c>
      <c r="B529">
        <v>1513.9499999999998</v>
      </c>
      <c r="C529" s="29" t="s">
        <v>83</v>
      </c>
      <c r="O529" s="1">
        <v>43898</v>
      </c>
      <c r="Q529" t="s">
        <v>109</v>
      </c>
    </row>
    <row r="530" spans="1:17" x14ac:dyDescent="0.25">
      <c r="A530" s="1">
        <v>43954</v>
      </c>
      <c r="B530">
        <v>1358.6999999999998</v>
      </c>
      <c r="C530" s="29" t="s">
        <v>83</v>
      </c>
      <c r="O530" s="1">
        <v>43899</v>
      </c>
      <c r="Q530" t="s">
        <v>109</v>
      </c>
    </row>
    <row r="531" spans="1:17" x14ac:dyDescent="0.25">
      <c r="A531" s="1">
        <v>43955</v>
      </c>
      <c r="B531">
        <v>1233.75</v>
      </c>
      <c r="C531" s="29" t="s">
        <v>83</v>
      </c>
      <c r="O531" s="1">
        <v>43900</v>
      </c>
      <c r="Q531" t="s">
        <v>109</v>
      </c>
    </row>
    <row r="532" spans="1:17" x14ac:dyDescent="0.25">
      <c r="A532" s="1">
        <v>43956</v>
      </c>
      <c r="B532">
        <v>876.40000000000009</v>
      </c>
      <c r="C532" s="29" t="s">
        <v>83</v>
      </c>
      <c r="O532" s="1">
        <v>43901</v>
      </c>
      <c r="Q532" t="s">
        <v>109</v>
      </c>
    </row>
    <row r="533" spans="1:17" x14ac:dyDescent="0.25">
      <c r="A533" s="1">
        <v>43957</v>
      </c>
      <c r="B533">
        <v>847.19999999999993</v>
      </c>
      <c r="C533" s="29" t="s">
        <v>83</v>
      </c>
      <c r="O533" s="1">
        <v>43902</v>
      </c>
      <c r="Q533" t="s">
        <v>109</v>
      </c>
    </row>
    <row r="534" spans="1:17" x14ac:dyDescent="0.25">
      <c r="A534" s="1">
        <v>43958</v>
      </c>
      <c r="B534">
        <v>747.84999999999991</v>
      </c>
      <c r="C534" s="29" t="s">
        <v>83</v>
      </c>
      <c r="O534" s="1">
        <v>43903</v>
      </c>
      <c r="Q534" t="s">
        <v>109</v>
      </c>
    </row>
    <row r="535" spans="1:17" x14ac:dyDescent="0.25">
      <c r="A535" s="1">
        <v>43959</v>
      </c>
      <c r="B535">
        <v>715.7</v>
      </c>
      <c r="C535" s="29" t="s">
        <v>83</v>
      </c>
      <c r="O535" s="1">
        <v>43904</v>
      </c>
      <c r="Q535" t="s">
        <v>109</v>
      </c>
    </row>
    <row r="536" spans="1:17" x14ac:dyDescent="0.25">
      <c r="A536" s="1">
        <v>43960</v>
      </c>
      <c r="B536">
        <v>799.74999999999989</v>
      </c>
      <c r="C536" s="29" t="s">
        <v>83</v>
      </c>
      <c r="O536" s="1">
        <v>43905</v>
      </c>
      <c r="Q536" t="s">
        <v>109</v>
      </c>
    </row>
    <row r="537" spans="1:17" x14ac:dyDescent="0.25">
      <c r="A537" s="1">
        <v>43961</v>
      </c>
      <c r="B537">
        <v>783.8</v>
      </c>
      <c r="C537" s="29" t="s">
        <v>83</v>
      </c>
      <c r="O537" s="1">
        <v>43906</v>
      </c>
      <c r="P537">
        <v>18.900000000000006</v>
      </c>
      <c r="Q537" t="s">
        <v>109</v>
      </c>
    </row>
    <row r="538" spans="1:17" x14ac:dyDescent="0.25">
      <c r="A538" s="1">
        <v>43962</v>
      </c>
      <c r="B538">
        <v>741.95</v>
      </c>
      <c r="C538" s="29" t="s">
        <v>83</v>
      </c>
      <c r="O538" s="1">
        <v>43907</v>
      </c>
      <c r="P538">
        <v>18.150000000000002</v>
      </c>
      <c r="Q538" t="s">
        <v>109</v>
      </c>
    </row>
    <row r="539" spans="1:17" x14ac:dyDescent="0.25">
      <c r="A539" s="1">
        <v>43963</v>
      </c>
      <c r="B539">
        <v>634.25</v>
      </c>
      <c r="C539" s="29" t="s">
        <v>83</v>
      </c>
      <c r="O539" s="1">
        <v>43908</v>
      </c>
      <c r="P539">
        <v>44.300000000000004</v>
      </c>
      <c r="Q539" t="s">
        <v>109</v>
      </c>
    </row>
    <row r="540" spans="1:17" x14ac:dyDescent="0.25">
      <c r="A540" s="1">
        <v>43964</v>
      </c>
      <c r="B540">
        <v>581.45000000000005</v>
      </c>
      <c r="C540" s="29" t="s">
        <v>83</v>
      </c>
      <c r="O540" s="1">
        <v>43909</v>
      </c>
      <c r="P540">
        <v>62.375000000000007</v>
      </c>
      <c r="Q540" t="s">
        <v>109</v>
      </c>
    </row>
    <row r="541" spans="1:17" x14ac:dyDescent="0.25">
      <c r="A541" s="1">
        <v>43965</v>
      </c>
      <c r="B541">
        <v>475.25</v>
      </c>
      <c r="C541" s="29" t="s">
        <v>83</v>
      </c>
      <c r="O541" s="1">
        <v>43910</v>
      </c>
      <c r="P541">
        <v>82.025000000000006</v>
      </c>
      <c r="Q541" t="s">
        <v>109</v>
      </c>
    </row>
    <row r="542" spans="1:17" x14ac:dyDescent="0.25">
      <c r="A542" s="1">
        <v>43966</v>
      </c>
      <c r="B542">
        <v>473.9</v>
      </c>
      <c r="C542" s="29" t="s">
        <v>83</v>
      </c>
      <c r="O542" s="1">
        <v>43911</v>
      </c>
      <c r="P542">
        <v>91.975000000000009</v>
      </c>
      <c r="Q542" t="s">
        <v>109</v>
      </c>
    </row>
    <row r="543" spans="1:17" x14ac:dyDescent="0.25">
      <c r="A543" s="1">
        <v>43967</v>
      </c>
      <c r="B543">
        <v>473.54999999999995</v>
      </c>
      <c r="C543" s="29" t="s">
        <v>83</v>
      </c>
      <c r="O543" s="1">
        <v>43912</v>
      </c>
      <c r="P543">
        <v>106</v>
      </c>
      <c r="Q543" t="s">
        <v>109</v>
      </c>
    </row>
    <row r="544" spans="1:17" x14ac:dyDescent="0.25">
      <c r="A544" s="1">
        <v>43968</v>
      </c>
      <c r="B544">
        <v>502.44999999999993</v>
      </c>
      <c r="C544" s="29" t="s">
        <v>83</v>
      </c>
      <c r="O544" s="1">
        <v>43913</v>
      </c>
      <c r="P544">
        <v>136.65</v>
      </c>
      <c r="Q544" t="s">
        <v>109</v>
      </c>
    </row>
    <row r="545" spans="1:17" x14ac:dyDescent="0.25">
      <c r="A545" s="1">
        <v>43969</v>
      </c>
      <c r="B545">
        <v>485.65</v>
      </c>
      <c r="C545" s="29" t="s">
        <v>83</v>
      </c>
      <c r="O545" s="1">
        <v>43914</v>
      </c>
      <c r="P545">
        <v>181.02499999999998</v>
      </c>
      <c r="Q545" t="s">
        <v>109</v>
      </c>
    </row>
    <row r="546" spans="1:17" x14ac:dyDescent="0.25">
      <c r="A546" s="1">
        <v>43970</v>
      </c>
      <c r="B546">
        <v>435.75</v>
      </c>
      <c r="C546" s="29" t="s">
        <v>83</v>
      </c>
      <c r="O546" s="1">
        <v>43915</v>
      </c>
      <c r="P546">
        <v>226.12500000000003</v>
      </c>
      <c r="Q546" t="s">
        <v>109</v>
      </c>
    </row>
    <row r="547" spans="1:17" x14ac:dyDescent="0.25">
      <c r="A547" s="1">
        <v>43971</v>
      </c>
      <c r="B547">
        <v>392.9</v>
      </c>
      <c r="C547" s="29" t="s">
        <v>83</v>
      </c>
      <c r="O547" s="1">
        <v>43916</v>
      </c>
      <c r="P547">
        <v>279.12500000000006</v>
      </c>
      <c r="Q547" t="s">
        <v>109</v>
      </c>
    </row>
    <row r="548" spans="1:17" x14ac:dyDescent="0.25">
      <c r="A548" s="1">
        <v>43972</v>
      </c>
      <c r="B548">
        <v>384.79999999999995</v>
      </c>
      <c r="C548" s="29" t="s">
        <v>83</v>
      </c>
      <c r="O548" s="1">
        <v>43917</v>
      </c>
      <c r="P548">
        <v>332.95000000000005</v>
      </c>
      <c r="Q548" t="s">
        <v>109</v>
      </c>
    </row>
    <row r="549" spans="1:17" x14ac:dyDescent="0.25">
      <c r="A549" s="1">
        <v>43973</v>
      </c>
      <c r="B549">
        <v>351.29999999999995</v>
      </c>
      <c r="C549" s="29" t="s">
        <v>83</v>
      </c>
      <c r="O549" s="1">
        <v>43918</v>
      </c>
      <c r="P549">
        <v>418.20000000000005</v>
      </c>
      <c r="Q549" t="s">
        <v>109</v>
      </c>
    </row>
    <row r="550" spans="1:17" x14ac:dyDescent="0.25">
      <c r="A550" s="1">
        <v>43974</v>
      </c>
      <c r="B550">
        <v>372.79999999999995</v>
      </c>
      <c r="C550" s="29" t="s">
        <v>83</v>
      </c>
      <c r="O550" s="1">
        <v>43919</v>
      </c>
      <c r="P550">
        <v>480.42500000000007</v>
      </c>
      <c r="Q550" t="s">
        <v>109</v>
      </c>
    </row>
    <row r="551" spans="1:17" x14ac:dyDescent="0.25">
      <c r="A551" s="1">
        <v>43975</v>
      </c>
      <c r="B551">
        <v>372.95</v>
      </c>
      <c r="C551" s="29" t="s">
        <v>83</v>
      </c>
      <c r="O551" s="1">
        <v>43920</v>
      </c>
      <c r="P551">
        <v>535.6</v>
      </c>
      <c r="Q551" t="s">
        <v>109</v>
      </c>
    </row>
    <row r="552" spans="1:17" x14ac:dyDescent="0.25">
      <c r="A552" s="1">
        <v>43976</v>
      </c>
      <c r="B552">
        <v>349.2</v>
      </c>
      <c r="C552" s="29" t="s">
        <v>83</v>
      </c>
      <c r="O552" s="1">
        <v>43921</v>
      </c>
      <c r="P552">
        <v>611.50000000000011</v>
      </c>
      <c r="Q552" t="s">
        <v>109</v>
      </c>
    </row>
    <row r="553" spans="1:17" x14ac:dyDescent="0.25">
      <c r="A553" s="1">
        <v>43977</v>
      </c>
      <c r="B553">
        <v>279.5</v>
      </c>
      <c r="C553" s="29" t="s">
        <v>83</v>
      </c>
      <c r="O553" s="1">
        <v>43922</v>
      </c>
      <c r="P553">
        <v>671.05</v>
      </c>
      <c r="Q553" t="s">
        <v>109</v>
      </c>
    </row>
    <row r="554" spans="1:17" x14ac:dyDescent="0.25">
      <c r="A554" s="1">
        <v>43978</v>
      </c>
      <c r="B554">
        <v>254.85000000000002</v>
      </c>
      <c r="C554" s="29" t="s">
        <v>83</v>
      </c>
      <c r="O554" s="1">
        <v>43923</v>
      </c>
      <c r="P554">
        <v>708.50000000000011</v>
      </c>
      <c r="Q554" t="s">
        <v>109</v>
      </c>
    </row>
    <row r="555" spans="1:17" x14ac:dyDescent="0.25">
      <c r="A555" s="1">
        <v>43979</v>
      </c>
      <c r="B555">
        <v>225.55</v>
      </c>
      <c r="C555" s="29" t="s">
        <v>83</v>
      </c>
      <c r="O555" s="1">
        <v>43924</v>
      </c>
      <c r="P555">
        <v>749.07500000000016</v>
      </c>
      <c r="Q555" t="s">
        <v>109</v>
      </c>
    </row>
    <row r="556" spans="1:17" x14ac:dyDescent="0.25">
      <c r="A556" s="1">
        <v>43980</v>
      </c>
      <c r="B556">
        <v>196.30000000000004</v>
      </c>
      <c r="C556" s="29" t="s">
        <v>83</v>
      </c>
      <c r="O556" s="1">
        <v>43925</v>
      </c>
      <c r="P556">
        <v>783.30000000000007</v>
      </c>
      <c r="Q556" t="s">
        <v>109</v>
      </c>
    </row>
    <row r="557" spans="1:17" x14ac:dyDescent="0.25">
      <c r="A557" s="1">
        <v>43981</v>
      </c>
      <c r="B557">
        <v>187.6</v>
      </c>
      <c r="C557" s="29" t="s">
        <v>83</v>
      </c>
      <c r="O557" s="1">
        <v>43926</v>
      </c>
      <c r="P557">
        <v>828.125</v>
      </c>
      <c r="Q557" t="s">
        <v>109</v>
      </c>
    </row>
    <row r="558" spans="1:17" x14ac:dyDescent="0.25">
      <c r="A558" s="1">
        <v>43982</v>
      </c>
      <c r="B558">
        <v>218.85</v>
      </c>
      <c r="C558" s="29" t="s">
        <v>83</v>
      </c>
      <c r="O558" s="1">
        <v>43927</v>
      </c>
      <c r="P558">
        <v>862.25</v>
      </c>
      <c r="Q558" t="s">
        <v>109</v>
      </c>
    </row>
    <row r="559" spans="1:17" x14ac:dyDescent="0.25">
      <c r="A559" s="1">
        <v>43983</v>
      </c>
      <c r="B559">
        <v>182.35000000000002</v>
      </c>
      <c r="C559" s="29" t="s">
        <v>83</v>
      </c>
      <c r="O559" s="1">
        <v>43928</v>
      </c>
      <c r="P559">
        <v>851.05000000000007</v>
      </c>
      <c r="Q559" t="s">
        <v>109</v>
      </c>
    </row>
    <row r="560" spans="1:17" x14ac:dyDescent="0.25">
      <c r="A560" s="1">
        <v>43984</v>
      </c>
      <c r="B560">
        <v>150.05000000000001</v>
      </c>
      <c r="C560" s="29" t="s">
        <v>83</v>
      </c>
      <c r="O560" s="1">
        <v>43929</v>
      </c>
      <c r="P560">
        <v>817.72500000000002</v>
      </c>
      <c r="Q560" t="s">
        <v>109</v>
      </c>
    </row>
    <row r="561" spans="1:17" x14ac:dyDescent="0.25">
      <c r="A561" s="1">
        <v>43985</v>
      </c>
      <c r="B561">
        <v>141.4</v>
      </c>
      <c r="C561" s="29" t="s">
        <v>83</v>
      </c>
      <c r="O561" s="1">
        <v>43930</v>
      </c>
      <c r="P561">
        <v>783.87499999999989</v>
      </c>
      <c r="Q561" t="s">
        <v>109</v>
      </c>
    </row>
    <row r="562" spans="1:17" x14ac:dyDescent="0.25">
      <c r="A562" s="1">
        <v>43986</v>
      </c>
      <c r="B562">
        <v>161.15</v>
      </c>
      <c r="C562" s="29" t="s">
        <v>83</v>
      </c>
      <c r="O562" s="1">
        <v>43931</v>
      </c>
      <c r="P562">
        <v>778.5</v>
      </c>
      <c r="Q562" t="s">
        <v>109</v>
      </c>
    </row>
    <row r="563" spans="1:17" x14ac:dyDescent="0.25">
      <c r="A563" s="1">
        <v>43987</v>
      </c>
      <c r="B563">
        <v>153.55000000000001</v>
      </c>
      <c r="C563" s="29" t="s">
        <v>83</v>
      </c>
      <c r="O563" s="1">
        <v>43932</v>
      </c>
      <c r="P563">
        <v>779.40000000000009</v>
      </c>
      <c r="Q563" t="s">
        <v>109</v>
      </c>
    </row>
    <row r="564" spans="1:17" x14ac:dyDescent="0.25">
      <c r="A564" s="1">
        <v>43988</v>
      </c>
      <c r="B564">
        <v>166.20000000000002</v>
      </c>
      <c r="C564" s="29" t="s">
        <v>83</v>
      </c>
      <c r="O564" s="1">
        <v>43933</v>
      </c>
      <c r="P564">
        <v>757.125</v>
      </c>
      <c r="Q564" t="s">
        <v>109</v>
      </c>
    </row>
    <row r="565" spans="1:17" x14ac:dyDescent="0.25">
      <c r="A565" s="1">
        <v>43989</v>
      </c>
      <c r="B565">
        <v>176.1</v>
      </c>
      <c r="C565" s="29" t="s">
        <v>83</v>
      </c>
      <c r="O565" s="1">
        <v>43934</v>
      </c>
      <c r="P565">
        <v>719.82500000000005</v>
      </c>
      <c r="Q565" t="s">
        <v>109</v>
      </c>
    </row>
    <row r="566" spans="1:17" x14ac:dyDescent="0.25">
      <c r="A566" s="1">
        <v>43990</v>
      </c>
      <c r="B566">
        <v>160.9</v>
      </c>
      <c r="C566" s="29" t="s">
        <v>83</v>
      </c>
      <c r="O566" s="1">
        <v>43935</v>
      </c>
      <c r="P566">
        <v>674.17500000000007</v>
      </c>
      <c r="Q566" t="s">
        <v>109</v>
      </c>
    </row>
    <row r="567" spans="1:17" x14ac:dyDescent="0.25">
      <c r="A567" s="1">
        <v>43991</v>
      </c>
      <c r="B567">
        <v>123.39999999999999</v>
      </c>
      <c r="C567" s="29" t="s">
        <v>83</v>
      </c>
      <c r="O567" s="1">
        <v>43936</v>
      </c>
      <c r="P567">
        <v>654.55000000000018</v>
      </c>
      <c r="Q567" t="s">
        <v>109</v>
      </c>
    </row>
    <row r="568" spans="1:17" x14ac:dyDescent="0.25">
      <c r="A568" s="1">
        <v>43992</v>
      </c>
      <c r="B568">
        <v>106.35</v>
      </c>
      <c r="C568" s="29" t="s">
        <v>83</v>
      </c>
      <c r="O568" s="1">
        <v>43937</v>
      </c>
      <c r="P568">
        <v>625.50000000000011</v>
      </c>
      <c r="Q568" t="s">
        <v>109</v>
      </c>
    </row>
    <row r="569" spans="1:17" x14ac:dyDescent="0.25">
      <c r="A569" s="1">
        <v>43993</v>
      </c>
      <c r="B569">
        <v>116.39999999999999</v>
      </c>
      <c r="C569" s="29" t="s">
        <v>83</v>
      </c>
      <c r="O569" s="1">
        <v>43938</v>
      </c>
      <c r="P569">
        <v>600.90000000000009</v>
      </c>
      <c r="Q569" t="s">
        <v>109</v>
      </c>
    </row>
    <row r="570" spans="1:17" x14ac:dyDescent="0.25">
      <c r="A570" s="1">
        <v>43994</v>
      </c>
      <c r="B570">
        <v>119.49999999999999</v>
      </c>
      <c r="C570" s="29" t="s">
        <v>83</v>
      </c>
      <c r="O570" s="1">
        <v>43939</v>
      </c>
      <c r="P570">
        <v>586.05000000000007</v>
      </c>
      <c r="Q570" t="s">
        <v>109</v>
      </c>
    </row>
    <row r="571" spans="1:17" x14ac:dyDescent="0.25">
      <c r="A571" s="1">
        <v>43995</v>
      </c>
      <c r="B571">
        <v>130.89999999999998</v>
      </c>
      <c r="C571" s="29" t="s">
        <v>83</v>
      </c>
      <c r="O571" s="1">
        <v>43940</v>
      </c>
      <c r="P571">
        <v>577.875</v>
      </c>
      <c r="Q571" t="s">
        <v>109</v>
      </c>
    </row>
    <row r="572" spans="1:17" x14ac:dyDescent="0.25">
      <c r="A572" s="1">
        <v>43996</v>
      </c>
      <c r="B572">
        <v>138.85</v>
      </c>
      <c r="C572" s="29" t="s">
        <v>83</v>
      </c>
      <c r="O572" s="1">
        <v>43941</v>
      </c>
      <c r="P572">
        <v>574.82500000000005</v>
      </c>
      <c r="Q572" t="s">
        <v>109</v>
      </c>
    </row>
    <row r="573" spans="1:17" x14ac:dyDescent="0.25">
      <c r="A573" s="1">
        <v>43997</v>
      </c>
      <c r="B573">
        <v>119.85000000000001</v>
      </c>
      <c r="C573" s="29" t="s">
        <v>83</v>
      </c>
      <c r="O573" s="1">
        <v>43942</v>
      </c>
      <c r="P573">
        <v>569.19999999999993</v>
      </c>
      <c r="Q573" t="s">
        <v>109</v>
      </c>
    </row>
    <row r="574" spans="1:17" x14ac:dyDescent="0.25">
      <c r="A574" s="1">
        <v>43998</v>
      </c>
      <c r="B574">
        <v>105.05000000000001</v>
      </c>
      <c r="C574" s="29" t="s">
        <v>83</v>
      </c>
      <c r="O574" s="1">
        <v>43943</v>
      </c>
      <c r="P574">
        <v>528.9</v>
      </c>
      <c r="Q574" t="s">
        <v>109</v>
      </c>
    </row>
    <row r="575" spans="1:17" x14ac:dyDescent="0.25">
      <c r="A575" s="1">
        <v>43999</v>
      </c>
      <c r="B575">
        <v>109.85</v>
      </c>
      <c r="C575" s="29" t="s">
        <v>83</v>
      </c>
      <c r="O575" s="1">
        <v>43944</v>
      </c>
      <c r="P575">
        <v>475.95000000000005</v>
      </c>
      <c r="Q575" t="s">
        <v>109</v>
      </c>
    </row>
    <row r="576" spans="1:17" x14ac:dyDescent="0.25">
      <c r="A576" s="1">
        <v>44000</v>
      </c>
      <c r="B576">
        <v>113</v>
      </c>
      <c r="C576" s="29" t="s">
        <v>83</v>
      </c>
      <c r="O576" s="1">
        <v>43945</v>
      </c>
      <c r="P576">
        <v>467.50000000000006</v>
      </c>
      <c r="Q576" t="s">
        <v>109</v>
      </c>
    </row>
    <row r="577" spans="1:17" x14ac:dyDescent="0.25">
      <c r="A577" s="1">
        <v>43886</v>
      </c>
      <c r="C577" s="29" t="s">
        <v>84</v>
      </c>
      <c r="O577" s="1">
        <v>43946</v>
      </c>
      <c r="P577">
        <v>465.95</v>
      </c>
      <c r="Q577" t="s">
        <v>109</v>
      </c>
    </row>
    <row r="578" spans="1:17" x14ac:dyDescent="0.25">
      <c r="A578" s="1">
        <v>43887</v>
      </c>
      <c r="C578" s="29" t="s">
        <v>84</v>
      </c>
      <c r="O578" s="1">
        <v>43947</v>
      </c>
      <c r="P578">
        <v>457.2</v>
      </c>
      <c r="Q578" t="s">
        <v>109</v>
      </c>
    </row>
    <row r="579" spans="1:17" x14ac:dyDescent="0.25">
      <c r="A579" s="1">
        <v>43888</v>
      </c>
      <c r="C579" s="29" t="s">
        <v>84</v>
      </c>
      <c r="O579" s="1">
        <v>43948</v>
      </c>
      <c r="P579">
        <v>433.875</v>
      </c>
      <c r="Q579" t="s">
        <v>109</v>
      </c>
    </row>
    <row r="580" spans="1:17" x14ac:dyDescent="0.25">
      <c r="A580" s="1">
        <v>43889</v>
      </c>
      <c r="C580" s="29" t="s">
        <v>84</v>
      </c>
      <c r="O580" s="1">
        <v>43949</v>
      </c>
      <c r="P580">
        <v>417.72500000000002</v>
      </c>
      <c r="Q580" t="s">
        <v>109</v>
      </c>
    </row>
    <row r="581" spans="1:17" x14ac:dyDescent="0.25">
      <c r="A581" s="1">
        <v>43890</v>
      </c>
      <c r="C581" s="29" t="s">
        <v>84</v>
      </c>
      <c r="O581" s="1">
        <v>43950</v>
      </c>
      <c r="P581">
        <v>390.07500000000005</v>
      </c>
      <c r="Q581" t="s">
        <v>109</v>
      </c>
    </row>
    <row r="582" spans="1:17" x14ac:dyDescent="0.25">
      <c r="A582" s="1">
        <v>43891</v>
      </c>
      <c r="C582" s="29" t="s">
        <v>84</v>
      </c>
      <c r="O582" s="1">
        <v>43951</v>
      </c>
      <c r="P582">
        <v>370.875</v>
      </c>
      <c r="Q582" t="s">
        <v>109</v>
      </c>
    </row>
    <row r="583" spans="1:17" x14ac:dyDescent="0.25">
      <c r="A583" s="1">
        <v>43892</v>
      </c>
      <c r="C583" s="29" t="s">
        <v>84</v>
      </c>
      <c r="O583" s="1">
        <v>43952</v>
      </c>
      <c r="P583">
        <v>352.27500000000003</v>
      </c>
      <c r="Q583" t="s">
        <v>109</v>
      </c>
    </row>
    <row r="584" spans="1:17" x14ac:dyDescent="0.25">
      <c r="A584" s="1">
        <v>43893</v>
      </c>
      <c r="C584" s="29" t="s">
        <v>84</v>
      </c>
      <c r="O584" s="1">
        <v>43953</v>
      </c>
      <c r="P584">
        <v>343.62500000000006</v>
      </c>
      <c r="Q584" t="s">
        <v>109</v>
      </c>
    </row>
    <row r="585" spans="1:17" x14ac:dyDescent="0.25">
      <c r="A585" s="1">
        <v>43894</v>
      </c>
      <c r="C585" s="29" t="s">
        <v>84</v>
      </c>
      <c r="O585" s="1">
        <v>43954</v>
      </c>
      <c r="P585">
        <v>331.72499999999997</v>
      </c>
      <c r="Q585" t="s">
        <v>109</v>
      </c>
    </row>
    <row r="586" spans="1:17" x14ac:dyDescent="0.25">
      <c r="A586" s="1">
        <v>43895</v>
      </c>
      <c r="C586" s="29" t="s">
        <v>84</v>
      </c>
      <c r="O586" s="1">
        <v>43955</v>
      </c>
      <c r="P586">
        <v>317.55</v>
      </c>
      <c r="Q586" t="s">
        <v>109</v>
      </c>
    </row>
    <row r="587" spans="1:17" x14ac:dyDescent="0.25">
      <c r="A587" s="1">
        <v>43896</v>
      </c>
      <c r="B587">
        <v>30.774999999999999</v>
      </c>
      <c r="C587" s="29" t="s">
        <v>84</v>
      </c>
      <c r="O587" s="1">
        <v>43956</v>
      </c>
      <c r="P587">
        <v>306.47500000000002</v>
      </c>
      <c r="Q587" t="s">
        <v>109</v>
      </c>
    </row>
    <row r="588" spans="1:17" x14ac:dyDescent="0.25">
      <c r="A588" s="1">
        <v>43897</v>
      </c>
      <c r="B588">
        <v>50.35</v>
      </c>
      <c r="C588" s="29" t="s">
        <v>84</v>
      </c>
      <c r="O588" s="1">
        <v>43957</v>
      </c>
      <c r="P588">
        <v>274.45</v>
      </c>
      <c r="Q588" t="s">
        <v>109</v>
      </c>
    </row>
    <row r="589" spans="1:17" x14ac:dyDescent="0.25">
      <c r="A589" s="1">
        <v>43898</v>
      </c>
      <c r="B589">
        <v>84.75</v>
      </c>
      <c r="C589" s="29" t="s">
        <v>84</v>
      </c>
      <c r="O589" s="1">
        <v>43958</v>
      </c>
      <c r="P589">
        <v>244.90000000000003</v>
      </c>
      <c r="Q589" t="s">
        <v>109</v>
      </c>
    </row>
    <row r="590" spans="1:17" x14ac:dyDescent="0.25">
      <c r="A590" s="1">
        <v>43899</v>
      </c>
      <c r="B590">
        <v>110.27500000000001</v>
      </c>
      <c r="C590" s="29" t="s">
        <v>84</v>
      </c>
      <c r="O590" s="1">
        <v>43959</v>
      </c>
      <c r="P590">
        <v>232.37500000000003</v>
      </c>
      <c r="Q590" t="s">
        <v>109</v>
      </c>
    </row>
    <row r="591" spans="1:17" x14ac:dyDescent="0.25">
      <c r="A591" s="1">
        <v>43900</v>
      </c>
      <c r="B591">
        <v>134.15</v>
      </c>
      <c r="C591" s="29" t="s">
        <v>84</v>
      </c>
      <c r="O591" s="1">
        <v>43960</v>
      </c>
      <c r="P591">
        <v>235.22500000000002</v>
      </c>
      <c r="Q591" t="s">
        <v>109</v>
      </c>
    </row>
    <row r="592" spans="1:17" x14ac:dyDescent="0.25">
      <c r="A592" s="1">
        <v>43901</v>
      </c>
      <c r="B592">
        <v>235.62500000000003</v>
      </c>
      <c r="C592" s="29" t="s">
        <v>84</v>
      </c>
      <c r="O592" s="1">
        <v>43961</v>
      </c>
      <c r="P592">
        <v>229.17500000000001</v>
      </c>
      <c r="Q592" t="s">
        <v>109</v>
      </c>
    </row>
    <row r="593" spans="1:17" x14ac:dyDescent="0.25">
      <c r="A593" s="1">
        <v>43902</v>
      </c>
      <c r="B593">
        <v>307.77500000000009</v>
      </c>
      <c r="C593" s="29" t="s">
        <v>84</v>
      </c>
      <c r="O593" s="1">
        <v>43962</v>
      </c>
      <c r="P593">
        <v>224.40000000000003</v>
      </c>
      <c r="Q593" t="s">
        <v>109</v>
      </c>
    </row>
    <row r="594" spans="1:17" x14ac:dyDescent="0.25">
      <c r="A594" s="1">
        <v>43903</v>
      </c>
      <c r="B594">
        <v>402.05</v>
      </c>
      <c r="C594" s="29" t="s">
        <v>84</v>
      </c>
      <c r="O594" s="1">
        <v>43963</v>
      </c>
      <c r="P594">
        <v>211.65000000000006</v>
      </c>
      <c r="Q594" t="s">
        <v>109</v>
      </c>
    </row>
    <row r="595" spans="1:17" x14ac:dyDescent="0.25">
      <c r="A595" s="1">
        <v>43904</v>
      </c>
      <c r="B595">
        <v>593.25</v>
      </c>
      <c r="C595" s="29" t="s">
        <v>84</v>
      </c>
      <c r="O595" s="1">
        <v>43964</v>
      </c>
      <c r="P595">
        <v>195.22500000000002</v>
      </c>
      <c r="Q595" t="s">
        <v>109</v>
      </c>
    </row>
    <row r="596" spans="1:17" x14ac:dyDescent="0.25">
      <c r="A596" s="1">
        <v>43905</v>
      </c>
      <c r="B596">
        <v>806.6</v>
      </c>
      <c r="C596" s="29" t="s">
        <v>84</v>
      </c>
      <c r="O596" s="1">
        <v>43965</v>
      </c>
      <c r="P596">
        <v>177.67500000000001</v>
      </c>
      <c r="Q596" t="s">
        <v>109</v>
      </c>
    </row>
    <row r="597" spans="1:17" x14ac:dyDescent="0.25">
      <c r="A597" s="1">
        <v>43906</v>
      </c>
      <c r="B597">
        <v>1058.1750000000002</v>
      </c>
      <c r="C597" s="29" t="s">
        <v>84</v>
      </c>
      <c r="O597" s="1">
        <v>43966</v>
      </c>
      <c r="P597">
        <v>174.82500000000002</v>
      </c>
      <c r="Q597" t="s">
        <v>109</v>
      </c>
    </row>
    <row r="598" spans="1:17" x14ac:dyDescent="0.25">
      <c r="A598" s="1">
        <v>43907</v>
      </c>
      <c r="B598">
        <v>1166.4749999999999</v>
      </c>
      <c r="C598" s="29" t="s">
        <v>84</v>
      </c>
      <c r="O598" s="1">
        <v>43967</v>
      </c>
      <c r="P598">
        <v>179.29999999999998</v>
      </c>
      <c r="Q598" t="s">
        <v>109</v>
      </c>
    </row>
    <row r="599" spans="1:17" x14ac:dyDescent="0.25">
      <c r="A599" s="1">
        <v>43908</v>
      </c>
      <c r="B599">
        <v>1317.7500000000005</v>
      </c>
      <c r="C599" s="29" t="s">
        <v>84</v>
      </c>
      <c r="O599" s="1">
        <v>43968</v>
      </c>
      <c r="P599">
        <v>187.10000000000002</v>
      </c>
      <c r="Q599" t="s">
        <v>109</v>
      </c>
    </row>
    <row r="600" spans="1:17" x14ac:dyDescent="0.25">
      <c r="A600" s="1">
        <v>43909</v>
      </c>
      <c r="B600">
        <v>1627.4250000000002</v>
      </c>
      <c r="C600" s="29" t="s">
        <v>84</v>
      </c>
      <c r="O600" s="1">
        <v>43969</v>
      </c>
      <c r="P600">
        <v>177.75</v>
      </c>
      <c r="Q600" t="s">
        <v>109</v>
      </c>
    </row>
    <row r="601" spans="1:17" x14ac:dyDescent="0.25">
      <c r="A601" s="1">
        <v>43910</v>
      </c>
      <c r="B601">
        <v>2044.075</v>
      </c>
      <c r="C601" s="29" t="s">
        <v>84</v>
      </c>
      <c r="O601" s="1">
        <v>43970</v>
      </c>
      <c r="P601">
        <v>156.69999999999999</v>
      </c>
      <c r="Q601" t="s">
        <v>109</v>
      </c>
    </row>
    <row r="602" spans="1:17" x14ac:dyDescent="0.25">
      <c r="A602" s="1">
        <v>43911</v>
      </c>
      <c r="B602">
        <v>2244.25</v>
      </c>
      <c r="C602" s="29" t="s">
        <v>84</v>
      </c>
      <c r="O602" s="1">
        <v>43971</v>
      </c>
      <c r="P602">
        <v>141.67500000000001</v>
      </c>
      <c r="Q602" t="s">
        <v>109</v>
      </c>
    </row>
    <row r="603" spans="1:17" x14ac:dyDescent="0.25">
      <c r="A603" s="1">
        <v>43912</v>
      </c>
      <c r="B603">
        <v>2790.4999999999995</v>
      </c>
      <c r="C603" s="29" t="s">
        <v>84</v>
      </c>
      <c r="O603" s="1">
        <v>43972</v>
      </c>
      <c r="P603">
        <v>124.15000000000002</v>
      </c>
      <c r="Q603" t="s">
        <v>109</v>
      </c>
    </row>
    <row r="604" spans="1:17" x14ac:dyDescent="0.25">
      <c r="A604" s="1">
        <v>43913</v>
      </c>
      <c r="B604">
        <v>3095.625</v>
      </c>
      <c r="C604" s="29" t="s">
        <v>84</v>
      </c>
      <c r="O604" s="1">
        <v>43973</v>
      </c>
      <c r="P604">
        <v>113.27500000000001</v>
      </c>
      <c r="Q604" t="s">
        <v>109</v>
      </c>
    </row>
    <row r="605" spans="1:17" x14ac:dyDescent="0.25">
      <c r="A605" s="1">
        <v>43914</v>
      </c>
      <c r="B605">
        <v>3342.0750000000003</v>
      </c>
      <c r="C605" s="29" t="s">
        <v>84</v>
      </c>
      <c r="O605" s="1">
        <v>43974</v>
      </c>
      <c r="P605">
        <v>111.17500000000001</v>
      </c>
      <c r="Q605" t="s">
        <v>109</v>
      </c>
    </row>
    <row r="606" spans="1:17" x14ac:dyDescent="0.25">
      <c r="A606" s="1">
        <v>43915</v>
      </c>
      <c r="B606">
        <v>4081.625</v>
      </c>
      <c r="C606" s="29" t="s">
        <v>84</v>
      </c>
      <c r="O606" s="1">
        <v>43975</v>
      </c>
      <c r="P606">
        <v>98.35</v>
      </c>
      <c r="Q606" t="s">
        <v>109</v>
      </c>
    </row>
    <row r="607" spans="1:17" x14ac:dyDescent="0.25">
      <c r="A607" s="1">
        <v>43916</v>
      </c>
      <c r="B607">
        <v>4983.05</v>
      </c>
      <c r="C607" s="29" t="s">
        <v>84</v>
      </c>
      <c r="O607" s="1">
        <v>43976</v>
      </c>
      <c r="P607">
        <v>88.424999999999997</v>
      </c>
      <c r="Q607" t="s">
        <v>109</v>
      </c>
    </row>
    <row r="608" spans="1:17" x14ac:dyDescent="0.25">
      <c r="A608" s="1">
        <v>43917</v>
      </c>
      <c r="B608">
        <v>5758.9250000000011</v>
      </c>
      <c r="C608" s="29" t="s">
        <v>84</v>
      </c>
      <c r="O608" s="1">
        <v>43977</v>
      </c>
      <c r="P608">
        <v>80.400000000000006</v>
      </c>
      <c r="Q608" t="s">
        <v>109</v>
      </c>
    </row>
    <row r="609" spans="1:17" x14ac:dyDescent="0.25">
      <c r="A609" s="1">
        <v>43918</v>
      </c>
      <c r="B609">
        <v>6278.0999999999985</v>
      </c>
      <c r="C609" s="29" t="s">
        <v>84</v>
      </c>
      <c r="O609" s="1">
        <v>43978</v>
      </c>
      <c r="P609">
        <v>65.3</v>
      </c>
      <c r="Q609" t="s">
        <v>109</v>
      </c>
    </row>
    <row r="610" spans="1:17" x14ac:dyDescent="0.25">
      <c r="A610" s="1">
        <v>43919</v>
      </c>
      <c r="B610">
        <v>6694.6249999999991</v>
      </c>
      <c r="C610" s="29" t="s">
        <v>84</v>
      </c>
      <c r="O610" s="1">
        <v>43979</v>
      </c>
      <c r="P610">
        <v>57.350000000000009</v>
      </c>
      <c r="Q610" t="s">
        <v>109</v>
      </c>
    </row>
    <row r="611" spans="1:17" x14ac:dyDescent="0.25">
      <c r="A611" s="1">
        <v>43920</v>
      </c>
      <c r="B611">
        <v>6790.0249999999996</v>
      </c>
      <c r="C611" s="29" t="s">
        <v>84</v>
      </c>
      <c r="O611" s="1">
        <v>43980</v>
      </c>
      <c r="P611">
        <v>53.075000000000003</v>
      </c>
      <c r="Q611" t="s">
        <v>109</v>
      </c>
    </row>
    <row r="612" spans="1:17" x14ac:dyDescent="0.25">
      <c r="A612" s="1">
        <v>43921</v>
      </c>
      <c r="B612">
        <v>6797.7250000000013</v>
      </c>
      <c r="C612" s="29" t="s">
        <v>84</v>
      </c>
      <c r="O612" s="1">
        <v>43981</v>
      </c>
      <c r="P612">
        <v>48.500000000000007</v>
      </c>
      <c r="Q612" t="s">
        <v>109</v>
      </c>
    </row>
    <row r="613" spans="1:17" x14ac:dyDescent="0.25">
      <c r="A613" s="1">
        <v>43922</v>
      </c>
      <c r="B613">
        <v>7360.8750000000009</v>
      </c>
      <c r="C613" s="29" t="s">
        <v>84</v>
      </c>
      <c r="O613" s="1">
        <v>43982</v>
      </c>
      <c r="P613">
        <v>47.9</v>
      </c>
      <c r="Q613" t="s">
        <v>109</v>
      </c>
    </row>
    <row r="614" spans="1:17" x14ac:dyDescent="0.25">
      <c r="A614" s="1">
        <v>43923</v>
      </c>
      <c r="B614">
        <v>7687.3750000000018</v>
      </c>
      <c r="C614" s="29" t="s">
        <v>84</v>
      </c>
      <c r="O614" s="1">
        <v>43983</v>
      </c>
      <c r="P614">
        <v>45.024999999999999</v>
      </c>
      <c r="Q614" t="s">
        <v>109</v>
      </c>
    </row>
    <row r="615" spans="1:17" x14ac:dyDescent="0.25">
      <c r="A615" s="1">
        <v>43924</v>
      </c>
      <c r="B615">
        <v>7740.55</v>
      </c>
      <c r="C615" s="29" t="s">
        <v>84</v>
      </c>
      <c r="O615" s="1">
        <v>43984</v>
      </c>
      <c r="P615">
        <v>40.75</v>
      </c>
      <c r="Q615" t="s">
        <v>109</v>
      </c>
    </row>
    <row r="616" spans="1:17" x14ac:dyDescent="0.25">
      <c r="A616" s="1">
        <v>43925</v>
      </c>
      <c r="B616">
        <v>7773.3500000000013</v>
      </c>
      <c r="C616" s="29" t="s">
        <v>84</v>
      </c>
      <c r="O616" s="1">
        <v>43985</v>
      </c>
      <c r="P616">
        <v>39.425000000000011</v>
      </c>
      <c r="Q616" t="s">
        <v>109</v>
      </c>
    </row>
    <row r="617" spans="1:17" x14ac:dyDescent="0.25">
      <c r="A617" s="1">
        <v>43926</v>
      </c>
      <c r="B617">
        <v>7606.8250000000007</v>
      </c>
      <c r="C617" s="29" t="s">
        <v>84</v>
      </c>
      <c r="O617" s="1">
        <v>43986</v>
      </c>
      <c r="P617">
        <v>43.07500000000001</v>
      </c>
      <c r="Q617" t="s">
        <v>109</v>
      </c>
    </row>
    <row r="618" spans="1:17" x14ac:dyDescent="0.25">
      <c r="A618" s="1">
        <v>43927</v>
      </c>
      <c r="B618">
        <v>7241.05</v>
      </c>
      <c r="C618" s="29" t="s">
        <v>84</v>
      </c>
      <c r="O618" s="1">
        <v>43987</v>
      </c>
      <c r="P618">
        <v>46.35</v>
      </c>
      <c r="Q618" t="s">
        <v>109</v>
      </c>
    </row>
    <row r="619" spans="1:17" x14ac:dyDescent="0.25">
      <c r="A619" s="1">
        <v>43928</v>
      </c>
      <c r="B619">
        <v>6646.5749999999989</v>
      </c>
      <c r="C619" s="29" t="s">
        <v>84</v>
      </c>
      <c r="O619" s="1">
        <v>43988</v>
      </c>
      <c r="P619">
        <v>46.750000000000007</v>
      </c>
      <c r="Q619" t="s">
        <v>109</v>
      </c>
    </row>
    <row r="620" spans="1:17" x14ac:dyDescent="0.25">
      <c r="A620" s="1">
        <v>43929</v>
      </c>
      <c r="B620">
        <v>6297.3249999999998</v>
      </c>
      <c r="C620" s="29" t="s">
        <v>84</v>
      </c>
      <c r="O620" s="1">
        <v>43989</v>
      </c>
      <c r="P620">
        <v>50.65</v>
      </c>
      <c r="Q620" t="s">
        <v>109</v>
      </c>
    </row>
    <row r="621" spans="1:17" x14ac:dyDescent="0.25">
      <c r="A621" s="1">
        <v>43930</v>
      </c>
      <c r="B621">
        <v>6398.8</v>
      </c>
      <c r="C621" s="29" t="s">
        <v>84</v>
      </c>
      <c r="O621" s="1">
        <v>43990</v>
      </c>
      <c r="P621">
        <v>56.125000000000007</v>
      </c>
      <c r="Q621" t="s">
        <v>109</v>
      </c>
    </row>
    <row r="622" spans="1:17" x14ac:dyDescent="0.25">
      <c r="A622" s="1">
        <v>43931</v>
      </c>
      <c r="B622">
        <v>6304.1</v>
      </c>
      <c r="C622" s="29" t="s">
        <v>84</v>
      </c>
      <c r="O622" s="1">
        <v>43991</v>
      </c>
      <c r="P622">
        <v>56.225000000000009</v>
      </c>
      <c r="Q622" t="s">
        <v>109</v>
      </c>
    </row>
    <row r="623" spans="1:17" x14ac:dyDescent="0.25">
      <c r="A623" s="1">
        <v>43932</v>
      </c>
      <c r="B623">
        <v>5802.8250000000007</v>
      </c>
      <c r="C623" s="29" t="s">
        <v>84</v>
      </c>
      <c r="O623" s="1">
        <v>43992</v>
      </c>
      <c r="P623">
        <v>54.625000000000014</v>
      </c>
      <c r="Q623" t="s">
        <v>109</v>
      </c>
    </row>
    <row r="624" spans="1:17" x14ac:dyDescent="0.25">
      <c r="A624" s="1">
        <v>43933</v>
      </c>
      <c r="B624">
        <v>5524.8000000000011</v>
      </c>
      <c r="C624" s="29" t="s">
        <v>84</v>
      </c>
      <c r="O624" s="1">
        <v>43993</v>
      </c>
      <c r="P624">
        <v>52.2</v>
      </c>
      <c r="Q624" t="s">
        <v>109</v>
      </c>
    </row>
    <row r="625" spans="1:17" x14ac:dyDescent="0.25">
      <c r="A625" s="1">
        <v>43934</v>
      </c>
      <c r="B625">
        <v>5207.9750000000004</v>
      </c>
      <c r="C625" s="29" t="s">
        <v>84</v>
      </c>
      <c r="O625" s="1">
        <v>43994</v>
      </c>
      <c r="P625">
        <v>48.774999999999999</v>
      </c>
      <c r="Q625" t="s">
        <v>109</v>
      </c>
    </row>
    <row r="626" spans="1:17" x14ac:dyDescent="0.25">
      <c r="A626" s="1">
        <v>43935</v>
      </c>
      <c r="B626">
        <v>4785.45</v>
      </c>
      <c r="C626" s="29" t="s">
        <v>84</v>
      </c>
      <c r="O626" s="1">
        <v>43995</v>
      </c>
      <c r="P626">
        <v>44.974999999999994</v>
      </c>
      <c r="Q626" t="s">
        <v>109</v>
      </c>
    </row>
    <row r="627" spans="1:17" x14ac:dyDescent="0.25">
      <c r="A627" s="1">
        <v>43936</v>
      </c>
      <c r="B627">
        <v>4345.6000000000004</v>
      </c>
      <c r="C627" s="29" t="s">
        <v>84</v>
      </c>
      <c r="O627" s="1">
        <v>43996</v>
      </c>
      <c r="P627">
        <v>40.950000000000003</v>
      </c>
      <c r="Q627" t="s">
        <v>109</v>
      </c>
    </row>
    <row r="628" spans="1:17" x14ac:dyDescent="0.25">
      <c r="A628" s="1">
        <v>43937</v>
      </c>
      <c r="B628">
        <v>4446.2499999999991</v>
      </c>
      <c r="C628" s="29" t="s">
        <v>84</v>
      </c>
      <c r="O628" s="1">
        <v>43997</v>
      </c>
      <c r="P628">
        <v>37.800000000000004</v>
      </c>
      <c r="Q628" t="s">
        <v>109</v>
      </c>
    </row>
    <row r="629" spans="1:17" x14ac:dyDescent="0.25">
      <c r="A629" s="1">
        <v>43938</v>
      </c>
      <c r="B629">
        <v>4700.0499999999993</v>
      </c>
      <c r="C629" s="29" t="s">
        <v>84</v>
      </c>
      <c r="O629" s="1">
        <v>43998</v>
      </c>
      <c r="P629">
        <v>35.1</v>
      </c>
      <c r="Q629" t="s">
        <v>109</v>
      </c>
    </row>
    <row r="630" spans="1:17" x14ac:dyDescent="0.25">
      <c r="A630" s="1">
        <v>43939</v>
      </c>
      <c r="B630">
        <v>4748.7749999999996</v>
      </c>
      <c r="C630" s="29" t="s">
        <v>84</v>
      </c>
      <c r="O630" s="1">
        <v>43999</v>
      </c>
      <c r="P630">
        <v>33.1</v>
      </c>
      <c r="Q630" t="s">
        <v>109</v>
      </c>
    </row>
    <row r="631" spans="1:17" x14ac:dyDescent="0.25">
      <c r="A631" s="1">
        <v>43940</v>
      </c>
      <c r="B631">
        <v>4613.6000000000013</v>
      </c>
      <c r="C631" s="29" t="s">
        <v>84</v>
      </c>
      <c r="O631" s="1">
        <v>44000</v>
      </c>
      <c r="P631">
        <v>35.774999999999991</v>
      </c>
      <c r="Q631" t="s">
        <v>109</v>
      </c>
    </row>
    <row r="632" spans="1:17" x14ac:dyDescent="0.25">
      <c r="A632" s="1">
        <v>43941</v>
      </c>
      <c r="B632">
        <v>4463.9000000000005</v>
      </c>
      <c r="C632" s="29" t="s">
        <v>84</v>
      </c>
      <c r="O632" s="1">
        <v>43896</v>
      </c>
      <c r="Q632" t="s">
        <v>110</v>
      </c>
    </row>
    <row r="633" spans="1:17" x14ac:dyDescent="0.25">
      <c r="A633" s="1">
        <v>43942</v>
      </c>
      <c r="B633">
        <v>4424.1750000000011</v>
      </c>
      <c r="C633" s="29" t="s">
        <v>84</v>
      </c>
      <c r="O633" s="1">
        <v>43897</v>
      </c>
      <c r="Q633" t="s">
        <v>110</v>
      </c>
    </row>
    <row r="634" spans="1:17" x14ac:dyDescent="0.25">
      <c r="A634" s="1">
        <v>43943</v>
      </c>
      <c r="B634">
        <v>4348.7750000000015</v>
      </c>
      <c r="C634" s="29" t="s">
        <v>84</v>
      </c>
      <c r="O634" s="1">
        <v>43898</v>
      </c>
      <c r="Q634" t="s">
        <v>110</v>
      </c>
    </row>
    <row r="635" spans="1:17" x14ac:dyDescent="0.25">
      <c r="A635" s="1">
        <v>43944</v>
      </c>
      <c r="B635">
        <v>4297.4250000000011</v>
      </c>
      <c r="C635" s="29" t="s">
        <v>84</v>
      </c>
      <c r="O635" s="1">
        <v>43899</v>
      </c>
      <c r="Q635" t="s">
        <v>110</v>
      </c>
    </row>
    <row r="636" spans="1:17" x14ac:dyDescent="0.25">
      <c r="A636" s="1">
        <v>43945</v>
      </c>
      <c r="B636">
        <v>4411.7250000000004</v>
      </c>
      <c r="C636" s="29" t="s">
        <v>84</v>
      </c>
      <c r="O636" s="1">
        <v>43900</v>
      </c>
      <c r="Q636" t="s">
        <v>110</v>
      </c>
    </row>
    <row r="637" spans="1:17" x14ac:dyDescent="0.25">
      <c r="A637" s="1">
        <v>43946</v>
      </c>
      <c r="B637">
        <v>4160.8250000000007</v>
      </c>
      <c r="C637" s="29" t="s">
        <v>84</v>
      </c>
      <c r="O637" s="1">
        <v>43901</v>
      </c>
      <c r="Q637" t="s">
        <v>110</v>
      </c>
    </row>
    <row r="638" spans="1:17" x14ac:dyDescent="0.25">
      <c r="A638" s="1">
        <v>43947</v>
      </c>
      <c r="B638">
        <v>3812.3999999999996</v>
      </c>
      <c r="C638" s="29" t="s">
        <v>84</v>
      </c>
      <c r="O638" s="1">
        <v>43902</v>
      </c>
      <c r="Q638" t="s">
        <v>110</v>
      </c>
    </row>
    <row r="639" spans="1:17" x14ac:dyDescent="0.25">
      <c r="A639" s="1">
        <v>43948</v>
      </c>
      <c r="B639">
        <v>3414.7999999999997</v>
      </c>
      <c r="C639" s="29" t="s">
        <v>84</v>
      </c>
      <c r="O639" s="1">
        <v>43903</v>
      </c>
      <c r="Q639" t="s">
        <v>110</v>
      </c>
    </row>
    <row r="640" spans="1:17" x14ac:dyDescent="0.25">
      <c r="A640" s="1">
        <v>43949</v>
      </c>
      <c r="B640">
        <v>3012.0749999999998</v>
      </c>
      <c r="C640" s="29" t="s">
        <v>84</v>
      </c>
      <c r="O640" s="1">
        <v>43904</v>
      </c>
      <c r="Q640" t="s">
        <v>110</v>
      </c>
    </row>
    <row r="641" spans="1:17" x14ac:dyDescent="0.25">
      <c r="A641" s="1">
        <v>43950</v>
      </c>
      <c r="B641">
        <v>2660.7500000000005</v>
      </c>
      <c r="C641" s="29" t="s">
        <v>84</v>
      </c>
      <c r="O641" s="1">
        <v>43905</v>
      </c>
      <c r="Q641" t="s">
        <v>110</v>
      </c>
    </row>
    <row r="642" spans="1:17" x14ac:dyDescent="0.25">
      <c r="A642" s="1">
        <v>43951</v>
      </c>
      <c r="B642">
        <v>2520.3750000000005</v>
      </c>
      <c r="C642" s="29" t="s">
        <v>84</v>
      </c>
      <c r="O642" s="1">
        <v>43906</v>
      </c>
      <c r="Q642" t="s">
        <v>110</v>
      </c>
    </row>
    <row r="643" spans="1:17" x14ac:dyDescent="0.25">
      <c r="A643" s="1">
        <v>43952</v>
      </c>
      <c r="B643">
        <v>2248.6000000000004</v>
      </c>
      <c r="C643" s="29" t="s">
        <v>84</v>
      </c>
      <c r="O643" s="1">
        <v>43907</v>
      </c>
      <c r="Q643" t="s">
        <v>110</v>
      </c>
    </row>
    <row r="644" spans="1:17" x14ac:dyDescent="0.25">
      <c r="A644" s="1">
        <v>43953</v>
      </c>
      <c r="B644">
        <v>1957.6749999999997</v>
      </c>
      <c r="C644" s="29" t="s">
        <v>84</v>
      </c>
      <c r="O644" s="1">
        <v>43908</v>
      </c>
      <c r="Q644" t="s">
        <v>110</v>
      </c>
    </row>
    <row r="645" spans="1:17" x14ac:dyDescent="0.25">
      <c r="A645" s="1">
        <v>43954</v>
      </c>
      <c r="B645">
        <v>1726.25</v>
      </c>
      <c r="C645" s="29" t="s">
        <v>84</v>
      </c>
      <c r="O645" s="1">
        <v>43909</v>
      </c>
      <c r="Q645" t="s">
        <v>110</v>
      </c>
    </row>
    <row r="646" spans="1:17" x14ac:dyDescent="0.25">
      <c r="A646" s="1">
        <v>43955</v>
      </c>
      <c r="B646">
        <v>1468.675</v>
      </c>
      <c r="C646" s="29" t="s">
        <v>84</v>
      </c>
      <c r="O646" s="1">
        <v>43910</v>
      </c>
      <c r="Q646" t="s">
        <v>110</v>
      </c>
    </row>
    <row r="647" spans="1:17" x14ac:dyDescent="0.25">
      <c r="A647" s="1">
        <v>43956</v>
      </c>
      <c r="B647">
        <v>1186</v>
      </c>
      <c r="C647" s="29" t="s">
        <v>84</v>
      </c>
      <c r="O647" s="1">
        <v>43911</v>
      </c>
      <c r="P647">
        <v>98.492499999999993</v>
      </c>
      <c r="Q647" t="s">
        <v>110</v>
      </c>
    </row>
    <row r="648" spans="1:17" x14ac:dyDescent="0.25">
      <c r="A648" s="1">
        <v>43957</v>
      </c>
      <c r="B648">
        <v>1062.9749999999999</v>
      </c>
      <c r="C648" s="29" t="s">
        <v>84</v>
      </c>
      <c r="O648" s="1">
        <v>43912</v>
      </c>
      <c r="P648">
        <v>116.105</v>
      </c>
      <c r="Q648" t="s">
        <v>110</v>
      </c>
    </row>
    <row r="649" spans="1:17" x14ac:dyDescent="0.25">
      <c r="A649" s="1">
        <v>43958</v>
      </c>
      <c r="B649">
        <v>994.95</v>
      </c>
      <c r="C649" s="29" t="s">
        <v>84</v>
      </c>
      <c r="O649" s="1">
        <v>43913</v>
      </c>
      <c r="P649">
        <v>148.84</v>
      </c>
      <c r="Q649" t="s">
        <v>110</v>
      </c>
    </row>
    <row r="650" spans="1:17" x14ac:dyDescent="0.25">
      <c r="A650" s="1">
        <v>43959</v>
      </c>
      <c r="B650">
        <v>906.10000000000014</v>
      </c>
      <c r="C650" s="29" t="s">
        <v>84</v>
      </c>
      <c r="O650" s="1">
        <v>43914</v>
      </c>
      <c r="P650">
        <v>188.25750000000002</v>
      </c>
      <c r="Q650" t="s">
        <v>110</v>
      </c>
    </row>
    <row r="651" spans="1:17" x14ac:dyDescent="0.25">
      <c r="A651" s="1">
        <v>43960</v>
      </c>
      <c r="B651">
        <v>940.87500000000011</v>
      </c>
      <c r="C651" s="29" t="s">
        <v>84</v>
      </c>
      <c r="O651" s="1">
        <v>43915</v>
      </c>
      <c r="P651">
        <v>241.69750000000002</v>
      </c>
      <c r="Q651" t="s">
        <v>110</v>
      </c>
    </row>
    <row r="652" spans="1:17" x14ac:dyDescent="0.25">
      <c r="A652" s="1">
        <v>43961</v>
      </c>
      <c r="B652">
        <v>841.50000000000023</v>
      </c>
      <c r="C652" s="29" t="s">
        <v>84</v>
      </c>
      <c r="O652" s="1">
        <v>43916</v>
      </c>
      <c r="P652">
        <v>295.06499999999994</v>
      </c>
      <c r="Q652" t="s">
        <v>110</v>
      </c>
    </row>
    <row r="653" spans="1:17" x14ac:dyDescent="0.25">
      <c r="A653" s="1">
        <v>43962</v>
      </c>
      <c r="B653">
        <v>748.125</v>
      </c>
      <c r="C653" s="29" t="s">
        <v>84</v>
      </c>
      <c r="O653" s="1">
        <v>43917</v>
      </c>
      <c r="P653">
        <v>352.76249999999999</v>
      </c>
      <c r="Q653" t="s">
        <v>110</v>
      </c>
    </row>
    <row r="654" spans="1:17" x14ac:dyDescent="0.25">
      <c r="A654" s="1">
        <v>43963</v>
      </c>
      <c r="B654">
        <v>677.55</v>
      </c>
      <c r="C654" s="29" t="s">
        <v>84</v>
      </c>
      <c r="O654" s="1">
        <v>43918</v>
      </c>
      <c r="P654">
        <v>451.04</v>
      </c>
      <c r="Q654" t="s">
        <v>110</v>
      </c>
    </row>
    <row r="655" spans="1:17" x14ac:dyDescent="0.25">
      <c r="A655" s="1">
        <v>43964</v>
      </c>
      <c r="B655">
        <v>602.77499999999998</v>
      </c>
      <c r="C655" s="29" t="s">
        <v>84</v>
      </c>
      <c r="O655" s="1">
        <v>43919</v>
      </c>
      <c r="P655">
        <v>501.85999999999996</v>
      </c>
      <c r="Q655" t="s">
        <v>110</v>
      </c>
    </row>
    <row r="656" spans="1:17" x14ac:dyDescent="0.25">
      <c r="A656" s="1">
        <v>43965</v>
      </c>
      <c r="B656">
        <v>566.875</v>
      </c>
      <c r="C656" s="29" t="s">
        <v>84</v>
      </c>
      <c r="O656" s="1">
        <v>43920</v>
      </c>
      <c r="P656">
        <v>572.62249999999983</v>
      </c>
      <c r="Q656" t="s">
        <v>110</v>
      </c>
    </row>
    <row r="657" spans="1:17" x14ac:dyDescent="0.25">
      <c r="A657" s="1">
        <v>43966</v>
      </c>
      <c r="B657">
        <v>573.72500000000002</v>
      </c>
      <c r="C657" s="29" t="s">
        <v>84</v>
      </c>
      <c r="O657" s="1">
        <v>43921</v>
      </c>
      <c r="P657">
        <v>639.26</v>
      </c>
      <c r="Q657" t="s">
        <v>110</v>
      </c>
    </row>
    <row r="658" spans="1:17" x14ac:dyDescent="0.25">
      <c r="A658" s="1">
        <v>43967</v>
      </c>
      <c r="B658">
        <v>553.375</v>
      </c>
      <c r="C658" s="29" t="s">
        <v>84</v>
      </c>
      <c r="O658" s="1">
        <v>43922</v>
      </c>
      <c r="P658">
        <v>687.40750000000003</v>
      </c>
      <c r="Q658" t="s">
        <v>110</v>
      </c>
    </row>
    <row r="659" spans="1:17" x14ac:dyDescent="0.25">
      <c r="A659" s="1">
        <v>43968</v>
      </c>
      <c r="B659">
        <v>551.90000000000009</v>
      </c>
      <c r="C659" s="29" t="s">
        <v>84</v>
      </c>
      <c r="O659" s="1">
        <v>43923</v>
      </c>
      <c r="P659">
        <v>723.375</v>
      </c>
      <c r="Q659" t="s">
        <v>110</v>
      </c>
    </row>
    <row r="660" spans="1:17" x14ac:dyDescent="0.25">
      <c r="A660" s="1">
        <v>43969</v>
      </c>
      <c r="B660">
        <v>517.32500000000005</v>
      </c>
      <c r="C660" s="29" t="s">
        <v>84</v>
      </c>
      <c r="O660" s="1">
        <v>43924</v>
      </c>
      <c r="P660">
        <v>752.18249999999989</v>
      </c>
      <c r="Q660" t="s">
        <v>110</v>
      </c>
    </row>
    <row r="661" spans="1:17" x14ac:dyDescent="0.25">
      <c r="A661" s="1">
        <v>43970</v>
      </c>
      <c r="B661">
        <v>445.375</v>
      </c>
      <c r="C661" s="29" t="s">
        <v>84</v>
      </c>
      <c r="O661" s="1">
        <v>43925</v>
      </c>
      <c r="P661">
        <v>781.74</v>
      </c>
      <c r="Q661" t="s">
        <v>110</v>
      </c>
    </row>
    <row r="662" spans="1:17" x14ac:dyDescent="0.25">
      <c r="A662" s="1">
        <v>43971</v>
      </c>
      <c r="B662">
        <v>408.77499999999998</v>
      </c>
      <c r="C662" s="29" t="s">
        <v>84</v>
      </c>
      <c r="O662" s="1">
        <v>43926</v>
      </c>
      <c r="P662">
        <v>824.04000000000008</v>
      </c>
      <c r="Q662" t="s">
        <v>110</v>
      </c>
    </row>
    <row r="663" spans="1:17" x14ac:dyDescent="0.25">
      <c r="A663" s="1">
        <v>43972</v>
      </c>
      <c r="B663">
        <v>407.72499999999997</v>
      </c>
      <c r="C663" s="29" t="s">
        <v>84</v>
      </c>
      <c r="O663" s="1">
        <v>43927</v>
      </c>
      <c r="P663">
        <v>850.7924999999999</v>
      </c>
      <c r="Q663" t="s">
        <v>110</v>
      </c>
    </row>
    <row r="664" spans="1:17" x14ac:dyDescent="0.25">
      <c r="A664" s="1">
        <v>43973</v>
      </c>
      <c r="B664">
        <v>402.25</v>
      </c>
      <c r="C664" s="29" t="s">
        <v>84</v>
      </c>
      <c r="O664" s="1">
        <v>43928</v>
      </c>
      <c r="P664">
        <v>841.95749999999987</v>
      </c>
      <c r="Q664" t="s">
        <v>110</v>
      </c>
    </row>
    <row r="665" spans="1:17" x14ac:dyDescent="0.25">
      <c r="A665" s="1">
        <v>43974</v>
      </c>
      <c r="B665">
        <v>404.3</v>
      </c>
      <c r="C665" s="29" t="s">
        <v>84</v>
      </c>
      <c r="O665" s="1">
        <v>43929</v>
      </c>
      <c r="P665">
        <v>805.11</v>
      </c>
      <c r="Q665" t="s">
        <v>110</v>
      </c>
    </row>
    <row r="666" spans="1:17" x14ac:dyDescent="0.25">
      <c r="A666" s="1">
        <v>43975</v>
      </c>
      <c r="B666">
        <v>399.54999999999995</v>
      </c>
      <c r="C666" s="29" t="s">
        <v>84</v>
      </c>
      <c r="O666" s="1">
        <v>43930</v>
      </c>
      <c r="P666">
        <v>765.61750000000006</v>
      </c>
      <c r="Q666" t="s">
        <v>110</v>
      </c>
    </row>
    <row r="667" spans="1:17" x14ac:dyDescent="0.25">
      <c r="A667" s="1">
        <v>43976</v>
      </c>
      <c r="B667">
        <v>360.95</v>
      </c>
      <c r="C667" s="29" t="s">
        <v>84</v>
      </c>
      <c r="O667" s="1">
        <v>43931</v>
      </c>
      <c r="P667">
        <v>759.6400000000001</v>
      </c>
      <c r="Q667" t="s">
        <v>110</v>
      </c>
    </row>
    <row r="668" spans="1:17" x14ac:dyDescent="0.25">
      <c r="A668" s="1">
        <v>43977</v>
      </c>
      <c r="B668">
        <v>306.27499999999998</v>
      </c>
      <c r="C668" s="29" t="s">
        <v>84</v>
      </c>
      <c r="O668" s="1">
        <v>43932</v>
      </c>
      <c r="P668">
        <v>755.3175</v>
      </c>
      <c r="Q668" t="s">
        <v>110</v>
      </c>
    </row>
    <row r="669" spans="1:17" x14ac:dyDescent="0.25">
      <c r="A669" s="1">
        <v>43978</v>
      </c>
      <c r="B669">
        <v>277.55</v>
      </c>
      <c r="C669" s="29" t="s">
        <v>84</v>
      </c>
      <c r="O669" s="1">
        <v>43933</v>
      </c>
      <c r="P669">
        <v>734.65250000000003</v>
      </c>
      <c r="Q669" t="s">
        <v>110</v>
      </c>
    </row>
    <row r="670" spans="1:17" x14ac:dyDescent="0.25">
      <c r="A670" s="1">
        <v>43979</v>
      </c>
      <c r="B670">
        <v>267.95000000000005</v>
      </c>
      <c r="C670" s="29" t="s">
        <v>84</v>
      </c>
      <c r="O670" s="1">
        <v>43934</v>
      </c>
      <c r="P670">
        <v>704.78499999999997</v>
      </c>
      <c r="Q670" t="s">
        <v>110</v>
      </c>
    </row>
    <row r="671" spans="1:17" x14ac:dyDescent="0.25">
      <c r="A671" s="1">
        <v>43980</v>
      </c>
      <c r="B671">
        <v>253.07499999999999</v>
      </c>
      <c r="C671" s="29" t="s">
        <v>84</v>
      </c>
      <c r="O671" s="1">
        <v>43935</v>
      </c>
      <c r="P671">
        <v>658.85</v>
      </c>
      <c r="Q671" t="s">
        <v>110</v>
      </c>
    </row>
    <row r="672" spans="1:17" x14ac:dyDescent="0.25">
      <c r="A672" s="1">
        <v>43981</v>
      </c>
      <c r="B672">
        <v>235.32499999999999</v>
      </c>
      <c r="C672" s="29" t="s">
        <v>84</v>
      </c>
      <c r="O672" s="1">
        <v>43936</v>
      </c>
      <c r="P672">
        <v>652.58499999999992</v>
      </c>
      <c r="Q672" t="s">
        <v>110</v>
      </c>
    </row>
    <row r="673" spans="1:17" x14ac:dyDescent="0.25">
      <c r="A673" s="1">
        <v>43982</v>
      </c>
      <c r="B673">
        <v>238.20000000000002</v>
      </c>
      <c r="C673" s="29" t="s">
        <v>84</v>
      </c>
      <c r="O673" s="1">
        <v>43937</v>
      </c>
      <c r="P673">
        <v>615.81500000000005</v>
      </c>
      <c r="Q673" t="s">
        <v>110</v>
      </c>
    </row>
    <row r="674" spans="1:17" x14ac:dyDescent="0.25">
      <c r="A674" s="1">
        <v>43983</v>
      </c>
      <c r="B674">
        <v>210.50000000000006</v>
      </c>
      <c r="C674" s="29" t="s">
        <v>84</v>
      </c>
      <c r="O674" s="1">
        <v>43938</v>
      </c>
      <c r="P674">
        <v>602.69500000000005</v>
      </c>
      <c r="Q674" t="s">
        <v>110</v>
      </c>
    </row>
    <row r="675" spans="1:17" x14ac:dyDescent="0.25">
      <c r="A675" s="1">
        <v>43984</v>
      </c>
      <c r="B675">
        <v>166.22500000000002</v>
      </c>
      <c r="C675" s="29" t="s">
        <v>84</v>
      </c>
      <c r="O675" s="1">
        <v>43939</v>
      </c>
      <c r="P675">
        <v>582.04750000000001</v>
      </c>
      <c r="Q675" t="s">
        <v>110</v>
      </c>
    </row>
    <row r="676" spans="1:17" x14ac:dyDescent="0.25">
      <c r="A676" s="1">
        <v>43985</v>
      </c>
      <c r="B676">
        <v>155.37500000000003</v>
      </c>
      <c r="C676" s="29" t="s">
        <v>84</v>
      </c>
      <c r="O676" s="1">
        <v>43940</v>
      </c>
      <c r="P676">
        <v>571.47500000000002</v>
      </c>
      <c r="Q676" t="s">
        <v>110</v>
      </c>
    </row>
    <row r="677" spans="1:17" x14ac:dyDescent="0.25">
      <c r="A677" s="1">
        <v>43986</v>
      </c>
      <c r="B677">
        <v>169.32499999999999</v>
      </c>
      <c r="C677" s="29" t="s">
        <v>84</v>
      </c>
      <c r="O677" s="1">
        <v>43941</v>
      </c>
      <c r="P677">
        <v>577.70749999999998</v>
      </c>
      <c r="Q677" t="s">
        <v>110</v>
      </c>
    </row>
    <row r="678" spans="1:17" x14ac:dyDescent="0.25">
      <c r="A678" s="1">
        <v>43987</v>
      </c>
      <c r="B678">
        <v>177.29999999999998</v>
      </c>
      <c r="C678" s="29" t="s">
        <v>84</v>
      </c>
      <c r="O678" s="1">
        <v>43942</v>
      </c>
      <c r="P678">
        <v>570.29749999999979</v>
      </c>
      <c r="Q678" t="s">
        <v>110</v>
      </c>
    </row>
    <row r="679" spans="1:17" x14ac:dyDescent="0.25">
      <c r="A679" s="1">
        <v>43988</v>
      </c>
      <c r="B679">
        <v>174.02500000000001</v>
      </c>
      <c r="C679" s="29" t="s">
        <v>84</v>
      </c>
      <c r="O679" s="1">
        <v>43943</v>
      </c>
      <c r="P679">
        <v>533.22249999999997</v>
      </c>
      <c r="Q679" t="s">
        <v>110</v>
      </c>
    </row>
    <row r="680" spans="1:17" x14ac:dyDescent="0.25">
      <c r="A680" s="1">
        <v>43989</v>
      </c>
      <c r="B680">
        <v>167.22499999999999</v>
      </c>
      <c r="C680" s="29" t="s">
        <v>84</v>
      </c>
      <c r="O680" s="1">
        <v>43944</v>
      </c>
      <c r="P680">
        <v>475.86750000000001</v>
      </c>
      <c r="Q680" t="s">
        <v>110</v>
      </c>
    </row>
    <row r="681" spans="1:17" x14ac:dyDescent="0.25">
      <c r="A681" s="1">
        <v>43990</v>
      </c>
      <c r="B681">
        <v>155.15000000000003</v>
      </c>
      <c r="C681" s="29" t="s">
        <v>84</v>
      </c>
      <c r="O681" s="1">
        <v>43945</v>
      </c>
      <c r="P681">
        <v>465.06749999999994</v>
      </c>
      <c r="Q681" t="s">
        <v>110</v>
      </c>
    </row>
    <row r="682" spans="1:17" x14ac:dyDescent="0.25">
      <c r="A682" s="1">
        <v>43991</v>
      </c>
      <c r="B682">
        <v>131.75</v>
      </c>
      <c r="C682" s="29" t="s">
        <v>84</v>
      </c>
      <c r="O682" s="1">
        <v>43946</v>
      </c>
      <c r="P682">
        <v>451.94499999999994</v>
      </c>
      <c r="Q682" t="s">
        <v>110</v>
      </c>
    </row>
    <row r="683" spans="1:17" x14ac:dyDescent="0.25">
      <c r="A683" s="1">
        <v>43992</v>
      </c>
      <c r="B683">
        <v>116.64999999999999</v>
      </c>
      <c r="C683" s="29" t="s">
        <v>84</v>
      </c>
      <c r="O683" s="1">
        <v>43947</v>
      </c>
      <c r="P683">
        <v>445.55</v>
      </c>
      <c r="Q683" t="s">
        <v>110</v>
      </c>
    </row>
    <row r="684" spans="1:17" x14ac:dyDescent="0.25">
      <c r="A684" s="1">
        <v>43993</v>
      </c>
      <c r="B684">
        <v>130.55000000000001</v>
      </c>
      <c r="C684" s="29" t="s">
        <v>84</v>
      </c>
      <c r="O684" s="1">
        <v>43948</v>
      </c>
      <c r="P684">
        <v>425.17250000000001</v>
      </c>
      <c r="Q684" t="s">
        <v>110</v>
      </c>
    </row>
    <row r="685" spans="1:17" x14ac:dyDescent="0.25">
      <c r="A685" s="1">
        <v>43994</v>
      </c>
      <c r="B685">
        <v>140.82500000000002</v>
      </c>
      <c r="C685" s="29" t="s">
        <v>84</v>
      </c>
      <c r="O685" s="1">
        <v>43949</v>
      </c>
      <c r="P685">
        <v>413.37249999999995</v>
      </c>
      <c r="Q685" t="s">
        <v>110</v>
      </c>
    </row>
    <row r="686" spans="1:17" x14ac:dyDescent="0.25">
      <c r="A686" s="1">
        <v>43995</v>
      </c>
      <c r="B686">
        <v>141.6</v>
      </c>
      <c r="C686" s="29" t="s">
        <v>84</v>
      </c>
      <c r="O686" s="1">
        <v>43950</v>
      </c>
      <c r="P686">
        <v>386.85</v>
      </c>
      <c r="Q686" t="s">
        <v>110</v>
      </c>
    </row>
    <row r="687" spans="1:17" x14ac:dyDescent="0.25">
      <c r="A687" s="1">
        <v>43996</v>
      </c>
      <c r="B687">
        <v>135.75</v>
      </c>
      <c r="C687" s="29" t="s">
        <v>84</v>
      </c>
      <c r="O687" s="1">
        <v>43951</v>
      </c>
      <c r="P687">
        <v>372.14000000000004</v>
      </c>
      <c r="Q687" t="s">
        <v>110</v>
      </c>
    </row>
    <row r="688" spans="1:17" x14ac:dyDescent="0.25">
      <c r="A688" s="1">
        <v>43997</v>
      </c>
      <c r="B688">
        <v>115.44999999999999</v>
      </c>
      <c r="C688" s="29" t="s">
        <v>84</v>
      </c>
      <c r="O688" s="1">
        <v>43952</v>
      </c>
      <c r="P688">
        <v>354.03249999999997</v>
      </c>
      <c r="Q688" t="s">
        <v>110</v>
      </c>
    </row>
    <row r="689" spans="1:17" x14ac:dyDescent="0.25">
      <c r="A689" s="1">
        <v>43998</v>
      </c>
      <c r="B689">
        <v>103.42500000000001</v>
      </c>
      <c r="C689" s="29" t="s">
        <v>84</v>
      </c>
      <c r="O689" s="1">
        <v>43953</v>
      </c>
      <c r="P689">
        <v>343.63750000000005</v>
      </c>
      <c r="Q689" t="s">
        <v>110</v>
      </c>
    </row>
    <row r="690" spans="1:17" x14ac:dyDescent="0.25">
      <c r="A690" s="1">
        <v>43999</v>
      </c>
      <c r="B690">
        <v>112.62500000000001</v>
      </c>
      <c r="C690" s="29" t="s">
        <v>84</v>
      </c>
      <c r="O690" s="1">
        <v>43954</v>
      </c>
      <c r="P690">
        <v>325.1275</v>
      </c>
      <c r="Q690" t="s">
        <v>110</v>
      </c>
    </row>
    <row r="691" spans="1:17" x14ac:dyDescent="0.25">
      <c r="A691" s="1">
        <v>44000</v>
      </c>
      <c r="B691">
        <v>120.47500000000001</v>
      </c>
      <c r="C691" s="29" t="s">
        <v>84</v>
      </c>
      <c r="O691" s="1">
        <v>43955</v>
      </c>
      <c r="P691">
        <v>311.77249999999998</v>
      </c>
      <c r="Q691" t="s">
        <v>110</v>
      </c>
    </row>
    <row r="692" spans="1:17" x14ac:dyDescent="0.25">
      <c r="A692" s="1">
        <v>43886</v>
      </c>
      <c r="C692" s="29" t="s">
        <v>85</v>
      </c>
      <c r="O692" s="1">
        <v>43956</v>
      </c>
      <c r="P692">
        <v>303.94999999999993</v>
      </c>
      <c r="Q692" t="s">
        <v>110</v>
      </c>
    </row>
    <row r="693" spans="1:17" x14ac:dyDescent="0.25">
      <c r="A693" s="1">
        <v>43887</v>
      </c>
      <c r="C693" s="29" t="s">
        <v>85</v>
      </c>
      <c r="O693" s="1">
        <v>43957</v>
      </c>
      <c r="P693">
        <v>267.34999999999997</v>
      </c>
      <c r="Q693" t="s">
        <v>110</v>
      </c>
    </row>
    <row r="694" spans="1:17" x14ac:dyDescent="0.25">
      <c r="A694" s="1">
        <v>43888</v>
      </c>
      <c r="C694" s="29" t="s">
        <v>85</v>
      </c>
      <c r="O694" s="1">
        <v>43958</v>
      </c>
      <c r="P694">
        <v>243.89000000000001</v>
      </c>
      <c r="Q694" t="s">
        <v>110</v>
      </c>
    </row>
    <row r="695" spans="1:17" x14ac:dyDescent="0.25">
      <c r="A695" s="1">
        <v>43889</v>
      </c>
      <c r="C695" s="29" t="s">
        <v>85</v>
      </c>
      <c r="O695" s="1">
        <v>43959</v>
      </c>
      <c r="P695">
        <v>227.74249999999998</v>
      </c>
      <c r="Q695" t="s">
        <v>110</v>
      </c>
    </row>
    <row r="696" spans="1:17" x14ac:dyDescent="0.25">
      <c r="A696" s="1">
        <v>43890</v>
      </c>
      <c r="C696" s="29" t="s">
        <v>85</v>
      </c>
      <c r="O696" s="1">
        <v>43960</v>
      </c>
      <c r="P696">
        <v>229.66499999999994</v>
      </c>
      <c r="Q696" t="s">
        <v>110</v>
      </c>
    </row>
    <row r="697" spans="1:17" x14ac:dyDescent="0.25">
      <c r="A697" s="1">
        <v>43891</v>
      </c>
      <c r="C697" s="29" t="s">
        <v>85</v>
      </c>
      <c r="O697" s="1">
        <v>43961</v>
      </c>
      <c r="P697">
        <v>224.52749999999997</v>
      </c>
      <c r="Q697" t="s">
        <v>110</v>
      </c>
    </row>
    <row r="698" spans="1:17" x14ac:dyDescent="0.25">
      <c r="A698" s="1">
        <v>43892</v>
      </c>
      <c r="C698" s="29" t="s">
        <v>85</v>
      </c>
      <c r="O698" s="1">
        <v>43962</v>
      </c>
      <c r="P698">
        <v>223.96250000000006</v>
      </c>
      <c r="Q698" t="s">
        <v>110</v>
      </c>
    </row>
    <row r="699" spans="1:17" x14ac:dyDescent="0.25">
      <c r="A699" s="1">
        <v>43893</v>
      </c>
      <c r="C699" s="29" t="s">
        <v>85</v>
      </c>
      <c r="O699" s="1">
        <v>43963</v>
      </c>
      <c r="P699">
        <v>214.92249999999999</v>
      </c>
      <c r="Q699" t="s">
        <v>110</v>
      </c>
    </row>
    <row r="700" spans="1:17" x14ac:dyDescent="0.25">
      <c r="A700" s="1">
        <v>43894</v>
      </c>
      <c r="C700" s="29" t="s">
        <v>85</v>
      </c>
      <c r="O700" s="1">
        <v>43964</v>
      </c>
      <c r="P700">
        <v>197.58499999999998</v>
      </c>
      <c r="Q700" t="s">
        <v>110</v>
      </c>
    </row>
    <row r="701" spans="1:17" x14ac:dyDescent="0.25">
      <c r="A701" s="1">
        <v>43895</v>
      </c>
      <c r="C701" s="29" t="s">
        <v>85</v>
      </c>
      <c r="O701" s="1">
        <v>43965</v>
      </c>
      <c r="P701">
        <v>180.91249999999999</v>
      </c>
      <c r="Q701" t="s">
        <v>110</v>
      </c>
    </row>
    <row r="702" spans="1:17" x14ac:dyDescent="0.25">
      <c r="A702" s="1">
        <v>43896</v>
      </c>
      <c r="C702" s="29" t="s">
        <v>85</v>
      </c>
      <c r="O702" s="1">
        <v>43966</v>
      </c>
      <c r="P702">
        <v>177.13500000000002</v>
      </c>
      <c r="Q702" t="s">
        <v>110</v>
      </c>
    </row>
    <row r="703" spans="1:17" x14ac:dyDescent="0.25">
      <c r="A703" s="1">
        <v>43897</v>
      </c>
      <c r="C703" s="29" t="s">
        <v>85</v>
      </c>
      <c r="O703" s="1">
        <v>43967</v>
      </c>
      <c r="P703">
        <v>177.39249999999996</v>
      </c>
      <c r="Q703" t="s">
        <v>110</v>
      </c>
    </row>
    <row r="704" spans="1:17" x14ac:dyDescent="0.25">
      <c r="A704" s="1">
        <v>43898</v>
      </c>
      <c r="C704" s="29" t="s">
        <v>85</v>
      </c>
      <c r="O704" s="1">
        <v>43968</v>
      </c>
      <c r="P704">
        <v>185.12999999999997</v>
      </c>
      <c r="Q704" t="s">
        <v>110</v>
      </c>
    </row>
    <row r="705" spans="1:17" x14ac:dyDescent="0.25">
      <c r="A705" s="1">
        <v>43899</v>
      </c>
      <c r="C705" s="29" t="s">
        <v>85</v>
      </c>
      <c r="O705" s="1">
        <v>43969</v>
      </c>
      <c r="P705">
        <v>173.08999999999997</v>
      </c>
      <c r="Q705" t="s">
        <v>110</v>
      </c>
    </row>
    <row r="706" spans="1:17" x14ac:dyDescent="0.25">
      <c r="A706" s="1">
        <v>43900</v>
      </c>
      <c r="C706" s="29" t="s">
        <v>85</v>
      </c>
      <c r="O706" s="1">
        <v>43970</v>
      </c>
      <c r="P706">
        <v>156.78749999999999</v>
      </c>
      <c r="Q706" t="s">
        <v>110</v>
      </c>
    </row>
    <row r="707" spans="1:17" x14ac:dyDescent="0.25">
      <c r="A707" s="1">
        <v>43901</v>
      </c>
      <c r="B707">
        <v>108.06666666666666</v>
      </c>
      <c r="C707" s="29" t="s">
        <v>85</v>
      </c>
      <c r="O707" s="1">
        <v>43971</v>
      </c>
      <c r="P707">
        <v>141.28499999999997</v>
      </c>
      <c r="Q707" t="s">
        <v>110</v>
      </c>
    </row>
    <row r="708" spans="1:17" x14ac:dyDescent="0.25">
      <c r="A708" s="1">
        <v>43902</v>
      </c>
      <c r="B708">
        <v>141.53333333333333</v>
      </c>
      <c r="C708" s="29" t="s">
        <v>85</v>
      </c>
      <c r="O708" s="1">
        <v>43972</v>
      </c>
      <c r="P708">
        <v>119.54749999999999</v>
      </c>
      <c r="Q708" t="s">
        <v>110</v>
      </c>
    </row>
    <row r="709" spans="1:17" x14ac:dyDescent="0.25">
      <c r="A709" s="1">
        <v>43903</v>
      </c>
      <c r="B709">
        <v>196.13333333333333</v>
      </c>
      <c r="C709" s="29" t="s">
        <v>85</v>
      </c>
      <c r="O709" s="1">
        <v>43973</v>
      </c>
      <c r="P709">
        <v>110.4425</v>
      </c>
      <c r="Q709" t="s">
        <v>110</v>
      </c>
    </row>
    <row r="710" spans="1:17" x14ac:dyDescent="0.25">
      <c r="A710" s="1">
        <v>43904</v>
      </c>
      <c r="B710">
        <v>279.86666666666667</v>
      </c>
      <c r="C710" s="29" t="s">
        <v>85</v>
      </c>
      <c r="O710" s="1">
        <v>43974</v>
      </c>
      <c r="P710">
        <v>103.74749999999999</v>
      </c>
      <c r="Q710" t="s">
        <v>110</v>
      </c>
    </row>
    <row r="711" spans="1:17" x14ac:dyDescent="0.25">
      <c r="A711" s="1">
        <v>43905</v>
      </c>
      <c r="B711">
        <v>381.73333333333335</v>
      </c>
      <c r="C711" s="29" t="s">
        <v>85</v>
      </c>
      <c r="O711" s="1">
        <v>43975</v>
      </c>
      <c r="P711">
        <v>88.557500000000005</v>
      </c>
      <c r="Q711" t="s">
        <v>110</v>
      </c>
    </row>
    <row r="712" spans="1:17" x14ac:dyDescent="0.25">
      <c r="A712" s="1">
        <v>43906</v>
      </c>
      <c r="B712">
        <v>513.4</v>
      </c>
      <c r="C712" s="29" t="s">
        <v>85</v>
      </c>
      <c r="O712" s="1">
        <v>43976</v>
      </c>
      <c r="P712">
        <v>85.164999999999992</v>
      </c>
      <c r="Q712" t="s">
        <v>110</v>
      </c>
    </row>
    <row r="713" spans="1:17" x14ac:dyDescent="0.25">
      <c r="A713" s="1">
        <v>43907</v>
      </c>
      <c r="B713">
        <v>607.6</v>
      </c>
      <c r="C713" s="29" t="s">
        <v>85</v>
      </c>
      <c r="O713" s="1">
        <v>43977</v>
      </c>
      <c r="P713">
        <v>75.877499999999998</v>
      </c>
      <c r="Q713" t="s">
        <v>110</v>
      </c>
    </row>
    <row r="714" spans="1:17" x14ac:dyDescent="0.25">
      <c r="A714" s="1">
        <v>43908</v>
      </c>
      <c r="B714">
        <v>737.6</v>
      </c>
      <c r="C714" s="29" t="s">
        <v>85</v>
      </c>
      <c r="O714" s="1">
        <v>43978</v>
      </c>
      <c r="P714">
        <v>66.647499999999994</v>
      </c>
      <c r="Q714" t="s">
        <v>110</v>
      </c>
    </row>
    <row r="715" spans="1:17" x14ac:dyDescent="0.25">
      <c r="A715" s="1">
        <v>43909</v>
      </c>
      <c r="B715">
        <v>904.4</v>
      </c>
      <c r="C715" s="29" t="s">
        <v>85</v>
      </c>
      <c r="O715" s="1">
        <v>43979</v>
      </c>
      <c r="P715">
        <v>60.597500000000011</v>
      </c>
      <c r="Q715" t="s">
        <v>110</v>
      </c>
    </row>
    <row r="716" spans="1:17" x14ac:dyDescent="0.25">
      <c r="A716" s="1">
        <v>43910</v>
      </c>
      <c r="B716">
        <v>1129.9333333333334</v>
      </c>
      <c r="C716" s="29" t="s">
        <v>85</v>
      </c>
      <c r="O716" s="1">
        <v>43980</v>
      </c>
      <c r="P716">
        <v>53.637500000000017</v>
      </c>
      <c r="Q716" t="s">
        <v>110</v>
      </c>
    </row>
    <row r="717" spans="1:17" x14ac:dyDescent="0.25">
      <c r="A717" s="1">
        <v>43911</v>
      </c>
      <c r="B717">
        <v>1316.2</v>
      </c>
      <c r="C717" s="29" t="s">
        <v>85</v>
      </c>
      <c r="O717" s="1">
        <v>43981</v>
      </c>
      <c r="P717">
        <v>50.022500000000001</v>
      </c>
      <c r="Q717" t="s">
        <v>110</v>
      </c>
    </row>
    <row r="718" spans="1:17" x14ac:dyDescent="0.25">
      <c r="A718" s="1">
        <v>43912</v>
      </c>
      <c r="B718">
        <v>1637.4</v>
      </c>
      <c r="C718" s="29" t="s">
        <v>85</v>
      </c>
      <c r="O718" s="1">
        <v>43982</v>
      </c>
      <c r="P718">
        <v>47.357499999999995</v>
      </c>
      <c r="Q718" t="s">
        <v>110</v>
      </c>
    </row>
    <row r="719" spans="1:17" x14ac:dyDescent="0.25">
      <c r="A719" s="1">
        <v>43913</v>
      </c>
      <c r="B719">
        <v>1867.1333333333334</v>
      </c>
      <c r="C719" s="29" t="s">
        <v>85</v>
      </c>
      <c r="O719" s="1">
        <v>43983</v>
      </c>
      <c r="P719">
        <v>44.489999999999995</v>
      </c>
      <c r="Q719" t="s">
        <v>110</v>
      </c>
    </row>
    <row r="720" spans="1:17" x14ac:dyDescent="0.25">
      <c r="A720" s="1">
        <v>43914</v>
      </c>
      <c r="B720">
        <v>2154.9333333333334</v>
      </c>
      <c r="C720" s="29" t="s">
        <v>85</v>
      </c>
      <c r="O720" s="1">
        <v>43984</v>
      </c>
      <c r="P720">
        <v>42.25</v>
      </c>
      <c r="Q720" t="s">
        <v>110</v>
      </c>
    </row>
    <row r="721" spans="1:17" x14ac:dyDescent="0.25">
      <c r="A721" s="1">
        <v>43915</v>
      </c>
      <c r="B721">
        <v>2578.2666666666669</v>
      </c>
      <c r="C721" s="29" t="s">
        <v>85</v>
      </c>
      <c r="O721" s="1">
        <v>43985</v>
      </c>
      <c r="P721">
        <v>40.305000000000007</v>
      </c>
      <c r="Q721" t="s">
        <v>110</v>
      </c>
    </row>
    <row r="722" spans="1:17" x14ac:dyDescent="0.25">
      <c r="A722" s="1">
        <v>43916</v>
      </c>
      <c r="B722">
        <v>3065.8666666666668</v>
      </c>
      <c r="C722" s="29" t="s">
        <v>85</v>
      </c>
      <c r="O722" s="1">
        <v>43986</v>
      </c>
      <c r="P722">
        <v>45.910000000000004</v>
      </c>
      <c r="Q722" t="s">
        <v>110</v>
      </c>
    </row>
    <row r="723" spans="1:17" x14ac:dyDescent="0.25">
      <c r="A723" s="1">
        <v>43917</v>
      </c>
      <c r="B723">
        <v>3604</v>
      </c>
      <c r="C723" s="29" t="s">
        <v>85</v>
      </c>
      <c r="O723" s="1">
        <v>43987</v>
      </c>
      <c r="P723">
        <v>47.947499999999998</v>
      </c>
      <c r="Q723" t="s">
        <v>110</v>
      </c>
    </row>
    <row r="724" spans="1:17" x14ac:dyDescent="0.25">
      <c r="A724" s="1">
        <v>43918</v>
      </c>
      <c r="B724">
        <v>4073.9333333333334</v>
      </c>
      <c r="C724" s="29" t="s">
        <v>85</v>
      </c>
      <c r="O724" s="1">
        <v>43988</v>
      </c>
      <c r="P724">
        <v>49.027499999999989</v>
      </c>
      <c r="Q724" t="s">
        <v>110</v>
      </c>
    </row>
    <row r="725" spans="1:17" x14ac:dyDescent="0.25">
      <c r="A725" s="1">
        <v>43919</v>
      </c>
      <c r="B725">
        <v>4535.9333333333334</v>
      </c>
      <c r="C725" s="29" t="s">
        <v>85</v>
      </c>
      <c r="O725" s="1">
        <v>43989</v>
      </c>
      <c r="P725">
        <v>53.637499999999996</v>
      </c>
      <c r="Q725" t="s">
        <v>110</v>
      </c>
    </row>
    <row r="726" spans="1:17" x14ac:dyDescent="0.25">
      <c r="A726" s="1">
        <v>43920</v>
      </c>
      <c r="B726">
        <v>4869.6000000000004</v>
      </c>
      <c r="C726" s="29" t="s">
        <v>85</v>
      </c>
      <c r="O726" s="1">
        <v>43990</v>
      </c>
      <c r="P726">
        <v>57.867499999999993</v>
      </c>
      <c r="Q726" t="s">
        <v>110</v>
      </c>
    </row>
    <row r="727" spans="1:17" x14ac:dyDescent="0.25">
      <c r="A727" s="1">
        <v>43921</v>
      </c>
      <c r="B727">
        <v>5162.8</v>
      </c>
      <c r="C727" s="29" t="s">
        <v>85</v>
      </c>
      <c r="O727" s="1">
        <v>43991</v>
      </c>
      <c r="P727">
        <v>57.807500000000005</v>
      </c>
      <c r="Q727" t="s">
        <v>110</v>
      </c>
    </row>
    <row r="728" spans="1:17" x14ac:dyDescent="0.25">
      <c r="A728" s="1">
        <v>43922</v>
      </c>
      <c r="B728">
        <v>5681.7333333333336</v>
      </c>
      <c r="C728" s="29" t="s">
        <v>85</v>
      </c>
      <c r="O728" s="1">
        <v>43992</v>
      </c>
      <c r="P728">
        <v>55.844999999999999</v>
      </c>
      <c r="Q728" t="s">
        <v>110</v>
      </c>
    </row>
    <row r="729" spans="1:17" x14ac:dyDescent="0.25">
      <c r="A729" s="1">
        <v>43923</v>
      </c>
      <c r="B729">
        <v>6063.8666666666668</v>
      </c>
      <c r="C729" s="29" t="s">
        <v>85</v>
      </c>
      <c r="O729" s="1">
        <v>43993</v>
      </c>
      <c r="P729">
        <v>51.832499999999989</v>
      </c>
      <c r="Q729" t="s">
        <v>110</v>
      </c>
    </row>
    <row r="730" spans="1:17" x14ac:dyDescent="0.25">
      <c r="A730" s="1">
        <v>43924</v>
      </c>
      <c r="B730">
        <v>6434.8</v>
      </c>
      <c r="C730" s="29" t="s">
        <v>85</v>
      </c>
      <c r="O730" s="1">
        <v>43994</v>
      </c>
      <c r="P730">
        <v>46.899999999999984</v>
      </c>
      <c r="Q730" t="s">
        <v>110</v>
      </c>
    </row>
    <row r="731" spans="1:17" x14ac:dyDescent="0.25">
      <c r="A731" s="1">
        <v>43925</v>
      </c>
      <c r="B731">
        <v>6704.2</v>
      </c>
      <c r="C731" s="29" t="s">
        <v>85</v>
      </c>
      <c r="O731" s="1">
        <v>43995</v>
      </c>
      <c r="P731">
        <v>41.217499999999987</v>
      </c>
      <c r="Q731" t="s">
        <v>110</v>
      </c>
    </row>
    <row r="732" spans="1:17" x14ac:dyDescent="0.25">
      <c r="A732" s="1">
        <v>43926</v>
      </c>
      <c r="B732">
        <v>6983.7333333333336</v>
      </c>
      <c r="C732" s="29" t="s">
        <v>85</v>
      </c>
      <c r="O732" s="1">
        <v>43996</v>
      </c>
      <c r="P732">
        <v>37.122499999999988</v>
      </c>
      <c r="Q732" t="s">
        <v>110</v>
      </c>
    </row>
    <row r="733" spans="1:17" x14ac:dyDescent="0.25">
      <c r="A733" s="1">
        <v>43927</v>
      </c>
      <c r="B733">
        <v>7055.5333333333338</v>
      </c>
      <c r="C733" s="29" t="s">
        <v>85</v>
      </c>
      <c r="O733" s="1">
        <v>43997</v>
      </c>
      <c r="P733">
        <v>34.164999999999999</v>
      </c>
      <c r="Q733" t="s">
        <v>110</v>
      </c>
    </row>
    <row r="734" spans="1:17" x14ac:dyDescent="0.25">
      <c r="A734" s="1">
        <v>43928</v>
      </c>
      <c r="B734">
        <v>7097.333333333333</v>
      </c>
      <c r="C734" s="29" t="s">
        <v>85</v>
      </c>
      <c r="O734" s="1">
        <v>43998</v>
      </c>
      <c r="P734">
        <v>31.849999999999998</v>
      </c>
      <c r="Q734" t="s">
        <v>110</v>
      </c>
    </row>
    <row r="735" spans="1:17" x14ac:dyDescent="0.25">
      <c r="A735" s="1">
        <v>43929</v>
      </c>
      <c r="B735">
        <v>7161.4</v>
      </c>
      <c r="C735" s="29" t="s">
        <v>85</v>
      </c>
      <c r="O735" s="1">
        <v>43999</v>
      </c>
      <c r="P735">
        <v>31.574999999999999</v>
      </c>
      <c r="Q735" t="s">
        <v>110</v>
      </c>
    </row>
    <row r="736" spans="1:17" x14ac:dyDescent="0.25">
      <c r="A736" s="1">
        <v>43930</v>
      </c>
      <c r="B736">
        <v>7134.4666666666662</v>
      </c>
      <c r="C736" s="29" t="s">
        <v>85</v>
      </c>
      <c r="O736" s="1">
        <v>44000</v>
      </c>
      <c r="P736">
        <v>36.8675</v>
      </c>
      <c r="Q736" t="s">
        <v>110</v>
      </c>
    </row>
    <row r="737" spans="1:17" x14ac:dyDescent="0.25">
      <c r="A737" s="1">
        <v>43931</v>
      </c>
      <c r="B737">
        <v>6989.0666666666666</v>
      </c>
      <c r="C737" s="29" t="s">
        <v>85</v>
      </c>
      <c r="O737" s="1">
        <v>43896</v>
      </c>
      <c r="P737">
        <v>4</v>
      </c>
      <c r="Q737" t="s">
        <v>111</v>
      </c>
    </row>
    <row r="738" spans="1:17" x14ac:dyDescent="0.25">
      <c r="A738" s="1">
        <v>43932</v>
      </c>
      <c r="B738">
        <v>6722.2666666666664</v>
      </c>
      <c r="C738" s="29" t="s">
        <v>85</v>
      </c>
      <c r="O738" s="1">
        <v>43897</v>
      </c>
      <c r="P738">
        <v>3.4</v>
      </c>
      <c r="Q738" t="s">
        <v>111</v>
      </c>
    </row>
    <row r="739" spans="1:17" x14ac:dyDescent="0.25">
      <c r="A739" s="1">
        <v>43933</v>
      </c>
      <c r="B739">
        <v>6519.5333333333338</v>
      </c>
      <c r="C739" s="29" t="s">
        <v>85</v>
      </c>
      <c r="O739" s="1">
        <v>43898</v>
      </c>
      <c r="P739">
        <v>3.12</v>
      </c>
      <c r="Q739" t="s">
        <v>111</v>
      </c>
    </row>
    <row r="740" spans="1:17" x14ac:dyDescent="0.25">
      <c r="A740" s="1">
        <v>43934</v>
      </c>
      <c r="B740">
        <v>6251.4</v>
      </c>
      <c r="C740" s="29" t="s">
        <v>85</v>
      </c>
      <c r="O740" s="1">
        <v>43899</v>
      </c>
      <c r="P740">
        <v>2.8959999999999999</v>
      </c>
      <c r="Q740" t="s">
        <v>111</v>
      </c>
    </row>
    <row r="741" spans="1:17" x14ac:dyDescent="0.25">
      <c r="A741" s="1">
        <v>43935</v>
      </c>
      <c r="B741">
        <v>6046.6</v>
      </c>
      <c r="C741" s="29" t="s">
        <v>85</v>
      </c>
      <c r="O741" s="1">
        <v>43900</v>
      </c>
      <c r="P741">
        <v>2.9167999999999998</v>
      </c>
      <c r="Q741" t="s">
        <v>111</v>
      </c>
    </row>
    <row r="742" spans="1:17" x14ac:dyDescent="0.25">
      <c r="A742" s="1">
        <v>43936</v>
      </c>
      <c r="B742">
        <v>5823.0666666666666</v>
      </c>
      <c r="C742" s="29" t="s">
        <v>85</v>
      </c>
      <c r="O742" s="1">
        <v>43901</v>
      </c>
      <c r="P742">
        <v>2.93344</v>
      </c>
      <c r="Q742" t="s">
        <v>111</v>
      </c>
    </row>
    <row r="743" spans="1:17" x14ac:dyDescent="0.25">
      <c r="A743" s="1">
        <v>43937</v>
      </c>
      <c r="B743">
        <v>5547.7333333333336</v>
      </c>
      <c r="C743" s="29" t="s">
        <v>85</v>
      </c>
      <c r="O743" s="1">
        <v>43902</v>
      </c>
      <c r="P743">
        <v>3.3467519999999999</v>
      </c>
      <c r="Q743" t="s">
        <v>111</v>
      </c>
    </row>
    <row r="744" spans="1:17" x14ac:dyDescent="0.25">
      <c r="A744" s="1">
        <v>43938</v>
      </c>
      <c r="B744">
        <v>5378.666666666667</v>
      </c>
      <c r="C744" s="29" t="s">
        <v>85</v>
      </c>
      <c r="O744" s="1">
        <v>43903</v>
      </c>
      <c r="P744">
        <v>6.4774016000000003</v>
      </c>
      <c r="Q744" t="s">
        <v>111</v>
      </c>
    </row>
    <row r="745" spans="1:17" x14ac:dyDescent="0.25">
      <c r="A745" s="1">
        <v>43939</v>
      </c>
      <c r="B745">
        <v>5188.666666666667</v>
      </c>
      <c r="C745" s="29" t="s">
        <v>85</v>
      </c>
      <c r="O745" s="1">
        <v>43904</v>
      </c>
      <c r="P745">
        <v>7.5819212800000004</v>
      </c>
      <c r="Q745" t="s">
        <v>111</v>
      </c>
    </row>
    <row r="746" spans="1:17" x14ac:dyDescent="0.25">
      <c r="A746" s="1">
        <v>43940</v>
      </c>
      <c r="B746">
        <v>4990.4666666666662</v>
      </c>
      <c r="C746" s="29" t="s">
        <v>85</v>
      </c>
      <c r="O746" s="1">
        <v>43905</v>
      </c>
      <c r="P746">
        <v>13.465537024</v>
      </c>
      <c r="Q746" t="s">
        <v>111</v>
      </c>
    </row>
    <row r="747" spans="1:17" x14ac:dyDescent="0.25">
      <c r="A747" s="1">
        <v>43941</v>
      </c>
      <c r="B747">
        <v>4803.2666666666664</v>
      </c>
      <c r="C747" s="29" t="s">
        <v>85</v>
      </c>
      <c r="O747" s="1">
        <v>43906</v>
      </c>
      <c r="P747">
        <v>17.9724296192</v>
      </c>
      <c r="Q747" t="s">
        <v>111</v>
      </c>
    </row>
    <row r="748" spans="1:17" x14ac:dyDescent="0.25">
      <c r="A748" s="1">
        <v>43942</v>
      </c>
      <c r="B748">
        <v>4686.1333333333332</v>
      </c>
      <c r="C748" s="29" t="s">
        <v>85</v>
      </c>
      <c r="O748" s="1">
        <v>43907</v>
      </c>
      <c r="P748">
        <v>17.577943695359998</v>
      </c>
      <c r="Q748" t="s">
        <v>111</v>
      </c>
    </row>
    <row r="749" spans="1:17" x14ac:dyDescent="0.25">
      <c r="A749" s="1">
        <v>43943</v>
      </c>
      <c r="B749">
        <v>4665.8</v>
      </c>
      <c r="C749" s="29" t="s">
        <v>85</v>
      </c>
      <c r="O749" s="1">
        <v>43908</v>
      </c>
      <c r="P749">
        <v>44.462354956287996</v>
      </c>
      <c r="Q749" t="s">
        <v>111</v>
      </c>
    </row>
    <row r="750" spans="1:17" x14ac:dyDescent="0.25">
      <c r="A750" s="1">
        <v>43944</v>
      </c>
      <c r="B750">
        <v>4581.333333333333</v>
      </c>
      <c r="C750" s="29" t="s">
        <v>85</v>
      </c>
      <c r="O750" s="1">
        <v>43909</v>
      </c>
      <c r="P750">
        <v>55.769883965030395</v>
      </c>
      <c r="Q750" t="s">
        <v>111</v>
      </c>
    </row>
    <row r="751" spans="1:17" x14ac:dyDescent="0.25">
      <c r="A751" s="1">
        <v>43945</v>
      </c>
      <c r="B751">
        <v>4478.333333333333</v>
      </c>
      <c r="C751" s="29" t="s">
        <v>85</v>
      </c>
      <c r="O751" s="1">
        <v>43910</v>
      </c>
      <c r="P751">
        <v>81.015907172024313</v>
      </c>
      <c r="Q751" t="s">
        <v>111</v>
      </c>
    </row>
    <row r="752" spans="1:17" x14ac:dyDescent="0.25">
      <c r="A752" s="1">
        <v>43946</v>
      </c>
      <c r="B752">
        <v>4281</v>
      </c>
      <c r="C752" s="29" t="s">
        <v>85</v>
      </c>
      <c r="O752" s="1">
        <v>43911</v>
      </c>
      <c r="P752">
        <v>86.212725737619451</v>
      </c>
      <c r="Q752" t="s">
        <v>111</v>
      </c>
    </row>
    <row r="753" spans="1:17" x14ac:dyDescent="0.25">
      <c r="A753" s="1">
        <v>43947</v>
      </c>
      <c r="B753">
        <v>4172.2</v>
      </c>
      <c r="C753" s="29" t="s">
        <v>85</v>
      </c>
      <c r="O753" s="1">
        <v>43912</v>
      </c>
      <c r="P753">
        <v>102.77018059009556</v>
      </c>
      <c r="Q753" t="s">
        <v>111</v>
      </c>
    </row>
    <row r="754" spans="1:17" x14ac:dyDescent="0.25">
      <c r="A754" s="1">
        <v>43948</v>
      </c>
      <c r="B754">
        <v>3965.4666666666667</v>
      </c>
      <c r="C754" s="29" t="s">
        <v>85</v>
      </c>
      <c r="O754" s="1">
        <v>43913</v>
      </c>
      <c r="P754">
        <v>129.21614447207645</v>
      </c>
      <c r="Q754" t="s">
        <v>111</v>
      </c>
    </row>
    <row r="755" spans="1:17" x14ac:dyDescent="0.25">
      <c r="A755" s="1">
        <v>43949</v>
      </c>
      <c r="B755">
        <v>3809.7333333333331</v>
      </c>
      <c r="C755" s="29" t="s">
        <v>85</v>
      </c>
      <c r="O755" s="1">
        <v>43914</v>
      </c>
      <c r="P755">
        <v>168.17291557766117</v>
      </c>
      <c r="Q755" t="s">
        <v>111</v>
      </c>
    </row>
    <row r="756" spans="1:17" x14ac:dyDescent="0.25">
      <c r="A756" s="1">
        <v>43950</v>
      </c>
      <c r="B756">
        <v>3665.1333333333332</v>
      </c>
      <c r="C756" s="29" t="s">
        <v>85</v>
      </c>
      <c r="O756" s="1">
        <v>43915</v>
      </c>
      <c r="P756">
        <v>213.33833246212893</v>
      </c>
      <c r="Q756" t="s">
        <v>111</v>
      </c>
    </row>
    <row r="757" spans="1:17" x14ac:dyDescent="0.25">
      <c r="A757" s="1">
        <v>43951</v>
      </c>
      <c r="B757">
        <v>3605.0666666666666</v>
      </c>
      <c r="C757" s="29" t="s">
        <v>85</v>
      </c>
      <c r="O757" s="1">
        <v>43916</v>
      </c>
      <c r="P757">
        <v>263.07066596970316</v>
      </c>
      <c r="Q757" t="s">
        <v>111</v>
      </c>
    </row>
    <row r="758" spans="1:17" x14ac:dyDescent="0.25">
      <c r="A758" s="1">
        <v>43952</v>
      </c>
      <c r="B758">
        <v>3352.8666666666668</v>
      </c>
      <c r="C758" s="29" t="s">
        <v>85</v>
      </c>
      <c r="O758" s="1">
        <v>43917</v>
      </c>
      <c r="P758">
        <v>313.25653277576254</v>
      </c>
      <c r="Q758" t="s">
        <v>111</v>
      </c>
    </row>
    <row r="759" spans="1:17" x14ac:dyDescent="0.25">
      <c r="A759" s="1">
        <v>43953</v>
      </c>
      <c r="B759">
        <v>3085.6666666666665</v>
      </c>
      <c r="C759" s="29" t="s">
        <v>85</v>
      </c>
      <c r="O759" s="1">
        <v>43918</v>
      </c>
      <c r="P759">
        <v>398.20522622061003</v>
      </c>
      <c r="Q759" t="s">
        <v>111</v>
      </c>
    </row>
    <row r="760" spans="1:17" x14ac:dyDescent="0.25">
      <c r="A760" s="1">
        <v>43954</v>
      </c>
      <c r="B760">
        <v>2812</v>
      </c>
      <c r="C760" s="29" t="s">
        <v>85</v>
      </c>
      <c r="O760" s="1">
        <v>43919</v>
      </c>
      <c r="P760">
        <v>449.56418097648805</v>
      </c>
      <c r="Q760" t="s">
        <v>111</v>
      </c>
    </row>
    <row r="761" spans="1:17" x14ac:dyDescent="0.25">
      <c r="A761" s="1">
        <v>43955</v>
      </c>
      <c r="B761">
        <v>2567.9333333333334</v>
      </c>
      <c r="C761" s="29" t="s">
        <v>85</v>
      </c>
      <c r="O761" s="1">
        <v>43920</v>
      </c>
      <c r="P761">
        <v>513.45134478119041</v>
      </c>
      <c r="Q761" t="s">
        <v>111</v>
      </c>
    </row>
    <row r="762" spans="1:17" x14ac:dyDescent="0.25">
      <c r="A762" s="1">
        <v>43956</v>
      </c>
      <c r="B762">
        <v>2310.4666666666667</v>
      </c>
      <c r="C762" s="29" t="s">
        <v>85</v>
      </c>
      <c r="O762" s="1">
        <v>43921</v>
      </c>
      <c r="P762">
        <v>577.16107582495238</v>
      </c>
      <c r="Q762" t="s">
        <v>111</v>
      </c>
    </row>
    <row r="763" spans="1:17" x14ac:dyDescent="0.25">
      <c r="A763" s="1">
        <v>43957</v>
      </c>
      <c r="B763">
        <v>2083.8666666666668</v>
      </c>
      <c r="C763" s="29" t="s">
        <v>85</v>
      </c>
      <c r="O763" s="1">
        <v>43922</v>
      </c>
      <c r="P763">
        <v>629.32886065996195</v>
      </c>
      <c r="Q763" t="s">
        <v>111</v>
      </c>
    </row>
    <row r="764" spans="1:17" x14ac:dyDescent="0.25">
      <c r="A764" s="1">
        <v>43958</v>
      </c>
      <c r="B764">
        <v>1865</v>
      </c>
      <c r="C764" s="29" t="s">
        <v>85</v>
      </c>
      <c r="O764" s="1">
        <v>43923</v>
      </c>
      <c r="P764">
        <v>665.86308852796958</v>
      </c>
      <c r="Q764" t="s">
        <v>111</v>
      </c>
    </row>
    <row r="765" spans="1:17" x14ac:dyDescent="0.25">
      <c r="A765" s="1">
        <v>43959</v>
      </c>
      <c r="B765">
        <v>1634.5333333333333</v>
      </c>
      <c r="C765" s="29" t="s">
        <v>85</v>
      </c>
      <c r="O765" s="1">
        <v>43924</v>
      </c>
      <c r="P765">
        <v>702.49047082237564</v>
      </c>
      <c r="Q765" t="s">
        <v>111</v>
      </c>
    </row>
    <row r="766" spans="1:17" x14ac:dyDescent="0.25">
      <c r="A766" s="1">
        <v>43960</v>
      </c>
      <c r="B766">
        <v>1398.5333333333333</v>
      </c>
      <c r="C766" s="29" t="s">
        <v>85</v>
      </c>
      <c r="O766" s="1">
        <v>43925</v>
      </c>
      <c r="P766">
        <v>734.79237665790049</v>
      </c>
      <c r="Q766" t="s">
        <v>111</v>
      </c>
    </row>
    <row r="767" spans="1:17" x14ac:dyDescent="0.25">
      <c r="A767" s="1">
        <v>43961</v>
      </c>
      <c r="B767">
        <v>1252.4000000000001</v>
      </c>
      <c r="C767" s="29" t="s">
        <v>85</v>
      </c>
      <c r="O767" s="1">
        <v>43926</v>
      </c>
      <c r="P767">
        <v>777.83390132632042</v>
      </c>
      <c r="Q767" t="s">
        <v>111</v>
      </c>
    </row>
    <row r="768" spans="1:17" x14ac:dyDescent="0.25">
      <c r="A768" s="1">
        <v>43962</v>
      </c>
      <c r="B768">
        <v>1097.5333333333333</v>
      </c>
      <c r="C768" s="29" t="s">
        <v>85</v>
      </c>
      <c r="O768" s="1">
        <v>43927</v>
      </c>
      <c r="P768">
        <v>808.66712106105638</v>
      </c>
      <c r="Q768" t="s">
        <v>111</v>
      </c>
    </row>
    <row r="769" spans="1:17" x14ac:dyDescent="0.25">
      <c r="A769" s="1">
        <v>43963</v>
      </c>
      <c r="B769">
        <v>1007.1333333333333</v>
      </c>
      <c r="C769" s="29" t="s">
        <v>85</v>
      </c>
      <c r="O769" s="1">
        <v>43928</v>
      </c>
      <c r="P769">
        <v>808.73369684884506</v>
      </c>
      <c r="Q769" t="s">
        <v>111</v>
      </c>
    </row>
    <row r="770" spans="1:17" x14ac:dyDescent="0.25">
      <c r="A770" s="1">
        <v>43964</v>
      </c>
      <c r="B770">
        <v>913.4666666666667</v>
      </c>
      <c r="C770" s="29" t="s">
        <v>85</v>
      </c>
      <c r="O770" s="1">
        <v>43929</v>
      </c>
      <c r="P770">
        <v>781.78695747907602</v>
      </c>
      <c r="Q770" t="s">
        <v>111</v>
      </c>
    </row>
    <row r="771" spans="1:17" x14ac:dyDescent="0.25">
      <c r="A771" s="1">
        <v>43965</v>
      </c>
      <c r="B771">
        <v>855.5333333333333</v>
      </c>
      <c r="C771" s="29" t="s">
        <v>85</v>
      </c>
      <c r="O771" s="1">
        <v>43930</v>
      </c>
      <c r="P771">
        <v>752.82956598326086</v>
      </c>
      <c r="Q771" t="s">
        <v>111</v>
      </c>
    </row>
    <row r="772" spans="1:17" x14ac:dyDescent="0.25">
      <c r="A772" s="1">
        <v>43966</v>
      </c>
      <c r="B772">
        <v>746.33333333333337</v>
      </c>
      <c r="C772" s="29" t="s">
        <v>85</v>
      </c>
      <c r="O772" s="1">
        <v>43931</v>
      </c>
      <c r="P772">
        <v>750.86365278660867</v>
      </c>
      <c r="Q772" t="s">
        <v>111</v>
      </c>
    </row>
    <row r="773" spans="1:17" x14ac:dyDescent="0.25">
      <c r="A773" s="1">
        <v>43967</v>
      </c>
      <c r="B773">
        <v>695.66666666666663</v>
      </c>
      <c r="C773" s="29" t="s">
        <v>85</v>
      </c>
      <c r="O773" s="1">
        <v>43932</v>
      </c>
      <c r="P773">
        <v>752.09092222928689</v>
      </c>
      <c r="Q773" t="s">
        <v>111</v>
      </c>
    </row>
    <row r="774" spans="1:17" x14ac:dyDescent="0.25">
      <c r="A774" s="1">
        <v>43968</v>
      </c>
      <c r="B774">
        <v>653.26666666666665</v>
      </c>
      <c r="C774" s="29" t="s">
        <v>85</v>
      </c>
      <c r="O774" s="1">
        <v>43933</v>
      </c>
      <c r="P774">
        <v>738.27273778342953</v>
      </c>
      <c r="Q774" t="s">
        <v>111</v>
      </c>
    </row>
    <row r="775" spans="1:17" x14ac:dyDescent="0.25">
      <c r="A775" s="1">
        <v>43969</v>
      </c>
      <c r="B775">
        <v>604.86666666666667</v>
      </c>
      <c r="C775" s="29" t="s">
        <v>85</v>
      </c>
      <c r="O775" s="1">
        <v>43934</v>
      </c>
      <c r="P775">
        <v>711.61819022674365</v>
      </c>
      <c r="Q775" t="s">
        <v>111</v>
      </c>
    </row>
    <row r="776" spans="1:17" x14ac:dyDescent="0.25">
      <c r="A776" s="1">
        <v>43970</v>
      </c>
      <c r="B776">
        <v>568</v>
      </c>
      <c r="C776" s="29" t="s">
        <v>85</v>
      </c>
      <c r="O776" s="1">
        <v>43935</v>
      </c>
      <c r="P776">
        <v>671.29455218139492</v>
      </c>
      <c r="Q776" t="s">
        <v>111</v>
      </c>
    </row>
    <row r="777" spans="1:17" x14ac:dyDescent="0.25">
      <c r="A777" s="1">
        <v>43971</v>
      </c>
      <c r="B777">
        <v>563.93333333333328</v>
      </c>
      <c r="C777" s="29" t="s">
        <v>85</v>
      </c>
      <c r="O777" s="1">
        <v>43936</v>
      </c>
      <c r="P777">
        <v>660.83564174511594</v>
      </c>
      <c r="Q777" t="s">
        <v>111</v>
      </c>
    </row>
    <row r="778" spans="1:17" x14ac:dyDescent="0.25">
      <c r="A778" s="1">
        <v>43972</v>
      </c>
      <c r="B778">
        <v>533.86666666666667</v>
      </c>
      <c r="C778" s="29" t="s">
        <v>85</v>
      </c>
      <c r="O778" s="1">
        <v>43937</v>
      </c>
      <c r="P778">
        <v>632.06851339609273</v>
      </c>
      <c r="Q778" t="s">
        <v>111</v>
      </c>
    </row>
    <row r="779" spans="1:17" x14ac:dyDescent="0.25">
      <c r="A779" s="1">
        <v>43973</v>
      </c>
      <c r="B779">
        <v>511.13333333333333</v>
      </c>
      <c r="C779" s="29" t="s">
        <v>85</v>
      </c>
      <c r="O779" s="1">
        <v>43938</v>
      </c>
      <c r="P779">
        <v>619.05481071687416</v>
      </c>
      <c r="Q779" t="s">
        <v>111</v>
      </c>
    </row>
    <row r="780" spans="1:17" x14ac:dyDescent="0.25">
      <c r="A780" s="1">
        <v>43974</v>
      </c>
      <c r="B780">
        <v>490.6</v>
      </c>
      <c r="C780" s="29" t="s">
        <v>85</v>
      </c>
      <c r="O780" s="1">
        <v>43939</v>
      </c>
      <c r="P780">
        <v>599.84384857349937</v>
      </c>
      <c r="Q780" t="s">
        <v>111</v>
      </c>
    </row>
    <row r="781" spans="1:17" x14ac:dyDescent="0.25">
      <c r="A781" s="1">
        <v>43975</v>
      </c>
      <c r="B781">
        <v>441.66666666666669</v>
      </c>
      <c r="C781" s="29" t="s">
        <v>85</v>
      </c>
      <c r="O781" s="1">
        <v>43940</v>
      </c>
      <c r="P781">
        <v>590.07507885879954</v>
      </c>
      <c r="Q781" t="s">
        <v>111</v>
      </c>
    </row>
    <row r="782" spans="1:17" x14ac:dyDescent="0.25">
      <c r="A782" s="1">
        <v>43976</v>
      </c>
      <c r="B782">
        <v>417.8</v>
      </c>
      <c r="C782" s="29" t="s">
        <v>85</v>
      </c>
      <c r="O782" s="1">
        <v>43941</v>
      </c>
      <c r="P782">
        <v>589.06006308703968</v>
      </c>
      <c r="Q782" t="s">
        <v>111</v>
      </c>
    </row>
    <row r="783" spans="1:17" x14ac:dyDescent="0.25">
      <c r="A783" s="1">
        <v>43977</v>
      </c>
      <c r="B783">
        <v>385.2</v>
      </c>
      <c r="C783" s="29" t="s">
        <v>85</v>
      </c>
      <c r="O783" s="1">
        <v>43942</v>
      </c>
      <c r="P783">
        <v>584.24805046963172</v>
      </c>
      <c r="Q783" t="s">
        <v>111</v>
      </c>
    </row>
    <row r="784" spans="1:17" x14ac:dyDescent="0.25">
      <c r="A784" s="1">
        <v>43978</v>
      </c>
      <c r="B784">
        <v>373.26666666666665</v>
      </c>
      <c r="C784" s="29" t="s">
        <v>85</v>
      </c>
      <c r="O784" s="1">
        <v>43943</v>
      </c>
      <c r="P784">
        <v>549.39844037570538</v>
      </c>
      <c r="Q784" t="s">
        <v>111</v>
      </c>
    </row>
    <row r="785" spans="1:17" x14ac:dyDescent="0.25">
      <c r="A785" s="1">
        <v>43979</v>
      </c>
      <c r="B785">
        <v>360.26666666666665</v>
      </c>
      <c r="C785" s="29" t="s">
        <v>85</v>
      </c>
      <c r="O785" s="1">
        <v>43944</v>
      </c>
      <c r="P785">
        <v>499.31875230056431</v>
      </c>
      <c r="Q785" t="s">
        <v>111</v>
      </c>
    </row>
    <row r="786" spans="1:17" x14ac:dyDescent="0.25">
      <c r="A786" s="1">
        <v>43980</v>
      </c>
      <c r="B786">
        <v>343.13333333333333</v>
      </c>
      <c r="C786" s="29" t="s">
        <v>85</v>
      </c>
      <c r="O786" s="1">
        <v>43945</v>
      </c>
      <c r="P786">
        <v>485.45500184045147</v>
      </c>
      <c r="Q786" t="s">
        <v>111</v>
      </c>
    </row>
    <row r="787" spans="1:17" x14ac:dyDescent="0.25">
      <c r="A787" s="1">
        <v>43981</v>
      </c>
      <c r="B787">
        <v>321.86666666666667</v>
      </c>
      <c r="C787" s="29" t="s">
        <v>85</v>
      </c>
      <c r="O787" s="1">
        <v>43946</v>
      </c>
      <c r="P787">
        <v>475.36400147236117</v>
      </c>
      <c r="Q787" t="s">
        <v>111</v>
      </c>
    </row>
    <row r="788" spans="1:17" x14ac:dyDescent="0.25">
      <c r="A788" s="1">
        <v>43982</v>
      </c>
      <c r="B788">
        <v>303.33333333333331</v>
      </c>
      <c r="C788" s="29" t="s">
        <v>85</v>
      </c>
      <c r="O788" s="1">
        <v>43947</v>
      </c>
      <c r="P788">
        <v>468.29120117788892</v>
      </c>
      <c r="Q788" t="s">
        <v>111</v>
      </c>
    </row>
    <row r="789" spans="1:17" x14ac:dyDescent="0.25">
      <c r="A789" s="1">
        <v>43983</v>
      </c>
      <c r="B789">
        <v>273.8</v>
      </c>
      <c r="C789" s="29" t="s">
        <v>85</v>
      </c>
      <c r="O789" s="1">
        <v>43948</v>
      </c>
      <c r="P789">
        <v>448.03296094231115</v>
      </c>
      <c r="Q789" t="s">
        <v>111</v>
      </c>
    </row>
    <row r="790" spans="1:17" x14ac:dyDescent="0.25">
      <c r="A790" s="1">
        <v>43984</v>
      </c>
      <c r="B790">
        <v>250.46666666666667</v>
      </c>
      <c r="C790" s="29" t="s">
        <v>85</v>
      </c>
      <c r="O790" s="1">
        <v>43949</v>
      </c>
      <c r="P790">
        <v>434.02636875384894</v>
      </c>
      <c r="Q790" t="s">
        <v>111</v>
      </c>
    </row>
    <row r="791" spans="1:17" x14ac:dyDescent="0.25">
      <c r="A791" s="1">
        <v>43985</v>
      </c>
      <c r="B791">
        <v>240.2</v>
      </c>
      <c r="C791" s="29" t="s">
        <v>85</v>
      </c>
      <c r="O791" s="1">
        <v>43950</v>
      </c>
      <c r="P791">
        <v>404.82109500307917</v>
      </c>
      <c r="Q791" t="s">
        <v>111</v>
      </c>
    </row>
    <row r="792" spans="1:17" x14ac:dyDescent="0.25">
      <c r="A792" s="1">
        <v>43986</v>
      </c>
      <c r="B792">
        <v>235.13333333333333</v>
      </c>
      <c r="C792" s="29" t="s">
        <v>85</v>
      </c>
      <c r="O792" s="1">
        <v>43951</v>
      </c>
      <c r="P792">
        <v>390.05687600246335</v>
      </c>
      <c r="Q792" t="s">
        <v>111</v>
      </c>
    </row>
    <row r="793" spans="1:17" x14ac:dyDescent="0.25">
      <c r="A793" s="1">
        <v>43987</v>
      </c>
      <c r="B793">
        <v>220.4</v>
      </c>
      <c r="C793" s="29" t="s">
        <v>85</v>
      </c>
      <c r="O793" s="1">
        <v>43952</v>
      </c>
      <c r="P793">
        <v>372.24550080197071</v>
      </c>
      <c r="Q793" t="s">
        <v>111</v>
      </c>
    </row>
    <row r="794" spans="1:17" x14ac:dyDescent="0.25">
      <c r="A794" s="1">
        <v>43988</v>
      </c>
      <c r="B794">
        <v>209.26666666666668</v>
      </c>
      <c r="C794" s="29" t="s">
        <v>85</v>
      </c>
      <c r="O794" s="1">
        <v>43953</v>
      </c>
      <c r="P794">
        <v>362.79640064157655</v>
      </c>
      <c r="Q794" t="s">
        <v>111</v>
      </c>
    </row>
    <row r="795" spans="1:17" x14ac:dyDescent="0.25">
      <c r="A795" s="1">
        <v>43989</v>
      </c>
      <c r="B795">
        <v>190.46666666666667</v>
      </c>
      <c r="C795" s="29" t="s">
        <v>85</v>
      </c>
      <c r="O795" s="1">
        <v>43954</v>
      </c>
      <c r="P795">
        <v>343.83712051326125</v>
      </c>
      <c r="Q795" t="s">
        <v>111</v>
      </c>
    </row>
    <row r="796" spans="1:17" x14ac:dyDescent="0.25">
      <c r="A796" s="1">
        <v>43990</v>
      </c>
      <c r="B796">
        <v>173.2</v>
      </c>
      <c r="C796" s="29" t="s">
        <v>85</v>
      </c>
      <c r="O796" s="1">
        <v>43955</v>
      </c>
      <c r="P796">
        <v>331.26969641060901</v>
      </c>
      <c r="Q796" t="s">
        <v>111</v>
      </c>
    </row>
    <row r="797" spans="1:17" x14ac:dyDescent="0.25">
      <c r="A797" s="1">
        <v>43991</v>
      </c>
      <c r="B797">
        <v>160</v>
      </c>
      <c r="C797" s="29" t="s">
        <v>85</v>
      </c>
      <c r="O797" s="1">
        <v>43956</v>
      </c>
      <c r="P797">
        <v>320.21575712848721</v>
      </c>
      <c r="Q797" t="s">
        <v>111</v>
      </c>
    </row>
    <row r="798" spans="1:17" x14ac:dyDescent="0.25">
      <c r="A798" s="1">
        <v>43992</v>
      </c>
      <c r="B798">
        <v>156.80000000000001</v>
      </c>
      <c r="C798" s="29" t="s">
        <v>85</v>
      </c>
      <c r="O798" s="1">
        <v>43957</v>
      </c>
      <c r="P798">
        <v>288.97260570278979</v>
      </c>
      <c r="Q798" t="s">
        <v>111</v>
      </c>
    </row>
    <row r="799" spans="1:17" x14ac:dyDescent="0.25">
      <c r="A799" s="1">
        <v>43993</v>
      </c>
      <c r="B799">
        <v>155</v>
      </c>
      <c r="C799" s="29" t="s">
        <v>85</v>
      </c>
      <c r="O799" s="1">
        <v>43958</v>
      </c>
      <c r="P799">
        <v>263.97808456223186</v>
      </c>
      <c r="Q799" t="s">
        <v>111</v>
      </c>
    </row>
    <row r="800" spans="1:17" x14ac:dyDescent="0.25">
      <c r="A800" s="1">
        <v>43994</v>
      </c>
      <c r="B800">
        <v>150</v>
      </c>
      <c r="C800" s="29" t="s">
        <v>85</v>
      </c>
      <c r="O800" s="1">
        <v>43959</v>
      </c>
      <c r="P800">
        <v>248.18246764978548</v>
      </c>
      <c r="Q800" t="s">
        <v>111</v>
      </c>
    </row>
    <row r="801" spans="1:17" x14ac:dyDescent="0.25">
      <c r="A801" s="1">
        <v>43995</v>
      </c>
      <c r="B801">
        <v>148.19999999999999</v>
      </c>
      <c r="C801" s="29" t="s">
        <v>85</v>
      </c>
      <c r="O801" s="1">
        <v>43960</v>
      </c>
      <c r="P801">
        <v>247.34597411982838</v>
      </c>
      <c r="Q801" t="s">
        <v>111</v>
      </c>
    </row>
    <row r="802" spans="1:17" x14ac:dyDescent="0.25">
      <c r="A802" s="1">
        <v>43996</v>
      </c>
      <c r="B802">
        <v>144.4</v>
      </c>
      <c r="C802" s="29" t="s">
        <v>85</v>
      </c>
      <c r="O802" s="1">
        <v>43961</v>
      </c>
      <c r="P802">
        <v>240.47677929586271</v>
      </c>
      <c r="Q802" t="s">
        <v>111</v>
      </c>
    </row>
    <row r="803" spans="1:17" x14ac:dyDescent="0.25">
      <c r="A803" s="1">
        <v>43997</v>
      </c>
      <c r="B803">
        <v>129.53333333333333</v>
      </c>
      <c r="C803" s="29" t="s">
        <v>85</v>
      </c>
      <c r="O803" s="1">
        <v>43962</v>
      </c>
      <c r="P803">
        <v>238.18142343669018</v>
      </c>
      <c r="Q803" t="s">
        <v>111</v>
      </c>
    </row>
    <row r="804" spans="1:17" x14ac:dyDescent="0.25">
      <c r="A804" s="1">
        <v>43998</v>
      </c>
      <c r="B804">
        <v>128.19999999999999</v>
      </c>
      <c r="C804" s="29" t="s">
        <v>85</v>
      </c>
      <c r="O804" s="1">
        <v>43963</v>
      </c>
      <c r="P804">
        <v>226.34513874935215</v>
      </c>
      <c r="Q804" t="s">
        <v>111</v>
      </c>
    </row>
    <row r="805" spans="1:17" x14ac:dyDescent="0.25">
      <c r="A805" s="1">
        <v>43999</v>
      </c>
      <c r="B805">
        <v>132.86666666666667</v>
      </c>
      <c r="C805" s="29" t="s">
        <v>85</v>
      </c>
      <c r="O805" s="1">
        <v>43964</v>
      </c>
      <c r="P805">
        <v>209.67611099948172</v>
      </c>
      <c r="Q805" t="s">
        <v>111</v>
      </c>
    </row>
    <row r="806" spans="1:17" x14ac:dyDescent="0.25">
      <c r="A806" s="1">
        <v>44000</v>
      </c>
      <c r="B806">
        <v>133.66666666666666</v>
      </c>
      <c r="C806" s="29" t="s">
        <v>85</v>
      </c>
      <c r="O806" s="1">
        <v>43965</v>
      </c>
      <c r="P806">
        <v>192.34088879958537</v>
      </c>
      <c r="Q806" t="s">
        <v>111</v>
      </c>
    </row>
    <row r="807" spans="1:17" x14ac:dyDescent="0.25">
      <c r="A807" s="1">
        <v>43886</v>
      </c>
      <c r="B807">
        <v>4</v>
      </c>
      <c r="C807" s="29" t="s">
        <v>86</v>
      </c>
      <c r="O807" s="1">
        <v>43966</v>
      </c>
      <c r="P807">
        <v>189.07271103966829</v>
      </c>
      <c r="Q807" t="s">
        <v>111</v>
      </c>
    </row>
    <row r="808" spans="1:17" x14ac:dyDescent="0.25">
      <c r="A808" s="1">
        <v>43887</v>
      </c>
      <c r="B808">
        <v>4</v>
      </c>
      <c r="C808" s="29" t="s">
        <v>86</v>
      </c>
      <c r="O808" s="1">
        <v>43967</v>
      </c>
      <c r="P808">
        <v>188.05816883173463</v>
      </c>
      <c r="Q808" t="s">
        <v>111</v>
      </c>
    </row>
    <row r="809" spans="1:17" x14ac:dyDescent="0.25">
      <c r="A809" s="1">
        <v>43888</v>
      </c>
      <c r="B809">
        <v>3.8</v>
      </c>
      <c r="C809" s="29" t="s">
        <v>86</v>
      </c>
      <c r="O809" s="1">
        <v>43968</v>
      </c>
      <c r="P809">
        <v>193.84653506538771</v>
      </c>
      <c r="Q809" t="s">
        <v>111</v>
      </c>
    </row>
    <row r="810" spans="1:17" x14ac:dyDescent="0.25">
      <c r="A810" s="1">
        <v>43889</v>
      </c>
      <c r="B810">
        <v>3.6399999999999997</v>
      </c>
      <c r="C810" s="29" t="s">
        <v>86</v>
      </c>
      <c r="O810" s="1">
        <v>43969</v>
      </c>
      <c r="P810">
        <v>182.67722805231017</v>
      </c>
      <c r="Q810" t="s">
        <v>111</v>
      </c>
    </row>
    <row r="811" spans="1:17" x14ac:dyDescent="0.25">
      <c r="A811" s="1">
        <v>43890</v>
      </c>
      <c r="B811">
        <v>6.1120000000000001</v>
      </c>
      <c r="C811" s="29" t="s">
        <v>86</v>
      </c>
      <c r="O811" s="1">
        <v>43970</v>
      </c>
      <c r="P811">
        <v>166.54178244184814</v>
      </c>
      <c r="Q811" t="s">
        <v>111</v>
      </c>
    </row>
    <row r="812" spans="1:17" x14ac:dyDescent="0.25">
      <c r="A812" s="1">
        <v>43891</v>
      </c>
      <c r="B812">
        <v>9.8895999999999997</v>
      </c>
      <c r="C812" s="29" t="s">
        <v>86</v>
      </c>
      <c r="O812" s="1">
        <v>43971</v>
      </c>
      <c r="P812">
        <v>150.63342595347851</v>
      </c>
      <c r="Q812" t="s">
        <v>111</v>
      </c>
    </row>
    <row r="813" spans="1:17" x14ac:dyDescent="0.25">
      <c r="A813" s="1">
        <v>43892</v>
      </c>
      <c r="B813">
        <v>12.91168</v>
      </c>
      <c r="C813" s="29" t="s">
        <v>86</v>
      </c>
      <c r="O813" s="1">
        <v>43972</v>
      </c>
      <c r="P813">
        <v>132.30674076278279</v>
      </c>
      <c r="Q813" t="s">
        <v>111</v>
      </c>
    </row>
    <row r="814" spans="1:17" x14ac:dyDescent="0.25">
      <c r="A814" s="1">
        <v>43893</v>
      </c>
      <c r="B814">
        <v>17.729344000000001</v>
      </c>
      <c r="C814" s="29" t="s">
        <v>86</v>
      </c>
      <c r="O814" s="1">
        <v>43973</v>
      </c>
      <c r="P814">
        <v>122.44539261022624</v>
      </c>
      <c r="Q814" t="s">
        <v>111</v>
      </c>
    </row>
    <row r="815" spans="1:17" x14ac:dyDescent="0.25">
      <c r="A815" s="1">
        <v>43894</v>
      </c>
      <c r="B815">
        <v>21.383475199999999</v>
      </c>
      <c r="C815" s="29" t="s">
        <v>86</v>
      </c>
      <c r="O815" s="1">
        <v>43974</v>
      </c>
      <c r="P815">
        <v>116.95631408818099</v>
      </c>
      <c r="Q815" t="s">
        <v>111</v>
      </c>
    </row>
    <row r="816" spans="1:17" x14ac:dyDescent="0.25">
      <c r="A816" s="1">
        <v>43895</v>
      </c>
      <c r="B816">
        <v>26.706780160000001</v>
      </c>
      <c r="C816" s="29" t="s">
        <v>86</v>
      </c>
      <c r="O816" s="1">
        <v>43975</v>
      </c>
      <c r="P816">
        <v>103.16505127054479</v>
      </c>
      <c r="Q816" t="s">
        <v>111</v>
      </c>
    </row>
    <row r="817" spans="1:17" x14ac:dyDescent="0.25">
      <c r="A817" s="1">
        <v>43896</v>
      </c>
      <c r="B817">
        <v>29.165424128000002</v>
      </c>
      <c r="C817" s="29" t="s">
        <v>86</v>
      </c>
      <c r="O817" s="1">
        <v>43976</v>
      </c>
      <c r="P817">
        <v>96.532041016435841</v>
      </c>
      <c r="Q817" t="s">
        <v>111</v>
      </c>
    </row>
    <row r="818" spans="1:17" x14ac:dyDescent="0.25">
      <c r="A818" s="1">
        <v>43897</v>
      </c>
      <c r="B818">
        <v>48.932339302400003</v>
      </c>
      <c r="C818" s="29" t="s">
        <v>86</v>
      </c>
      <c r="O818" s="1">
        <v>43977</v>
      </c>
      <c r="P818">
        <v>87.225632813148678</v>
      </c>
      <c r="Q818" t="s">
        <v>111</v>
      </c>
    </row>
    <row r="819" spans="1:17" x14ac:dyDescent="0.25">
      <c r="A819" s="1">
        <v>43898</v>
      </c>
      <c r="B819">
        <v>79.145871441920008</v>
      </c>
      <c r="C819" s="29" t="s">
        <v>86</v>
      </c>
      <c r="O819" s="1">
        <v>43978</v>
      </c>
      <c r="P819">
        <v>76.78050625051894</v>
      </c>
      <c r="Q819" t="s">
        <v>111</v>
      </c>
    </row>
    <row r="820" spans="1:17" x14ac:dyDescent="0.25">
      <c r="A820" s="1">
        <v>43899</v>
      </c>
      <c r="B820">
        <v>103.31669715353601</v>
      </c>
      <c r="C820" s="29" t="s">
        <v>86</v>
      </c>
      <c r="O820" s="1">
        <v>43979</v>
      </c>
      <c r="P820">
        <v>69.224405000415146</v>
      </c>
      <c r="Q820" t="s">
        <v>111</v>
      </c>
    </row>
    <row r="821" spans="1:17" x14ac:dyDescent="0.25">
      <c r="A821" s="1">
        <v>43900</v>
      </c>
      <c r="B821">
        <v>129.4533577228288</v>
      </c>
      <c r="C821" s="29" t="s">
        <v>86</v>
      </c>
      <c r="O821" s="1">
        <v>43980</v>
      </c>
      <c r="P821">
        <v>62.97952400033212</v>
      </c>
      <c r="Q821" t="s">
        <v>111</v>
      </c>
    </row>
    <row r="822" spans="1:17" x14ac:dyDescent="0.25">
      <c r="A822" s="1">
        <v>43901</v>
      </c>
      <c r="B822">
        <v>228.16268617826304</v>
      </c>
      <c r="C822" s="29" t="s">
        <v>86</v>
      </c>
      <c r="O822" s="1">
        <v>43981</v>
      </c>
      <c r="P822">
        <v>58.183619200265696</v>
      </c>
      <c r="Q822" t="s">
        <v>111</v>
      </c>
    </row>
    <row r="823" spans="1:17" x14ac:dyDescent="0.25">
      <c r="A823" s="1">
        <v>43902</v>
      </c>
      <c r="B823">
        <v>283.73014894261041</v>
      </c>
      <c r="C823" s="29" t="s">
        <v>86</v>
      </c>
      <c r="O823" s="1">
        <v>43982</v>
      </c>
      <c r="P823">
        <v>55.146895360212554</v>
      </c>
      <c r="Q823" t="s">
        <v>111</v>
      </c>
    </row>
    <row r="824" spans="1:17" x14ac:dyDescent="0.25">
      <c r="A824" s="1">
        <v>43903</v>
      </c>
      <c r="B824">
        <v>391.38411915408835</v>
      </c>
      <c r="C824" s="29" t="s">
        <v>86</v>
      </c>
      <c r="O824" s="1">
        <v>43983</v>
      </c>
      <c r="P824">
        <v>51.917516288170042</v>
      </c>
      <c r="Q824" t="s">
        <v>111</v>
      </c>
    </row>
    <row r="825" spans="1:17" x14ac:dyDescent="0.25">
      <c r="A825" s="1">
        <v>43904</v>
      </c>
      <c r="B825">
        <v>564.90729532327066</v>
      </c>
      <c r="C825" s="29" t="s">
        <v>86</v>
      </c>
      <c r="O825" s="1">
        <v>43984</v>
      </c>
      <c r="P825">
        <v>48.53401303053603</v>
      </c>
      <c r="Q825" t="s">
        <v>111</v>
      </c>
    </row>
    <row r="826" spans="1:17" x14ac:dyDescent="0.25">
      <c r="A826" s="1">
        <v>43905</v>
      </c>
      <c r="B826">
        <v>760.72583625861648</v>
      </c>
      <c r="C826" s="29" t="s">
        <v>86</v>
      </c>
      <c r="O826" s="1">
        <v>43985</v>
      </c>
      <c r="P826">
        <v>45.627210424428824</v>
      </c>
      <c r="Q826" t="s">
        <v>111</v>
      </c>
    </row>
    <row r="827" spans="1:17" x14ac:dyDescent="0.25">
      <c r="A827" s="1">
        <v>43906</v>
      </c>
      <c r="B827">
        <v>1008.5806690068932</v>
      </c>
      <c r="C827" s="29" t="s">
        <v>86</v>
      </c>
      <c r="O827" s="1">
        <v>43986</v>
      </c>
      <c r="P827">
        <v>49.101768339543057</v>
      </c>
      <c r="Q827" t="s">
        <v>111</v>
      </c>
    </row>
    <row r="828" spans="1:17" x14ac:dyDescent="0.25">
      <c r="A828" s="1">
        <v>43907</v>
      </c>
      <c r="B828">
        <v>1094.4645352055145</v>
      </c>
      <c r="C828" s="29" t="s">
        <v>86</v>
      </c>
      <c r="O828" s="1">
        <v>43987</v>
      </c>
      <c r="P828">
        <v>50.481414671634447</v>
      </c>
      <c r="Q828" t="s">
        <v>111</v>
      </c>
    </row>
    <row r="829" spans="1:17" x14ac:dyDescent="0.25">
      <c r="A829" s="1">
        <v>43908</v>
      </c>
      <c r="B829">
        <v>1272.9716281644116</v>
      </c>
      <c r="C829" s="29" t="s">
        <v>86</v>
      </c>
      <c r="O829" s="1">
        <v>43988</v>
      </c>
      <c r="P829">
        <v>50.785131737307559</v>
      </c>
      <c r="Q829" t="s">
        <v>111</v>
      </c>
    </row>
    <row r="830" spans="1:17" x14ac:dyDescent="0.25">
      <c r="A830" s="1">
        <v>43909</v>
      </c>
      <c r="B830">
        <v>1525.9773025315294</v>
      </c>
      <c r="C830" s="29" t="s">
        <v>86</v>
      </c>
      <c r="O830" s="1">
        <v>43989</v>
      </c>
      <c r="P830">
        <v>54.028105389846047</v>
      </c>
      <c r="Q830" t="s">
        <v>111</v>
      </c>
    </row>
    <row r="831" spans="1:17" x14ac:dyDescent="0.25">
      <c r="A831" s="1">
        <v>43910</v>
      </c>
      <c r="B831">
        <v>1906.9818420252236</v>
      </c>
      <c r="C831" s="29" t="s">
        <v>86</v>
      </c>
      <c r="O831" s="1">
        <v>43990</v>
      </c>
      <c r="P831">
        <v>57.622484311876839</v>
      </c>
      <c r="Q831" t="s">
        <v>111</v>
      </c>
    </row>
    <row r="832" spans="1:17" x14ac:dyDescent="0.25">
      <c r="A832" s="1">
        <v>43911</v>
      </c>
      <c r="B832">
        <v>2092.185473620179</v>
      </c>
      <c r="C832" s="29" t="s">
        <v>86</v>
      </c>
      <c r="O832" s="1">
        <v>43991</v>
      </c>
      <c r="P832">
        <v>57.29798744950147</v>
      </c>
      <c r="Q832" t="s">
        <v>111</v>
      </c>
    </row>
    <row r="833" spans="1:17" x14ac:dyDescent="0.25">
      <c r="A833" s="1">
        <v>43912</v>
      </c>
      <c r="B833">
        <v>2662.9483788961434</v>
      </c>
      <c r="C833" s="29" t="s">
        <v>86</v>
      </c>
      <c r="O833" s="1">
        <v>43992</v>
      </c>
      <c r="P833">
        <v>55.838389959601173</v>
      </c>
      <c r="Q833" t="s">
        <v>111</v>
      </c>
    </row>
    <row r="834" spans="1:17" x14ac:dyDescent="0.25">
      <c r="A834" s="1">
        <v>43913</v>
      </c>
      <c r="B834">
        <v>2859.5587031169148</v>
      </c>
      <c r="C834" s="29" t="s">
        <v>86</v>
      </c>
      <c r="O834" s="1">
        <v>43993</v>
      </c>
      <c r="P834">
        <v>52.670711967680937</v>
      </c>
      <c r="Q834" t="s">
        <v>111</v>
      </c>
    </row>
    <row r="835" spans="1:17" x14ac:dyDescent="0.25">
      <c r="A835" s="1">
        <v>43914</v>
      </c>
      <c r="B835">
        <v>3191.0469624935317</v>
      </c>
      <c r="C835" s="29" t="s">
        <v>86</v>
      </c>
      <c r="O835" s="1">
        <v>43994</v>
      </c>
      <c r="P835">
        <v>48.53656957414475</v>
      </c>
      <c r="Q835" t="s">
        <v>111</v>
      </c>
    </row>
    <row r="836" spans="1:17" x14ac:dyDescent="0.25">
      <c r="A836" s="1">
        <v>43915</v>
      </c>
      <c r="B836">
        <v>3869.6375699948253</v>
      </c>
      <c r="C836" s="29" t="s">
        <v>86</v>
      </c>
      <c r="O836" s="1">
        <v>43995</v>
      </c>
      <c r="P836">
        <v>43.829255659315798</v>
      </c>
      <c r="Q836" t="s">
        <v>111</v>
      </c>
    </row>
    <row r="837" spans="1:17" x14ac:dyDescent="0.25">
      <c r="A837" s="1">
        <v>43916</v>
      </c>
      <c r="B837">
        <v>4683.1100559958604</v>
      </c>
      <c r="C837" s="29" t="s">
        <v>86</v>
      </c>
      <c r="O837" s="1">
        <v>43996</v>
      </c>
      <c r="P837">
        <v>40.463404527452639</v>
      </c>
      <c r="Q837" t="s">
        <v>111</v>
      </c>
    </row>
    <row r="838" spans="1:17" x14ac:dyDescent="0.25">
      <c r="A838" s="1">
        <v>43917</v>
      </c>
      <c r="B838">
        <v>5462.0880447966883</v>
      </c>
      <c r="C838" s="29" t="s">
        <v>86</v>
      </c>
      <c r="O838" s="1">
        <v>43997</v>
      </c>
      <c r="P838">
        <v>37.570723621962109</v>
      </c>
      <c r="Q838" t="s">
        <v>111</v>
      </c>
    </row>
    <row r="839" spans="1:17" x14ac:dyDescent="0.25">
      <c r="A839" s="1">
        <v>43918</v>
      </c>
      <c r="B839">
        <v>5943.8704358373507</v>
      </c>
      <c r="C839" s="29" t="s">
        <v>86</v>
      </c>
      <c r="O839" s="1">
        <v>43998</v>
      </c>
      <c r="P839">
        <v>35.056578897569686</v>
      </c>
      <c r="Q839" t="s">
        <v>111</v>
      </c>
    </row>
    <row r="840" spans="1:17" x14ac:dyDescent="0.25">
      <c r="A840" s="1">
        <v>43919</v>
      </c>
      <c r="B840">
        <v>6392.8963486698804</v>
      </c>
      <c r="C840" s="29" t="s">
        <v>86</v>
      </c>
      <c r="O840" s="1">
        <v>43999</v>
      </c>
      <c r="P840">
        <v>34.04526311805575</v>
      </c>
      <c r="Q840" t="s">
        <v>111</v>
      </c>
    </row>
    <row r="841" spans="1:17" x14ac:dyDescent="0.25">
      <c r="A841" s="1">
        <v>43920</v>
      </c>
      <c r="B841">
        <v>6424.1170789359039</v>
      </c>
      <c r="C841" s="29" t="s">
        <v>86</v>
      </c>
      <c r="O841" s="1">
        <v>44000</v>
      </c>
      <c r="P841">
        <v>37.636210494444597</v>
      </c>
      <c r="Q841" t="s">
        <v>111</v>
      </c>
    </row>
    <row r="842" spans="1:17" x14ac:dyDescent="0.25">
      <c r="A842" s="1">
        <v>43921</v>
      </c>
      <c r="B842">
        <v>6418.8936631487231</v>
      </c>
      <c r="C842" s="29" t="s">
        <v>86</v>
      </c>
      <c r="O842" s="1">
        <v>43896</v>
      </c>
      <c r="P842">
        <v>4</v>
      </c>
      <c r="Q842" t="s">
        <v>112</v>
      </c>
    </row>
    <row r="843" spans="1:17" x14ac:dyDescent="0.25">
      <c r="A843" s="1">
        <v>43922</v>
      </c>
      <c r="B843">
        <v>6979.5149305189789</v>
      </c>
      <c r="C843" s="29" t="s">
        <v>86</v>
      </c>
      <c r="O843" s="1">
        <v>43897</v>
      </c>
      <c r="P843">
        <v>2.5</v>
      </c>
      <c r="Q843" t="s">
        <v>112</v>
      </c>
    </row>
    <row r="844" spans="1:17" x14ac:dyDescent="0.25">
      <c r="A844" s="1">
        <v>43923</v>
      </c>
      <c r="B844">
        <v>7127.4119444151829</v>
      </c>
      <c r="C844" s="29" t="s">
        <v>86</v>
      </c>
      <c r="O844" s="1">
        <v>43898</v>
      </c>
      <c r="P844">
        <v>2.25</v>
      </c>
      <c r="Q844" t="s">
        <v>112</v>
      </c>
    </row>
    <row r="845" spans="1:17" x14ac:dyDescent="0.25">
      <c r="A845" s="1">
        <v>43924</v>
      </c>
      <c r="B845">
        <v>7322.3295555321465</v>
      </c>
      <c r="C845" s="29" t="s">
        <v>86</v>
      </c>
      <c r="O845" s="1">
        <v>43899</v>
      </c>
      <c r="P845">
        <v>2.125</v>
      </c>
      <c r="Q845" t="s">
        <v>112</v>
      </c>
    </row>
    <row r="846" spans="1:17" x14ac:dyDescent="0.25">
      <c r="A846" s="1">
        <v>43925</v>
      </c>
      <c r="B846">
        <v>7352.2636444257168</v>
      </c>
      <c r="C846" s="29" t="s">
        <v>86</v>
      </c>
      <c r="O846" s="1">
        <v>43900</v>
      </c>
      <c r="P846">
        <v>2.5625</v>
      </c>
      <c r="Q846" t="s">
        <v>112</v>
      </c>
    </row>
    <row r="847" spans="1:17" x14ac:dyDescent="0.25">
      <c r="A847" s="1">
        <v>43926</v>
      </c>
      <c r="B847">
        <v>7287.0109155405735</v>
      </c>
      <c r="C847" s="29" t="s">
        <v>86</v>
      </c>
      <c r="O847" s="1">
        <v>43901</v>
      </c>
      <c r="P847">
        <v>2.78125</v>
      </c>
      <c r="Q847" t="s">
        <v>112</v>
      </c>
    </row>
    <row r="848" spans="1:17" x14ac:dyDescent="0.25">
      <c r="A848" s="1">
        <v>43927</v>
      </c>
      <c r="B848">
        <v>7034.2087324324584</v>
      </c>
      <c r="C848" s="29" t="s">
        <v>86</v>
      </c>
      <c r="O848" s="1">
        <v>43902</v>
      </c>
      <c r="P848">
        <v>3.890625</v>
      </c>
      <c r="Q848" t="s">
        <v>112</v>
      </c>
    </row>
    <row r="849" spans="1:17" x14ac:dyDescent="0.25">
      <c r="A849" s="1">
        <v>43928</v>
      </c>
      <c r="B849">
        <v>6481.9669859459664</v>
      </c>
      <c r="C849" s="29" t="s">
        <v>86</v>
      </c>
      <c r="O849" s="1">
        <v>43903</v>
      </c>
      <c r="P849">
        <v>11.4453125</v>
      </c>
      <c r="Q849" t="s">
        <v>112</v>
      </c>
    </row>
    <row r="850" spans="1:17" x14ac:dyDescent="0.25">
      <c r="A850" s="1">
        <v>43929</v>
      </c>
      <c r="B850">
        <v>6281.1735887567729</v>
      </c>
      <c r="C850" s="29" t="s">
        <v>86</v>
      </c>
      <c r="O850" s="1">
        <v>43904</v>
      </c>
      <c r="P850">
        <v>11.72265625</v>
      </c>
      <c r="Q850" t="s">
        <v>112</v>
      </c>
    </row>
    <row r="851" spans="1:17" x14ac:dyDescent="0.25">
      <c r="A851" s="1">
        <v>43930</v>
      </c>
      <c r="B851">
        <v>6260.9388710054182</v>
      </c>
      <c r="C851" s="29" t="s">
        <v>86</v>
      </c>
      <c r="O851" s="1">
        <v>43905</v>
      </c>
      <c r="P851">
        <v>24.361328125</v>
      </c>
      <c r="Q851" t="s">
        <v>112</v>
      </c>
    </row>
    <row r="852" spans="1:17" x14ac:dyDescent="0.25">
      <c r="A852" s="1">
        <v>43931</v>
      </c>
      <c r="B852">
        <v>6159.9510968043342</v>
      </c>
      <c r="C852" s="29" t="s">
        <v>86</v>
      </c>
      <c r="O852" s="1">
        <v>43906</v>
      </c>
      <c r="P852">
        <v>30.1806640625</v>
      </c>
      <c r="Q852" t="s">
        <v>112</v>
      </c>
    </row>
    <row r="853" spans="1:17" x14ac:dyDescent="0.25">
      <c r="A853" s="1">
        <v>43932</v>
      </c>
      <c r="B853">
        <v>5843.1608774434671</v>
      </c>
      <c r="C853" s="29" t="s">
        <v>86</v>
      </c>
      <c r="O853" s="1">
        <v>43907</v>
      </c>
      <c r="P853">
        <v>23.09033203125</v>
      </c>
      <c r="Q853" t="s">
        <v>112</v>
      </c>
    </row>
    <row r="854" spans="1:17" x14ac:dyDescent="0.25">
      <c r="A854" s="1">
        <v>43933</v>
      </c>
      <c r="B854">
        <v>5640.5287019547741</v>
      </c>
      <c r="C854" s="29" t="s">
        <v>86</v>
      </c>
      <c r="O854" s="1">
        <v>43908</v>
      </c>
      <c r="P854">
        <v>87.545166015625</v>
      </c>
      <c r="Q854" t="s">
        <v>112</v>
      </c>
    </row>
    <row r="855" spans="1:17" x14ac:dyDescent="0.25">
      <c r="A855" s="1">
        <v>43934</v>
      </c>
      <c r="B855">
        <v>5345.8229615638193</v>
      </c>
      <c r="C855" s="29" t="s">
        <v>86</v>
      </c>
      <c r="O855" s="1">
        <v>43909</v>
      </c>
      <c r="P855">
        <v>94.2725830078125</v>
      </c>
      <c r="Q855" t="s">
        <v>112</v>
      </c>
    </row>
    <row r="856" spans="1:17" x14ac:dyDescent="0.25">
      <c r="A856" s="1">
        <v>43935</v>
      </c>
      <c r="B856">
        <v>4972.0583692510554</v>
      </c>
      <c r="C856" s="29" t="s">
        <v>86</v>
      </c>
      <c r="O856" s="1">
        <v>43910</v>
      </c>
      <c r="P856">
        <v>138.13629150390625</v>
      </c>
      <c r="Q856" t="s">
        <v>112</v>
      </c>
    </row>
    <row r="857" spans="1:17" x14ac:dyDescent="0.25">
      <c r="A857" s="1">
        <v>43936</v>
      </c>
      <c r="B857">
        <v>4586.6466954008447</v>
      </c>
      <c r="C857" s="29" t="s">
        <v>86</v>
      </c>
      <c r="O857" s="1">
        <v>43911</v>
      </c>
      <c r="P857">
        <v>122.56814575195313</v>
      </c>
      <c r="Q857" t="s">
        <v>112</v>
      </c>
    </row>
    <row r="858" spans="1:17" x14ac:dyDescent="0.25">
      <c r="A858" s="1">
        <v>43937</v>
      </c>
      <c r="B858">
        <v>4687.7173563206761</v>
      </c>
      <c r="C858" s="29" t="s">
        <v>86</v>
      </c>
      <c r="O858" s="1">
        <v>43912</v>
      </c>
      <c r="P858">
        <v>145.78407287597656</v>
      </c>
      <c r="Q858" t="s">
        <v>112</v>
      </c>
    </row>
    <row r="859" spans="1:17" x14ac:dyDescent="0.25">
      <c r="A859" s="1">
        <v>43938</v>
      </c>
      <c r="B859">
        <v>4786.7738850565411</v>
      </c>
      <c r="C859" s="29" t="s">
        <v>86</v>
      </c>
      <c r="O859" s="1">
        <v>43913</v>
      </c>
      <c r="P859">
        <v>190.39203643798828</v>
      </c>
      <c r="Q859" t="s">
        <v>112</v>
      </c>
    </row>
    <row r="860" spans="1:17" x14ac:dyDescent="0.25">
      <c r="A860" s="1">
        <v>43939</v>
      </c>
      <c r="B860">
        <v>4879.8191080452325</v>
      </c>
      <c r="C860" s="29" t="s">
        <v>86</v>
      </c>
      <c r="O860" s="1">
        <v>43914</v>
      </c>
      <c r="P860">
        <v>257.19601821899414</v>
      </c>
      <c r="Q860" t="s">
        <v>112</v>
      </c>
    </row>
    <row r="861" spans="1:17" x14ac:dyDescent="0.25">
      <c r="A861" s="1">
        <v>43940</v>
      </c>
      <c r="B861">
        <v>4803.6552864361856</v>
      </c>
      <c r="C861" s="29" t="s">
        <v>86</v>
      </c>
      <c r="O861" s="1">
        <v>43915</v>
      </c>
      <c r="P861">
        <v>325.59800910949707</v>
      </c>
      <c r="Q861" t="s">
        <v>112</v>
      </c>
    </row>
    <row r="862" spans="1:17" x14ac:dyDescent="0.25">
      <c r="A862" s="1">
        <v>43941</v>
      </c>
      <c r="B862">
        <v>4686.5242291489485</v>
      </c>
      <c r="C862" s="29" t="s">
        <v>86</v>
      </c>
      <c r="O862" s="1">
        <v>43916</v>
      </c>
      <c r="P862">
        <v>393.79900455474854</v>
      </c>
      <c r="Q862" t="s">
        <v>112</v>
      </c>
    </row>
    <row r="863" spans="1:17" x14ac:dyDescent="0.25">
      <c r="A863" s="1">
        <v>43942</v>
      </c>
      <c r="B863">
        <v>4602.4193833191584</v>
      </c>
      <c r="C863" s="29" t="s">
        <v>86</v>
      </c>
      <c r="O863" s="1">
        <v>43917</v>
      </c>
      <c r="P863">
        <v>453.89950227737427</v>
      </c>
      <c r="Q863" t="s">
        <v>112</v>
      </c>
    </row>
    <row r="864" spans="1:17" x14ac:dyDescent="0.25">
      <c r="A864" s="1">
        <v>43943</v>
      </c>
      <c r="B864">
        <v>4475.5355066553266</v>
      </c>
      <c r="C864" s="29" t="s">
        <v>86</v>
      </c>
      <c r="O864" s="1">
        <v>43918</v>
      </c>
      <c r="P864">
        <v>595.94975113868713</v>
      </c>
      <c r="Q864" t="s">
        <v>112</v>
      </c>
    </row>
    <row r="865" spans="1:17" x14ac:dyDescent="0.25">
      <c r="A865" s="1">
        <v>43944</v>
      </c>
      <c r="B865">
        <v>4422.6284053242616</v>
      </c>
      <c r="C865" s="29" t="s">
        <v>86</v>
      </c>
      <c r="O865" s="1">
        <v>43919</v>
      </c>
      <c r="P865">
        <v>625.47487556934357</v>
      </c>
      <c r="Q865" t="s">
        <v>112</v>
      </c>
    </row>
    <row r="866" spans="1:17" x14ac:dyDescent="0.25">
      <c r="A866" s="1">
        <v>43945</v>
      </c>
      <c r="B866">
        <v>4465.1027242594091</v>
      </c>
      <c r="C866" s="29" t="s">
        <v>86</v>
      </c>
      <c r="O866" s="1">
        <v>43920</v>
      </c>
      <c r="P866">
        <v>697.23743778467178</v>
      </c>
      <c r="Q866" t="s">
        <v>112</v>
      </c>
    </row>
    <row r="867" spans="1:17" x14ac:dyDescent="0.25">
      <c r="A867" s="1">
        <v>43946</v>
      </c>
      <c r="B867">
        <v>4131.2821794075271</v>
      </c>
      <c r="C867" s="29" t="s">
        <v>86</v>
      </c>
      <c r="O867" s="1">
        <v>43921</v>
      </c>
      <c r="P867">
        <v>764.61871889233589</v>
      </c>
      <c r="Q867" t="s">
        <v>112</v>
      </c>
    </row>
    <row r="868" spans="1:17" x14ac:dyDescent="0.25">
      <c r="A868" s="1">
        <v>43947</v>
      </c>
      <c r="B868">
        <v>3893.8257435260216</v>
      </c>
      <c r="C868" s="29" t="s">
        <v>86</v>
      </c>
      <c r="O868" s="1">
        <v>43922</v>
      </c>
      <c r="P868">
        <v>801.30935944616795</v>
      </c>
      <c r="Q868" t="s">
        <v>112</v>
      </c>
    </row>
    <row r="869" spans="1:17" x14ac:dyDescent="0.25">
      <c r="A869" s="1">
        <v>43948</v>
      </c>
      <c r="B869">
        <v>3460.8605948208174</v>
      </c>
      <c r="C869" s="29" t="s">
        <v>86</v>
      </c>
      <c r="O869" s="1">
        <v>43923</v>
      </c>
      <c r="P869">
        <v>806.65467972308397</v>
      </c>
      <c r="Q869" t="s">
        <v>112</v>
      </c>
    </row>
    <row r="870" spans="1:17" x14ac:dyDescent="0.25">
      <c r="A870" s="1">
        <v>43949</v>
      </c>
      <c r="B870">
        <v>3134.8884758566537</v>
      </c>
      <c r="C870" s="29" t="s">
        <v>86</v>
      </c>
      <c r="O870" s="1">
        <v>43924</v>
      </c>
      <c r="P870">
        <v>827.82733986154199</v>
      </c>
      <c r="Q870" t="s">
        <v>112</v>
      </c>
    </row>
    <row r="871" spans="1:17" x14ac:dyDescent="0.25">
      <c r="A871" s="1">
        <v>43950</v>
      </c>
      <c r="B871">
        <v>2769.510780685323</v>
      </c>
      <c r="C871" s="29" t="s">
        <v>86</v>
      </c>
      <c r="O871" s="1">
        <v>43925</v>
      </c>
      <c r="P871">
        <v>845.91366993077099</v>
      </c>
      <c r="Q871" t="s">
        <v>112</v>
      </c>
    </row>
    <row r="872" spans="1:17" x14ac:dyDescent="0.25">
      <c r="A872" s="1">
        <v>43951</v>
      </c>
      <c r="B872">
        <v>2644.4086245482586</v>
      </c>
      <c r="C872" s="29" t="s">
        <v>86</v>
      </c>
      <c r="O872" s="1">
        <v>43926</v>
      </c>
      <c r="P872">
        <v>897.9568349653855</v>
      </c>
      <c r="Q872" t="s">
        <v>112</v>
      </c>
    </row>
    <row r="873" spans="1:17" x14ac:dyDescent="0.25">
      <c r="A873" s="1">
        <v>43952</v>
      </c>
      <c r="B873">
        <v>2377.3268996386068</v>
      </c>
      <c r="C873" s="29" t="s">
        <v>86</v>
      </c>
      <c r="O873" s="1">
        <v>43927</v>
      </c>
      <c r="P873">
        <v>914.97841748269275</v>
      </c>
      <c r="Q873" t="s">
        <v>112</v>
      </c>
    </row>
    <row r="874" spans="1:17" x14ac:dyDescent="0.25">
      <c r="A874" s="1">
        <v>43953</v>
      </c>
      <c r="B874">
        <v>2136.8615197108857</v>
      </c>
      <c r="C874" s="29" t="s">
        <v>86</v>
      </c>
      <c r="O874" s="1">
        <v>43928</v>
      </c>
      <c r="P874">
        <v>861.98920874134637</v>
      </c>
      <c r="Q874" t="s">
        <v>112</v>
      </c>
    </row>
    <row r="875" spans="1:17" x14ac:dyDescent="0.25">
      <c r="A875" s="1">
        <v>43954</v>
      </c>
      <c r="B875">
        <v>1938.8892157687085</v>
      </c>
      <c r="C875" s="29" t="s">
        <v>86</v>
      </c>
      <c r="O875" s="1">
        <v>43929</v>
      </c>
      <c r="P875">
        <v>767.99460437067319</v>
      </c>
      <c r="Q875" t="s">
        <v>112</v>
      </c>
    </row>
    <row r="876" spans="1:17" x14ac:dyDescent="0.25">
      <c r="A876" s="1">
        <v>43955</v>
      </c>
      <c r="B876">
        <v>1718.7113726149669</v>
      </c>
      <c r="C876" s="29" t="s">
        <v>86</v>
      </c>
      <c r="O876" s="1">
        <v>43930</v>
      </c>
      <c r="P876">
        <v>702.49730218533659</v>
      </c>
      <c r="Q876" t="s">
        <v>112</v>
      </c>
    </row>
    <row r="877" spans="1:17" x14ac:dyDescent="0.25">
      <c r="A877" s="1">
        <v>43956</v>
      </c>
      <c r="B877">
        <v>1446.1690980919734</v>
      </c>
      <c r="C877" s="29" t="s">
        <v>86</v>
      </c>
      <c r="O877" s="1">
        <v>43931</v>
      </c>
      <c r="P877">
        <v>722.7486510926683</v>
      </c>
      <c r="Q877" t="s">
        <v>112</v>
      </c>
    </row>
    <row r="878" spans="1:17" x14ac:dyDescent="0.25">
      <c r="A878" s="1">
        <v>43957</v>
      </c>
      <c r="B878">
        <v>1330.3352784735787</v>
      </c>
      <c r="C878" s="29" t="s">
        <v>86</v>
      </c>
      <c r="O878" s="1">
        <v>43932</v>
      </c>
      <c r="P878">
        <v>739.87432554633415</v>
      </c>
      <c r="Q878" t="s">
        <v>112</v>
      </c>
    </row>
    <row r="879" spans="1:17" x14ac:dyDescent="0.25">
      <c r="A879" s="1">
        <v>43958</v>
      </c>
      <c r="B879">
        <v>1201.268222778863</v>
      </c>
      <c r="C879" s="29" t="s">
        <v>86</v>
      </c>
      <c r="O879" s="1">
        <v>43933</v>
      </c>
      <c r="P879">
        <v>711.43716277316707</v>
      </c>
      <c r="Q879" t="s">
        <v>112</v>
      </c>
    </row>
    <row r="880" spans="1:17" x14ac:dyDescent="0.25">
      <c r="A880" s="1">
        <v>43959</v>
      </c>
      <c r="B880">
        <v>1111.8145782230904</v>
      </c>
      <c r="C880" s="29" t="s">
        <v>86</v>
      </c>
      <c r="O880" s="1">
        <v>43934</v>
      </c>
      <c r="P880">
        <v>658.21858138658354</v>
      </c>
      <c r="Q880" t="s">
        <v>112</v>
      </c>
    </row>
    <row r="881" spans="1:17" x14ac:dyDescent="0.25">
      <c r="A881" s="1">
        <v>43960</v>
      </c>
      <c r="B881">
        <v>1108.4516625784722</v>
      </c>
      <c r="C881" s="29" t="s">
        <v>86</v>
      </c>
      <c r="O881" s="1">
        <v>43935</v>
      </c>
      <c r="P881">
        <v>584.10929069329177</v>
      </c>
      <c r="Q881" t="s">
        <v>112</v>
      </c>
    </row>
    <row r="882" spans="1:17" x14ac:dyDescent="0.25">
      <c r="A882" s="1">
        <v>43961</v>
      </c>
      <c r="B882">
        <v>1007.5613300627778</v>
      </c>
      <c r="C882" s="29" t="s">
        <v>86</v>
      </c>
      <c r="O882" s="1">
        <v>43936</v>
      </c>
      <c r="P882">
        <v>601.55464534664588</v>
      </c>
      <c r="Q882" t="s">
        <v>112</v>
      </c>
    </row>
    <row r="883" spans="1:17" x14ac:dyDescent="0.25">
      <c r="A883" s="1">
        <v>43962</v>
      </c>
      <c r="B883">
        <v>930.24906405022216</v>
      </c>
      <c r="C883" s="29" t="s">
        <v>86</v>
      </c>
      <c r="O883" s="1">
        <v>43937</v>
      </c>
      <c r="P883">
        <v>559.27732267332294</v>
      </c>
      <c r="Q883" t="s">
        <v>112</v>
      </c>
    </row>
    <row r="884" spans="1:17" x14ac:dyDescent="0.25">
      <c r="A884" s="1">
        <v>43963</v>
      </c>
      <c r="B884">
        <v>818.79925124017768</v>
      </c>
      <c r="C884" s="29" t="s">
        <v>86</v>
      </c>
      <c r="O884" s="1">
        <v>43938</v>
      </c>
      <c r="P884">
        <v>563.13866133666147</v>
      </c>
      <c r="Q884" t="s">
        <v>112</v>
      </c>
    </row>
    <row r="885" spans="1:17" x14ac:dyDescent="0.25">
      <c r="A885" s="1">
        <v>43964</v>
      </c>
      <c r="B885">
        <v>740.23940099214212</v>
      </c>
      <c r="C885" s="29" t="s">
        <v>86</v>
      </c>
      <c r="O885" s="1">
        <v>43939</v>
      </c>
      <c r="P885">
        <v>543.06933066833074</v>
      </c>
      <c r="Q885" t="s">
        <v>112</v>
      </c>
    </row>
    <row r="886" spans="1:17" x14ac:dyDescent="0.25">
      <c r="A886" s="1">
        <v>43965</v>
      </c>
      <c r="B886">
        <v>679.99152079371368</v>
      </c>
      <c r="C886" s="29" t="s">
        <v>86</v>
      </c>
      <c r="O886" s="1">
        <v>43940</v>
      </c>
      <c r="P886">
        <v>547.03466533416531</v>
      </c>
      <c r="Q886" t="s">
        <v>112</v>
      </c>
    </row>
    <row r="887" spans="1:17" x14ac:dyDescent="0.25">
      <c r="A887" s="1">
        <v>43966</v>
      </c>
      <c r="B887">
        <v>645.1932166349709</v>
      </c>
      <c r="C887" s="29" t="s">
        <v>86</v>
      </c>
      <c r="O887" s="1">
        <v>43941</v>
      </c>
      <c r="P887">
        <v>566.01733266708266</v>
      </c>
      <c r="Q887" t="s">
        <v>112</v>
      </c>
    </row>
    <row r="888" spans="1:17" x14ac:dyDescent="0.25">
      <c r="A888" s="1">
        <v>43967</v>
      </c>
      <c r="B888">
        <v>625.95457330797672</v>
      </c>
      <c r="C888" s="29" t="s">
        <v>86</v>
      </c>
      <c r="O888" s="1">
        <v>43942</v>
      </c>
      <c r="P888">
        <v>565.50866633354133</v>
      </c>
      <c r="Q888" t="s">
        <v>112</v>
      </c>
    </row>
    <row r="889" spans="1:17" x14ac:dyDescent="0.25">
      <c r="A889" s="1">
        <v>43968</v>
      </c>
      <c r="B889">
        <v>608.56365864638133</v>
      </c>
      <c r="C889" s="29" t="s">
        <v>86</v>
      </c>
      <c r="O889" s="1">
        <v>43943</v>
      </c>
      <c r="P889">
        <v>487.75433316677066</v>
      </c>
      <c r="Q889" t="s">
        <v>112</v>
      </c>
    </row>
    <row r="890" spans="1:17" x14ac:dyDescent="0.25">
      <c r="A890" s="1">
        <v>43969</v>
      </c>
      <c r="B890">
        <v>571.05092691710502</v>
      </c>
      <c r="C890" s="29" t="s">
        <v>86</v>
      </c>
      <c r="O890" s="1">
        <v>43944</v>
      </c>
      <c r="P890">
        <v>393.37716658338536</v>
      </c>
      <c r="Q890" t="s">
        <v>112</v>
      </c>
    </row>
    <row r="891" spans="1:17" x14ac:dyDescent="0.25">
      <c r="A891" s="1">
        <v>43970</v>
      </c>
      <c r="B891">
        <v>513.84074153368397</v>
      </c>
      <c r="C891" s="29" t="s">
        <v>86</v>
      </c>
      <c r="O891" s="1">
        <v>43945</v>
      </c>
      <c r="P891">
        <v>411.68858329169268</v>
      </c>
      <c r="Q891" t="s">
        <v>112</v>
      </c>
    </row>
    <row r="892" spans="1:17" x14ac:dyDescent="0.25">
      <c r="A892" s="1">
        <v>43971</v>
      </c>
      <c r="B892">
        <v>470.07259322694716</v>
      </c>
      <c r="C892" s="29" t="s">
        <v>86</v>
      </c>
      <c r="O892" s="1">
        <v>43946</v>
      </c>
      <c r="P892">
        <v>423.34429164584634</v>
      </c>
      <c r="Q892" t="s">
        <v>112</v>
      </c>
    </row>
    <row r="893" spans="1:17" x14ac:dyDescent="0.25">
      <c r="A893" s="1">
        <v>43972</v>
      </c>
      <c r="B893">
        <v>459.25807458155771</v>
      </c>
      <c r="C893" s="29" t="s">
        <v>86</v>
      </c>
      <c r="O893" s="1">
        <v>43947</v>
      </c>
      <c r="P893">
        <v>431.6721458229232</v>
      </c>
      <c r="Q893" t="s">
        <v>112</v>
      </c>
    </row>
    <row r="894" spans="1:17" x14ac:dyDescent="0.25">
      <c r="A894" s="1">
        <v>43973</v>
      </c>
      <c r="B894">
        <v>436.20645966524614</v>
      </c>
      <c r="C894" s="29" t="s">
        <v>86</v>
      </c>
      <c r="O894" s="1">
        <v>43948</v>
      </c>
      <c r="P894">
        <v>399.3360729114616</v>
      </c>
      <c r="Q894" t="s">
        <v>112</v>
      </c>
    </row>
    <row r="895" spans="1:17" x14ac:dyDescent="0.25">
      <c r="A895" s="1">
        <v>43974</v>
      </c>
      <c r="B895">
        <v>438.16516773219689</v>
      </c>
      <c r="C895" s="29" t="s">
        <v>86</v>
      </c>
      <c r="O895" s="1">
        <v>43949</v>
      </c>
      <c r="P895">
        <v>388.66803645573077</v>
      </c>
      <c r="Q895" t="s">
        <v>112</v>
      </c>
    </row>
    <row r="896" spans="1:17" x14ac:dyDescent="0.25">
      <c r="A896" s="1">
        <v>43975</v>
      </c>
      <c r="B896">
        <v>422.7321341857575</v>
      </c>
      <c r="C896" s="29" t="s">
        <v>86</v>
      </c>
      <c r="O896" s="1">
        <v>43950</v>
      </c>
      <c r="P896">
        <v>338.33401822786539</v>
      </c>
      <c r="Q896" t="s">
        <v>112</v>
      </c>
    </row>
    <row r="897" spans="1:17" x14ac:dyDescent="0.25">
      <c r="A897" s="1">
        <v>43976</v>
      </c>
      <c r="B897">
        <v>387.38570734860599</v>
      </c>
      <c r="C897" s="29" t="s">
        <v>86</v>
      </c>
      <c r="O897" s="1">
        <v>43951</v>
      </c>
      <c r="P897">
        <v>334.66700911393269</v>
      </c>
      <c r="Q897" t="s">
        <v>112</v>
      </c>
    </row>
    <row r="898" spans="1:17" x14ac:dyDescent="0.25">
      <c r="A898" s="1">
        <v>43977</v>
      </c>
      <c r="B898">
        <v>336.30856587888479</v>
      </c>
      <c r="C898" s="29" t="s">
        <v>86</v>
      </c>
      <c r="O898" s="1">
        <v>43952</v>
      </c>
      <c r="P898">
        <v>317.83350455696632</v>
      </c>
      <c r="Q898" t="s">
        <v>112</v>
      </c>
    </row>
    <row r="899" spans="1:17" x14ac:dyDescent="0.25">
      <c r="A899" s="1">
        <v>43978</v>
      </c>
      <c r="B899">
        <v>307.84685270310786</v>
      </c>
      <c r="C899" s="29" t="s">
        <v>86</v>
      </c>
      <c r="O899" s="1">
        <v>43953</v>
      </c>
      <c r="P899">
        <v>321.41675227848316</v>
      </c>
      <c r="Q899" t="s">
        <v>112</v>
      </c>
    </row>
    <row r="900" spans="1:17" x14ac:dyDescent="0.25">
      <c r="A900" s="1">
        <v>43979</v>
      </c>
      <c r="B900">
        <v>292.4774821624863</v>
      </c>
      <c r="C900" s="29" t="s">
        <v>86</v>
      </c>
      <c r="O900" s="1">
        <v>43954</v>
      </c>
      <c r="P900">
        <v>294.70837613924158</v>
      </c>
      <c r="Q900" t="s">
        <v>112</v>
      </c>
    </row>
    <row r="901" spans="1:17" x14ac:dyDescent="0.25">
      <c r="A901" s="1">
        <v>43980</v>
      </c>
      <c r="B901">
        <v>270.38198572998903</v>
      </c>
      <c r="C901" s="29" t="s">
        <v>86</v>
      </c>
      <c r="O901" s="1">
        <v>43955</v>
      </c>
      <c r="P901">
        <v>287.85418806962082</v>
      </c>
      <c r="Q901" t="s">
        <v>112</v>
      </c>
    </row>
    <row r="902" spans="1:17" x14ac:dyDescent="0.25">
      <c r="A902" s="1">
        <v>43981</v>
      </c>
      <c r="B902">
        <v>253.70558858399122</v>
      </c>
      <c r="C902" s="29" t="s">
        <v>86</v>
      </c>
      <c r="O902" s="1">
        <v>43956</v>
      </c>
      <c r="P902">
        <v>281.92709403481041</v>
      </c>
      <c r="Q902" t="s">
        <v>112</v>
      </c>
    </row>
    <row r="903" spans="1:17" x14ac:dyDescent="0.25">
      <c r="A903" s="1">
        <v>43982</v>
      </c>
      <c r="B903">
        <v>257.16447086719296</v>
      </c>
      <c r="C903" s="29" t="s">
        <v>86</v>
      </c>
      <c r="O903" s="1">
        <v>43957</v>
      </c>
      <c r="P903">
        <v>222.9635470174052</v>
      </c>
      <c r="Q903" t="s">
        <v>112</v>
      </c>
    </row>
    <row r="904" spans="1:17" x14ac:dyDescent="0.25">
      <c r="A904" s="1">
        <v>43983</v>
      </c>
      <c r="B904">
        <v>224.93157669375438</v>
      </c>
      <c r="C904" s="29" t="s">
        <v>86</v>
      </c>
      <c r="O904" s="1">
        <v>43958</v>
      </c>
      <c r="P904">
        <v>193.48177350870259</v>
      </c>
      <c r="Q904" t="s">
        <v>112</v>
      </c>
    </row>
    <row r="905" spans="1:17" x14ac:dyDescent="0.25">
      <c r="A905" s="1">
        <v>43984</v>
      </c>
      <c r="B905">
        <v>194.1452613550035</v>
      </c>
      <c r="C905" s="29" t="s">
        <v>86</v>
      </c>
      <c r="O905" s="1">
        <v>43959</v>
      </c>
      <c r="P905">
        <v>189.24088675435129</v>
      </c>
      <c r="Q905" t="s">
        <v>112</v>
      </c>
    </row>
    <row r="906" spans="1:17" x14ac:dyDescent="0.25">
      <c r="A906" s="1">
        <v>43985</v>
      </c>
      <c r="B906">
        <v>181.51620908400281</v>
      </c>
      <c r="C906" s="29" t="s">
        <v>86</v>
      </c>
      <c r="O906" s="1">
        <v>43960</v>
      </c>
      <c r="P906">
        <v>216.62044337717566</v>
      </c>
      <c r="Q906" t="s">
        <v>112</v>
      </c>
    </row>
    <row r="907" spans="1:17" x14ac:dyDescent="0.25">
      <c r="A907" s="1">
        <v>43986</v>
      </c>
      <c r="B907">
        <v>189.01296726720224</v>
      </c>
      <c r="C907" s="29" t="s">
        <v>86</v>
      </c>
      <c r="O907" s="1">
        <v>43961</v>
      </c>
      <c r="P907">
        <v>214.81022168858783</v>
      </c>
      <c r="Q907" t="s">
        <v>112</v>
      </c>
    </row>
    <row r="908" spans="1:17" x14ac:dyDescent="0.25">
      <c r="A908" s="1">
        <v>43987</v>
      </c>
      <c r="B908">
        <v>190.21037381376181</v>
      </c>
      <c r="C908" s="29" t="s">
        <v>86</v>
      </c>
      <c r="O908" s="1">
        <v>43962</v>
      </c>
      <c r="P908">
        <v>221.90511084429392</v>
      </c>
      <c r="Q908" t="s">
        <v>112</v>
      </c>
    </row>
    <row r="909" spans="1:17" x14ac:dyDescent="0.25">
      <c r="A909" s="1">
        <v>43988</v>
      </c>
      <c r="B909">
        <v>187.56829905100943</v>
      </c>
      <c r="C909" s="29" t="s">
        <v>86</v>
      </c>
      <c r="O909" s="1">
        <v>43963</v>
      </c>
      <c r="P909">
        <v>200.45255542214696</v>
      </c>
      <c r="Q909" t="s">
        <v>112</v>
      </c>
    </row>
    <row r="910" spans="1:17" x14ac:dyDescent="0.25">
      <c r="A910" s="1">
        <v>43989</v>
      </c>
      <c r="B910">
        <v>182.85463924080756</v>
      </c>
      <c r="C910" s="29" t="s">
        <v>86</v>
      </c>
      <c r="O910" s="1">
        <v>43964</v>
      </c>
      <c r="P910">
        <v>171.72627771107346</v>
      </c>
      <c r="Q910" t="s">
        <v>112</v>
      </c>
    </row>
    <row r="911" spans="1:17" x14ac:dyDescent="0.25">
      <c r="A911" s="1">
        <v>43990</v>
      </c>
      <c r="B911">
        <v>166.68371139264605</v>
      </c>
      <c r="C911" s="29" t="s">
        <v>86</v>
      </c>
      <c r="O911" s="1">
        <v>43965</v>
      </c>
      <c r="P911">
        <v>147.36313885553673</v>
      </c>
      <c r="Q911" t="s">
        <v>112</v>
      </c>
    </row>
    <row r="912" spans="1:17" x14ac:dyDescent="0.25">
      <c r="A912" s="1">
        <v>43991</v>
      </c>
      <c r="B912">
        <v>142.94696911411683</v>
      </c>
      <c r="C912" s="29" t="s">
        <v>86</v>
      </c>
      <c r="O912" s="1">
        <v>43966</v>
      </c>
      <c r="P912">
        <v>161.68156942776835</v>
      </c>
      <c r="Q912" t="s">
        <v>112</v>
      </c>
    </row>
    <row r="913" spans="1:17" x14ac:dyDescent="0.25">
      <c r="A913" s="1">
        <v>43992</v>
      </c>
      <c r="B913">
        <v>131.15757529129345</v>
      </c>
      <c r="C913" s="29" t="s">
        <v>86</v>
      </c>
      <c r="O913" s="1">
        <v>43967</v>
      </c>
      <c r="P913">
        <v>172.84078471388418</v>
      </c>
      <c r="Q913" t="s">
        <v>112</v>
      </c>
    </row>
    <row r="914" spans="1:17" x14ac:dyDescent="0.25">
      <c r="A914" s="1">
        <v>43993</v>
      </c>
      <c r="B914">
        <v>138.32606023303475</v>
      </c>
      <c r="C914" s="29" t="s">
        <v>86</v>
      </c>
      <c r="O914" s="1">
        <v>43968</v>
      </c>
      <c r="P914">
        <v>194.9203923569421</v>
      </c>
      <c r="Q914" t="s">
        <v>112</v>
      </c>
    </row>
    <row r="915" spans="1:17" x14ac:dyDescent="0.25">
      <c r="A915" s="1">
        <v>43994</v>
      </c>
      <c r="B915">
        <v>141.8608481864278</v>
      </c>
      <c r="C915" s="29" t="s">
        <v>86</v>
      </c>
      <c r="O915" s="1">
        <v>43969</v>
      </c>
      <c r="P915">
        <v>166.46019617847105</v>
      </c>
      <c r="Q915" t="s">
        <v>112</v>
      </c>
    </row>
    <row r="916" spans="1:17" x14ac:dyDescent="0.25">
      <c r="A916" s="1">
        <v>43995</v>
      </c>
      <c r="B916">
        <v>144.48867854914224</v>
      </c>
      <c r="C916" s="29" t="s">
        <v>86</v>
      </c>
      <c r="O916" s="1">
        <v>43970</v>
      </c>
      <c r="P916">
        <v>134.23009808923553</v>
      </c>
      <c r="Q916" t="s">
        <v>112</v>
      </c>
    </row>
    <row r="917" spans="1:17" x14ac:dyDescent="0.25">
      <c r="A917" s="1">
        <v>43996</v>
      </c>
      <c r="B917">
        <v>141.59094283931378</v>
      </c>
      <c r="C917" s="29" t="s">
        <v>86</v>
      </c>
      <c r="O917" s="1">
        <v>43971</v>
      </c>
      <c r="P917">
        <v>110.61504904461776</v>
      </c>
      <c r="Q917" t="s">
        <v>112</v>
      </c>
    </row>
    <row r="918" spans="1:17" x14ac:dyDescent="0.25">
      <c r="A918" s="1">
        <v>43997</v>
      </c>
      <c r="B918">
        <v>122.87275427145103</v>
      </c>
      <c r="C918" s="29" t="s">
        <v>86</v>
      </c>
      <c r="O918" s="1">
        <v>43972</v>
      </c>
      <c r="P918">
        <v>84.807524522308881</v>
      </c>
      <c r="Q918" t="s">
        <v>112</v>
      </c>
    </row>
    <row r="919" spans="1:17" x14ac:dyDescent="0.25">
      <c r="A919" s="1">
        <v>43998</v>
      </c>
      <c r="B919">
        <v>113.49820341716082</v>
      </c>
      <c r="C919" s="29" t="s">
        <v>86</v>
      </c>
      <c r="O919" s="1">
        <v>43973</v>
      </c>
      <c r="P919">
        <v>83.903762261154441</v>
      </c>
      <c r="Q919" t="s">
        <v>112</v>
      </c>
    </row>
    <row r="920" spans="1:17" x14ac:dyDescent="0.25">
      <c r="A920" s="1">
        <v>43999</v>
      </c>
      <c r="B920">
        <v>118.99856273372866</v>
      </c>
      <c r="C920" s="29" t="s">
        <v>86</v>
      </c>
      <c r="O920" s="1">
        <v>43974</v>
      </c>
      <c r="P920">
        <v>89.45188113057722</v>
      </c>
      <c r="Q920" t="s">
        <v>112</v>
      </c>
    </row>
    <row r="921" spans="1:17" x14ac:dyDescent="0.25">
      <c r="A921" s="1">
        <v>44000</v>
      </c>
      <c r="B921">
        <v>123.79885018698293</v>
      </c>
      <c r="C921" s="29" t="s">
        <v>86</v>
      </c>
      <c r="O921" s="1">
        <v>43975</v>
      </c>
      <c r="P921">
        <v>68.72594056528861</v>
      </c>
      <c r="Q921" t="s">
        <v>112</v>
      </c>
    </row>
    <row r="922" spans="1:17" x14ac:dyDescent="0.25">
      <c r="A922" s="1">
        <v>43886</v>
      </c>
      <c r="B922">
        <v>4</v>
      </c>
      <c r="C922" s="29" t="s">
        <v>87</v>
      </c>
      <c r="O922" s="1">
        <v>43976</v>
      </c>
      <c r="P922">
        <v>69.362970282644312</v>
      </c>
      <c r="Q922" t="s">
        <v>112</v>
      </c>
    </row>
    <row r="923" spans="1:17" x14ac:dyDescent="0.25">
      <c r="A923" s="1">
        <v>43887</v>
      </c>
      <c r="B923">
        <v>4</v>
      </c>
      <c r="C923" s="29" t="s">
        <v>87</v>
      </c>
      <c r="O923" s="1">
        <v>43977</v>
      </c>
      <c r="P923">
        <v>59.681485141322156</v>
      </c>
      <c r="Q923" t="s">
        <v>112</v>
      </c>
    </row>
    <row r="924" spans="1:17" x14ac:dyDescent="0.25">
      <c r="A924" s="1">
        <v>43888</v>
      </c>
      <c r="B924">
        <v>3.5</v>
      </c>
      <c r="C924" s="29" t="s">
        <v>87</v>
      </c>
      <c r="O924" s="1">
        <v>43978</v>
      </c>
      <c r="P924">
        <v>47.340742570661078</v>
      </c>
      <c r="Q924" t="s">
        <v>112</v>
      </c>
    </row>
    <row r="925" spans="1:17" x14ac:dyDescent="0.25">
      <c r="A925" s="1">
        <v>43889</v>
      </c>
      <c r="B925">
        <v>3.25</v>
      </c>
      <c r="C925" s="29" t="s">
        <v>87</v>
      </c>
      <c r="O925" s="1">
        <v>43979</v>
      </c>
      <c r="P925">
        <v>43.170371285330539</v>
      </c>
      <c r="Q925" t="s">
        <v>112</v>
      </c>
    </row>
    <row r="926" spans="1:17" x14ac:dyDescent="0.25">
      <c r="A926" s="1">
        <v>43890</v>
      </c>
      <c r="B926">
        <v>9.625</v>
      </c>
      <c r="C926" s="29" t="s">
        <v>87</v>
      </c>
      <c r="O926" s="1">
        <v>43980</v>
      </c>
      <c r="P926">
        <v>40.585185642665266</v>
      </c>
      <c r="Q926" t="s">
        <v>112</v>
      </c>
    </row>
    <row r="927" spans="1:17" x14ac:dyDescent="0.25">
      <c r="A927" s="1">
        <v>43891</v>
      </c>
      <c r="B927">
        <v>17.3125</v>
      </c>
      <c r="C927" s="29" t="s">
        <v>87</v>
      </c>
      <c r="O927" s="1">
        <v>43981</v>
      </c>
      <c r="P927">
        <v>39.792592821332633</v>
      </c>
      <c r="Q927" t="s">
        <v>112</v>
      </c>
    </row>
    <row r="928" spans="1:17" x14ac:dyDescent="0.25">
      <c r="A928" s="1">
        <v>43892</v>
      </c>
      <c r="B928">
        <v>21.15625</v>
      </c>
      <c r="C928" s="29" t="s">
        <v>87</v>
      </c>
      <c r="O928" s="1">
        <v>43982</v>
      </c>
      <c r="P928">
        <v>41.396296410666316</v>
      </c>
      <c r="Q928" t="s">
        <v>112</v>
      </c>
    </row>
    <row r="929" spans="1:17" x14ac:dyDescent="0.25">
      <c r="A929" s="1">
        <v>43893</v>
      </c>
      <c r="B929">
        <v>29.078125</v>
      </c>
      <c r="C929" s="29" t="s">
        <v>87</v>
      </c>
      <c r="O929" s="1">
        <v>43983</v>
      </c>
      <c r="P929">
        <v>40.198148205333155</v>
      </c>
      <c r="Q929" t="s">
        <v>112</v>
      </c>
    </row>
    <row r="930" spans="1:17" x14ac:dyDescent="0.25">
      <c r="A930" s="1">
        <v>43894</v>
      </c>
      <c r="B930">
        <v>32.5390625</v>
      </c>
      <c r="C930" s="29" t="s">
        <v>87</v>
      </c>
      <c r="O930" s="1">
        <v>43984</v>
      </c>
      <c r="P930">
        <v>37.599074102666577</v>
      </c>
      <c r="Q930" t="s">
        <v>112</v>
      </c>
    </row>
    <row r="931" spans="1:17" x14ac:dyDescent="0.25">
      <c r="A931" s="1">
        <v>43895</v>
      </c>
      <c r="B931">
        <v>40.26953125</v>
      </c>
      <c r="C931" s="29" t="s">
        <v>87</v>
      </c>
      <c r="O931" s="1">
        <v>43985</v>
      </c>
      <c r="P931">
        <v>35.799537051333289</v>
      </c>
      <c r="Q931" t="s">
        <v>112</v>
      </c>
    </row>
    <row r="932" spans="1:17" x14ac:dyDescent="0.25">
      <c r="A932" s="1">
        <v>43896</v>
      </c>
      <c r="B932">
        <v>39.634765625</v>
      </c>
      <c r="C932" s="29" t="s">
        <v>87</v>
      </c>
      <c r="O932" s="1">
        <v>43986</v>
      </c>
      <c r="P932">
        <v>49.399768525666644</v>
      </c>
      <c r="Q932" t="s">
        <v>112</v>
      </c>
    </row>
    <row r="933" spans="1:17" x14ac:dyDescent="0.25">
      <c r="A933" s="1">
        <v>43897</v>
      </c>
      <c r="B933">
        <v>83.8173828125</v>
      </c>
      <c r="C933" s="29" t="s">
        <v>87</v>
      </c>
      <c r="O933" s="1">
        <v>43987</v>
      </c>
      <c r="P933">
        <v>52.699884262833322</v>
      </c>
      <c r="Q933" t="s">
        <v>112</v>
      </c>
    </row>
    <row r="934" spans="1:17" x14ac:dyDescent="0.25">
      <c r="A934" s="1">
        <v>43898</v>
      </c>
      <c r="B934">
        <v>141.90869140625</v>
      </c>
      <c r="C934" s="29" t="s">
        <v>87</v>
      </c>
      <c r="O934" s="1">
        <v>43988</v>
      </c>
      <c r="P934">
        <v>52.349942131416661</v>
      </c>
      <c r="Q934" t="s">
        <v>112</v>
      </c>
    </row>
    <row r="935" spans="1:17" x14ac:dyDescent="0.25">
      <c r="A935" s="1">
        <v>43899</v>
      </c>
      <c r="B935">
        <v>170.954345703125</v>
      </c>
      <c r="C935" s="29" t="s">
        <v>87</v>
      </c>
      <c r="O935" s="1">
        <v>43989</v>
      </c>
      <c r="P935">
        <v>59.674971065708334</v>
      </c>
      <c r="Q935" t="s">
        <v>112</v>
      </c>
    </row>
    <row r="936" spans="1:17" x14ac:dyDescent="0.25">
      <c r="A936" s="1">
        <v>43900</v>
      </c>
      <c r="B936">
        <v>202.4771728515625</v>
      </c>
      <c r="C936" s="29" t="s">
        <v>87</v>
      </c>
      <c r="O936" s="1">
        <v>43990</v>
      </c>
      <c r="P936">
        <v>65.837485532854174</v>
      </c>
      <c r="Q936" t="s">
        <v>112</v>
      </c>
    </row>
    <row r="937" spans="1:17" x14ac:dyDescent="0.25">
      <c r="A937" s="1">
        <v>43901</v>
      </c>
      <c r="B937">
        <v>412.73858642578125</v>
      </c>
      <c r="C937" s="29" t="s">
        <v>87</v>
      </c>
      <c r="O937" s="1">
        <v>43991</v>
      </c>
      <c r="P937">
        <v>60.918742766427087</v>
      </c>
      <c r="Q937" t="s">
        <v>112</v>
      </c>
    </row>
    <row r="938" spans="1:17" x14ac:dyDescent="0.25">
      <c r="A938" s="1">
        <v>43902</v>
      </c>
      <c r="B938">
        <v>459.36929321289063</v>
      </c>
      <c r="C938" s="29" t="s">
        <v>87</v>
      </c>
      <c r="O938" s="1">
        <v>43992</v>
      </c>
      <c r="P938">
        <v>55.459371383213544</v>
      </c>
      <c r="Q938" t="s">
        <v>112</v>
      </c>
    </row>
    <row r="939" spans="1:17" x14ac:dyDescent="0.25">
      <c r="A939" s="1">
        <v>43903</v>
      </c>
      <c r="B939">
        <v>640.68464660644531</v>
      </c>
      <c r="C939" s="29" t="s">
        <v>87</v>
      </c>
      <c r="O939" s="1">
        <v>43993</v>
      </c>
      <c r="P939">
        <v>47.729685691606775</v>
      </c>
      <c r="Q939" t="s">
        <v>112</v>
      </c>
    </row>
    <row r="940" spans="1:17" x14ac:dyDescent="0.25">
      <c r="A940" s="1">
        <v>43904</v>
      </c>
      <c r="B940">
        <v>949.84232330322266</v>
      </c>
      <c r="C940" s="29" t="s">
        <v>87</v>
      </c>
      <c r="O940" s="1">
        <v>43994</v>
      </c>
      <c r="P940">
        <v>39.864842845803388</v>
      </c>
      <c r="Q940" t="s">
        <v>112</v>
      </c>
    </row>
    <row r="941" spans="1:17" x14ac:dyDescent="0.25">
      <c r="A941" s="1">
        <v>43905</v>
      </c>
      <c r="B941">
        <v>1246.9211616516113</v>
      </c>
      <c r="C941" s="29" t="s">
        <v>87</v>
      </c>
      <c r="O941" s="1">
        <v>43995</v>
      </c>
      <c r="P941">
        <v>32.432421422901697</v>
      </c>
      <c r="Q941" t="s">
        <v>112</v>
      </c>
    </row>
    <row r="942" spans="1:17" x14ac:dyDescent="0.25">
      <c r="A942" s="1">
        <v>43906</v>
      </c>
      <c r="B942">
        <v>1623.4605808258057</v>
      </c>
      <c r="C942" s="29" t="s">
        <v>87</v>
      </c>
      <c r="O942" s="1">
        <v>43996</v>
      </c>
      <c r="P942">
        <v>29.716210711450849</v>
      </c>
      <c r="Q942" t="s">
        <v>112</v>
      </c>
    </row>
    <row r="943" spans="1:17" x14ac:dyDescent="0.25">
      <c r="A943" s="1">
        <v>43907</v>
      </c>
      <c r="B943">
        <v>1530.7302904129028</v>
      </c>
      <c r="C943" s="29" t="s">
        <v>87</v>
      </c>
      <c r="O943" s="1">
        <v>43997</v>
      </c>
      <c r="P943">
        <v>27.858105355725424</v>
      </c>
      <c r="Q943" t="s">
        <v>112</v>
      </c>
    </row>
    <row r="944" spans="1:17" x14ac:dyDescent="0.25">
      <c r="A944" s="1">
        <v>43908</v>
      </c>
      <c r="B944">
        <v>1758.8651452064514</v>
      </c>
      <c r="C944" s="29" t="s">
        <v>87</v>
      </c>
      <c r="O944" s="1">
        <v>43998</v>
      </c>
      <c r="P944">
        <v>26.429052677862714</v>
      </c>
      <c r="Q944" t="s">
        <v>112</v>
      </c>
    </row>
    <row r="945" spans="1:17" x14ac:dyDescent="0.25">
      <c r="A945" s="1">
        <v>43909</v>
      </c>
      <c r="B945">
        <v>2148.4325726032257</v>
      </c>
      <c r="C945" s="29" t="s">
        <v>87</v>
      </c>
      <c r="O945" s="1">
        <v>43999</v>
      </c>
      <c r="P945">
        <v>28.214526338931357</v>
      </c>
      <c r="Q945" t="s">
        <v>112</v>
      </c>
    </row>
    <row r="946" spans="1:17" x14ac:dyDescent="0.25">
      <c r="A946" s="1">
        <v>43910</v>
      </c>
      <c r="B946">
        <v>2789.7162863016129</v>
      </c>
      <c r="C946" s="29" t="s">
        <v>87</v>
      </c>
      <c r="O946" s="1">
        <v>44000</v>
      </c>
      <c r="P946">
        <v>40.107263169465682</v>
      </c>
      <c r="Q946" t="s">
        <v>112</v>
      </c>
    </row>
    <row r="947" spans="1:17" x14ac:dyDescent="0.25">
      <c r="A947" s="1">
        <v>43911</v>
      </c>
      <c r="B947">
        <v>2811.3581431508064</v>
      </c>
      <c r="C947" s="29" t="s">
        <v>87</v>
      </c>
      <c r="O947" s="1">
        <v>43896</v>
      </c>
      <c r="P947">
        <v>4</v>
      </c>
      <c r="Q947" t="s">
        <v>113</v>
      </c>
    </row>
    <row r="948" spans="1:17" x14ac:dyDescent="0.25">
      <c r="A948" s="1">
        <v>43912</v>
      </c>
      <c r="B948">
        <v>3878.6790715754032</v>
      </c>
      <c r="C948" s="29" t="s">
        <v>87</v>
      </c>
      <c r="O948" s="1">
        <v>43897</v>
      </c>
      <c r="P948">
        <v>1.5999999999999996</v>
      </c>
      <c r="Q948" t="s">
        <v>113</v>
      </c>
    </row>
    <row r="949" spans="1:17" x14ac:dyDescent="0.25">
      <c r="A949" s="1">
        <v>43913</v>
      </c>
      <c r="B949">
        <v>3762.3395357877016</v>
      </c>
      <c r="C949" s="29" t="s">
        <v>87</v>
      </c>
      <c r="O949" s="1">
        <v>43898</v>
      </c>
      <c r="P949">
        <v>1.92</v>
      </c>
      <c r="Q949" t="s">
        <v>113</v>
      </c>
    </row>
    <row r="950" spans="1:17" x14ac:dyDescent="0.25">
      <c r="A950" s="1">
        <v>43914</v>
      </c>
      <c r="B950">
        <v>4139.6697678938508</v>
      </c>
      <c r="C950" s="29" t="s">
        <v>87</v>
      </c>
      <c r="O950" s="1">
        <v>43899</v>
      </c>
      <c r="P950">
        <v>1.984</v>
      </c>
      <c r="Q950" t="s">
        <v>113</v>
      </c>
    </row>
    <row r="951" spans="1:17" x14ac:dyDescent="0.25">
      <c r="A951" s="1">
        <v>43915</v>
      </c>
      <c r="B951">
        <v>5361.8348839469254</v>
      </c>
      <c r="C951" s="29" t="s">
        <v>87</v>
      </c>
      <c r="O951" s="1">
        <v>43900</v>
      </c>
      <c r="P951">
        <v>2.7968000000000002</v>
      </c>
      <c r="Q951" t="s">
        <v>113</v>
      </c>
    </row>
    <row r="952" spans="1:17" x14ac:dyDescent="0.25">
      <c r="A952" s="1">
        <v>43916</v>
      </c>
      <c r="B952">
        <v>6649.4174419734627</v>
      </c>
      <c r="C952" s="29" t="s">
        <v>87</v>
      </c>
      <c r="O952" s="1">
        <v>43901</v>
      </c>
      <c r="P952">
        <v>2.9593600000000002</v>
      </c>
      <c r="Q952" t="s">
        <v>113</v>
      </c>
    </row>
    <row r="953" spans="1:17" x14ac:dyDescent="0.25">
      <c r="A953" s="1">
        <v>43917</v>
      </c>
      <c r="B953">
        <v>7613.7087209867314</v>
      </c>
      <c r="C953" s="29" t="s">
        <v>87</v>
      </c>
      <c r="O953" s="1">
        <v>43902</v>
      </c>
      <c r="P953">
        <v>4.5918720000000004</v>
      </c>
      <c r="Q953" t="s">
        <v>113</v>
      </c>
    </row>
    <row r="954" spans="1:17" x14ac:dyDescent="0.25">
      <c r="A954" s="1">
        <v>43918</v>
      </c>
      <c r="B954">
        <v>7742.3543604933657</v>
      </c>
      <c r="C954" s="29" t="s">
        <v>87</v>
      </c>
      <c r="O954" s="1">
        <v>43903</v>
      </c>
      <c r="P954">
        <v>16.1183744</v>
      </c>
      <c r="Q954" t="s">
        <v>113</v>
      </c>
    </row>
    <row r="955" spans="1:17" x14ac:dyDescent="0.25">
      <c r="A955" s="1">
        <v>43919</v>
      </c>
      <c r="B955">
        <v>7965.6771802466828</v>
      </c>
      <c r="C955" s="29" t="s">
        <v>87</v>
      </c>
      <c r="O955" s="1">
        <v>43904</v>
      </c>
      <c r="P955">
        <v>12.82367488</v>
      </c>
      <c r="Q955" t="s">
        <v>113</v>
      </c>
    </row>
    <row r="956" spans="1:17" x14ac:dyDescent="0.25">
      <c r="A956" s="1">
        <v>43920</v>
      </c>
      <c r="B956">
        <v>7257.3385901233414</v>
      </c>
      <c r="C956" s="29" t="s">
        <v>87</v>
      </c>
      <c r="O956" s="1">
        <v>43905</v>
      </c>
      <c r="P956">
        <v>32.164734976000005</v>
      </c>
      <c r="Q956" t="s">
        <v>113</v>
      </c>
    </row>
    <row r="957" spans="1:17" x14ac:dyDescent="0.25">
      <c r="A957" s="1">
        <v>43921</v>
      </c>
      <c r="B957">
        <v>6827.6692950616707</v>
      </c>
      <c r="C957" s="29" t="s">
        <v>87</v>
      </c>
      <c r="O957" s="1">
        <v>43906</v>
      </c>
      <c r="P957">
        <v>35.232946995200003</v>
      </c>
      <c r="Q957" t="s">
        <v>113</v>
      </c>
    </row>
    <row r="958" spans="1:17" x14ac:dyDescent="0.25">
      <c r="A958" s="1">
        <v>43922</v>
      </c>
      <c r="B958">
        <v>8024.8346475308354</v>
      </c>
      <c r="C958" s="29" t="s">
        <v>87</v>
      </c>
      <c r="O958" s="1">
        <v>43907</v>
      </c>
      <c r="P958">
        <v>19.846589399039999</v>
      </c>
      <c r="Q958" t="s">
        <v>113</v>
      </c>
    </row>
    <row r="959" spans="1:17" x14ac:dyDescent="0.25">
      <c r="A959" s="1">
        <v>43923</v>
      </c>
      <c r="B959">
        <v>7871.9173237654177</v>
      </c>
      <c r="C959" s="29" t="s">
        <v>87</v>
      </c>
      <c r="O959" s="1">
        <v>43908</v>
      </c>
      <c r="P959">
        <v>125.56931787980801</v>
      </c>
      <c r="Q959" t="s">
        <v>113</v>
      </c>
    </row>
    <row r="960" spans="1:17" x14ac:dyDescent="0.25">
      <c r="A960" s="1">
        <v>43924</v>
      </c>
      <c r="B960">
        <v>7986.9586618827088</v>
      </c>
      <c r="C960" s="29" t="s">
        <v>87</v>
      </c>
      <c r="O960" s="1">
        <v>43909</v>
      </c>
      <c r="P960">
        <v>105.9138635759616</v>
      </c>
      <c r="Q960" t="s">
        <v>113</v>
      </c>
    </row>
    <row r="961" spans="1:17" x14ac:dyDescent="0.25">
      <c r="A961" s="1">
        <v>43925</v>
      </c>
      <c r="B961">
        <v>7729.4793309413544</v>
      </c>
      <c r="C961" s="29" t="s">
        <v>87</v>
      </c>
      <c r="O961" s="1">
        <v>43910</v>
      </c>
      <c r="P961">
        <v>166.78277271519232</v>
      </c>
      <c r="Q961" t="s">
        <v>113</v>
      </c>
    </row>
    <row r="962" spans="1:17" x14ac:dyDescent="0.25">
      <c r="A962" s="1">
        <v>43926</v>
      </c>
      <c r="B962">
        <v>7377.7396654706772</v>
      </c>
      <c r="C962" s="29" t="s">
        <v>87</v>
      </c>
      <c r="O962" s="1">
        <v>43911</v>
      </c>
      <c r="P962">
        <v>118.95655454303846</v>
      </c>
      <c r="Q962" t="s">
        <v>113</v>
      </c>
    </row>
    <row r="963" spans="1:17" x14ac:dyDescent="0.25">
      <c r="A963" s="1">
        <v>43927</v>
      </c>
      <c r="B963">
        <v>6700.3698327353386</v>
      </c>
      <c r="C963" s="29" t="s">
        <v>87</v>
      </c>
      <c r="O963" s="1">
        <v>43912</v>
      </c>
      <c r="P963">
        <v>158.99131090860769</v>
      </c>
      <c r="Q963" t="s">
        <v>113</v>
      </c>
    </row>
    <row r="964" spans="1:17" x14ac:dyDescent="0.25">
      <c r="A964" s="1">
        <v>43928</v>
      </c>
      <c r="B964">
        <v>5486.6849163676688</v>
      </c>
      <c r="C964" s="29" t="s">
        <v>87</v>
      </c>
      <c r="O964" s="1">
        <v>43913</v>
      </c>
      <c r="P964">
        <v>219.79826218172155</v>
      </c>
      <c r="Q964" t="s">
        <v>113</v>
      </c>
    </row>
    <row r="965" spans="1:17" x14ac:dyDescent="0.25">
      <c r="A965" s="1">
        <v>43929</v>
      </c>
      <c r="B965">
        <v>5482.3424581838344</v>
      </c>
      <c r="C965" s="29" t="s">
        <v>87</v>
      </c>
      <c r="O965" s="1">
        <v>43914</v>
      </c>
      <c r="P965">
        <v>303.15965243634435</v>
      </c>
      <c r="Q965" t="s">
        <v>113</v>
      </c>
    </row>
    <row r="966" spans="1:17" x14ac:dyDescent="0.25">
      <c r="A966" s="1">
        <v>43930</v>
      </c>
      <c r="B966">
        <v>5831.1712290919168</v>
      </c>
      <c r="C966" s="29" t="s">
        <v>87</v>
      </c>
      <c r="O966" s="1">
        <v>43915</v>
      </c>
      <c r="P966">
        <v>375.83193048726889</v>
      </c>
      <c r="Q966" t="s">
        <v>113</v>
      </c>
    </row>
    <row r="967" spans="1:17" x14ac:dyDescent="0.25">
      <c r="A967" s="1">
        <v>43931</v>
      </c>
      <c r="B967">
        <v>5793.5856145459584</v>
      </c>
      <c r="C967" s="29" t="s">
        <v>87</v>
      </c>
      <c r="O967" s="1">
        <v>43916</v>
      </c>
      <c r="P967">
        <v>444.76638609745379</v>
      </c>
      <c r="Q967" t="s">
        <v>113</v>
      </c>
    </row>
    <row r="968" spans="1:17" x14ac:dyDescent="0.25">
      <c r="A968" s="1">
        <v>43932</v>
      </c>
      <c r="B968">
        <v>5184.7928072729792</v>
      </c>
      <c r="C968" s="29" t="s">
        <v>87</v>
      </c>
      <c r="O968" s="1">
        <v>43917</v>
      </c>
      <c r="P968">
        <v>500.15327721949075</v>
      </c>
      <c r="Q968" t="s">
        <v>113</v>
      </c>
    </row>
    <row r="969" spans="1:17" x14ac:dyDescent="0.25">
      <c r="A969" s="1">
        <v>43933</v>
      </c>
      <c r="B969">
        <v>5007.3964036364896</v>
      </c>
      <c r="C969" s="29" t="s">
        <v>87</v>
      </c>
      <c r="O969" s="1">
        <v>43918</v>
      </c>
      <c r="P969">
        <v>690.4306554438981</v>
      </c>
      <c r="Q969" t="s">
        <v>113</v>
      </c>
    </row>
    <row r="970" spans="1:17" x14ac:dyDescent="0.25">
      <c r="A970" s="1">
        <v>43934</v>
      </c>
      <c r="B970">
        <v>4587.1982018182443</v>
      </c>
      <c r="C970" s="29" t="s">
        <v>87</v>
      </c>
      <c r="O970" s="1">
        <v>43919</v>
      </c>
      <c r="P970">
        <v>662.08613108877967</v>
      </c>
      <c r="Q970" t="s">
        <v>113</v>
      </c>
    </row>
    <row r="971" spans="1:17" x14ac:dyDescent="0.25">
      <c r="A971" s="1">
        <v>43935</v>
      </c>
      <c r="B971">
        <v>4032.0991009091222</v>
      </c>
      <c r="C971" s="29" t="s">
        <v>87</v>
      </c>
      <c r="O971" s="1">
        <v>43920</v>
      </c>
      <c r="P971">
        <v>747.61722621775596</v>
      </c>
      <c r="Q971" t="s">
        <v>113</v>
      </c>
    </row>
    <row r="972" spans="1:17" x14ac:dyDescent="0.25">
      <c r="A972" s="1">
        <v>43936</v>
      </c>
      <c r="B972">
        <v>3538.5495504545611</v>
      </c>
      <c r="C972" s="29" t="s">
        <v>87</v>
      </c>
      <c r="O972" s="1">
        <v>43921</v>
      </c>
      <c r="P972">
        <v>815.12344524355115</v>
      </c>
      <c r="Q972" t="s">
        <v>113</v>
      </c>
    </row>
    <row r="973" spans="1:17" x14ac:dyDescent="0.25">
      <c r="A973" s="1">
        <v>43937</v>
      </c>
      <c r="B973">
        <v>4315.2747752272808</v>
      </c>
      <c r="C973" s="29" t="s">
        <v>87</v>
      </c>
      <c r="O973" s="1">
        <v>43922</v>
      </c>
      <c r="P973">
        <v>833.42468904871021</v>
      </c>
      <c r="Q973" t="s">
        <v>113</v>
      </c>
    </row>
    <row r="974" spans="1:17" x14ac:dyDescent="0.25">
      <c r="A974" s="1">
        <v>43938</v>
      </c>
      <c r="B974">
        <v>4749.1373876136404</v>
      </c>
      <c r="C974" s="29" t="s">
        <v>87</v>
      </c>
      <c r="O974" s="1">
        <v>43923</v>
      </c>
      <c r="P974">
        <v>816.28493780974202</v>
      </c>
      <c r="Q974" t="s">
        <v>113</v>
      </c>
    </row>
    <row r="975" spans="1:17" x14ac:dyDescent="0.25">
      <c r="A975" s="1">
        <v>43939</v>
      </c>
      <c r="B975">
        <v>5000.5686938068202</v>
      </c>
      <c r="C975" s="29" t="s">
        <v>87</v>
      </c>
      <c r="O975" s="1">
        <v>43924</v>
      </c>
      <c r="P975">
        <v>842.45698756194838</v>
      </c>
      <c r="Q975" t="s">
        <v>113</v>
      </c>
    </row>
    <row r="976" spans="1:17" x14ac:dyDescent="0.25">
      <c r="A976" s="1">
        <v>43940</v>
      </c>
      <c r="B976">
        <v>4749.7843469034106</v>
      </c>
      <c r="C976" s="29" t="s">
        <v>87</v>
      </c>
      <c r="O976" s="1">
        <v>43925</v>
      </c>
      <c r="P976">
        <v>859.6913975123897</v>
      </c>
      <c r="Q976" t="s">
        <v>113</v>
      </c>
    </row>
    <row r="977" spans="1:17" x14ac:dyDescent="0.25">
      <c r="A977" s="1">
        <v>43941</v>
      </c>
      <c r="B977">
        <v>4483.8921734517053</v>
      </c>
      <c r="C977" s="29" t="s">
        <v>87</v>
      </c>
      <c r="O977" s="1">
        <v>43926</v>
      </c>
      <c r="P977">
        <v>931.93827950247794</v>
      </c>
      <c r="Q977" t="s">
        <v>113</v>
      </c>
    </row>
    <row r="978" spans="1:17" x14ac:dyDescent="0.25">
      <c r="A978" s="1">
        <v>43942</v>
      </c>
      <c r="B978">
        <v>4374.9460867258531</v>
      </c>
      <c r="C978" s="29" t="s">
        <v>87</v>
      </c>
      <c r="O978" s="1">
        <v>43927</v>
      </c>
      <c r="P978">
        <v>931.98765590049561</v>
      </c>
      <c r="Q978" t="s">
        <v>113</v>
      </c>
    </row>
    <row r="979" spans="1:17" x14ac:dyDescent="0.25">
      <c r="A979" s="1">
        <v>43943</v>
      </c>
      <c r="B979">
        <v>4171.4730433629265</v>
      </c>
      <c r="C979" s="29" t="s">
        <v>87</v>
      </c>
      <c r="O979" s="1">
        <v>43928</v>
      </c>
      <c r="P979">
        <v>833.59753118009917</v>
      </c>
      <c r="Q979" t="s">
        <v>113</v>
      </c>
    </row>
    <row r="980" spans="1:17" x14ac:dyDescent="0.25">
      <c r="A980" s="1">
        <v>43944</v>
      </c>
      <c r="B980">
        <v>4191.2365216814633</v>
      </c>
      <c r="C980" s="29" t="s">
        <v>87</v>
      </c>
      <c r="O980" s="1">
        <v>43929</v>
      </c>
      <c r="P980">
        <v>705.91950623601986</v>
      </c>
      <c r="Q980" t="s">
        <v>113</v>
      </c>
    </row>
    <row r="981" spans="1:17" x14ac:dyDescent="0.25">
      <c r="A981" s="1">
        <v>43945</v>
      </c>
      <c r="B981">
        <v>4413.1182608407316</v>
      </c>
      <c r="C981" s="29" t="s">
        <v>87</v>
      </c>
      <c r="O981" s="1">
        <v>43930</v>
      </c>
      <c r="P981">
        <v>650.78390124720397</v>
      </c>
      <c r="Q981" t="s">
        <v>113</v>
      </c>
    </row>
    <row r="982" spans="1:17" x14ac:dyDescent="0.25">
      <c r="A982" s="1">
        <v>43946</v>
      </c>
      <c r="B982">
        <v>3604.5591304203658</v>
      </c>
      <c r="C982" s="29" t="s">
        <v>87</v>
      </c>
      <c r="O982" s="1">
        <v>43931</v>
      </c>
      <c r="P982">
        <v>724.55678024944075</v>
      </c>
      <c r="Q982" t="s">
        <v>113</v>
      </c>
    </row>
    <row r="983" spans="1:17" x14ac:dyDescent="0.25">
      <c r="A983" s="1">
        <v>43947</v>
      </c>
      <c r="B983">
        <v>3274.2795652101831</v>
      </c>
      <c r="C983" s="29" t="s">
        <v>87</v>
      </c>
      <c r="O983" s="1">
        <v>43932</v>
      </c>
      <c r="P983">
        <v>750.51135604988815</v>
      </c>
      <c r="Q983" t="s">
        <v>113</v>
      </c>
    </row>
    <row r="984" spans="1:17" x14ac:dyDescent="0.25">
      <c r="A984" s="1">
        <v>43948</v>
      </c>
      <c r="B984">
        <v>2501.6397826050916</v>
      </c>
      <c r="C984" s="29" t="s">
        <v>87</v>
      </c>
      <c r="O984" s="1">
        <v>43933</v>
      </c>
      <c r="P984">
        <v>696.50227120997761</v>
      </c>
      <c r="Q984" t="s">
        <v>113</v>
      </c>
    </row>
    <row r="985" spans="1:17" x14ac:dyDescent="0.25">
      <c r="A985" s="1">
        <v>43949</v>
      </c>
      <c r="B985">
        <v>2166.3198913025458</v>
      </c>
      <c r="C985" s="29" t="s">
        <v>87</v>
      </c>
      <c r="O985" s="1">
        <v>43934</v>
      </c>
      <c r="P985">
        <v>623.30045424199557</v>
      </c>
      <c r="Q985" t="s">
        <v>113</v>
      </c>
    </row>
    <row r="986" spans="1:17" x14ac:dyDescent="0.25">
      <c r="A986" s="1">
        <v>43950</v>
      </c>
      <c r="B986">
        <v>1737.1599456512729</v>
      </c>
      <c r="C986" s="29" t="s">
        <v>87</v>
      </c>
      <c r="O986" s="1">
        <v>43935</v>
      </c>
      <c r="P986">
        <v>532.66009084839914</v>
      </c>
      <c r="Q986" t="s">
        <v>113</v>
      </c>
    </row>
    <row r="987" spans="1:17" x14ac:dyDescent="0.25">
      <c r="A987" s="1">
        <v>43951</v>
      </c>
      <c r="B987">
        <v>1940.5799728256366</v>
      </c>
      <c r="C987" s="29" t="s">
        <v>87</v>
      </c>
      <c r="O987" s="1">
        <v>43936</v>
      </c>
      <c r="P987">
        <v>601.7320181696798</v>
      </c>
      <c r="Q987" t="s">
        <v>113</v>
      </c>
    </row>
    <row r="988" spans="1:17" x14ac:dyDescent="0.25">
      <c r="A988" s="1">
        <v>43952</v>
      </c>
      <c r="B988">
        <v>1624.7899864128183</v>
      </c>
      <c r="C988" s="29" t="s">
        <v>87</v>
      </c>
      <c r="O988" s="1">
        <v>43937</v>
      </c>
      <c r="P988">
        <v>533.94640363393592</v>
      </c>
      <c r="Q988" t="s">
        <v>113</v>
      </c>
    </row>
    <row r="989" spans="1:17" x14ac:dyDescent="0.25">
      <c r="A989" s="1">
        <v>43953</v>
      </c>
      <c r="B989">
        <v>1399.8949932064093</v>
      </c>
      <c r="C989" s="29" t="s">
        <v>87</v>
      </c>
      <c r="O989" s="1">
        <v>43938</v>
      </c>
      <c r="P989">
        <v>560.38928072678721</v>
      </c>
      <c r="Q989" t="s">
        <v>113</v>
      </c>
    </row>
    <row r="990" spans="1:17" x14ac:dyDescent="0.25">
      <c r="A990" s="1">
        <v>43954</v>
      </c>
      <c r="B990">
        <v>1273.4474966032046</v>
      </c>
      <c r="C990" s="29" t="s">
        <v>87</v>
      </c>
      <c r="O990" s="1">
        <v>43939</v>
      </c>
      <c r="P990">
        <v>530.47785614535746</v>
      </c>
      <c r="Q990" t="s">
        <v>113</v>
      </c>
    </row>
    <row r="991" spans="1:17" x14ac:dyDescent="0.25">
      <c r="A991" s="1">
        <v>43955</v>
      </c>
      <c r="B991">
        <v>1055.7237483016024</v>
      </c>
      <c r="C991" s="29" t="s">
        <v>87</v>
      </c>
      <c r="O991" s="1">
        <v>43940</v>
      </c>
      <c r="P991">
        <v>546.89557122907149</v>
      </c>
      <c r="Q991" t="s">
        <v>113</v>
      </c>
    </row>
    <row r="992" spans="1:17" x14ac:dyDescent="0.25">
      <c r="A992" s="1">
        <v>43956</v>
      </c>
      <c r="B992">
        <v>705.86187415080121</v>
      </c>
      <c r="C992" s="29" t="s">
        <v>87</v>
      </c>
      <c r="O992" s="1">
        <v>43941</v>
      </c>
      <c r="P992">
        <v>577.37911424581432</v>
      </c>
      <c r="Q992" t="s">
        <v>113</v>
      </c>
    </row>
    <row r="993" spans="1:17" x14ac:dyDescent="0.25">
      <c r="A993" s="1">
        <v>43957</v>
      </c>
      <c r="B993">
        <v>786.43093707540061</v>
      </c>
      <c r="C993" s="29" t="s">
        <v>87</v>
      </c>
      <c r="O993" s="1">
        <v>43942</v>
      </c>
      <c r="P993">
        <v>567.47582284916291</v>
      </c>
      <c r="Q993" t="s">
        <v>113</v>
      </c>
    </row>
    <row r="994" spans="1:17" x14ac:dyDescent="0.25">
      <c r="A994" s="1">
        <v>43958</v>
      </c>
      <c r="B994">
        <v>735.7154685377003</v>
      </c>
      <c r="C994" s="29" t="s">
        <v>87</v>
      </c>
      <c r="O994" s="1">
        <v>43943</v>
      </c>
      <c r="P994">
        <v>441.49516456983258</v>
      </c>
      <c r="Q994" t="s">
        <v>113</v>
      </c>
    </row>
    <row r="995" spans="1:17" x14ac:dyDescent="0.25">
      <c r="A995" s="1">
        <v>43959</v>
      </c>
      <c r="B995">
        <v>744.85773426885021</v>
      </c>
      <c r="C995" s="29" t="s">
        <v>87</v>
      </c>
      <c r="O995" s="1">
        <v>43944</v>
      </c>
      <c r="P995">
        <v>327.49903291396652</v>
      </c>
      <c r="Q995" t="s">
        <v>113</v>
      </c>
    </row>
    <row r="996" spans="1:17" x14ac:dyDescent="0.25">
      <c r="A996" s="1">
        <v>43960</v>
      </c>
      <c r="B996">
        <v>919.9288671344251</v>
      </c>
      <c r="C996" s="29" t="s">
        <v>87</v>
      </c>
      <c r="O996" s="1">
        <v>43945</v>
      </c>
      <c r="P996">
        <v>409.49980658279333</v>
      </c>
      <c r="Q996" t="s">
        <v>113</v>
      </c>
    </row>
    <row r="997" spans="1:17" x14ac:dyDescent="0.25">
      <c r="A997" s="1">
        <v>43961</v>
      </c>
      <c r="B997">
        <v>761.96443356721261</v>
      </c>
      <c r="C997" s="29" t="s">
        <v>87</v>
      </c>
      <c r="O997" s="1">
        <v>43946</v>
      </c>
      <c r="P997">
        <v>429.89996131655869</v>
      </c>
      <c r="Q997" t="s">
        <v>113</v>
      </c>
    </row>
    <row r="998" spans="1:17" x14ac:dyDescent="0.25">
      <c r="A998" s="1">
        <v>43962</v>
      </c>
      <c r="B998">
        <v>691.4822167836063</v>
      </c>
      <c r="C998" s="29" t="s">
        <v>87</v>
      </c>
      <c r="O998" s="1">
        <v>43947</v>
      </c>
      <c r="P998">
        <v>437.97999226331171</v>
      </c>
      <c r="Q998" t="s">
        <v>113</v>
      </c>
    </row>
    <row r="999" spans="1:17" x14ac:dyDescent="0.25">
      <c r="A999" s="1">
        <v>43963</v>
      </c>
      <c r="B999">
        <v>532.24110839180321</v>
      </c>
      <c r="C999" s="29" t="s">
        <v>87</v>
      </c>
      <c r="O999" s="1">
        <v>43948</v>
      </c>
      <c r="P999">
        <v>381.19599845266237</v>
      </c>
      <c r="Q999" t="s">
        <v>113</v>
      </c>
    </row>
    <row r="1000" spans="1:17" x14ac:dyDescent="0.25">
      <c r="A1000" s="1">
        <v>43964</v>
      </c>
      <c r="B1000">
        <v>479.1205541959016</v>
      </c>
      <c r="C1000" s="29" t="s">
        <v>87</v>
      </c>
      <c r="O1000" s="1">
        <v>43949</v>
      </c>
      <c r="P1000">
        <v>378.63919969053245</v>
      </c>
      <c r="Q1000" t="s">
        <v>113</v>
      </c>
    </row>
    <row r="1001" spans="1:17" x14ac:dyDescent="0.25">
      <c r="A1001" s="1">
        <v>43965</v>
      </c>
      <c r="B1001">
        <v>459.0602770979508</v>
      </c>
      <c r="C1001" s="29" t="s">
        <v>87</v>
      </c>
      <c r="O1001" s="1">
        <v>43950</v>
      </c>
      <c r="P1001">
        <v>306.12783993810649</v>
      </c>
      <c r="Q1001" t="s">
        <v>113</v>
      </c>
    </row>
    <row r="1002" spans="1:17" x14ac:dyDescent="0.25">
      <c r="A1002" s="1">
        <v>43966</v>
      </c>
      <c r="B1002">
        <v>482.5301385489754</v>
      </c>
      <c r="C1002" s="29" t="s">
        <v>87</v>
      </c>
      <c r="O1002" s="1">
        <v>43951</v>
      </c>
      <c r="P1002">
        <v>326.02556798762129</v>
      </c>
      <c r="Q1002" t="s">
        <v>113</v>
      </c>
    </row>
    <row r="1003" spans="1:17" x14ac:dyDescent="0.25">
      <c r="A1003" s="1">
        <v>43967</v>
      </c>
      <c r="B1003">
        <v>515.7650692744877</v>
      </c>
      <c r="C1003" s="29" t="s">
        <v>87</v>
      </c>
      <c r="O1003" s="1">
        <v>43952</v>
      </c>
      <c r="P1003">
        <v>306.00511359752426</v>
      </c>
      <c r="Q1003" t="s">
        <v>113</v>
      </c>
    </row>
    <row r="1004" spans="1:17" x14ac:dyDescent="0.25">
      <c r="A1004" s="1">
        <v>43968</v>
      </c>
      <c r="B1004">
        <v>527.38253463724391</v>
      </c>
      <c r="C1004" s="29" t="s">
        <v>87</v>
      </c>
      <c r="O1004" s="1">
        <v>43953</v>
      </c>
      <c r="P1004">
        <v>321.20102271950486</v>
      </c>
      <c r="Q1004" t="s">
        <v>113</v>
      </c>
    </row>
    <row r="1005" spans="1:17" x14ac:dyDescent="0.25">
      <c r="A1005" s="1">
        <v>43969</v>
      </c>
      <c r="B1005">
        <v>474.19126731862195</v>
      </c>
      <c r="C1005" s="29" t="s">
        <v>87</v>
      </c>
      <c r="O1005" s="1">
        <v>43954</v>
      </c>
      <c r="P1005">
        <v>278.64020454390095</v>
      </c>
      <c r="Q1005" t="s">
        <v>113</v>
      </c>
    </row>
    <row r="1006" spans="1:17" x14ac:dyDescent="0.25">
      <c r="A1006" s="1">
        <v>43970</v>
      </c>
      <c r="B1006">
        <v>379.59563365931098</v>
      </c>
      <c r="C1006" s="29" t="s">
        <v>87</v>
      </c>
      <c r="O1006" s="1">
        <v>43955</v>
      </c>
      <c r="P1006">
        <v>280.52804090878021</v>
      </c>
      <c r="Q1006" t="s">
        <v>113</v>
      </c>
    </row>
    <row r="1007" spans="1:17" x14ac:dyDescent="0.25">
      <c r="A1007" s="1">
        <v>43971</v>
      </c>
      <c r="B1007">
        <v>337.29781682965552</v>
      </c>
      <c r="C1007" s="29" t="s">
        <v>87</v>
      </c>
      <c r="O1007" s="1">
        <v>43956</v>
      </c>
      <c r="P1007">
        <v>276.90560818175607</v>
      </c>
      <c r="Q1007" t="s">
        <v>113</v>
      </c>
    </row>
    <row r="1008" spans="1:17" x14ac:dyDescent="0.25">
      <c r="A1008" s="1">
        <v>43972</v>
      </c>
      <c r="B1008">
        <v>376.64890841482776</v>
      </c>
      <c r="C1008" s="29" t="s">
        <v>87</v>
      </c>
      <c r="O1008" s="1">
        <v>43957</v>
      </c>
      <c r="P1008">
        <v>186.58112163635121</v>
      </c>
      <c r="Q1008" t="s">
        <v>113</v>
      </c>
    </row>
    <row r="1009" spans="1:17" x14ac:dyDescent="0.25">
      <c r="A1009" s="1">
        <v>43973</v>
      </c>
      <c r="B1009">
        <v>360.32445420741385</v>
      </c>
      <c r="C1009" s="29" t="s">
        <v>87</v>
      </c>
      <c r="O1009" s="1">
        <v>43958</v>
      </c>
      <c r="P1009">
        <v>168.51622432727024</v>
      </c>
      <c r="Q1009" t="s">
        <v>113</v>
      </c>
    </row>
    <row r="1010" spans="1:17" x14ac:dyDescent="0.25">
      <c r="A1010" s="1">
        <v>43974</v>
      </c>
      <c r="B1010">
        <v>403.16222710370693</v>
      </c>
      <c r="C1010" s="29" t="s">
        <v>87</v>
      </c>
      <c r="O1010" s="1">
        <v>43959</v>
      </c>
      <c r="P1010">
        <v>181.70324486545405</v>
      </c>
      <c r="Q1010" t="s">
        <v>113</v>
      </c>
    </row>
    <row r="1011" spans="1:17" x14ac:dyDescent="0.25">
      <c r="A1011" s="1">
        <v>43975</v>
      </c>
      <c r="B1011">
        <v>382.08111355185349</v>
      </c>
      <c r="C1011" s="29" t="s">
        <v>87</v>
      </c>
      <c r="O1011" s="1">
        <v>43960</v>
      </c>
      <c r="P1011">
        <v>231.54064897309081</v>
      </c>
      <c r="Q1011" t="s">
        <v>113</v>
      </c>
    </row>
    <row r="1012" spans="1:17" x14ac:dyDescent="0.25">
      <c r="A1012" s="1">
        <v>43976</v>
      </c>
      <c r="B1012">
        <v>314.04055677592675</v>
      </c>
      <c r="C1012" s="29" t="s">
        <v>87</v>
      </c>
      <c r="O1012" s="1">
        <v>43961</v>
      </c>
      <c r="P1012">
        <v>216.70812979461817</v>
      </c>
      <c r="Q1012" t="s">
        <v>113</v>
      </c>
    </row>
    <row r="1013" spans="1:17" x14ac:dyDescent="0.25">
      <c r="A1013" s="1">
        <v>43977</v>
      </c>
      <c r="B1013">
        <v>223.02027838796337</v>
      </c>
      <c r="C1013" s="29" t="s">
        <v>87</v>
      </c>
      <c r="O1013" s="1">
        <v>43962</v>
      </c>
      <c r="P1013">
        <v>226.54162595892365</v>
      </c>
      <c r="Q1013" t="s">
        <v>113</v>
      </c>
    </row>
    <row r="1014" spans="1:17" x14ac:dyDescent="0.25">
      <c r="A1014" s="1">
        <v>43978</v>
      </c>
      <c r="B1014">
        <v>208.51013919398167</v>
      </c>
      <c r="C1014" s="29" t="s">
        <v>87</v>
      </c>
      <c r="O1014" s="1">
        <v>43963</v>
      </c>
      <c r="P1014">
        <v>188.50832519178473</v>
      </c>
      <c r="Q1014" t="s">
        <v>113</v>
      </c>
    </row>
    <row r="1015" spans="1:17" x14ac:dyDescent="0.25">
      <c r="A1015" s="1">
        <v>43979</v>
      </c>
      <c r="B1015">
        <v>219.75506959699084</v>
      </c>
      <c r="C1015" s="29" t="s">
        <v>87</v>
      </c>
      <c r="O1015" s="1">
        <v>43964</v>
      </c>
      <c r="P1015">
        <v>152.10166503835694</v>
      </c>
      <c r="Q1015" t="s">
        <v>113</v>
      </c>
    </row>
    <row r="1016" spans="1:17" x14ac:dyDescent="0.25">
      <c r="A1016" s="1">
        <v>43980</v>
      </c>
      <c r="B1016">
        <v>200.87753479849542</v>
      </c>
      <c r="C1016" s="29" t="s">
        <v>87</v>
      </c>
      <c r="O1016" s="1">
        <v>43965</v>
      </c>
      <c r="P1016">
        <v>128.82033300767139</v>
      </c>
      <c r="Q1016" t="s">
        <v>113</v>
      </c>
    </row>
    <row r="1017" spans="1:17" x14ac:dyDescent="0.25">
      <c r="A1017" s="1">
        <v>43981</v>
      </c>
      <c r="B1017">
        <v>193.93876739924769</v>
      </c>
      <c r="C1017" s="29" t="s">
        <v>87</v>
      </c>
      <c r="O1017" s="1">
        <v>43966</v>
      </c>
      <c r="P1017">
        <v>166.56406660153428</v>
      </c>
      <c r="Q1017" t="s">
        <v>113</v>
      </c>
    </row>
    <row r="1018" spans="1:17" x14ac:dyDescent="0.25">
      <c r="A1018" s="1">
        <v>43982</v>
      </c>
      <c r="B1018">
        <v>232.46938369962385</v>
      </c>
      <c r="C1018" s="29" t="s">
        <v>87</v>
      </c>
      <c r="O1018" s="1">
        <v>43967</v>
      </c>
      <c r="P1018">
        <v>180.51281332030686</v>
      </c>
      <c r="Q1018" t="s">
        <v>113</v>
      </c>
    </row>
    <row r="1019" spans="1:17" x14ac:dyDescent="0.25">
      <c r="A1019" s="1">
        <v>43983</v>
      </c>
      <c r="B1019">
        <v>164.23469184981192</v>
      </c>
      <c r="C1019" s="29" t="s">
        <v>87</v>
      </c>
      <c r="O1019" s="1">
        <v>43968</v>
      </c>
      <c r="P1019">
        <v>209.70256266406136</v>
      </c>
      <c r="Q1019" t="s">
        <v>113</v>
      </c>
    </row>
    <row r="1020" spans="1:17" x14ac:dyDescent="0.25">
      <c r="A1020" s="1">
        <v>43984</v>
      </c>
      <c r="B1020">
        <v>117.61734592490596</v>
      </c>
      <c r="C1020" s="29" t="s">
        <v>87</v>
      </c>
      <c r="O1020" s="1">
        <v>43969</v>
      </c>
      <c r="P1020">
        <v>152.34051253281228</v>
      </c>
      <c r="Q1020" t="s">
        <v>113</v>
      </c>
    </row>
    <row r="1021" spans="1:17" x14ac:dyDescent="0.25">
      <c r="A1021" s="1">
        <v>43985</v>
      </c>
      <c r="B1021">
        <v>124.30867296245299</v>
      </c>
      <c r="C1021" s="29" t="s">
        <v>87</v>
      </c>
      <c r="O1021" s="1">
        <v>43970</v>
      </c>
      <c r="P1021">
        <v>112.06810250656245</v>
      </c>
      <c r="Q1021" t="s">
        <v>113</v>
      </c>
    </row>
    <row r="1022" spans="1:17" x14ac:dyDescent="0.25">
      <c r="A1022" s="1">
        <v>43986</v>
      </c>
      <c r="B1022">
        <v>171.65433648122649</v>
      </c>
      <c r="C1022" s="29" t="s">
        <v>87</v>
      </c>
      <c r="O1022" s="1">
        <v>43971</v>
      </c>
      <c r="P1022">
        <v>92.013620501312488</v>
      </c>
      <c r="Q1022" t="s">
        <v>113</v>
      </c>
    </row>
    <row r="1023" spans="1:17" x14ac:dyDescent="0.25">
      <c r="A1023" s="1">
        <v>43987</v>
      </c>
      <c r="B1023">
        <v>183.32716824061325</v>
      </c>
      <c r="C1023" s="29" t="s">
        <v>87</v>
      </c>
      <c r="O1023" s="1">
        <v>43972</v>
      </c>
      <c r="P1023">
        <v>65.602724100262492</v>
      </c>
      <c r="Q1023" t="s">
        <v>113</v>
      </c>
    </row>
    <row r="1024" spans="1:17" x14ac:dyDescent="0.25">
      <c r="A1024" s="1">
        <v>43988</v>
      </c>
      <c r="B1024">
        <v>180.16358412030661</v>
      </c>
      <c r="C1024" s="29" t="s">
        <v>87</v>
      </c>
      <c r="O1024" s="1">
        <v>43973</v>
      </c>
      <c r="P1024">
        <v>79.520544820052493</v>
      </c>
      <c r="Q1024" t="s">
        <v>113</v>
      </c>
    </row>
    <row r="1025" spans="1:17" x14ac:dyDescent="0.25">
      <c r="A1025" s="1">
        <v>43989</v>
      </c>
      <c r="B1025">
        <v>172.0817920601533</v>
      </c>
      <c r="C1025" s="29" t="s">
        <v>87</v>
      </c>
      <c r="O1025" s="1">
        <v>43974</v>
      </c>
      <c r="P1025">
        <v>91.904108964010504</v>
      </c>
      <c r="Q1025" t="s">
        <v>113</v>
      </c>
    </row>
    <row r="1026" spans="1:17" x14ac:dyDescent="0.25">
      <c r="A1026" s="1">
        <v>43990</v>
      </c>
      <c r="B1026">
        <v>137.04089603007665</v>
      </c>
      <c r="C1026" s="29" t="s">
        <v>87</v>
      </c>
      <c r="O1026" s="1">
        <v>43975</v>
      </c>
      <c r="P1026">
        <v>56.780821792802101</v>
      </c>
      <c r="Q1026" t="s">
        <v>113</v>
      </c>
    </row>
    <row r="1027" spans="1:17" x14ac:dyDescent="0.25">
      <c r="A1027" s="1">
        <v>43991</v>
      </c>
      <c r="B1027">
        <v>92.520448015038326</v>
      </c>
      <c r="C1027" s="29" t="s">
        <v>87</v>
      </c>
      <c r="O1027" s="1">
        <v>43976</v>
      </c>
      <c r="P1027">
        <v>67.35616435856042</v>
      </c>
      <c r="Q1027" t="s">
        <v>113</v>
      </c>
    </row>
    <row r="1028" spans="1:17" x14ac:dyDescent="0.25">
      <c r="A1028" s="1">
        <v>43992</v>
      </c>
      <c r="B1028">
        <v>88.260224007519156</v>
      </c>
      <c r="C1028" s="29" t="s">
        <v>87</v>
      </c>
      <c r="O1028" s="1">
        <v>43977</v>
      </c>
      <c r="P1028">
        <v>53.471232871712083</v>
      </c>
      <c r="Q1028" t="s">
        <v>113</v>
      </c>
    </row>
    <row r="1029" spans="1:17" x14ac:dyDescent="0.25">
      <c r="A1029" s="1">
        <v>43993</v>
      </c>
      <c r="B1029">
        <v>127.63011200375958</v>
      </c>
      <c r="C1029" s="29" t="s">
        <v>87</v>
      </c>
      <c r="O1029" s="1">
        <v>43978</v>
      </c>
      <c r="P1029">
        <v>38.694246574342415</v>
      </c>
      <c r="Q1029" t="s">
        <v>113</v>
      </c>
    </row>
    <row r="1030" spans="1:17" x14ac:dyDescent="0.25">
      <c r="A1030" s="1">
        <v>43994</v>
      </c>
      <c r="B1030">
        <v>141.81505600187978</v>
      </c>
      <c r="C1030" s="29" t="s">
        <v>87</v>
      </c>
      <c r="O1030" s="1">
        <v>43979</v>
      </c>
      <c r="P1030">
        <v>38.938849314868484</v>
      </c>
      <c r="Q1030" t="s">
        <v>113</v>
      </c>
    </row>
    <row r="1031" spans="1:17" x14ac:dyDescent="0.25">
      <c r="A1031" s="1">
        <v>43995</v>
      </c>
      <c r="B1031">
        <v>148.40752800093989</v>
      </c>
      <c r="C1031" s="29" t="s">
        <v>87</v>
      </c>
      <c r="O1031" s="1">
        <v>43980</v>
      </c>
      <c r="P1031">
        <v>38.187769862973695</v>
      </c>
      <c r="Q1031" t="s">
        <v>113</v>
      </c>
    </row>
    <row r="1032" spans="1:17" x14ac:dyDescent="0.25">
      <c r="A1032" s="1">
        <v>43996</v>
      </c>
      <c r="B1032">
        <v>139.20376400046996</v>
      </c>
      <c r="C1032" s="29" t="s">
        <v>87</v>
      </c>
      <c r="O1032" s="1">
        <v>43981</v>
      </c>
      <c r="P1032">
        <v>38.837553972594741</v>
      </c>
      <c r="Q1032" t="s">
        <v>113</v>
      </c>
    </row>
    <row r="1033" spans="1:17" x14ac:dyDescent="0.25">
      <c r="A1033" s="1">
        <v>43997</v>
      </c>
      <c r="B1033">
        <v>93.60188200023498</v>
      </c>
      <c r="C1033" s="29" t="s">
        <v>87</v>
      </c>
      <c r="O1033" s="1">
        <v>43982</v>
      </c>
      <c r="P1033">
        <v>42.167510794518947</v>
      </c>
      <c r="Q1033" t="s">
        <v>113</v>
      </c>
    </row>
    <row r="1034" spans="1:17" x14ac:dyDescent="0.25">
      <c r="A1034" s="1">
        <v>43998</v>
      </c>
      <c r="B1034">
        <v>84.80094100011749</v>
      </c>
      <c r="C1034" s="29" t="s">
        <v>87</v>
      </c>
      <c r="O1034" s="1">
        <v>43983</v>
      </c>
      <c r="P1034">
        <v>39.633502158903788</v>
      </c>
      <c r="Q1034" t="s">
        <v>113</v>
      </c>
    </row>
    <row r="1035" spans="1:17" x14ac:dyDescent="0.25">
      <c r="A1035" s="1">
        <v>43999</v>
      </c>
      <c r="B1035">
        <v>112.90047050005874</v>
      </c>
      <c r="C1035" s="29" t="s">
        <v>87</v>
      </c>
      <c r="O1035" s="1">
        <v>43984</v>
      </c>
      <c r="P1035">
        <v>35.926700431780759</v>
      </c>
      <c r="Q1035" t="s">
        <v>113</v>
      </c>
    </row>
    <row r="1036" spans="1:17" x14ac:dyDescent="0.25">
      <c r="A1036" s="1">
        <v>44000</v>
      </c>
      <c r="B1036">
        <v>127.95023525002938</v>
      </c>
      <c r="C1036" s="29" t="s">
        <v>87</v>
      </c>
      <c r="O1036" s="1">
        <v>43985</v>
      </c>
      <c r="P1036">
        <v>34.385340086356152</v>
      </c>
      <c r="Q1036" t="s">
        <v>113</v>
      </c>
    </row>
    <row r="1037" spans="1:17" x14ac:dyDescent="0.25">
      <c r="A1037" s="1">
        <v>43886</v>
      </c>
      <c r="B1037">
        <v>4</v>
      </c>
      <c r="C1037" s="29" t="s">
        <v>88</v>
      </c>
      <c r="O1037" s="1">
        <v>43986</v>
      </c>
      <c r="P1037">
        <v>57.277068017271233</v>
      </c>
      <c r="Q1037" t="s">
        <v>113</v>
      </c>
    </row>
    <row r="1038" spans="1:17" x14ac:dyDescent="0.25">
      <c r="A1038" s="1">
        <v>43887</v>
      </c>
      <c r="B1038">
        <v>4</v>
      </c>
      <c r="C1038" s="29" t="s">
        <v>88</v>
      </c>
      <c r="O1038" s="1">
        <v>43987</v>
      </c>
      <c r="P1038">
        <v>56.255413603454244</v>
      </c>
      <c r="Q1038" t="s">
        <v>113</v>
      </c>
    </row>
    <row r="1039" spans="1:17" x14ac:dyDescent="0.25">
      <c r="A1039" s="1">
        <v>43888</v>
      </c>
      <c r="B1039">
        <v>3.2</v>
      </c>
      <c r="C1039" s="29" t="s">
        <v>88</v>
      </c>
      <c r="O1039" s="1">
        <v>43988</v>
      </c>
      <c r="P1039">
        <v>52.851082720690847</v>
      </c>
      <c r="Q1039" t="s">
        <v>113</v>
      </c>
    </row>
    <row r="1040" spans="1:17" x14ac:dyDescent="0.25">
      <c r="A1040" s="1">
        <v>43889</v>
      </c>
      <c r="B1040">
        <v>3.04</v>
      </c>
      <c r="C1040" s="29" t="s">
        <v>88</v>
      </c>
      <c r="O1040" s="1">
        <v>43989</v>
      </c>
      <c r="P1040">
        <v>64.170216544138171</v>
      </c>
      <c r="Q1040" t="s">
        <v>113</v>
      </c>
    </row>
    <row r="1041" spans="1:17" x14ac:dyDescent="0.25">
      <c r="A1041" s="1">
        <v>43890</v>
      </c>
      <c r="B1041">
        <v>13.408000000000001</v>
      </c>
      <c r="C1041" s="29" t="s">
        <v>88</v>
      </c>
      <c r="O1041" s="1">
        <v>43990</v>
      </c>
      <c r="P1041">
        <v>70.43404330882764</v>
      </c>
      <c r="Q1041" t="s">
        <v>113</v>
      </c>
    </row>
    <row r="1042" spans="1:17" x14ac:dyDescent="0.25">
      <c r="A1042" s="1">
        <v>43891</v>
      </c>
      <c r="B1042">
        <v>22.681600000000003</v>
      </c>
      <c r="C1042" s="29" t="s">
        <v>88</v>
      </c>
      <c r="O1042" s="1">
        <v>43991</v>
      </c>
      <c r="P1042">
        <v>58.886808661765528</v>
      </c>
      <c r="Q1042" t="s">
        <v>113</v>
      </c>
    </row>
    <row r="1043" spans="1:17" x14ac:dyDescent="0.25">
      <c r="A1043" s="1">
        <v>43892</v>
      </c>
      <c r="B1043">
        <v>24.53632</v>
      </c>
      <c r="C1043" s="29" t="s">
        <v>88</v>
      </c>
      <c r="O1043" s="1">
        <v>43992</v>
      </c>
      <c r="P1043">
        <v>51.777361732353107</v>
      </c>
      <c r="Q1043" t="s">
        <v>113</v>
      </c>
    </row>
    <row r="1044" spans="1:17" x14ac:dyDescent="0.25">
      <c r="A1044" s="1">
        <v>43893</v>
      </c>
      <c r="B1044">
        <v>34.507263999999999</v>
      </c>
      <c r="C1044" s="29" t="s">
        <v>88</v>
      </c>
      <c r="O1044" s="1">
        <v>43993</v>
      </c>
      <c r="P1044">
        <v>42.35547234647062</v>
      </c>
      <c r="Q1044" t="s">
        <v>113</v>
      </c>
    </row>
    <row r="1045" spans="1:17" x14ac:dyDescent="0.25">
      <c r="A1045" s="1">
        <v>43894</v>
      </c>
      <c r="B1045">
        <v>35.701452799999998</v>
      </c>
      <c r="C1045" s="29" t="s">
        <v>88</v>
      </c>
      <c r="O1045" s="1">
        <v>43994</v>
      </c>
      <c r="P1045">
        <v>34.071094469294124</v>
      </c>
      <c r="Q1045" t="s">
        <v>113</v>
      </c>
    </row>
    <row r="1046" spans="1:17" x14ac:dyDescent="0.25">
      <c r="A1046" s="1">
        <v>43895</v>
      </c>
      <c r="B1046">
        <v>45.540290560000003</v>
      </c>
      <c r="C1046" s="29" t="s">
        <v>88</v>
      </c>
      <c r="O1046" s="1">
        <v>43995</v>
      </c>
      <c r="P1046">
        <v>26.814218893858826</v>
      </c>
      <c r="Q1046" t="s">
        <v>113</v>
      </c>
    </row>
    <row r="1047" spans="1:17" x14ac:dyDescent="0.25">
      <c r="A1047" s="1">
        <v>43896</v>
      </c>
      <c r="B1047">
        <v>40.308058111999998</v>
      </c>
      <c r="C1047" s="29" t="s">
        <v>88</v>
      </c>
      <c r="O1047" s="1">
        <v>43996</v>
      </c>
      <c r="P1047">
        <v>26.962843778771767</v>
      </c>
      <c r="Q1047" t="s">
        <v>113</v>
      </c>
    </row>
    <row r="1048" spans="1:17" x14ac:dyDescent="0.25">
      <c r="A1048" s="1">
        <v>43897</v>
      </c>
      <c r="B1048">
        <v>110.4616116224</v>
      </c>
      <c r="C1048" s="29" t="s">
        <v>88</v>
      </c>
      <c r="O1048" s="1">
        <v>43997</v>
      </c>
      <c r="P1048">
        <v>26.192568755754355</v>
      </c>
      <c r="Q1048" t="s">
        <v>113</v>
      </c>
    </row>
    <row r="1049" spans="1:17" x14ac:dyDescent="0.25">
      <c r="A1049" s="1">
        <v>43898</v>
      </c>
      <c r="B1049">
        <v>182.09232232447999</v>
      </c>
      <c r="C1049" s="29" t="s">
        <v>88</v>
      </c>
      <c r="O1049" s="1">
        <v>43998</v>
      </c>
      <c r="P1049">
        <v>25.238513751150872</v>
      </c>
      <c r="Q1049" t="s">
        <v>113</v>
      </c>
    </row>
    <row r="1050" spans="1:17" x14ac:dyDescent="0.25">
      <c r="A1050" s="1">
        <v>43899</v>
      </c>
      <c r="B1050">
        <v>196.418464464896</v>
      </c>
      <c r="C1050" s="29" t="s">
        <v>88</v>
      </c>
      <c r="O1050" s="1">
        <v>43999</v>
      </c>
      <c r="P1050">
        <v>29.047702750230176</v>
      </c>
      <c r="Q1050" t="s">
        <v>113</v>
      </c>
    </row>
    <row r="1051" spans="1:17" x14ac:dyDescent="0.25">
      <c r="A1051" s="1">
        <v>43900</v>
      </c>
      <c r="B1051">
        <v>226.48369289297921</v>
      </c>
      <c r="C1051" s="29" t="s">
        <v>88</v>
      </c>
      <c r="O1051" s="1">
        <v>44000</v>
      </c>
      <c r="P1051">
        <v>47.409540550046032</v>
      </c>
      <c r="Q1051" t="s">
        <v>113</v>
      </c>
    </row>
    <row r="1052" spans="1:17" x14ac:dyDescent="0.25">
      <c r="A1052" s="1">
        <v>43901</v>
      </c>
      <c r="B1052">
        <v>543.69673857859584</v>
      </c>
      <c r="C1052" s="29" t="s">
        <v>88</v>
      </c>
      <c r="O1052" s="1">
        <v>43896</v>
      </c>
      <c r="P1052">
        <v>4</v>
      </c>
      <c r="Q1052" t="s">
        <v>114</v>
      </c>
    </row>
    <row r="1053" spans="1:17" x14ac:dyDescent="0.25">
      <c r="A1053" s="1">
        <v>43902</v>
      </c>
      <c r="B1053">
        <v>513.53934771571915</v>
      </c>
      <c r="C1053" s="29" t="s">
        <v>88</v>
      </c>
      <c r="O1053" s="1">
        <v>43897</v>
      </c>
      <c r="P1053">
        <v>3.28</v>
      </c>
      <c r="Q1053" t="s">
        <v>114</v>
      </c>
    </row>
    <row r="1054" spans="1:17" x14ac:dyDescent="0.25">
      <c r="A1054" s="1">
        <v>43903</v>
      </c>
      <c r="B1054">
        <v>760.30786954314385</v>
      </c>
      <c r="C1054" s="29" t="s">
        <v>88</v>
      </c>
      <c r="O1054" s="1">
        <v>43898</v>
      </c>
      <c r="P1054">
        <v>2.8528000000000002</v>
      </c>
      <c r="Q1054" t="s">
        <v>114</v>
      </c>
    </row>
    <row r="1055" spans="1:17" x14ac:dyDescent="0.25">
      <c r="A1055" s="1">
        <v>43904</v>
      </c>
      <c r="B1055">
        <v>1159.2615739086289</v>
      </c>
      <c r="C1055" s="29" t="s">
        <v>88</v>
      </c>
      <c r="O1055" s="1">
        <v>43899</v>
      </c>
      <c r="P1055">
        <v>2.476928</v>
      </c>
      <c r="Q1055" t="s">
        <v>114</v>
      </c>
    </row>
    <row r="1056" spans="1:17" x14ac:dyDescent="0.25">
      <c r="A1056" s="1">
        <v>43905</v>
      </c>
      <c r="B1056">
        <v>1467.0523147817257</v>
      </c>
      <c r="C1056" s="29" t="s">
        <v>88</v>
      </c>
      <c r="O1056" s="1">
        <v>43900</v>
      </c>
      <c r="P1056">
        <v>2.3971532799999999</v>
      </c>
      <c r="Q1056" t="s">
        <v>114</v>
      </c>
    </row>
    <row r="1057" spans="1:17" x14ac:dyDescent="0.25">
      <c r="A1057" s="1">
        <v>43906</v>
      </c>
      <c r="B1057">
        <v>1893.4104629563451</v>
      </c>
      <c r="C1057" s="29" t="s">
        <v>88</v>
      </c>
      <c r="O1057" s="1">
        <v>43901</v>
      </c>
      <c r="P1057">
        <v>2.3574473728000003</v>
      </c>
      <c r="Q1057" t="s">
        <v>114</v>
      </c>
    </row>
    <row r="1058" spans="1:17" x14ac:dyDescent="0.25">
      <c r="A1058" s="1">
        <v>43907</v>
      </c>
      <c r="B1058">
        <v>1529.082092591269</v>
      </c>
      <c r="C1058" s="29" t="s">
        <v>88</v>
      </c>
      <c r="O1058" s="1">
        <v>43902</v>
      </c>
      <c r="P1058">
        <v>2.8313847521280002</v>
      </c>
      <c r="Q1058" t="s">
        <v>114</v>
      </c>
    </row>
    <row r="1059" spans="1:17" x14ac:dyDescent="0.25">
      <c r="A1059" s="1">
        <v>43908</v>
      </c>
      <c r="B1059">
        <v>1895.4164185182537</v>
      </c>
      <c r="C1059" s="29" t="s">
        <v>88</v>
      </c>
      <c r="O1059" s="1">
        <v>43903</v>
      </c>
      <c r="P1059">
        <v>6.6572792655052808</v>
      </c>
      <c r="Q1059" t="s">
        <v>114</v>
      </c>
    </row>
    <row r="1060" spans="1:17" x14ac:dyDescent="0.25">
      <c r="A1060" s="1">
        <v>43909</v>
      </c>
      <c r="B1060">
        <v>2409.4832837036506</v>
      </c>
      <c r="C1060" s="29" t="s">
        <v>88</v>
      </c>
      <c r="O1060" s="1">
        <v>43904</v>
      </c>
      <c r="P1060">
        <v>8.5317037055868941</v>
      </c>
      <c r="Q1060" t="s">
        <v>114</v>
      </c>
    </row>
    <row r="1061" spans="1:17" x14ac:dyDescent="0.25">
      <c r="A1061" s="1">
        <v>43910</v>
      </c>
      <c r="B1061">
        <v>3226.6966567407303</v>
      </c>
      <c r="C1061" s="29" t="s">
        <v>88</v>
      </c>
      <c r="O1061" s="1">
        <v>43905</v>
      </c>
      <c r="P1061">
        <v>16.169975109428709</v>
      </c>
      <c r="Q1061" t="s">
        <v>114</v>
      </c>
    </row>
    <row r="1062" spans="1:17" x14ac:dyDescent="0.25">
      <c r="A1062" s="1">
        <v>43911</v>
      </c>
      <c r="B1062">
        <v>2911.7393313481462</v>
      </c>
      <c r="C1062" s="29" t="s">
        <v>88</v>
      </c>
      <c r="O1062" s="1">
        <v>43906</v>
      </c>
      <c r="P1062">
        <v>22.873793228125013</v>
      </c>
      <c r="Q1062" t="s">
        <v>114</v>
      </c>
    </row>
    <row r="1063" spans="1:17" x14ac:dyDescent="0.25">
      <c r="A1063" s="1">
        <v>43912</v>
      </c>
      <c r="B1063">
        <v>4539.147866269629</v>
      </c>
      <c r="C1063" s="29" t="s">
        <v>88</v>
      </c>
      <c r="O1063" s="1">
        <v>43907</v>
      </c>
      <c r="P1063">
        <v>23.961895993957054</v>
      </c>
      <c r="Q1063" t="s">
        <v>114</v>
      </c>
    </row>
    <row r="1064" spans="1:17" x14ac:dyDescent="0.25">
      <c r="A1064" s="1">
        <v>43913</v>
      </c>
      <c r="B1064">
        <v>3824.6295732539256</v>
      </c>
      <c r="C1064" s="29" t="s">
        <v>88</v>
      </c>
      <c r="O1064" s="1">
        <v>43908</v>
      </c>
      <c r="P1064">
        <v>57.153902366864401</v>
      </c>
      <c r="Q1064" t="s">
        <v>114</v>
      </c>
    </row>
    <row r="1065" spans="1:17" x14ac:dyDescent="0.25">
      <c r="A1065" s="1">
        <v>43914</v>
      </c>
      <c r="B1065">
        <v>4378.5259146507851</v>
      </c>
      <c r="C1065" s="29" t="s">
        <v>88</v>
      </c>
      <c r="O1065" s="1">
        <v>43909</v>
      </c>
      <c r="P1065">
        <v>75.261351370515712</v>
      </c>
      <c r="Q1065" t="s">
        <v>114</v>
      </c>
    </row>
    <row r="1066" spans="1:17" x14ac:dyDescent="0.25">
      <c r="A1066" s="1">
        <v>43915</v>
      </c>
      <c r="B1066">
        <v>6142.905182930157</v>
      </c>
      <c r="C1066" s="29" t="s">
        <v>88</v>
      </c>
      <c r="O1066" s="1">
        <v>43910</v>
      </c>
      <c r="P1066">
        <v>110.21685651861613</v>
      </c>
      <c r="Q1066" t="s">
        <v>114</v>
      </c>
    </row>
    <row r="1067" spans="1:17" x14ac:dyDescent="0.25">
      <c r="A1067" s="1">
        <v>43916</v>
      </c>
      <c r="B1067">
        <v>7578.181036586031</v>
      </c>
      <c r="C1067" s="29" t="s">
        <v>88</v>
      </c>
      <c r="O1067" s="1">
        <v>43911</v>
      </c>
      <c r="P1067">
        <v>123.05258637635181</v>
      </c>
      <c r="Q1067" t="s">
        <v>114</v>
      </c>
    </row>
    <row r="1068" spans="1:17" x14ac:dyDescent="0.25">
      <c r="A1068" s="1">
        <v>43917</v>
      </c>
      <c r="B1068">
        <v>8378.0362073172055</v>
      </c>
      <c r="C1068" s="29" t="s">
        <v>88</v>
      </c>
      <c r="O1068" s="1">
        <v>43912</v>
      </c>
      <c r="P1068">
        <v>147.55906680748629</v>
      </c>
      <c r="Q1068" t="s">
        <v>114</v>
      </c>
    </row>
    <row r="1069" spans="1:17" x14ac:dyDescent="0.25">
      <c r="A1069" s="1">
        <v>43918</v>
      </c>
      <c r="B1069">
        <v>7972.4072414634411</v>
      </c>
      <c r="C1069" s="29" t="s">
        <v>88</v>
      </c>
      <c r="O1069" s="1">
        <v>43913</v>
      </c>
      <c r="P1069">
        <v>183.86188848009442</v>
      </c>
      <c r="Q1069" t="s">
        <v>114</v>
      </c>
    </row>
    <row r="1070" spans="1:17" x14ac:dyDescent="0.25">
      <c r="A1070" s="1">
        <v>43919</v>
      </c>
      <c r="B1070">
        <v>8145.6814482926884</v>
      </c>
      <c r="C1070" s="29" t="s">
        <v>88</v>
      </c>
      <c r="O1070" s="1">
        <v>43914</v>
      </c>
      <c r="P1070">
        <v>236.30967027897714</v>
      </c>
      <c r="Q1070" t="s">
        <v>114</v>
      </c>
    </row>
    <row r="1071" spans="1:17" x14ac:dyDescent="0.25">
      <c r="A1071" s="1">
        <v>43920</v>
      </c>
      <c r="B1071">
        <v>6868.3362896585377</v>
      </c>
      <c r="C1071" s="29" t="s">
        <v>88</v>
      </c>
      <c r="O1071" s="1">
        <v>43915</v>
      </c>
      <c r="P1071">
        <v>298.57550890692426</v>
      </c>
      <c r="Q1071" t="s">
        <v>114</v>
      </c>
    </row>
    <row r="1072" spans="1:17" x14ac:dyDescent="0.25">
      <c r="A1072" s="1">
        <v>43921</v>
      </c>
      <c r="B1072">
        <v>6492.0672579317079</v>
      </c>
      <c r="C1072" s="29" t="s">
        <v>88</v>
      </c>
      <c r="O1072" s="1">
        <v>43916</v>
      </c>
      <c r="P1072">
        <v>368.52515945300496</v>
      </c>
      <c r="Q1072" t="s">
        <v>114</v>
      </c>
    </row>
    <row r="1073" spans="1:17" x14ac:dyDescent="0.25">
      <c r="A1073" s="1">
        <v>43922</v>
      </c>
      <c r="B1073">
        <v>8676.013451586341</v>
      </c>
      <c r="C1073" s="29" t="s">
        <v>88</v>
      </c>
      <c r="O1073" s="1">
        <v>43917</v>
      </c>
      <c r="P1073">
        <v>440.70387351174935</v>
      </c>
      <c r="Q1073" t="s">
        <v>114</v>
      </c>
    </row>
    <row r="1074" spans="1:17" x14ac:dyDescent="0.25">
      <c r="A1074" s="1">
        <v>43923</v>
      </c>
      <c r="B1074">
        <v>7910.402690317268</v>
      </c>
      <c r="C1074" s="29" t="s">
        <v>88</v>
      </c>
      <c r="O1074" s="1">
        <v>43918</v>
      </c>
      <c r="P1074">
        <v>555.13868981827488</v>
      </c>
      <c r="Q1074" t="s">
        <v>114</v>
      </c>
    </row>
    <row r="1075" spans="1:17" x14ac:dyDescent="0.25">
      <c r="A1075" s="1">
        <v>43924</v>
      </c>
      <c r="B1075">
        <v>8063.6805380634532</v>
      </c>
      <c r="C1075" s="29" t="s">
        <v>88</v>
      </c>
      <c r="O1075" s="1">
        <v>43919</v>
      </c>
      <c r="P1075">
        <v>634.08099527076422</v>
      </c>
      <c r="Q1075" t="s">
        <v>114</v>
      </c>
    </row>
    <row r="1076" spans="1:17" x14ac:dyDescent="0.25">
      <c r="A1076" s="1">
        <v>43925</v>
      </c>
      <c r="B1076">
        <v>7590.3361076126903</v>
      </c>
      <c r="C1076" s="29" t="s">
        <v>88</v>
      </c>
      <c r="O1076" s="1">
        <v>43920</v>
      </c>
      <c r="P1076">
        <v>725.43159982192526</v>
      </c>
      <c r="Q1076" t="s">
        <v>114</v>
      </c>
    </row>
    <row r="1077" spans="1:17" x14ac:dyDescent="0.25">
      <c r="A1077" s="1">
        <v>43926</v>
      </c>
      <c r="B1077">
        <v>7138.8672215225379</v>
      </c>
      <c r="C1077" s="29" t="s">
        <v>88</v>
      </c>
      <c r="O1077" s="1">
        <v>43921</v>
      </c>
      <c r="P1077">
        <v>815.37481946997707</v>
      </c>
      <c r="Q1077" t="s">
        <v>114</v>
      </c>
    </row>
    <row r="1078" spans="1:17" x14ac:dyDescent="0.25">
      <c r="A1078" s="1">
        <v>43927</v>
      </c>
      <c r="B1078">
        <v>6246.1734443045079</v>
      </c>
      <c r="C1078" s="29" t="s">
        <v>88</v>
      </c>
      <c r="O1078" s="1">
        <v>43922</v>
      </c>
      <c r="P1078">
        <v>889.43440240961934</v>
      </c>
      <c r="Q1078" t="s">
        <v>114</v>
      </c>
    </row>
    <row r="1079" spans="1:17" x14ac:dyDescent="0.25">
      <c r="A1079" s="1">
        <v>43928</v>
      </c>
      <c r="B1079">
        <v>4667.6346888609014</v>
      </c>
      <c r="C1079" s="29" t="s">
        <v>88</v>
      </c>
      <c r="O1079" s="1">
        <v>43923</v>
      </c>
      <c r="P1079">
        <v>940.38469266494837</v>
      </c>
      <c r="Q1079" t="s">
        <v>114</v>
      </c>
    </row>
    <row r="1080" spans="1:17" x14ac:dyDescent="0.25">
      <c r="A1080" s="1">
        <v>43929</v>
      </c>
      <c r="B1080">
        <v>5315.9269377721803</v>
      </c>
      <c r="C1080" s="29" t="s">
        <v>88</v>
      </c>
      <c r="O1080" s="1">
        <v>43924</v>
      </c>
      <c r="P1080">
        <v>984.88953716261369</v>
      </c>
      <c r="Q1080" t="s">
        <v>114</v>
      </c>
    </row>
    <row r="1081" spans="1:17" x14ac:dyDescent="0.25">
      <c r="A1081" s="1">
        <v>43930</v>
      </c>
      <c r="B1081">
        <v>6007.1853875544366</v>
      </c>
      <c r="C1081" s="29" t="s">
        <v>88</v>
      </c>
      <c r="O1081" s="1">
        <v>43925</v>
      </c>
      <c r="P1081">
        <v>1018.6578312742414</v>
      </c>
      <c r="Q1081" t="s">
        <v>114</v>
      </c>
    </row>
    <row r="1082" spans="1:17" x14ac:dyDescent="0.25">
      <c r="A1082" s="1">
        <v>43931</v>
      </c>
      <c r="B1082">
        <v>5806.2370775108875</v>
      </c>
      <c r="C1082" s="29" t="s">
        <v>88</v>
      </c>
      <c r="O1082" s="1">
        <v>43926</v>
      </c>
      <c r="P1082">
        <v>1060.1261533125739</v>
      </c>
      <c r="Q1082" t="s">
        <v>114</v>
      </c>
    </row>
    <row r="1083" spans="1:17" x14ac:dyDescent="0.25">
      <c r="A1083" s="1">
        <v>43932</v>
      </c>
      <c r="B1083">
        <v>4822.0474155021775</v>
      </c>
      <c r="C1083" s="29" t="s">
        <v>88</v>
      </c>
      <c r="O1083" s="1">
        <v>43927</v>
      </c>
      <c r="P1083">
        <v>1084.5757648107372</v>
      </c>
      <c r="Q1083" t="s">
        <v>114</v>
      </c>
    </row>
    <row r="1084" spans="1:17" x14ac:dyDescent="0.25">
      <c r="A1084" s="1">
        <v>43933</v>
      </c>
      <c r="B1084">
        <v>4828.4094831004359</v>
      </c>
      <c r="C1084" s="29" t="s">
        <v>88</v>
      </c>
      <c r="O1084" s="1">
        <v>43928</v>
      </c>
      <c r="P1084">
        <v>1068.5124234168381</v>
      </c>
      <c r="Q1084" t="s">
        <v>114</v>
      </c>
    </row>
    <row r="1085" spans="1:17" x14ac:dyDescent="0.25">
      <c r="A1085" s="1">
        <v>43934</v>
      </c>
      <c r="B1085">
        <v>4299.2818966200875</v>
      </c>
      <c r="C1085" s="29" t="s">
        <v>88</v>
      </c>
      <c r="O1085" s="1">
        <v>43929</v>
      </c>
      <c r="P1085">
        <v>1012.8812533650453</v>
      </c>
      <c r="Q1085" t="s">
        <v>114</v>
      </c>
    </row>
    <row r="1086" spans="1:17" x14ac:dyDescent="0.25">
      <c r="A1086" s="1">
        <v>43935</v>
      </c>
      <c r="B1086">
        <v>3641.4563793240177</v>
      </c>
      <c r="C1086" s="29" t="s">
        <v>88</v>
      </c>
      <c r="O1086" s="1">
        <v>43930</v>
      </c>
      <c r="P1086">
        <v>945.94106718900935</v>
      </c>
      <c r="Q1086" t="s">
        <v>114</v>
      </c>
    </row>
    <row r="1087" spans="1:17" x14ac:dyDescent="0.25">
      <c r="A1087" s="1">
        <v>43936</v>
      </c>
      <c r="B1087">
        <v>3164.2912758648035</v>
      </c>
      <c r="C1087" s="29" t="s">
        <v>88</v>
      </c>
      <c r="O1087" s="1">
        <v>43931</v>
      </c>
      <c r="P1087">
        <v>905.47127556062014</v>
      </c>
      <c r="Q1087" t="s">
        <v>114</v>
      </c>
    </row>
    <row r="1088" spans="1:17" x14ac:dyDescent="0.25">
      <c r="A1088" s="1">
        <v>43937</v>
      </c>
      <c r="B1088">
        <v>4706.4582551729609</v>
      </c>
      <c r="C1088" s="29" t="s">
        <v>88</v>
      </c>
      <c r="O1088" s="1">
        <v>43932</v>
      </c>
      <c r="P1088">
        <v>869.95659123548398</v>
      </c>
      <c r="Q1088" t="s">
        <v>114</v>
      </c>
    </row>
    <row r="1089" spans="1:17" x14ac:dyDescent="0.25">
      <c r="A1089" s="1">
        <v>43938</v>
      </c>
      <c r="B1089">
        <v>5087.6916510345918</v>
      </c>
      <c r="C1089" s="29" t="s">
        <v>88</v>
      </c>
      <c r="O1089" s="1">
        <v>43933</v>
      </c>
      <c r="P1089">
        <v>819.26658012595567</v>
      </c>
      <c r="Q1089" t="s">
        <v>114</v>
      </c>
    </row>
    <row r="1090" spans="1:17" x14ac:dyDescent="0.25">
      <c r="A1090" s="1">
        <v>43939</v>
      </c>
      <c r="B1090">
        <v>5219.138330206918</v>
      </c>
      <c r="C1090" s="29" t="s">
        <v>88</v>
      </c>
      <c r="O1090" s="1">
        <v>43934</v>
      </c>
      <c r="P1090">
        <v>754.54390803329477</v>
      </c>
      <c r="Q1090" t="s">
        <v>114</v>
      </c>
    </row>
    <row r="1091" spans="1:17" x14ac:dyDescent="0.25">
      <c r="A1091" s="1">
        <v>43940</v>
      </c>
      <c r="B1091">
        <v>4643.0276660413838</v>
      </c>
      <c r="C1091" s="29" t="s">
        <v>88</v>
      </c>
      <c r="O1091" s="1">
        <v>43935</v>
      </c>
      <c r="P1091">
        <v>673.9840140378343</v>
      </c>
      <c r="Q1091" t="s">
        <v>114</v>
      </c>
    </row>
    <row r="1092" spans="1:17" x14ac:dyDescent="0.25">
      <c r="A1092" s="1">
        <v>43941</v>
      </c>
      <c r="B1092">
        <v>4303.0055332082766</v>
      </c>
      <c r="C1092" s="29" t="s">
        <v>88</v>
      </c>
      <c r="O1092" s="1">
        <v>43936</v>
      </c>
      <c r="P1092">
        <v>629.13673827995262</v>
      </c>
      <c r="Q1092" t="s">
        <v>114</v>
      </c>
    </row>
    <row r="1093" spans="1:17" x14ac:dyDescent="0.25">
      <c r="A1093" s="1">
        <v>43942</v>
      </c>
      <c r="B1093">
        <v>4273.4011066416551</v>
      </c>
      <c r="C1093" s="29" t="s">
        <v>88</v>
      </c>
      <c r="O1093" s="1">
        <v>43937</v>
      </c>
      <c r="P1093">
        <v>568.37344814244909</v>
      </c>
      <c r="Q1093" t="s">
        <v>114</v>
      </c>
    </row>
    <row r="1094" spans="1:17" x14ac:dyDescent="0.25">
      <c r="A1094" s="1">
        <v>43943</v>
      </c>
      <c r="B1094">
        <v>4029.0802213283309</v>
      </c>
      <c r="C1094" s="29" t="s">
        <v>88</v>
      </c>
      <c r="O1094" s="1">
        <v>43938</v>
      </c>
      <c r="P1094">
        <v>529.70787810674835</v>
      </c>
      <c r="Q1094" t="s">
        <v>114</v>
      </c>
    </row>
    <row r="1095" spans="1:17" x14ac:dyDescent="0.25">
      <c r="A1095" s="1">
        <v>43944</v>
      </c>
      <c r="B1095">
        <v>4174.6160442656665</v>
      </c>
      <c r="C1095" s="29" t="s">
        <v>88</v>
      </c>
      <c r="O1095" s="1">
        <v>43939</v>
      </c>
      <c r="P1095">
        <v>489.70710695391784</v>
      </c>
      <c r="Q1095" t="s">
        <v>114</v>
      </c>
    </row>
    <row r="1096" spans="1:17" x14ac:dyDescent="0.25">
      <c r="A1096" s="1">
        <v>43945</v>
      </c>
      <c r="B1096">
        <v>4542.9232088531335</v>
      </c>
      <c r="C1096" s="29" t="s">
        <v>88</v>
      </c>
      <c r="O1096" s="1">
        <v>43940</v>
      </c>
      <c r="P1096">
        <v>465.75820575349667</v>
      </c>
      <c r="Q1096" t="s">
        <v>114</v>
      </c>
    </row>
    <row r="1097" spans="1:17" x14ac:dyDescent="0.25">
      <c r="A1097" s="1">
        <v>43946</v>
      </c>
      <c r="B1097">
        <v>3145.3846417706263</v>
      </c>
      <c r="C1097" s="29" t="s">
        <v>88</v>
      </c>
      <c r="O1097" s="1">
        <v>43941</v>
      </c>
      <c r="P1097">
        <v>458.16875656301988</v>
      </c>
      <c r="Q1097" t="s">
        <v>114</v>
      </c>
    </row>
    <row r="1098" spans="1:17" x14ac:dyDescent="0.25">
      <c r="A1098" s="1">
        <v>43947</v>
      </c>
      <c r="B1098">
        <v>2984.2769283541252</v>
      </c>
      <c r="C1098" s="29" t="s">
        <v>88</v>
      </c>
      <c r="O1098" s="1">
        <v>43942</v>
      </c>
      <c r="P1098">
        <v>452.37044694811766</v>
      </c>
      <c r="Q1098" t="s">
        <v>114</v>
      </c>
    </row>
    <row r="1099" spans="1:17" x14ac:dyDescent="0.25">
      <c r="A1099" s="1">
        <v>43948</v>
      </c>
      <c r="B1099">
        <v>1980.055385670825</v>
      </c>
      <c r="C1099" s="29" t="s">
        <v>88</v>
      </c>
      <c r="O1099" s="1">
        <v>43943</v>
      </c>
      <c r="P1099">
        <v>415.03698137827115</v>
      </c>
      <c r="Q1099" t="s">
        <v>114</v>
      </c>
    </row>
    <row r="1100" spans="1:17" x14ac:dyDescent="0.25">
      <c r="A1100" s="1">
        <v>43949</v>
      </c>
      <c r="B1100">
        <v>1860.8110771341651</v>
      </c>
      <c r="C1100" s="29" t="s">
        <v>88</v>
      </c>
      <c r="O1100" s="1">
        <v>43944</v>
      </c>
      <c r="P1100">
        <v>358.32872966726313</v>
      </c>
      <c r="Q1100" t="s">
        <v>114</v>
      </c>
    </row>
    <row r="1101" spans="1:17" x14ac:dyDescent="0.25">
      <c r="A1101" s="1">
        <v>43950</v>
      </c>
      <c r="B1101">
        <v>1418.5622154268331</v>
      </c>
      <c r="C1101" s="29" t="s">
        <v>88</v>
      </c>
      <c r="O1101" s="1">
        <v>43945</v>
      </c>
      <c r="P1101">
        <v>342.02897911176615</v>
      </c>
      <c r="Q1101" t="s">
        <v>114</v>
      </c>
    </row>
    <row r="1102" spans="1:17" x14ac:dyDescent="0.25">
      <c r="A1102" s="1">
        <v>43951</v>
      </c>
      <c r="B1102">
        <v>1998.9124430853667</v>
      </c>
      <c r="C1102" s="29" t="s">
        <v>88</v>
      </c>
      <c r="O1102" s="1">
        <v>43946</v>
      </c>
      <c r="P1102">
        <v>333.70801950289791</v>
      </c>
      <c r="Q1102" t="s">
        <v>114</v>
      </c>
    </row>
    <row r="1103" spans="1:17" x14ac:dyDescent="0.25">
      <c r="A1103" s="1">
        <v>43952</v>
      </c>
      <c r="B1103">
        <v>1446.9824886170732</v>
      </c>
      <c r="C1103" s="29" t="s">
        <v>88</v>
      </c>
      <c r="O1103" s="1">
        <v>43947</v>
      </c>
      <c r="P1103">
        <v>332.30293103568738</v>
      </c>
      <c r="Q1103" t="s">
        <v>114</v>
      </c>
    </row>
    <row r="1104" spans="1:17" x14ac:dyDescent="0.25">
      <c r="A1104" s="1">
        <v>43953</v>
      </c>
      <c r="B1104">
        <v>1229.3964977234145</v>
      </c>
      <c r="C1104" s="29" t="s">
        <v>88</v>
      </c>
      <c r="O1104" s="1">
        <v>43948</v>
      </c>
      <c r="P1104">
        <v>317.96674302049149</v>
      </c>
      <c r="Q1104" t="s">
        <v>114</v>
      </c>
    </row>
    <row r="1105" spans="1:17" x14ac:dyDescent="0.25">
      <c r="A1105" s="1">
        <v>43954</v>
      </c>
      <c r="B1105">
        <v>1163.4792995446828</v>
      </c>
      <c r="C1105" s="29" t="s">
        <v>88</v>
      </c>
      <c r="O1105" s="1">
        <v>43949</v>
      </c>
      <c r="P1105">
        <v>311.09912288751514</v>
      </c>
      <c r="Q1105" t="s">
        <v>114</v>
      </c>
    </row>
    <row r="1106" spans="1:17" x14ac:dyDescent="0.25">
      <c r="A1106" s="1">
        <v>43955</v>
      </c>
      <c r="B1106">
        <v>903.09585990893652</v>
      </c>
      <c r="C1106" s="29" t="s">
        <v>88</v>
      </c>
      <c r="O1106" s="1">
        <v>43950</v>
      </c>
      <c r="P1106">
        <v>286.68106186563341</v>
      </c>
      <c r="Q1106" t="s">
        <v>114</v>
      </c>
    </row>
    <row r="1107" spans="1:17" x14ac:dyDescent="0.25">
      <c r="A1107" s="1">
        <v>43956</v>
      </c>
      <c r="B1107">
        <v>465.41917198178726</v>
      </c>
      <c r="C1107" s="29" t="s">
        <v>88</v>
      </c>
      <c r="O1107" s="1">
        <v>43951</v>
      </c>
      <c r="P1107">
        <v>277.51937057350273</v>
      </c>
      <c r="Q1107" t="s">
        <v>114</v>
      </c>
    </row>
    <row r="1108" spans="1:17" x14ac:dyDescent="0.25">
      <c r="A1108" s="1">
        <v>43957</v>
      </c>
      <c r="B1108">
        <v>786.6838343963575</v>
      </c>
      <c r="C1108" s="29" t="s">
        <v>88</v>
      </c>
      <c r="O1108" s="1">
        <v>43952</v>
      </c>
      <c r="P1108">
        <v>265.12924271685807</v>
      </c>
      <c r="Q1108" t="s">
        <v>114</v>
      </c>
    </row>
    <row r="1109" spans="1:17" x14ac:dyDescent="0.25">
      <c r="A1109" s="1">
        <v>43958</v>
      </c>
      <c r="B1109">
        <v>705.33676687927152</v>
      </c>
      <c r="C1109" s="29" t="s">
        <v>88</v>
      </c>
      <c r="O1109" s="1">
        <v>43953</v>
      </c>
      <c r="P1109">
        <v>262.41197072286798</v>
      </c>
      <c r="Q1109" t="s">
        <v>114</v>
      </c>
    </row>
    <row r="1110" spans="1:17" x14ac:dyDescent="0.25">
      <c r="A1110" s="1">
        <v>43959</v>
      </c>
      <c r="B1110">
        <v>744.26735337585433</v>
      </c>
      <c r="C1110" s="29" t="s">
        <v>88</v>
      </c>
      <c r="O1110" s="1">
        <v>43954</v>
      </c>
      <c r="P1110">
        <v>249.06167429876123</v>
      </c>
      <c r="Q1110" t="s">
        <v>114</v>
      </c>
    </row>
    <row r="1111" spans="1:17" x14ac:dyDescent="0.25">
      <c r="A1111" s="1">
        <v>43960</v>
      </c>
      <c r="B1111">
        <v>1024.8534706751709</v>
      </c>
      <c r="C1111" s="29" t="s">
        <v>88</v>
      </c>
      <c r="O1111" s="1">
        <v>43955</v>
      </c>
      <c r="P1111">
        <v>242.25897018752539</v>
      </c>
      <c r="Q1111" t="s">
        <v>114</v>
      </c>
    </row>
    <row r="1112" spans="1:17" x14ac:dyDescent="0.25">
      <c r="A1112" s="1">
        <v>43961</v>
      </c>
      <c r="B1112">
        <v>688.17069413503418</v>
      </c>
      <c r="C1112" s="29" t="s">
        <v>88</v>
      </c>
      <c r="O1112" s="1">
        <v>43956</v>
      </c>
      <c r="P1112">
        <v>237.1664480910357</v>
      </c>
      <c r="Q1112" t="s">
        <v>114</v>
      </c>
    </row>
    <row r="1113" spans="1:17" x14ac:dyDescent="0.25">
      <c r="A1113" s="1">
        <v>43962</v>
      </c>
      <c r="B1113">
        <v>634.43413882700679</v>
      </c>
      <c r="C1113" s="29" t="s">
        <v>88</v>
      </c>
      <c r="O1113" s="1">
        <v>43957</v>
      </c>
      <c r="P1113">
        <v>207.76577249020252</v>
      </c>
      <c r="Q1113" t="s">
        <v>114</v>
      </c>
    </row>
    <row r="1114" spans="1:17" x14ac:dyDescent="0.25">
      <c r="A1114" s="1">
        <v>43963</v>
      </c>
      <c r="B1114">
        <v>425.28682776540131</v>
      </c>
      <c r="C1114" s="29" t="s">
        <v>88</v>
      </c>
      <c r="O1114" s="1">
        <v>43958</v>
      </c>
      <c r="P1114">
        <v>182.49460110992786</v>
      </c>
      <c r="Q1114" t="s">
        <v>114</v>
      </c>
    </row>
    <row r="1115" spans="1:17" x14ac:dyDescent="0.25">
      <c r="A1115" s="1">
        <v>43964</v>
      </c>
      <c r="B1115">
        <v>425.85736555308029</v>
      </c>
      <c r="C1115" s="29" t="s">
        <v>88</v>
      </c>
      <c r="O1115" s="1">
        <v>43959</v>
      </c>
      <c r="P1115">
        <v>166.57787996131103</v>
      </c>
      <c r="Q1115" t="s">
        <v>114</v>
      </c>
    </row>
    <row r="1116" spans="1:17" x14ac:dyDescent="0.25">
      <c r="A1116" s="1">
        <v>43965</v>
      </c>
      <c r="B1116">
        <v>436.37147311061608</v>
      </c>
      <c r="C1116" s="29" t="s">
        <v>88</v>
      </c>
      <c r="O1116" s="1">
        <v>43960</v>
      </c>
      <c r="P1116">
        <v>168.74138784396513</v>
      </c>
      <c r="Q1116" t="s">
        <v>114</v>
      </c>
    </row>
    <row r="1117" spans="1:17" x14ac:dyDescent="0.25">
      <c r="A1117" s="1">
        <v>43966</v>
      </c>
      <c r="B1117">
        <v>492.0742946221232</v>
      </c>
      <c r="C1117" s="29" t="s">
        <v>88</v>
      </c>
      <c r="O1117" s="1">
        <v>43961</v>
      </c>
      <c r="P1117">
        <v>166.04253863632979</v>
      </c>
      <c r="Q1117" t="s">
        <v>114</v>
      </c>
    </row>
    <row r="1118" spans="1:17" x14ac:dyDescent="0.25">
      <c r="A1118" s="1">
        <v>43967</v>
      </c>
      <c r="B1118">
        <v>537.61485892442465</v>
      </c>
      <c r="C1118" s="29" t="s">
        <v>88</v>
      </c>
      <c r="O1118" s="1">
        <v>43962</v>
      </c>
      <c r="P1118">
        <v>169.60175772476833</v>
      </c>
      <c r="Q1118" t="s">
        <v>114</v>
      </c>
    </row>
    <row r="1119" spans="1:17" x14ac:dyDescent="0.25">
      <c r="A1119" s="1">
        <v>43968</v>
      </c>
      <c r="B1119">
        <v>538.72297178488498</v>
      </c>
      <c r="C1119" s="29" t="s">
        <v>88</v>
      </c>
      <c r="O1119" s="1">
        <v>43963</v>
      </c>
      <c r="P1119">
        <v>162.82506268652841</v>
      </c>
      <c r="Q1119" t="s">
        <v>114</v>
      </c>
    </row>
    <row r="1120" spans="1:17" x14ac:dyDescent="0.25">
      <c r="A1120" s="1">
        <v>43969</v>
      </c>
      <c r="B1120">
        <v>444.54459435697697</v>
      </c>
      <c r="C1120" s="29" t="s">
        <v>88</v>
      </c>
      <c r="O1120" s="1">
        <v>43964</v>
      </c>
      <c r="P1120">
        <v>149.41070414847536</v>
      </c>
      <c r="Q1120" t="s">
        <v>114</v>
      </c>
    </row>
    <row r="1121" spans="1:17" x14ac:dyDescent="0.25">
      <c r="A1121" s="1">
        <v>43970</v>
      </c>
      <c r="B1121">
        <v>316.90891887139537</v>
      </c>
      <c r="C1121" s="29" t="s">
        <v>88</v>
      </c>
      <c r="O1121" s="1">
        <v>43965</v>
      </c>
      <c r="P1121">
        <v>133.6227891520939</v>
      </c>
      <c r="Q1121" t="s">
        <v>114</v>
      </c>
    </row>
    <row r="1122" spans="1:17" x14ac:dyDescent="0.25">
      <c r="A1122" s="1">
        <v>43971</v>
      </c>
      <c r="B1122">
        <v>299.38178377427909</v>
      </c>
      <c r="C1122" s="29" t="s">
        <v>88</v>
      </c>
      <c r="O1122" s="1">
        <v>43966</v>
      </c>
      <c r="P1122">
        <v>133.28754558890498</v>
      </c>
      <c r="Q1122" t="s">
        <v>114</v>
      </c>
    </row>
    <row r="1123" spans="1:17" x14ac:dyDescent="0.25">
      <c r="A1123" s="1">
        <v>43972</v>
      </c>
      <c r="B1123">
        <v>392.67635675485582</v>
      </c>
      <c r="C1123" s="29" t="s">
        <v>88</v>
      </c>
      <c r="O1123" s="1">
        <v>43967</v>
      </c>
      <c r="P1123">
        <v>136.64784891479763</v>
      </c>
      <c r="Q1123" t="s">
        <v>114</v>
      </c>
    </row>
    <row r="1124" spans="1:17" x14ac:dyDescent="0.25">
      <c r="A1124" s="1">
        <v>43973</v>
      </c>
      <c r="B1124">
        <v>353.73527135097117</v>
      </c>
      <c r="C1124" s="29" t="s">
        <v>88</v>
      </c>
      <c r="O1124" s="1">
        <v>43968</v>
      </c>
      <c r="P1124">
        <v>149.15017761891986</v>
      </c>
      <c r="Q1124" t="s">
        <v>114</v>
      </c>
    </row>
    <row r="1125" spans="1:17" x14ac:dyDescent="0.25">
      <c r="A1125" s="1">
        <v>43974</v>
      </c>
      <c r="B1125">
        <v>427.54705427019422</v>
      </c>
      <c r="C1125" s="29" t="s">
        <v>88</v>
      </c>
      <c r="O1125" s="1">
        <v>43969</v>
      </c>
      <c r="P1125">
        <v>142.90603347746082</v>
      </c>
      <c r="Q1125" t="s">
        <v>114</v>
      </c>
    </row>
    <row r="1126" spans="1:17" x14ac:dyDescent="0.25">
      <c r="A1126" s="1">
        <v>43975</v>
      </c>
      <c r="B1126">
        <v>374.30941085403884</v>
      </c>
      <c r="C1126" s="29" t="s">
        <v>88</v>
      </c>
      <c r="O1126" s="1">
        <v>43970</v>
      </c>
      <c r="P1126">
        <v>129.07447682519518</v>
      </c>
      <c r="Q1126" t="s">
        <v>114</v>
      </c>
    </row>
    <row r="1127" spans="1:17" x14ac:dyDescent="0.25">
      <c r="A1127" s="1">
        <v>43976</v>
      </c>
      <c r="B1127">
        <v>271.66188217080776</v>
      </c>
      <c r="C1127" s="29" t="s">
        <v>88</v>
      </c>
      <c r="O1127" s="1">
        <v>43971</v>
      </c>
      <c r="P1127">
        <v>113.32625243037486</v>
      </c>
      <c r="Q1127" t="s">
        <v>114</v>
      </c>
    </row>
    <row r="1128" spans="1:17" x14ac:dyDescent="0.25">
      <c r="A1128" s="1">
        <v>43977</v>
      </c>
      <c r="B1128">
        <v>159.93237643416154</v>
      </c>
      <c r="C1128" s="29" t="s">
        <v>88</v>
      </c>
      <c r="O1128" s="1">
        <v>43972</v>
      </c>
      <c r="P1128">
        <v>92.954622817303616</v>
      </c>
      <c r="Q1128" t="s">
        <v>114</v>
      </c>
    </row>
    <row r="1129" spans="1:17" x14ac:dyDescent="0.25">
      <c r="A1129" s="1">
        <v>43978</v>
      </c>
      <c r="B1129">
        <v>187.18647528683232</v>
      </c>
      <c r="C1129" s="29" t="s">
        <v>88</v>
      </c>
      <c r="O1129" s="1">
        <v>43973</v>
      </c>
      <c r="P1129">
        <v>81.059134214154469</v>
      </c>
      <c r="Q1129" t="s">
        <v>114</v>
      </c>
    </row>
    <row r="1130" spans="1:17" x14ac:dyDescent="0.25">
      <c r="A1130" s="1">
        <v>43979</v>
      </c>
      <c r="B1130">
        <v>222.23729505736645</v>
      </c>
      <c r="C1130" s="29" t="s">
        <v>88</v>
      </c>
      <c r="O1130" s="1">
        <v>43974</v>
      </c>
      <c r="P1130">
        <v>74.500377963068985</v>
      </c>
      <c r="Q1130" t="s">
        <v>114</v>
      </c>
    </row>
    <row r="1131" spans="1:17" x14ac:dyDescent="0.25">
      <c r="A1131" s="1">
        <v>43980</v>
      </c>
      <c r="B1131">
        <v>190.04745901147328</v>
      </c>
      <c r="C1131" s="29" t="s">
        <v>88</v>
      </c>
      <c r="O1131" s="1">
        <v>43975</v>
      </c>
      <c r="P1131">
        <v>58.793357843677832</v>
      </c>
      <c r="Q1131" t="s">
        <v>114</v>
      </c>
    </row>
    <row r="1132" spans="1:17" x14ac:dyDescent="0.25">
      <c r="A1132" s="1">
        <v>43981</v>
      </c>
      <c r="B1132">
        <v>187.60949180229466</v>
      </c>
      <c r="C1132" s="29" t="s">
        <v>88</v>
      </c>
      <c r="O1132" s="1">
        <v>43976</v>
      </c>
      <c r="P1132">
        <v>51.076007434417789</v>
      </c>
      <c r="Q1132" t="s">
        <v>114</v>
      </c>
    </row>
    <row r="1133" spans="1:17" x14ac:dyDescent="0.25">
      <c r="A1133" s="1">
        <v>43982</v>
      </c>
      <c r="B1133">
        <v>254.32189836045893</v>
      </c>
      <c r="C1133" s="29" t="s">
        <v>88</v>
      </c>
      <c r="O1133" s="1">
        <v>43977</v>
      </c>
      <c r="P1133">
        <v>40.859086809633048</v>
      </c>
      <c r="Q1133" t="s">
        <v>114</v>
      </c>
    </row>
    <row r="1134" spans="1:17" x14ac:dyDescent="0.25">
      <c r="A1134" s="1">
        <v>43983</v>
      </c>
      <c r="B1134">
        <v>127.66437967209178</v>
      </c>
      <c r="C1134" s="29" t="s">
        <v>88</v>
      </c>
      <c r="O1134" s="1">
        <v>43978</v>
      </c>
      <c r="P1134">
        <v>29.451186837419932</v>
      </c>
      <c r="Q1134" t="s">
        <v>114</v>
      </c>
    </row>
    <row r="1135" spans="1:17" x14ac:dyDescent="0.25">
      <c r="A1135" s="1">
        <v>43984</v>
      </c>
      <c r="B1135">
        <v>82.332875934418354</v>
      </c>
      <c r="C1135" s="29" t="s">
        <v>88</v>
      </c>
      <c r="O1135" s="1">
        <v>43979</v>
      </c>
      <c r="P1135">
        <v>21.506819386152642</v>
      </c>
      <c r="Q1135" t="s">
        <v>114</v>
      </c>
    </row>
    <row r="1136" spans="1:17" x14ac:dyDescent="0.25">
      <c r="A1136" s="1">
        <v>43985</v>
      </c>
      <c r="B1136">
        <v>121.26657518688367</v>
      </c>
      <c r="C1136" s="29" t="s">
        <v>88</v>
      </c>
      <c r="O1136" s="1">
        <v>43980</v>
      </c>
      <c r="P1136">
        <v>15.611052649692704</v>
      </c>
      <c r="Q1136" t="s">
        <v>114</v>
      </c>
    </row>
    <row r="1137" spans="1:17" x14ac:dyDescent="0.25">
      <c r="A1137" s="1">
        <v>43986</v>
      </c>
      <c r="B1137">
        <v>199.45331503737674</v>
      </c>
      <c r="C1137" s="29" t="s">
        <v>88</v>
      </c>
      <c r="O1137" s="1">
        <v>43981</v>
      </c>
      <c r="P1137">
        <v>12.029997154537046</v>
      </c>
      <c r="Q1137" t="s">
        <v>114</v>
      </c>
    </row>
    <row r="1138" spans="1:17" x14ac:dyDescent="0.25">
      <c r="A1138" s="1">
        <v>43987</v>
      </c>
      <c r="B1138">
        <v>195.89066300747535</v>
      </c>
      <c r="C1138" s="29" t="s">
        <v>88</v>
      </c>
      <c r="O1138" s="1">
        <v>43982</v>
      </c>
      <c r="P1138">
        <v>11.203952872231037</v>
      </c>
      <c r="Q1138" t="s">
        <v>114</v>
      </c>
    </row>
    <row r="1139" spans="1:17" x14ac:dyDescent="0.25">
      <c r="A1139" s="1">
        <v>43988</v>
      </c>
      <c r="B1139">
        <v>180.77813260149506</v>
      </c>
      <c r="C1139" s="29" t="s">
        <v>88</v>
      </c>
      <c r="O1139" s="1">
        <v>43983</v>
      </c>
      <c r="P1139">
        <v>10.854959331496989</v>
      </c>
      <c r="Q1139" t="s">
        <v>114</v>
      </c>
    </row>
    <row r="1140" spans="1:17" x14ac:dyDescent="0.25">
      <c r="A1140" s="1">
        <v>43989</v>
      </c>
      <c r="B1140">
        <v>167.35562652029901</v>
      </c>
      <c r="C1140" s="29" t="s">
        <v>88</v>
      </c>
      <c r="O1140" s="1">
        <v>43984</v>
      </c>
      <c r="P1140">
        <v>10.741566125649872</v>
      </c>
      <c r="Q1140" t="s">
        <v>114</v>
      </c>
    </row>
    <row r="1141" spans="1:17" x14ac:dyDescent="0.25">
      <c r="A1141" s="1">
        <v>43990</v>
      </c>
      <c r="B1141">
        <v>115.07112530405979</v>
      </c>
      <c r="C1141" s="29" t="s">
        <v>88</v>
      </c>
      <c r="O1141" s="1">
        <v>43985</v>
      </c>
      <c r="P1141">
        <v>11.381188915946183</v>
      </c>
      <c r="Q1141" t="s">
        <v>114</v>
      </c>
    </row>
    <row r="1142" spans="1:17" x14ac:dyDescent="0.25">
      <c r="A1142" s="1">
        <v>43991</v>
      </c>
      <c r="B1142">
        <v>61.414225060811958</v>
      </c>
      <c r="C1142" s="29" t="s">
        <v>88</v>
      </c>
      <c r="O1142" s="1">
        <v>43986</v>
      </c>
      <c r="P1142">
        <v>19.757639591545384</v>
      </c>
      <c r="Q1142" t="s">
        <v>114</v>
      </c>
    </row>
    <row r="1143" spans="1:17" x14ac:dyDescent="0.25">
      <c r="A1143" s="1">
        <v>43992</v>
      </c>
      <c r="B1143">
        <v>79.482845012162386</v>
      </c>
      <c r="C1143" s="29" t="s">
        <v>88</v>
      </c>
      <c r="O1143" s="1">
        <v>43987</v>
      </c>
      <c r="P1143">
        <v>26.508494548362933</v>
      </c>
      <c r="Q1143" t="s">
        <v>114</v>
      </c>
    </row>
    <row r="1144" spans="1:17" x14ac:dyDescent="0.25">
      <c r="A1144" s="1">
        <v>43993</v>
      </c>
      <c r="B1144">
        <v>149.49656900243247</v>
      </c>
      <c r="C1144" s="29" t="s">
        <v>88</v>
      </c>
      <c r="O1144" s="1">
        <v>43988</v>
      </c>
      <c r="P1144">
        <v>32.128838731882453</v>
      </c>
      <c r="Q1144" t="s">
        <v>114</v>
      </c>
    </row>
    <row r="1145" spans="1:17" x14ac:dyDescent="0.25">
      <c r="A1145" s="1">
        <v>43994</v>
      </c>
      <c r="B1145">
        <v>154.69931380048649</v>
      </c>
      <c r="C1145" s="29" t="s">
        <v>88</v>
      </c>
      <c r="O1145" s="1">
        <v>43989</v>
      </c>
      <c r="P1145">
        <v>41.019960529422775</v>
      </c>
      <c r="Q1145" t="s">
        <v>114</v>
      </c>
    </row>
    <row r="1146" spans="1:17" x14ac:dyDescent="0.25">
      <c r="A1146" s="1">
        <v>43995</v>
      </c>
      <c r="B1146">
        <v>154.9398627600973</v>
      </c>
      <c r="C1146" s="29" t="s">
        <v>88</v>
      </c>
      <c r="O1146" s="1">
        <v>43990</v>
      </c>
      <c r="P1146">
        <v>50.372059546278116</v>
      </c>
      <c r="Q1146" t="s">
        <v>114</v>
      </c>
    </row>
    <row r="1147" spans="1:17" x14ac:dyDescent="0.25">
      <c r="A1147" s="1">
        <v>43996</v>
      </c>
      <c r="B1147">
        <v>134.98797255201947</v>
      </c>
      <c r="C1147" s="29" t="s">
        <v>88</v>
      </c>
      <c r="O1147" s="1">
        <v>43991</v>
      </c>
      <c r="P1147">
        <v>54.878856377911269</v>
      </c>
      <c r="Q1147" t="s">
        <v>114</v>
      </c>
    </row>
    <row r="1148" spans="1:17" x14ac:dyDescent="0.25">
      <c r="A1148" s="1">
        <v>43997</v>
      </c>
      <c r="B1148">
        <v>65.397594510403891</v>
      </c>
      <c r="C1148" s="29" t="s">
        <v>88</v>
      </c>
      <c r="O1148" s="1">
        <v>43992</v>
      </c>
      <c r="P1148">
        <v>57.089139588101339</v>
      </c>
      <c r="Q1148" t="s">
        <v>114</v>
      </c>
    </row>
    <row r="1149" spans="1:17" x14ac:dyDescent="0.25">
      <c r="A1149" s="1">
        <v>43998</v>
      </c>
      <c r="B1149">
        <v>73.879518902080775</v>
      </c>
      <c r="C1149" s="29" t="s">
        <v>88</v>
      </c>
      <c r="O1149" s="1">
        <v>43993</v>
      </c>
      <c r="P1149">
        <v>56.173800572729348</v>
      </c>
      <c r="Q1149" t="s">
        <v>114</v>
      </c>
    </row>
    <row r="1150" spans="1:17" x14ac:dyDescent="0.25">
      <c r="A1150" s="1">
        <v>43999</v>
      </c>
      <c r="B1150">
        <v>127.57590378041616</v>
      </c>
      <c r="C1150" s="29" t="s">
        <v>88</v>
      </c>
      <c r="O1150" s="1">
        <v>43994</v>
      </c>
      <c r="P1150">
        <v>52.874577337522574</v>
      </c>
      <c r="Q1150" t="s">
        <v>114</v>
      </c>
    </row>
    <row r="1151" spans="1:17" x14ac:dyDescent="0.25">
      <c r="A1151" s="1">
        <v>44000</v>
      </c>
      <c r="B1151">
        <v>139.91518075608323</v>
      </c>
      <c r="C1151" s="29" t="s">
        <v>88</v>
      </c>
      <c r="O1151" s="1">
        <v>43995</v>
      </c>
      <c r="P1151">
        <v>47.720215655856251</v>
      </c>
      <c r="Q1151" t="s">
        <v>114</v>
      </c>
    </row>
    <row r="1152" spans="1:17" x14ac:dyDescent="0.25">
      <c r="A1152" s="1">
        <v>43886</v>
      </c>
      <c r="B1152">
        <v>4</v>
      </c>
      <c r="C1152" s="29" t="s">
        <v>89</v>
      </c>
      <c r="O1152" s="1">
        <v>43996</v>
      </c>
      <c r="P1152">
        <v>43.167917684288938</v>
      </c>
      <c r="Q1152" t="s">
        <v>114</v>
      </c>
    </row>
    <row r="1153" spans="1:17" x14ac:dyDescent="0.25">
      <c r="A1153" s="1">
        <v>43887</v>
      </c>
      <c r="B1153">
        <v>4</v>
      </c>
      <c r="C1153" s="29" t="s">
        <v>89</v>
      </c>
      <c r="O1153" s="1">
        <v>43997</v>
      </c>
      <c r="P1153">
        <v>38.639362599663535</v>
      </c>
      <c r="Q1153" t="s">
        <v>114</v>
      </c>
    </row>
    <row r="1154" spans="1:17" x14ac:dyDescent="0.25">
      <c r="A1154" s="1">
        <v>43888</v>
      </c>
      <c r="B1154">
        <v>3.76</v>
      </c>
      <c r="C1154" s="29" t="s">
        <v>89</v>
      </c>
      <c r="O1154" s="1">
        <v>43998</v>
      </c>
      <c r="P1154">
        <v>34.270944027976668</v>
      </c>
      <c r="Q1154" t="s">
        <v>114</v>
      </c>
    </row>
    <row r="1155" spans="1:17" x14ac:dyDescent="0.25">
      <c r="A1155" s="1">
        <v>43889</v>
      </c>
      <c r="B1155">
        <v>3.5375999999999994</v>
      </c>
      <c r="C1155" s="29" t="s">
        <v>89</v>
      </c>
      <c r="O1155" s="1">
        <v>43999</v>
      </c>
      <c r="P1155">
        <v>31.605371409508109</v>
      </c>
      <c r="Q1155" t="s">
        <v>114</v>
      </c>
    </row>
    <row r="1156" spans="1:17" x14ac:dyDescent="0.25">
      <c r="A1156" s="1">
        <v>43890</v>
      </c>
      <c r="B1156">
        <v>6.4581759999999999</v>
      </c>
      <c r="C1156" s="29" t="s">
        <v>89</v>
      </c>
      <c r="O1156" s="1">
        <v>44000</v>
      </c>
      <c r="P1156">
        <v>34.688698458352931</v>
      </c>
      <c r="Q1156" t="s">
        <v>114</v>
      </c>
    </row>
    <row r="1157" spans="1:17" x14ac:dyDescent="0.25">
      <c r="A1157" s="1">
        <v>43891</v>
      </c>
      <c r="B1157">
        <v>11.336309760000001</v>
      </c>
      <c r="C1157" s="29" t="s">
        <v>89</v>
      </c>
      <c r="O1157" s="1">
        <v>43896</v>
      </c>
      <c r="P1157">
        <v>4</v>
      </c>
      <c r="Q1157" t="s">
        <v>115</v>
      </c>
    </row>
    <row r="1158" spans="1:17" x14ac:dyDescent="0.25">
      <c r="A1158" s="1">
        <v>43892</v>
      </c>
      <c r="B1158">
        <v>15.785364377600001</v>
      </c>
      <c r="C1158" s="29" t="s">
        <v>89</v>
      </c>
      <c r="O1158" s="1">
        <v>43897</v>
      </c>
      <c r="P1158">
        <v>1.75</v>
      </c>
      <c r="Q1158" t="s">
        <v>115</v>
      </c>
    </row>
    <row r="1159" spans="1:17" x14ac:dyDescent="0.25">
      <c r="A1159" s="1">
        <v>43893</v>
      </c>
      <c r="B1159">
        <v>22.593193496576003</v>
      </c>
      <c r="C1159" s="29" t="s">
        <v>89</v>
      </c>
      <c r="O1159" s="1">
        <v>43898</v>
      </c>
      <c r="P1159">
        <v>1.1875</v>
      </c>
      <c r="Q1159" t="s">
        <v>115</v>
      </c>
    </row>
    <row r="1160" spans="1:17" x14ac:dyDescent="0.25">
      <c r="A1160" s="1">
        <v>43894</v>
      </c>
      <c r="B1160">
        <v>28.37572905189376</v>
      </c>
      <c r="C1160" s="29" t="s">
        <v>89</v>
      </c>
      <c r="O1160" s="1">
        <v>43899</v>
      </c>
      <c r="P1160">
        <v>1.109375</v>
      </c>
      <c r="Q1160" t="s">
        <v>115</v>
      </c>
    </row>
    <row r="1161" spans="1:17" x14ac:dyDescent="0.25">
      <c r="A1161" s="1">
        <v>43895</v>
      </c>
      <c r="B1161">
        <v>36.186728334072214</v>
      </c>
      <c r="C1161" s="29" t="s">
        <v>89</v>
      </c>
      <c r="O1161" s="1">
        <v>43900</v>
      </c>
      <c r="P1161">
        <v>2.04296875</v>
      </c>
      <c r="Q1161" t="s">
        <v>115</v>
      </c>
    </row>
    <row r="1162" spans="1:17" x14ac:dyDescent="0.25">
      <c r="A1162" s="1">
        <v>43896</v>
      </c>
      <c r="B1162">
        <v>40.748058626452092</v>
      </c>
      <c r="C1162" s="29" t="s">
        <v>89</v>
      </c>
      <c r="O1162" s="1">
        <v>43901</v>
      </c>
      <c r="P1162">
        <v>2.7490234375</v>
      </c>
      <c r="Q1162" t="s">
        <v>115</v>
      </c>
    </row>
    <row r="1163" spans="1:17" x14ac:dyDescent="0.25">
      <c r="A1163" s="1">
        <v>43897</v>
      </c>
      <c r="B1163">
        <v>65.687200515297917</v>
      </c>
      <c r="C1163" s="29" t="s">
        <v>89</v>
      </c>
      <c r="O1163" s="1">
        <v>43902</v>
      </c>
      <c r="P1163">
        <v>4.664794921875</v>
      </c>
      <c r="Q1163" t="s">
        <v>115</v>
      </c>
    </row>
    <row r="1164" spans="1:17" x14ac:dyDescent="0.25">
      <c r="A1164" s="1">
        <v>43898</v>
      </c>
      <c r="B1164">
        <v>105.41102600576265</v>
      </c>
      <c r="C1164" s="29" t="s">
        <v>89</v>
      </c>
      <c r="O1164" s="1">
        <v>43903</v>
      </c>
      <c r="P1164">
        <v>16.20648193359375</v>
      </c>
      <c r="Q1164" t="s">
        <v>115</v>
      </c>
    </row>
    <row r="1165" spans="1:17" x14ac:dyDescent="0.25">
      <c r="A1165" s="1">
        <v>43899</v>
      </c>
      <c r="B1165">
        <v>140.97364535790393</v>
      </c>
      <c r="C1165" s="29" t="s">
        <v>89</v>
      </c>
      <c r="O1165" s="1">
        <v>43904</v>
      </c>
      <c r="P1165">
        <v>17.425704956054688</v>
      </c>
      <c r="Q1165" t="s">
        <v>115</v>
      </c>
    </row>
    <row r="1166" spans="1:17" x14ac:dyDescent="0.25">
      <c r="A1166" s="1">
        <v>43900</v>
      </c>
      <c r="B1166">
        <v>179.94479502530078</v>
      </c>
      <c r="C1166" s="29" t="s">
        <v>89</v>
      </c>
      <c r="O1166" s="1">
        <v>43905</v>
      </c>
      <c r="P1166">
        <v>35.428890228271484</v>
      </c>
      <c r="Q1166" t="s">
        <v>115</v>
      </c>
    </row>
    <row r="1167" spans="1:17" x14ac:dyDescent="0.25">
      <c r="A1167" s="1">
        <v>43901</v>
      </c>
      <c r="B1167">
        <v>306.64392295820625</v>
      </c>
      <c r="C1167" s="29" t="s">
        <v>89</v>
      </c>
      <c r="O1167" s="1">
        <v>43906</v>
      </c>
      <c r="P1167">
        <v>44.073260307312012</v>
      </c>
      <c r="Q1167" t="s">
        <v>115</v>
      </c>
    </row>
    <row r="1168" spans="1:17" x14ac:dyDescent="0.25">
      <c r="A1168" s="1">
        <v>43902</v>
      </c>
      <c r="B1168">
        <v>392.57746838620238</v>
      </c>
      <c r="C1168" s="29" t="s">
        <v>89</v>
      </c>
      <c r="O1168" s="1">
        <v>43907</v>
      </c>
      <c r="P1168">
        <v>31.377130270004272</v>
      </c>
      <c r="Q1168" t="s">
        <v>115</v>
      </c>
    </row>
    <row r="1169" spans="1:17" x14ac:dyDescent="0.25">
      <c r="A1169" s="1">
        <v>43903</v>
      </c>
      <c r="B1169">
        <v>541.70120599315123</v>
      </c>
      <c r="C1169" s="29" t="s">
        <v>89</v>
      </c>
      <c r="O1169" s="1">
        <v>43908</v>
      </c>
      <c r="P1169">
        <v>123.18478268384933</v>
      </c>
      <c r="Q1169" t="s">
        <v>115</v>
      </c>
    </row>
    <row r="1170" spans="1:17" x14ac:dyDescent="0.25">
      <c r="A1170" s="1">
        <v>43904</v>
      </c>
      <c r="B1170">
        <v>777.09214783898415</v>
      </c>
      <c r="C1170" s="29" t="s">
        <v>89</v>
      </c>
      <c r="O1170" s="1">
        <v>43909</v>
      </c>
      <c r="P1170">
        <v>138.04241321980953</v>
      </c>
      <c r="Q1170" t="s">
        <v>115</v>
      </c>
    </row>
    <row r="1171" spans="1:17" x14ac:dyDescent="0.25">
      <c r="A1171" s="1">
        <v>43905</v>
      </c>
      <c r="B1171">
        <v>1053.0812154020912</v>
      </c>
      <c r="C1171" s="29" t="s">
        <v>89</v>
      </c>
      <c r="O1171" s="1">
        <v>43910</v>
      </c>
      <c r="P1171">
        <v>196.96062518283725</v>
      </c>
      <c r="Q1171" t="s">
        <v>115</v>
      </c>
    </row>
    <row r="1172" spans="1:17" x14ac:dyDescent="0.25">
      <c r="A1172" s="1">
        <v>43906</v>
      </c>
      <c r="B1172">
        <v>1402.9492208364932</v>
      </c>
      <c r="C1172" s="29" t="s">
        <v>89</v>
      </c>
      <c r="O1172" s="1">
        <v>43911</v>
      </c>
      <c r="P1172">
        <v>166.42957486864179</v>
      </c>
      <c r="Q1172" t="s">
        <v>115</v>
      </c>
    </row>
    <row r="1173" spans="1:17" x14ac:dyDescent="0.25">
      <c r="A1173" s="1">
        <v>43907</v>
      </c>
      <c r="B1173">
        <v>1571.8456563505551</v>
      </c>
      <c r="C1173" s="29" t="s">
        <v>89</v>
      </c>
      <c r="O1173" s="1">
        <v>43912</v>
      </c>
      <c r="P1173">
        <v>182.80665599438362</v>
      </c>
      <c r="Q1173" t="s">
        <v>115</v>
      </c>
    </row>
    <row r="1174" spans="1:17" x14ac:dyDescent="0.25">
      <c r="A1174" s="1">
        <v>43908</v>
      </c>
      <c r="B1174">
        <v>1833.3689785077822</v>
      </c>
      <c r="C1174" s="29" t="s">
        <v>89</v>
      </c>
      <c r="O1174" s="1">
        <v>43913</v>
      </c>
      <c r="P1174">
        <v>237.04353255865863</v>
      </c>
      <c r="Q1174" t="s">
        <v>115</v>
      </c>
    </row>
    <row r="1175" spans="1:17" x14ac:dyDescent="0.25">
      <c r="A1175" s="1">
        <v>43909</v>
      </c>
      <c r="B1175">
        <v>2180.9728770932529</v>
      </c>
      <c r="C1175" s="29" t="s">
        <v>89</v>
      </c>
      <c r="O1175" s="1">
        <v>43914</v>
      </c>
      <c r="P1175">
        <v>330.40108770113147</v>
      </c>
      <c r="Q1175" t="s">
        <v>115</v>
      </c>
    </row>
    <row r="1176" spans="1:17" x14ac:dyDescent="0.25">
      <c r="A1176" s="1">
        <v>43910</v>
      </c>
      <c r="B1176">
        <v>2687.6570808778993</v>
      </c>
      <c r="C1176" s="29" t="s">
        <v>89</v>
      </c>
      <c r="O1176" s="1">
        <v>43915</v>
      </c>
      <c r="P1176">
        <v>427.97959334708503</v>
      </c>
      <c r="Q1176" t="s">
        <v>115</v>
      </c>
    </row>
    <row r="1177" spans="1:17" x14ac:dyDescent="0.25">
      <c r="A1177" s="1">
        <v>43911</v>
      </c>
      <c r="B1177">
        <v>2979.2181606705008</v>
      </c>
      <c r="C1177" s="29" t="s">
        <v>89</v>
      </c>
      <c r="O1177" s="1">
        <v>43916</v>
      </c>
      <c r="P1177">
        <v>519.27394783329055</v>
      </c>
      <c r="Q1177" t="s">
        <v>115</v>
      </c>
    </row>
    <row r="1178" spans="1:17" x14ac:dyDescent="0.25">
      <c r="A1178" s="1">
        <v>43912</v>
      </c>
      <c r="B1178">
        <v>3713.7382980777616</v>
      </c>
      <c r="C1178" s="29" t="s">
        <v>89</v>
      </c>
      <c r="O1178" s="1">
        <v>43917</v>
      </c>
      <c r="P1178">
        <v>589.60263811807067</v>
      </c>
      <c r="Q1178" t="s">
        <v>115</v>
      </c>
    </row>
    <row r="1179" spans="1:17" x14ac:dyDescent="0.25">
      <c r="A1179" s="1">
        <v>43913</v>
      </c>
      <c r="B1179">
        <v>4038.6448760804597</v>
      </c>
      <c r="C1179" s="29" t="s">
        <v>89</v>
      </c>
      <c r="O1179" s="1">
        <v>43918</v>
      </c>
      <c r="P1179">
        <v>773.86632373094312</v>
      </c>
      <c r="Q1179" t="s">
        <v>115</v>
      </c>
    </row>
    <row r="1180" spans="1:17" x14ac:dyDescent="0.25">
      <c r="A1180" s="1">
        <v>43914</v>
      </c>
      <c r="B1180">
        <v>4491.9043434393998</v>
      </c>
      <c r="C1180" s="29" t="s">
        <v>89</v>
      </c>
      <c r="O1180" s="1">
        <v>43919</v>
      </c>
      <c r="P1180">
        <v>794.78158560464351</v>
      </c>
      <c r="Q1180" t="s">
        <v>115</v>
      </c>
    </row>
    <row r="1181" spans="1:17" x14ac:dyDescent="0.25">
      <c r="A1181" s="1">
        <v>43915</v>
      </c>
      <c r="B1181">
        <v>5351.5957435889759</v>
      </c>
      <c r="C1181" s="29" t="s">
        <v>89</v>
      </c>
      <c r="O1181" s="1">
        <v>43920</v>
      </c>
      <c r="P1181">
        <v>855.79382014033285</v>
      </c>
      <c r="Q1181" t="s">
        <v>115</v>
      </c>
    </row>
    <row r="1182" spans="1:17" x14ac:dyDescent="0.25">
      <c r="A1182" s="1">
        <v>43916</v>
      </c>
      <c r="B1182">
        <v>6413.3650339650785</v>
      </c>
      <c r="C1182" s="29" t="s">
        <v>89</v>
      </c>
      <c r="O1182" s="1">
        <v>43921</v>
      </c>
      <c r="P1182">
        <v>911.85148237309431</v>
      </c>
      <c r="Q1182" t="s">
        <v>115</v>
      </c>
    </row>
    <row r="1183" spans="1:17" x14ac:dyDescent="0.25">
      <c r="A1183" s="1">
        <v>43917</v>
      </c>
      <c r="B1183">
        <v>7477.5658649073575</v>
      </c>
      <c r="C1183" s="29" t="s">
        <v>89</v>
      </c>
      <c r="O1183" s="1">
        <v>43922</v>
      </c>
      <c r="P1183">
        <v>924.41744289620146</v>
      </c>
      <c r="Q1183" t="s">
        <v>115</v>
      </c>
    </row>
    <row r="1184" spans="1:17" x14ac:dyDescent="0.25">
      <c r="A1184" s="1">
        <v>43918</v>
      </c>
      <c r="B1184">
        <v>8203.263895064887</v>
      </c>
      <c r="C1184" s="29" t="s">
        <v>89</v>
      </c>
      <c r="O1184" s="1">
        <v>43923</v>
      </c>
      <c r="P1184">
        <v>889.59606243370467</v>
      </c>
      <c r="Q1184" t="s">
        <v>115</v>
      </c>
    </row>
    <row r="1185" spans="1:17" x14ac:dyDescent="0.25">
      <c r="A1185" s="1">
        <v>43919</v>
      </c>
      <c r="B1185">
        <v>8846.8517633883148</v>
      </c>
      <c r="C1185" s="29" t="s">
        <v>89</v>
      </c>
      <c r="O1185" s="1">
        <v>43924</v>
      </c>
      <c r="P1185">
        <v>880.53635659403017</v>
      </c>
      <c r="Q1185" t="s">
        <v>115</v>
      </c>
    </row>
    <row r="1186" spans="1:17" x14ac:dyDescent="0.25">
      <c r="A1186" s="1">
        <v>43920</v>
      </c>
      <c r="B1186">
        <v>8941.8079875115236</v>
      </c>
      <c r="C1186" s="29" t="s">
        <v>89</v>
      </c>
      <c r="O1186" s="1">
        <v>43925</v>
      </c>
      <c r="P1186">
        <v>879.37241452568537</v>
      </c>
      <c r="Q1186" t="s">
        <v>115</v>
      </c>
    </row>
    <row r="1187" spans="1:17" x14ac:dyDescent="0.25">
      <c r="A1187" s="1">
        <v>43921</v>
      </c>
      <c r="B1187">
        <v>8885.8206473096288</v>
      </c>
      <c r="C1187" s="29" t="s">
        <v>89</v>
      </c>
      <c r="O1187" s="1">
        <v>43926</v>
      </c>
      <c r="P1187">
        <v>939.44733986009157</v>
      </c>
      <c r="Q1187" t="s">
        <v>115</v>
      </c>
    </row>
    <row r="1188" spans="1:17" x14ac:dyDescent="0.25">
      <c r="A1188" s="1">
        <v>43922</v>
      </c>
      <c r="B1188">
        <v>9419.2779492557274</v>
      </c>
      <c r="C1188" s="29" t="s">
        <v>89</v>
      </c>
      <c r="O1188" s="1">
        <v>43927</v>
      </c>
      <c r="P1188">
        <v>958.62296756227192</v>
      </c>
      <c r="Q1188" t="s">
        <v>115</v>
      </c>
    </row>
    <row r="1189" spans="1:17" x14ac:dyDescent="0.25">
      <c r="A1189" s="1">
        <v>43923</v>
      </c>
      <c r="B1189">
        <v>9477.4326728423785</v>
      </c>
      <c r="C1189" s="29" t="s">
        <v>89</v>
      </c>
      <c r="O1189" s="1">
        <v>43928</v>
      </c>
      <c r="P1189">
        <v>869.305039522794</v>
      </c>
      <c r="Q1189" t="s">
        <v>115</v>
      </c>
    </row>
    <row r="1190" spans="1:17" x14ac:dyDescent="0.25">
      <c r="A1190" s="1">
        <v>43924</v>
      </c>
      <c r="B1190">
        <v>9545.5391447980037</v>
      </c>
      <c r="C1190" s="29" t="s">
        <v>89</v>
      </c>
      <c r="O1190" s="1">
        <v>43929</v>
      </c>
      <c r="P1190">
        <v>708.3198156223566</v>
      </c>
      <c r="Q1190" t="s">
        <v>115</v>
      </c>
    </row>
    <row r="1191" spans="1:17" x14ac:dyDescent="0.25">
      <c r="A1191" s="1">
        <v>43925</v>
      </c>
      <c r="B1191">
        <v>9391.082756570584</v>
      </c>
      <c r="C1191" s="29" t="s">
        <v>89</v>
      </c>
      <c r="O1191" s="1">
        <v>43930</v>
      </c>
      <c r="P1191">
        <v>591.49724976654875</v>
      </c>
      <c r="Q1191" t="s">
        <v>115</v>
      </c>
    </row>
    <row r="1192" spans="1:17" x14ac:dyDescent="0.25">
      <c r="A1192" s="1">
        <v>43926</v>
      </c>
      <c r="B1192">
        <v>9083.7143357258246</v>
      </c>
      <c r="C1192" s="29" t="s">
        <v>89</v>
      </c>
      <c r="O1192" s="1">
        <v>43931</v>
      </c>
      <c r="P1192">
        <v>623.96165439700758</v>
      </c>
      <c r="Q1192" t="s">
        <v>115</v>
      </c>
    </row>
    <row r="1193" spans="1:17" x14ac:dyDescent="0.25">
      <c r="A1193" s="1">
        <v>43927</v>
      </c>
      <c r="B1193">
        <v>8514.7910256209852</v>
      </c>
      <c r="C1193" s="29" t="s">
        <v>89</v>
      </c>
      <c r="O1193" s="1">
        <v>43932</v>
      </c>
      <c r="P1193">
        <v>680.45344311298504</v>
      </c>
      <c r="Q1193" t="s">
        <v>115</v>
      </c>
    </row>
    <row r="1194" spans="1:17" x14ac:dyDescent="0.25">
      <c r="A1194" s="1">
        <v>43928</v>
      </c>
      <c r="B1194">
        <v>7539.9807365122733</v>
      </c>
      <c r="C1194" s="29" t="s">
        <v>89</v>
      </c>
      <c r="O1194" s="1">
        <v>43933</v>
      </c>
      <c r="P1194">
        <v>672.33597669272763</v>
      </c>
      <c r="Q1194" t="s">
        <v>115</v>
      </c>
    </row>
    <row r="1195" spans="1:17" x14ac:dyDescent="0.25">
      <c r="A1195" s="1">
        <v>43929</v>
      </c>
      <c r="B1195">
        <v>6918.6532757648129</v>
      </c>
      <c r="C1195" s="29" t="s">
        <v>89</v>
      </c>
      <c r="O1195" s="1">
        <v>43934</v>
      </c>
      <c r="P1195">
        <v>612.44324930941696</v>
      </c>
      <c r="Q1195" t="s">
        <v>115</v>
      </c>
    </row>
    <row r="1196" spans="1:17" x14ac:dyDescent="0.25">
      <c r="A1196" s="1">
        <v>43930</v>
      </c>
      <c r="B1196">
        <v>6532.4451761362525</v>
      </c>
      <c r="C1196" s="29" t="s">
        <v>89</v>
      </c>
      <c r="O1196" s="1">
        <v>43935</v>
      </c>
      <c r="P1196">
        <v>509.3860732904073</v>
      </c>
      <c r="Q1196" t="s">
        <v>115</v>
      </c>
    </row>
    <row r="1197" spans="1:17" x14ac:dyDescent="0.25">
      <c r="A1197" s="1">
        <v>43931</v>
      </c>
      <c r="B1197">
        <v>6107.6208893879539</v>
      </c>
      <c r="C1197" s="29" t="s">
        <v>89</v>
      </c>
      <c r="O1197" s="1">
        <v>43936</v>
      </c>
      <c r="P1197">
        <v>539.76096695830063</v>
      </c>
      <c r="Q1197" t="s">
        <v>115</v>
      </c>
    </row>
    <row r="1198" spans="1:17" x14ac:dyDescent="0.25">
      <c r="A1198" s="1">
        <v>43932</v>
      </c>
      <c r="B1198">
        <v>5470.4966244137968</v>
      </c>
      <c r="C1198" s="29" t="s">
        <v>89</v>
      </c>
      <c r="O1198" s="1">
        <v>43937</v>
      </c>
      <c r="P1198">
        <v>498.25817205267231</v>
      </c>
      <c r="Q1198" t="s">
        <v>115</v>
      </c>
    </row>
    <row r="1199" spans="1:17" x14ac:dyDescent="0.25">
      <c r="A1199" s="1">
        <v>43933</v>
      </c>
      <c r="B1199">
        <v>4985.9773474579197</v>
      </c>
      <c r="C1199" s="29" t="s">
        <v>89</v>
      </c>
      <c r="O1199" s="1">
        <v>43938</v>
      </c>
      <c r="P1199">
        <v>519.69223158669001</v>
      </c>
      <c r="Q1199" t="s">
        <v>115</v>
      </c>
    </row>
    <row r="1200" spans="1:17" x14ac:dyDescent="0.25">
      <c r="A1200" s="1">
        <v>43934</v>
      </c>
      <c r="B1200">
        <v>4433.0028319949006</v>
      </c>
      <c r="C1200" s="29" t="s">
        <v>89</v>
      </c>
      <c r="O1200" s="1">
        <v>43939</v>
      </c>
      <c r="P1200">
        <v>509.23620345702636</v>
      </c>
      <c r="Q1200" t="s">
        <v>115</v>
      </c>
    </row>
    <row r="1201" spans="1:17" x14ac:dyDescent="0.25">
      <c r="A1201" s="1">
        <v>43935</v>
      </c>
      <c r="B1201">
        <v>3814.3831063446892</v>
      </c>
      <c r="C1201" s="29" t="s">
        <v>89</v>
      </c>
      <c r="O1201" s="1">
        <v>43940</v>
      </c>
      <c r="P1201">
        <v>528.44913852793798</v>
      </c>
      <c r="Q1201" t="s">
        <v>115</v>
      </c>
    </row>
    <row r="1202" spans="1:17" x14ac:dyDescent="0.25">
      <c r="A1202" s="1">
        <v>43936</v>
      </c>
      <c r="B1202">
        <v>3202.3120015707327</v>
      </c>
      <c r="C1202" s="29" t="s">
        <v>89</v>
      </c>
      <c r="O1202" s="1">
        <v>43941</v>
      </c>
      <c r="P1202">
        <v>569.19332143140923</v>
      </c>
      <c r="Q1202" t="s">
        <v>115</v>
      </c>
    </row>
    <row r="1203" spans="1:17" x14ac:dyDescent="0.25">
      <c r="A1203" s="1">
        <v>43937</v>
      </c>
      <c r="B1203">
        <v>3197.6426376887384</v>
      </c>
      <c r="C1203" s="29" t="s">
        <v>89</v>
      </c>
      <c r="O1203" s="1">
        <v>43942</v>
      </c>
      <c r="P1203">
        <v>578.51708252529261</v>
      </c>
      <c r="Q1203" t="s">
        <v>115</v>
      </c>
    </row>
    <row r="1204" spans="1:17" x14ac:dyDescent="0.25">
      <c r="A1204" s="1">
        <v>43938</v>
      </c>
      <c r="B1204">
        <v>3291.521441075593</v>
      </c>
      <c r="C1204" s="29" t="s">
        <v>89</v>
      </c>
      <c r="O1204" s="1">
        <v>43943</v>
      </c>
      <c r="P1204">
        <v>463.54969244091114</v>
      </c>
      <c r="Q1204" t="s">
        <v>115</v>
      </c>
    </row>
    <row r="1205" spans="1:17" x14ac:dyDescent="0.25">
      <c r="A1205" s="1">
        <v>43939</v>
      </c>
      <c r="B1205">
        <v>3458.8436261420534</v>
      </c>
      <c r="C1205" s="29" t="s">
        <v>89</v>
      </c>
      <c r="O1205" s="1">
        <v>43944</v>
      </c>
      <c r="P1205">
        <v>309.4285742884926</v>
      </c>
      <c r="Q1205" t="s">
        <v>115</v>
      </c>
    </row>
    <row r="1206" spans="1:17" x14ac:dyDescent="0.25">
      <c r="A1206" s="1">
        <v>43940</v>
      </c>
      <c r="B1206">
        <v>3483.7076291495396</v>
      </c>
      <c r="C1206" s="29" t="s">
        <v>89</v>
      </c>
      <c r="O1206" s="1">
        <v>43945</v>
      </c>
      <c r="P1206">
        <v>328.01087164016019</v>
      </c>
      <c r="Q1206" t="s">
        <v>115</v>
      </c>
    </row>
    <row r="1207" spans="1:17" x14ac:dyDescent="0.25">
      <c r="A1207" s="1">
        <v>43941</v>
      </c>
      <c r="B1207">
        <v>3476.7705263895468</v>
      </c>
      <c r="C1207" s="29" t="s">
        <v>89</v>
      </c>
      <c r="O1207" s="1">
        <v>43946</v>
      </c>
      <c r="P1207">
        <v>366.54930240595394</v>
      </c>
      <c r="Q1207" t="s">
        <v>115</v>
      </c>
    </row>
    <row r="1208" spans="1:17" x14ac:dyDescent="0.25">
      <c r="A1208" s="1">
        <v>43942</v>
      </c>
      <c r="B1208">
        <v>3512.3900231259709</v>
      </c>
      <c r="C1208" s="29" t="s">
        <v>89</v>
      </c>
      <c r="O1208" s="1">
        <v>43947</v>
      </c>
      <c r="P1208">
        <v>406.6811921873624</v>
      </c>
      <c r="Q1208" t="s">
        <v>115</v>
      </c>
    </row>
    <row r="1209" spans="1:17" x14ac:dyDescent="0.25">
      <c r="A1209" s="1">
        <v>43943</v>
      </c>
      <c r="B1209">
        <v>3499.5100195900714</v>
      </c>
      <c r="C1209" s="29" t="s">
        <v>89</v>
      </c>
      <c r="O1209" s="1">
        <v>43948</v>
      </c>
      <c r="P1209">
        <v>380.32683903122597</v>
      </c>
      <c r="Q1209" t="s">
        <v>115</v>
      </c>
    </row>
    <row r="1210" spans="1:17" x14ac:dyDescent="0.25">
      <c r="A1210" s="1">
        <v>43944</v>
      </c>
      <c r="B1210">
        <v>3566.2656159777484</v>
      </c>
      <c r="C1210" s="29" t="s">
        <v>89</v>
      </c>
      <c r="O1210" s="1">
        <v>43949</v>
      </c>
      <c r="P1210">
        <v>372.06795269535127</v>
      </c>
      <c r="Q1210" t="s">
        <v>115</v>
      </c>
    </row>
    <row r="1211" spans="1:17" x14ac:dyDescent="0.25">
      <c r="A1211" s="1">
        <v>43945</v>
      </c>
      <c r="B1211">
        <v>3747.2194684487804</v>
      </c>
      <c r="C1211" s="29" t="s">
        <v>89</v>
      </c>
      <c r="O1211" s="1">
        <v>43950</v>
      </c>
      <c r="P1211">
        <v>301.92152135357617</v>
      </c>
      <c r="Q1211" t="s">
        <v>115</v>
      </c>
    </row>
    <row r="1212" spans="1:17" x14ac:dyDescent="0.25">
      <c r="A1212" s="1">
        <v>43946</v>
      </c>
      <c r="B1212">
        <v>3486.1337716876546</v>
      </c>
      <c r="C1212" s="29" t="s">
        <v>89</v>
      </c>
      <c r="O1212" s="1">
        <v>43951</v>
      </c>
      <c r="P1212">
        <v>295.61792534429452</v>
      </c>
      <c r="Q1212" t="s">
        <v>115</v>
      </c>
    </row>
    <row r="1213" spans="1:17" x14ac:dyDescent="0.25">
      <c r="A1213" s="1">
        <v>43947</v>
      </c>
      <c r="B1213">
        <v>3285.1798634112479</v>
      </c>
      <c r="C1213" s="29" t="s">
        <v>89</v>
      </c>
      <c r="O1213" s="1">
        <v>43952</v>
      </c>
      <c r="P1213">
        <v>278.81164600357999</v>
      </c>
      <c r="Q1213" t="s">
        <v>115</v>
      </c>
    </row>
    <row r="1214" spans="1:17" x14ac:dyDescent="0.25">
      <c r="A1214" s="1">
        <v>43948</v>
      </c>
      <c r="B1214">
        <v>2819.1695422536727</v>
      </c>
      <c r="C1214" s="29" t="s">
        <v>89</v>
      </c>
      <c r="O1214" s="1">
        <v>43953</v>
      </c>
      <c r="P1214">
        <v>293.95559483232779</v>
      </c>
      <c r="Q1214" t="s">
        <v>115</v>
      </c>
    </row>
    <row r="1215" spans="1:17" x14ac:dyDescent="0.25">
      <c r="A1215" s="1">
        <v>43949</v>
      </c>
      <c r="B1215">
        <v>2427.2345036374659</v>
      </c>
      <c r="C1215" s="29" t="s">
        <v>89</v>
      </c>
      <c r="O1215" s="1">
        <v>43954</v>
      </c>
      <c r="P1215">
        <v>266.53867053861973</v>
      </c>
      <c r="Q1215" t="s">
        <v>115</v>
      </c>
    </row>
    <row r="1216" spans="1:17" x14ac:dyDescent="0.25">
      <c r="A1216" s="1">
        <v>43950</v>
      </c>
      <c r="B1216">
        <v>1964.3170925990016</v>
      </c>
      <c r="C1216" s="29" t="s">
        <v>89</v>
      </c>
      <c r="O1216" s="1">
        <v>43955</v>
      </c>
      <c r="P1216">
        <v>262.94554075711073</v>
      </c>
      <c r="Q1216" t="s">
        <v>115</v>
      </c>
    </row>
    <row r="1217" spans="1:17" x14ac:dyDescent="0.25">
      <c r="A1217" s="1">
        <v>43951</v>
      </c>
      <c r="B1217">
        <v>1768.3704800642702</v>
      </c>
      <c r="C1217" s="29" t="s">
        <v>89</v>
      </c>
      <c r="O1217" s="1">
        <v>43956</v>
      </c>
      <c r="P1217">
        <v>261.91259067707858</v>
      </c>
      <c r="Q1217" t="s">
        <v>115</v>
      </c>
    </row>
    <row r="1218" spans="1:17" x14ac:dyDescent="0.25">
      <c r="A1218" s="1">
        <v>43952</v>
      </c>
      <c r="B1218">
        <v>1426.2383708339139</v>
      </c>
      <c r="C1218" s="29" t="s">
        <v>89</v>
      </c>
      <c r="O1218" s="1">
        <v>43957</v>
      </c>
      <c r="P1218">
        <v>180.91796796779286</v>
      </c>
      <c r="Q1218" t="s">
        <v>115</v>
      </c>
    </row>
    <row r="1219" spans="1:17" x14ac:dyDescent="0.25">
      <c r="A1219" s="1">
        <v>43953</v>
      </c>
      <c r="B1219">
        <v>1115.6831486162723</v>
      </c>
      <c r="C1219" s="29" t="s">
        <v>89</v>
      </c>
      <c r="O1219" s="1">
        <v>43958</v>
      </c>
      <c r="P1219">
        <v>136.19116462120178</v>
      </c>
      <c r="Q1219" t="s">
        <v>115</v>
      </c>
    </row>
    <row r="1220" spans="1:17" x14ac:dyDescent="0.25">
      <c r="A1220" s="1">
        <v>43954</v>
      </c>
      <c r="B1220">
        <v>862.89164489750829</v>
      </c>
      <c r="C1220" s="29" t="s">
        <v>89</v>
      </c>
      <c r="O1220" s="1">
        <v>43959</v>
      </c>
      <c r="P1220">
        <v>136.52997179260581</v>
      </c>
      <c r="Q1220" t="s">
        <v>115</v>
      </c>
    </row>
    <row r="1221" spans="1:17" x14ac:dyDescent="0.25">
      <c r="A1221" s="1">
        <v>43955</v>
      </c>
      <c r="B1221">
        <v>597.86277612659683</v>
      </c>
      <c r="C1221" s="29" t="s">
        <v>89</v>
      </c>
      <c r="O1221" s="1">
        <v>43960</v>
      </c>
      <c r="P1221">
        <v>193.06688243015634</v>
      </c>
      <c r="Q1221" t="s">
        <v>115</v>
      </c>
    </row>
    <row r="1222" spans="1:17" x14ac:dyDescent="0.25">
      <c r="A1222" s="1">
        <v>43956</v>
      </c>
      <c r="B1222">
        <v>279.76517006480367</v>
      </c>
      <c r="C1222" s="29" t="s">
        <v>89</v>
      </c>
      <c r="O1222" s="1">
        <v>43961</v>
      </c>
      <c r="P1222">
        <v>210.81861714139254</v>
      </c>
      <c r="Q1222" t="s">
        <v>115</v>
      </c>
    </row>
    <row r="1223" spans="1:17" x14ac:dyDescent="0.25">
      <c r="A1223" s="1">
        <v>43957</v>
      </c>
      <c r="B1223">
        <v>150.97647841277703</v>
      </c>
      <c r="C1223" s="29" t="s">
        <v>89</v>
      </c>
      <c r="O1223" s="1">
        <v>43962</v>
      </c>
      <c r="P1223">
        <v>232.23983021166254</v>
      </c>
      <c r="Q1223" t="s">
        <v>115</v>
      </c>
    </row>
    <row r="1224" spans="1:17" x14ac:dyDescent="0.25">
      <c r="A1224" s="1">
        <v>43958</v>
      </c>
      <c r="B1224">
        <v>32.906465954644659</v>
      </c>
      <c r="C1224" s="29" t="s">
        <v>89</v>
      </c>
      <c r="O1224" s="1">
        <v>43963</v>
      </c>
      <c r="P1224">
        <v>204.64047919388187</v>
      </c>
      <c r="Q1224" t="s">
        <v>115</v>
      </c>
    </row>
    <row r="1225" spans="1:17" x14ac:dyDescent="0.25">
      <c r="A1225" s="1">
        <v>43959</v>
      </c>
      <c r="B1225">
        <v>-18.905802650047036</v>
      </c>
      <c r="C1225" s="29" t="s">
        <v>89</v>
      </c>
      <c r="O1225" s="1">
        <v>43964</v>
      </c>
      <c r="P1225">
        <v>157.43068388652108</v>
      </c>
      <c r="Q1225" t="s">
        <v>115</v>
      </c>
    </row>
    <row r="1226" spans="1:17" x14ac:dyDescent="0.25">
      <c r="A1226" s="1">
        <v>43960</v>
      </c>
      <c r="B1226">
        <v>52.400614572201476</v>
      </c>
      <c r="C1226" s="29" t="s">
        <v>89</v>
      </c>
      <c r="O1226" s="1">
        <v>43965</v>
      </c>
      <c r="P1226">
        <v>115.21811526121041</v>
      </c>
      <c r="Q1226" t="s">
        <v>115</v>
      </c>
    </row>
    <row r="1227" spans="1:17" x14ac:dyDescent="0.25">
      <c r="A1227" s="1">
        <v>43961</v>
      </c>
      <c r="B1227">
        <v>33.309723767112246</v>
      </c>
      <c r="C1227" s="29" t="s">
        <v>89</v>
      </c>
      <c r="O1227" s="1">
        <v>43966</v>
      </c>
      <c r="P1227">
        <v>135.80730213325248</v>
      </c>
      <c r="Q1227" t="s">
        <v>115</v>
      </c>
    </row>
    <row r="1228" spans="1:17" x14ac:dyDescent="0.25">
      <c r="A1228" s="1">
        <v>43962</v>
      </c>
      <c r="B1228">
        <v>44.944622172356375</v>
      </c>
      <c r="C1228" s="29" t="s">
        <v>89</v>
      </c>
      <c r="O1228" s="1">
        <v>43967</v>
      </c>
      <c r="P1228">
        <v>162.15007003596043</v>
      </c>
      <c r="Q1228" t="s">
        <v>115</v>
      </c>
    </row>
    <row r="1229" spans="1:17" x14ac:dyDescent="0.25">
      <c r="A1229" s="1">
        <v>43963</v>
      </c>
      <c r="B1229">
        <v>17.774756009657423</v>
      </c>
      <c r="C1229" s="29" t="s">
        <v>89</v>
      </c>
      <c r="O1229" s="1">
        <v>43968</v>
      </c>
      <c r="P1229">
        <v>205.53393647832428</v>
      </c>
      <c r="Q1229" t="s">
        <v>115</v>
      </c>
    </row>
    <row r="1230" spans="1:17" x14ac:dyDescent="0.25">
      <c r="A1230" s="1">
        <v>43964</v>
      </c>
      <c r="B1230">
        <v>22.967872839111976</v>
      </c>
      <c r="C1230" s="29" t="s">
        <v>89</v>
      </c>
      <c r="O1230" s="1">
        <v>43969</v>
      </c>
      <c r="P1230">
        <v>170.84238557992512</v>
      </c>
      <c r="Q1230" t="s">
        <v>115</v>
      </c>
    </row>
    <row r="1231" spans="1:17" x14ac:dyDescent="0.25">
      <c r="A1231" s="1">
        <v>43965</v>
      </c>
      <c r="B1231">
        <v>46.363651389111148</v>
      </c>
      <c r="C1231" s="29" t="s">
        <v>89</v>
      </c>
      <c r="O1231" s="1">
        <v>43970</v>
      </c>
      <c r="P1231">
        <v>118.28601373574426</v>
      </c>
      <c r="Q1231" t="s">
        <v>115</v>
      </c>
    </row>
    <row r="1232" spans="1:17" x14ac:dyDescent="0.25">
      <c r="A1232" s="1">
        <v>43966</v>
      </c>
      <c r="B1232">
        <v>96.865728173546046</v>
      </c>
      <c r="C1232" s="29" t="s">
        <v>89</v>
      </c>
      <c r="O1232" s="1">
        <v>43971</v>
      </c>
      <c r="P1232">
        <v>76.686324379717774</v>
      </c>
      <c r="Q1232" t="s">
        <v>115</v>
      </c>
    </row>
    <row r="1233" spans="1:17" x14ac:dyDescent="0.25">
      <c r="A1233" s="1">
        <v>43967</v>
      </c>
      <c r="B1233">
        <v>163.95276047415214</v>
      </c>
      <c r="C1233" s="29" t="s">
        <v>89</v>
      </c>
      <c r="O1233" s="1">
        <v>43972</v>
      </c>
      <c r="P1233">
        <v>37.46489860677508</v>
      </c>
      <c r="Q1233" t="s">
        <v>115</v>
      </c>
    </row>
    <row r="1234" spans="1:17" x14ac:dyDescent="0.25">
      <c r="A1234" s="1">
        <v>43968</v>
      </c>
      <c r="B1234">
        <v>230.62427589567093</v>
      </c>
      <c r="C1234" s="29" t="s">
        <v>89</v>
      </c>
      <c r="O1234" s="1">
        <v>43973</v>
      </c>
      <c r="P1234">
        <v>41.237961068609962</v>
      </c>
      <c r="Q1234" t="s">
        <v>115</v>
      </c>
    </row>
    <row r="1235" spans="1:17" x14ac:dyDescent="0.25">
      <c r="A1235" s="1">
        <v>43969</v>
      </c>
      <c r="B1235">
        <v>267.97651719705908</v>
      </c>
      <c r="C1235" s="29" t="s">
        <v>89</v>
      </c>
      <c r="O1235" s="1">
        <v>43974</v>
      </c>
      <c r="P1235">
        <v>62.565002032374913</v>
      </c>
      <c r="Q1235" t="s">
        <v>115</v>
      </c>
    </row>
    <row r="1236" spans="1:17" x14ac:dyDescent="0.25">
      <c r="A1236" s="1">
        <v>43970</v>
      </c>
      <c r="B1236">
        <v>271.33924955028732</v>
      </c>
      <c r="C1236" s="29" t="s">
        <v>89</v>
      </c>
      <c r="O1236" s="1">
        <v>43975</v>
      </c>
      <c r="P1236">
        <v>46.087272006163658</v>
      </c>
      <c r="Q1236" t="s">
        <v>115</v>
      </c>
    </row>
    <row r="1237" spans="1:17" x14ac:dyDescent="0.25">
      <c r="A1237" s="1">
        <v>43971</v>
      </c>
      <c r="B1237">
        <v>276.97586545085835</v>
      </c>
      <c r="C1237" s="29" t="s">
        <v>89</v>
      </c>
      <c r="O1237" s="1">
        <v>43976</v>
      </c>
      <c r="P1237">
        <v>54.826588991517113</v>
      </c>
      <c r="Q1237" t="s">
        <v>115</v>
      </c>
    </row>
    <row r="1238" spans="1:17" x14ac:dyDescent="0.25">
      <c r="A1238" s="1">
        <v>43972</v>
      </c>
      <c r="B1238">
        <v>311.24612355328082</v>
      </c>
      <c r="C1238" s="29" t="s">
        <v>89</v>
      </c>
      <c r="O1238" s="1">
        <v>43977</v>
      </c>
      <c r="P1238">
        <v>47.989600236314566</v>
      </c>
      <c r="Q1238" t="s">
        <v>115</v>
      </c>
    </row>
    <row r="1239" spans="1:17" x14ac:dyDescent="0.25">
      <c r="A1239" s="1">
        <v>43973</v>
      </c>
      <c r="B1239">
        <v>325.57248509308761</v>
      </c>
      <c r="C1239" s="29" t="s">
        <v>89</v>
      </c>
      <c r="O1239" s="1">
        <v>43978</v>
      </c>
      <c r="P1239">
        <v>33.823705799634652</v>
      </c>
      <c r="Q1239" t="s">
        <v>115</v>
      </c>
    </row>
    <row r="1240" spans="1:17" x14ac:dyDescent="0.25">
      <c r="A1240" s="1">
        <v>43974</v>
      </c>
      <c r="B1240">
        <v>362.25067492120957</v>
      </c>
      <c r="C1240" s="29" t="s">
        <v>89</v>
      </c>
      <c r="O1240" s="1">
        <v>43979</v>
      </c>
      <c r="P1240">
        <v>30.034832131386032</v>
      </c>
      <c r="Q1240" t="s">
        <v>115</v>
      </c>
    </row>
    <row r="1241" spans="1:17" x14ac:dyDescent="0.25">
      <c r="A1241" s="1">
        <v>43975</v>
      </c>
      <c r="B1241">
        <v>374.54319978685868</v>
      </c>
      <c r="C1241" s="29" t="s">
        <v>89</v>
      </c>
      <c r="O1241" s="1">
        <v>43980</v>
      </c>
      <c r="P1241">
        <v>29.631687264415209</v>
      </c>
      <c r="Q1241" t="s">
        <v>115</v>
      </c>
    </row>
    <row r="1242" spans="1:17" x14ac:dyDescent="0.25">
      <c r="A1242" s="1">
        <v>43976</v>
      </c>
      <c r="B1242">
        <v>356.23549168790362</v>
      </c>
      <c r="C1242" s="29" t="s">
        <v>89</v>
      </c>
      <c r="O1242" s="1">
        <v>43981</v>
      </c>
      <c r="P1242">
        <v>32.272193014825994</v>
      </c>
      <c r="Q1242" t="s">
        <v>115</v>
      </c>
    </row>
    <row r="1243" spans="1:17" x14ac:dyDescent="0.25">
      <c r="A1243" s="1">
        <v>43977</v>
      </c>
      <c r="B1243">
        <v>309.81990554122342</v>
      </c>
      <c r="C1243" s="29" t="s">
        <v>89</v>
      </c>
      <c r="O1243" s="1">
        <v>43982</v>
      </c>
      <c r="P1243">
        <v>38.274397636324899</v>
      </c>
      <c r="Q1243" t="s">
        <v>115</v>
      </c>
    </row>
    <row r="1244" spans="1:17" x14ac:dyDescent="0.25">
      <c r="A1244" s="1">
        <v>43978</v>
      </c>
      <c r="B1244">
        <v>280.45464040223038</v>
      </c>
      <c r="C1244" s="29" t="s">
        <v>89</v>
      </c>
      <c r="O1244" s="1">
        <v>43983</v>
      </c>
      <c r="P1244">
        <v>39.456900537993114</v>
      </c>
      <c r="Q1244" t="s">
        <v>115</v>
      </c>
    </row>
    <row r="1245" spans="1:17" x14ac:dyDescent="0.25">
      <c r="A1245" s="1">
        <v>43979</v>
      </c>
      <c r="B1245">
        <v>262.38424267494668</v>
      </c>
      <c r="C1245" s="29" t="s">
        <v>89</v>
      </c>
      <c r="O1245" s="1">
        <v>43984</v>
      </c>
      <c r="P1245">
        <v>36.933926854328945</v>
      </c>
      <c r="Q1245" t="s">
        <v>115</v>
      </c>
    </row>
    <row r="1246" spans="1:17" x14ac:dyDescent="0.25">
      <c r="A1246" s="1">
        <v>43980</v>
      </c>
      <c r="B1246">
        <v>234.91255478612189</v>
      </c>
      <c r="C1246" s="29" t="s">
        <v>89</v>
      </c>
      <c r="O1246" s="1">
        <v>43985</v>
      </c>
      <c r="P1246">
        <v>34.438958298914628</v>
      </c>
      <c r="Q1246" t="s">
        <v>115</v>
      </c>
    </row>
    <row r="1247" spans="1:17" x14ac:dyDescent="0.25">
      <c r="A1247" s="1">
        <v>43981</v>
      </c>
      <c r="B1247">
        <v>212.01870228361719</v>
      </c>
      <c r="C1247" s="29" t="s">
        <v>89</v>
      </c>
      <c r="O1247" s="1">
        <v>43986</v>
      </c>
      <c r="P1247">
        <v>54.831734446478812</v>
      </c>
      <c r="Q1247" t="s">
        <v>115</v>
      </c>
    </row>
    <row r="1248" spans="1:17" x14ac:dyDescent="0.25">
      <c r="A1248" s="1">
        <v>43982</v>
      </c>
      <c r="B1248">
        <v>212.86287219026872</v>
      </c>
      <c r="C1248" s="29" t="s">
        <v>89</v>
      </c>
      <c r="O1248" s="1">
        <v>43987</v>
      </c>
      <c r="P1248">
        <v>61.820188908641192</v>
      </c>
      <c r="Q1248" t="s">
        <v>115</v>
      </c>
    </row>
    <row r="1249" spans="1:17" x14ac:dyDescent="0.25">
      <c r="A1249" s="1">
        <v>43983</v>
      </c>
      <c r="B1249">
        <v>173.86369322797921</v>
      </c>
      <c r="C1249" s="29" t="s">
        <v>89</v>
      </c>
      <c r="O1249" s="1">
        <v>43988</v>
      </c>
      <c r="P1249">
        <v>60.859368912562097</v>
      </c>
      <c r="Q1249" t="s">
        <v>115</v>
      </c>
    </row>
    <row r="1250" spans="1:17" x14ac:dyDescent="0.25">
      <c r="A1250" s="1">
        <v>43984</v>
      </c>
      <c r="B1250">
        <v>133.54980232902841</v>
      </c>
      <c r="C1250" s="29" t="s">
        <v>89</v>
      </c>
      <c r="O1250" s="1">
        <v>43989</v>
      </c>
      <c r="P1250">
        <v>69.41411668638203</v>
      </c>
      <c r="Q1250" t="s">
        <v>115</v>
      </c>
    </row>
    <row r="1251" spans="1:17" x14ac:dyDescent="0.25">
      <c r="A1251" s="1">
        <v>43985</v>
      </c>
      <c r="B1251">
        <v>113.19669751670665</v>
      </c>
      <c r="C1251" s="29" t="s">
        <v>89</v>
      </c>
      <c r="O1251" s="1">
        <v>43990</v>
      </c>
      <c r="P1251">
        <v>76.837961401696489</v>
      </c>
      <c r="Q1251" t="s">
        <v>115</v>
      </c>
    </row>
    <row r="1252" spans="1:17" x14ac:dyDescent="0.25">
      <c r="A1252" s="1">
        <v>43986</v>
      </c>
      <c r="B1252">
        <v>118.74634576618097</v>
      </c>
      <c r="C1252" s="29" t="s">
        <v>89</v>
      </c>
      <c r="O1252" s="1">
        <v>43991</v>
      </c>
      <c r="P1252">
        <v>67.340393408929586</v>
      </c>
      <c r="Q1252" t="s">
        <v>115</v>
      </c>
    </row>
    <row r="1253" spans="1:17" x14ac:dyDescent="0.25">
      <c r="A1253" s="1">
        <v>43987</v>
      </c>
      <c r="B1253">
        <v>121.43621053511319</v>
      </c>
      <c r="C1253" s="29" t="s">
        <v>89</v>
      </c>
      <c r="O1253" s="1">
        <v>43992</v>
      </c>
      <c r="P1253">
        <v>55.256511060313741</v>
      </c>
      <c r="Q1253" t="s">
        <v>115</v>
      </c>
    </row>
    <row r="1254" spans="1:17" x14ac:dyDescent="0.25">
      <c r="A1254" s="1">
        <v>43988</v>
      </c>
      <c r="B1254">
        <v>122.21065392885444</v>
      </c>
      <c r="C1254" s="29" t="s">
        <v>89</v>
      </c>
      <c r="O1254" s="1">
        <v>43993</v>
      </c>
      <c r="P1254">
        <v>40.40044212092738</v>
      </c>
      <c r="Q1254" t="s">
        <v>115</v>
      </c>
    </row>
    <row r="1255" spans="1:17" x14ac:dyDescent="0.25">
      <c r="A1255" s="1">
        <v>43989</v>
      </c>
      <c r="B1255">
        <v>121.90178248669326</v>
      </c>
      <c r="C1255" s="29" t="s">
        <v>89</v>
      </c>
      <c r="O1255" s="1">
        <v>43994</v>
      </c>
      <c r="P1255">
        <v>26.872297121002354</v>
      </c>
      <c r="Q1255" t="s">
        <v>115</v>
      </c>
    </row>
    <row r="1256" spans="1:17" x14ac:dyDescent="0.25">
      <c r="A1256" s="1">
        <v>43990</v>
      </c>
      <c r="B1256">
        <v>108.4586140334966</v>
      </c>
      <c r="C1256" s="29" t="s">
        <v>89</v>
      </c>
      <c r="O1256" s="1">
        <v>43995</v>
      </c>
      <c r="P1256">
        <v>16.140150340789255</v>
      </c>
      <c r="Q1256" t="s">
        <v>115</v>
      </c>
    </row>
    <row r="1257" spans="1:17" x14ac:dyDescent="0.25">
      <c r="A1257" s="1">
        <v>43991</v>
      </c>
      <c r="B1257">
        <v>84.485734709599399</v>
      </c>
      <c r="C1257" s="29" t="s">
        <v>89</v>
      </c>
      <c r="O1257" s="1">
        <v>43996</v>
      </c>
      <c r="P1257">
        <v>14.489039365485391</v>
      </c>
      <c r="Q1257" t="s">
        <v>115</v>
      </c>
    </row>
    <row r="1258" spans="1:17" x14ac:dyDescent="0.25">
      <c r="A1258" s="1">
        <v>43992</v>
      </c>
      <c r="B1258">
        <v>72.488001862097661</v>
      </c>
      <c r="C1258" s="29" t="s">
        <v>89</v>
      </c>
      <c r="O1258" s="1">
        <v>43997</v>
      </c>
      <c r="P1258">
        <v>16.041224036462111</v>
      </c>
      <c r="Q1258" t="s">
        <v>115</v>
      </c>
    </row>
    <row r="1259" spans="1:17" x14ac:dyDescent="0.25">
      <c r="A1259" s="1">
        <v>43993</v>
      </c>
      <c r="B1259">
        <v>83.270295509612367</v>
      </c>
      <c r="C1259" s="29" t="s">
        <v>89</v>
      </c>
      <c r="O1259" s="1">
        <v>43998</v>
      </c>
      <c r="P1259">
        <v>18.557010362834944</v>
      </c>
      <c r="Q1259" t="s">
        <v>115</v>
      </c>
    </row>
    <row r="1260" spans="1:17" x14ac:dyDescent="0.25">
      <c r="A1260" s="1">
        <v>43994</v>
      </c>
      <c r="B1260">
        <v>92.605318607239639</v>
      </c>
      <c r="C1260" s="29" t="s">
        <v>89</v>
      </c>
      <c r="O1260" s="1">
        <v>43999</v>
      </c>
      <c r="P1260">
        <v>25.175650935312625</v>
      </c>
      <c r="Q1260" t="s">
        <v>115</v>
      </c>
    </row>
    <row r="1261" spans="1:17" x14ac:dyDescent="0.25">
      <c r="A1261" s="1">
        <v>43995</v>
      </c>
      <c r="B1261">
        <v>102.36912434105186</v>
      </c>
      <c r="C1261" s="29" t="s">
        <v>89</v>
      </c>
      <c r="O1261" s="1">
        <v>44000</v>
      </c>
      <c r="P1261">
        <v>46.191058487723311</v>
      </c>
      <c r="Q1261" t="s">
        <v>115</v>
      </c>
    </row>
    <row r="1262" spans="1:17" x14ac:dyDescent="0.25">
      <c r="A1262" s="1">
        <v>43996</v>
      </c>
      <c r="B1262">
        <v>106.28540395445957</v>
      </c>
      <c r="C1262" s="29" t="s">
        <v>89</v>
      </c>
      <c r="O1262" s="1">
        <v>43896</v>
      </c>
      <c r="P1262">
        <v>4</v>
      </c>
      <c r="Q1262" t="s">
        <v>116</v>
      </c>
    </row>
    <row r="1263" spans="1:17" x14ac:dyDescent="0.25">
      <c r="A1263" s="1">
        <v>43997</v>
      </c>
      <c r="B1263">
        <v>90.687011487007354</v>
      </c>
      <c r="C1263" s="29" t="s">
        <v>89</v>
      </c>
      <c r="O1263" s="1">
        <v>43897</v>
      </c>
      <c r="P1263">
        <v>-0.32000000000000073</v>
      </c>
      <c r="Q1263" t="s">
        <v>116</v>
      </c>
    </row>
    <row r="1264" spans="1:17" x14ac:dyDescent="0.25">
      <c r="A1264" s="1">
        <v>43998</v>
      </c>
      <c r="B1264">
        <v>83.220817053565284</v>
      </c>
      <c r="C1264" s="29" t="s">
        <v>89</v>
      </c>
      <c r="O1264" s="1">
        <v>43898</v>
      </c>
      <c r="P1264">
        <v>1.1008000000000004</v>
      </c>
      <c r="Q1264" t="s">
        <v>116</v>
      </c>
    </row>
    <row r="1265" spans="1:17" x14ac:dyDescent="0.25">
      <c r="A1265" s="1">
        <v>43999</v>
      </c>
      <c r="B1265">
        <v>92.559028824669014</v>
      </c>
      <c r="C1265" s="29" t="s">
        <v>89</v>
      </c>
      <c r="O1265" s="1">
        <v>43899</v>
      </c>
      <c r="P1265">
        <v>1.960448</v>
      </c>
      <c r="Q1265" t="s">
        <v>116</v>
      </c>
    </row>
    <row r="1266" spans="1:17" x14ac:dyDescent="0.25">
      <c r="A1266" s="1">
        <v>44000</v>
      </c>
      <c r="B1266">
        <v>102.44723708856525</v>
      </c>
      <c r="C1266" s="29" t="s">
        <v>89</v>
      </c>
      <c r="O1266" s="1">
        <v>43900</v>
      </c>
      <c r="P1266">
        <v>3.5976908800000005</v>
      </c>
      <c r="Q1266" t="s">
        <v>116</v>
      </c>
    </row>
    <row r="1267" spans="1:17" x14ac:dyDescent="0.25">
      <c r="A1267" s="1">
        <v>43886</v>
      </c>
      <c r="B1267">
        <v>4</v>
      </c>
      <c r="C1267" s="29" t="s">
        <v>90</v>
      </c>
      <c r="O1267" s="1">
        <v>43901</v>
      </c>
      <c r="P1267">
        <v>3.5426172927999997</v>
      </c>
      <c r="Q1267" t="s">
        <v>116</v>
      </c>
    </row>
    <row r="1268" spans="1:17" x14ac:dyDescent="0.25">
      <c r="A1268" s="1">
        <v>43887</v>
      </c>
      <c r="B1268">
        <v>4</v>
      </c>
      <c r="C1268" s="29" t="s">
        <v>90</v>
      </c>
      <c r="O1268" s="1">
        <v>43902</v>
      </c>
      <c r="P1268">
        <v>6.0643275079680006</v>
      </c>
      <c r="Q1268" t="s">
        <v>116</v>
      </c>
    </row>
    <row r="1269" spans="1:17" x14ac:dyDescent="0.25">
      <c r="A1269" s="1">
        <v>43888</v>
      </c>
      <c r="B1269">
        <v>3.25</v>
      </c>
      <c r="C1269" s="29" t="s">
        <v>90</v>
      </c>
      <c r="O1269" s="1">
        <v>43903</v>
      </c>
      <c r="P1269">
        <v>26.047499945902082</v>
      </c>
      <c r="Q1269" t="s">
        <v>116</v>
      </c>
    </row>
    <row r="1270" spans="1:17" x14ac:dyDescent="0.25">
      <c r="A1270" s="1">
        <v>43889</v>
      </c>
      <c r="B1270">
        <v>2.8125</v>
      </c>
      <c r="C1270" s="29" t="s">
        <v>90</v>
      </c>
      <c r="O1270" s="1">
        <v>43904</v>
      </c>
      <c r="P1270">
        <v>15.453734468111563</v>
      </c>
      <c r="Q1270" t="s">
        <v>116</v>
      </c>
    </row>
    <row r="1271" spans="1:17" x14ac:dyDescent="0.25">
      <c r="A1271" s="1">
        <v>43890</v>
      </c>
      <c r="B1271">
        <v>12.390625</v>
      </c>
      <c r="C1271" s="29" t="s">
        <v>90</v>
      </c>
      <c r="O1271" s="1">
        <v>43905</v>
      </c>
      <c r="P1271">
        <v>47.124591312962067</v>
      </c>
      <c r="Q1271" t="s">
        <v>116</v>
      </c>
    </row>
    <row r="1272" spans="1:17" x14ac:dyDescent="0.25">
      <c r="A1272" s="1">
        <v>43891</v>
      </c>
      <c r="B1272">
        <v>24.83203125</v>
      </c>
      <c r="C1272" s="29" t="s">
        <v>90</v>
      </c>
      <c r="O1272" s="1">
        <v>43906</v>
      </c>
      <c r="P1272">
        <v>45.539024241636433</v>
      </c>
      <c r="Q1272" t="s">
        <v>116</v>
      </c>
    </row>
    <row r="1273" spans="1:17" x14ac:dyDescent="0.25">
      <c r="A1273" s="1">
        <v>43892</v>
      </c>
      <c r="B1273">
        <v>31.0947265625</v>
      </c>
      <c r="C1273" s="29" t="s">
        <v>90</v>
      </c>
      <c r="O1273" s="1">
        <v>43907</v>
      </c>
      <c r="P1273">
        <v>10.316935312723992</v>
      </c>
      <c r="Q1273" t="s">
        <v>116</v>
      </c>
    </row>
    <row r="1274" spans="1:17" x14ac:dyDescent="0.25">
      <c r="A1274" s="1">
        <v>43893</v>
      </c>
      <c r="B1274">
        <v>41.702392578125</v>
      </c>
      <c r="C1274" s="29" t="s">
        <v>90</v>
      </c>
      <c r="O1274" s="1">
        <v>43908</v>
      </c>
      <c r="P1274">
        <v>202.7496789267982</v>
      </c>
      <c r="Q1274" t="s">
        <v>116</v>
      </c>
    </row>
    <row r="1275" spans="1:17" x14ac:dyDescent="0.25">
      <c r="A1275" s="1">
        <v>43894</v>
      </c>
      <c r="B1275">
        <v>45.08062744140625</v>
      </c>
      <c r="C1275" s="29" t="s">
        <v>90</v>
      </c>
      <c r="O1275" s="1">
        <v>43909</v>
      </c>
      <c r="P1275">
        <v>135.31643313646217</v>
      </c>
      <c r="Q1275" t="s">
        <v>116</v>
      </c>
    </row>
    <row r="1276" spans="1:17" x14ac:dyDescent="0.25">
      <c r="A1276" s="1">
        <v>43895</v>
      </c>
      <c r="B1276">
        <v>53.499588012695313</v>
      </c>
      <c r="C1276" s="29" t="s">
        <v>90</v>
      </c>
      <c r="O1276" s="1">
        <v>43910</v>
      </c>
      <c r="P1276">
        <v>216.50726677105922</v>
      </c>
      <c r="Q1276" t="s">
        <v>116</v>
      </c>
    </row>
    <row r="1277" spans="1:17" x14ac:dyDescent="0.25">
      <c r="A1277" s="1">
        <v>43896</v>
      </c>
      <c r="B1277">
        <v>49.584171295166016</v>
      </c>
      <c r="C1277" s="29" t="s">
        <v>90</v>
      </c>
      <c r="O1277" s="1">
        <v>43911</v>
      </c>
      <c r="P1277">
        <v>102.66078276450068</v>
      </c>
      <c r="Q1277" t="s">
        <v>116</v>
      </c>
    </row>
    <row r="1278" spans="1:17" x14ac:dyDescent="0.25">
      <c r="A1278" s="1">
        <v>43897</v>
      </c>
      <c r="B1278">
        <v>111.73042011260986</v>
      </c>
      <c r="C1278" s="29" t="s">
        <v>90</v>
      </c>
      <c r="O1278" s="1">
        <v>43912</v>
      </c>
      <c r="P1278">
        <v>171.94858499390855</v>
      </c>
      <c r="Q1278" t="s">
        <v>116</v>
      </c>
    </row>
    <row r="1279" spans="1:17" x14ac:dyDescent="0.25">
      <c r="A1279" s="1">
        <v>43898</v>
      </c>
      <c r="B1279">
        <v>200.87093949317932</v>
      </c>
      <c r="C1279" s="29" t="s">
        <v>90</v>
      </c>
      <c r="O1279" s="1">
        <v>43913</v>
      </c>
      <c r="P1279">
        <v>278.95905104368865</v>
      </c>
      <c r="Q1279" t="s">
        <v>116</v>
      </c>
    </row>
    <row r="1280" spans="1:17" x14ac:dyDescent="0.25">
      <c r="A1280" s="1">
        <v>43899</v>
      </c>
      <c r="B1280">
        <v>245.22346431016922</v>
      </c>
      <c r="C1280" s="29" t="s">
        <v>90</v>
      </c>
      <c r="O1280" s="1">
        <v>43914</v>
      </c>
      <c r="P1280">
        <v>400.38735158568392</v>
      </c>
      <c r="Q1280" t="s">
        <v>116</v>
      </c>
    </row>
    <row r="1281" spans="1:17" x14ac:dyDescent="0.25">
      <c r="A1281" s="1">
        <v>43900</v>
      </c>
      <c r="B1281">
        <v>281.59386064112186</v>
      </c>
      <c r="C1281" s="29" t="s">
        <v>90</v>
      </c>
      <c r="O1281" s="1">
        <v>43915</v>
      </c>
      <c r="P1281">
        <v>476.5851066792452</v>
      </c>
      <c r="Q1281" t="s">
        <v>116</v>
      </c>
    </row>
    <row r="1282" spans="1:17" x14ac:dyDescent="0.25">
      <c r="A1282" s="1">
        <v>43901</v>
      </c>
      <c r="B1282">
        <v>579.63059364631772</v>
      </c>
      <c r="C1282" s="29" t="s">
        <v>90</v>
      </c>
      <c r="O1282" s="1">
        <v>43916</v>
      </c>
      <c r="P1282">
        <v>536.8901894232406</v>
      </c>
      <c r="Q1282" t="s">
        <v>116</v>
      </c>
    </row>
    <row r="1283" spans="1:17" x14ac:dyDescent="0.25">
      <c r="A1283" s="1">
        <v>43902</v>
      </c>
      <c r="B1283">
        <v>651.74131173733622</v>
      </c>
      <c r="C1283" s="29" t="s">
        <v>90</v>
      </c>
      <c r="O1283" s="1">
        <v>43917</v>
      </c>
      <c r="P1283">
        <v>575.90148474116563</v>
      </c>
      <c r="Q1283" t="s">
        <v>116</v>
      </c>
    </row>
    <row r="1284" spans="1:17" x14ac:dyDescent="0.25">
      <c r="A1284" s="1">
        <v>43903</v>
      </c>
      <c r="B1284">
        <v>888.36134284851141</v>
      </c>
      <c r="C1284" s="29" t="s">
        <v>90</v>
      </c>
      <c r="O1284" s="1">
        <v>43918</v>
      </c>
      <c r="P1284">
        <v>866.64679357040472</v>
      </c>
      <c r="Q1284" t="s">
        <v>116</v>
      </c>
    </row>
    <row r="1285" spans="1:17" x14ac:dyDescent="0.25">
      <c r="A1285" s="1">
        <v>43904</v>
      </c>
      <c r="B1285">
        <v>1317.8310226919712</v>
      </c>
      <c r="C1285" s="29" t="s">
        <v>90</v>
      </c>
      <c r="O1285" s="1">
        <v>43919</v>
      </c>
      <c r="P1285">
        <v>722.94190745119352</v>
      </c>
      <c r="Q1285" t="s">
        <v>116</v>
      </c>
    </row>
    <row r="1286" spans="1:17" x14ac:dyDescent="0.25">
      <c r="A1286" s="1">
        <v>43905</v>
      </c>
      <c r="B1286">
        <v>1731.6081069407082</v>
      </c>
      <c r="C1286" s="29" t="s">
        <v>90</v>
      </c>
      <c r="O1286" s="1">
        <v>43920</v>
      </c>
      <c r="P1286">
        <v>814.87810945858746</v>
      </c>
      <c r="Q1286" t="s">
        <v>116</v>
      </c>
    </row>
    <row r="1287" spans="1:17" x14ac:dyDescent="0.25">
      <c r="A1287" s="1">
        <v>43906</v>
      </c>
      <c r="B1287">
        <v>2233.5946223298997</v>
      </c>
      <c r="C1287" s="29" t="s">
        <v>90</v>
      </c>
      <c r="O1287" s="1">
        <v>43921</v>
      </c>
      <c r="P1287">
        <v>894.62335980657019</v>
      </c>
      <c r="Q1287" t="s">
        <v>116</v>
      </c>
    </row>
    <row r="1288" spans="1:17" x14ac:dyDescent="0.25">
      <c r="A1288" s="1">
        <v>43907</v>
      </c>
      <c r="B1288">
        <v>2004.6892244420205</v>
      </c>
      <c r="C1288" s="29" t="s">
        <v>90</v>
      </c>
      <c r="O1288" s="1">
        <v>43922</v>
      </c>
      <c r="P1288">
        <v>879.13345959996184</v>
      </c>
      <c r="Q1288" t="s">
        <v>116</v>
      </c>
    </row>
    <row r="1289" spans="1:17" x14ac:dyDescent="0.25">
      <c r="A1289" s="1">
        <v>43908</v>
      </c>
      <c r="B1289">
        <v>2160.3142193875756</v>
      </c>
      <c r="C1289" s="29" t="s">
        <v>90</v>
      </c>
      <c r="O1289" s="1">
        <v>43923</v>
      </c>
      <c r="P1289">
        <v>812.27006541466449</v>
      </c>
      <c r="Q1289" t="s">
        <v>116</v>
      </c>
    </row>
    <row r="1290" spans="1:17" x14ac:dyDescent="0.25">
      <c r="A1290" s="1">
        <v>43909</v>
      </c>
      <c r="B1290">
        <v>2608.0481620134597</v>
      </c>
      <c r="C1290" s="29" t="s">
        <v>90</v>
      </c>
      <c r="O1290" s="1">
        <v>43924</v>
      </c>
      <c r="P1290">
        <v>852.00454471221985</v>
      </c>
      <c r="Q1290" t="s">
        <v>116</v>
      </c>
    </row>
    <row r="1291" spans="1:17" x14ac:dyDescent="0.25">
      <c r="A1291" s="1">
        <v>43910</v>
      </c>
      <c r="B1291">
        <v>3484.1530928230368</v>
      </c>
      <c r="C1291" s="29" t="s">
        <v>90</v>
      </c>
      <c r="O1291" s="1">
        <v>43925</v>
      </c>
      <c r="P1291">
        <v>879.62853195591026</v>
      </c>
      <c r="Q1291" t="s">
        <v>116</v>
      </c>
    </row>
    <row r="1292" spans="1:17" x14ac:dyDescent="0.25">
      <c r="A1292" s="1">
        <v>43911</v>
      </c>
      <c r="B1292">
        <v>3460.4172850220657</v>
      </c>
      <c r="C1292" s="29" t="s">
        <v>90</v>
      </c>
      <c r="O1292" s="1">
        <v>43926</v>
      </c>
      <c r="P1292">
        <v>998.9910689528657</v>
      </c>
      <c r="Q1292" t="s">
        <v>116</v>
      </c>
    </row>
    <row r="1293" spans="1:17" x14ac:dyDescent="0.25">
      <c r="A1293" s="1">
        <v>43912</v>
      </c>
      <c r="B1293">
        <v>4876.4450598660642</v>
      </c>
      <c r="C1293" s="29" t="s">
        <v>90</v>
      </c>
      <c r="O1293" s="1">
        <v>43927</v>
      </c>
      <c r="P1293">
        <v>965.58929222242273</v>
      </c>
      <c r="Q1293" t="s">
        <v>116</v>
      </c>
    </row>
    <row r="1294" spans="1:17" x14ac:dyDescent="0.25">
      <c r="A1294" s="1">
        <v>43913</v>
      </c>
      <c r="B1294">
        <v>4626.8476823215469</v>
      </c>
      <c r="C1294" s="29" t="s">
        <v>90</v>
      </c>
      <c r="O1294" s="1">
        <v>43928</v>
      </c>
      <c r="P1294">
        <v>760.29178985398346</v>
      </c>
      <c r="Q1294" t="s">
        <v>116</v>
      </c>
    </row>
    <row r="1295" spans="1:17" x14ac:dyDescent="0.25">
      <c r="A1295" s="1">
        <v>43914</v>
      </c>
      <c r="B1295">
        <v>4910.0870729689013</v>
      </c>
      <c r="C1295" s="29" t="s">
        <v>90</v>
      </c>
      <c r="O1295" s="1">
        <v>43929</v>
      </c>
      <c r="P1295">
        <v>556.00554387374632</v>
      </c>
      <c r="Q1295" t="s">
        <v>116</v>
      </c>
    </row>
    <row r="1296" spans="1:17" x14ac:dyDescent="0.25">
      <c r="A1296" s="1">
        <v>43915</v>
      </c>
      <c r="B1296">
        <v>6503.6850000503537</v>
      </c>
      <c r="C1296" s="29" t="s">
        <v>90</v>
      </c>
      <c r="O1296" s="1">
        <v>43930</v>
      </c>
      <c r="P1296">
        <v>537.38474659850135</v>
      </c>
      <c r="Q1296" t="s">
        <v>116</v>
      </c>
    </row>
    <row r="1297" spans="1:17" x14ac:dyDescent="0.25">
      <c r="A1297" s="1">
        <v>43916</v>
      </c>
      <c r="B1297">
        <v>8335.3127135784925</v>
      </c>
      <c r="C1297" s="29" t="s">
        <v>90</v>
      </c>
      <c r="O1297" s="1">
        <v>43931</v>
      </c>
      <c r="P1297">
        <v>750.05434932041157</v>
      </c>
      <c r="Q1297" t="s">
        <v>116</v>
      </c>
    </row>
    <row r="1298" spans="1:17" x14ac:dyDescent="0.25">
      <c r="A1298" s="1">
        <v>43917</v>
      </c>
      <c r="B1298">
        <v>9632.2983919479375</v>
      </c>
      <c r="C1298" s="29" t="s">
        <v>90</v>
      </c>
      <c r="O1298" s="1">
        <v>43932</v>
      </c>
      <c r="P1298">
        <v>808.2334862997302</v>
      </c>
      <c r="Q1298" t="s">
        <v>116</v>
      </c>
    </row>
    <row r="1299" spans="1:17" x14ac:dyDescent="0.25">
      <c r="A1299" s="1">
        <v>43918</v>
      </c>
      <c r="B1299">
        <v>9486.9666331456756</v>
      </c>
      <c r="C1299" s="29" t="s">
        <v>90</v>
      </c>
      <c r="O1299" s="1">
        <v>43933</v>
      </c>
      <c r="P1299">
        <v>680.51988246376663</v>
      </c>
      <c r="Q1299" t="s">
        <v>116</v>
      </c>
    </row>
    <row r="1300" spans="1:17" x14ac:dyDescent="0.25">
      <c r="A1300" s="1">
        <v>43919</v>
      </c>
      <c r="B1300">
        <v>9248.8090954581257</v>
      </c>
      <c r="C1300" s="29" t="s">
        <v>90</v>
      </c>
      <c r="O1300" s="1">
        <v>43934</v>
      </c>
      <c r="P1300">
        <v>544.24443691976319</v>
      </c>
      <c r="Q1300" t="s">
        <v>116</v>
      </c>
    </row>
    <row r="1301" spans="1:17" x14ac:dyDescent="0.25">
      <c r="A1301" s="1">
        <v>43920</v>
      </c>
      <c r="B1301">
        <v>7634.7780527498198</v>
      </c>
      <c r="C1301" s="29" t="s">
        <v>90</v>
      </c>
      <c r="O1301" s="1">
        <v>43935</v>
      </c>
      <c r="P1301">
        <v>419.07290818231405</v>
      </c>
      <c r="Q1301" t="s">
        <v>116</v>
      </c>
    </row>
    <row r="1302" spans="1:17" x14ac:dyDescent="0.25">
      <c r="A1302" s="1">
        <v>43921</v>
      </c>
      <c r="B1302">
        <v>6443.0680182082115</v>
      </c>
      <c r="C1302" s="29" t="s">
        <v>90</v>
      </c>
      <c r="O1302" s="1">
        <v>43936</v>
      </c>
      <c r="P1302">
        <v>609.19194119814324</v>
      </c>
      <c r="Q1302" t="s">
        <v>116</v>
      </c>
    </row>
    <row r="1303" spans="1:17" x14ac:dyDescent="0.25">
      <c r="A1303" s="1">
        <v>43922</v>
      </c>
      <c r="B1303">
        <v>7953.9459963853542</v>
      </c>
      <c r="C1303" s="29" t="s">
        <v>90</v>
      </c>
      <c r="O1303" s="1">
        <v>43937</v>
      </c>
      <c r="P1303">
        <v>506.61290543449752</v>
      </c>
      <c r="Q1303" t="s">
        <v>116</v>
      </c>
    </row>
    <row r="1304" spans="1:17" x14ac:dyDescent="0.25">
      <c r="A1304" s="1">
        <v>43923</v>
      </c>
      <c r="B1304">
        <v>7899.1484863775877</v>
      </c>
      <c r="C1304" s="29" t="s">
        <v>90</v>
      </c>
      <c r="O1304" s="1">
        <v>43938</v>
      </c>
      <c r="P1304">
        <v>564.74483880368996</v>
      </c>
      <c r="Q1304" t="s">
        <v>116</v>
      </c>
    </row>
    <row r="1305" spans="1:17" x14ac:dyDescent="0.25">
      <c r="A1305" s="1">
        <v>43924</v>
      </c>
      <c r="B1305">
        <v>8113.9626097793071</v>
      </c>
      <c r="C1305" s="29" t="s">
        <v>90</v>
      </c>
      <c r="O1305" s="1">
        <v>43939</v>
      </c>
      <c r="P1305">
        <v>514.4545286431669</v>
      </c>
      <c r="Q1305" t="s">
        <v>116</v>
      </c>
    </row>
    <row r="1306" spans="1:17" x14ac:dyDescent="0.25">
      <c r="A1306" s="1">
        <v>43925</v>
      </c>
      <c r="B1306">
        <v>7745.8790190353411</v>
      </c>
      <c r="C1306" s="29" t="s">
        <v>90</v>
      </c>
      <c r="O1306" s="1">
        <v>43940</v>
      </c>
      <c r="P1306">
        <v>550.18556827943553</v>
      </c>
      <c r="Q1306" t="s">
        <v>116</v>
      </c>
    </row>
    <row r="1307" spans="1:17" x14ac:dyDescent="0.25">
      <c r="A1307" s="1">
        <v>43926</v>
      </c>
      <c r="B1307">
        <v>7158.867468904522</v>
      </c>
      <c r="C1307" s="29" t="s">
        <v>90</v>
      </c>
      <c r="O1307" s="1">
        <v>43941</v>
      </c>
      <c r="P1307">
        <v>606.81301250785043</v>
      </c>
      <c r="Q1307" t="s">
        <v>116</v>
      </c>
    </row>
    <row r="1308" spans="1:17" x14ac:dyDescent="0.25">
      <c r="A1308" s="1">
        <v>43927</v>
      </c>
      <c r="B1308">
        <v>6079.8948266129819</v>
      </c>
      <c r="C1308" s="29" t="s">
        <v>90</v>
      </c>
      <c r="O1308" s="1">
        <v>43942</v>
      </c>
      <c r="P1308">
        <v>575.37817334850922</v>
      </c>
      <c r="Q1308" t="s">
        <v>116</v>
      </c>
    </row>
    <row r="1309" spans="1:17" x14ac:dyDescent="0.25">
      <c r="A1309" s="1">
        <v>43928</v>
      </c>
      <c r="B1309">
        <v>4213.6847988139662</v>
      </c>
      <c r="C1309" s="29" t="s">
        <v>90</v>
      </c>
      <c r="O1309" s="1">
        <v>43943</v>
      </c>
      <c r="P1309">
        <v>339.24917457359493</v>
      </c>
      <c r="Q1309" t="s">
        <v>116</v>
      </c>
    </row>
    <row r="1310" spans="1:17" x14ac:dyDescent="0.25">
      <c r="A1310" s="1">
        <v>43929</v>
      </c>
      <c r="B1310">
        <v>4199.1585852109674</v>
      </c>
      <c r="C1310" s="29" t="s">
        <v>90</v>
      </c>
      <c r="O1310" s="1">
        <v>43944</v>
      </c>
      <c r="P1310">
        <v>177.46390309151136</v>
      </c>
      <c r="Q1310" t="s">
        <v>116</v>
      </c>
    </row>
    <row r="1311" spans="1:17" x14ac:dyDescent="0.25">
      <c r="A1311" s="1">
        <v>43930</v>
      </c>
      <c r="B1311">
        <v>5038.1058321067258</v>
      </c>
      <c r="C1311" s="29" t="s">
        <v>90</v>
      </c>
      <c r="O1311" s="1">
        <v>43945</v>
      </c>
      <c r="P1311">
        <v>411.52995081652739</v>
      </c>
      <c r="Q1311" t="s">
        <v>116</v>
      </c>
    </row>
    <row r="1312" spans="1:17" x14ac:dyDescent="0.25">
      <c r="A1312" s="1">
        <v>43931</v>
      </c>
      <c r="B1312">
        <v>5425.0529975279233</v>
      </c>
      <c r="C1312" s="29" t="s">
        <v>90</v>
      </c>
      <c r="O1312" s="1">
        <v>43946</v>
      </c>
      <c r="P1312">
        <v>477.36399183895304</v>
      </c>
      <c r="Q1312" t="s">
        <v>116</v>
      </c>
    </row>
    <row r="1313" spans="1:17" x14ac:dyDescent="0.25">
      <c r="A1313" s="1">
        <v>43932</v>
      </c>
      <c r="B1313">
        <v>4816.2633308565419</v>
      </c>
      <c r="C1313" s="29" t="s">
        <v>90</v>
      </c>
      <c r="O1313" s="1">
        <v>43947</v>
      </c>
      <c r="P1313">
        <v>470.61784526650825</v>
      </c>
      <c r="Q1313" t="s">
        <v>116</v>
      </c>
    </row>
    <row r="1314" spans="1:17" x14ac:dyDescent="0.25">
      <c r="A1314" s="1">
        <v>43933</v>
      </c>
      <c r="B1314">
        <v>4642.3026648067153</v>
      </c>
      <c r="C1314" s="29" t="s">
        <v>90</v>
      </c>
      <c r="O1314" s="1">
        <v>43948</v>
      </c>
      <c r="P1314">
        <v>344.55319498145394</v>
      </c>
      <c r="Q1314" t="s">
        <v>116</v>
      </c>
    </row>
    <row r="1315" spans="1:17" x14ac:dyDescent="0.25">
      <c r="A1315" s="1">
        <v>43934</v>
      </c>
      <c r="B1315">
        <v>4104.9966655801236</v>
      </c>
      <c r="C1315" s="29" t="s">
        <v>90</v>
      </c>
      <c r="O1315" s="1">
        <v>43949</v>
      </c>
      <c r="P1315">
        <v>349.54622013631257</v>
      </c>
      <c r="Q1315" t="s">
        <v>116</v>
      </c>
    </row>
    <row r="1316" spans="1:17" x14ac:dyDescent="0.25">
      <c r="A1316" s="1">
        <v>43935</v>
      </c>
      <c r="B1316">
        <v>3334.3444995717964</v>
      </c>
      <c r="C1316" s="29" t="s">
        <v>90</v>
      </c>
      <c r="O1316" s="1">
        <v>43950</v>
      </c>
      <c r="P1316">
        <v>239.1552442800442</v>
      </c>
      <c r="Q1316" t="s">
        <v>116</v>
      </c>
    </row>
    <row r="1317" spans="1:17" x14ac:dyDescent="0.25">
      <c r="A1317" s="1">
        <v>43936</v>
      </c>
      <c r="B1317">
        <v>2660.6822916746842</v>
      </c>
      <c r="C1317" s="29" t="s">
        <v>90</v>
      </c>
      <c r="O1317" s="1">
        <v>43951</v>
      </c>
      <c r="P1317">
        <v>310.25769276956237</v>
      </c>
      <c r="Q1317" t="s">
        <v>116</v>
      </c>
    </row>
    <row r="1318" spans="1:17" x14ac:dyDescent="0.25">
      <c r="A1318" s="1">
        <v>43937</v>
      </c>
      <c r="B1318">
        <v>3955.1806148074565</v>
      </c>
      <c r="C1318" s="29" t="s">
        <v>90</v>
      </c>
      <c r="O1318" s="1">
        <v>43952</v>
      </c>
      <c r="P1318">
        <v>294.55325909494599</v>
      </c>
      <c r="Q1318" t="s">
        <v>116</v>
      </c>
    </row>
    <row r="1319" spans="1:17" x14ac:dyDescent="0.25">
      <c r="A1319" s="1">
        <v>43938</v>
      </c>
      <c r="B1319">
        <v>4954.8846226719797</v>
      </c>
      <c r="C1319" s="29" t="s">
        <v>90</v>
      </c>
      <c r="O1319" s="1">
        <v>43953</v>
      </c>
      <c r="P1319">
        <v>330.09828653925734</v>
      </c>
      <c r="Q1319" t="s">
        <v>116</v>
      </c>
    </row>
    <row r="1320" spans="1:17" x14ac:dyDescent="0.25">
      <c r="A1320" s="1">
        <v>43939</v>
      </c>
      <c r="B1320">
        <v>5563.5154709362459</v>
      </c>
      <c r="C1320" s="29" t="s">
        <v>90</v>
      </c>
      <c r="O1320" s="1">
        <v>43954</v>
      </c>
      <c r="P1320">
        <v>251.86438864299492</v>
      </c>
      <c r="Q1320" t="s">
        <v>116</v>
      </c>
    </row>
    <row r="1321" spans="1:17" x14ac:dyDescent="0.25">
      <c r="A1321" s="1">
        <v>43940</v>
      </c>
      <c r="B1321">
        <v>5225.2020273343178</v>
      </c>
      <c r="C1321" s="29" t="s">
        <v>90</v>
      </c>
      <c r="O1321" s="1">
        <v>43955</v>
      </c>
      <c r="P1321">
        <v>265.26440033222565</v>
      </c>
      <c r="Q1321" t="s">
        <v>116</v>
      </c>
    </row>
    <row r="1322" spans="1:17" x14ac:dyDescent="0.25">
      <c r="A1322" s="1">
        <v>43941</v>
      </c>
      <c r="B1322">
        <v>4663.7447986997749</v>
      </c>
      <c r="C1322" s="29" t="s">
        <v>90</v>
      </c>
      <c r="O1322" s="1">
        <v>43956</v>
      </c>
      <c r="P1322">
        <v>270.81518645744745</v>
      </c>
      <c r="Q1322" t="s">
        <v>116</v>
      </c>
    </row>
    <row r="1323" spans="1:17" x14ac:dyDescent="0.25">
      <c r="A1323" s="1">
        <v>43942</v>
      </c>
      <c r="B1323">
        <v>4307.5799847075596</v>
      </c>
      <c r="C1323" s="29" t="s">
        <v>90</v>
      </c>
      <c r="O1323" s="1">
        <v>43957</v>
      </c>
      <c r="P1323">
        <v>113.96362434972539</v>
      </c>
      <c r="Q1323" t="s">
        <v>116</v>
      </c>
    </row>
    <row r="1324" spans="1:17" x14ac:dyDescent="0.25">
      <c r="A1324" s="1">
        <v>43943</v>
      </c>
      <c r="B1324">
        <v>3895.602581534562</v>
      </c>
      <c r="C1324" s="29" t="s">
        <v>90</v>
      </c>
      <c r="O1324" s="1">
        <v>43958</v>
      </c>
      <c r="P1324">
        <v>114.61659234435673</v>
      </c>
      <c r="Q1324" t="s">
        <v>116</v>
      </c>
    </row>
    <row r="1325" spans="1:17" x14ac:dyDescent="0.25">
      <c r="A1325" s="1">
        <v>43944</v>
      </c>
      <c r="B1325">
        <v>3889.9632345644222</v>
      </c>
      <c r="C1325" s="29" t="s">
        <v>90</v>
      </c>
      <c r="O1325" s="1">
        <v>43959</v>
      </c>
      <c r="P1325">
        <v>176.59256684289468</v>
      </c>
      <c r="Q1325" t="s">
        <v>116</v>
      </c>
    </row>
    <row r="1326" spans="1:17" x14ac:dyDescent="0.25">
      <c r="A1326" s="1">
        <v>43945</v>
      </c>
      <c r="B1326">
        <v>4285.4027524382473</v>
      </c>
      <c r="C1326" s="29" t="s">
        <v>90</v>
      </c>
      <c r="O1326" s="1">
        <v>43960</v>
      </c>
      <c r="P1326">
        <v>279.32851896314969</v>
      </c>
      <c r="Q1326" t="s">
        <v>116</v>
      </c>
    </row>
    <row r="1327" spans="1:17" x14ac:dyDescent="0.25">
      <c r="A1327" s="1">
        <v>43946</v>
      </c>
      <c r="B1327">
        <v>3191.271823265598</v>
      </c>
      <c r="C1327" s="29" t="s">
        <v>90</v>
      </c>
      <c r="O1327" s="1">
        <v>43961</v>
      </c>
      <c r="P1327">
        <v>232.6254572507849</v>
      </c>
      <c r="Q1327" t="s">
        <v>116</v>
      </c>
    </row>
    <row r="1328" spans="1:17" x14ac:dyDescent="0.25">
      <c r="A1328" s="1">
        <v>43947</v>
      </c>
      <c r="B1328">
        <v>2656.3884028628736</v>
      </c>
      <c r="C1328" s="29" t="s">
        <v>90</v>
      </c>
      <c r="O1328" s="1">
        <v>43962</v>
      </c>
      <c r="P1328">
        <v>233.76455226780959</v>
      </c>
      <c r="Q1328" t="s">
        <v>116</v>
      </c>
    </row>
    <row r="1329" spans="1:17" x14ac:dyDescent="0.25">
      <c r="A1329" s="1">
        <v>43948</v>
      </c>
      <c r="B1329">
        <v>1549.599591945793</v>
      </c>
      <c r="C1329" s="29" t="s">
        <v>90</v>
      </c>
      <c r="O1329" s="1">
        <v>43963</v>
      </c>
      <c r="P1329">
        <v>158.94305781981637</v>
      </c>
      <c r="Q1329" t="s">
        <v>116</v>
      </c>
    </row>
    <row r="1330" spans="1:17" x14ac:dyDescent="0.25">
      <c r="A1330" s="1">
        <v>43949</v>
      </c>
      <c r="B1330">
        <v>1117.5552885008042</v>
      </c>
      <c r="C1330" s="29" t="s">
        <v>90</v>
      </c>
      <c r="O1330" s="1">
        <v>43964</v>
      </c>
      <c r="P1330">
        <v>104.97520192553526</v>
      </c>
      <c r="Q1330" t="s">
        <v>116</v>
      </c>
    </row>
    <row r="1331" spans="1:17" x14ac:dyDescent="0.25">
      <c r="A1331" s="1">
        <v>43950</v>
      </c>
      <c r="B1331">
        <v>687.64431465310895</v>
      </c>
      <c r="C1331" s="29" t="s">
        <v>90</v>
      </c>
      <c r="O1331" s="1">
        <v>43965</v>
      </c>
      <c r="P1331">
        <v>89.717501514336476</v>
      </c>
      <c r="Q1331" t="s">
        <v>116</v>
      </c>
    </row>
    <row r="1332" spans="1:17" x14ac:dyDescent="0.25">
      <c r="A1332" s="1">
        <v>43951</v>
      </c>
      <c r="B1332">
        <v>1254.7777490659842</v>
      </c>
      <c r="C1332" s="29" t="s">
        <v>90</v>
      </c>
      <c r="O1332" s="1">
        <v>43966</v>
      </c>
      <c r="P1332">
        <v>184.28676046292136</v>
      </c>
      <c r="Q1332" t="s">
        <v>116</v>
      </c>
    </row>
    <row r="1333" spans="1:17" x14ac:dyDescent="0.25">
      <c r="A1333" s="1">
        <v>43952</v>
      </c>
      <c r="B1333">
        <v>1134.4000290059257</v>
      </c>
      <c r="C1333" s="29" t="s">
        <v>90</v>
      </c>
      <c r="O1333" s="1">
        <v>43967</v>
      </c>
      <c r="P1333">
        <v>209.41708555636868</v>
      </c>
      <c r="Q1333" t="s">
        <v>116</v>
      </c>
    </row>
    <row r="1334" spans="1:17" x14ac:dyDescent="0.25">
      <c r="A1334" s="1">
        <v>43953</v>
      </c>
      <c r="B1334">
        <v>1017.3611617244151</v>
      </c>
      <c r="C1334" s="29" t="s">
        <v>90</v>
      </c>
      <c r="O1334" s="1">
        <v>43968</v>
      </c>
      <c r="P1334">
        <v>245.69621581898215</v>
      </c>
      <c r="Q1334" t="s">
        <v>116</v>
      </c>
    </row>
    <row r="1335" spans="1:17" x14ac:dyDescent="0.25">
      <c r="A1335" s="1">
        <v>43954</v>
      </c>
      <c r="B1335">
        <v>977.25143765255598</v>
      </c>
      <c r="C1335" s="29" t="s">
        <v>90</v>
      </c>
      <c r="O1335" s="1">
        <v>43969</v>
      </c>
      <c r="P1335">
        <v>120.82646374735626</v>
      </c>
      <c r="Q1335" t="s">
        <v>116</v>
      </c>
    </row>
    <row r="1336" spans="1:17" x14ac:dyDescent="0.25">
      <c r="A1336" s="1">
        <v>43955</v>
      </c>
      <c r="B1336">
        <v>767.88371620348744</v>
      </c>
      <c r="C1336" s="29" t="s">
        <v>90</v>
      </c>
      <c r="O1336" s="1">
        <v>43970</v>
      </c>
      <c r="P1336">
        <v>55.003576534723095</v>
      </c>
      <c r="Q1336" t="s">
        <v>116</v>
      </c>
    </row>
    <row r="1337" spans="1:17" x14ac:dyDescent="0.25">
      <c r="A1337" s="1">
        <v>43956</v>
      </c>
      <c r="B1337">
        <v>319.22892642808131</v>
      </c>
      <c r="C1337" s="29" t="s">
        <v>90</v>
      </c>
      <c r="O1337" s="1">
        <v>43971</v>
      </c>
      <c r="P1337">
        <v>50.316710109973684</v>
      </c>
      <c r="Q1337" t="s">
        <v>116</v>
      </c>
    </row>
    <row r="1338" spans="1:17" x14ac:dyDescent="0.25">
      <c r="A1338" s="1">
        <v>43957</v>
      </c>
      <c r="B1338">
        <v>487.34429993335783</v>
      </c>
      <c r="C1338" s="29" t="s">
        <v>90</v>
      </c>
      <c r="O1338" s="1">
        <v>43972</v>
      </c>
      <c r="P1338">
        <v>32.536642354640648</v>
      </c>
      <c r="Q1338" t="s">
        <v>116</v>
      </c>
    </row>
    <row r="1339" spans="1:17" x14ac:dyDescent="0.25">
      <c r="A1339" s="1">
        <v>43958</v>
      </c>
      <c r="B1339">
        <v>529.81591170265676</v>
      </c>
      <c r="C1339" s="29" t="s">
        <v>90</v>
      </c>
      <c r="O1339" s="1">
        <v>43973</v>
      </c>
      <c r="P1339">
        <v>80.477177696604031</v>
      </c>
      <c r="Q1339" t="s">
        <v>116</v>
      </c>
    </row>
    <row r="1340" spans="1:17" x14ac:dyDescent="0.25">
      <c r="A1340" s="1">
        <v>43959</v>
      </c>
      <c r="B1340">
        <v>641.59773966164187</v>
      </c>
      <c r="C1340" s="29" t="s">
        <v>90</v>
      </c>
      <c r="O1340" s="1">
        <v>43974</v>
      </c>
      <c r="P1340">
        <v>108.95989103917012</v>
      </c>
      <c r="Q1340" t="s">
        <v>116</v>
      </c>
    </row>
    <row r="1341" spans="1:17" x14ac:dyDescent="0.25">
      <c r="A1341" s="1">
        <v>43960</v>
      </c>
      <c r="B1341">
        <v>981.33921872572398</v>
      </c>
      <c r="C1341" s="29" t="s">
        <v>90</v>
      </c>
      <c r="O1341" s="1">
        <v>43975</v>
      </c>
      <c r="P1341">
        <v>38.042103442614462</v>
      </c>
      <c r="Q1341" t="s">
        <v>116</v>
      </c>
    </row>
    <row r="1342" spans="1:17" x14ac:dyDescent="0.25">
      <c r="A1342" s="1">
        <v>43961</v>
      </c>
      <c r="B1342">
        <v>811.37515357633413</v>
      </c>
      <c r="C1342" s="29" t="s">
        <v>90</v>
      </c>
      <c r="O1342" s="1">
        <v>43976</v>
      </c>
      <c r="P1342">
        <v>61.911599720030082</v>
      </c>
      <c r="Q1342" t="s">
        <v>116</v>
      </c>
    </row>
    <row r="1343" spans="1:17" x14ac:dyDescent="0.25">
      <c r="A1343" s="1">
        <v>43962</v>
      </c>
      <c r="B1343">
        <v>687.29933260755558</v>
      </c>
      <c r="C1343" s="29" t="s">
        <v>90</v>
      </c>
      <c r="O1343" s="1">
        <v>43977</v>
      </c>
      <c r="P1343">
        <v>43.062075154693943</v>
      </c>
      <c r="Q1343" t="s">
        <v>116</v>
      </c>
    </row>
    <row r="1344" spans="1:17" x14ac:dyDescent="0.25">
      <c r="A1344" s="1">
        <v>43963</v>
      </c>
      <c r="B1344">
        <v>422.6865889712775</v>
      </c>
      <c r="C1344" s="29" t="s">
        <v>90</v>
      </c>
      <c r="O1344" s="1">
        <v>43978</v>
      </c>
      <c r="P1344">
        <v>22.132442142622601</v>
      </c>
      <c r="Q1344" t="s">
        <v>116</v>
      </c>
    </row>
    <row r="1345" spans="1:17" x14ac:dyDescent="0.25">
      <c r="A1345" s="1">
        <v>43964</v>
      </c>
      <c r="B1345">
        <v>317.70856991031906</v>
      </c>
      <c r="C1345" s="29" t="s">
        <v>90</v>
      </c>
      <c r="O1345" s="1">
        <v>43979</v>
      </c>
      <c r="P1345">
        <v>31.941752568929875</v>
      </c>
      <c r="Q1345" t="s">
        <v>116</v>
      </c>
    </row>
    <row r="1346" spans="1:17" x14ac:dyDescent="0.25">
      <c r="A1346" s="1">
        <v>43965</v>
      </c>
      <c r="B1346">
        <v>302.04241790226007</v>
      </c>
      <c r="C1346" s="29" t="s">
        <v>90</v>
      </c>
      <c r="O1346" s="1">
        <v>43980</v>
      </c>
      <c r="P1346">
        <v>36.980893010076201</v>
      </c>
      <c r="Q1346" t="s">
        <v>116</v>
      </c>
    </row>
    <row r="1347" spans="1:17" x14ac:dyDescent="0.25">
      <c r="A1347" s="1">
        <v>43966</v>
      </c>
      <c r="B1347">
        <v>378.69873742266554</v>
      </c>
      <c r="C1347" s="29" t="s">
        <v>90</v>
      </c>
      <c r="O1347" s="1">
        <v>43981</v>
      </c>
      <c r="P1347">
        <v>40.080949571856706</v>
      </c>
      <c r="Q1347" t="s">
        <v>116</v>
      </c>
    </row>
    <row r="1348" spans="1:17" x14ac:dyDescent="0.25">
      <c r="A1348" s="1">
        <v>43967</v>
      </c>
      <c r="B1348">
        <v>481.10221282720192</v>
      </c>
      <c r="C1348" s="29" t="s">
        <v>90</v>
      </c>
      <c r="O1348" s="1">
        <v>43982</v>
      </c>
      <c r="P1348">
        <v>45.769153158224519</v>
      </c>
      <c r="Q1348" t="s">
        <v>116</v>
      </c>
    </row>
    <row r="1349" spans="1:17" x14ac:dyDescent="0.25">
      <c r="A1349" s="1">
        <v>43968</v>
      </c>
      <c r="B1349">
        <v>541.77839732266966</v>
      </c>
      <c r="C1349" s="29" t="s">
        <v>90</v>
      </c>
      <c r="O1349" s="1">
        <v>43983</v>
      </c>
      <c r="P1349">
        <v>39.374535854234381</v>
      </c>
      <c r="Q1349" t="s">
        <v>116</v>
      </c>
    </row>
    <row r="1350" spans="1:17" x14ac:dyDescent="0.25">
      <c r="A1350" s="1">
        <v>43969</v>
      </c>
      <c r="B1350">
        <v>482.92189023973606</v>
      </c>
      <c r="C1350" s="29" t="s">
        <v>90</v>
      </c>
      <c r="O1350" s="1">
        <v>43984</v>
      </c>
      <c r="P1350">
        <v>32.095909446726353</v>
      </c>
      <c r="Q1350" t="s">
        <v>116</v>
      </c>
    </row>
    <row r="1351" spans="1:17" x14ac:dyDescent="0.25">
      <c r="A1351" s="1">
        <v>43970</v>
      </c>
      <c r="B1351">
        <v>336.01316413833524</v>
      </c>
      <c r="C1351" s="29" t="s">
        <v>90</v>
      </c>
      <c r="O1351" s="1">
        <v>43985</v>
      </c>
      <c r="P1351">
        <v>31.058802119319878</v>
      </c>
      <c r="Q1351" t="s">
        <v>116</v>
      </c>
    </row>
    <row r="1352" spans="1:17" x14ac:dyDescent="0.25">
      <c r="A1352" s="1">
        <v>43971</v>
      </c>
      <c r="B1352">
        <v>257.30551005305102</v>
      </c>
      <c r="C1352" s="29" t="s">
        <v>90</v>
      </c>
      <c r="O1352" s="1">
        <v>43986</v>
      </c>
      <c r="P1352">
        <v>74.493747297473874</v>
      </c>
      <c r="Q1352" t="s">
        <v>116</v>
      </c>
    </row>
    <row r="1353" spans="1:17" x14ac:dyDescent="0.25">
      <c r="A1353" s="1">
        <v>43972</v>
      </c>
      <c r="B1353">
        <v>318.12530549714609</v>
      </c>
      <c r="C1353" s="29" t="s">
        <v>90</v>
      </c>
      <c r="O1353" s="1">
        <v>43987</v>
      </c>
      <c r="P1353">
        <v>65.744738062721382</v>
      </c>
      <c r="Q1353" t="s">
        <v>116</v>
      </c>
    </row>
    <row r="1354" spans="1:17" x14ac:dyDescent="0.25">
      <c r="A1354" s="1">
        <v>43973</v>
      </c>
      <c r="B1354">
        <v>319.00387684490715</v>
      </c>
      <c r="C1354" s="29" t="s">
        <v>90</v>
      </c>
      <c r="O1354" s="1">
        <v>43988</v>
      </c>
      <c r="P1354">
        <v>51.998303855629203</v>
      </c>
      <c r="Q1354" t="s">
        <v>116</v>
      </c>
    </row>
    <row r="1355" spans="1:17" x14ac:dyDescent="0.25">
      <c r="A1355" s="1">
        <v>43974</v>
      </c>
      <c r="B1355">
        <v>402.1921933075609</v>
      </c>
      <c r="C1355" s="29" t="s">
        <v>90</v>
      </c>
      <c r="O1355" s="1">
        <v>43989</v>
      </c>
      <c r="P1355">
        <v>70.85010254660807</v>
      </c>
      <c r="Q1355" t="s">
        <v>116</v>
      </c>
    </row>
    <row r="1356" spans="1:17" x14ac:dyDescent="0.25">
      <c r="A1356" s="1">
        <v>43975</v>
      </c>
      <c r="B1356">
        <v>390.98830321199762</v>
      </c>
      <c r="C1356" s="29" t="s">
        <v>90</v>
      </c>
      <c r="O1356" s="1">
        <v>43990</v>
      </c>
      <c r="P1356">
        <v>79.356396654974674</v>
      </c>
      <c r="Q1356" t="s">
        <v>116</v>
      </c>
    </row>
    <row r="1357" spans="1:17" x14ac:dyDescent="0.25">
      <c r="A1357" s="1">
        <v>43976</v>
      </c>
      <c r="B1357">
        <v>291.63928236121649</v>
      </c>
      <c r="C1357" s="29" t="s">
        <v>90</v>
      </c>
      <c r="O1357" s="1">
        <v>43991</v>
      </c>
      <c r="P1357">
        <v>53.309561617464212</v>
      </c>
      <c r="Q1357" t="s">
        <v>116</v>
      </c>
    </row>
    <row r="1358" spans="1:17" x14ac:dyDescent="0.25">
      <c r="A1358" s="1">
        <v>43977</v>
      </c>
      <c r="B1358">
        <v>145.05495134552183</v>
      </c>
      <c r="C1358" s="29" t="s">
        <v>90</v>
      </c>
      <c r="O1358" s="1">
        <v>43992</v>
      </c>
      <c r="P1358">
        <v>41.182075174785027</v>
      </c>
      <c r="Q1358" t="s">
        <v>116</v>
      </c>
    </row>
    <row r="1359" spans="1:17" x14ac:dyDescent="0.25">
      <c r="A1359" s="1">
        <v>43978</v>
      </c>
      <c r="B1359">
        <v>114.99904800129404</v>
      </c>
      <c r="C1359" s="29" t="s">
        <v>90</v>
      </c>
      <c r="O1359" s="1">
        <v>43993</v>
      </c>
      <c r="P1359">
        <v>30.000049774386767</v>
      </c>
      <c r="Q1359" t="s">
        <v>116</v>
      </c>
    </row>
    <row r="1360" spans="1:17" x14ac:dyDescent="0.25">
      <c r="A1360" s="1">
        <v>43979</v>
      </c>
      <c r="B1360">
        <v>147.47133432885664</v>
      </c>
      <c r="C1360" s="29" t="s">
        <v>90</v>
      </c>
      <c r="O1360" s="1">
        <v>43994</v>
      </c>
      <c r="P1360">
        <v>22.643612838699589</v>
      </c>
      <c r="Q1360" t="s">
        <v>116</v>
      </c>
    </row>
    <row r="1361" spans="1:17" x14ac:dyDescent="0.25">
      <c r="A1361" s="1">
        <v>43980</v>
      </c>
      <c r="B1361">
        <v>147.83964391042377</v>
      </c>
      <c r="C1361" s="29" t="s">
        <v>90</v>
      </c>
      <c r="O1361" s="1">
        <v>43995</v>
      </c>
      <c r="P1361">
        <v>17.080413234794417</v>
      </c>
      <c r="Q1361" t="s">
        <v>116</v>
      </c>
    </row>
    <row r="1362" spans="1:17" x14ac:dyDescent="0.25">
      <c r="A1362" s="1">
        <v>43981</v>
      </c>
      <c r="B1362">
        <v>160.3138877236014</v>
      </c>
      <c r="C1362" s="29" t="s">
        <v>90</v>
      </c>
      <c r="O1362" s="1">
        <v>43996</v>
      </c>
      <c r="P1362">
        <v>23.916308843744957</v>
      </c>
      <c r="Q1362" t="s">
        <v>116</v>
      </c>
    </row>
    <row r="1363" spans="1:17" x14ac:dyDescent="0.25">
      <c r="A1363" s="1">
        <v>43982</v>
      </c>
      <c r="B1363">
        <v>236.22253769928986</v>
      </c>
      <c r="C1363" s="29" t="s">
        <v>90</v>
      </c>
      <c r="O1363" s="1">
        <v>43997</v>
      </c>
      <c r="P1363">
        <v>25.817050305538288</v>
      </c>
      <c r="Q1363" t="s">
        <v>116</v>
      </c>
    </row>
    <row r="1364" spans="1:17" x14ac:dyDescent="0.25">
      <c r="A1364" s="1">
        <v>43983</v>
      </c>
      <c r="B1364">
        <v>151.62122826231166</v>
      </c>
      <c r="C1364" s="29" t="s">
        <v>90</v>
      </c>
      <c r="O1364" s="1">
        <v>43998</v>
      </c>
      <c r="P1364">
        <v>24.874286402352453</v>
      </c>
      <c r="Q1364" t="s">
        <v>116</v>
      </c>
    </row>
    <row r="1365" spans="1:17" x14ac:dyDescent="0.25">
      <c r="A1365" s="1">
        <v>43984</v>
      </c>
      <c r="B1365">
        <v>76.665266478244632</v>
      </c>
      <c r="C1365" s="29" t="s">
        <v>90</v>
      </c>
      <c r="O1365" s="1">
        <v>43999</v>
      </c>
      <c r="P1365">
        <v>31.966190324209716</v>
      </c>
      <c r="Q1365" t="s">
        <v>116</v>
      </c>
    </row>
    <row r="1366" spans="1:17" x14ac:dyDescent="0.25">
      <c r="A1366" s="1">
        <v>43985</v>
      </c>
      <c r="B1366">
        <v>82.770968966649946</v>
      </c>
      <c r="C1366" s="29" t="s">
        <v>90</v>
      </c>
      <c r="O1366" s="1">
        <v>44000</v>
      </c>
      <c r="P1366">
        <v>63.806209301086959</v>
      </c>
      <c r="Q1366" t="s">
        <v>116</v>
      </c>
    </row>
    <row r="1367" spans="1:17" x14ac:dyDescent="0.25">
      <c r="A1367" s="1">
        <v>43986</v>
      </c>
      <c r="B1367">
        <v>163.88107796919013</v>
      </c>
      <c r="C1367" s="29" t="s">
        <v>90</v>
      </c>
      <c r="O1367" s="1">
        <v>43896</v>
      </c>
      <c r="Q1367" t="s">
        <v>128</v>
      </c>
    </row>
    <row r="1368" spans="1:17" x14ac:dyDescent="0.25">
      <c r="A1368" s="1">
        <v>43987</v>
      </c>
      <c r="B1368">
        <v>200.21586297816268</v>
      </c>
      <c r="C1368" s="29" t="s">
        <v>90</v>
      </c>
      <c r="O1368" s="1">
        <v>43897</v>
      </c>
      <c r="Q1368" t="s">
        <v>128</v>
      </c>
    </row>
    <row r="1369" spans="1:17" x14ac:dyDescent="0.25">
      <c r="A1369" s="1">
        <v>43988</v>
      </c>
      <c r="B1369">
        <v>203.57928973810832</v>
      </c>
      <c r="C1369" s="29" t="s">
        <v>90</v>
      </c>
      <c r="O1369" s="1">
        <v>43898</v>
      </c>
      <c r="Q1369" t="s">
        <v>128</v>
      </c>
    </row>
    <row r="1370" spans="1:17" x14ac:dyDescent="0.25">
      <c r="A1370" s="1">
        <v>43989</v>
      </c>
      <c r="B1370">
        <v>188.86618068355401</v>
      </c>
      <c r="C1370" s="29" t="s">
        <v>90</v>
      </c>
      <c r="O1370" s="1">
        <v>43899</v>
      </c>
      <c r="Q1370" t="s">
        <v>128</v>
      </c>
    </row>
    <row r="1371" spans="1:17" x14ac:dyDescent="0.25">
      <c r="A1371" s="1">
        <v>43990</v>
      </c>
      <c r="B1371">
        <v>128.7930809853884</v>
      </c>
      <c r="C1371" s="29" t="s">
        <v>90</v>
      </c>
      <c r="O1371" s="1">
        <v>43900</v>
      </c>
      <c r="Q1371" t="s">
        <v>128</v>
      </c>
    </row>
    <row r="1372" spans="1:17" x14ac:dyDescent="0.25">
      <c r="A1372" s="1">
        <v>43991</v>
      </c>
      <c r="B1372">
        <v>51.558260889958476</v>
      </c>
      <c r="C1372" s="29" t="s">
        <v>90</v>
      </c>
      <c r="O1372" s="1">
        <v>43901</v>
      </c>
      <c r="P1372">
        <v>3.2411818865108883</v>
      </c>
      <c r="Q1372" t="s">
        <v>128</v>
      </c>
    </row>
    <row r="1373" spans="1:17" x14ac:dyDescent="0.25">
      <c r="A1373" s="1">
        <v>43992</v>
      </c>
      <c r="B1373">
        <v>39.051285619753905</v>
      </c>
      <c r="C1373" s="29" t="s">
        <v>90</v>
      </c>
      <c r="O1373" s="1">
        <v>43902</v>
      </c>
      <c r="P1373">
        <v>4.8459778441422099</v>
      </c>
      <c r="Q1373" t="s">
        <v>128</v>
      </c>
    </row>
    <row r="1374" spans="1:17" x14ac:dyDescent="0.25">
      <c r="A1374" s="1">
        <v>43993</v>
      </c>
      <c r="B1374">
        <v>106.28497657971315</v>
      </c>
      <c r="C1374" s="29" t="s">
        <v>90</v>
      </c>
      <c r="O1374" s="1">
        <v>43903</v>
      </c>
      <c r="P1374">
        <v>19.498353777868324</v>
      </c>
      <c r="Q1374" t="s">
        <v>128</v>
      </c>
    </row>
    <row r="1375" spans="1:17" x14ac:dyDescent="0.25">
      <c r="A1375" s="1">
        <v>43994</v>
      </c>
      <c r="B1375">
        <v>146.83057791476446</v>
      </c>
      <c r="C1375" s="29" t="s">
        <v>90</v>
      </c>
      <c r="O1375" s="1">
        <v>43904</v>
      </c>
      <c r="P1375">
        <v>12.899189554548494</v>
      </c>
      <c r="Q1375" t="s">
        <v>128</v>
      </c>
    </row>
    <row r="1376" spans="1:17" x14ac:dyDescent="0.25">
      <c r="A1376" s="1">
        <v>43995</v>
      </c>
      <c r="B1376">
        <v>168.64573410359904</v>
      </c>
      <c r="C1376" s="29" t="s">
        <v>90</v>
      </c>
      <c r="O1376" s="1">
        <v>43905</v>
      </c>
      <c r="P1376">
        <v>34.766407127574112</v>
      </c>
      <c r="Q1376" t="s">
        <v>128</v>
      </c>
    </row>
    <row r="1377" spans="1:17" x14ac:dyDescent="0.25">
      <c r="A1377" s="1">
        <v>43996</v>
      </c>
      <c r="B1377">
        <v>157.39187867211652</v>
      </c>
      <c r="C1377" s="29" t="s">
        <v>90</v>
      </c>
      <c r="O1377" s="1">
        <v>43906</v>
      </c>
      <c r="P1377">
        <v>41.601297985216597</v>
      </c>
      <c r="Q1377" t="s">
        <v>128</v>
      </c>
    </row>
    <row r="1378" spans="1:17" x14ac:dyDescent="0.25">
      <c r="A1378" s="1">
        <v>43997</v>
      </c>
      <c r="B1378">
        <v>83.41698128834615</v>
      </c>
      <c r="C1378" s="29" t="s">
        <v>90</v>
      </c>
      <c r="O1378" s="1">
        <v>43907</v>
      </c>
      <c r="P1378">
        <v>10.456803556069698</v>
      </c>
      <c r="Q1378" t="s">
        <v>128</v>
      </c>
    </row>
    <row r="1379" spans="1:17" x14ac:dyDescent="0.25">
      <c r="A1379" s="1">
        <v>43998</v>
      </c>
      <c r="B1379">
        <v>58.575287274374446</v>
      </c>
      <c r="C1379" s="29" t="s">
        <v>90</v>
      </c>
      <c r="O1379" s="1">
        <v>43908</v>
      </c>
      <c r="P1379">
        <v>155.75765351636625</v>
      </c>
      <c r="Q1379" t="s">
        <v>128</v>
      </c>
    </row>
    <row r="1380" spans="1:17" x14ac:dyDescent="0.25">
      <c r="A1380" s="1">
        <v>43999</v>
      </c>
      <c r="B1380">
        <v>99.260618448794958</v>
      </c>
      <c r="C1380" s="29" t="s">
        <v>90</v>
      </c>
      <c r="O1380" s="1">
        <v>43909</v>
      </c>
      <c r="P1380">
        <v>115.77106716691432</v>
      </c>
      <c r="Q1380" t="s">
        <v>128</v>
      </c>
    </row>
    <row r="1381" spans="1:17" x14ac:dyDescent="0.25">
      <c r="A1381" s="1">
        <v>44000</v>
      </c>
      <c r="B1381">
        <v>131.53812942380648</v>
      </c>
      <c r="C1381" s="29" t="s">
        <v>90</v>
      </c>
      <c r="O1381" s="1">
        <v>43910</v>
      </c>
      <c r="P1381">
        <v>153.57233611872823</v>
      </c>
      <c r="Q1381" t="s">
        <v>128</v>
      </c>
    </row>
    <row r="1382" spans="1:17" x14ac:dyDescent="0.25">
      <c r="A1382" s="1">
        <v>43886</v>
      </c>
      <c r="B1382">
        <v>4</v>
      </c>
      <c r="C1382" s="29" t="s">
        <v>101</v>
      </c>
      <c r="O1382" s="1">
        <v>43911</v>
      </c>
      <c r="P1382">
        <v>142.98239358155621</v>
      </c>
      <c r="Q1382" t="s">
        <v>128</v>
      </c>
    </row>
    <row r="1383" spans="1:17" x14ac:dyDescent="0.25">
      <c r="A1383" s="1">
        <v>43887</v>
      </c>
      <c r="B1383">
        <v>4</v>
      </c>
      <c r="C1383" s="29" t="s">
        <v>101</v>
      </c>
      <c r="O1383" s="1">
        <v>43912</v>
      </c>
      <c r="P1383">
        <v>140.18782481872034</v>
      </c>
      <c r="Q1383" t="s">
        <v>128</v>
      </c>
    </row>
    <row r="1384" spans="1:17" x14ac:dyDescent="0.25">
      <c r="A1384" s="1">
        <v>43888</v>
      </c>
      <c r="B1384">
        <v>2.5600000000000005</v>
      </c>
      <c r="C1384" s="29" t="s">
        <v>101</v>
      </c>
      <c r="O1384" s="1">
        <v>43913</v>
      </c>
      <c r="P1384">
        <v>264.8680116690532</v>
      </c>
      <c r="Q1384" t="s">
        <v>128</v>
      </c>
    </row>
    <row r="1385" spans="1:17" x14ac:dyDescent="0.25">
      <c r="A1385" s="1">
        <v>43889</v>
      </c>
      <c r="B1385">
        <v>2.5535999999999994</v>
      </c>
      <c r="C1385" s="29" t="s">
        <v>101</v>
      </c>
      <c r="O1385" s="1">
        <v>43914</v>
      </c>
      <c r="P1385">
        <v>307.69509320710421</v>
      </c>
      <c r="Q1385" t="s">
        <v>128</v>
      </c>
    </row>
    <row r="1386" spans="1:17" x14ac:dyDescent="0.25">
      <c r="A1386" s="1">
        <v>43890</v>
      </c>
      <c r="B1386">
        <v>21.558016000000002</v>
      </c>
      <c r="C1386" s="29" t="s">
        <v>101</v>
      </c>
      <c r="O1386" s="1">
        <v>43915</v>
      </c>
      <c r="P1386">
        <v>401.66015906975224</v>
      </c>
      <c r="Q1386" t="s">
        <v>128</v>
      </c>
    </row>
    <row r="1387" spans="1:17" x14ac:dyDescent="0.25">
      <c r="A1387" s="1">
        <v>43891</v>
      </c>
      <c r="B1387">
        <v>34.761768959999998</v>
      </c>
      <c r="C1387" s="29" t="s">
        <v>101</v>
      </c>
      <c r="O1387" s="1">
        <v>43916</v>
      </c>
      <c r="P1387">
        <v>464.1478798522491</v>
      </c>
      <c r="Q1387" t="s">
        <v>128</v>
      </c>
    </row>
    <row r="1388" spans="1:17" x14ac:dyDescent="0.25">
      <c r="A1388" s="1">
        <v>43892</v>
      </c>
      <c r="B1388">
        <v>31.154987417600001</v>
      </c>
      <c r="C1388" s="29" t="s">
        <v>101</v>
      </c>
      <c r="O1388" s="1">
        <v>43917</v>
      </c>
      <c r="P1388">
        <v>521.51532197538052</v>
      </c>
      <c r="Q1388" t="s">
        <v>128</v>
      </c>
    </row>
    <row r="1389" spans="1:17" x14ac:dyDescent="0.25">
      <c r="A1389" s="1">
        <v>43893</v>
      </c>
      <c r="B1389">
        <v>43.774439161856002</v>
      </c>
      <c r="C1389" s="29" t="s">
        <v>101</v>
      </c>
      <c r="O1389" s="1">
        <v>43918</v>
      </c>
      <c r="P1389">
        <v>742.33357606834352</v>
      </c>
      <c r="Q1389" t="s">
        <v>128</v>
      </c>
    </row>
    <row r="1390" spans="1:17" x14ac:dyDescent="0.25">
      <c r="A1390" s="1">
        <v>43894</v>
      </c>
      <c r="B1390">
        <v>40.522688447119357</v>
      </c>
      <c r="C1390" s="29" t="s">
        <v>101</v>
      </c>
      <c r="O1390" s="1">
        <v>43919</v>
      </c>
      <c r="P1390">
        <v>673.15703620148474</v>
      </c>
      <c r="Q1390" t="s">
        <v>128</v>
      </c>
    </row>
    <row r="1391" spans="1:17" x14ac:dyDescent="0.25">
      <c r="A1391" s="1">
        <v>43895</v>
      </c>
      <c r="B1391">
        <v>54.257817698015643</v>
      </c>
      <c r="C1391" s="29" t="s">
        <v>101</v>
      </c>
      <c r="O1391" s="1">
        <v>43920</v>
      </c>
      <c r="P1391">
        <v>730.5063953463283</v>
      </c>
      <c r="Q1391" t="s">
        <v>128</v>
      </c>
    </row>
    <row r="1392" spans="1:17" x14ac:dyDescent="0.25">
      <c r="A1392" s="1">
        <v>43896</v>
      </c>
      <c r="B1392">
        <v>40.039840221464893</v>
      </c>
      <c r="C1392" s="29" t="s">
        <v>101</v>
      </c>
      <c r="O1392" s="1">
        <v>43921</v>
      </c>
      <c r="P1392">
        <v>885.55645687012827</v>
      </c>
      <c r="Q1392" t="s">
        <v>128</v>
      </c>
    </row>
    <row r="1393" spans="1:17" x14ac:dyDescent="0.25">
      <c r="A1393" s="1">
        <v>43897</v>
      </c>
      <c r="B1393">
        <v>164.69074698441727</v>
      </c>
      <c r="C1393" s="29" t="s">
        <v>101</v>
      </c>
      <c r="O1393" s="1">
        <v>43922</v>
      </c>
      <c r="P1393">
        <v>804.2131654246275</v>
      </c>
      <c r="Q1393" t="s">
        <v>128</v>
      </c>
    </row>
    <row r="1394" spans="1:17" x14ac:dyDescent="0.25">
      <c r="A1394" s="1">
        <v>43898</v>
      </c>
      <c r="B1394">
        <v>269.81885026698069</v>
      </c>
      <c r="C1394" s="29" t="s">
        <v>101</v>
      </c>
      <c r="O1394" s="1">
        <v>43923</v>
      </c>
      <c r="P1394">
        <v>812.49028934924274</v>
      </c>
      <c r="Q1394" t="s">
        <v>128</v>
      </c>
    </row>
    <row r="1395" spans="1:17" x14ac:dyDescent="0.25">
      <c r="A1395" s="1">
        <v>43899</v>
      </c>
      <c r="B1395">
        <v>246.1604067526257</v>
      </c>
      <c r="C1395" s="29" t="s">
        <v>101</v>
      </c>
      <c r="O1395" s="1">
        <v>43924</v>
      </c>
      <c r="P1395">
        <v>846.53105035938552</v>
      </c>
      <c r="Q1395" t="s">
        <v>128</v>
      </c>
    </row>
    <row r="1396" spans="1:17" x14ac:dyDescent="0.25">
      <c r="A1396" s="1">
        <v>43900</v>
      </c>
      <c r="B1396">
        <v>260.8460577280743</v>
      </c>
      <c r="C1396" s="29" t="s">
        <v>101</v>
      </c>
      <c r="O1396" s="1">
        <v>43925</v>
      </c>
      <c r="P1396">
        <v>862.37609258251666</v>
      </c>
      <c r="Q1396" t="s">
        <v>128</v>
      </c>
    </row>
    <row r="1397" spans="1:17" x14ac:dyDescent="0.25">
      <c r="A1397" s="1">
        <v>43901</v>
      </c>
      <c r="B1397">
        <v>806.76171097719646</v>
      </c>
      <c r="C1397" s="29" t="s">
        <v>101</v>
      </c>
      <c r="O1397" s="1">
        <v>43926</v>
      </c>
      <c r="P1397">
        <v>932.30948707970606</v>
      </c>
      <c r="Q1397" t="s">
        <v>128</v>
      </c>
    </row>
    <row r="1398" spans="1:17" x14ac:dyDescent="0.25">
      <c r="A1398" s="1">
        <v>43902</v>
      </c>
      <c r="B1398">
        <v>629.85734660161506</v>
      </c>
      <c r="C1398" s="29" t="s">
        <v>101</v>
      </c>
      <c r="O1398" s="1">
        <v>43927</v>
      </c>
      <c r="P1398">
        <v>933.46264566736727</v>
      </c>
      <c r="Q1398" t="s">
        <v>128</v>
      </c>
    </row>
    <row r="1399" spans="1:17" x14ac:dyDescent="0.25">
      <c r="A1399" s="1">
        <v>43903</v>
      </c>
      <c r="B1399">
        <v>970.24777190146517</v>
      </c>
      <c r="C1399" s="29" t="s">
        <v>101</v>
      </c>
      <c r="O1399" s="1">
        <v>43928</v>
      </c>
      <c r="P1399">
        <v>784.36953293917247</v>
      </c>
      <c r="Q1399" t="s">
        <v>128</v>
      </c>
    </row>
    <row r="1400" spans="1:17" x14ac:dyDescent="0.25">
      <c r="A1400" s="1">
        <v>43904</v>
      </c>
      <c r="B1400">
        <v>1572.7272829444973</v>
      </c>
      <c r="C1400" s="29" t="s">
        <v>101</v>
      </c>
      <c r="O1400" s="1">
        <v>43929</v>
      </c>
      <c r="P1400">
        <v>666.32956723756263</v>
      </c>
      <c r="Q1400" t="s">
        <v>128</v>
      </c>
    </row>
    <row r="1401" spans="1:17" x14ac:dyDescent="0.25">
      <c r="A1401" s="1">
        <v>43905</v>
      </c>
      <c r="B1401">
        <v>1902.8377240686257</v>
      </c>
      <c r="C1401" s="29" t="s">
        <v>101</v>
      </c>
      <c r="O1401" s="1">
        <v>43930</v>
      </c>
      <c r="P1401">
        <v>628.0610043223902</v>
      </c>
      <c r="Q1401" t="s">
        <v>128</v>
      </c>
    </row>
    <row r="1402" spans="1:17" x14ac:dyDescent="0.25">
      <c r="A1402" s="1">
        <v>43906</v>
      </c>
      <c r="B1402">
        <v>2395.8436688895308</v>
      </c>
      <c r="C1402" s="29" t="s">
        <v>101</v>
      </c>
      <c r="O1402" s="1">
        <v>43931</v>
      </c>
      <c r="P1402">
        <v>730.60519973458463</v>
      </c>
      <c r="Q1402" t="s">
        <v>128</v>
      </c>
    </row>
    <row r="1403" spans="1:17" x14ac:dyDescent="0.25">
      <c r="A1403" s="1">
        <v>43907</v>
      </c>
      <c r="B1403">
        <v>1431.824909764412</v>
      </c>
      <c r="C1403" s="29" t="s">
        <v>101</v>
      </c>
      <c r="O1403" s="1">
        <v>43932</v>
      </c>
      <c r="P1403">
        <v>741.57219217188219</v>
      </c>
      <c r="Q1403" t="s">
        <v>128</v>
      </c>
    </row>
    <row r="1404" spans="1:17" x14ac:dyDescent="0.25">
      <c r="A1404" s="1">
        <v>43908</v>
      </c>
      <c r="B1404">
        <v>2033.5332156901648</v>
      </c>
      <c r="C1404" s="29" t="s">
        <v>101</v>
      </c>
      <c r="O1404" s="1">
        <v>43933</v>
      </c>
      <c r="P1404">
        <v>652.86717979465527</v>
      </c>
      <c r="Q1404" t="s">
        <v>128</v>
      </c>
    </row>
    <row r="1405" spans="1:17" x14ac:dyDescent="0.25">
      <c r="A1405" s="1">
        <v>43909</v>
      </c>
      <c r="B1405">
        <v>2917.5336188336105</v>
      </c>
      <c r="C1405" s="29" t="s">
        <v>101</v>
      </c>
      <c r="O1405" s="1">
        <v>43934</v>
      </c>
      <c r="P1405">
        <v>603.74278750664678</v>
      </c>
      <c r="Q1405" t="s">
        <v>128</v>
      </c>
    </row>
    <row r="1406" spans="1:17" x14ac:dyDescent="0.25">
      <c r="A1406" s="1">
        <v>43910</v>
      </c>
      <c r="B1406">
        <v>4137.3521834087878</v>
      </c>
      <c r="C1406" s="29" t="s">
        <v>101</v>
      </c>
      <c r="O1406" s="1">
        <v>43935</v>
      </c>
      <c r="P1406">
        <v>505.83490158960274</v>
      </c>
      <c r="Q1406" t="s">
        <v>128</v>
      </c>
    </row>
    <row r="1407" spans="1:17" x14ac:dyDescent="0.25">
      <c r="A1407" s="1">
        <v>43911</v>
      </c>
      <c r="B1407">
        <v>3068.1304989421992</v>
      </c>
      <c r="C1407" s="29" t="s">
        <v>101</v>
      </c>
      <c r="O1407" s="1">
        <v>43936</v>
      </c>
      <c r="P1407">
        <v>602.26207352700249</v>
      </c>
      <c r="Q1407" t="s">
        <v>128</v>
      </c>
    </row>
    <row r="1408" spans="1:17" x14ac:dyDescent="0.25">
      <c r="A1408" s="1">
        <v>43912</v>
      </c>
      <c r="B1408">
        <v>5746.5226427258731</v>
      </c>
      <c r="C1408" s="29" t="s">
        <v>101</v>
      </c>
      <c r="O1408" s="1">
        <v>43937</v>
      </c>
      <c r="P1408">
        <v>519.94420551855615</v>
      </c>
      <c r="Q1408" t="s">
        <v>128</v>
      </c>
    </row>
    <row r="1409" spans="1:17" x14ac:dyDescent="0.25">
      <c r="A1409" s="1">
        <v>43913</v>
      </c>
      <c r="B1409">
        <v>3897.8665801380498</v>
      </c>
      <c r="C1409" s="29" t="s">
        <v>101</v>
      </c>
      <c r="O1409" s="1">
        <v>43938</v>
      </c>
      <c r="P1409">
        <v>518.57894653093467</v>
      </c>
      <c r="Q1409" t="s">
        <v>128</v>
      </c>
    </row>
    <row r="1410" spans="1:17" x14ac:dyDescent="0.25">
      <c r="A1410" s="1">
        <v>43914</v>
      </c>
      <c r="B1410">
        <v>4621.1807563321327</v>
      </c>
      <c r="C1410" s="29" t="s">
        <v>101</v>
      </c>
      <c r="O1410" s="1">
        <v>43939</v>
      </c>
      <c r="P1410">
        <v>553.89642112610409</v>
      </c>
      <c r="Q1410" t="s">
        <v>128</v>
      </c>
    </row>
    <row r="1411" spans="1:17" x14ac:dyDescent="0.25">
      <c r="A1411" s="1">
        <v>43915</v>
      </c>
      <c r="B1411">
        <v>7675.6479075183852</v>
      </c>
      <c r="C1411" s="29" t="s">
        <v>101</v>
      </c>
      <c r="O1411" s="1">
        <v>43940</v>
      </c>
      <c r="P1411">
        <v>515.638506253537</v>
      </c>
      <c r="Q1411" t="s">
        <v>128</v>
      </c>
    </row>
    <row r="1412" spans="1:17" x14ac:dyDescent="0.25">
      <c r="A1412" s="1">
        <v>43916</v>
      </c>
      <c r="B1412">
        <v>9536.2066769438679</v>
      </c>
      <c r="C1412" s="29" t="s">
        <v>101</v>
      </c>
      <c r="O1412" s="1">
        <v>43941</v>
      </c>
      <c r="P1412">
        <v>596.398454560603</v>
      </c>
      <c r="Q1412" t="s">
        <v>128</v>
      </c>
    </row>
    <row r="1413" spans="1:17" x14ac:dyDescent="0.25">
      <c r="A1413" s="1">
        <v>43917</v>
      </c>
      <c r="B1413">
        <v>9807.8661575848892</v>
      </c>
      <c r="C1413" s="29" t="s">
        <v>101</v>
      </c>
      <c r="O1413" s="1">
        <v>43942</v>
      </c>
      <c r="P1413">
        <v>549.68473663946361</v>
      </c>
      <c r="Q1413" t="s">
        <v>128</v>
      </c>
    </row>
    <row r="1414" spans="1:17" x14ac:dyDescent="0.25">
      <c r="A1414" s="1">
        <v>43918</v>
      </c>
      <c r="B1414">
        <v>8057.0037128587646</v>
      </c>
      <c r="C1414" s="29" t="s">
        <v>101</v>
      </c>
      <c r="O1414" s="1">
        <v>43943</v>
      </c>
      <c r="P1414">
        <v>398.89052147483375</v>
      </c>
      <c r="Q1414" t="s">
        <v>128</v>
      </c>
    </row>
    <row r="1415" spans="1:17" x14ac:dyDescent="0.25">
      <c r="A1415" s="1">
        <v>43919</v>
      </c>
      <c r="B1415">
        <v>8045.7088476839299</v>
      </c>
      <c r="C1415" s="29" t="s">
        <v>101</v>
      </c>
      <c r="O1415" s="1">
        <v>43944</v>
      </c>
      <c r="P1415">
        <v>284.52634481718087</v>
      </c>
      <c r="Q1415" t="s">
        <v>128</v>
      </c>
    </row>
    <row r="1416" spans="1:17" x14ac:dyDescent="0.25">
      <c r="A1416" s="1">
        <v>43920</v>
      </c>
      <c r="B1416">
        <v>5773.5562121312487</v>
      </c>
      <c r="C1416" s="29" t="s">
        <v>101</v>
      </c>
      <c r="O1416" s="1">
        <v>43945</v>
      </c>
      <c r="P1416">
        <v>434.56915144649929</v>
      </c>
      <c r="Q1416" t="s">
        <v>128</v>
      </c>
    </row>
    <row r="1417" spans="1:17" x14ac:dyDescent="0.25">
      <c r="A1417" s="1">
        <v>43921</v>
      </c>
      <c r="B1417">
        <v>5597.969709256713</v>
      </c>
      <c r="C1417" s="29" t="s">
        <v>101</v>
      </c>
      <c r="O1417" s="1">
        <v>43946</v>
      </c>
      <c r="P1417">
        <v>433.09887956791852</v>
      </c>
      <c r="Q1417" t="s">
        <v>128</v>
      </c>
    </row>
    <row r="1418" spans="1:17" x14ac:dyDescent="0.25">
      <c r="A1418" s="1">
        <v>43922</v>
      </c>
      <c r="B1418">
        <v>10141.431794757511</v>
      </c>
      <c r="C1418" s="29" t="s">
        <v>101</v>
      </c>
      <c r="O1418" s="1">
        <v>43947</v>
      </c>
      <c r="P1418">
        <v>397.68265282904474</v>
      </c>
      <c r="Q1418" t="s">
        <v>128</v>
      </c>
    </row>
    <row r="1419" spans="1:17" x14ac:dyDescent="0.25">
      <c r="A1419" s="1">
        <v>43923</v>
      </c>
      <c r="B1419">
        <v>8297.3678632128631</v>
      </c>
      <c r="C1419" s="29" t="s">
        <v>101</v>
      </c>
      <c r="O1419" s="1">
        <v>43948</v>
      </c>
      <c r="P1419">
        <v>382.84946338538589</v>
      </c>
      <c r="Q1419" t="s">
        <v>128</v>
      </c>
    </row>
    <row r="1420" spans="1:17" x14ac:dyDescent="0.25">
      <c r="A1420" s="1">
        <v>43924</v>
      </c>
      <c r="B1420">
        <v>8109.9196444477011</v>
      </c>
      <c r="C1420" s="29" t="s">
        <v>101</v>
      </c>
      <c r="O1420" s="1">
        <v>43949</v>
      </c>
      <c r="P1420">
        <v>365.89480968496474</v>
      </c>
      <c r="Q1420" t="s">
        <v>128</v>
      </c>
    </row>
    <row r="1421" spans="1:17" x14ac:dyDescent="0.25">
      <c r="A1421" s="1">
        <v>43925</v>
      </c>
      <c r="B1421">
        <v>7160.1614282481405</v>
      </c>
      <c r="C1421" s="29" t="s">
        <v>101</v>
      </c>
      <c r="O1421" s="1">
        <v>43950</v>
      </c>
      <c r="P1421">
        <v>294.5937783553095</v>
      </c>
      <c r="Q1421" t="s">
        <v>128</v>
      </c>
    </row>
    <row r="1422" spans="1:17" x14ac:dyDescent="0.25">
      <c r="A1422" s="1">
        <v>43926</v>
      </c>
      <c r="B1422">
        <v>6527.5464709294174</v>
      </c>
      <c r="C1422" s="29" t="s">
        <v>101</v>
      </c>
      <c r="O1422" s="1">
        <v>43951</v>
      </c>
      <c r="P1422">
        <v>304.27091196682557</v>
      </c>
      <c r="Q1422" t="s">
        <v>128</v>
      </c>
    </row>
    <row r="1423" spans="1:17" x14ac:dyDescent="0.25">
      <c r="A1423" s="1">
        <v>43927</v>
      </c>
      <c r="B1423">
        <v>5275.7137380708464</v>
      </c>
      <c r="C1423" s="29" t="s">
        <v>101</v>
      </c>
      <c r="O1423" s="1">
        <v>43952</v>
      </c>
      <c r="P1423">
        <v>315.79850853512153</v>
      </c>
      <c r="Q1423" t="s">
        <v>128</v>
      </c>
    </row>
    <row r="1424" spans="1:17" x14ac:dyDescent="0.25">
      <c r="A1424" s="1">
        <v>43928</v>
      </c>
      <c r="B1424">
        <v>2983.6103991337905</v>
      </c>
      <c r="C1424" s="29" t="s">
        <v>101</v>
      </c>
      <c r="O1424" s="1">
        <v>43953</v>
      </c>
      <c r="P1424">
        <v>296.88173009870667</v>
      </c>
      <c r="Q1424" t="s">
        <v>128</v>
      </c>
    </row>
    <row r="1425" spans="1:17" x14ac:dyDescent="0.25">
      <c r="A1425" s="1">
        <v>43929</v>
      </c>
      <c r="B1425">
        <v>5085.5990759007545</v>
      </c>
      <c r="C1425" s="29" t="s">
        <v>101</v>
      </c>
      <c r="O1425" s="1">
        <v>43954</v>
      </c>
      <c r="P1425">
        <v>277.44893011522009</v>
      </c>
      <c r="Q1425" t="s">
        <v>128</v>
      </c>
    </row>
    <row r="1426" spans="1:17" x14ac:dyDescent="0.25">
      <c r="A1426" s="1">
        <v>43930</v>
      </c>
      <c r="B1426">
        <v>6768.0134026776641</v>
      </c>
      <c r="C1426" s="29" t="s">
        <v>101</v>
      </c>
      <c r="O1426" s="1">
        <v>43955</v>
      </c>
      <c r="P1426">
        <v>263.19204039171694</v>
      </c>
      <c r="Q1426" t="s">
        <v>128</v>
      </c>
    </row>
    <row r="1427" spans="1:17" x14ac:dyDescent="0.25">
      <c r="A1427" s="1">
        <v>43931</v>
      </c>
      <c r="B1427">
        <v>6117.6076903193398</v>
      </c>
      <c r="C1427" s="29" t="s">
        <v>101</v>
      </c>
      <c r="O1427" s="1">
        <v>43956</v>
      </c>
      <c r="P1427">
        <v>286.04296994622263</v>
      </c>
      <c r="Q1427" t="s">
        <v>128</v>
      </c>
    </row>
    <row r="1428" spans="1:17" x14ac:dyDescent="0.25">
      <c r="A1428" s="1">
        <v>43932</v>
      </c>
      <c r="B1428">
        <v>4056.8976260432974</v>
      </c>
      <c r="C1428" s="29" t="s">
        <v>101</v>
      </c>
      <c r="O1428" s="1">
        <v>43957</v>
      </c>
      <c r="P1428">
        <v>147.07512178574899</v>
      </c>
      <c r="Q1428" t="s">
        <v>128</v>
      </c>
    </row>
    <row r="1429" spans="1:17" x14ac:dyDescent="0.25">
      <c r="A1429" s="1">
        <v>43933</v>
      </c>
      <c r="B1429">
        <v>4342.7411325203784</v>
      </c>
      <c r="C1429" s="29" t="s">
        <v>101</v>
      </c>
      <c r="O1429" s="1">
        <v>43958</v>
      </c>
      <c r="P1429">
        <v>152.86048794120975</v>
      </c>
      <c r="Q1429" t="s">
        <v>128</v>
      </c>
    </row>
    <row r="1430" spans="1:17" x14ac:dyDescent="0.25">
      <c r="A1430" s="1">
        <v>43934</v>
      </c>
      <c r="B1430">
        <v>3757.0355090027533</v>
      </c>
      <c r="C1430" s="29" t="s">
        <v>101</v>
      </c>
      <c r="O1430" s="1">
        <v>43959</v>
      </c>
      <c r="P1430">
        <v>198.26446390273907</v>
      </c>
      <c r="Q1430" t="s">
        <v>128</v>
      </c>
    </row>
    <row r="1431" spans="1:17" x14ac:dyDescent="0.25">
      <c r="A1431" s="1">
        <v>43935</v>
      </c>
      <c r="B1431">
        <v>2908.6716585374656</v>
      </c>
      <c r="C1431" s="29" t="s">
        <v>101</v>
      </c>
      <c r="O1431" s="1">
        <v>43960</v>
      </c>
      <c r="P1431">
        <v>225.57672153352419</v>
      </c>
      <c r="Q1431" t="s">
        <v>128</v>
      </c>
    </row>
    <row r="1432" spans="1:17" x14ac:dyDescent="0.25">
      <c r="A1432" s="1">
        <v>43936</v>
      </c>
      <c r="B1432">
        <v>2480.6490269804308</v>
      </c>
      <c r="C1432" s="29" t="s">
        <v>101</v>
      </c>
      <c r="O1432" s="1">
        <v>43961</v>
      </c>
      <c r="P1432">
        <v>212.96019545809284</v>
      </c>
      <c r="Q1432" t="s">
        <v>128</v>
      </c>
    </row>
    <row r="1433" spans="1:17" x14ac:dyDescent="0.25">
      <c r="A1433" s="1">
        <v>43937</v>
      </c>
      <c r="B1433">
        <v>5703.9091234015468</v>
      </c>
      <c r="C1433" s="29" t="s">
        <v>101</v>
      </c>
      <c r="O1433" s="1">
        <v>43962</v>
      </c>
      <c r="P1433">
        <v>218.45059149221183</v>
      </c>
      <c r="Q1433" t="s">
        <v>128</v>
      </c>
    </row>
    <row r="1434" spans="1:17" x14ac:dyDescent="0.25">
      <c r="A1434" s="1">
        <v>43938</v>
      </c>
      <c r="B1434">
        <v>6087.9793037087811</v>
      </c>
      <c r="C1434" s="29" t="s">
        <v>101</v>
      </c>
      <c r="O1434" s="1">
        <v>43963</v>
      </c>
      <c r="P1434">
        <v>191.73782563863872</v>
      </c>
      <c r="Q1434" t="s">
        <v>128</v>
      </c>
    </row>
    <row r="1435" spans="1:17" x14ac:dyDescent="0.25">
      <c r="A1435" s="1">
        <v>43939</v>
      </c>
      <c r="B1435">
        <v>5684.966585396608</v>
      </c>
      <c r="C1435" s="29" t="s">
        <v>101</v>
      </c>
      <c r="O1435" s="1">
        <v>43964</v>
      </c>
      <c r="P1435">
        <v>127.39880922089458</v>
      </c>
      <c r="Q1435" t="s">
        <v>128</v>
      </c>
    </row>
    <row r="1436" spans="1:17" x14ac:dyDescent="0.25">
      <c r="A1436" s="1">
        <v>43940</v>
      </c>
      <c r="B1436">
        <v>4242.9454270803444</v>
      </c>
      <c r="C1436" s="29" t="s">
        <v>101</v>
      </c>
      <c r="O1436" s="1">
        <v>43965</v>
      </c>
      <c r="P1436">
        <v>126.93616182560706</v>
      </c>
      <c r="Q1436" t="s">
        <v>128</v>
      </c>
    </row>
    <row r="1437" spans="1:17" x14ac:dyDescent="0.25">
      <c r="A1437" s="1">
        <v>43941</v>
      </c>
      <c r="B1437">
        <v>3713.7761220856701</v>
      </c>
      <c r="C1437" s="29" t="s">
        <v>101</v>
      </c>
      <c r="O1437" s="1">
        <v>43966</v>
      </c>
      <c r="P1437">
        <v>169.55565724261407</v>
      </c>
      <c r="Q1437" t="s">
        <v>128</v>
      </c>
    </row>
    <row r="1438" spans="1:17" x14ac:dyDescent="0.25">
      <c r="A1438" s="1">
        <v>43942</v>
      </c>
      <c r="B1438">
        <v>3999.7655429519068</v>
      </c>
      <c r="C1438" s="29" t="s">
        <v>101</v>
      </c>
      <c r="O1438" s="1">
        <v>43967</v>
      </c>
      <c r="P1438">
        <v>184.30898444074001</v>
      </c>
      <c r="Q1438" t="s">
        <v>128</v>
      </c>
    </row>
    <row r="1439" spans="1:17" x14ac:dyDescent="0.25">
      <c r="A1439" s="1">
        <v>43943</v>
      </c>
      <c r="B1439">
        <v>3798.2334796359341</v>
      </c>
      <c r="C1439" s="29" t="s">
        <v>101</v>
      </c>
      <c r="O1439" s="1">
        <v>43968</v>
      </c>
      <c r="P1439">
        <v>205.06259053637882</v>
      </c>
      <c r="Q1439" t="s">
        <v>128</v>
      </c>
    </row>
    <row r="1440" spans="1:17" x14ac:dyDescent="0.25">
      <c r="A1440" s="1">
        <v>43944</v>
      </c>
      <c r="B1440">
        <v>4216.4976400057412</v>
      </c>
      <c r="C1440" s="29" t="s">
        <v>101</v>
      </c>
      <c r="O1440" s="1">
        <v>43969</v>
      </c>
      <c r="P1440">
        <v>145.79639920882724</v>
      </c>
      <c r="Q1440" t="s">
        <v>128</v>
      </c>
    </row>
    <row r="1441" spans="1:17" x14ac:dyDescent="0.25">
      <c r="A1441" s="1">
        <v>43945</v>
      </c>
      <c r="B1441">
        <v>4907.1919824760289</v>
      </c>
      <c r="C1441" s="29" t="s">
        <v>101</v>
      </c>
      <c r="O1441" s="1">
        <v>43970</v>
      </c>
      <c r="P1441">
        <v>88.037694183658161</v>
      </c>
      <c r="Q1441" t="s">
        <v>128</v>
      </c>
    </row>
    <row r="1442" spans="1:17" x14ac:dyDescent="0.25">
      <c r="A1442" s="1">
        <v>43946</v>
      </c>
      <c r="B1442">
        <v>2222.9679821854279</v>
      </c>
      <c r="C1442" s="29" t="s">
        <v>101</v>
      </c>
      <c r="O1442" s="1">
        <v>43971</v>
      </c>
      <c r="P1442">
        <v>98.521992732667456</v>
      </c>
      <c r="Q1442" t="s">
        <v>128</v>
      </c>
    </row>
    <row r="1443" spans="1:17" x14ac:dyDescent="0.25">
      <c r="A1443" s="1">
        <v>43947</v>
      </c>
      <c r="B1443">
        <v>2265.9836735286335</v>
      </c>
      <c r="C1443" s="29" t="s">
        <v>101</v>
      </c>
      <c r="O1443" s="1">
        <v>43972</v>
      </c>
      <c r="P1443">
        <v>47.576673321584082</v>
      </c>
      <c r="Q1443" t="s">
        <v>128</v>
      </c>
    </row>
    <row r="1444" spans="1:17" x14ac:dyDescent="0.25">
      <c r="A1444" s="1">
        <v>43948</v>
      </c>
      <c r="B1444">
        <v>958.91726073894904</v>
      </c>
      <c r="C1444" s="29" t="s">
        <v>101</v>
      </c>
      <c r="O1444" s="1">
        <v>43973</v>
      </c>
      <c r="P1444">
        <v>75.538425428207063</v>
      </c>
      <c r="Q1444" t="s">
        <v>128</v>
      </c>
    </row>
    <row r="1445" spans="1:17" x14ac:dyDescent="0.25">
      <c r="A1445" s="1">
        <v>43949</v>
      </c>
      <c r="B1445">
        <v>1337.2369313080853</v>
      </c>
      <c r="C1445" s="29" t="s">
        <v>101</v>
      </c>
      <c r="O1445" s="1">
        <v>43974</v>
      </c>
      <c r="P1445">
        <v>98.112559415245642</v>
      </c>
      <c r="Q1445" t="s">
        <v>128</v>
      </c>
    </row>
    <row r="1446" spans="1:17" x14ac:dyDescent="0.25">
      <c r="A1446" s="1">
        <v>43950</v>
      </c>
      <c r="B1446">
        <v>975.7892293847375</v>
      </c>
      <c r="C1446" s="29" t="s">
        <v>101</v>
      </c>
      <c r="O1446" s="1">
        <v>43975</v>
      </c>
      <c r="P1446">
        <v>39.343656392015141</v>
      </c>
      <c r="Q1446" t="s">
        <v>128</v>
      </c>
    </row>
    <row r="1447" spans="1:17" x14ac:dyDescent="0.25">
      <c r="A1447" s="1">
        <v>43951</v>
      </c>
      <c r="B1447">
        <v>2319.9545821938364</v>
      </c>
      <c r="C1447" s="29" t="s">
        <v>101</v>
      </c>
      <c r="O1447" s="1">
        <v>43976</v>
      </c>
      <c r="P1447">
        <v>67.024508003291217</v>
      </c>
      <c r="Q1447" t="s">
        <v>128</v>
      </c>
    </row>
    <row r="1448" spans="1:17" x14ac:dyDescent="0.25">
      <c r="A1448" s="1">
        <v>43952</v>
      </c>
      <c r="B1448">
        <v>1273.7767201516003</v>
      </c>
      <c r="C1448" s="29" t="s">
        <v>101</v>
      </c>
      <c r="O1448" s="1">
        <v>43977</v>
      </c>
      <c r="P1448">
        <v>59.965652052458317</v>
      </c>
      <c r="Q1448" t="s">
        <v>128</v>
      </c>
    </row>
    <row r="1449" spans="1:17" x14ac:dyDescent="0.25">
      <c r="A1449" s="1">
        <v>43953</v>
      </c>
      <c r="B1449">
        <v>894.12404684612875</v>
      </c>
      <c r="C1449" s="29" t="s">
        <v>101</v>
      </c>
      <c r="O1449" s="1">
        <v>43978</v>
      </c>
      <c r="P1449">
        <v>20.897532449794696</v>
      </c>
      <c r="Q1449" t="s">
        <v>128</v>
      </c>
    </row>
    <row r="1450" spans="1:17" x14ac:dyDescent="0.25">
      <c r="A1450" s="1">
        <v>43954</v>
      </c>
      <c r="B1450">
        <v>957.63412220351233</v>
      </c>
      <c r="C1450" s="29" t="s">
        <v>101</v>
      </c>
      <c r="O1450" s="1">
        <v>43979</v>
      </c>
      <c r="P1450">
        <v>43.598245810170248</v>
      </c>
      <c r="Q1450" t="s">
        <v>128</v>
      </c>
    </row>
    <row r="1451" spans="1:17" x14ac:dyDescent="0.25">
      <c r="A1451" s="1">
        <v>43955</v>
      </c>
      <c r="B1451">
        <v>646.57029906474111</v>
      </c>
      <c r="C1451" s="29" t="s">
        <v>101</v>
      </c>
      <c r="O1451" s="1">
        <v>43980</v>
      </c>
      <c r="P1451">
        <v>36.647010518270243</v>
      </c>
      <c r="Q1451" t="s">
        <v>128</v>
      </c>
    </row>
    <row r="1452" spans="1:17" x14ac:dyDescent="0.25">
      <c r="A1452" s="1">
        <v>43956</v>
      </c>
      <c r="B1452">
        <v>12.792543035552512</v>
      </c>
      <c r="C1452" s="29" t="s">
        <v>101</v>
      </c>
      <c r="O1452" s="1">
        <v>43981</v>
      </c>
      <c r="P1452">
        <v>35.305881452841248</v>
      </c>
      <c r="Q1452" t="s">
        <v>128</v>
      </c>
    </row>
    <row r="1453" spans="1:17" x14ac:dyDescent="0.25">
      <c r="A1453" s="1">
        <v>43957</v>
      </c>
      <c r="B1453">
        <v>841.52976428696127</v>
      </c>
      <c r="C1453" s="29" t="s">
        <v>101</v>
      </c>
      <c r="O1453" s="1">
        <v>43982</v>
      </c>
      <c r="P1453">
        <v>43.499931731100361</v>
      </c>
      <c r="Q1453" t="s">
        <v>128</v>
      </c>
    </row>
    <row r="1454" spans="1:17" x14ac:dyDescent="0.25">
      <c r="A1454" s="1">
        <v>43958</v>
      </c>
      <c r="B1454">
        <v>761.49815939358768</v>
      </c>
      <c r="C1454" s="29" t="s">
        <v>101</v>
      </c>
      <c r="O1454" s="1">
        <v>43983</v>
      </c>
      <c r="P1454">
        <v>38.535730831194918</v>
      </c>
      <c r="Q1454" t="s">
        <v>128</v>
      </c>
    </row>
    <row r="1455" spans="1:17" x14ac:dyDescent="0.25">
      <c r="A1455" s="1">
        <v>43959</v>
      </c>
      <c r="B1455">
        <v>795.89301640301687</v>
      </c>
      <c r="C1455" s="29" t="s">
        <v>101</v>
      </c>
      <c r="O1455" s="1">
        <v>43984</v>
      </c>
      <c r="P1455">
        <v>33.641243037603751</v>
      </c>
      <c r="Q1455" t="s">
        <v>128</v>
      </c>
    </row>
    <row r="1456" spans="1:17" x14ac:dyDescent="0.25">
      <c r="A1456" s="1">
        <v>43960</v>
      </c>
      <c r="B1456">
        <v>1267.0004573069723</v>
      </c>
      <c r="C1456" s="29" t="s">
        <v>101</v>
      </c>
      <c r="O1456" s="1">
        <v>43985</v>
      </c>
      <c r="P1456">
        <v>34.375094213019089</v>
      </c>
      <c r="Q1456" t="s">
        <v>128</v>
      </c>
    </row>
    <row r="1457" spans="1:17" x14ac:dyDescent="0.25">
      <c r="A1457" s="1">
        <v>43961</v>
      </c>
      <c r="B1457">
        <v>544.10165281130071</v>
      </c>
      <c r="C1457" s="29" t="s">
        <v>101</v>
      </c>
      <c r="O1457" s="1">
        <v>43986</v>
      </c>
      <c r="P1457">
        <v>62.71743416293728</v>
      </c>
      <c r="Q1457" t="s">
        <v>128</v>
      </c>
    </row>
    <row r="1458" spans="1:17" x14ac:dyDescent="0.25">
      <c r="A1458" s="1">
        <v>43962</v>
      </c>
      <c r="B1458">
        <v>462.33683411293407</v>
      </c>
      <c r="C1458" s="29" t="s">
        <v>101</v>
      </c>
      <c r="O1458" s="1">
        <v>43987</v>
      </c>
      <c r="P1458">
        <v>57.709903910530308</v>
      </c>
      <c r="Q1458" t="s">
        <v>128</v>
      </c>
    </row>
    <row r="1459" spans="1:17" x14ac:dyDescent="0.25">
      <c r="A1459" s="1">
        <v>43963</v>
      </c>
      <c r="B1459">
        <v>190.40829654098289</v>
      </c>
      <c r="C1459" s="29" t="s">
        <v>101</v>
      </c>
      <c r="O1459" s="1">
        <v>43988</v>
      </c>
      <c r="P1459">
        <v>46.221102688807918</v>
      </c>
      <c r="Q1459" t="s">
        <v>128</v>
      </c>
    </row>
    <row r="1460" spans="1:17" x14ac:dyDescent="0.25">
      <c r="A1460" s="1">
        <v>43964</v>
      </c>
      <c r="B1460">
        <v>329.2012792403637</v>
      </c>
      <c r="C1460" s="29" t="s">
        <v>101</v>
      </c>
      <c r="O1460" s="1">
        <v>43989</v>
      </c>
      <c r="P1460">
        <v>72.059224371776665</v>
      </c>
      <c r="Q1460" t="s">
        <v>128</v>
      </c>
    </row>
    <row r="1461" spans="1:17" x14ac:dyDescent="0.25">
      <c r="A1461" s="1">
        <v>43965</v>
      </c>
      <c r="B1461">
        <v>437.63105706640715</v>
      </c>
      <c r="C1461" s="29" t="s">
        <v>101</v>
      </c>
      <c r="O1461" s="1">
        <v>43990</v>
      </c>
      <c r="P1461">
        <v>72.218012057865963</v>
      </c>
      <c r="Q1461" t="s">
        <v>128</v>
      </c>
    </row>
    <row r="1462" spans="1:17" x14ac:dyDescent="0.25">
      <c r="A1462" s="1">
        <v>43966</v>
      </c>
      <c r="B1462">
        <v>556.67313610911526</v>
      </c>
      <c r="C1462" s="29" t="s">
        <v>101</v>
      </c>
      <c r="O1462" s="1">
        <v>43991</v>
      </c>
      <c r="P1462">
        <v>52.637065002066521</v>
      </c>
      <c r="Q1462" t="s">
        <v>128</v>
      </c>
    </row>
    <row r="1463" spans="1:17" x14ac:dyDescent="0.25">
      <c r="A1463" s="1">
        <v>43967</v>
      </c>
      <c r="B1463">
        <v>609.97074480782305</v>
      </c>
      <c r="C1463" s="29" t="s">
        <v>101</v>
      </c>
      <c r="O1463" s="1">
        <v>43992</v>
      </c>
      <c r="P1463">
        <v>49.365149692682472</v>
      </c>
      <c r="Q1463" t="s">
        <v>128</v>
      </c>
    </row>
    <row r="1464" spans="1:17" x14ac:dyDescent="0.25">
      <c r="A1464" s="1">
        <v>43968</v>
      </c>
      <c r="B1464">
        <v>567.20898987055773</v>
      </c>
      <c r="C1464" s="29" t="s">
        <v>101</v>
      </c>
      <c r="O1464" s="1">
        <v>43993</v>
      </c>
      <c r="P1464">
        <v>41.735210665922025</v>
      </c>
      <c r="Q1464" t="s">
        <v>128</v>
      </c>
    </row>
    <row r="1465" spans="1:17" x14ac:dyDescent="0.25">
      <c r="A1465" s="1">
        <v>43969</v>
      </c>
      <c r="B1465">
        <v>370.68288536594775</v>
      </c>
      <c r="C1465" s="29" t="s">
        <v>101</v>
      </c>
      <c r="O1465" s="1">
        <v>43994</v>
      </c>
      <c r="P1465">
        <v>28.449029084382268</v>
      </c>
      <c r="Q1465" t="s">
        <v>128</v>
      </c>
    </row>
    <row r="1466" spans="1:17" x14ac:dyDescent="0.25">
      <c r="A1466" s="1">
        <v>43970</v>
      </c>
      <c r="B1466">
        <v>167.74061783081919</v>
      </c>
      <c r="C1466" s="29" t="s">
        <v>101</v>
      </c>
      <c r="O1466" s="1">
        <v>43995</v>
      </c>
      <c r="P1466">
        <v>24.050600090013155</v>
      </c>
      <c r="Q1466" t="s">
        <v>128</v>
      </c>
    </row>
    <row r="1467" spans="1:17" x14ac:dyDescent="0.25">
      <c r="A1467" s="1">
        <v>43971</v>
      </c>
      <c r="B1467">
        <v>216.59816891206924</v>
      </c>
      <c r="C1467" s="29" t="s">
        <v>101</v>
      </c>
      <c r="O1467" s="1">
        <v>43996</v>
      </c>
      <c r="P1467">
        <v>25.390003615371537</v>
      </c>
      <c r="Q1467" t="s">
        <v>128</v>
      </c>
    </row>
    <row r="1468" spans="1:17" x14ac:dyDescent="0.25">
      <c r="A1468" s="1">
        <v>43972</v>
      </c>
      <c r="B1468">
        <v>450.78685102459497</v>
      </c>
      <c r="C1468" s="29" t="s">
        <v>101</v>
      </c>
      <c r="O1468" s="1">
        <v>43997</v>
      </c>
      <c r="P1468">
        <v>25.495163888115364</v>
      </c>
      <c r="Q1468" t="s">
        <v>128</v>
      </c>
    </row>
    <row r="1469" spans="1:17" x14ac:dyDescent="0.25">
      <c r="A1469" s="1">
        <v>43973</v>
      </c>
      <c r="B1469">
        <v>371.68100279135933</v>
      </c>
      <c r="C1469" s="29" t="s">
        <v>101</v>
      </c>
      <c r="O1469" s="1">
        <v>43998</v>
      </c>
      <c r="P1469">
        <v>23.079315497289517</v>
      </c>
      <c r="Q1469" t="s">
        <v>128</v>
      </c>
    </row>
    <row r="1470" spans="1:17" x14ac:dyDescent="0.25">
      <c r="A1470" s="1">
        <v>43974</v>
      </c>
      <c r="B1470">
        <v>485.0239913582422</v>
      </c>
      <c r="C1470" s="29" t="s">
        <v>101</v>
      </c>
      <c r="O1470" s="1">
        <v>43999</v>
      </c>
      <c r="P1470">
        <v>30.128972389924158</v>
      </c>
      <c r="Q1470" t="s">
        <v>128</v>
      </c>
    </row>
    <row r="1471" spans="1:17" x14ac:dyDescent="0.25">
      <c r="A1471" s="1">
        <v>43975</v>
      </c>
      <c r="B1471">
        <v>360.31723460234377</v>
      </c>
      <c r="C1471" s="29" t="s">
        <v>101</v>
      </c>
      <c r="O1471" s="1">
        <v>44000</v>
      </c>
      <c r="P1471">
        <v>52.411582019957535</v>
      </c>
      <c r="Q1471" t="s">
        <v>128</v>
      </c>
    </row>
    <row r="1472" spans="1:17" x14ac:dyDescent="0.25">
      <c r="A1472" s="1">
        <v>43976</v>
      </c>
      <c r="B1472">
        <v>170.21285310566404</v>
      </c>
      <c r="C1472" s="29" t="s">
        <v>101</v>
      </c>
      <c r="O1472" s="1">
        <v>43896</v>
      </c>
      <c r="Q1472" t="s">
        <v>129</v>
      </c>
    </row>
    <row r="1473" spans="1:17" x14ac:dyDescent="0.25">
      <c r="A1473" s="1">
        <v>43977</v>
      </c>
      <c r="B1473">
        <v>16.535750818703093</v>
      </c>
      <c r="C1473" s="29" t="s">
        <v>101</v>
      </c>
      <c r="O1473" s="1">
        <v>43897</v>
      </c>
      <c r="Q1473" t="s">
        <v>129</v>
      </c>
    </row>
    <row r="1474" spans="1:17" x14ac:dyDescent="0.25">
      <c r="A1474" s="1">
        <v>43978</v>
      </c>
      <c r="B1474">
        <v>148.97744983734094</v>
      </c>
      <c r="C1474" s="29" t="s">
        <v>101</v>
      </c>
      <c r="O1474" s="1">
        <v>43898</v>
      </c>
      <c r="Q1474" t="s">
        <v>129</v>
      </c>
    </row>
    <row r="1475" spans="1:17" x14ac:dyDescent="0.25">
      <c r="A1475" s="1">
        <v>43979</v>
      </c>
      <c r="B1475">
        <v>257.56022174517034</v>
      </c>
      <c r="C1475" s="29" t="s">
        <v>101</v>
      </c>
      <c r="O1475" s="1">
        <v>43899</v>
      </c>
      <c r="Q1475" t="s">
        <v>129</v>
      </c>
    </row>
    <row r="1476" spans="1:17" x14ac:dyDescent="0.25">
      <c r="A1476" s="1">
        <v>43980</v>
      </c>
      <c r="B1476">
        <v>191.71823420982722</v>
      </c>
      <c r="C1476" s="29" t="s">
        <v>101</v>
      </c>
      <c r="O1476" s="1">
        <v>43900</v>
      </c>
      <c r="Q1476" t="s">
        <v>129</v>
      </c>
    </row>
    <row r="1477" spans="1:17" x14ac:dyDescent="0.25">
      <c r="A1477" s="1">
        <v>43981</v>
      </c>
      <c r="B1477">
        <v>179.53016680846915</v>
      </c>
      <c r="C1477" s="29" t="s">
        <v>101</v>
      </c>
      <c r="O1477" s="1">
        <v>43901</v>
      </c>
      <c r="P1477">
        <v>11.746319062240369</v>
      </c>
      <c r="Q1477" t="s">
        <v>129</v>
      </c>
    </row>
    <row r="1478" spans="1:17" x14ac:dyDescent="0.25">
      <c r="A1478" s="1">
        <v>43982</v>
      </c>
      <c r="B1478">
        <v>302.83324657077725</v>
      </c>
      <c r="C1478" s="29" t="s">
        <v>101</v>
      </c>
      <c r="O1478" s="1">
        <v>43902</v>
      </c>
      <c r="P1478">
        <v>13.328417183923925</v>
      </c>
      <c r="Q1478" t="s">
        <v>129</v>
      </c>
    </row>
    <row r="1479" spans="1:17" x14ac:dyDescent="0.25">
      <c r="A1479" s="1">
        <v>43983</v>
      </c>
      <c r="B1479">
        <v>55.120584717941426</v>
      </c>
      <c r="C1479" s="29" t="s">
        <v>101</v>
      </c>
      <c r="O1479" s="1">
        <v>43903</v>
      </c>
      <c r="P1479">
        <v>27.853724467660374</v>
      </c>
      <c r="Q1479" t="s">
        <v>129</v>
      </c>
    </row>
    <row r="1480" spans="1:17" x14ac:dyDescent="0.25">
      <c r="A1480" s="1">
        <v>43984</v>
      </c>
      <c r="B1480">
        <v>-4.2591218721082527</v>
      </c>
      <c r="C1480" s="29" t="s">
        <v>101</v>
      </c>
      <c r="O1480" s="1">
        <v>43904</v>
      </c>
      <c r="P1480">
        <v>21.305228051217238</v>
      </c>
      <c r="Q1480" t="s">
        <v>129</v>
      </c>
    </row>
    <row r="1481" spans="1:17" x14ac:dyDescent="0.25">
      <c r="A1481" s="1">
        <v>43985</v>
      </c>
      <c r="B1481">
        <v>118.43077480803115</v>
      </c>
      <c r="C1481" s="29" t="s">
        <v>101</v>
      </c>
      <c r="O1481" s="1">
        <v>43905</v>
      </c>
      <c r="P1481">
        <v>42.980669058868422</v>
      </c>
      <c r="Q1481" t="s">
        <v>129</v>
      </c>
    </row>
    <row r="1482" spans="1:17" x14ac:dyDescent="0.25">
      <c r="A1482" s="1">
        <v>43986</v>
      </c>
      <c r="B1482">
        <v>277.73305826691904</v>
      </c>
      <c r="C1482" s="29" t="s">
        <v>101</v>
      </c>
      <c r="O1482" s="1">
        <v>43906</v>
      </c>
      <c r="P1482">
        <v>49.75990453328852</v>
      </c>
      <c r="Q1482" t="s">
        <v>129</v>
      </c>
    </row>
    <row r="1483" spans="1:17" x14ac:dyDescent="0.25">
      <c r="A1483" s="1">
        <v>43987</v>
      </c>
      <c r="B1483">
        <v>237.44435766786847</v>
      </c>
      <c r="C1483" s="29" t="s">
        <v>101</v>
      </c>
      <c r="O1483" s="1">
        <v>43907</v>
      </c>
      <c r="P1483">
        <v>18.757676661429297</v>
      </c>
      <c r="Q1483" t="s">
        <v>129</v>
      </c>
    </row>
    <row r="1484" spans="1:17" x14ac:dyDescent="0.25">
      <c r="A1484" s="1">
        <v>43988</v>
      </c>
      <c r="B1484">
        <v>176.30222864062253</v>
      </c>
      <c r="C1484" s="29" t="s">
        <v>101</v>
      </c>
      <c r="O1484" s="1">
        <v>43908</v>
      </c>
      <c r="P1484">
        <v>162.87287244022667</v>
      </c>
      <c r="Q1484" t="s">
        <v>129</v>
      </c>
    </row>
    <row r="1485" spans="1:17" x14ac:dyDescent="0.25">
      <c r="A1485" s="1">
        <v>43989</v>
      </c>
      <c r="B1485">
        <v>145.80037650517494</v>
      </c>
      <c r="C1485" s="29" t="s">
        <v>101</v>
      </c>
      <c r="O1485" s="1">
        <v>43909</v>
      </c>
      <c r="P1485">
        <v>123.04053855631298</v>
      </c>
      <c r="Q1485" t="s">
        <v>129</v>
      </c>
    </row>
    <row r="1486" spans="1:17" x14ac:dyDescent="0.25">
      <c r="A1486" s="1">
        <v>43990</v>
      </c>
      <c r="B1486">
        <v>62.067765114773437</v>
      </c>
      <c r="C1486" s="29" t="s">
        <v>101</v>
      </c>
      <c r="O1486" s="1">
        <v>43910</v>
      </c>
      <c r="P1486">
        <v>160.47121994067618</v>
      </c>
      <c r="Q1486" t="s">
        <v>129</v>
      </c>
    </row>
    <row r="1487" spans="1:17" x14ac:dyDescent="0.25">
      <c r="A1487" s="1">
        <v>43991</v>
      </c>
      <c r="B1487">
        <v>-6.8821268367618629</v>
      </c>
      <c r="C1487" s="29" t="s">
        <v>101</v>
      </c>
      <c r="O1487" s="1">
        <v>43911</v>
      </c>
      <c r="P1487">
        <v>150.33152897370562</v>
      </c>
      <c r="Q1487" t="s">
        <v>129</v>
      </c>
    </row>
    <row r="1488" spans="1:17" x14ac:dyDescent="0.25">
      <c r="A1488" s="1">
        <v>43992</v>
      </c>
      <c r="B1488">
        <v>66.292455948458723</v>
      </c>
      <c r="C1488" s="29" t="s">
        <v>101</v>
      </c>
      <c r="O1488" s="1">
        <v>43912</v>
      </c>
      <c r="P1488">
        <v>146.3233450097687</v>
      </c>
      <c r="Q1488" t="s">
        <v>129</v>
      </c>
    </row>
    <row r="1489" spans="1:17" x14ac:dyDescent="0.25">
      <c r="A1489" s="1">
        <v>43993</v>
      </c>
      <c r="B1489">
        <v>211.78020069848921</v>
      </c>
      <c r="C1489" s="29" t="s">
        <v>101</v>
      </c>
      <c r="O1489" s="1">
        <v>43913</v>
      </c>
      <c r="P1489">
        <v>270.4615070787662</v>
      </c>
      <c r="Q1489" t="s">
        <v>129</v>
      </c>
    </row>
    <row r="1490" spans="1:17" x14ac:dyDescent="0.25">
      <c r="A1490" s="1">
        <v>43994</v>
      </c>
      <c r="B1490">
        <v>196.3784212014622</v>
      </c>
      <c r="C1490" s="29" t="s">
        <v>101</v>
      </c>
      <c r="O1490" s="1">
        <v>43914</v>
      </c>
      <c r="P1490">
        <v>312.1290996402177</v>
      </c>
      <c r="Q1490" t="s">
        <v>129</v>
      </c>
    </row>
    <row r="1491" spans="1:17" x14ac:dyDescent="0.25">
      <c r="A1491" s="1">
        <v>43995</v>
      </c>
      <c r="B1491">
        <v>166.01587573312099</v>
      </c>
      <c r="C1491" s="29" t="s">
        <v>101</v>
      </c>
      <c r="O1491" s="1">
        <v>43915</v>
      </c>
      <c r="P1491">
        <v>405.98716893378815</v>
      </c>
      <c r="Q1491" t="s">
        <v>129</v>
      </c>
    </row>
    <row r="1492" spans="1:17" x14ac:dyDescent="0.25">
      <c r="A1492" s="1">
        <v>43996</v>
      </c>
      <c r="B1492">
        <v>116.89320617025533</v>
      </c>
      <c r="C1492" s="29" t="s">
        <v>101</v>
      </c>
      <c r="O1492" s="1">
        <v>43916</v>
      </c>
      <c r="P1492">
        <v>467.48028345132752</v>
      </c>
      <c r="Q1492" t="s">
        <v>129</v>
      </c>
    </row>
    <row r="1493" spans="1:17" x14ac:dyDescent="0.25">
      <c r="A1493" s="1">
        <v>43997</v>
      </c>
      <c r="B1493">
        <v>-2.6229796912812162</v>
      </c>
      <c r="C1493" s="29" t="s">
        <v>101</v>
      </c>
      <c r="O1493" s="1">
        <v>43917</v>
      </c>
      <c r="P1493">
        <v>523.89532265311652</v>
      </c>
      <c r="Q1493" t="s">
        <v>129</v>
      </c>
    </row>
    <row r="1494" spans="1:17" x14ac:dyDescent="0.25">
      <c r="A1494" s="1">
        <v>43998</v>
      </c>
      <c r="B1494">
        <v>46.192490138831459</v>
      </c>
      <c r="C1494" s="29" t="s">
        <v>101</v>
      </c>
      <c r="O1494" s="1">
        <v>43918</v>
      </c>
      <c r="P1494">
        <v>742.10614788239548</v>
      </c>
      <c r="Q1494" t="s">
        <v>129</v>
      </c>
    </row>
    <row r="1495" spans="1:17" x14ac:dyDescent="0.25">
      <c r="A1495" s="1">
        <v>43999</v>
      </c>
      <c r="B1495">
        <v>168.63239041600187</v>
      </c>
      <c r="C1495" s="29" t="s">
        <v>101</v>
      </c>
      <c r="O1495" s="1">
        <v>43919</v>
      </c>
      <c r="P1495">
        <v>673.04584233098149</v>
      </c>
      <c r="Q1495" t="s">
        <v>129</v>
      </c>
    </row>
    <row r="1496" spans="1:17" x14ac:dyDescent="0.25">
      <c r="A1496" s="1">
        <v>44000</v>
      </c>
      <c r="B1496">
        <v>178.31564060519474</v>
      </c>
      <c r="C1496" s="29" t="s">
        <v>101</v>
      </c>
      <c r="O1496" s="1">
        <v>43920</v>
      </c>
      <c r="P1496">
        <v>729.34399205435886</v>
      </c>
      <c r="Q1496" t="s">
        <v>129</v>
      </c>
    </row>
    <row r="1497" spans="1:17" x14ac:dyDescent="0.25">
      <c r="A1497" s="1">
        <v>43886</v>
      </c>
      <c r="C1497" s="29" t="s">
        <v>100</v>
      </c>
      <c r="O1497" s="1">
        <v>43921</v>
      </c>
      <c r="P1497">
        <v>882.89838109551704</v>
      </c>
      <c r="Q1497" t="s">
        <v>129</v>
      </c>
    </row>
    <row r="1498" spans="1:17" x14ac:dyDescent="0.25">
      <c r="A1498" s="1">
        <v>43887</v>
      </c>
      <c r="C1498" s="29" t="s">
        <v>100</v>
      </c>
      <c r="O1498" s="1">
        <v>43922</v>
      </c>
      <c r="P1498">
        <v>800.25322941396246</v>
      </c>
      <c r="Q1498" t="s">
        <v>129</v>
      </c>
    </row>
    <row r="1499" spans="1:17" x14ac:dyDescent="0.25">
      <c r="A1499" s="1">
        <v>43888</v>
      </c>
      <c r="C1499" s="29" t="s">
        <v>100</v>
      </c>
      <c r="O1499" s="1">
        <v>43923</v>
      </c>
      <c r="P1499">
        <v>809.30046416049413</v>
      </c>
      <c r="Q1499" t="s">
        <v>129</v>
      </c>
    </row>
    <row r="1500" spans="1:17" x14ac:dyDescent="0.25">
      <c r="A1500" s="1">
        <v>43889</v>
      </c>
      <c r="C1500" s="29" t="s">
        <v>100</v>
      </c>
      <c r="O1500" s="1">
        <v>43924</v>
      </c>
      <c r="P1500">
        <v>842.15034323885834</v>
      </c>
      <c r="Q1500" t="s">
        <v>129</v>
      </c>
    </row>
    <row r="1501" spans="1:17" x14ac:dyDescent="0.25">
      <c r="A1501" s="1">
        <v>43890</v>
      </c>
      <c r="C1501" s="29" t="s">
        <v>100</v>
      </c>
      <c r="O1501" s="1">
        <v>43925</v>
      </c>
      <c r="P1501">
        <v>857.33586847847084</v>
      </c>
      <c r="Q1501" t="s">
        <v>129</v>
      </c>
    </row>
    <row r="1502" spans="1:17" x14ac:dyDescent="0.25">
      <c r="A1502" s="1">
        <v>43891</v>
      </c>
      <c r="B1502">
        <v>23.725617341513146</v>
      </c>
      <c r="C1502" s="29" t="s">
        <v>100</v>
      </c>
      <c r="O1502" s="1">
        <v>43926</v>
      </c>
      <c r="P1502">
        <v>926.56886373802274</v>
      </c>
      <c r="Q1502" t="s">
        <v>129</v>
      </c>
    </row>
    <row r="1503" spans="1:17" x14ac:dyDescent="0.25">
      <c r="A1503" s="1">
        <v>43892</v>
      </c>
      <c r="B1503">
        <v>24.779986265656362</v>
      </c>
      <c r="C1503" s="29" t="s">
        <v>100</v>
      </c>
      <c r="O1503" s="1">
        <v>43927</v>
      </c>
      <c r="P1503">
        <v>927.98717829145778</v>
      </c>
      <c r="Q1503" t="s">
        <v>129</v>
      </c>
    </row>
    <row r="1504" spans="1:17" x14ac:dyDescent="0.25">
      <c r="A1504" s="1">
        <v>43893</v>
      </c>
      <c r="B1504">
        <v>34.87787936520062</v>
      </c>
      <c r="C1504" s="29" t="s">
        <v>100</v>
      </c>
      <c r="O1504" s="1">
        <v>43928</v>
      </c>
      <c r="P1504">
        <v>779.89436974674516</v>
      </c>
      <c r="Q1504" t="s">
        <v>129</v>
      </c>
    </row>
    <row r="1505" spans="1:17" x14ac:dyDescent="0.25">
      <c r="A1505" s="1">
        <v>43894</v>
      </c>
      <c r="B1505">
        <v>35.960278233209657</v>
      </c>
      <c r="C1505" s="29" t="s">
        <v>100</v>
      </c>
      <c r="O1505" s="1">
        <v>43929</v>
      </c>
      <c r="P1505">
        <v>662.8605650163704</v>
      </c>
      <c r="Q1505" t="s">
        <v>129</v>
      </c>
    </row>
    <row r="1506" spans="1:17" x14ac:dyDescent="0.25">
      <c r="A1506" s="1">
        <v>43895</v>
      </c>
      <c r="B1506">
        <v>45.461449036361479</v>
      </c>
      <c r="C1506" s="29" t="s">
        <v>100</v>
      </c>
      <c r="O1506" s="1">
        <v>43930</v>
      </c>
      <c r="P1506">
        <v>624.17466672065325</v>
      </c>
      <c r="Q1506" t="s">
        <v>129</v>
      </c>
    </row>
    <row r="1507" spans="1:17" x14ac:dyDescent="0.25">
      <c r="A1507" s="1">
        <v>43896</v>
      </c>
      <c r="B1507">
        <v>40.013298466620483</v>
      </c>
      <c r="C1507" s="29" t="s">
        <v>100</v>
      </c>
      <c r="O1507" s="1">
        <v>43931</v>
      </c>
      <c r="P1507">
        <v>725.82860645274059</v>
      </c>
      <c r="Q1507" t="s">
        <v>129</v>
      </c>
    </row>
    <row r="1508" spans="1:17" x14ac:dyDescent="0.25">
      <c r="A1508" s="1">
        <v>43897</v>
      </c>
      <c r="B1508">
        <v>113.49474801513891</v>
      </c>
      <c r="C1508" s="29" t="s">
        <v>100</v>
      </c>
      <c r="O1508" s="1">
        <v>43932</v>
      </c>
      <c r="P1508">
        <v>737.58917528395978</v>
      </c>
      <c r="Q1508" t="s">
        <v>129</v>
      </c>
    </row>
    <row r="1509" spans="1:17" x14ac:dyDescent="0.25">
      <c r="A1509" s="1">
        <v>43898</v>
      </c>
      <c r="B1509">
        <v>189.64587035933866</v>
      </c>
      <c r="C1509" s="29" t="s">
        <v>100</v>
      </c>
      <c r="O1509" s="1">
        <v>43933</v>
      </c>
      <c r="P1509">
        <v>650.75109335391039</v>
      </c>
      <c r="Q1509" t="s">
        <v>129</v>
      </c>
    </row>
    <row r="1510" spans="1:17" x14ac:dyDescent="0.25">
      <c r="A1510" s="1">
        <v>43899</v>
      </c>
      <c r="B1510">
        <v>198.15850930612902</v>
      </c>
      <c r="C1510" s="29" t="s">
        <v>100</v>
      </c>
      <c r="O1510" s="1">
        <v>43934</v>
      </c>
      <c r="P1510">
        <v>602.49678914998765</v>
      </c>
      <c r="Q1510" t="s">
        <v>129</v>
      </c>
    </row>
    <row r="1511" spans="1:17" x14ac:dyDescent="0.25">
      <c r="A1511" s="1">
        <v>43900</v>
      </c>
      <c r="B1511">
        <v>226.2042596694665</v>
      </c>
      <c r="C1511" s="29" t="s">
        <v>100</v>
      </c>
      <c r="O1511" s="1">
        <v>43935</v>
      </c>
      <c r="P1511">
        <v>504.56564370547699</v>
      </c>
      <c r="Q1511" t="s">
        <v>129</v>
      </c>
    </row>
    <row r="1512" spans="1:17" x14ac:dyDescent="0.25">
      <c r="A1512" s="1">
        <v>43901</v>
      </c>
      <c r="B1512">
        <v>561.84239745719879</v>
      </c>
      <c r="C1512" s="29" t="s">
        <v>100</v>
      </c>
      <c r="O1512" s="1">
        <v>43936</v>
      </c>
      <c r="P1512">
        <v>599.93328102685336</v>
      </c>
      <c r="Q1512" t="s">
        <v>129</v>
      </c>
    </row>
    <row r="1513" spans="1:17" x14ac:dyDescent="0.25">
      <c r="A1513" s="1">
        <v>43902</v>
      </c>
      <c r="B1513">
        <v>524.0148656132759</v>
      </c>
      <c r="C1513" s="29" t="s">
        <v>100</v>
      </c>
      <c r="O1513" s="1">
        <v>43937</v>
      </c>
      <c r="P1513">
        <v>518.89077652502635</v>
      </c>
      <c r="Q1513" t="s">
        <v>129</v>
      </c>
    </row>
    <row r="1514" spans="1:17" x14ac:dyDescent="0.25">
      <c r="A1514" s="1">
        <v>43903</v>
      </c>
      <c r="B1514">
        <v>760.75577321862477</v>
      </c>
      <c r="C1514" s="29" t="s">
        <v>100</v>
      </c>
      <c r="O1514" s="1">
        <v>43938</v>
      </c>
      <c r="P1514">
        <v>518.05545464313127</v>
      </c>
      <c r="Q1514" t="s">
        <v>129</v>
      </c>
    </row>
    <row r="1515" spans="1:17" x14ac:dyDescent="0.25">
      <c r="A1515" s="1">
        <v>43904</v>
      </c>
      <c r="B1515">
        <v>1192.9909443979914</v>
      </c>
      <c r="C1515" s="29" t="s">
        <v>100</v>
      </c>
      <c r="O1515" s="1">
        <v>43939</v>
      </c>
      <c r="P1515">
        <v>554.02626827735969</v>
      </c>
      <c r="Q1515" t="s">
        <v>129</v>
      </c>
    </row>
    <row r="1516" spans="1:17" x14ac:dyDescent="0.25">
      <c r="A1516" s="1">
        <v>43905</v>
      </c>
      <c r="B1516">
        <v>1488.6201738377174</v>
      </c>
      <c r="C1516" s="29" t="s">
        <v>100</v>
      </c>
      <c r="O1516" s="1">
        <v>43940</v>
      </c>
      <c r="P1516">
        <v>515.03772386221851</v>
      </c>
      <c r="Q1516" t="s">
        <v>129</v>
      </c>
    </row>
    <row r="1517" spans="1:17" x14ac:dyDescent="0.25">
      <c r="A1517" s="1">
        <v>43906</v>
      </c>
      <c r="B1517">
        <v>1914.4562242056936</v>
      </c>
      <c r="C1517" s="29" t="s">
        <v>100</v>
      </c>
      <c r="O1517" s="1">
        <v>43941</v>
      </c>
      <c r="P1517">
        <v>596.02753758352071</v>
      </c>
      <c r="Q1517" t="s">
        <v>129</v>
      </c>
    </row>
    <row r="1518" spans="1:17" x14ac:dyDescent="0.25">
      <c r="A1518" s="1">
        <v>43907</v>
      </c>
      <c r="B1518">
        <v>1505.4471131617595</v>
      </c>
      <c r="C1518" s="29" t="s">
        <v>100</v>
      </c>
      <c r="O1518" s="1">
        <v>43942</v>
      </c>
      <c r="P1518">
        <v>549.2433046999472</v>
      </c>
      <c r="Q1518" t="s">
        <v>129</v>
      </c>
    </row>
    <row r="1519" spans="1:17" x14ac:dyDescent="0.25">
      <c r="A1519" s="1">
        <v>43908</v>
      </c>
      <c r="B1519">
        <v>1863.1463466738273</v>
      </c>
      <c r="C1519" s="29" t="s">
        <v>100</v>
      </c>
      <c r="O1519" s="1">
        <v>43943</v>
      </c>
      <c r="P1519">
        <v>400.1751263967073</v>
      </c>
      <c r="Q1519" t="s">
        <v>129</v>
      </c>
    </row>
    <row r="1520" spans="1:17" x14ac:dyDescent="0.25">
      <c r="A1520" s="1">
        <v>43909</v>
      </c>
      <c r="B1520">
        <v>2442.5962987105954</v>
      </c>
      <c r="C1520" s="29" t="s">
        <v>100</v>
      </c>
      <c r="O1520" s="1">
        <v>43944</v>
      </c>
      <c r="P1520">
        <v>286.60525929163714</v>
      </c>
      <c r="Q1520" t="s">
        <v>129</v>
      </c>
    </row>
    <row r="1521" spans="1:17" x14ac:dyDescent="0.25">
      <c r="A1521" s="1">
        <v>43910</v>
      </c>
      <c r="B1521">
        <v>3256.9530451280298</v>
      </c>
      <c r="C1521" s="29" t="s">
        <v>100</v>
      </c>
      <c r="O1521" s="1">
        <v>43945</v>
      </c>
      <c r="P1521">
        <v>435.02434296423382</v>
      </c>
      <c r="Q1521" t="s">
        <v>129</v>
      </c>
    </row>
    <row r="1522" spans="1:17" x14ac:dyDescent="0.25">
      <c r="A1522" s="1">
        <v>43911</v>
      </c>
      <c r="B1522">
        <v>2893.7535007376387</v>
      </c>
      <c r="C1522" s="29" t="s">
        <v>100</v>
      </c>
      <c r="O1522" s="1">
        <v>43946</v>
      </c>
      <c r="P1522">
        <v>433.56799561567016</v>
      </c>
      <c r="Q1522" t="s">
        <v>129</v>
      </c>
    </row>
    <row r="1523" spans="1:17" x14ac:dyDescent="0.25">
      <c r="A1523" s="1">
        <v>43912</v>
      </c>
      <c r="B1523">
        <v>4561.1940762685645</v>
      </c>
      <c r="C1523" s="29" t="s">
        <v>100</v>
      </c>
      <c r="O1523" s="1">
        <v>43947</v>
      </c>
      <c r="P1523">
        <v>399.62323998361916</v>
      </c>
      <c r="Q1523" t="s">
        <v>129</v>
      </c>
    </row>
    <row r="1524" spans="1:17" x14ac:dyDescent="0.25">
      <c r="A1524" s="1">
        <v>43913</v>
      </c>
      <c r="B1524">
        <v>3830.0946021244563</v>
      </c>
      <c r="C1524" s="29" t="s">
        <v>100</v>
      </c>
      <c r="O1524" s="1">
        <v>43948</v>
      </c>
      <c r="P1524">
        <v>386.02933379502025</v>
      </c>
      <c r="Q1524" t="s">
        <v>129</v>
      </c>
    </row>
    <row r="1525" spans="1:17" x14ac:dyDescent="0.25">
      <c r="A1525" s="1">
        <v>43914</v>
      </c>
      <c r="B1525">
        <v>4265.0862153680764</v>
      </c>
      <c r="C1525" s="29" t="s">
        <v>100</v>
      </c>
      <c r="O1525" s="1">
        <v>43949</v>
      </c>
      <c r="P1525">
        <v>368.1082702805657</v>
      </c>
      <c r="Q1525" t="s">
        <v>129</v>
      </c>
    </row>
    <row r="1526" spans="1:17" x14ac:dyDescent="0.25">
      <c r="A1526" s="1">
        <v>43915</v>
      </c>
      <c r="B1526">
        <v>6247.0789917552393</v>
      </c>
      <c r="C1526" s="29" t="s">
        <v>100</v>
      </c>
      <c r="O1526" s="1">
        <v>43950</v>
      </c>
      <c r="P1526">
        <v>297.40673834062045</v>
      </c>
      <c r="Q1526" t="s">
        <v>129</v>
      </c>
    </row>
    <row r="1527" spans="1:17" x14ac:dyDescent="0.25">
      <c r="A1527" s="1">
        <v>43916</v>
      </c>
      <c r="B1527">
        <v>7654.348736418644</v>
      </c>
      <c r="C1527" s="29" t="s">
        <v>100</v>
      </c>
      <c r="O1527" s="1">
        <v>43951</v>
      </c>
      <c r="P1527">
        <v>306.85286783357446</v>
      </c>
      <c r="Q1527" t="s">
        <v>129</v>
      </c>
    </row>
    <row r="1528" spans="1:17" x14ac:dyDescent="0.25">
      <c r="A1528" s="1">
        <v>43917</v>
      </c>
      <c r="B1528">
        <v>8382.9117776042021</v>
      </c>
      <c r="C1528" s="29" t="s">
        <v>100</v>
      </c>
      <c r="O1528" s="1">
        <v>43952</v>
      </c>
      <c r="P1528">
        <v>318.92911260869982</v>
      </c>
      <c r="Q1528" t="s">
        <v>129</v>
      </c>
    </row>
    <row r="1529" spans="1:17" x14ac:dyDescent="0.25">
      <c r="A1529" s="1">
        <v>43918</v>
      </c>
      <c r="B1529">
        <v>7864.8017524686265</v>
      </c>
      <c r="C1529" s="29" t="s">
        <v>100</v>
      </c>
      <c r="O1529" s="1">
        <v>43953</v>
      </c>
      <c r="P1529">
        <v>299.96223545747063</v>
      </c>
      <c r="Q1529" t="s">
        <v>129</v>
      </c>
    </row>
    <row r="1530" spans="1:17" x14ac:dyDescent="0.25">
      <c r="A1530" s="1">
        <v>43919</v>
      </c>
      <c r="B1530">
        <v>7991.9324460807911</v>
      </c>
      <c r="C1530" s="29" t="s">
        <v>100</v>
      </c>
      <c r="O1530" s="1">
        <v>43954</v>
      </c>
      <c r="P1530">
        <v>281.52537108014172</v>
      </c>
      <c r="Q1530" t="s">
        <v>129</v>
      </c>
    </row>
    <row r="1531" spans="1:17" x14ac:dyDescent="0.25">
      <c r="A1531" s="1">
        <v>43920</v>
      </c>
      <c r="B1531">
        <v>6667.5944420520145</v>
      </c>
      <c r="C1531" s="29" t="s">
        <v>100</v>
      </c>
      <c r="O1531" s="1">
        <v>43955</v>
      </c>
      <c r="P1531">
        <v>266.98110611973971</v>
      </c>
      <c r="Q1531" t="s">
        <v>129</v>
      </c>
    </row>
    <row r="1532" spans="1:17" x14ac:dyDescent="0.25">
      <c r="A1532" s="1">
        <v>43921</v>
      </c>
      <c r="B1532">
        <v>6240.7251907510235</v>
      </c>
      <c r="C1532" s="29" t="s">
        <v>100</v>
      </c>
      <c r="O1532" s="1">
        <v>43956</v>
      </c>
      <c r="P1532">
        <v>289.92522523393575</v>
      </c>
      <c r="Q1532" t="s">
        <v>129</v>
      </c>
    </row>
    <row r="1533" spans="1:17" x14ac:dyDescent="0.25">
      <c r="A1533" s="1">
        <v>43922</v>
      </c>
      <c r="B1533">
        <v>8681.5944173038406</v>
      </c>
      <c r="C1533" s="29" t="s">
        <v>100</v>
      </c>
      <c r="O1533" s="1">
        <v>43957</v>
      </c>
      <c r="P1533">
        <v>151.89829287630226</v>
      </c>
      <c r="Q1533" t="s">
        <v>129</v>
      </c>
    </row>
    <row r="1534" spans="1:17" x14ac:dyDescent="0.25">
      <c r="A1534" s="1">
        <v>43923</v>
      </c>
      <c r="B1534">
        <v>7841.4966437585681</v>
      </c>
      <c r="C1534" s="29" t="s">
        <v>100</v>
      </c>
      <c r="O1534" s="1">
        <v>43958</v>
      </c>
      <c r="P1534">
        <v>158.12220534826957</v>
      </c>
      <c r="Q1534" t="s">
        <v>129</v>
      </c>
    </row>
    <row r="1535" spans="1:17" x14ac:dyDescent="0.25">
      <c r="A1535" s="1">
        <v>43924</v>
      </c>
      <c r="B1535">
        <v>7847.3583906877939</v>
      </c>
      <c r="C1535" s="29" t="s">
        <v>100</v>
      </c>
      <c r="O1535" s="1">
        <v>43959</v>
      </c>
      <c r="P1535">
        <v>203.02468424450598</v>
      </c>
      <c r="Q1535" t="s">
        <v>129</v>
      </c>
    </row>
    <row r="1536" spans="1:17" x14ac:dyDescent="0.25">
      <c r="A1536" s="1">
        <v>43925</v>
      </c>
      <c r="B1536">
        <v>7473.085985783373</v>
      </c>
      <c r="C1536" s="29" t="s">
        <v>100</v>
      </c>
      <c r="O1536" s="1">
        <v>43960</v>
      </c>
      <c r="P1536">
        <v>230.00003654198974</v>
      </c>
      <c r="Q1536" t="s">
        <v>129</v>
      </c>
    </row>
    <row r="1537" spans="1:17" x14ac:dyDescent="0.25">
      <c r="A1537" s="1">
        <v>43926</v>
      </c>
      <c r="B1537">
        <v>6916.1410359680913</v>
      </c>
      <c r="C1537" s="29" t="s">
        <v>100</v>
      </c>
      <c r="O1537" s="1">
        <v>43961</v>
      </c>
      <c r="P1537">
        <v>218.44959496935559</v>
      </c>
      <c r="Q1537" t="s">
        <v>129</v>
      </c>
    </row>
    <row r="1538" spans="1:17" x14ac:dyDescent="0.25">
      <c r="A1538" s="1">
        <v>43927</v>
      </c>
      <c r="B1538">
        <v>6039.5699254650444</v>
      </c>
      <c r="C1538" s="29" t="s">
        <v>100</v>
      </c>
      <c r="O1538" s="1">
        <v>43962</v>
      </c>
      <c r="P1538">
        <v>223.90791844435384</v>
      </c>
      <c r="Q1538" t="s">
        <v>129</v>
      </c>
    </row>
    <row r="1539" spans="1:17" x14ac:dyDescent="0.25">
      <c r="A1539" s="1">
        <v>43928</v>
      </c>
      <c r="B1539">
        <v>4389.8490613506792</v>
      </c>
      <c r="C1539" s="29" t="s">
        <v>100</v>
      </c>
      <c r="O1539" s="1">
        <v>43963</v>
      </c>
      <c r="P1539">
        <v>197.33141564050212</v>
      </c>
      <c r="Q1539" t="s">
        <v>129</v>
      </c>
    </row>
    <row r="1540" spans="1:17" x14ac:dyDescent="0.25">
      <c r="A1540" s="1">
        <v>43929</v>
      </c>
      <c r="B1540">
        <v>5160.9406668951451</v>
      </c>
      <c r="C1540" s="29" t="s">
        <v>100</v>
      </c>
      <c r="O1540" s="1">
        <v>43964</v>
      </c>
      <c r="P1540">
        <v>133.00893964171087</v>
      </c>
      <c r="Q1540" t="s">
        <v>129</v>
      </c>
    </row>
    <row r="1541" spans="1:17" x14ac:dyDescent="0.25">
      <c r="A1541" s="1">
        <v>43930</v>
      </c>
      <c r="B1541">
        <v>6001.1511987564627</v>
      </c>
      <c r="C1541" s="29" t="s">
        <v>100</v>
      </c>
      <c r="O1541" s="1">
        <v>43965</v>
      </c>
      <c r="P1541">
        <v>132.83623635419522</v>
      </c>
      <c r="Q1541" t="s">
        <v>129</v>
      </c>
    </row>
    <row r="1542" spans="1:17" x14ac:dyDescent="0.25">
      <c r="A1542" s="1">
        <v>43931</v>
      </c>
      <c r="B1542">
        <v>5701.2910840440636</v>
      </c>
      <c r="C1542" s="29" t="s">
        <v>100</v>
      </c>
      <c r="O1542" s="1">
        <v>43966</v>
      </c>
      <c r="P1542">
        <v>174.88469258634234</v>
      </c>
      <c r="Q1542" t="s">
        <v>129</v>
      </c>
    </row>
    <row r="1543" spans="1:17" x14ac:dyDescent="0.25">
      <c r="A1543" s="1">
        <v>43932</v>
      </c>
      <c r="B1543">
        <v>4650.8180260321942</v>
      </c>
      <c r="C1543" s="29" t="s">
        <v>100</v>
      </c>
      <c r="O1543" s="1">
        <v>43967</v>
      </c>
      <c r="P1543">
        <v>189.89589970372759</v>
      </c>
      <c r="Q1543" t="s">
        <v>129</v>
      </c>
    </row>
    <row r="1544" spans="1:17" x14ac:dyDescent="0.25">
      <c r="A1544" s="1">
        <v>43933</v>
      </c>
      <c r="B1544">
        <v>4682.6537157878511</v>
      </c>
      <c r="C1544" s="29" t="s">
        <v>100</v>
      </c>
      <c r="O1544" s="1">
        <v>43968</v>
      </c>
      <c r="P1544">
        <v>210.74233462021647</v>
      </c>
      <c r="Q1544" t="s">
        <v>129</v>
      </c>
    </row>
    <row r="1545" spans="1:17" x14ac:dyDescent="0.25">
      <c r="A1545" s="1">
        <v>43934</v>
      </c>
      <c r="B1545">
        <v>4184.0890011165957</v>
      </c>
      <c r="C1545" s="29" t="s">
        <v>100</v>
      </c>
      <c r="O1545" s="1">
        <v>43969</v>
      </c>
      <c r="P1545">
        <v>152.23583576444233</v>
      </c>
      <c r="Q1545" t="s">
        <v>129</v>
      </c>
    </row>
    <row r="1546" spans="1:17" x14ac:dyDescent="0.25">
      <c r="A1546" s="1">
        <v>43935</v>
      </c>
      <c r="B1546">
        <v>3468.3209729642795</v>
      </c>
      <c r="C1546" s="29" t="s">
        <v>100</v>
      </c>
      <c r="O1546" s="1">
        <v>43970</v>
      </c>
      <c r="P1546">
        <v>94.531173538067492</v>
      </c>
      <c r="Q1546" t="s">
        <v>129</v>
      </c>
    </row>
    <row r="1547" spans="1:17" x14ac:dyDescent="0.25">
      <c r="A1547" s="1">
        <v>43936</v>
      </c>
      <c r="B1547">
        <v>3031.0496287481774</v>
      </c>
      <c r="C1547" s="29" t="s">
        <v>100</v>
      </c>
      <c r="O1547" s="1">
        <v>43971</v>
      </c>
      <c r="P1547">
        <v>104.90310811175773</v>
      </c>
      <c r="Q1547" t="s">
        <v>129</v>
      </c>
    </row>
    <row r="1548" spans="1:17" x14ac:dyDescent="0.25">
      <c r="A1548" s="1">
        <v>43937</v>
      </c>
      <c r="B1548">
        <v>4706.1640313264661</v>
      </c>
      <c r="C1548" s="29" t="s">
        <v>100</v>
      </c>
      <c r="O1548" s="1">
        <v>43972</v>
      </c>
      <c r="P1548">
        <v>54.026966235899302</v>
      </c>
      <c r="Q1548" t="s">
        <v>129</v>
      </c>
    </row>
    <row r="1549" spans="1:17" x14ac:dyDescent="0.25">
      <c r="A1549" s="1">
        <v>43938</v>
      </c>
      <c r="B1549">
        <v>5129.9165642438265</v>
      </c>
      <c r="C1549" s="29" t="s">
        <v>100</v>
      </c>
      <c r="O1549" s="1">
        <v>43973</v>
      </c>
      <c r="P1549">
        <v>82.367761290763752</v>
      </c>
      <c r="Q1549" t="s">
        <v>129</v>
      </c>
    </row>
    <row r="1550" spans="1:17" x14ac:dyDescent="0.25">
      <c r="A1550" s="1">
        <v>43939</v>
      </c>
      <c r="B1550">
        <v>5137.9851632772925</v>
      </c>
      <c r="C1550" s="29" t="s">
        <v>100</v>
      </c>
      <c r="O1550" s="1">
        <v>43974</v>
      </c>
      <c r="P1550">
        <v>105.03668787254598</v>
      </c>
      <c r="Q1550" t="s">
        <v>129</v>
      </c>
    </row>
    <row r="1551" spans="1:17" x14ac:dyDescent="0.25">
      <c r="A1551" s="1">
        <v>43940</v>
      </c>
      <c r="B1551">
        <v>4546.4665386006318</v>
      </c>
      <c r="C1551" s="29" t="s">
        <v>100</v>
      </c>
      <c r="O1551" s="1">
        <v>43975</v>
      </c>
      <c r="P1551">
        <v>46.873701104266758</v>
      </c>
      <c r="Q1551" t="s">
        <v>129</v>
      </c>
    </row>
    <row r="1552" spans="1:17" x14ac:dyDescent="0.25">
      <c r="A1552" s="1">
        <v>43941</v>
      </c>
      <c r="B1552">
        <v>4156.3639515710938</v>
      </c>
      <c r="C1552" s="29" t="s">
        <v>100</v>
      </c>
      <c r="O1552" s="1">
        <v>43976</v>
      </c>
      <c r="P1552">
        <v>74.573494834883732</v>
      </c>
      <c r="Q1552" t="s">
        <v>129</v>
      </c>
    </row>
    <row r="1553" spans="1:17" x14ac:dyDescent="0.25">
      <c r="A1553" s="1">
        <v>43942</v>
      </c>
      <c r="B1553">
        <v>4175.9687630549406</v>
      </c>
      <c r="C1553" s="29" t="s">
        <v>100</v>
      </c>
      <c r="O1553" s="1">
        <v>43977</v>
      </c>
      <c r="P1553">
        <v>67.395975179890925</v>
      </c>
      <c r="Q1553" t="s">
        <v>129</v>
      </c>
    </row>
    <row r="1554" spans="1:17" x14ac:dyDescent="0.25">
      <c r="A1554" s="1">
        <v>43943</v>
      </c>
      <c r="B1554">
        <v>3926.9999671338469</v>
      </c>
      <c r="C1554" s="29" t="s">
        <v>100</v>
      </c>
      <c r="O1554" s="1">
        <v>43978</v>
      </c>
      <c r="P1554">
        <v>28.50422435079042</v>
      </c>
      <c r="Q1554" t="s">
        <v>129</v>
      </c>
    </row>
    <row r="1555" spans="1:17" x14ac:dyDescent="0.25">
      <c r="A1555" s="1">
        <v>43944</v>
      </c>
      <c r="B1555">
        <v>4088.5800742631441</v>
      </c>
      <c r="C1555" s="29" t="s">
        <v>100</v>
      </c>
      <c r="O1555" s="1">
        <v>43979</v>
      </c>
      <c r="P1555">
        <v>51.433817830068001</v>
      </c>
      <c r="Q1555" t="s">
        <v>129</v>
      </c>
    </row>
    <row r="1556" spans="1:17" x14ac:dyDescent="0.25">
      <c r="A1556" s="1">
        <v>43945</v>
      </c>
      <c r="B1556">
        <v>4502.558080510863</v>
      </c>
      <c r="C1556" s="29" t="s">
        <v>100</v>
      </c>
      <c r="O1556" s="1">
        <v>43980</v>
      </c>
      <c r="P1556">
        <v>44.333547017459367</v>
      </c>
      <c r="Q1556" t="s">
        <v>129</v>
      </c>
    </row>
    <row r="1557" spans="1:17" x14ac:dyDescent="0.25">
      <c r="A1557" s="1">
        <v>43946</v>
      </c>
      <c r="B1557">
        <v>2997.6655885797322</v>
      </c>
      <c r="C1557" s="29" t="s">
        <v>100</v>
      </c>
      <c r="O1557" s="1">
        <v>43981</v>
      </c>
      <c r="P1557">
        <v>43.154493907690608</v>
      </c>
      <c r="Q1557" t="s">
        <v>129</v>
      </c>
    </row>
    <row r="1558" spans="1:17" x14ac:dyDescent="0.25">
      <c r="A1558" s="1">
        <v>43947</v>
      </c>
      <c r="B1558">
        <v>2816.7511432306951</v>
      </c>
      <c r="C1558" s="29" t="s">
        <v>100</v>
      </c>
      <c r="O1558" s="1">
        <v>43982</v>
      </c>
      <c r="P1558">
        <v>51.40940076947242</v>
      </c>
      <c r="Q1558" t="s">
        <v>129</v>
      </c>
    </row>
    <row r="1559" spans="1:17" x14ac:dyDescent="0.25">
      <c r="A1559" s="1">
        <v>43948</v>
      </c>
      <c r="B1559">
        <v>1874.2674016476246</v>
      </c>
      <c r="C1559" s="29" t="s">
        <v>100</v>
      </c>
      <c r="O1559" s="1">
        <v>43983</v>
      </c>
      <c r="P1559">
        <v>46.453809451008325</v>
      </c>
      <c r="Q1559" t="s">
        <v>129</v>
      </c>
    </row>
    <row r="1560" spans="1:17" x14ac:dyDescent="0.25">
      <c r="A1560" s="1">
        <v>43949</v>
      </c>
      <c r="B1560">
        <v>1721.6633442635843</v>
      </c>
      <c r="C1560" s="29" t="s">
        <v>100</v>
      </c>
      <c r="O1560" s="1">
        <v>43984</v>
      </c>
      <c r="P1560">
        <v>41.611108978153084</v>
      </c>
      <c r="Q1560" t="s">
        <v>129</v>
      </c>
    </row>
    <row r="1561" spans="1:17" x14ac:dyDescent="0.25">
      <c r="A1561" s="1">
        <v>43950</v>
      </c>
      <c r="B1561">
        <v>1362.0550872521633</v>
      </c>
      <c r="C1561" s="29" t="s">
        <v>100</v>
      </c>
      <c r="O1561" s="1">
        <v>43985</v>
      </c>
      <c r="P1561">
        <v>42.335153764334095</v>
      </c>
      <c r="Q1561" t="s">
        <v>129</v>
      </c>
    </row>
    <row r="1562" spans="1:17" x14ac:dyDescent="0.25">
      <c r="A1562" s="1">
        <v>43951</v>
      </c>
      <c r="B1562">
        <v>1960.8619289843825</v>
      </c>
      <c r="C1562" s="29" t="s">
        <v>100</v>
      </c>
      <c r="O1562" s="1">
        <v>43986</v>
      </c>
      <c r="P1562">
        <v>70.390154240532951</v>
      </c>
      <c r="Q1562" t="s">
        <v>129</v>
      </c>
    </row>
    <row r="1563" spans="1:17" x14ac:dyDescent="0.25">
      <c r="A1563" s="1">
        <v>43952</v>
      </c>
      <c r="B1563">
        <v>1424.31532188911</v>
      </c>
      <c r="C1563" s="29" t="s">
        <v>100</v>
      </c>
      <c r="O1563" s="1">
        <v>43987</v>
      </c>
      <c r="P1563">
        <v>65.458720321006538</v>
      </c>
      <c r="Q1563" t="s">
        <v>129</v>
      </c>
    </row>
    <row r="1564" spans="1:17" x14ac:dyDescent="0.25">
      <c r="A1564" s="1">
        <v>43953</v>
      </c>
      <c r="B1564">
        <v>1136.603712713626</v>
      </c>
      <c r="C1564" s="29" t="s">
        <v>100</v>
      </c>
      <c r="O1564" s="1">
        <v>43988</v>
      </c>
      <c r="P1564">
        <v>54.099144503723345</v>
      </c>
      <c r="Q1564" t="s">
        <v>129</v>
      </c>
    </row>
    <row r="1565" spans="1:17" x14ac:dyDescent="0.25">
      <c r="A1565" s="1">
        <v>43954</v>
      </c>
      <c r="B1565">
        <v>1139.2846445298119</v>
      </c>
      <c r="C1565" s="29" t="s">
        <v>100</v>
      </c>
      <c r="O1565" s="1">
        <v>43989</v>
      </c>
      <c r="P1565">
        <v>79.756268637256454</v>
      </c>
      <c r="Q1565" t="s">
        <v>129</v>
      </c>
    </row>
    <row r="1566" spans="1:17" x14ac:dyDescent="0.25">
      <c r="A1566" s="1">
        <v>43955</v>
      </c>
      <c r="B1566">
        <v>851.94990452772311</v>
      </c>
      <c r="C1566" s="29" t="s">
        <v>100</v>
      </c>
      <c r="O1566" s="1">
        <v>43990</v>
      </c>
      <c r="P1566">
        <v>79.660498421636035</v>
      </c>
      <c r="Q1566" t="s">
        <v>129</v>
      </c>
    </row>
    <row r="1567" spans="1:17" x14ac:dyDescent="0.25">
      <c r="A1567" s="1">
        <v>43956</v>
      </c>
      <c r="B1567">
        <v>402.49811911616951</v>
      </c>
      <c r="C1567" s="29" t="s">
        <v>100</v>
      </c>
      <c r="O1567" s="1">
        <v>43991</v>
      </c>
      <c r="P1567">
        <v>60.304458055641703</v>
      </c>
      <c r="Q1567" t="s">
        <v>129</v>
      </c>
    </row>
    <row r="1568" spans="1:17" x14ac:dyDescent="0.25">
      <c r="A1568" s="1">
        <v>43957</v>
      </c>
      <c r="B1568">
        <v>768.96785469475924</v>
      </c>
      <c r="C1568" s="29" t="s">
        <v>100</v>
      </c>
      <c r="O1568" s="1">
        <v>43992</v>
      </c>
      <c r="P1568">
        <v>57.111920711330221</v>
      </c>
      <c r="Q1568" t="s">
        <v>129</v>
      </c>
    </row>
    <row r="1569" spans="1:17" x14ac:dyDescent="0.25">
      <c r="A1569" s="1">
        <v>43958</v>
      </c>
      <c r="B1569">
        <v>709.29708156779714</v>
      </c>
      <c r="C1569" s="29" t="s">
        <v>100</v>
      </c>
      <c r="O1569" s="1">
        <v>43993</v>
      </c>
      <c r="P1569">
        <v>49.429120965575535</v>
      </c>
      <c r="Q1569" t="s">
        <v>129</v>
      </c>
    </row>
    <row r="1570" spans="1:17" x14ac:dyDescent="0.25">
      <c r="A1570" s="1">
        <v>43959</v>
      </c>
      <c r="B1570">
        <v>717.55567049280728</v>
      </c>
      <c r="C1570" s="29" t="s">
        <v>100</v>
      </c>
      <c r="O1570" s="1">
        <v>43994</v>
      </c>
      <c r="P1570">
        <v>36.196386643775853</v>
      </c>
      <c r="Q1570" t="s">
        <v>129</v>
      </c>
    </row>
    <row r="1571" spans="1:17" x14ac:dyDescent="0.25">
      <c r="A1571" s="1">
        <v>43960</v>
      </c>
      <c r="B1571">
        <v>1039.1062336277273</v>
      </c>
      <c r="C1571" s="29" t="s">
        <v>100</v>
      </c>
      <c r="O1571" s="1">
        <v>43995</v>
      </c>
      <c r="P1571">
        <v>31.965235315094205</v>
      </c>
      <c r="Q1571" t="s">
        <v>129</v>
      </c>
    </row>
    <row r="1572" spans="1:17" x14ac:dyDescent="0.25">
      <c r="A1572" s="1">
        <v>43961</v>
      </c>
      <c r="B1572">
        <v>665.96228829453491</v>
      </c>
      <c r="C1572" s="29" t="s">
        <v>100</v>
      </c>
      <c r="O1572" s="1">
        <v>43996</v>
      </c>
      <c r="P1572">
        <v>33.331404173655692</v>
      </c>
      <c r="Q1572" t="s">
        <v>129</v>
      </c>
    </row>
    <row r="1573" spans="1:17" x14ac:dyDescent="0.25">
      <c r="A1573" s="1">
        <v>43962</v>
      </c>
      <c r="B1573">
        <v>592.47863161904911</v>
      </c>
      <c r="C1573" s="29" t="s">
        <v>100</v>
      </c>
      <c r="O1573" s="1">
        <v>43997</v>
      </c>
      <c r="P1573">
        <v>33.511528858884162</v>
      </c>
      <c r="Q1573" t="s">
        <v>129</v>
      </c>
    </row>
    <row r="1574" spans="1:17" x14ac:dyDescent="0.25">
      <c r="A1574" s="1">
        <v>43963</v>
      </c>
      <c r="B1574">
        <v>405.65274972036298</v>
      </c>
      <c r="C1574" s="29" t="s">
        <v>100</v>
      </c>
      <c r="O1574" s="1">
        <v>43998</v>
      </c>
      <c r="P1574">
        <v>31.175618152647434</v>
      </c>
      <c r="Q1574" t="s">
        <v>129</v>
      </c>
    </row>
    <row r="1575" spans="1:17" x14ac:dyDescent="0.25">
      <c r="A1575" s="1">
        <v>43964</v>
      </c>
      <c r="B1575">
        <v>396.90968172246079</v>
      </c>
      <c r="C1575" s="29" t="s">
        <v>100</v>
      </c>
      <c r="O1575" s="1">
        <v>43999</v>
      </c>
      <c r="P1575">
        <v>38.225449412397225</v>
      </c>
      <c r="Q1575" t="s">
        <v>129</v>
      </c>
    </row>
    <row r="1576" spans="1:17" x14ac:dyDescent="0.25">
      <c r="A1576" s="1">
        <v>43965</v>
      </c>
      <c r="B1576">
        <v>431.74680713597525</v>
      </c>
      <c r="C1576" s="29" t="s">
        <v>100</v>
      </c>
      <c r="O1576" s="1">
        <v>44000</v>
      </c>
      <c r="P1576">
        <v>60.294963183285446</v>
      </c>
      <c r="Q1576" t="s">
        <v>129</v>
      </c>
    </row>
    <row r="1577" spans="1:17" x14ac:dyDescent="0.25">
      <c r="A1577" s="1">
        <v>43966</v>
      </c>
      <c r="B1577">
        <v>484.70337326072411</v>
      </c>
      <c r="C1577" s="29" t="s">
        <v>100</v>
      </c>
      <c r="O1577" s="1">
        <v>43896</v>
      </c>
      <c r="Q1577" t="s">
        <v>130</v>
      </c>
    </row>
    <row r="1578" spans="1:17" x14ac:dyDescent="0.25">
      <c r="A1578" s="1">
        <v>43967</v>
      </c>
      <c r="B1578">
        <v>535.94423847413032</v>
      </c>
      <c r="C1578" s="29" t="s">
        <v>100</v>
      </c>
      <c r="O1578" s="1">
        <v>43897</v>
      </c>
      <c r="Q1578" t="s">
        <v>130</v>
      </c>
    </row>
    <row r="1579" spans="1:17" x14ac:dyDescent="0.25">
      <c r="A1579" s="1">
        <v>43968</v>
      </c>
      <c r="B1579">
        <v>531.76117248499861</v>
      </c>
      <c r="C1579" s="29" t="s">
        <v>100</v>
      </c>
      <c r="O1579" s="1">
        <v>43898</v>
      </c>
      <c r="Q1579" t="s">
        <v>130</v>
      </c>
    </row>
    <row r="1580" spans="1:17" x14ac:dyDescent="0.25">
      <c r="A1580" s="1">
        <v>43969</v>
      </c>
      <c r="B1580">
        <v>429.48257578984459</v>
      </c>
      <c r="C1580" s="29" t="s">
        <v>100</v>
      </c>
      <c r="O1580" s="1">
        <v>43899</v>
      </c>
      <c r="Q1580" t="s">
        <v>130</v>
      </c>
    </row>
    <row r="1581" spans="1:17" x14ac:dyDescent="0.25">
      <c r="A1581" s="1">
        <v>43970</v>
      </c>
      <c r="B1581">
        <v>294.90896417562112</v>
      </c>
      <c r="C1581" s="29" t="s">
        <v>100</v>
      </c>
      <c r="O1581" s="1">
        <v>43900</v>
      </c>
      <c r="Q1581" t="s">
        <v>130</v>
      </c>
    </row>
    <row r="1582" spans="1:17" x14ac:dyDescent="0.25">
      <c r="A1582" s="1">
        <v>43971</v>
      </c>
      <c r="B1582">
        <v>284.32710249466959</v>
      </c>
      <c r="C1582" s="29" t="s">
        <v>100</v>
      </c>
      <c r="O1582" s="1">
        <v>43901</v>
      </c>
      <c r="Q1582" t="s">
        <v>130</v>
      </c>
    </row>
    <row r="1583" spans="1:17" x14ac:dyDescent="0.25">
      <c r="A1583" s="1">
        <v>43972</v>
      </c>
      <c r="B1583">
        <v>391.35455338716542</v>
      </c>
      <c r="C1583" s="29" t="s">
        <v>100</v>
      </c>
      <c r="O1583" s="1">
        <v>43902</v>
      </c>
      <c r="Q1583" t="s">
        <v>130</v>
      </c>
    </row>
    <row r="1584" spans="1:17" x14ac:dyDescent="0.25">
      <c r="A1584" s="1">
        <v>43973</v>
      </c>
      <c r="B1584">
        <v>349.07977168167457</v>
      </c>
      <c r="C1584" s="29" t="s">
        <v>100</v>
      </c>
      <c r="O1584" s="1">
        <v>43903</v>
      </c>
      <c r="Q1584" t="s">
        <v>130</v>
      </c>
    </row>
    <row r="1585" spans="1:17" x14ac:dyDescent="0.25">
      <c r="A1585" s="1">
        <v>43974</v>
      </c>
      <c r="B1585">
        <v>421.88387801853628</v>
      </c>
      <c r="C1585" s="29" t="s">
        <v>100</v>
      </c>
      <c r="O1585" s="1">
        <v>43904</v>
      </c>
      <c r="Q1585" t="s">
        <v>130</v>
      </c>
    </row>
    <row r="1586" spans="1:17" x14ac:dyDescent="0.25">
      <c r="A1586" s="1">
        <v>43975</v>
      </c>
      <c r="B1586">
        <v>370.63479759597993</v>
      </c>
      <c r="C1586" s="29" t="s">
        <v>100</v>
      </c>
      <c r="O1586" s="1">
        <v>43905</v>
      </c>
      <c r="Q1586" t="s">
        <v>130</v>
      </c>
    </row>
    <row r="1587" spans="1:17" x14ac:dyDescent="0.25">
      <c r="A1587" s="1">
        <v>43976</v>
      </c>
      <c r="B1587">
        <v>252.96359696120078</v>
      </c>
      <c r="C1587" s="29" t="s">
        <v>100</v>
      </c>
      <c r="O1587" s="1">
        <v>43906</v>
      </c>
      <c r="P1587">
        <v>40.583809435792567</v>
      </c>
      <c r="Q1587" t="s">
        <v>130</v>
      </c>
    </row>
    <row r="1588" spans="1:17" x14ac:dyDescent="0.25">
      <c r="A1588" s="1">
        <v>43977</v>
      </c>
      <c r="B1588">
        <v>142.87917955617985</v>
      </c>
      <c r="C1588" s="29" t="s">
        <v>100</v>
      </c>
      <c r="O1588" s="1">
        <v>43907</v>
      </c>
      <c r="P1588">
        <v>16.405532776407281</v>
      </c>
      <c r="Q1588" t="s">
        <v>130</v>
      </c>
    </row>
    <row r="1589" spans="1:17" x14ac:dyDescent="0.25">
      <c r="A1589" s="1">
        <v>43978</v>
      </c>
      <c r="B1589">
        <v>177.89806386186754</v>
      </c>
      <c r="C1589" s="29" t="s">
        <v>100</v>
      </c>
      <c r="O1589" s="1">
        <v>43908</v>
      </c>
      <c r="P1589">
        <v>139.76593761095208</v>
      </c>
      <c r="Q1589" t="s">
        <v>130</v>
      </c>
    </row>
    <row r="1590" spans="1:17" x14ac:dyDescent="0.25">
      <c r="A1590" s="1">
        <v>43979</v>
      </c>
      <c r="B1590">
        <v>222.4774527887611</v>
      </c>
      <c r="C1590" s="29" t="s">
        <v>100</v>
      </c>
      <c r="O1590" s="1">
        <v>43909</v>
      </c>
      <c r="P1590">
        <v>122.15052848313077</v>
      </c>
      <c r="Q1590" t="s">
        <v>130</v>
      </c>
    </row>
    <row r="1591" spans="1:17" x14ac:dyDescent="0.25">
      <c r="A1591" s="1">
        <v>43980</v>
      </c>
      <c r="B1591">
        <v>184.59374358573945</v>
      </c>
      <c r="C1591" s="29" t="s">
        <v>100</v>
      </c>
      <c r="O1591" s="1">
        <v>43910</v>
      </c>
      <c r="P1591">
        <v>147.9628409969223</v>
      </c>
      <c r="Q1591" t="s">
        <v>130</v>
      </c>
    </row>
    <row r="1592" spans="1:17" x14ac:dyDescent="0.25">
      <c r="A1592" s="1">
        <v>43981</v>
      </c>
      <c r="B1592">
        <v>182.1653586070552</v>
      </c>
      <c r="C1592" s="29" t="s">
        <v>100</v>
      </c>
      <c r="O1592" s="1">
        <v>43911</v>
      </c>
      <c r="P1592">
        <v>139.48364812875377</v>
      </c>
      <c r="Q1592" t="s">
        <v>130</v>
      </c>
    </row>
    <row r="1593" spans="1:17" x14ac:dyDescent="0.25">
      <c r="A1593" s="1">
        <v>43982</v>
      </c>
      <c r="B1593">
        <v>255.64876641727602</v>
      </c>
      <c r="C1593" s="29" t="s">
        <v>100</v>
      </c>
      <c r="O1593" s="1">
        <v>43912</v>
      </c>
      <c r="P1593">
        <v>165.98057126454194</v>
      </c>
      <c r="Q1593" t="s">
        <v>130</v>
      </c>
    </row>
    <row r="1594" spans="1:17" x14ac:dyDescent="0.25">
      <c r="A1594" s="1">
        <v>43983</v>
      </c>
      <c r="B1594">
        <v>119.39786658462819</v>
      </c>
      <c r="C1594" s="29" t="s">
        <v>100</v>
      </c>
      <c r="O1594" s="1">
        <v>43913</v>
      </c>
      <c r="P1594">
        <v>268.72173542352067</v>
      </c>
      <c r="Q1594" t="s">
        <v>130</v>
      </c>
    </row>
    <row r="1595" spans="1:17" x14ac:dyDescent="0.25">
      <c r="A1595" s="1">
        <v>43984</v>
      </c>
      <c r="B1595">
        <v>67.555825380540938</v>
      </c>
      <c r="C1595" s="29" t="s">
        <v>100</v>
      </c>
      <c r="O1595" s="1">
        <v>43914</v>
      </c>
      <c r="P1595">
        <v>311.72714419875331</v>
      </c>
      <c r="Q1595" t="s">
        <v>130</v>
      </c>
    </row>
    <row r="1596" spans="1:17" x14ac:dyDescent="0.25">
      <c r="A1596" s="1">
        <v>43985</v>
      </c>
      <c r="B1596">
        <v>121.47632455993406</v>
      </c>
      <c r="C1596" s="29" t="s">
        <v>100</v>
      </c>
      <c r="O1596" s="1">
        <v>43915</v>
      </c>
      <c r="P1596">
        <v>388.45886371689784</v>
      </c>
      <c r="Q1596" t="s">
        <v>130</v>
      </c>
    </row>
    <row r="1597" spans="1:17" x14ac:dyDescent="0.25">
      <c r="A1597" s="1">
        <v>43986</v>
      </c>
      <c r="B1597">
        <v>202.79336879145876</v>
      </c>
      <c r="C1597" s="29" t="s">
        <v>100</v>
      </c>
      <c r="O1597" s="1">
        <v>43916</v>
      </c>
      <c r="P1597">
        <v>451.81956897996832</v>
      </c>
      <c r="Q1597" t="s">
        <v>130</v>
      </c>
    </row>
    <row r="1598" spans="1:17" x14ac:dyDescent="0.25">
      <c r="A1598" s="1">
        <v>43987</v>
      </c>
      <c r="B1598">
        <v>196.79067688508442</v>
      </c>
      <c r="C1598" s="29" t="s">
        <v>100</v>
      </c>
      <c r="O1598" s="1">
        <v>43917</v>
      </c>
      <c r="P1598">
        <v>530.81860587859273</v>
      </c>
      <c r="Q1598" t="s">
        <v>130</v>
      </c>
    </row>
    <row r="1599" spans="1:17" x14ac:dyDescent="0.25">
      <c r="A1599" s="1">
        <v>43988</v>
      </c>
      <c r="B1599">
        <v>176.00144184237755</v>
      </c>
      <c r="C1599" s="29" t="s">
        <v>100</v>
      </c>
      <c r="O1599" s="1">
        <v>43918</v>
      </c>
      <c r="P1599">
        <v>742.35030556060144</v>
      </c>
      <c r="Q1599" t="s">
        <v>130</v>
      </c>
    </row>
    <row r="1600" spans="1:17" x14ac:dyDescent="0.25">
      <c r="A1600" s="1">
        <v>43989</v>
      </c>
      <c r="B1600">
        <v>163.44128197443976</v>
      </c>
      <c r="C1600" s="29" t="s">
        <v>100</v>
      </c>
      <c r="O1600" s="1">
        <v>43919</v>
      </c>
      <c r="P1600">
        <v>708.13144110096573</v>
      </c>
      <c r="Q1600" t="s">
        <v>130</v>
      </c>
    </row>
    <row r="1601" spans="1:17" x14ac:dyDescent="0.25">
      <c r="A1601" s="1">
        <v>43990</v>
      </c>
      <c r="B1601">
        <v>107.71093835623192</v>
      </c>
      <c r="C1601" s="29" t="s">
        <v>100</v>
      </c>
      <c r="O1601" s="1">
        <v>43920</v>
      </c>
      <c r="P1601">
        <v>754.74494150101464</v>
      </c>
      <c r="Q1601" t="s">
        <v>130</v>
      </c>
    </row>
    <row r="1602" spans="1:17" x14ac:dyDescent="0.25">
      <c r="A1602" s="1">
        <v>43991</v>
      </c>
      <c r="B1602">
        <v>52.216170679528481</v>
      </c>
      <c r="C1602" s="29" t="s">
        <v>100</v>
      </c>
      <c r="O1602" s="1">
        <v>43921</v>
      </c>
      <c r="P1602">
        <v>903.87055390535625</v>
      </c>
      <c r="Q1602" t="s">
        <v>130</v>
      </c>
    </row>
    <row r="1603" spans="1:17" x14ac:dyDescent="0.25">
      <c r="A1603" s="1">
        <v>43992</v>
      </c>
      <c r="B1603">
        <v>76.025597075799908</v>
      </c>
      <c r="C1603" s="29" t="s">
        <v>100</v>
      </c>
      <c r="O1603" s="1">
        <v>43922</v>
      </c>
      <c r="P1603">
        <v>879.23028440360088</v>
      </c>
      <c r="Q1603" t="s">
        <v>130</v>
      </c>
    </row>
    <row r="1604" spans="1:17" x14ac:dyDescent="0.25">
      <c r="A1604" s="1">
        <v>43993</v>
      </c>
      <c r="B1604">
        <v>153.29584916238903</v>
      </c>
      <c r="C1604" s="29" t="s">
        <v>100</v>
      </c>
      <c r="O1604" s="1">
        <v>43923</v>
      </c>
      <c r="P1604">
        <v>845.04182707854488</v>
      </c>
      <c r="Q1604" t="s">
        <v>130</v>
      </c>
    </row>
    <row r="1605" spans="1:17" x14ac:dyDescent="0.25">
      <c r="A1605" s="1">
        <v>43994</v>
      </c>
      <c r="B1605">
        <v>156.29474352596864</v>
      </c>
      <c r="C1605" s="29" t="s">
        <v>100</v>
      </c>
      <c r="O1605" s="1">
        <v>43924</v>
      </c>
      <c r="P1605">
        <v>868.52346424901873</v>
      </c>
      <c r="Q1605" t="s">
        <v>130</v>
      </c>
    </row>
    <row r="1606" spans="1:17" x14ac:dyDescent="0.25">
      <c r="A1606" s="1">
        <v>43995</v>
      </c>
      <c r="B1606">
        <v>152.22437034584712</v>
      </c>
      <c r="C1606" s="29" t="s">
        <v>100</v>
      </c>
      <c r="O1606" s="1">
        <v>43925</v>
      </c>
      <c r="P1606">
        <v>909.47988494977869</v>
      </c>
      <c r="Q1606" t="s">
        <v>130</v>
      </c>
    </row>
    <row r="1607" spans="1:17" x14ac:dyDescent="0.25">
      <c r="A1607" s="1">
        <v>43996</v>
      </c>
      <c r="B1607">
        <v>132.07305646498554</v>
      </c>
      <c r="C1607" s="29" t="s">
        <v>100</v>
      </c>
      <c r="O1607" s="1">
        <v>43926</v>
      </c>
      <c r="P1607">
        <v>942.63917853380747</v>
      </c>
      <c r="Q1607" t="s">
        <v>130</v>
      </c>
    </row>
    <row r="1608" spans="1:17" x14ac:dyDescent="0.25">
      <c r="A1608" s="1">
        <v>43997</v>
      </c>
      <c r="B1608">
        <v>57.126957320951995</v>
      </c>
      <c r="C1608" s="29" t="s">
        <v>100</v>
      </c>
      <c r="O1608" s="1">
        <v>43927</v>
      </c>
      <c r="P1608">
        <v>926.01334255618394</v>
      </c>
      <c r="Q1608" t="s">
        <v>130</v>
      </c>
    </row>
    <row r="1609" spans="1:17" x14ac:dyDescent="0.25">
      <c r="A1609" s="1">
        <v>43998</v>
      </c>
      <c r="B1609">
        <v>68.449181682873757</v>
      </c>
      <c r="C1609" s="29" t="s">
        <v>100</v>
      </c>
      <c r="O1609" s="1">
        <v>43928</v>
      </c>
      <c r="P1609">
        <v>803.81101644988962</v>
      </c>
      <c r="Q1609" t="s">
        <v>130</v>
      </c>
    </row>
    <row r="1610" spans="1:17" x14ac:dyDescent="0.25">
      <c r="A1610" s="1">
        <v>43999</v>
      </c>
      <c r="B1610">
        <v>130.50286242323938</v>
      </c>
      <c r="C1610" s="29" t="s">
        <v>100</v>
      </c>
      <c r="O1610" s="1">
        <v>43929</v>
      </c>
      <c r="P1610">
        <v>689.78657664697766</v>
      </c>
      <c r="Q1610" t="s">
        <v>130</v>
      </c>
    </row>
    <row r="1611" spans="1:17" x14ac:dyDescent="0.25">
      <c r="A1611" s="1">
        <v>44000</v>
      </c>
      <c r="B1611">
        <v>140.89835379110804</v>
      </c>
      <c r="C1611" s="29" t="s">
        <v>100</v>
      </c>
      <c r="O1611" s="1">
        <v>43930</v>
      </c>
      <c r="P1611">
        <v>660.48228962150097</v>
      </c>
      <c r="Q1611" t="s">
        <v>130</v>
      </c>
    </row>
    <row r="1612" spans="1:17" x14ac:dyDescent="0.25">
      <c r="A1612" s="1">
        <v>43886</v>
      </c>
      <c r="C1612" s="29" t="s">
        <v>91</v>
      </c>
      <c r="O1612" s="1">
        <v>43931</v>
      </c>
      <c r="P1612">
        <v>739.13295439458955</v>
      </c>
      <c r="Q1612" t="s">
        <v>130</v>
      </c>
    </row>
    <row r="1613" spans="1:17" x14ac:dyDescent="0.25">
      <c r="A1613" s="1">
        <v>43887</v>
      </c>
      <c r="C1613" s="29" t="s">
        <v>91</v>
      </c>
      <c r="O1613" s="1">
        <v>43932</v>
      </c>
      <c r="P1613">
        <v>710.31695974735112</v>
      </c>
      <c r="Q1613" t="s">
        <v>130</v>
      </c>
    </row>
    <row r="1614" spans="1:17" x14ac:dyDescent="0.25">
      <c r="A1614" s="1">
        <v>43888</v>
      </c>
      <c r="C1614" s="29" t="s">
        <v>91</v>
      </c>
      <c r="O1614" s="1">
        <v>43933</v>
      </c>
      <c r="P1614">
        <v>597.08901220161965</v>
      </c>
      <c r="Q1614" t="s">
        <v>130</v>
      </c>
    </row>
    <row r="1615" spans="1:17" x14ac:dyDescent="0.25">
      <c r="A1615" s="1">
        <v>43889</v>
      </c>
      <c r="C1615" s="29" t="s">
        <v>91</v>
      </c>
      <c r="O1615" s="1">
        <v>43934</v>
      </c>
      <c r="P1615">
        <v>555.80323579337357</v>
      </c>
      <c r="Q1615" t="s">
        <v>130</v>
      </c>
    </row>
    <row r="1616" spans="1:17" x14ac:dyDescent="0.25">
      <c r="A1616" s="1">
        <v>43890</v>
      </c>
      <c r="C1616" s="29" t="s">
        <v>91</v>
      </c>
      <c r="O1616" s="1">
        <v>43935</v>
      </c>
      <c r="P1616">
        <v>509.36829452560551</v>
      </c>
      <c r="Q1616" t="s">
        <v>130</v>
      </c>
    </row>
    <row r="1617" spans="1:17" x14ac:dyDescent="0.25">
      <c r="A1617" s="1">
        <v>43891</v>
      </c>
      <c r="B1617">
        <v>98.8443397606068</v>
      </c>
      <c r="C1617" s="29" t="s">
        <v>91</v>
      </c>
      <c r="O1617" s="1">
        <v>43936</v>
      </c>
      <c r="P1617">
        <v>596.68282410449092</v>
      </c>
      <c r="Q1617" t="s">
        <v>130</v>
      </c>
    </row>
    <row r="1618" spans="1:17" x14ac:dyDescent="0.25">
      <c r="A1618" s="1">
        <v>43892</v>
      </c>
      <c r="B1618">
        <v>99.900662215249582</v>
      </c>
      <c r="C1618" s="29" t="s">
        <v>91</v>
      </c>
      <c r="O1618" s="1">
        <v>43937</v>
      </c>
      <c r="P1618">
        <v>509.98700186784816</v>
      </c>
      <c r="Q1618" t="s">
        <v>130</v>
      </c>
    </row>
    <row r="1619" spans="1:17" x14ac:dyDescent="0.25">
      <c r="A1619" s="1">
        <v>43893</v>
      </c>
      <c r="B1619">
        <v>109.9080463602679</v>
      </c>
      <c r="C1619" s="29" t="s">
        <v>91</v>
      </c>
      <c r="O1619" s="1">
        <v>43938</v>
      </c>
      <c r="P1619">
        <v>484.05009180875447</v>
      </c>
      <c r="Q1619" t="s">
        <v>130</v>
      </c>
    </row>
    <row r="1620" spans="1:17" x14ac:dyDescent="0.25">
      <c r="A1620" s="1">
        <v>43894</v>
      </c>
      <c r="B1620">
        <v>110.89137056756267</v>
      </c>
      <c r="C1620" s="29" t="s">
        <v>91</v>
      </c>
      <c r="O1620" s="1">
        <v>43939</v>
      </c>
      <c r="P1620">
        <v>508.00728254798196</v>
      </c>
      <c r="Q1620" t="s">
        <v>130</v>
      </c>
    </row>
    <row r="1621" spans="1:17" x14ac:dyDescent="0.25">
      <c r="A1621" s="1">
        <v>43895</v>
      </c>
      <c r="B1621">
        <v>120.25829195833779</v>
      </c>
      <c r="C1621" s="29" t="s">
        <v>91</v>
      </c>
      <c r="O1621" s="1">
        <v>43940</v>
      </c>
      <c r="P1621">
        <v>504.22573815383754</v>
      </c>
      <c r="Q1621" t="s">
        <v>130</v>
      </c>
    </row>
    <row r="1622" spans="1:17" x14ac:dyDescent="0.25">
      <c r="A1622" s="1">
        <v>43896</v>
      </c>
      <c r="B1622">
        <v>114.8465576155271</v>
      </c>
      <c r="C1622" s="29" t="s">
        <v>91</v>
      </c>
      <c r="O1622" s="1">
        <v>43941</v>
      </c>
      <c r="P1622">
        <v>563.31238310214121</v>
      </c>
      <c r="Q1622" t="s">
        <v>130</v>
      </c>
    </row>
    <row r="1623" spans="1:17" x14ac:dyDescent="0.25">
      <c r="A1623" s="1">
        <v>43897</v>
      </c>
      <c r="B1623">
        <v>187.66109772043896</v>
      </c>
      <c r="C1623" s="29" t="s">
        <v>91</v>
      </c>
      <c r="O1623" s="1">
        <v>43942</v>
      </c>
      <c r="P1623">
        <v>530.66490969262316</v>
      </c>
      <c r="Q1623" t="s">
        <v>130</v>
      </c>
    </row>
    <row r="1624" spans="1:17" x14ac:dyDescent="0.25">
      <c r="A1624" s="1">
        <v>43898</v>
      </c>
      <c r="B1624">
        <v>263.22065120264284</v>
      </c>
      <c r="C1624" s="29" t="s">
        <v>91</v>
      </c>
      <c r="O1624" s="1">
        <v>43943</v>
      </c>
      <c r="P1624">
        <v>407.14855661407762</v>
      </c>
      <c r="Q1624" t="s">
        <v>130</v>
      </c>
    </row>
    <row r="1625" spans="1:17" x14ac:dyDescent="0.25">
      <c r="A1625" s="1">
        <v>43899</v>
      </c>
      <c r="B1625">
        <v>271.62186988205298</v>
      </c>
      <c r="C1625" s="29" t="s">
        <v>91</v>
      </c>
      <c r="O1625" s="1">
        <v>43944</v>
      </c>
      <c r="P1625">
        <v>296.57142286744886</v>
      </c>
      <c r="Q1625" t="s">
        <v>130</v>
      </c>
    </row>
    <row r="1626" spans="1:17" x14ac:dyDescent="0.25">
      <c r="A1626" s="1">
        <v>43900</v>
      </c>
      <c r="B1626">
        <v>299.43728209179329</v>
      </c>
      <c r="C1626" s="29" t="s">
        <v>91</v>
      </c>
      <c r="O1626" s="1">
        <v>43945</v>
      </c>
      <c r="P1626">
        <v>433.78425820100546</v>
      </c>
      <c r="Q1626" t="s">
        <v>130</v>
      </c>
    </row>
    <row r="1627" spans="1:17" x14ac:dyDescent="0.25">
      <c r="A1627" s="1">
        <v>43901</v>
      </c>
      <c r="B1627">
        <v>631.75151251258978</v>
      </c>
      <c r="C1627" s="29" t="s">
        <v>91</v>
      </c>
      <c r="O1627" s="1">
        <v>43946</v>
      </c>
      <c r="P1627">
        <v>436.69427296305651</v>
      </c>
      <c r="Q1627" t="s">
        <v>130</v>
      </c>
    </row>
    <row r="1628" spans="1:17" x14ac:dyDescent="0.25">
      <c r="A1628" s="1">
        <v>43902</v>
      </c>
      <c r="B1628">
        <v>593.85086964633047</v>
      </c>
      <c r="C1628" s="29" t="s">
        <v>91</v>
      </c>
      <c r="O1628" s="1">
        <v>43947</v>
      </c>
      <c r="P1628">
        <v>352.83155234041203</v>
      </c>
      <c r="Q1628" t="s">
        <v>130</v>
      </c>
    </row>
    <row r="1629" spans="1:17" x14ac:dyDescent="0.25">
      <c r="A1629" s="1">
        <v>43903</v>
      </c>
      <c r="B1629">
        <v>828.68791069848692</v>
      </c>
      <c r="C1629" s="29" t="s">
        <v>91</v>
      </c>
      <c r="O1629" s="1">
        <v>43948</v>
      </c>
      <c r="P1629">
        <v>320.06242890944776</v>
      </c>
      <c r="Q1629" t="s">
        <v>130</v>
      </c>
    </row>
    <row r="1630" spans="1:17" x14ac:dyDescent="0.25">
      <c r="A1630" s="1">
        <v>43904</v>
      </c>
      <c r="B1630">
        <v>1256.9813753490666</v>
      </c>
      <c r="C1630" s="29" t="s">
        <v>91</v>
      </c>
      <c r="O1630" s="1">
        <v>43949</v>
      </c>
      <c r="P1630">
        <v>357.25895066349199</v>
      </c>
      <c r="Q1630" t="s">
        <v>130</v>
      </c>
    </row>
    <row r="1631" spans="1:17" x14ac:dyDescent="0.25">
      <c r="A1631" s="1">
        <v>43905</v>
      </c>
      <c r="B1631">
        <v>1547.9195788638413</v>
      </c>
      <c r="C1631" s="29" t="s">
        <v>91</v>
      </c>
      <c r="O1631" s="1">
        <v>43950</v>
      </c>
      <c r="P1631">
        <v>309.19959877720771</v>
      </c>
      <c r="Q1631" t="s">
        <v>130</v>
      </c>
    </row>
    <row r="1632" spans="1:17" x14ac:dyDescent="0.25">
      <c r="A1632" s="1">
        <v>43906</v>
      </c>
      <c r="B1632">
        <v>1970.9823155170086</v>
      </c>
      <c r="C1632" s="29" t="s">
        <v>91</v>
      </c>
      <c r="O1632" s="1">
        <v>43951</v>
      </c>
      <c r="P1632">
        <v>296.09770734610947</v>
      </c>
      <c r="Q1632" t="s">
        <v>130</v>
      </c>
    </row>
    <row r="1633" spans="1:17" x14ac:dyDescent="0.25">
      <c r="A1633" s="1">
        <v>43907</v>
      </c>
      <c r="B1633">
        <v>1562.9394863740595</v>
      </c>
      <c r="C1633" s="29" t="s">
        <v>91</v>
      </c>
      <c r="O1633" s="1">
        <v>43952</v>
      </c>
      <c r="P1633">
        <v>305.03097112028399</v>
      </c>
      <c r="Q1633" t="s">
        <v>130</v>
      </c>
    </row>
    <row r="1634" spans="1:17" x14ac:dyDescent="0.25">
      <c r="A1634" s="1">
        <v>43908</v>
      </c>
      <c r="B1634">
        <v>1914.5698210725125</v>
      </c>
      <c r="C1634" s="29" t="s">
        <v>91</v>
      </c>
      <c r="O1634" s="1">
        <v>43953</v>
      </c>
      <c r="P1634">
        <v>289.1381983988403</v>
      </c>
      <c r="Q1634" t="s">
        <v>130</v>
      </c>
    </row>
    <row r="1635" spans="1:17" x14ac:dyDescent="0.25">
      <c r="A1635" s="1">
        <v>43909</v>
      </c>
      <c r="B1635">
        <v>2487.1907340508337</v>
      </c>
      <c r="C1635" s="29" t="s">
        <v>91</v>
      </c>
      <c r="O1635" s="1">
        <v>43954</v>
      </c>
      <c r="P1635">
        <v>253.18052176710148</v>
      </c>
      <c r="Q1635" t="s">
        <v>130</v>
      </c>
    </row>
    <row r="1636" spans="1:17" x14ac:dyDescent="0.25">
      <c r="A1636" s="1">
        <v>43910</v>
      </c>
      <c r="B1636">
        <v>3292.6919171367786</v>
      </c>
      <c r="C1636" s="29" t="s">
        <v>91</v>
      </c>
      <c r="O1636" s="1">
        <v>43955</v>
      </c>
      <c r="P1636">
        <v>245.91709817060911</v>
      </c>
      <c r="Q1636" t="s">
        <v>130</v>
      </c>
    </row>
    <row r="1637" spans="1:17" x14ac:dyDescent="0.25">
      <c r="A1637" s="1">
        <v>43911</v>
      </c>
      <c r="B1637">
        <v>2935.9388605621957</v>
      </c>
      <c r="C1637" s="29" t="s">
        <v>91</v>
      </c>
      <c r="O1637" s="1">
        <v>43956</v>
      </c>
      <c r="P1637">
        <v>274.83857866401559</v>
      </c>
      <c r="Q1637" t="s">
        <v>130</v>
      </c>
    </row>
    <row r="1638" spans="1:17" x14ac:dyDescent="0.25">
      <c r="A1638" s="1">
        <v>43912</v>
      </c>
      <c r="B1638">
        <v>4585.9176149681743</v>
      </c>
      <c r="C1638" s="29" t="s">
        <v>91</v>
      </c>
      <c r="O1638" s="1">
        <v>43957</v>
      </c>
      <c r="P1638">
        <v>155.54998952542849</v>
      </c>
      <c r="Q1638" t="s">
        <v>130</v>
      </c>
    </row>
    <row r="1639" spans="1:17" x14ac:dyDescent="0.25">
      <c r="A1639" s="1">
        <v>43913</v>
      </c>
      <c r="B1639">
        <v>3856.7306791796955</v>
      </c>
      <c r="C1639" s="29" t="s">
        <v>91</v>
      </c>
      <c r="O1639" s="1">
        <v>43958</v>
      </c>
      <c r="P1639">
        <v>142.02501394714571</v>
      </c>
      <c r="Q1639" t="s">
        <v>130</v>
      </c>
    </row>
    <row r="1640" spans="1:17" x14ac:dyDescent="0.25">
      <c r="A1640" s="1">
        <v>43914</v>
      </c>
      <c r="B1640">
        <v>4282.7753497759986</v>
      </c>
      <c r="C1640" s="29" t="s">
        <v>91</v>
      </c>
      <c r="O1640" s="1">
        <v>43959</v>
      </c>
      <c r="P1640">
        <v>188.73277575011204</v>
      </c>
      <c r="Q1640" t="s">
        <v>130</v>
      </c>
    </row>
    <row r="1641" spans="1:17" x14ac:dyDescent="0.25">
      <c r="A1641" s="1">
        <v>43915</v>
      </c>
      <c r="B1641">
        <v>6251.1655748183157</v>
      </c>
      <c r="C1641" s="29" t="s">
        <v>91</v>
      </c>
      <c r="O1641" s="1">
        <v>43960</v>
      </c>
      <c r="P1641">
        <v>217.82218956782486</v>
      </c>
      <c r="Q1641" t="s">
        <v>130</v>
      </c>
    </row>
    <row r="1642" spans="1:17" x14ac:dyDescent="0.25">
      <c r="A1642" s="1">
        <v>43916</v>
      </c>
      <c r="B1642">
        <v>7634.9185599161056</v>
      </c>
      <c r="C1642" s="29" t="s">
        <v>91</v>
      </c>
      <c r="O1642" s="1">
        <v>43961</v>
      </c>
      <c r="P1642">
        <v>179.01942720811314</v>
      </c>
      <c r="Q1642" t="s">
        <v>130</v>
      </c>
    </row>
    <row r="1643" spans="1:17" x14ac:dyDescent="0.25">
      <c r="A1643" s="1">
        <v>43917</v>
      </c>
      <c r="B1643">
        <v>8366.0989467507898</v>
      </c>
      <c r="C1643" s="29" t="s">
        <v>91</v>
      </c>
      <c r="O1643" s="1">
        <v>43962</v>
      </c>
      <c r="P1643">
        <v>184.37444977067301</v>
      </c>
      <c r="Q1643" t="s">
        <v>130</v>
      </c>
    </row>
    <row r="1644" spans="1:17" x14ac:dyDescent="0.25">
      <c r="A1644" s="1">
        <v>43918</v>
      </c>
      <c r="B1644">
        <v>7844.9774793730494</v>
      </c>
      <c r="C1644" s="29" t="s">
        <v>91</v>
      </c>
      <c r="O1644" s="1">
        <v>43963</v>
      </c>
      <c r="P1644">
        <v>189.05646088085803</v>
      </c>
      <c r="Q1644" t="s">
        <v>130</v>
      </c>
    </row>
    <row r="1645" spans="1:17" x14ac:dyDescent="0.25">
      <c r="A1645" s="1">
        <v>43919</v>
      </c>
      <c r="B1645">
        <v>7956.2121641681324</v>
      </c>
      <c r="C1645" s="29" t="s">
        <v>91</v>
      </c>
      <c r="O1645" s="1">
        <v>43964</v>
      </c>
      <c r="P1645">
        <v>141.75287336435463</v>
      </c>
      <c r="Q1645" t="s">
        <v>130</v>
      </c>
    </row>
    <row r="1646" spans="1:17" x14ac:dyDescent="0.25">
      <c r="A1646" s="1">
        <v>43920</v>
      </c>
      <c r="B1646">
        <v>6632.9874355957554</v>
      </c>
      <c r="C1646" s="29" t="s">
        <v>91</v>
      </c>
      <c r="O1646" s="1">
        <v>43965</v>
      </c>
      <c r="P1646">
        <v>130.73344626348708</v>
      </c>
      <c r="Q1646" t="s">
        <v>130</v>
      </c>
    </row>
    <row r="1647" spans="1:17" x14ac:dyDescent="0.25">
      <c r="A1647" s="1">
        <v>43921</v>
      </c>
      <c r="B1647">
        <v>6205.5204114313892</v>
      </c>
      <c r="C1647" s="29" t="s">
        <v>91</v>
      </c>
      <c r="O1647" s="1">
        <v>43966</v>
      </c>
      <c r="P1647">
        <v>169.36472978406937</v>
      </c>
      <c r="Q1647" t="s">
        <v>130</v>
      </c>
    </row>
    <row r="1648" spans="1:17" x14ac:dyDescent="0.25">
      <c r="A1648" s="1">
        <v>43922</v>
      </c>
      <c r="B1648">
        <v>8631.0395241859023</v>
      </c>
      <c r="C1648" s="29" t="s">
        <v>91</v>
      </c>
      <c r="O1648" s="1">
        <v>43967</v>
      </c>
      <c r="P1648">
        <v>176.70788796990848</v>
      </c>
      <c r="Q1648" t="s">
        <v>130</v>
      </c>
    </row>
    <row r="1649" spans="1:17" x14ac:dyDescent="0.25">
      <c r="A1649" s="1">
        <v>43923</v>
      </c>
      <c r="B1649">
        <v>7797.6041604462253</v>
      </c>
      <c r="C1649" s="29" t="s">
        <v>91</v>
      </c>
      <c r="O1649" s="1">
        <v>43968</v>
      </c>
      <c r="P1649">
        <v>179.35586176730376</v>
      </c>
      <c r="Q1649" t="s">
        <v>130</v>
      </c>
    </row>
    <row r="1650" spans="1:17" x14ac:dyDescent="0.25">
      <c r="A1650" s="1">
        <v>43924</v>
      </c>
      <c r="B1650">
        <v>7814.3473962285334</v>
      </c>
      <c r="C1650" s="29" t="s">
        <v>91</v>
      </c>
      <c r="O1650" s="1">
        <v>43969</v>
      </c>
      <c r="P1650">
        <v>131.54428139425482</v>
      </c>
      <c r="Q1650" t="s">
        <v>130</v>
      </c>
    </row>
    <row r="1651" spans="1:17" x14ac:dyDescent="0.25">
      <c r="A1651" s="1">
        <v>43925</v>
      </c>
      <c r="B1651">
        <v>7441.6275200607106</v>
      </c>
      <c r="C1651" s="29" t="s">
        <v>91</v>
      </c>
      <c r="O1651" s="1">
        <v>43970</v>
      </c>
      <c r="P1651">
        <v>94.723504285558306</v>
      </c>
      <c r="Q1651" t="s">
        <v>130</v>
      </c>
    </row>
    <row r="1652" spans="1:17" x14ac:dyDescent="0.25">
      <c r="A1652" s="1">
        <v>43926</v>
      </c>
      <c r="B1652">
        <v>6871.6237935851077</v>
      </c>
      <c r="C1652" s="29" t="s">
        <v>91</v>
      </c>
      <c r="O1652" s="1">
        <v>43971</v>
      </c>
      <c r="P1652">
        <v>107.3406399406007</v>
      </c>
      <c r="Q1652" t="s">
        <v>130</v>
      </c>
    </row>
    <row r="1653" spans="1:17" x14ac:dyDescent="0.25">
      <c r="A1653" s="1">
        <v>43927</v>
      </c>
      <c r="B1653">
        <v>6011.4877148505821</v>
      </c>
      <c r="C1653" s="29" t="s">
        <v>91</v>
      </c>
      <c r="O1653" s="1">
        <v>43972</v>
      </c>
      <c r="P1653">
        <v>65.954577088453519</v>
      </c>
      <c r="Q1653" t="s">
        <v>130</v>
      </c>
    </row>
    <row r="1654" spans="1:17" x14ac:dyDescent="0.25">
      <c r="A1654" s="1">
        <v>43928</v>
      </c>
      <c r="B1654">
        <v>4372.6547747102904</v>
      </c>
      <c r="C1654" s="29" t="s">
        <v>91</v>
      </c>
      <c r="O1654" s="1">
        <v>43973</v>
      </c>
      <c r="P1654">
        <v>67.013240663964908</v>
      </c>
      <c r="Q1654" t="s">
        <v>130</v>
      </c>
    </row>
    <row r="1655" spans="1:17" x14ac:dyDescent="0.25">
      <c r="A1655" s="1">
        <v>43929</v>
      </c>
      <c r="B1655">
        <v>5141.5607936480346</v>
      </c>
      <c r="C1655" s="29" t="s">
        <v>91</v>
      </c>
      <c r="O1655" s="1">
        <v>43974</v>
      </c>
      <c r="P1655">
        <v>75.486509948002933</v>
      </c>
      <c r="Q1655" t="s">
        <v>130</v>
      </c>
    </row>
    <row r="1656" spans="1:17" x14ac:dyDescent="0.25">
      <c r="A1656" s="1">
        <v>43930</v>
      </c>
      <c r="B1656">
        <v>5978.9202526367681</v>
      </c>
      <c r="C1656" s="29" t="s">
        <v>91</v>
      </c>
      <c r="O1656" s="1">
        <v>43975</v>
      </c>
      <c r="P1656">
        <v>29.164051002287948</v>
      </c>
      <c r="Q1656" t="s">
        <v>130</v>
      </c>
    </row>
    <row r="1657" spans="1:17" x14ac:dyDescent="0.25">
      <c r="A1657" s="1">
        <v>43931</v>
      </c>
      <c r="B1657">
        <v>5689.8597955981895</v>
      </c>
      <c r="C1657" s="29" t="s">
        <v>91</v>
      </c>
      <c r="O1657" s="1">
        <v>43976</v>
      </c>
      <c r="P1657">
        <v>44.89587419316743</v>
      </c>
      <c r="Q1657" t="s">
        <v>130</v>
      </c>
    </row>
    <row r="1658" spans="1:17" x14ac:dyDescent="0.25">
      <c r="A1658" s="1">
        <v>43932</v>
      </c>
      <c r="B1658">
        <v>4658.3249864344834</v>
      </c>
      <c r="C1658" s="29" t="s">
        <v>91</v>
      </c>
      <c r="O1658" s="1">
        <v>43977</v>
      </c>
      <c r="P1658">
        <v>51.869186593946807</v>
      </c>
      <c r="Q1658" t="s">
        <v>130</v>
      </c>
    </row>
    <row r="1659" spans="1:17" x14ac:dyDescent="0.25">
      <c r="A1659" s="1">
        <v>43933</v>
      </c>
      <c r="B1659">
        <v>4681.019068231305</v>
      </c>
      <c r="C1659" s="29" t="s">
        <v>91</v>
      </c>
      <c r="O1659" s="1">
        <v>43978</v>
      </c>
      <c r="P1659">
        <v>27.236081569979653</v>
      </c>
      <c r="Q1659" t="s">
        <v>130</v>
      </c>
    </row>
    <row r="1660" spans="1:17" x14ac:dyDescent="0.25">
      <c r="A1660" s="1">
        <v>43934</v>
      </c>
      <c r="B1660">
        <v>4182.0783839542019</v>
      </c>
      <c r="C1660" s="29" t="s">
        <v>91</v>
      </c>
      <c r="O1660" s="1">
        <v>43979</v>
      </c>
      <c r="P1660">
        <v>32.138362262331086</v>
      </c>
      <c r="Q1660" t="s">
        <v>130</v>
      </c>
    </row>
    <row r="1661" spans="1:17" x14ac:dyDescent="0.25">
      <c r="A1661" s="1">
        <v>43935</v>
      </c>
      <c r="B1661">
        <v>3475.685873610319</v>
      </c>
      <c r="C1661" s="29" t="s">
        <v>91</v>
      </c>
      <c r="O1661" s="1">
        <v>43980</v>
      </c>
      <c r="P1661">
        <v>33.866619571307744</v>
      </c>
      <c r="Q1661" t="s">
        <v>130</v>
      </c>
    </row>
    <row r="1662" spans="1:17" x14ac:dyDescent="0.25">
      <c r="A1662" s="1">
        <v>43936</v>
      </c>
      <c r="B1662">
        <v>3049.2456733693734</v>
      </c>
      <c r="C1662" s="29" t="s">
        <v>91</v>
      </c>
      <c r="O1662" s="1">
        <v>43981</v>
      </c>
      <c r="P1662">
        <v>33.912469015212821</v>
      </c>
      <c r="Q1662" t="s">
        <v>130</v>
      </c>
    </row>
    <row r="1663" spans="1:17" x14ac:dyDescent="0.25">
      <c r="A1663" s="1">
        <v>43937</v>
      </c>
      <c r="B1663">
        <v>4709.6477629502006</v>
      </c>
      <c r="C1663" s="29" t="s">
        <v>91</v>
      </c>
      <c r="O1663" s="1">
        <v>43982</v>
      </c>
      <c r="P1663">
        <v>32.09038598668181</v>
      </c>
      <c r="Q1663" t="s">
        <v>130</v>
      </c>
    </row>
    <row r="1664" spans="1:17" x14ac:dyDescent="0.25">
      <c r="A1664" s="1">
        <v>43938</v>
      </c>
      <c r="B1664">
        <v>5135.4186515063202</v>
      </c>
      <c r="C1664" s="29" t="s">
        <v>91</v>
      </c>
      <c r="O1664" s="1">
        <v>43983</v>
      </c>
      <c r="P1664">
        <v>33.610314300049588</v>
      </c>
      <c r="Q1664" t="s">
        <v>130</v>
      </c>
    </row>
    <row r="1665" spans="1:17" x14ac:dyDescent="0.25">
      <c r="A1665" s="1">
        <v>43939</v>
      </c>
      <c r="B1665">
        <v>5148.6090351884695</v>
      </c>
      <c r="C1665" s="29" t="s">
        <v>91</v>
      </c>
      <c r="O1665" s="1">
        <v>43984</v>
      </c>
      <c r="P1665">
        <v>32.502149670464156</v>
      </c>
      <c r="Q1665" t="s">
        <v>130</v>
      </c>
    </row>
    <row r="1666" spans="1:17" x14ac:dyDescent="0.25">
      <c r="A1666" s="1">
        <v>43940</v>
      </c>
      <c r="B1666">
        <v>4562.9979627977209</v>
      </c>
      <c r="C1666" s="29" t="s">
        <v>91</v>
      </c>
      <c r="O1666" s="1">
        <v>43985</v>
      </c>
      <c r="P1666">
        <v>31.958611928997843</v>
      </c>
      <c r="Q1666" t="s">
        <v>130</v>
      </c>
    </row>
    <row r="1667" spans="1:17" x14ac:dyDescent="0.25">
      <c r="A1667" s="1">
        <v>43941</v>
      </c>
      <c r="B1667">
        <v>4162.239406668682</v>
      </c>
      <c r="C1667" s="29" t="s">
        <v>91</v>
      </c>
      <c r="O1667" s="1">
        <v>43986</v>
      </c>
      <c r="P1667">
        <v>59.671304533707954</v>
      </c>
      <c r="Q1667" t="s">
        <v>130</v>
      </c>
    </row>
    <row r="1668" spans="1:17" x14ac:dyDescent="0.25">
      <c r="A1668" s="1">
        <v>43942</v>
      </c>
      <c r="B1668">
        <v>4180.8690873673004</v>
      </c>
      <c r="C1668" s="29" t="s">
        <v>91</v>
      </c>
      <c r="O1668" s="1">
        <v>43987</v>
      </c>
      <c r="P1668">
        <v>57.164537141260446</v>
      </c>
      <c r="Q1668" t="s">
        <v>130</v>
      </c>
    </row>
    <row r="1669" spans="1:17" x14ac:dyDescent="0.25">
      <c r="A1669" s="1">
        <v>43943</v>
      </c>
      <c r="B1669">
        <v>3934.0409932930074</v>
      </c>
      <c r="C1669" s="29" t="s">
        <v>91</v>
      </c>
      <c r="O1669" s="1">
        <v>43988</v>
      </c>
      <c r="P1669">
        <v>44.111423411225026</v>
      </c>
      <c r="Q1669" t="s">
        <v>130</v>
      </c>
    </row>
    <row r="1670" spans="1:17" x14ac:dyDescent="0.25">
      <c r="A1670" s="1">
        <v>43944</v>
      </c>
      <c r="B1670">
        <v>4099.4695894077213</v>
      </c>
      <c r="C1670" s="29" t="s">
        <v>91</v>
      </c>
      <c r="O1670" s="1">
        <v>43989</v>
      </c>
      <c r="P1670">
        <v>67.511722473638855</v>
      </c>
      <c r="Q1670" t="s">
        <v>130</v>
      </c>
    </row>
    <row r="1671" spans="1:17" x14ac:dyDescent="0.25">
      <c r="A1671" s="1">
        <v>43945</v>
      </c>
      <c r="B1671">
        <v>4511.977150054091</v>
      </c>
      <c r="C1671" s="29" t="s">
        <v>91</v>
      </c>
      <c r="O1671" s="1">
        <v>43990</v>
      </c>
      <c r="P1671">
        <v>77.353240773282096</v>
      </c>
      <c r="Q1671" t="s">
        <v>130</v>
      </c>
    </row>
    <row r="1672" spans="1:17" x14ac:dyDescent="0.25">
      <c r="A1672" s="1">
        <v>43946</v>
      </c>
      <c r="B1672">
        <v>3019.1853530309832</v>
      </c>
      <c r="C1672" s="29" t="s">
        <v>91</v>
      </c>
      <c r="O1672" s="1">
        <v>43991</v>
      </c>
      <c r="P1672">
        <v>57.693999467289785</v>
      </c>
      <c r="Q1672" t="s">
        <v>130</v>
      </c>
    </row>
    <row r="1673" spans="1:17" x14ac:dyDescent="0.25">
      <c r="A1673" s="1">
        <v>43947</v>
      </c>
      <c r="B1673">
        <v>2841.0815384833736</v>
      </c>
      <c r="C1673" s="29" t="s">
        <v>91</v>
      </c>
      <c r="O1673" s="1">
        <v>43992</v>
      </c>
      <c r="P1673">
        <v>48.791031963080165</v>
      </c>
      <c r="Q1673" t="s">
        <v>130</v>
      </c>
    </row>
    <row r="1674" spans="1:17" x14ac:dyDescent="0.25">
      <c r="A1674" s="1">
        <v>43948</v>
      </c>
      <c r="B1674">
        <v>1903.9927979562713</v>
      </c>
      <c r="C1674" s="29" t="s">
        <v>91</v>
      </c>
      <c r="O1674" s="1">
        <v>43993</v>
      </c>
      <c r="P1674">
        <v>47.799081272759793</v>
      </c>
      <c r="Q1674" t="s">
        <v>130</v>
      </c>
    </row>
    <row r="1675" spans="1:17" x14ac:dyDescent="0.25">
      <c r="A1675" s="1">
        <v>43949</v>
      </c>
      <c r="B1675">
        <v>1751.0582755607072</v>
      </c>
      <c r="C1675" s="29" t="s">
        <v>91</v>
      </c>
      <c r="O1675" s="1">
        <v>43994</v>
      </c>
      <c r="P1675">
        <v>35.688084659842588</v>
      </c>
      <c r="Q1675" t="s">
        <v>130</v>
      </c>
    </row>
    <row r="1676" spans="1:17" x14ac:dyDescent="0.25">
      <c r="A1676" s="1">
        <v>43950</v>
      </c>
      <c r="B1676">
        <v>1406.2307573143398</v>
      </c>
      <c r="C1676" s="29" t="s">
        <v>91</v>
      </c>
      <c r="O1676" s="1">
        <v>43995</v>
      </c>
      <c r="P1676">
        <v>22.98751656184908</v>
      </c>
      <c r="Q1676" t="s">
        <v>130</v>
      </c>
    </row>
    <row r="1677" spans="1:17" x14ac:dyDescent="0.25">
      <c r="A1677" s="1">
        <v>43951</v>
      </c>
      <c r="B1677">
        <v>2000.1661059657488</v>
      </c>
      <c r="C1677" s="29" t="s">
        <v>91</v>
      </c>
      <c r="O1677" s="1">
        <v>43996</v>
      </c>
      <c r="P1677">
        <v>22.170226483646349</v>
      </c>
      <c r="Q1677" t="s">
        <v>130</v>
      </c>
    </row>
    <row r="1678" spans="1:17" x14ac:dyDescent="0.25">
      <c r="A1678" s="1">
        <v>43952</v>
      </c>
      <c r="B1678">
        <v>1475.9955113645665</v>
      </c>
      <c r="C1678" s="29" t="s">
        <v>91</v>
      </c>
      <c r="O1678" s="1">
        <v>43997</v>
      </c>
      <c r="P1678">
        <v>21.852850175903047</v>
      </c>
      <c r="Q1678" t="s">
        <v>130</v>
      </c>
    </row>
    <row r="1679" spans="1:17" x14ac:dyDescent="0.25">
      <c r="A1679" s="1">
        <v>43953</v>
      </c>
      <c r="B1679">
        <v>1190.2412934165798</v>
      </c>
      <c r="C1679" s="29" t="s">
        <v>91</v>
      </c>
      <c r="O1679" s="1">
        <v>43998</v>
      </c>
      <c r="P1679">
        <v>17.155970397133736</v>
      </c>
      <c r="Q1679" t="s">
        <v>130</v>
      </c>
    </row>
    <row r="1680" spans="1:17" x14ac:dyDescent="0.25">
      <c r="A1680" s="1">
        <v>43954</v>
      </c>
      <c r="B1680">
        <v>1195.5261251625784</v>
      </c>
      <c r="C1680" s="29" t="s">
        <v>91</v>
      </c>
      <c r="O1680" s="1">
        <v>43999</v>
      </c>
      <c r="P1680">
        <v>23.216873296269103</v>
      </c>
      <c r="Q1680" t="s">
        <v>130</v>
      </c>
    </row>
    <row r="1681" spans="1:17" x14ac:dyDescent="0.25">
      <c r="A1681" s="1">
        <v>43955</v>
      </c>
      <c r="B1681">
        <v>905.63924009954371</v>
      </c>
      <c r="C1681" s="29" t="s">
        <v>91</v>
      </c>
      <c r="O1681" s="1">
        <v>44000</v>
      </c>
      <c r="P1681">
        <v>46.110944445154161</v>
      </c>
      <c r="Q1681" t="s">
        <v>130</v>
      </c>
    </row>
    <row r="1682" spans="1:17" x14ac:dyDescent="0.25">
      <c r="A1682" s="1">
        <v>43956</v>
      </c>
      <c r="B1682">
        <v>465.33027921226756</v>
      </c>
      <c r="C1682" s="29" t="s">
        <v>91</v>
      </c>
      <c r="O1682" s="1">
        <v>43896</v>
      </c>
      <c r="Q1682" t="s">
        <v>131</v>
      </c>
    </row>
    <row r="1683" spans="1:17" x14ac:dyDescent="0.25">
      <c r="A1683" s="1">
        <v>43957</v>
      </c>
      <c r="B1683">
        <v>829.62166010332544</v>
      </c>
      <c r="C1683" s="29" t="s">
        <v>91</v>
      </c>
      <c r="O1683" s="1">
        <v>43897</v>
      </c>
      <c r="Q1683" t="s">
        <v>131</v>
      </c>
    </row>
    <row r="1684" spans="1:17" x14ac:dyDescent="0.25">
      <c r="A1684" s="1">
        <v>43958</v>
      </c>
      <c r="B1684">
        <v>770.93859540249684</v>
      </c>
      <c r="C1684" s="29" t="s">
        <v>91</v>
      </c>
      <c r="O1684" s="1">
        <v>43898</v>
      </c>
      <c r="Q1684" t="s">
        <v>131</v>
      </c>
    </row>
    <row r="1685" spans="1:17" x14ac:dyDescent="0.25">
      <c r="A1685" s="1">
        <v>43959</v>
      </c>
      <c r="B1685">
        <v>781.59040901419905</v>
      </c>
      <c r="C1685" s="29" t="s">
        <v>91</v>
      </c>
      <c r="O1685" s="1">
        <v>43899</v>
      </c>
      <c r="Q1685" t="s">
        <v>131</v>
      </c>
    </row>
    <row r="1686" spans="1:17" x14ac:dyDescent="0.25">
      <c r="A1686" s="1">
        <v>43960</v>
      </c>
      <c r="B1686">
        <v>1103.3229397069106</v>
      </c>
      <c r="C1686" s="29" t="s">
        <v>91</v>
      </c>
      <c r="O1686" s="1">
        <v>43900</v>
      </c>
      <c r="Q1686" t="s">
        <v>131</v>
      </c>
    </row>
    <row r="1687" spans="1:17" x14ac:dyDescent="0.25">
      <c r="A1687" s="1">
        <v>43961</v>
      </c>
      <c r="B1687">
        <v>730.03155494097416</v>
      </c>
      <c r="C1687" s="29" t="s">
        <v>91</v>
      </c>
      <c r="O1687" s="1">
        <v>43901</v>
      </c>
      <c r="Q1687" t="s">
        <v>131</v>
      </c>
    </row>
    <row r="1688" spans="1:17" x14ac:dyDescent="0.25">
      <c r="A1688" s="1">
        <v>43962</v>
      </c>
      <c r="B1688">
        <v>658.20033573905573</v>
      </c>
      <c r="C1688" s="29" t="s">
        <v>91</v>
      </c>
      <c r="O1688" s="1">
        <v>43902</v>
      </c>
      <c r="Q1688" t="s">
        <v>131</v>
      </c>
    </row>
    <row r="1689" spans="1:17" x14ac:dyDescent="0.25">
      <c r="A1689" s="1">
        <v>43963</v>
      </c>
      <c r="B1689">
        <v>472.07401802288626</v>
      </c>
      <c r="C1689" s="29" t="s">
        <v>91</v>
      </c>
      <c r="O1689" s="1">
        <v>43903</v>
      </c>
      <c r="Q1689" t="s">
        <v>131</v>
      </c>
    </row>
    <row r="1690" spans="1:17" x14ac:dyDescent="0.25">
      <c r="A1690" s="1">
        <v>43964</v>
      </c>
      <c r="B1690">
        <v>461.49806668622813</v>
      </c>
      <c r="C1690" s="29" t="s">
        <v>91</v>
      </c>
      <c r="O1690" s="1">
        <v>43904</v>
      </c>
      <c r="Q1690" t="s">
        <v>131</v>
      </c>
    </row>
    <row r="1691" spans="1:17" x14ac:dyDescent="0.25">
      <c r="A1691" s="1">
        <v>43965</v>
      </c>
      <c r="B1691">
        <v>499.26931233261564</v>
      </c>
      <c r="C1691" s="29" t="s">
        <v>91</v>
      </c>
      <c r="O1691" s="1">
        <v>43905</v>
      </c>
      <c r="Q1691" t="s">
        <v>131</v>
      </c>
    </row>
    <row r="1692" spans="1:17" x14ac:dyDescent="0.25">
      <c r="A1692" s="1">
        <v>43966</v>
      </c>
      <c r="B1692">
        <v>551.9061838549635</v>
      </c>
      <c r="C1692" s="29" t="s">
        <v>91</v>
      </c>
      <c r="O1692" s="1">
        <v>43906</v>
      </c>
      <c r="P1692">
        <v>57.311591168215877</v>
      </c>
      <c r="Q1692" t="s">
        <v>131</v>
      </c>
    </row>
    <row r="1693" spans="1:17" x14ac:dyDescent="0.25">
      <c r="A1693" s="1">
        <v>43967</v>
      </c>
      <c r="B1693">
        <v>604.34948926772722</v>
      </c>
      <c r="C1693" s="29" t="s">
        <v>91</v>
      </c>
      <c r="O1693" s="1">
        <v>43907</v>
      </c>
      <c r="P1693">
        <v>34.271096244164966</v>
      </c>
      <c r="Q1693" t="s">
        <v>131</v>
      </c>
    </row>
    <row r="1694" spans="1:17" x14ac:dyDescent="0.25">
      <c r="A1694" s="1">
        <v>43968</v>
      </c>
      <c r="B1694">
        <v>599.85757196536156</v>
      </c>
      <c r="C1694" s="29" t="s">
        <v>91</v>
      </c>
      <c r="O1694" s="1">
        <v>43908</v>
      </c>
      <c r="P1694">
        <v>152.41223652978593</v>
      </c>
      <c r="Q1694" t="s">
        <v>131</v>
      </c>
    </row>
    <row r="1695" spans="1:17" x14ac:dyDescent="0.25">
      <c r="A1695" s="1">
        <v>43969</v>
      </c>
      <c r="B1695">
        <v>498.25798902314943</v>
      </c>
      <c r="C1695" s="29" t="s">
        <v>91</v>
      </c>
      <c r="O1695" s="1">
        <v>43909</v>
      </c>
      <c r="P1695">
        <v>136.8008293848566</v>
      </c>
      <c r="Q1695" t="s">
        <v>131</v>
      </c>
    </row>
    <row r="1696" spans="1:17" x14ac:dyDescent="0.25">
      <c r="A1696" s="1">
        <v>43970</v>
      </c>
      <c r="B1696">
        <v>364.25194812093503</v>
      </c>
      <c r="C1696" s="29" t="s">
        <v>91</v>
      </c>
      <c r="O1696" s="1">
        <v>43910</v>
      </c>
      <c r="P1696">
        <v>160.72561933369647</v>
      </c>
      <c r="Q1696" t="s">
        <v>131</v>
      </c>
    </row>
    <row r="1697" spans="1:17" x14ac:dyDescent="0.25">
      <c r="A1697" s="1">
        <v>43971</v>
      </c>
      <c r="B1697">
        <v>353.43128292317749</v>
      </c>
      <c r="C1697" s="29" t="s">
        <v>91</v>
      </c>
      <c r="O1697" s="1">
        <v>43911</v>
      </c>
      <c r="P1697">
        <v>154.5090032328487</v>
      </c>
      <c r="Q1697" t="s">
        <v>131</v>
      </c>
    </row>
    <row r="1698" spans="1:17" x14ac:dyDescent="0.25">
      <c r="A1698" s="1">
        <v>43972</v>
      </c>
      <c r="B1698">
        <v>459.75323545332628</v>
      </c>
      <c r="C1698" s="29" t="s">
        <v>91</v>
      </c>
      <c r="O1698" s="1">
        <v>43912</v>
      </c>
      <c r="P1698">
        <v>180.34874355466548</v>
      </c>
      <c r="Q1698" t="s">
        <v>131</v>
      </c>
    </row>
    <row r="1699" spans="1:17" x14ac:dyDescent="0.25">
      <c r="A1699" s="1">
        <v>43973</v>
      </c>
      <c r="B1699">
        <v>418.74040194776524</v>
      </c>
      <c r="C1699" s="29" t="s">
        <v>91</v>
      </c>
      <c r="O1699" s="1">
        <v>43913</v>
      </c>
      <c r="P1699">
        <v>281.50466724131593</v>
      </c>
      <c r="Q1699" t="s">
        <v>131</v>
      </c>
    </row>
    <row r="1700" spans="1:17" x14ac:dyDescent="0.25">
      <c r="A1700" s="1">
        <v>43974</v>
      </c>
      <c r="B1700">
        <v>491.84911718734031</v>
      </c>
      <c r="C1700" s="29" t="s">
        <v>91</v>
      </c>
      <c r="O1700" s="1">
        <v>43914</v>
      </c>
      <c r="P1700">
        <v>320.85845445926992</v>
      </c>
      <c r="Q1700" t="s">
        <v>131</v>
      </c>
    </row>
    <row r="1701" spans="1:17" x14ac:dyDescent="0.25">
      <c r="A1701" s="1">
        <v>43975</v>
      </c>
      <c r="B1701">
        <v>440.85956946756363</v>
      </c>
      <c r="C1701" s="29" t="s">
        <v>91</v>
      </c>
      <c r="O1701" s="1">
        <v>43915</v>
      </c>
      <c r="P1701">
        <v>395.99534508729869</v>
      </c>
      <c r="Q1701" t="s">
        <v>131</v>
      </c>
    </row>
    <row r="1702" spans="1:17" x14ac:dyDescent="0.25">
      <c r="A1702" s="1">
        <v>43976</v>
      </c>
      <c r="B1702">
        <v>323.38140274348285</v>
      </c>
      <c r="C1702" s="29" t="s">
        <v>91</v>
      </c>
      <c r="O1702" s="1">
        <v>43916</v>
      </c>
      <c r="P1702">
        <v>457.45004174020687</v>
      </c>
      <c r="Q1702" t="s">
        <v>131</v>
      </c>
    </row>
    <row r="1703" spans="1:17" x14ac:dyDescent="0.25">
      <c r="A1703" s="1">
        <v>43977</v>
      </c>
      <c r="B1703">
        <v>214.52953767560658</v>
      </c>
      <c r="C1703" s="29" t="s">
        <v>91</v>
      </c>
      <c r="O1703" s="1">
        <v>43917</v>
      </c>
      <c r="P1703">
        <v>531.97433023340159</v>
      </c>
      <c r="Q1703" t="s">
        <v>131</v>
      </c>
    </row>
    <row r="1704" spans="1:17" x14ac:dyDescent="0.25">
      <c r="A1704" s="1">
        <v>43978</v>
      </c>
      <c r="B1704">
        <v>248.62340759543147</v>
      </c>
      <c r="C1704" s="29" t="s">
        <v>91</v>
      </c>
      <c r="O1704" s="1">
        <v>43918</v>
      </c>
      <c r="P1704">
        <v>738.88327937238364</v>
      </c>
      <c r="Q1704" t="s">
        <v>131</v>
      </c>
    </row>
    <row r="1705" spans="1:17" x14ac:dyDescent="0.25">
      <c r="A1705" s="1">
        <v>43979</v>
      </c>
      <c r="B1705">
        <v>293.50516999945927</v>
      </c>
      <c r="C1705" s="29" t="s">
        <v>91</v>
      </c>
      <c r="O1705" s="1">
        <v>43919</v>
      </c>
      <c r="P1705">
        <v>707.89042468317803</v>
      </c>
      <c r="Q1705" t="s">
        <v>131</v>
      </c>
    </row>
    <row r="1706" spans="1:17" x14ac:dyDescent="0.25">
      <c r="A1706" s="1">
        <v>43980</v>
      </c>
      <c r="B1706">
        <v>256.79567952387907</v>
      </c>
      <c r="C1706" s="29" t="s">
        <v>91</v>
      </c>
      <c r="O1706" s="1">
        <v>43920</v>
      </c>
      <c r="P1706">
        <v>756.71594335976692</v>
      </c>
      <c r="Q1706" t="s">
        <v>131</v>
      </c>
    </row>
    <row r="1707" spans="1:17" x14ac:dyDescent="0.25">
      <c r="A1707" s="1">
        <v>43981</v>
      </c>
      <c r="B1707">
        <v>255.08053333326797</v>
      </c>
      <c r="C1707" s="29" t="s">
        <v>91</v>
      </c>
      <c r="O1707" s="1">
        <v>43921</v>
      </c>
      <c r="P1707">
        <v>902.78594366348432</v>
      </c>
      <c r="Q1707" t="s">
        <v>131</v>
      </c>
    </row>
    <row r="1708" spans="1:17" x14ac:dyDescent="0.25">
      <c r="A1708" s="1">
        <v>43982</v>
      </c>
      <c r="B1708">
        <v>327.53118327475079</v>
      </c>
      <c r="C1708" s="29" t="s">
        <v>91</v>
      </c>
      <c r="O1708" s="1">
        <v>43922</v>
      </c>
      <c r="P1708">
        <v>880.35684165043324</v>
      </c>
      <c r="Q1708" t="s">
        <v>131</v>
      </c>
    </row>
    <row r="1709" spans="1:17" x14ac:dyDescent="0.25">
      <c r="A1709" s="1">
        <v>43983</v>
      </c>
      <c r="B1709">
        <v>192.18769201138846</v>
      </c>
      <c r="C1709" s="29" t="s">
        <v>91</v>
      </c>
      <c r="O1709" s="1">
        <v>43923</v>
      </c>
      <c r="P1709">
        <v>846.82693556266713</v>
      </c>
      <c r="Q1709" t="s">
        <v>131</v>
      </c>
    </row>
    <row r="1710" spans="1:17" x14ac:dyDescent="0.25">
      <c r="A1710" s="1">
        <v>43984</v>
      </c>
      <c r="B1710">
        <v>141.04674856588863</v>
      </c>
      <c r="C1710" s="29" t="s">
        <v>91</v>
      </c>
      <c r="O1710" s="1">
        <v>43924</v>
      </c>
      <c r="P1710">
        <v>867.25266339365589</v>
      </c>
      <c r="Q1710" t="s">
        <v>131</v>
      </c>
    </row>
    <row r="1711" spans="1:17" x14ac:dyDescent="0.25">
      <c r="A1711" s="1">
        <v>43985</v>
      </c>
      <c r="B1711">
        <v>194.40582387000796</v>
      </c>
      <c r="C1711" s="29" t="s">
        <v>91</v>
      </c>
      <c r="O1711" s="1">
        <v>43925</v>
      </c>
      <c r="P1711">
        <v>908.39312661527276</v>
      </c>
      <c r="Q1711" t="s">
        <v>131</v>
      </c>
    </row>
    <row r="1712" spans="1:17" x14ac:dyDescent="0.25">
      <c r="A1712" s="1">
        <v>43986</v>
      </c>
      <c r="B1712">
        <v>274.67515573484746</v>
      </c>
      <c r="C1712" s="29" t="s">
        <v>91</v>
      </c>
      <c r="O1712" s="1">
        <v>43926</v>
      </c>
      <c r="P1712">
        <v>936.96936784315028</v>
      </c>
      <c r="Q1712" t="s">
        <v>131</v>
      </c>
    </row>
    <row r="1713" spans="1:17" x14ac:dyDescent="0.25">
      <c r="A1713" s="1">
        <v>43987</v>
      </c>
      <c r="B1713">
        <v>269.92627227565669</v>
      </c>
      <c r="C1713" s="29" t="s">
        <v>91</v>
      </c>
      <c r="O1713" s="1">
        <v>43927</v>
      </c>
      <c r="P1713">
        <v>913.2275821295575</v>
      </c>
      <c r="Q1713" t="s">
        <v>131</v>
      </c>
    </row>
    <row r="1714" spans="1:17" x14ac:dyDescent="0.25">
      <c r="A1714" s="1">
        <v>43988</v>
      </c>
      <c r="B1714">
        <v>249.42313027709332</v>
      </c>
      <c r="C1714" s="29" t="s">
        <v>91</v>
      </c>
      <c r="O1714" s="1">
        <v>43928</v>
      </c>
      <c r="P1714">
        <v>799.8563124523414</v>
      </c>
      <c r="Q1714" t="s">
        <v>131</v>
      </c>
    </row>
    <row r="1715" spans="1:17" x14ac:dyDescent="0.25">
      <c r="A1715" s="1">
        <v>43989</v>
      </c>
      <c r="B1715">
        <v>236.48643455442038</v>
      </c>
      <c r="C1715" s="29" t="s">
        <v>91</v>
      </c>
      <c r="O1715" s="1">
        <v>43929</v>
      </c>
      <c r="P1715">
        <v>687.64322248456597</v>
      </c>
      <c r="Q1715" t="s">
        <v>131</v>
      </c>
    </row>
    <row r="1716" spans="1:17" x14ac:dyDescent="0.25">
      <c r="A1716" s="1">
        <v>43990</v>
      </c>
      <c r="B1716">
        <v>180.63509622742581</v>
      </c>
      <c r="C1716" s="29" t="s">
        <v>91</v>
      </c>
      <c r="O1716" s="1">
        <v>43930</v>
      </c>
      <c r="P1716">
        <v>658.15098417396257</v>
      </c>
      <c r="Q1716" t="s">
        <v>131</v>
      </c>
    </row>
    <row r="1717" spans="1:17" x14ac:dyDescent="0.25">
      <c r="A1717" s="1">
        <v>43991</v>
      </c>
      <c r="B1717">
        <v>125.74085838488625</v>
      </c>
      <c r="C1717" s="29" t="s">
        <v>91</v>
      </c>
      <c r="O1717" s="1">
        <v>43931</v>
      </c>
      <c r="P1717">
        <v>732.75881162580413</v>
      </c>
      <c r="Q1717" t="s">
        <v>131</v>
      </c>
    </row>
    <row r="1718" spans="1:17" x14ac:dyDescent="0.25">
      <c r="A1718" s="1">
        <v>43992</v>
      </c>
      <c r="B1718">
        <v>149.46884164495671</v>
      </c>
      <c r="C1718" s="29" t="s">
        <v>91</v>
      </c>
      <c r="O1718" s="1">
        <v>43932</v>
      </c>
      <c r="P1718">
        <v>702.09435328873758</v>
      </c>
      <c r="Q1718" t="s">
        <v>131</v>
      </c>
    </row>
    <row r="1719" spans="1:17" x14ac:dyDescent="0.25">
      <c r="A1719" s="1">
        <v>43993</v>
      </c>
      <c r="B1719">
        <v>226.26101674281691</v>
      </c>
      <c r="C1719" s="29" t="s">
        <v>91</v>
      </c>
      <c r="O1719" s="1">
        <v>43933</v>
      </c>
      <c r="P1719">
        <v>587.67628793670644</v>
      </c>
      <c r="Q1719" t="s">
        <v>131</v>
      </c>
    </row>
    <row r="1720" spans="1:17" x14ac:dyDescent="0.25">
      <c r="A1720" s="1">
        <v>43994</v>
      </c>
      <c r="B1720">
        <v>229.71527456044035</v>
      </c>
      <c r="C1720" s="29" t="s">
        <v>91</v>
      </c>
      <c r="O1720" s="1">
        <v>43934</v>
      </c>
      <c r="P1720">
        <v>546.23119968374556</v>
      </c>
      <c r="Q1720" t="s">
        <v>131</v>
      </c>
    </row>
    <row r="1721" spans="1:17" x14ac:dyDescent="0.25">
      <c r="A1721" s="1">
        <v>43995</v>
      </c>
      <c r="B1721">
        <v>226.01145428398678</v>
      </c>
      <c r="C1721" s="29" t="s">
        <v>91</v>
      </c>
      <c r="O1721" s="1">
        <v>43935</v>
      </c>
      <c r="P1721">
        <v>500.11874616484107</v>
      </c>
      <c r="Q1721" t="s">
        <v>131</v>
      </c>
    </row>
    <row r="1722" spans="1:17" x14ac:dyDescent="0.25">
      <c r="A1722" s="1">
        <v>43996</v>
      </c>
      <c r="B1722">
        <v>205.7127818034939</v>
      </c>
      <c r="C1722" s="29" t="s">
        <v>91</v>
      </c>
      <c r="O1722" s="1">
        <v>43936</v>
      </c>
      <c r="P1722">
        <v>584.54515082170008</v>
      </c>
      <c r="Q1722" t="s">
        <v>131</v>
      </c>
    </row>
    <row r="1723" spans="1:17" x14ac:dyDescent="0.25">
      <c r="A1723" s="1">
        <v>43997</v>
      </c>
      <c r="B1723">
        <v>130.82065662481662</v>
      </c>
      <c r="C1723" s="29" t="s">
        <v>91</v>
      </c>
      <c r="O1723" s="1">
        <v>43937</v>
      </c>
      <c r="P1723">
        <v>504.9834380823637</v>
      </c>
      <c r="Q1723" t="s">
        <v>131</v>
      </c>
    </row>
    <row r="1724" spans="1:17" x14ac:dyDescent="0.25">
      <c r="A1724" s="1">
        <v>43998</v>
      </c>
      <c r="B1724">
        <v>142.10260880856714</v>
      </c>
      <c r="C1724" s="29" t="s">
        <v>91</v>
      </c>
      <c r="O1724" s="1">
        <v>43938</v>
      </c>
      <c r="P1724">
        <v>481.19562241154938</v>
      </c>
      <c r="Q1724" t="s">
        <v>131</v>
      </c>
    </row>
    <row r="1725" spans="1:17" x14ac:dyDescent="0.25">
      <c r="A1725" s="1">
        <v>43999</v>
      </c>
      <c r="B1725">
        <v>203.68448356751088</v>
      </c>
      <c r="C1725" s="29" t="s">
        <v>91</v>
      </c>
      <c r="O1725" s="1">
        <v>43939</v>
      </c>
      <c r="P1725">
        <v>504.97892157348571</v>
      </c>
      <c r="Q1725" t="s">
        <v>131</v>
      </c>
    </row>
    <row r="1726" spans="1:17" x14ac:dyDescent="0.25">
      <c r="A1726" s="1">
        <v>44000</v>
      </c>
      <c r="B1726">
        <v>214.24967926982103</v>
      </c>
      <c r="C1726" s="29" t="s">
        <v>91</v>
      </c>
      <c r="O1726" s="1">
        <v>43940</v>
      </c>
      <c r="P1726">
        <v>496.08035174416943</v>
      </c>
      <c r="Q1726" t="s">
        <v>131</v>
      </c>
    </row>
    <row r="1727" spans="1:17" x14ac:dyDescent="0.25">
      <c r="A1727" s="1">
        <v>43886</v>
      </c>
      <c r="C1727" s="29" t="s">
        <v>92</v>
      </c>
      <c r="O1727" s="1">
        <v>43941</v>
      </c>
      <c r="P1727">
        <v>552.76307816117628</v>
      </c>
      <c r="Q1727" t="s">
        <v>131</v>
      </c>
    </row>
    <row r="1728" spans="1:17" x14ac:dyDescent="0.25">
      <c r="A1728" s="1">
        <v>43887</v>
      </c>
      <c r="C1728" s="29" t="s">
        <v>92</v>
      </c>
      <c r="O1728" s="1">
        <v>43942</v>
      </c>
      <c r="P1728">
        <v>522.75637727413653</v>
      </c>
      <c r="Q1728" t="s">
        <v>131</v>
      </c>
    </row>
    <row r="1729" spans="1:17" x14ac:dyDescent="0.25">
      <c r="A1729" s="1">
        <v>43888</v>
      </c>
      <c r="C1729" s="29" t="s">
        <v>92</v>
      </c>
      <c r="O1729" s="1">
        <v>43943</v>
      </c>
      <c r="P1729">
        <v>409.10122128852299</v>
      </c>
      <c r="Q1729" t="s">
        <v>131</v>
      </c>
    </row>
    <row r="1730" spans="1:17" x14ac:dyDescent="0.25">
      <c r="A1730" s="1">
        <v>43889</v>
      </c>
      <c r="C1730" s="29" t="s">
        <v>92</v>
      </c>
      <c r="O1730" s="1">
        <v>43944</v>
      </c>
      <c r="P1730">
        <v>305.66519292248671</v>
      </c>
      <c r="Q1730" t="s">
        <v>131</v>
      </c>
    </row>
    <row r="1731" spans="1:17" x14ac:dyDescent="0.25">
      <c r="A1731" s="1">
        <v>43890</v>
      </c>
      <c r="C1731" s="29" t="s">
        <v>92</v>
      </c>
      <c r="O1731" s="1">
        <v>43945</v>
      </c>
      <c r="P1731">
        <v>433.96162967308948</v>
      </c>
      <c r="Q1731" t="s">
        <v>131</v>
      </c>
    </row>
    <row r="1732" spans="1:17" x14ac:dyDescent="0.25">
      <c r="A1732" s="1">
        <v>43891</v>
      </c>
      <c r="C1732" s="29" t="s">
        <v>92</v>
      </c>
      <c r="O1732" s="1">
        <v>43946</v>
      </c>
      <c r="P1732">
        <v>439.54281465172198</v>
      </c>
      <c r="Q1732" t="s">
        <v>131</v>
      </c>
    </row>
    <row r="1733" spans="1:17" x14ac:dyDescent="0.25">
      <c r="A1733" s="1">
        <v>43892</v>
      </c>
      <c r="C1733" s="29" t="s">
        <v>92</v>
      </c>
      <c r="O1733" s="1">
        <v>43947</v>
      </c>
      <c r="P1733">
        <v>352.11690744756254</v>
      </c>
      <c r="Q1733" t="s">
        <v>131</v>
      </c>
    </row>
    <row r="1734" spans="1:17" x14ac:dyDescent="0.25">
      <c r="A1734" s="1">
        <v>43893</v>
      </c>
      <c r="C1734" s="29" t="s">
        <v>92</v>
      </c>
      <c r="O1734" s="1">
        <v>43948</v>
      </c>
      <c r="P1734">
        <v>320.20413078651859</v>
      </c>
      <c r="Q1734" t="s">
        <v>131</v>
      </c>
    </row>
    <row r="1735" spans="1:17" x14ac:dyDescent="0.25">
      <c r="A1735" s="1">
        <v>43894</v>
      </c>
      <c r="C1735" s="29" t="s">
        <v>92</v>
      </c>
      <c r="O1735" s="1">
        <v>43949</v>
      </c>
      <c r="P1735">
        <v>355.86644413875479</v>
      </c>
      <c r="Q1735" t="s">
        <v>131</v>
      </c>
    </row>
    <row r="1736" spans="1:17" x14ac:dyDescent="0.25">
      <c r="A1736" s="1">
        <v>43895</v>
      </c>
      <c r="C1736" s="29" t="s">
        <v>92</v>
      </c>
      <c r="O1736" s="1">
        <v>43950</v>
      </c>
      <c r="P1736">
        <v>310.72890598879832</v>
      </c>
      <c r="Q1736" t="s">
        <v>131</v>
      </c>
    </row>
    <row r="1737" spans="1:17" x14ac:dyDescent="0.25">
      <c r="A1737" s="1">
        <v>43896</v>
      </c>
      <c r="B1737">
        <v>47.025924953302827</v>
      </c>
      <c r="C1737" s="29" t="s">
        <v>92</v>
      </c>
      <c r="O1737" s="1">
        <v>43951</v>
      </c>
      <c r="P1737">
        <v>296.75291212584563</v>
      </c>
      <c r="Q1737" t="s">
        <v>131</v>
      </c>
    </row>
    <row r="1738" spans="1:17" x14ac:dyDescent="0.25">
      <c r="A1738" s="1">
        <v>43897</v>
      </c>
      <c r="B1738">
        <v>112.49407602406063</v>
      </c>
      <c r="C1738" s="29" t="s">
        <v>92</v>
      </c>
      <c r="O1738" s="1">
        <v>43952</v>
      </c>
      <c r="P1738">
        <v>311.84698204892078</v>
      </c>
      <c r="Q1738" t="s">
        <v>131</v>
      </c>
    </row>
    <row r="1739" spans="1:17" x14ac:dyDescent="0.25">
      <c r="A1739" s="1">
        <v>43898</v>
      </c>
      <c r="B1739">
        <v>186.42069481295061</v>
      </c>
      <c r="C1739" s="29" t="s">
        <v>92</v>
      </c>
      <c r="O1739" s="1">
        <v>43953</v>
      </c>
      <c r="P1739">
        <v>298.3376644209128</v>
      </c>
      <c r="Q1739" t="s">
        <v>131</v>
      </c>
    </row>
    <row r="1740" spans="1:17" x14ac:dyDescent="0.25">
      <c r="A1740" s="1">
        <v>43899</v>
      </c>
      <c r="B1740">
        <v>203.49040232095263</v>
      </c>
      <c r="C1740" s="29" t="s">
        <v>92</v>
      </c>
      <c r="O1740" s="1">
        <v>43954</v>
      </c>
      <c r="P1740">
        <v>258.36447232358364</v>
      </c>
      <c r="Q1740" t="s">
        <v>131</v>
      </c>
    </row>
    <row r="1741" spans="1:17" x14ac:dyDescent="0.25">
      <c r="A1741" s="1">
        <v>43900</v>
      </c>
      <c r="B1741">
        <v>226.30003120521417</v>
      </c>
      <c r="C1741" s="29" t="s">
        <v>92</v>
      </c>
      <c r="O1741" s="1">
        <v>43955</v>
      </c>
      <c r="P1741">
        <v>249.51451303041136</v>
      </c>
      <c r="Q1741" t="s">
        <v>131</v>
      </c>
    </row>
    <row r="1742" spans="1:17" x14ac:dyDescent="0.25">
      <c r="A1742" s="1">
        <v>43901</v>
      </c>
      <c r="B1742">
        <v>529.04892717660948</v>
      </c>
      <c r="C1742" s="29" t="s">
        <v>92</v>
      </c>
      <c r="O1742" s="1">
        <v>43956</v>
      </c>
      <c r="P1742">
        <v>278.30244409825383</v>
      </c>
      <c r="Q1742" t="s">
        <v>131</v>
      </c>
    </row>
    <row r="1743" spans="1:17" x14ac:dyDescent="0.25">
      <c r="A1743" s="1">
        <v>43902</v>
      </c>
      <c r="B1743">
        <v>548.03406226650407</v>
      </c>
      <c r="C1743" s="29" t="s">
        <v>92</v>
      </c>
      <c r="O1743" s="1">
        <v>43957</v>
      </c>
      <c r="P1743">
        <v>165.69842245026368</v>
      </c>
      <c r="Q1743" t="s">
        <v>131</v>
      </c>
    </row>
    <row r="1744" spans="1:17" x14ac:dyDescent="0.25">
      <c r="A1744" s="1">
        <v>43903</v>
      </c>
      <c r="B1744">
        <v>767.51006600686264</v>
      </c>
      <c r="C1744" s="29" t="s">
        <v>92</v>
      </c>
      <c r="O1744" s="1">
        <v>43958</v>
      </c>
      <c r="P1744">
        <v>151.65544945608542</v>
      </c>
      <c r="Q1744" t="s">
        <v>131</v>
      </c>
    </row>
    <row r="1745" spans="1:17" x14ac:dyDescent="0.25">
      <c r="A1745" s="1">
        <v>43904</v>
      </c>
      <c r="B1745">
        <v>1212.3019630987405</v>
      </c>
      <c r="C1745" s="29" t="s">
        <v>92</v>
      </c>
      <c r="O1745" s="1">
        <v>43959</v>
      </c>
      <c r="P1745">
        <v>199.35468481045737</v>
      </c>
      <c r="Q1745" t="s">
        <v>131</v>
      </c>
    </row>
    <row r="1746" spans="1:17" x14ac:dyDescent="0.25">
      <c r="A1746" s="1">
        <v>43905</v>
      </c>
      <c r="B1746">
        <v>1483.0019417403757</v>
      </c>
      <c r="C1746" s="29" t="s">
        <v>92</v>
      </c>
      <c r="O1746" s="1">
        <v>43960</v>
      </c>
      <c r="P1746">
        <v>224.61576192582481</v>
      </c>
      <c r="Q1746" t="s">
        <v>131</v>
      </c>
    </row>
    <row r="1747" spans="1:17" x14ac:dyDescent="0.25">
      <c r="A1747" s="1">
        <v>43906</v>
      </c>
      <c r="B1747">
        <v>1907.5834047362216</v>
      </c>
      <c r="C1747" s="29" t="s">
        <v>92</v>
      </c>
      <c r="O1747" s="1">
        <v>43961</v>
      </c>
      <c r="P1747">
        <v>186.28101377127854</v>
      </c>
      <c r="Q1747" t="s">
        <v>131</v>
      </c>
    </row>
    <row r="1748" spans="1:17" x14ac:dyDescent="0.25">
      <c r="A1748" s="1">
        <v>43907</v>
      </c>
      <c r="B1748">
        <v>1723.2654801346994</v>
      </c>
      <c r="C1748" s="29" t="s">
        <v>92</v>
      </c>
      <c r="O1748" s="1">
        <v>43962</v>
      </c>
      <c r="P1748">
        <v>188.98497540708286</v>
      </c>
      <c r="Q1748" t="s">
        <v>131</v>
      </c>
    </row>
    <row r="1749" spans="1:17" x14ac:dyDescent="0.25">
      <c r="A1749" s="1">
        <v>43908</v>
      </c>
      <c r="B1749">
        <v>1873.5724293332119</v>
      </c>
      <c r="C1749" s="29" t="s">
        <v>92</v>
      </c>
      <c r="O1749" s="1">
        <v>43963</v>
      </c>
      <c r="P1749">
        <v>197.67410978506251</v>
      </c>
      <c r="Q1749" t="s">
        <v>131</v>
      </c>
    </row>
    <row r="1750" spans="1:17" x14ac:dyDescent="0.25">
      <c r="A1750" s="1">
        <v>43909</v>
      </c>
      <c r="B1750">
        <v>2471.6753600897264</v>
      </c>
      <c r="C1750" s="29" t="s">
        <v>92</v>
      </c>
      <c r="O1750" s="1">
        <v>43964</v>
      </c>
      <c r="P1750">
        <v>152.03578410233206</v>
      </c>
      <c r="Q1750" t="s">
        <v>131</v>
      </c>
    </row>
    <row r="1751" spans="1:17" x14ac:dyDescent="0.25">
      <c r="A1751" s="1">
        <v>43910</v>
      </c>
      <c r="B1751">
        <v>3484.612093790563</v>
      </c>
      <c r="C1751" s="29" t="s">
        <v>92</v>
      </c>
      <c r="O1751" s="1">
        <v>43965</v>
      </c>
      <c r="P1751">
        <v>142.30979119571688</v>
      </c>
      <c r="Q1751" t="s">
        <v>131</v>
      </c>
    </row>
    <row r="1752" spans="1:17" x14ac:dyDescent="0.25">
      <c r="A1752" s="1">
        <v>43911</v>
      </c>
      <c r="B1752">
        <v>3185.24526483212</v>
      </c>
      <c r="C1752" s="29" t="s">
        <v>92</v>
      </c>
      <c r="O1752" s="1">
        <v>43966</v>
      </c>
      <c r="P1752">
        <v>182.73779856976631</v>
      </c>
      <c r="Q1752" t="s">
        <v>131</v>
      </c>
    </row>
    <row r="1753" spans="1:17" x14ac:dyDescent="0.25">
      <c r="A1753" s="1">
        <v>43912</v>
      </c>
      <c r="B1753">
        <v>4517.4176844786434</v>
      </c>
      <c r="C1753" s="29" t="s">
        <v>92</v>
      </c>
      <c r="O1753" s="1">
        <v>43967</v>
      </c>
      <c r="P1753">
        <v>189.31585079310142</v>
      </c>
      <c r="Q1753" t="s">
        <v>131</v>
      </c>
    </row>
    <row r="1754" spans="1:17" x14ac:dyDescent="0.25">
      <c r="A1754" s="1">
        <v>43913</v>
      </c>
      <c r="B1754">
        <v>3863.5094423636465</v>
      </c>
      <c r="C1754" s="29" t="s">
        <v>92</v>
      </c>
      <c r="O1754" s="1">
        <v>43968</v>
      </c>
      <c r="P1754">
        <v>188.75146153947227</v>
      </c>
      <c r="Q1754" t="s">
        <v>131</v>
      </c>
    </row>
    <row r="1755" spans="1:17" x14ac:dyDescent="0.25">
      <c r="A1755" s="1">
        <v>43914</v>
      </c>
      <c r="B1755">
        <v>4196.1803424843756</v>
      </c>
      <c r="C1755" s="29" t="s">
        <v>92</v>
      </c>
      <c r="O1755" s="1">
        <v>43969</v>
      </c>
      <c r="P1755">
        <v>141.1315971467327</v>
      </c>
      <c r="Q1755" t="s">
        <v>131</v>
      </c>
    </row>
    <row r="1756" spans="1:17" x14ac:dyDescent="0.25">
      <c r="A1756" s="1">
        <v>43915</v>
      </c>
      <c r="B1756">
        <v>6550.0836200284029</v>
      </c>
      <c r="C1756" s="29" t="s">
        <v>92</v>
      </c>
      <c r="O1756" s="1">
        <v>43970</v>
      </c>
      <c r="P1756">
        <v>107.30409571641464</v>
      </c>
      <c r="Q1756" t="s">
        <v>131</v>
      </c>
    </row>
    <row r="1757" spans="1:17" x14ac:dyDescent="0.25">
      <c r="A1757" s="1">
        <v>43916</v>
      </c>
      <c r="B1757">
        <v>7971.1530927440472</v>
      </c>
      <c r="C1757" s="29" t="s">
        <v>92</v>
      </c>
      <c r="O1757" s="1">
        <v>43971</v>
      </c>
      <c r="P1757">
        <v>120.22087320130584</v>
      </c>
      <c r="Q1757" t="s">
        <v>131</v>
      </c>
    </row>
    <row r="1758" spans="1:17" x14ac:dyDescent="0.25">
      <c r="A1758" s="1">
        <v>43917</v>
      </c>
      <c r="B1758">
        <v>8399.0585722741471</v>
      </c>
      <c r="C1758" s="29" t="s">
        <v>92</v>
      </c>
      <c r="O1758" s="1">
        <v>43972</v>
      </c>
      <c r="P1758">
        <v>82.142308634197946</v>
      </c>
      <c r="Q1758" t="s">
        <v>131</v>
      </c>
    </row>
    <row r="1759" spans="1:17" x14ac:dyDescent="0.25">
      <c r="A1759" s="1">
        <v>43918</v>
      </c>
      <c r="B1759">
        <v>8404.7893295943686</v>
      </c>
      <c r="C1759" s="29" t="s">
        <v>92</v>
      </c>
      <c r="O1759" s="1">
        <v>43973</v>
      </c>
      <c r="P1759">
        <v>83.165750499576149</v>
      </c>
      <c r="Q1759" t="s">
        <v>131</v>
      </c>
    </row>
    <row r="1760" spans="1:17" x14ac:dyDescent="0.25">
      <c r="A1760" s="1">
        <v>43919</v>
      </c>
      <c r="B1760">
        <v>8083.2557163953243</v>
      </c>
      <c r="C1760" s="29" t="s">
        <v>92</v>
      </c>
      <c r="O1760" s="1">
        <v>43974</v>
      </c>
      <c r="P1760">
        <v>90.050443379725408</v>
      </c>
      <c r="Q1760" t="s">
        <v>131</v>
      </c>
    </row>
    <row r="1761" spans="1:17" x14ac:dyDescent="0.25">
      <c r="A1761" s="1">
        <v>43920</v>
      </c>
      <c r="B1761">
        <v>6638.4519474993085</v>
      </c>
      <c r="C1761" s="29" t="s">
        <v>92</v>
      </c>
      <c r="O1761" s="1">
        <v>43975</v>
      </c>
      <c r="P1761">
        <v>43.016801940193666</v>
      </c>
      <c r="Q1761" t="s">
        <v>131</v>
      </c>
    </row>
    <row r="1762" spans="1:17" x14ac:dyDescent="0.25">
      <c r="A1762" s="1">
        <v>43921</v>
      </c>
      <c r="B1762">
        <v>7512.7203725545669</v>
      </c>
      <c r="C1762" s="29" t="s">
        <v>92</v>
      </c>
      <c r="O1762" s="1">
        <v>43976</v>
      </c>
      <c r="P1762">
        <v>56.620029897424985</v>
      </c>
      <c r="Q1762" t="s">
        <v>131</v>
      </c>
    </row>
    <row r="1763" spans="1:17" x14ac:dyDescent="0.25">
      <c r="A1763" s="1">
        <v>43922</v>
      </c>
      <c r="B1763">
        <v>9421.3507317921121</v>
      </c>
      <c r="C1763" s="29" t="s">
        <v>92</v>
      </c>
      <c r="O1763" s="1">
        <v>43977</v>
      </c>
      <c r="P1763">
        <v>62.658837537696684</v>
      </c>
      <c r="Q1763" t="s">
        <v>131</v>
      </c>
    </row>
    <row r="1764" spans="1:17" x14ac:dyDescent="0.25">
      <c r="A1764" s="1">
        <v>43923</v>
      </c>
      <c r="B1764">
        <v>8305.1132298281427</v>
      </c>
      <c r="C1764" s="29" t="s">
        <v>92</v>
      </c>
      <c r="O1764" s="1">
        <v>43978</v>
      </c>
      <c r="P1764">
        <v>42.132208705360313</v>
      </c>
      <c r="Q1764" t="s">
        <v>131</v>
      </c>
    </row>
    <row r="1765" spans="1:17" x14ac:dyDescent="0.25">
      <c r="A1765" s="1">
        <v>43924</v>
      </c>
      <c r="B1765">
        <v>7442.4549332883153</v>
      </c>
      <c r="C1765" s="29" t="s">
        <v>92</v>
      </c>
      <c r="O1765" s="1">
        <v>43979</v>
      </c>
      <c r="P1765">
        <v>47.545191976547208</v>
      </c>
      <c r="Q1765" t="s">
        <v>131</v>
      </c>
    </row>
    <row r="1766" spans="1:17" x14ac:dyDescent="0.25">
      <c r="A1766" s="1">
        <v>43925</v>
      </c>
      <c r="B1766">
        <v>7170.1466004563572</v>
      </c>
      <c r="C1766" s="29" t="s">
        <v>92</v>
      </c>
      <c r="O1766" s="1">
        <v>43980</v>
      </c>
      <c r="P1766">
        <v>49.541514180050314</v>
      </c>
      <c r="Q1766" t="s">
        <v>131</v>
      </c>
    </row>
    <row r="1767" spans="1:17" x14ac:dyDescent="0.25">
      <c r="A1767" s="1">
        <v>43926</v>
      </c>
      <c r="B1767">
        <v>6346.4881048996212</v>
      </c>
      <c r="C1767" s="29" t="s">
        <v>92</v>
      </c>
      <c r="O1767" s="1">
        <v>43981</v>
      </c>
      <c r="P1767">
        <v>50.609641843970728</v>
      </c>
      <c r="Q1767" t="s">
        <v>131</v>
      </c>
    </row>
    <row r="1768" spans="1:17" x14ac:dyDescent="0.25">
      <c r="A1768" s="1">
        <v>43927</v>
      </c>
      <c r="B1768">
        <v>5657.3707589920787</v>
      </c>
      <c r="C1768" s="29" t="s">
        <v>92</v>
      </c>
      <c r="O1768" s="1">
        <v>43982</v>
      </c>
      <c r="P1768">
        <v>47.01290249496693</v>
      </c>
      <c r="Q1768" t="s">
        <v>131</v>
      </c>
    </row>
    <row r="1769" spans="1:17" x14ac:dyDescent="0.25">
      <c r="A1769" s="1">
        <v>43928</v>
      </c>
      <c r="B1769">
        <v>5667.7626416830735</v>
      </c>
      <c r="C1769" s="29" t="s">
        <v>92</v>
      </c>
      <c r="O1769" s="1">
        <v>43983</v>
      </c>
      <c r="P1769">
        <v>48.210125198380432</v>
      </c>
      <c r="Q1769" t="s">
        <v>131</v>
      </c>
    </row>
    <row r="1770" spans="1:17" x14ac:dyDescent="0.25">
      <c r="A1770" s="1">
        <v>43929</v>
      </c>
      <c r="B1770">
        <v>5140.0368539101628</v>
      </c>
      <c r="C1770" s="29" t="s">
        <v>92</v>
      </c>
      <c r="O1770" s="1">
        <v>43984</v>
      </c>
      <c r="P1770">
        <v>48.937329593219665</v>
      </c>
      <c r="Q1770" t="s">
        <v>131</v>
      </c>
    </row>
    <row r="1771" spans="1:17" x14ac:dyDescent="0.25">
      <c r="A1771" s="1">
        <v>43930</v>
      </c>
      <c r="B1771">
        <v>5216.907322332323</v>
      </c>
      <c r="C1771" s="29" t="s">
        <v>92</v>
      </c>
      <c r="O1771" s="1">
        <v>43985</v>
      </c>
      <c r="P1771">
        <v>47.549913635531645</v>
      </c>
      <c r="Q1771" t="s">
        <v>131</v>
      </c>
    </row>
    <row r="1772" spans="1:17" x14ac:dyDescent="0.25">
      <c r="A1772" s="1">
        <v>43931</v>
      </c>
      <c r="B1772">
        <v>5676.8631425472704</v>
      </c>
      <c r="C1772" s="29" t="s">
        <v>92</v>
      </c>
      <c r="O1772" s="1">
        <v>43986</v>
      </c>
      <c r="P1772">
        <v>74.943645376162607</v>
      </c>
      <c r="Q1772" t="s">
        <v>131</v>
      </c>
    </row>
    <row r="1773" spans="1:17" x14ac:dyDescent="0.25">
      <c r="A1773" s="1">
        <v>43932</v>
      </c>
      <c r="B1773">
        <v>4184.0904586567194</v>
      </c>
      <c r="C1773" s="29" t="s">
        <v>92</v>
      </c>
      <c r="O1773" s="1">
        <v>43987</v>
      </c>
      <c r="P1773">
        <v>73.23036500941204</v>
      </c>
      <c r="Q1773" t="s">
        <v>131</v>
      </c>
    </row>
    <row r="1774" spans="1:17" x14ac:dyDescent="0.25">
      <c r="A1774" s="1">
        <v>43933</v>
      </c>
      <c r="B1774">
        <v>3968.4443383582011</v>
      </c>
      <c r="C1774" s="29" t="s">
        <v>92</v>
      </c>
      <c r="O1774" s="1">
        <v>43988</v>
      </c>
      <c r="P1774">
        <v>60.270640052544088</v>
      </c>
      <c r="Q1774" t="s">
        <v>131</v>
      </c>
    </row>
    <row r="1775" spans="1:17" x14ac:dyDescent="0.25">
      <c r="A1775" s="1">
        <v>43934</v>
      </c>
      <c r="B1775">
        <v>3304.610014836896</v>
      </c>
      <c r="C1775" s="29" t="s">
        <v>92</v>
      </c>
      <c r="O1775" s="1">
        <v>43989</v>
      </c>
      <c r="P1775">
        <v>83.034310062754358</v>
      </c>
      <c r="Q1775" t="s">
        <v>131</v>
      </c>
    </row>
    <row r="1776" spans="1:17" x14ac:dyDescent="0.25">
      <c r="A1776" s="1">
        <v>43935</v>
      </c>
      <c r="B1776">
        <v>3634.8461741775855</v>
      </c>
      <c r="C1776" s="29" t="s">
        <v>92</v>
      </c>
      <c r="O1776" s="1">
        <v>43990</v>
      </c>
      <c r="P1776">
        <v>92.964592780212712</v>
      </c>
      <c r="Q1776" t="s">
        <v>131</v>
      </c>
    </row>
    <row r="1777" spans="1:17" x14ac:dyDescent="0.25">
      <c r="A1777" s="1">
        <v>43936</v>
      </c>
      <c r="B1777">
        <v>3805.0402713100912</v>
      </c>
      <c r="C1777" s="29" t="s">
        <v>92</v>
      </c>
      <c r="O1777" s="1">
        <v>43991</v>
      </c>
      <c r="P1777">
        <v>74.188586021344349</v>
      </c>
      <c r="Q1777" t="s">
        <v>131</v>
      </c>
    </row>
    <row r="1778" spans="1:17" x14ac:dyDescent="0.25">
      <c r="A1778" s="1">
        <v>43937</v>
      </c>
      <c r="B1778">
        <v>4243.5393375196827</v>
      </c>
      <c r="C1778" s="29" t="s">
        <v>92</v>
      </c>
      <c r="O1778" s="1">
        <v>43992</v>
      </c>
      <c r="P1778">
        <v>65.609380936144888</v>
      </c>
      <c r="Q1778" t="s">
        <v>131</v>
      </c>
    </row>
    <row r="1779" spans="1:17" x14ac:dyDescent="0.25">
      <c r="A1779" s="1">
        <v>43938</v>
      </c>
      <c r="B1779">
        <v>4426.9292363065188</v>
      </c>
      <c r="C1779" s="29" t="s">
        <v>92</v>
      </c>
      <c r="O1779" s="1">
        <v>43993</v>
      </c>
      <c r="P1779">
        <v>65.353829606132507</v>
      </c>
      <c r="Q1779" t="s">
        <v>131</v>
      </c>
    </row>
    <row r="1780" spans="1:17" x14ac:dyDescent="0.25">
      <c r="A1780" s="1">
        <v>43939</v>
      </c>
      <c r="B1780">
        <v>4864.312358275909</v>
      </c>
      <c r="C1780" s="29" t="s">
        <v>92</v>
      </c>
      <c r="O1780" s="1">
        <v>43994</v>
      </c>
      <c r="P1780">
        <v>53.776751002378333</v>
      </c>
      <c r="Q1780" t="s">
        <v>131</v>
      </c>
    </row>
    <row r="1781" spans="1:17" x14ac:dyDescent="0.25">
      <c r="A1781" s="1">
        <v>43940</v>
      </c>
      <c r="B1781">
        <v>4448.0321537633981</v>
      </c>
      <c r="C1781" s="29" t="s">
        <v>92</v>
      </c>
      <c r="O1781" s="1">
        <v>43995</v>
      </c>
      <c r="P1781">
        <v>40.07165265666108</v>
      </c>
      <c r="Q1781" t="s">
        <v>131</v>
      </c>
    </row>
    <row r="1782" spans="1:17" x14ac:dyDescent="0.25">
      <c r="A1782" s="1">
        <v>43941</v>
      </c>
      <c r="B1782">
        <v>3582.847367737304</v>
      </c>
      <c r="C1782" s="29" t="s">
        <v>92</v>
      </c>
      <c r="O1782" s="1">
        <v>43996</v>
      </c>
      <c r="P1782">
        <v>39.148548289750394</v>
      </c>
      <c r="Q1782" t="s">
        <v>131</v>
      </c>
    </row>
    <row r="1783" spans="1:17" x14ac:dyDescent="0.25">
      <c r="A1783" s="1">
        <v>43942</v>
      </c>
      <c r="B1783">
        <v>3961.634270646593</v>
      </c>
      <c r="C1783" s="29" t="s">
        <v>92</v>
      </c>
      <c r="O1783" s="1">
        <v>43997</v>
      </c>
      <c r="P1783">
        <v>38.721034040964526</v>
      </c>
      <c r="Q1783" t="s">
        <v>131</v>
      </c>
    </row>
    <row r="1784" spans="1:17" x14ac:dyDescent="0.25">
      <c r="A1784" s="1">
        <v>43943</v>
      </c>
      <c r="B1784">
        <v>4727.2875182516318</v>
      </c>
      <c r="C1784" s="29" t="s">
        <v>92</v>
      </c>
      <c r="O1784" s="1">
        <v>43998</v>
      </c>
      <c r="P1784">
        <v>33.159739732162578</v>
      </c>
      <c r="Q1784" t="s">
        <v>131</v>
      </c>
    </row>
    <row r="1785" spans="1:17" x14ac:dyDescent="0.25">
      <c r="A1785" s="1">
        <v>43944</v>
      </c>
      <c r="B1785">
        <v>4681.9803413276959</v>
      </c>
      <c r="C1785" s="29" t="s">
        <v>92</v>
      </c>
      <c r="O1785" s="1">
        <v>43999</v>
      </c>
      <c r="P1785">
        <v>38.58892183054315</v>
      </c>
      <c r="Q1785" t="s">
        <v>131</v>
      </c>
    </row>
    <row r="1786" spans="1:17" x14ac:dyDescent="0.25">
      <c r="A1786" s="1">
        <v>43945</v>
      </c>
      <c r="B1786">
        <v>4165.0074596427312</v>
      </c>
      <c r="C1786" s="29" t="s">
        <v>92</v>
      </c>
      <c r="O1786" s="1">
        <v>44000</v>
      </c>
      <c r="P1786">
        <v>61.070173907144763</v>
      </c>
      <c r="Q1786" t="s">
        <v>131</v>
      </c>
    </row>
    <row r="1787" spans="1:17" x14ac:dyDescent="0.25">
      <c r="A1787" s="1">
        <v>43946</v>
      </c>
      <c r="B1787">
        <v>2795.2463192478526</v>
      </c>
      <c r="C1787" s="29" t="s">
        <v>92</v>
      </c>
    </row>
    <row r="1788" spans="1:17" x14ac:dyDescent="0.25">
      <c r="A1788" s="1">
        <v>43947</v>
      </c>
      <c r="B1788">
        <v>2376.2282605123942</v>
      </c>
      <c r="C1788" s="29" t="s">
        <v>92</v>
      </c>
    </row>
    <row r="1789" spans="1:17" x14ac:dyDescent="0.25">
      <c r="A1789" s="1">
        <v>43948</v>
      </c>
      <c r="B1789">
        <v>1940.1935808723797</v>
      </c>
      <c r="C1789" s="29" t="s">
        <v>92</v>
      </c>
    </row>
    <row r="1790" spans="1:17" x14ac:dyDescent="0.25">
      <c r="A1790" s="1">
        <v>43949</v>
      </c>
      <c r="B1790">
        <v>1587.0993125092532</v>
      </c>
      <c r="C1790" s="29" t="s">
        <v>92</v>
      </c>
    </row>
    <row r="1791" spans="1:17" x14ac:dyDescent="0.25">
      <c r="A1791" s="1">
        <v>43950</v>
      </c>
      <c r="B1791">
        <v>1398.6161046440998</v>
      </c>
      <c r="C1791" s="29" t="s">
        <v>92</v>
      </c>
    </row>
    <row r="1792" spans="1:17" x14ac:dyDescent="0.25">
      <c r="A1792" s="1">
        <v>43951</v>
      </c>
      <c r="B1792">
        <v>1989.7173330706514</v>
      </c>
      <c r="C1792" s="29" t="s">
        <v>92</v>
      </c>
    </row>
    <row r="1793" spans="1:3" x14ac:dyDescent="0.25">
      <c r="A1793" s="1">
        <v>43952</v>
      </c>
      <c r="B1793">
        <v>809.67677270631384</v>
      </c>
      <c r="C1793" s="29" t="s">
        <v>92</v>
      </c>
    </row>
    <row r="1794" spans="1:3" x14ac:dyDescent="0.25">
      <c r="A1794" s="1">
        <v>43953</v>
      </c>
      <c r="B1794">
        <v>507.59908582379609</v>
      </c>
      <c r="C1794" s="29" t="s">
        <v>92</v>
      </c>
    </row>
    <row r="1795" spans="1:3" x14ac:dyDescent="0.25">
      <c r="A1795" s="1">
        <v>43954</v>
      </c>
      <c r="B1795">
        <v>871.00936064383961</v>
      </c>
      <c r="C1795" s="29" t="s">
        <v>92</v>
      </c>
    </row>
    <row r="1796" spans="1:3" x14ac:dyDescent="0.25">
      <c r="A1796" s="1">
        <v>43955</v>
      </c>
      <c r="B1796">
        <v>504.19506829771052</v>
      </c>
      <c r="C1796" s="29" t="s">
        <v>92</v>
      </c>
    </row>
    <row r="1797" spans="1:3" x14ac:dyDescent="0.25">
      <c r="A1797" s="1">
        <v>43956</v>
      </c>
      <c r="B1797">
        <v>435.87269971548443</v>
      </c>
      <c r="C1797" s="29" t="s">
        <v>92</v>
      </c>
    </row>
    <row r="1798" spans="1:3" x14ac:dyDescent="0.25">
      <c r="A1798" s="1">
        <v>43957</v>
      </c>
      <c r="B1798">
        <v>822.64081989871397</v>
      </c>
      <c r="C1798" s="29" t="s">
        <v>92</v>
      </c>
    </row>
    <row r="1799" spans="1:3" x14ac:dyDescent="0.25">
      <c r="A1799" s="1">
        <v>43958</v>
      </c>
      <c r="B1799">
        <v>662.40444504668949</v>
      </c>
      <c r="C1799" s="29" t="s">
        <v>92</v>
      </c>
    </row>
    <row r="1800" spans="1:3" x14ac:dyDescent="0.25">
      <c r="A1800" s="1">
        <v>43959</v>
      </c>
      <c r="B1800">
        <v>299.9825325503333</v>
      </c>
      <c r="C1800" s="29" t="s">
        <v>92</v>
      </c>
    </row>
    <row r="1801" spans="1:3" x14ac:dyDescent="0.25">
      <c r="A1801" s="1">
        <v>43960</v>
      </c>
      <c r="B1801">
        <v>1024.15695732837</v>
      </c>
      <c r="C1801" s="29" t="s">
        <v>92</v>
      </c>
    </row>
    <row r="1802" spans="1:3" x14ac:dyDescent="0.25">
      <c r="A1802" s="1">
        <v>43961</v>
      </c>
      <c r="B1802">
        <v>554.67393238540183</v>
      </c>
      <c r="C1802" s="29" t="s">
        <v>92</v>
      </c>
    </row>
    <row r="1803" spans="1:3" x14ac:dyDescent="0.25">
      <c r="A1803" s="1">
        <v>43962</v>
      </c>
      <c r="B1803">
        <v>322.5115085695702</v>
      </c>
      <c r="C1803" s="29" t="s">
        <v>92</v>
      </c>
    </row>
    <row r="1804" spans="1:3" x14ac:dyDescent="0.25">
      <c r="A1804" s="1">
        <v>43963</v>
      </c>
      <c r="B1804">
        <v>518.06801082749348</v>
      </c>
      <c r="C1804" s="29" t="s">
        <v>92</v>
      </c>
    </row>
    <row r="1805" spans="1:3" x14ac:dyDescent="0.25">
      <c r="A1805" s="1">
        <v>43964</v>
      </c>
      <c r="B1805">
        <v>513.00855865987751</v>
      </c>
      <c r="C1805" s="29" t="s">
        <v>92</v>
      </c>
    </row>
    <row r="1806" spans="1:3" x14ac:dyDescent="0.25">
      <c r="A1806" s="1">
        <v>43965</v>
      </c>
      <c r="B1806">
        <v>360.10757879180829</v>
      </c>
      <c r="C1806" s="29" t="s">
        <v>92</v>
      </c>
    </row>
    <row r="1807" spans="1:3" x14ac:dyDescent="0.25">
      <c r="A1807" s="1">
        <v>43966</v>
      </c>
      <c r="B1807">
        <v>620.85354985861602</v>
      </c>
      <c r="C1807" s="29" t="s">
        <v>92</v>
      </c>
    </row>
    <row r="1808" spans="1:3" x14ac:dyDescent="0.25">
      <c r="A1808" s="1">
        <v>43967</v>
      </c>
      <c r="B1808">
        <v>409.55107852250364</v>
      </c>
      <c r="C1808" s="29" t="s">
        <v>92</v>
      </c>
    </row>
    <row r="1809" spans="1:3" x14ac:dyDescent="0.25">
      <c r="A1809" s="1">
        <v>43968</v>
      </c>
      <c r="B1809">
        <v>335.73219254687001</v>
      </c>
      <c r="C1809" s="29" t="s">
        <v>92</v>
      </c>
    </row>
    <row r="1810" spans="1:3" x14ac:dyDescent="0.25">
      <c r="A1810" s="1">
        <v>43969</v>
      </c>
      <c r="B1810">
        <v>398.43256516027321</v>
      </c>
      <c r="C1810" s="29" t="s">
        <v>92</v>
      </c>
    </row>
    <row r="1811" spans="1:3" x14ac:dyDescent="0.25">
      <c r="A1811" s="1">
        <v>43970</v>
      </c>
      <c r="B1811">
        <v>249.64847683721908</v>
      </c>
      <c r="C1811" s="29" t="s">
        <v>92</v>
      </c>
    </row>
    <row r="1812" spans="1:3" x14ac:dyDescent="0.25">
      <c r="A1812" s="1">
        <v>43971</v>
      </c>
      <c r="B1812">
        <v>329.98104816923058</v>
      </c>
      <c r="C1812" s="29" t="s">
        <v>92</v>
      </c>
    </row>
    <row r="1813" spans="1:3" x14ac:dyDescent="0.25">
      <c r="A1813" s="1">
        <v>43972</v>
      </c>
      <c r="B1813">
        <v>403.19835273831194</v>
      </c>
      <c r="C1813" s="29" t="s">
        <v>92</v>
      </c>
    </row>
    <row r="1814" spans="1:3" x14ac:dyDescent="0.25">
      <c r="A1814" s="1">
        <v>43973</v>
      </c>
      <c r="B1814">
        <v>387.62751777749958</v>
      </c>
      <c r="C1814" s="29" t="s">
        <v>92</v>
      </c>
    </row>
    <row r="1815" spans="1:3" x14ac:dyDescent="0.25">
      <c r="A1815" s="1">
        <v>43974</v>
      </c>
      <c r="B1815">
        <v>397.52991376592581</v>
      </c>
      <c r="C1815" s="29" t="s">
        <v>92</v>
      </c>
    </row>
    <row r="1816" spans="1:3" x14ac:dyDescent="0.25">
      <c r="A1816" s="1">
        <v>43975</v>
      </c>
      <c r="B1816">
        <v>307.9514958387075</v>
      </c>
      <c r="C1816" s="29" t="s">
        <v>92</v>
      </c>
    </row>
    <row r="1817" spans="1:3" x14ac:dyDescent="0.25">
      <c r="A1817" s="1">
        <v>43976</v>
      </c>
      <c r="B1817">
        <v>169.55104994700298</v>
      </c>
      <c r="C1817" s="29" t="s">
        <v>92</v>
      </c>
    </row>
    <row r="1818" spans="1:3" x14ac:dyDescent="0.25">
      <c r="A1818" s="1">
        <v>43977</v>
      </c>
      <c r="B1818">
        <v>134.10791949495598</v>
      </c>
      <c r="C1818" s="29" t="s">
        <v>92</v>
      </c>
    </row>
    <row r="1819" spans="1:3" x14ac:dyDescent="0.25">
      <c r="A1819" s="1">
        <v>43978</v>
      </c>
      <c r="B1819">
        <v>230.52548832385989</v>
      </c>
      <c r="C1819" s="29" t="s">
        <v>92</v>
      </c>
    </row>
    <row r="1820" spans="1:3" x14ac:dyDescent="0.25">
      <c r="A1820" s="1">
        <v>43979</v>
      </c>
      <c r="B1820">
        <v>226.37808088570662</v>
      </c>
      <c r="C1820" s="29" t="s">
        <v>92</v>
      </c>
    </row>
    <row r="1821" spans="1:3" x14ac:dyDescent="0.25">
      <c r="A1821" s="1">
        <v>43980</v>
      </c>
      <c r="B1821">
        <v>187.7318717806491</v>
      </c>
      <c r="C1821" s="29" t="s">
        <v>92</v>
      </c>
    </row>
    <row r="1822" spans="1:3" x14ac:dyDescent="0.25">
      <c r="A1822" s="1">
        <v>43981</v>
      </c>
      <c r="B1822">
        <v>170.83876536756867</v>
      </c>
      <c r="C1822" s="29" t="s">
        <v>92</v>
      </c>
    </row>
    <row r="1823" spans="1:3" x14ac:dyDescent="0.25">
      <c r="A1823" s="1">
        <v>43982</v>
      </c>
      <c r="B1823">
        <v>152.23265946941751</v>
      </c>
      <c r="C1823" s="29" t="s">
        <v>92</v>
      </c>
    </row>
    <row r="1824" spans="1:3" x14ac:dyDescent="0.25">
      <c r="A1824" s="1">
        <v>43983</v>
      </c>
      <c r="B1824">
        <v>69.073129467253921</v>
      </c>
      <c r="C1824" s="29" t="s">
        <v>92</v>
      </c>
    </row>
    <row r="1825" spans="1:3" x14ac:dyDescent="0.25">
      <c r="A1825" s="1">
        <v>43984</v>
      </c>
      <c r="B1825">
        <v>74.021700809236705</v>
      </c>
      <c r="C1825" s="29" t="s">
        <v>92</v>
      </c>
    </row>
    <row r="1826" spans="1:3" x14ac:dyDescent="0.25">
      <c r="A1826" s="1">
        <v>43985</v>
      </c>
      <c r="B1826">
        <v>155.6880640897588</v>
      </c>
      <c r="C1826" s="29" t="s">
        <v>92</v>
      </c>
    </row>
    <row r="1827" spans="1:3" x14ac:dyDescent="0.25">
      <c r="A1827" s="1">
        <v>43986</v>
      </c>
      <c r="B1827">
        <v>177.39919134290895</v>
      </c>
      <c r="C1827" s="29" t="s">
        <v>92</v>
      </c>
    </row>
    <row r="1828" spans="1:3" x14ac:dyDescent="0.25">
      <c r="A1828" s="1">
        <v>43987</v>
      </c>
      <c r="B1828">
        <v>188.28619282138791</v>
      </c>
      <c r="C1828" s="29" t="s">
        <v>92</v>
      </c>
    </row>
    <row r="1829" spans="1:3" x14ac:dyDescent="0.25">
      <c r="A1829" s="1">
        <v>43988</v>
      </c>
      <c r="B1829">
        <v>205.28123862881131</v>
      </c>
      <c r="C1829" s="29" t="s">
        <v>92</v>
      </c>
    </row>
    <row r="1830" spans="1:3" x14ac:dyDescent="0.25">
      <c r="A1830" s="1">
        <v>43989</v>
      </c>
      <c r="B1830">
        <v>110.46774028496992</v>
      </c>
      <c r="C1830" s="29" t="s">
        <v>92</v>
      </c>
    </row>
    <row r="1831" spans="1:3" x14ac:dyDescent="0.25">
      <c r="A1831" s="1">
        <v>43990</v>
      </c>
      <c r="B1831">
        <v>45.382521249172399</v>
      </c>
      <c r="C1831" s="29" t="s">
        <v>92</v>
      </c>
    </row>
    <row r="1832" spans="1:3" x14ac:dyDescent="0.25">
      <c r="A1832" s="1">
        <v>43991</v>
      </c>
      <c r="B1832">
        <v>99.404630411681666</v>
      </c>
      <c r="C1832" s="29" t="s">
        <v>92</v>
      </c>
    </row>
    <row r="1833" spans="1:3" x14ac:dyDescent="0.25">
      <c r="A1833" s="1">
        <v>43992</v>
      </c>
      <c r="B1833">
        <v>124.64500479131651</v>
      </c>
      <c r="C1833" s="29" t="s">
        <v>92</v>
      </c>
    </row>
    <row r="1834" spans="1:3" x14ac:dyDescent="0.25">
      <c r="A1834" s="1">
        <v>43993</v>
      </c>
      <c r="B1834">
        <v>150.99598649463695</v>
      </c>
      <c r="C1834" s="29" t="s">
        <v>92</v>
      </c>
    </row>
    <row r="1835" spans="1:3" x14ac:dyDescent="0.25">
      <c r="A1835" s="1">
        <v>43994</v>
      </c>
      <c r="B1835">
        <v>131.49029609497012</v>
      </c>
      <c r="C1835" s="29" t="s">
        <v>92</v>
      </c>
    </row>
    <row r="1836" spans="1:3" x14ac:dyDescent="0.25">
      <c r="A1836" s="1">
        <v>43995</v>
      </c>
      <c r="B1836">
        <v>138.52051416678668</v>
      </c>
      <c r="C1836" s="29" t="s">
        <v>92</v>
      </c>
    </row>
    <row r="1837" spans="1:3" x14ac:dyDescent="0.25">
      <c r="A1837" s="1">
        <v>43996</v>
      </c>
      <c r="B1837">
        <v>101.39295574975876</v>
      </c>
      <c r="C1837" s="29" t="s">
        <v>92</v>
      </c>
    </row>
    <row r="1838" spans="1:3" x14ac:dyDescent="0.25">
      <c r="A1838" s="1">
        <v>43997</v>
      </c>
      <c r="B1838">
        <v>26.844163037906597</v>
      </c>
      <c r="C1838" s="29" t="s">
        <v>92</v>
      </c>
    </row>
    <row r="1839" spans="1:3" x14ac:dyDescent="0.25">
      <c r="A1839" s="1">
        <v>43998</v>
      </c>
      <c r="B1839">
        <v>75.798460680343311</v>
      </c>
      <c r="C1839" s="29" t="s">
        <v>92</v>
      </c>
    </row>
    <row r="1840" spans="1:3" x14ac:dyDescent="0.25">
      <c r="A1840" s="1">
        <v>43999</v>
      </c>
      <c r="B1840">
        <v>174.21169492097533</v>
      </c>
      <c r="C1840" s="29" t="s">
        <v>92</v>
      </c>
    </row>
    <row r="1841" spans="1:3" x14ac:dyDescent="0.25">
      <c r="A1841" s="1">
        <v>44000</v>
      </c>
      <c r="B1841">
        <v>155.46474230682014</v>
      </c>
      <c r="C1841" s="29" t="s">
        <v>92</v>
      </c>
    </row>
    <row r="1842" spans="1:3" x14ac:dyDescent="0.25">
      <c r="A1842" s="1">
        <v>43886</v>
      </c>
      <c r="C1842" s="29" t="s">
        <v>93</v>
      </c>
    </row>
    <row r="1843" spans="1:3" x14ac:dyDescent="0.25">
      <c r="A1843" s="1">
        <v>43887</v>
      </c>
      <c r="C1843" s="29" t="s">
        <v>93</v>
      </c>
    </row>
    <row r="1844" spans="1:3" x14ac:dyDescent="0.25">
      <c r="A1844" s="1">
        <v>43888</v>
      </c>
      <c r="C1844" s="29" t="s">
        <v>93</v>
      </c>
    </row>
    <row r="1845" spans="1:3" x14ac:dyDescent="0.25">
      <c r="A1845" s="1">
        <v>43889</v>
      </c>
      <c r="C1845" s="29" t="s">
        <v>93</v>
      </c>
    </row>
    <row r="1846" spans="1:3" x14ac:dyDescent="0.25">
      <c r="A1846" s="1">
        <v>43890</v>
      </c>
      <c r="C1846" s="29" t="s">
        <v>93</v>
      </c>
    </row>
    <row r="1847" spans="1:3" x14ac:dyDescent="0.25">
      <c r="A1847" s="1">
        <v>43891</v>
      </c>
      <c r="C1847" s="29" t="s">
        <v>93</v>
      </c>
    </row>
    <row r="1848" spans="1:3" x14ac:dyDescent="0.25">
      <c r="A1848" s="1">
        <v>43892</v>
      </c>
      <c r="C1848" s="29" t="s">
        <v>93</v>
      </c>
    </row>
    <row r="1849" spans="1:3" x14ac:dyDescent="0.25">
      <c r="A1849" s="1">
        <v>43893</v>
      </c>
      <c r="C1849" s="29" t="s">
        <v>93</v>
      </c>
    </row>
    <row r="1850" spans="1:3" x14ac:dyDescent="0.25">
      <c r="A1850" s="1">
        <v>43894</v>
      </c>
      <c r="C1850" s="29" t="s">
        <v>93</v>
      </c>
    </row>
    <row r="1851" spans="1:3" x14ac:dyDescent="0.25">
      <c r="A1851" s="1">
        <v>43895</v>
      </c>
      <c r="C1851" s="29" t="s">
        <v>93</v>
      </c>
    </row>
    <row r="1852" spans="1:3" x14ac:dyDescent="0.25">
      <c r="A1852" s="1">
        <v>43896</v>
      </c>
      <c r="B1852">
        <v>186.3364597569236</v>
      </c>
      <c r="C1852" s="29" t="s">
        <v>93</v>
      </c>
    </row>
    <row r="1853" spans="1:3" x14ac:dyDescent="0.25">
      <c r="A1853" s="1">
        <v>43897</v>
      </c>
      <c r="B1853">
        <v>249.47442490820748</v>
      </c>
      <c r="C1853" s="29" t="s">
        <v>93</v>
      </c>
    </row>
    <row r="1854" spans="1:3" x14ac:dyDescent="0.25">
      <c r="A1854" s="1">
        <v>43898</v>
      </c>
      <c r="B1854">
        <v>321.37127517808449</v>
      </c>
      <c r="C1854" s="29" t="s">
        <v>93</v>
      </c>
    </row>
    <row r="1855" spans="1:3" x14ac:dyDescent="0.25">
      <c r="A1855" s="1">
        <v>43899</v>
      </c>
      <c r="B1855">
        <v>339.23017356970547</v>
      </c>
      <c r="C1855" s="29" t="s">
        <v>93</v>
      </c>
    </row>
    <row r="1856" spans="1:3" x14ac:dyDescent="0.25">
      <c r="A1856" s="1">
        <v>43900</v>
      </c>
      <c r="B1856">
        <v>361.9233962983987</v>
      </c>
      <c r="C1856" s="29" t="s">
        <v>93</v>
      </c>
    </row>
    <row r="1857" spans="1:3" x14ac:dyDescent="0.25">
      <c r="A1857" s="1">
        <v>43901</v>
      </c>
      <c r="B1857">
        <v>653.17876687445198</v>
      </c>
      <c r="C1857" s="29" t="s">
        <v>93</v>
      </c>
    </row>
    <row r="1858" spans="1:3" x14ac:dyDescent="0.25">
      <c r="A1858" s="1">
        <v>43902</v>
      </c>
      <c r="B1858">
        <v>676.2244550393026</v>
      </c>
      <c r="C1858" s="29" t="s">
        <v>93</v>
      </c>
    </row>
    <row r="1859" spans="1:3" x14ac:dyDescent="0.25">
      <c r="A1859" s="1">
        <v>43903</v>
      </c>
      <c r="B1859">
        <v>890.99864972399439</v>
      </c>
      <c r="C1859" s="29" t="s">
        <v>93</v>
      </c>
    </row>
    <row r="1860" spans="1:3" x14ac:dyDescent="0.25">
      <c r="A1860" s="1">
        <v>43904</v>
      </c>
      <c r="B1860">
        <v>1323.0339784744974</v>
      </c>
      <c r="C1860" s="29" t="s">
        <v>93</v>
      </c>
    </row>
    <row r="1861" spans="1:3" x14ac:dyDescent="0.25">
      <c r="A1861" s="1">
        <v>43905</v>
      </c>
      <c r="B1861">
        <v>1590.5024103771239</v>
      </c>
      <c r="C1861" s="29" t="s">
        <v>93</v>
      </c>
    </row>
    <row r="1862" spans="1:3" x14ac:dyDescent="0.25">
      <c r="A1862" s="1">
        <v>43906</v>
      </c>
      <c r="B1862">
        <v>2005.0692816010228</v>
      </c>
      <c r="C1862" s="29" t="s">
        <v>93</v>
      </c>
    </row>
    <row r="1863" spans="1:3" x14ac:dyDescent="0.25">
      <c r="A1863" s="1">
        <v>43907</v>
      </c>
      <c r="B1863">
        <v>1841.0486514062791</v>
      </c>
      <c r="C1863" s="29" t="s">
        <v>93</v>
      </c>
    </row>
    <row r="1864" spans="1:3" x14ac:dyDescent="0.25">
      <c r="A1864" s="1">
        <v>43908</v>
      </c>
      <c r="B1864">
        <v>1984.8653313414161</v>
      </c>
      <c r="C1864" s="29" t="s">
        <v>93</v>
      </c>
    </row>
    <row r="1865" spans="1:3" x14ac:dyDescent="0.25">
      <c r="A1865" s="1">
        <v>43909</v>
      </c>
      <c r="B1865">
        <v>2559.4112672779011</v>
      </c>
      <c r="C1865" s="29" t="s">
        <v>93</v>
      </c>
    </row>
    <row r="1866" spans="1:3" x14ac:dyDescent="0.25">
      <c r="A1866" s="1">
        <v>43910</v>
      </c>
      <c r="B1866">
        <v>3544.6247223656442</v>
      </c>
      <c r="C1866" s="29" t="s">
        <v>93</v>
      </c>
    </row>
    <row r="1867" spans="1:3" x14ac:dyDescent="0.25">
      <c r="A1867" s="1">
        <v>43911</v>
      </c>
      <c r="B1867">
        <v>3281.4633323760345</v>
      </c>
      <c r="C1867" s="29" t="s">
        <v>93</v>
      </c>
    </row>
    <row r="1868" spans="1:3" x14ac:dyDescent="0.25">
      <c r="A1868" s="1">
        <v>43912</v>
      </c>
      <c r="B1868">
        <v>4556.9317610187272</v>
      </c>
      <c r="C1868" s="29" t="s">
        <v>93</v>
      </c>
    </row>
    <row r="1869" spans="1:3" x14ac:dyDescent="0.25">
      <c r="A1869" s="1">
        <v>43913</v>
      </c>
      <c r="B1869">
        <v>3930.1617332125925</v>
      </c>
      <c r="C1869" s="29" t="s">
        <v>93</v>
      </c>
    </row>
    <row r="1870" spans="1:3" x14ac:dyDescent="0.25">
      <c r="A1870" s="1">
        <v>43914</v>
      </c>
      <c r="B1870">
        <v>4246.2909013261315</v>
      </c>
      <c r="C1870" s="29" t="s">
        <v>93</v>
      </c>
    </row>
    <row r="1871" spans="1:3" x14ac:dyDescent="0.25">
      <c r="A1871" s="1">
        <v>43915</v>
      </c>
      <c r="B1871">
        <v>6519.8635660883356</v>
      </c>
      <c r="C1871" s="29" t="s">
        <v>93</v>
      </c>
    </row>
    <row r="1872" spans="1:3" x14ac:dyDescent="0.25">
      <c r="A1872" s="1">
        <v>43916</v>
      </c>
      <c r="B1872">
        <v>7936.2412848988888</v>
      </c>
      <c r="C1872" s="29" t="s">
        <v>93</v>
      </c>
    </row>
    <row r="1873" spans="1:3" x14ac:dyDescent="0.25">
      <c r="A1873" s="1">
        <v>43917</v>
      </c>
      <c r="B1873">
        <v>8367.511187956803</v>
      </c>
      <c r="C1873" s="29" t="s">
        <v>93</v>
      </c>
    </row>
    <row r="1874" spans="1:3" x14ac:dyDescent="0.25">
      <c r="A1874" s="1">
        <v>43918</v>
      </c>
      <c r="B1874">
        <v>8395.818388796175</v>
      </c>
      <c r="C1874" s="29" t="s">
        <v>93</v>
      </c>
    </row>
    <row r="1875" spans="1:3" x14ac:dyDescent="0.25">
      <c r="A1875" s="1">
        <v>43919</v>
      </c>
      <c r="B1875">
        <v>8069.8369743279873</v>
      </c>
      <c r="C1875" s="29" t="s">
        <v>93</v>
      </c>
    </row>
    <row r="1876" spans="1:3" x14ac:dyDescent="0.25">
      <c r="A1876" s="1">
        <v>43920</v>
      </c>
      <c r="B1876">
        <v>6672.8086240690627</v>
      </c>
      <c r="C1876" s="29" t="s">
        <v>93</v>
      </c>
    </row>
    <row r="1877" spans="1:3" x14ac:dyDescent="0.25">
      <c r="A1877" s="1">
        <v>43921</v>
      </c>
      <c r="B1877">
        <v>7501.503223993398</v>
      </c>
      <c r="C1877" s="29" t="s">
        <v>93</v>
      </c>
    </row>
    <row r="1878" spans="1:3" x14ac:dyDescent="0.25">
      <c r="A1878" s="1">
        <v>43922</v>
      </c>
      <c r="B1878">
        <v>9373.1017323520773</v>
      </c>
      <c r="C1878" s="29" t="s">
        <v>93</v>
      </c>
    </row>
    <row r="1879" spans="1:3" x14ac:dyDescent="0.25">
      <c r="A1879" s="1">
        <v>43923</v>
      </c>
      <c r="B1879">
        <v>8294.8654223868944</v>
      </c>
      <c r="C1879" s="29" t="s">
        <v>93</v>
      </c>
    </row>
    <row r="1880" spans="1:3" x14ac:dyDescent="0.25">
      <c r="A1880" s="1">
        <v>43924</v>
      </c>
      <c r="B1880">
        <v>7401.144370134808</v>
      </c>
      <c r="C1880" s="29" t="s">
        <v>93</v>
      </c>
    </row>
    <row r="1881" spans="1:3" x14ac:dyDescent="0.25">
      <c r="A1881" s="1">
        <v>43925</v>
      </c>
      <c r="B1881">
        <v>7087.1055735616328</v>
      </c>
      <c r="C1881" s="29" t="s">
        <v>93</v>
      </c>
    </row>
    <row r="1882" spans="1:3" x14ac:dyDescent="0.25">
      <c r="A1882" s="1">
        <v>43926</v>
      </c>
      <c r="B1882">
        <v>6259.0946596223075</v>
      </c>
      <c r="C1882" s="29" t="s">
        <v>93</v>
      </c>
    </row>
    <row r="1883" spans="1:3" x14ac:dyDescent="0.25">
      <c r="A1883" s="1">
        <v>43927</v>
      </c>
      <c r="B1883">
        <v>5593.8214547109956</v>
      </c>
      <c r="C1883" s="29" t="s">
        <v>93</v>
      </c>
    </row>
    <row r="1884" spans="1:3" x14ac:dyDescent="0.25">
      <c r="A1884" s="1">
        <v>43928</v>
      </c>
      <c r="B1884">
        <v>5639.83417816766</v>
      </c>
      <c r="C1884" s="29" t="s">
        <v>93</v>
      </c>
    </row>
    <row r="1885" spans="1:3" x14ac:dyDescent="0.25">
      <c r="A1885" s="1">
        <v>43929</v>
      </c>
      <c r="B1885">
        <v>5141.915448338088</v>
      </c>
      <c r="C1885" s="29" t="s">
        <v>93</v>
      </c>
    </row>
    <row r="1886" spans="1:3" x14ac:dyDescent="0.25">
      <c r="A1886" s="1">
        <v>43930</v>
      </c>
      <c r="B1886">
        <v>5167.1019660575857</v>
      </c>
      <c r="C1886" s="29" t="s">
        <v>93</v>
      </c>
    </row>
    <row r="1887" spans="1:3" x14ac:dyDescent="0.25">
      <c r="A1887" s="1">
        <v>43931</v>
      </c>
      <c r="B1887">
        <v>5570.1795290143727</v>
      </c>
      <c r="C1887" s="29" t="s">
        <v>93</v>
      </c>
    </row>
    <row r="1888" spans="1:3" x14ac:dyDescent="0.25">
      <c r="A1888" s="1">
        <v>43932</v>
      </c>
      <c r="B1888">
        <v>4160.1879564302426</v>
      </c>
      <c r="C1888" s="29" t="s">
        <v>93</v>
      </c>
    </row>
    <row r="1889" spans="1:3" x14ac:dyDescent="0.25">
      <c r="A1889" s="1">
        <v>43933</v>
      </c>
      <c r="B1889">
        <v>3912.3274452122464</v>
      </c>
      <c r="C1889" s="29" t="s">
        <v>93</v>
      </c>
    </row>
    <row r="1890" spans="1:3" x14ac:dyDescent="0.25">
      <c r="A1890" s="1">
        <v>43934</v>
      </c>
      <c r="B1890">
        <v>3256.3831959860104</v>
      </c>
      <c r="C1890" s="29" t="s">
        <v>93</v>
      </c>
    </row>
    <row r="1891" spans="1:3" x14ac:dyDescent="0.25">
      <c r="A1891" s="1">
        <v>43935</v>
      </c>
      <c r="B1891">
        <v>3600.1643765255003</v>
      </c>
      <c r="C1891" s="29" t="s">
        <v>93</v>
      </c>
    </row>
    <row r="1892" spans="1:3" x14ac:dyDescent="0.25">
      <c r="A1892" s="1">
        <v>43936</v>
      </c>
      <c r="B1892">
        <v>3818.1322217575521</v>
      </c>
      <c r="C1892" s="29" t="s">
        <v>93</v>
      </c>
    </row>
    <row r="1893" spans="1:3" x14ac:dyDescent="0.25">
      <c r="A1893" s="1">
        <v>43937</v>
      </c>
      <c r="B1893">
        <v>4247.1166778017241</v>
      </c>
      <c r="C1893" s="29" t="s">
        <v>93</v>
      </c>
    </row>
    <row r="1894" spans="1:3" x14ac:dyDescent="0.25">
      <c r="A1894" s="1">
        <v>43938</v>
      </c>
      <c r="B1894">
        <v>4381.8255358679153</v>
      </c>
      <c r="C1894" s="29" t="s">
        <v>93</v>
      </c>
    </row>
    <row r="1895" spans="1:3" x14ac:dyDescent="0.25">
      <c r="A1895" s="1">
        <v>43939</v>
      </c>
      <c r="B1895">
        <v>4806.324332809656</v>
      </c>
      <c r="C1895" s="29" t="s">
        <v>93</v>
      </c>
    </row>
    <row r="1896" spans="1:3" x14ac:dyDescent="0.25">
      <c r="A1896" s="1">
        <v>43940</v>
      </c>
      <c r="B1896">
        <v>4430.1502522009941</v>
      </c>
      <c r="C1896" s="29" t="s">
        <v>93</v>
      </c>
    </row>
    <row r="1897" spans="1:3" x14ac:dyDescent="0.25">
      <c r="A1897" s="1">
        <v>43941</v>
      </c>
      <c r="B1897">
        <v>3599.5313638665261</v>
      </c>
      <c r="C1897" s="29" t="s">
        <v>93</v>
      </c>
    </row>
    <row r="1898" spans="1:3" x14ac:dyDescent="0.25">
      <c r="A1898" s="1">
        <v>43942</v>
      </c>
      <c r="B1898">
        <v>3949.6938486726831</v>
      </c>
      <c r="C1898" s="29" t="s">
        <v>93</v>
      </c>
    </row>
    <row r="1899" spans="1:3" x14ac:dyDescent="0.25">
      <c r="A1899" s="1">
        <v>43943</v>
      </c>
      <c r="B1899">
        <v>4736.2117319620656</v>
      </c>
      <c r="C1899" s="29" t="s">
        <v>93</v>
      </c>
    </row>
    <row r="1900" spans="1:3" x14ac:dyDescent="0.25">
      <c r="A1900" s="1">
        <v>43944</v>
      </c>
      <c r="B1900">
        <v>4728.513364084487</v>
      </c>
      <c r="C1900" s="29" t="s">
        <v>93</v>
      </c>
    </row>
    <row r="1901" spans="1:3" x14ac:dyDescent="0.25">
      <c r="A1901" s="1">
        <v>43945</v>
      </c>
      <c r="B1901">
        <v>4212.7452863712906</v>
      </c>
      <c r="C1901" s="29" t="s">
        <v>93</v>
      </c>
    </row>
    <row r="1902" spans="1:3" x14ac:dyDescent="0.25">
      <c r="A1902" s="1">
        <v>43946</v>
      </c>
      <c r="B1902">
        <v>2839.9939691749569</v>
      </c>
      <c r="C1902" s="29" t="s">
        <v>93</v>
      </c>
    </row>
    <row r="1903" spans="1:3" x14ac:dyDescent="0.25">
      <c r="A1903" s="1">
        <v>43947</v>
      </c>
      <c r="B1903">
        <v>2408.1382273134973</v>
      </c>
      <c r="C1903" s="29" t="s">
        <v>93</v>
      </c>
    </row>
    <row r="1904" spans="1:3" x14ac:dyDescent="0.25">
      <c r="A1904" s="1">
        <v>43948</v>
      </c>
      <c r="B1904">
        <v>1980.3007959379438</v>
      </c>
      <c r="C1904" s="29" t="s">
        <v>93</v>
      </c>
    </row>
    <row r="1905" spans="1:3" x14ac:dyDescent="0.25">
      <c r="A1905" s="1">
        <v>43949</v>
      </c>
      <c r="B1905">
        <v>1643.7379070696184</v>
      </c>
      <c r="C1905" s="29" t="s">
        <v>93</v>
      </c>
    </row>
    <row r="1906" spans="1:3" x14ac:dyDescent="0.25">
      <c r="A1906" s="1">
        <v>43950</v>
      </c>
      <c r="B1906">
        <v>1461.9191021666525</v>
      </c>
      <c r="C1906" s="29" t="s">
        <v>93</v>
      </c>
    </row>
    <row r="1907" spans="1:3" x14ac:dyDescent="0.25">
      <c r="A1907" s="1">
        <v>43951</v>
      </c>
      <c r="B1907">
        <v>2028.6298605080558</v>
      </c>
      <c r="C1907" s="29" t="s">
        <v>93</v>
      </c>
    </row>
    <row r="1908" spans="1:3" x14ac:dyDescent="0.25">
      <c r="A1908" s="1">
        <v>43952</v>
      </c>
      <c r="B1908">
        <v>879.98969135105381</v>
      </c>
      <c r="C1908" s="29" t="s">
        <v>93</v>
      </c>
    </row>
    <row r="1909" spans="1:3" x14ac:dyDescent="0.25">
      <c r="A1909" s="1">
        <v>43953</v>
      </c>
      <c r="B1909">
        <v>561.82727481576899</v>
      </c>
      <c r="C1909" s="29" t="s">
        <v>93</v>
      </c>
    </row>
    <row r="1910" spans="1:3" x14ac:dyDescent="0.25">
      <c r="A1910" s="1">
        <v>43954</v>
      </c>
      <c r="B1910">
        <v>901.77895412971111</v>
      </c>
      <c r="C1910" s="29" t="s">
        <v>93</v>
      </c>
    </row>
    <row r="1911" spans="1:3" x14ac:dyDescent="0.25">
      <c r="A1911" s="1">
        <v>43955</v>
      </c>
      <c r="B1911">
        <v>581.30904856588882</v>
      </c>
      <c r="C1911" s="29" t="s">
        <v>93</v>
      </c>
    </row>
    <row r="1912" spans="1:3" x14ac:dyDescent="0.25">
      <c r="A1912" s="1">
        <v>43956</v>
      </c>
      <c r="B1912">
        <v>520.87980561456254</v>
      </c>
      <c r="C1912" s="29" t="s">
        <v>93</v>
      </c>
    </row>
    <row r="1913" spans="1:3" x14ac:dyDescent="0.25">
      <c r="A1913" s="1">
        <v>43957</v>
      </c>
      <c r="B1913">
        <v>919.31847374786321</v>
      </c>
      <c r="C1913" s="29" t="s">
        <v>93</v>
      </c>
    </row>
    <row r="1914" spans="1:3" x14ac:dyDescent="0.25">
      <c r="A1914" s="1">
        <v>43958</v>
      </c>
      <c r="B1914">
        <v>763.74859981329087</v>
      </c>
      <c r="C1914" s="29" t="s">
        <v>93</v>
      </c>
    </row>
    <row r="1915" spans="1:3" x14ac:dyDescent="0.25">
      <c r="A1915" s="1">
        <v>43959</v>
      </c>
      <c r="B1915">
        <v>411.03265029059139</v>
      </c>
      <c r="C1915" s="29" t="s">
        <v>93</v>
      </c>
    </row>
    <row r="1916" spans="1:3" x14ac:dyDescent="0.25">
      <c r="A1916" s="1">
        <v>43960</v>
      </c>
      <c r="B1916">
        <v>1096.0425318001564</v>
      </c>
      <c r="C1916" s="29" t="s">
        <v>93</v>
      </c>
    </row>
    <row r="1917" spans="1:3" x14ac:dyDescent="0.25">
      <c r="A1917" s="1">
        <v>43961</v>
      </c>
      <c r="B1917">
        <v>665.886438234362</v>
      </c>
      <c r="C1917" s="29" t="s">
        <v>93</v>
      </c>
    </row>
    <row r="1918" spans="1:3" x14ac:dyDescent="0.25">
      <c r="A1918" s="1">
        <v>43962</v>
      </c>
      <c r="B1918">
        <v>436.43007804246372</v>
      </c>
      <c r="C1918" s="29" t="s">
        <v>93</v>
      </c>
    </row>
    <row r="1919" spans="1:3" x14ac:dyDescent="0.25">
      <c r="A1919" s="1">
        <v>43963</v>
      </c>
      <c r="B1919">
        <v>629.27579665361407</v>
      </c>
      <c r="C1919" s="29" t="s">
        <v>93</v>
      </c>
    </row>
    <row r="1920" spans="1:3" x14ac:dyDescent="0.25">
      <c r="A1920" s="1">
        <v>43964</v>
      </c>
      <c r="B1920">
        <v>636.11600171036071</v>
      </c>
      <c r="C1920" s="29" t="s">
        <v>93</v>
      </c>
    </row>
    <row r="1921" spans="1:3" x14ac:dyDescent="0.25">
      <c r="A1921" s="1">
        <v>43965</v>
      </c>
      <c r="B1921">
        <v>492.916925862921</v>
      </c>
      <c r="C1921" s="29" t="s">
        <v>93</v>
      </c>
    </row>
    <row r="1922" spans="1:3" x14ac:dyDescent="0.25">
      <c r="A1922" s="1">
        <v>43966</v>
      </c>
      <c r="B1922">
        <v>737.87323290772451</v>
      </c>
      <c r="C1922" s="29" t="s">
        <v>93</v>
      </c>
    </row>
    <row r="1923" spans="1:3" x14ac:dyDescent="0.25">
      <c r="A1923" s="1">
        <v>43967</v>
      </c>
      <c r="B1923">
        <v>534.54774214055385</v>
      </c>
      <c r="C1923" s="29" t="s">
        <v>93</v>
      </c>
    </row>
    <row r="1924" spans="1:3" x14ac:dyDescent="0.25">
      <c r="A1924" s="1">
        <v>43968</v>
      </c>
      <c r="B1924">
        <v>454.43474622990846</v>
      </c>
      <c r="C1924" s="29" t="s">
        <v>93</v>
      </c>
    </row>
    <row r="1925" spans="1:3" x14ac:dyDescent="0.25">
      <c r="A1925" s="1">
        <v>43969</v>
      </c>
      <c r="B1925">
        <v>510.24875506501212</v>
      </c>
      <c r="C1925" s="29" t="s">
        <v>93</v>
      </c>
    </row>
    <row r="1926" spans="1:3" x14ac:dyDescent="0.25">
      <c r="A1926" s="1">
        <v>43970</v>
      </c>
      <c r="B1926">
        <v>377.02793860132374</v>
      </c>
      <c r="C1926" s="29" t="s">
        <v>93</v>
      </c>
    </row>
    <row r="1927" spans="1:3" x14ac:dyDescent="0.25">
      <c r="A1927" s="1">
        <v>43971</v>
      </c>
      <c r="B1927">
        <v>455.24071698701761</v>
      </c>
      <c r="C1927" s="29" t="s">
        <v>93</v>
      </c>
    </row>
    <row r="1928" spans="1:3" x14ac:dyDescent="0.25">
      <c r="A1928" s="1">
        <v>43972</v>
      </c>
      <c r="B1928">
        <v>530.69680737430269</v>
      </c>
      <c r="C1928" s="29" t="s">
        <v>93</v>
      </c>
    </row>
    <row r="1929" spans="1:3" x14ac:dyDescent="0.25">
      <c r="A1929" s="1">
        <v>43973</v>
      </c>
      <c r="B1929">
        <v>516.65844929253774</v>
      </c>
      <c r="C1929" s="29" t="s">
        <v>93</v>
      </c>
    </row>
    <row r="1930" spans="1:3" x14ac:dyDescent="0.25">
      <c r="A1930" s="1">
        <v>43974</v>
      </c>
      <c r="B1930">
        <v>525.19077786209027</v>
      </c>
      <c r="C1930" s="29" t="s">
        <v>93</v>
      </c>
    </row>
    <row r="1931" spans="1:3" x14ac:dyDescent="0.25">
      <c r="A1931" s="1">
        <v>43975</v>
      </c>
      <c r="B1931">
        <v>435.35652493618613</v>
      </c>
      <c r="C1931" s="29" t="s">
        <v>93</v>
      </c>
    </row>
    <row r="1932" spans="1:3" x14ac:dyDescent="0.25">
      <c r="A1932" s="1">
        <v>43976</v>
      </c>
      <c r="B1932">
        <v>298.48198699785695</v>
      </c>
      <c r="C1932" s="29" t="s">
        <v>93</v>
      </c>
    </row>
    <row r="1933" spans="1:3" x14ac:dyDescent="0.25">
      <c r="A1933" s="1">
        <v>43977</v>
      </c>
      <c r="B1933">
        <v>263.94883300176167</v>
      </c>
      <c r="C1933" s="29" t="s">
        <v>93</v>
      </c>
    </row>
    <row r="1934" spans="1:3" x14ac:dyDescent="0.25">
      <c r="A1934" s="1">
        <v>43978</v>
      </c>
      <c r="B1934">
        <v>360.44844045999673</v>
      </c>
      <c r="C1934" s="29" t="s">
        <v>93</v>
      </c>
    </row>
    <row r="1935" spans="1:3" x14ac:dyDescent="0.25">
      <c r="A1935" s="1">
        <v>43979</v>
      </c>
      <c r="B1935">
        <v>359.10020842294369</v>
      </c>
      <c r="C1935" s="29" t="s">
        <v>93</v>
      </c>
    </row>
    <row r="1936" spans="1:3" x14ac:dyDescent="0.25">
      <c r="A1936" s="1">
        <v>43980</v>
      </c>
      <c r="B1936">
        <v>321.72927027020955</v>
      </c>
      <c r="C1936" s="29" t="s">
        <v>93</v>
      </c>
    </row>
    <row r="1937" spans="1:3" x14ac:dyDescent="0.25">
      <c r="A1937" s="1">
        <v>43981</v>
      </c>
      <c r="B1937">
        <v>302.6330385897889</v>
      </c>
      <c r="C1937" s="29" t="s">
        <v>93</v>
      </c>
    </row>
    <row r="1938" spans="1:3" x14ac:dyDescent="0.25">
      <c r="A1938" s="1">
        <v>43982</v>
      </c>
      <c r="B1938">
        <v>282.05441668897981</v>
      </c>
      <c r="C1938" s="29" t="s">
        <v>93</v>
      </c>
    </row>
    <row r="1939" spans="1:3" x14ac:dyDescent="0.25">
      <c r="A1939" s="1">
        <v>43983</v>
      </c>
      <c r="B1939">
        <v>199.45711629948534</v>
      </c>
      <c r="C1939" s="29" t="s">
        <v>93</v>
      </c>
    </row>
    <row r="1940" spans="1:3" x14ac:dyDescent="0.25">
      <c r="A1940" s="1">
        <v>43984</v>
      </c>
      <c r="B1940">
        <v>207.0834242460715</v>
      </c>
      <c r="C1940" s="29" t="s">
        <v>93</v>
      </c>
    </row>
    <row r="1941" spans="1:3" x14ac:dyDescent="0.25">
      <c r="A1941" s="1">
        <v>43985</v>
      </c>
      <c r="B1941">
        <v>288.98541027545042</v>
      </c>
      <c r="C1941" s="29" t="s">
        <v>93</v>
      </c>
    </row>
    <row r="1942" spans="1:3" x14ac:dyDescent="0.25">
      <c r="A1942" s="1">
        <v>43986</v>
      </c>
      <c r="B1942">
        <v>311.36860941453409</v>
      </c>
      <c r="C1942" s="29" t="s">
        <v>93</v>
      </c>
    </row>
    <row r="1943" spans="1:3" x14ac:dyDescent="0.25">
      <c r="A1943" s="1">
        <v>43987</v>
      </c>
      <c r="B1943">
        <v>321.40954082339408</v>
      </c>
      <c r="C1943" s="29" t="s">
        <v>93</v>
      </c>
    </row>
    <row r="1944" spans="1:3" x14ac:dyDescent="0.25">
      <c r="A1944" s="1">
        <v>43988</v>
      </c>
      <c r="B1944">
        <v>339.13264573222949</v>
      </c>
      <c r="C1944" s="29" t="s">
        <v>93</v>
      </c>
    </row>
    <row r="1945" spans="1:3" x14ac:dyDescent="0.25">
      <c r="A1945" s="1">
        <v>43989</v>
      </c>
      <c r="B1945">
        <v>246.74441597098524</v>
      </c>
      <c r="C1945" s="29" t="s">
        <v>93</v>
      </c>
    </row>
    <row r="1946" spans="1:3" x14ac:dyDescent="0.25">
      <c r="A1946" s="1">
        <v>43990</v>
      </c>
      <c r="B1946">
        <v>181.02869942431388</v>
      </c>
      <c r="C1946" s="29" t="s">
        <v>93</v>
      </c>
    </row>
    <row r="1947" spans="1:3" x14ac:dyDescent="0.25">
      <c r="A1947" s="1">
        <v>43991</v>
      </c>
      <c r="B1947">
        <v>233.4466640630105</v>
      </c>
      <c r="C1947" s="29" t="s">
        <v>93</v>
      </c>
    </row>
    <row r="1948" spans="1:3" x14ac:dyDescent="0.25">
      <c r="A1948" s="1">
        <v>43992</v>
      </c>
      <c r="B1948">
        <v>262.80903004237746</v>
      </c>
      <c r="C1948" s="29" t="s">
        <v>93</v>
      </c>
    </row>
    <row r="1949" spans="1:3" x14ac:dyDescent="0.25">
      <c r="A1949" s="1">
        <v>43993</v>
      </c>
      <c r="B1949">
        <v>287.82014215965518</v>
      </c>
      <c r="C1949" s="29" t="s">
        <v>93</v>
      </c>
    </row>
    <row r="1950" spans="1:3" x14ac:dyDescent="0.25">
      <c r="A1950" s="1">
        <v>43994</v>
      </c>
      <c r="B1950">
        <v>267.12327620327522</v>
      </c>
      <c r="C1950" s="29" t="s">
        <v>93</v>
      </c>
    </row>
    <row r="1951" spans="1:3" x14ac:dyDescent="0.25">
      <c r="A1951" s="1">
        <v>43995</v>
      </c>
      <c r="B1951">
        <v>272.37368392731685</v>
      </c>
      <c r="C1951" s="29" t="s">
        <v>93</v>
      </c>
    </row>
    <row r="1952" spans="1:3" x14ac:dyDescent="0.25">
      <c r="A1952" s="1">
        <v>43996</v>
      </c>
      <c r="B1952">
        <v>236.42356186470789</v>
      </c>
      <c r="C1952" s="29" t="s">
        <v>93</v>
      </c>
    </row>
    <row r="1953" spans="1:3" x14ac:dyDescent="0.25">
      <c r="A1953" s="1">
        <v>43997</v>
      </c>
      <c r="B1953">
        <v>163.9324856123456</v>
      </c>
      <c r="C1953" s="29" t="s">
        <v>93</v>
      </c>
    </row>
    <row r="1954" spans="1:3" x14ac:dyDescent="0.25">
      <c r="A1954" s="1">
        <v>43998</v>
      </c>
      <c r="B1954">
        <v>211.34535945159882</v>
      </c>
      <c r="C1954" s="29" t="s">
        <v>93</v>
      </c>
    </row>
    <row r="1955" spans="1:3" x14ac:dyDescent="0.25">
      <c r="A1955" s="1">
        <v>43999</v>
      </c>
      <c r="B1955">
        <v>309.12566559497111</v>
      </c>
      <c r="C1955" s="29" t="s">
        <v>93</v>
      </c>
    </row>
    <row r="1956" spans="1:3" x14ac:dyDescent="0.25">
      <c r="A1956" s="1">
        <v>44000</v>
      </c>
      <c r="B1956">
        <v>293.25010411036152</v>
      </c>
      <c r="C1956" s="29" t="s">
        <v>93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279A-0A39-4165-8E04-79CA09A556FA}">
  <sheetPr codeName="Hoja44">
    <tabColor rgb="FFFF0000"/>
  </sheetPr>
  <dimension ref="A1:O2670"/>
  <sheetViews>
    <sheetView view="pageLayout" topLeftCell="F1" zoomScale="70" zoomScaleNormal="70" zoomScalePageLayoutView="70" workbookViewId="0">
      <selection activeCell="O19" sqref="M1:O19"/>
    </sheetView>
  </sheetViews>
  <sheetFormatPr baseColWidth="10" defaultRowHeight="15" x14ac:dyDescent="0.25"/>
  <cols>
    <col min="5" max="5" width="15.5703125" customWidth="1"/>
    <col min="9" max="9" width="25.5703125" bestFit="1" customWidth="1"/>
    <col min="10" max="11" width="12" bestFit="1" customWidth="1"/>
    <col min="13" max="13" width="28.28515625" bestFit="1" customWidth="1"/>
    <col min="14" max="15" width="17.42578125" bestFit="1" customWidth="1"/>
  </cols>
  <sheetData>
    <row r="1" spans="1:15" x14ac:dyDescent="0.25">
      <c r="A1" t="s">
        <v>17</v>
      </c>
      <c r="B1" t="s">
        <v>132</v>
      </c>
      <c r="C1" t="s">
        <v>81</v>
      </c>
      <c r="E1" t="s">
        <v>141</v>
      </c>
      <c r="F1" t="s">
        <v>95</v>
      </c>
      <c r="G1" t="s">
        <v>8</v>
      </c>
      <c r="I1" t="s">
        <v>17</v>
      </c>
      <c r="J1" t="s">
        <v>132</v>
      </c>
      <c r="K1" t="s">
        <v>153</v>
      </c>
      <c r="M1" t="s">
        <v>141</v>
      </c>
      <c r="N1" t="s">
        <v>95</v>
      </c>
      <c r="O1" t="s">
        <v>8</v>
      </c>
    </row>
    <row r="2" spans="1:15" x14ac:dyDescent="0.25">
      <c r="A2" s="1">
        <v>43848</v>
      </c>
      <c r="B2">
        <v>59</v>
      </c>
      <c r="C2" t="s">
        <v>104</v>
      </c>
      <c r="E2" t="s">
        <v>104</v>
      </c>
      <c r="F2">
        <v>0</v>
      </c>
      <c r="G2">
        <v>0</v>
      </c>
      <c r="I2" s="1">
        <v>43841</v>
      </c>
      <c r="J2">
        <v>1</v>
      </c>
      <c r="K2" t="s">
        <v>104</v>
      </c>
      <c r="M2" t="s">
        <v>104</v>
      </c>
      <c r="N2">
        <v>0</v>
      </c>
      <c r="O2">
        <v>0</v>
      </c>
    </row>
    <row r="3" spans="1:15" x14ac:dyDescent="0.25">
      <c r="A3" s="1">
        <v>43849</v>
      </c>
      <c r="B3">
        <v>77</v>
      </c>
      <c r="C3" t="s">
        <v>104</v>
      </c>
      <c r="E3" t="s">
        <v>96</v>
      </c>
      <c r="F3">
        <v>150.9092105263158</v>
      </c>
      <c r="G3">
        <v>-1.8514443155958071</v>
      </c>
      <c r="I3" s="1">
        <v>43842</v>
      </c>
      <c r="J3">
        <v>0</v>
      </c>
      <c r="K3" t="s">
        <v>104</v>
      </c>
      <c r="M3" t="s">
        <v>105</v>
      </c>
      <c r="N3">
        <v>9.8245901639344293</v>
      </c>
      <c r="O3">
        <v>-2.0357083263803651E-2</v>
      </c>
    </row>
    <row r="4" spans="1:15" x14ac:dyDescent="0.25">
      <c r="A4" s="1">
        <v>43850</v>
      </c>
      <c r="B4">
        <v>93</v>
      </c>
      <c r="C4" t="s">
        <v>104</v>
      </c>
      <c r="E4" t="s">
        <v>97</v>
      </c>
      <c r="F4">
        <v>226.9501133786847</v>
      </c>
      <c r="G4">
        <v>-14.598509267122962</v>
      </c>
      <c r="I4" s="1">
        <v>43843</v>
      </c>
      <c r="J4">
        <v>0</v>
      </c>
      <c r="K4" t="s">
        <v>104</v>
      </c>
      <c r="M4" t="s">
        <v>106</v>
      </c>
      <c r="N4">
        <v>14.118518518518506</v>
      </c>
      <c r="O4">
        <v>-2.3609653725106219E-2</v>
      </c>
    </row>
    <row r="5" spans="1:15" x14ac:dyDescent="0.25">
      <c r="A5" s="1">
        <v>43851</v>
      </c>
      <c r="B5">
        <v>149</v>
      </c>
      <c r="C5" t="s">
        <v>104</v>
      </c>
      <c r="E5" t="s">
        <v>98</v>
      </c>
      <c r="F5">
        <v>262.47042253521164</v>
      </c>
      <c r="G5">
        <v>-41.683426882885925</v>
      </c>
      <c r="I5" s="1">
        <v>43844</v>
      </c>
      <c r="J5">
        <v>0</v>
      </c>
      <c r="K5" t="s">
        <v>104</v>
      </c>
      <c r="M5" t="s">
        <v>107</v>
      </c>
      <c r="N5">
        <v>18.436904761904753</v>
      </c>
      <c r="O5">
        <v>-1.8658229482791882</v>
      </c>
    </row>
    <row r="6" spans="1:15" x14ac:dyDescent="0.25">
      <c r="A6" s="1">
        <v>43852</v>
      </c>
      <c r="B6">
        <v>131</v>
      </c>
      <c r="C6" t="s">
        <v>104</v>
      </c>
      <c r="E6" t="s">
        <v>83</v>
      </c>
      <c r="F6">
        <v>137.21940789473686</v>
      </c>
      <c r="G6">
        <v>-1.8455844102918102</v>
      </c>
      <c r="I6" s="1">
        <v>43845</v>
      </c>
      <c r="J6">
        <v>1</v>
      </c>
      <c r="K6" t="s">
        <v>104</v>
      </c>
      <c r="M6" t="s">
        <v>108</v>
      </c>
      <c r="N6">
        <v>9.4110655737704878</v>
      </c>
      <c r="O6">
        <v>-1.5938683969867064E-2</v>
      </c>
    </row>
    <row r="7" spans="1:15" x14ac:dyDescent="0.25">
      <c r="A7" s="1">
        <v>43853</v>
      </c>
      <c r="B7">
        <v>259</v>
      </c>
      <c r="C7" t="s">
        <v>104</v>
      </c>
      <c r="E7" t="s">
        <v>84</v>
      </c>
      <c r="F7">
        <v>172.13180272108849</v>
      </c>
      <c r="G7">
        <v>-18.120852455453068</v>
      </c>
      <c r="I7" s="1">
        <v>43846</v>
      </c>
      <c r="J7">
        <v>0</v>
      </c>
      <c r="K7" t="s">
        <v>104</v>
      </c>
      <c r="M7" t="s">
        <v>109</v>
      </c>
      <c r="N7">
        <v>12.033333333333331</v>
      </c>
      <c r="O7">
        <v>-1.2465373961241196E-2</v>
      </c>
    </row>
    <row r="8" spans="1:15" x14ac:dyDescent="0.25">
      <c r="A8" s="1">
        <v>43854</v>
      </c>
      <c r="B8">
        <v>459</v>
      </c>
      <c r="C8" t="s">
        <v>104</v>
      </c>
      <c r="E8" t="s">
        <v>85</v>
      </c>
      <c r="F8">
        <v>105.19228873239436</v>
      </c>
      <c r="G8">
        <v>-42.747334944288838</v>
      </c>
      <c r="I8" s="1">
        <v>43847</v>
      </c>
      <c r="J8">
        <v>0</v>
      </c>
      <c r="K8" t="s">
        <v>104</v>
      </c>
      <c r="M8" t="s">
        <v>110</v>
      </c>
      <c r="N8">
        <v>8.7867410714285743</v>
      </c>
      <c r="O8">
        <v>-1.4277193214207671</v>
      </c>
    </row>
    <row r="9" spans="1:15" x14ac:dyDescent="0.25">
      <c r="A9" s="1">
        <v>43855</v>
      </c>
      <c r="B9">
        <v>688</v>
      </c>
      <c r="C9" t="s">
        <v>104</v>
      </c>
      <c r="E9" t="s">
        <v>86</v>
      </c>
      <c r="F9">
        <v>195.97043344280121</v>
      </c>
      <c r="G9">
        <v>0.55405628127273654</v>
      </c>
      <c r="I9" s="1">
        <v>43848</v>
      </c>
      <c r="J9">
        <v>0</v>
      </c>
      <c r="K9" t="s">
        <v>104</v>
      </c>
      <c r="M9" t="s">
        <v>122</v>
      </c>
      <c r="N9">
        <v>11.950571300382347</v>
      </c>
      <c r="O9">
        <v>-0.33311579212263892</v>
      </c>
    </row>
    <row r="10" spans="1:15" x14ac:dyDescent="0.25">
      <c r="A10" s="1">
        <v>43856</v>
      </c>
      <c r="B10">
        <v>769</v>
      </c>
      <c r="C10" t="s">
        <v>104</v>
      </c>
      <c r="E10" t="s">
        <v>87</v>
      </c>
      <c r="F10">
        <v>109.55048113104127</v>
      </c>
      <c r="G10">
        <v>0.33838646834039149</v>
      </c>
      <c r="I10" s="1">
        <v>43849</v>
      </c>
      <c r="J10">
        <v>1</v>
      </c>
      <c r="K10" t="s">
        <v>104</v>
      </c>
      <c r="M10" t="s">
        <v>123</v>
      </c>
      <c r="N10">
        <v>8.5177014245209897</v>
      </c>
      <c r="O10">
        <v>-0.11740245350922823</v>
      </c>
    </row>
    <row r="11" spans="1:15" x14ac:dyDescent="0.25">
      <c r="A11" s="1">
        <v>43857</v>
      </c>
      <c r="B11">
        <v>1771</v>
      </c>
      <c r="C11" t="s">
        <v>104</v>
      </c>
      <c r="E11" t="s">
        <v>88</v>
      </c>
      <c r="F11">
        <v>92.030403735292097</v>
      </c>
      <c r="G11">
        <v>0.2381782873080534</v>
      </c>
      <c r="I11" s="1">
        <v>43850</v>
      </c>
      <c r="J11">
        <v>0</v>
      </c>
      <c r="K11" t="s">
        <v>104</v>
      </c>
      <c r="M11" t="s">
        <v>124</v>
      </c>
      <c r="N11">
        <v>8.8105409685491036</v>
      </c>
      <c r="O11">
        <v>-2.8375102152338912E-2</v>
      </c>
    </row>
    <row r="12" spans="1:15" x14ac:dyDescent="0.25">
      <c r="A12" s="1">
        <v>43858</v>
      </c>
      <c r="B12">
        <v>1459</v>
      </c>
      <c r="C12" t="s">
        <v>104</v>
      </c>
      <c r="E12" t="s">
        <v>89</v>
      </c>
      <c r="F12">
        <v>191.88883216899714</v>
      </c>
      <c r="G12">
        <v>5.7901382894529917E-2</v>
      </c>
      <c r="I12" s="1">
        <v>43851</v>
      </c>
      <c r="J12">
        <v>3</v>
      </c>
      <c r="K12" t="s">
        <v>104</v>
      </c>
      <c r="M12" t="s">
        <v>125</v>
      </c>
      <c r="N12">
        <v>12.409229537204677</v>
      </c>
      <c r="O12">
        <v>7.2894688180472636E-2</v>
      </c>
    </row>
    <row r="13" spans="1:15" x14ac:dyDescent="0.25">
      <c r="A13" s="1">
        <v>43859</v>
      </c>
      <c r="B13">
        <v>1737</v>
      </c>
      <c r="C13" t="s">
        <v>104</v>
      </c>
      <c r="E13" t="s">
        <v>142</v>
      </c>
      <c r="F13">
        <v>90.661166263947251</v>
      </c>
      <c r="G13">
        <v>-0.1440402909987209</v>
      </c>
      <c r="I13" s="1">
        <v>43852</v>
      </c>
      <c r="J13">
        <v>11</v>
      </c>
      <c r="K13" t="s">
        <v>104</v>
      </c>
      <c r="M13" t="s">
        <v>126</v>
      </c>
      <c r="N13">
        <v>9.557986514851784</v>
      </c>
      <c r="O13">
        <v>0.10456026433561119</v>
      </c>
    </row>
    <row r="14" spans="1:15" x14ac:dyDescent="0.25">
      <c r="A14" s="1">
        <v>43860</v>
      </c>
      <c r="B14">
        <v>1981</v>
      </c>
      <c r="C14" t="s">
        <v>104</v>
      </c>
      <c r="E14" t="s">
        <v>90</v>
      </c>
      <c r="F14">
        <v>103.15409692093671</v>
      </c>
      <c r="G14">
        <v>-2.8016731137112385E-3</v>
      </c>
      <c r="I14" s="1">
        <v>43853</v>
      </c>
      <c r="J14">
        <v>0</v>
      </c>
      <c r="K14" t="s">
        <v>104</v>
      </c>
      <c r="M14" t="s">
        <v>127</v>
      </c>
      <c r="N14">
        <v>12.026088674306164</v>
      </c>
      <c r="O14">
        <v>8.3152574303914414E-2</v>
      </c>
    </row>
    <row r="15" spans="1:15" x14ac:dyDescent="0.25">
      <c r="A15" s="1">
        <v>43861</v>
      </c>
      <c r="B15">
        <v>2099</v>
      </c>
      <c r="C15" t="s">
        <v>104</v>
      </c>
      <c r="E15" t="s">
        <v>143</v>
      </c>
      <c r="F15">
        <v>88.341416658578879</v>
      </c>
      <c r="G15">
        <v>25.399100259903761</v>
      </c>
      <c r="I15" s="1">
        <v>43854</v>
      </c>
      <c r="J15">
        <v>9</v>
      </c>
      <c r="K15" t="s">
        <v>104</v>
      </c>
      <c r="M15" t="s">
        <v>128</v>
      </c>
      <c r="N15">
        <v>8.4526521664783427</v>
      </c>
      <c r="O15">
        <v>15.670151087189183</v>
      </c>
    </row>
    <row r="16" spans="1:15" x14ac:dyDescent="0.25">
      <c r="A16" s="1">
        <v>43862</v>
      </c>
      <c r="B16">
        <v>2589</v>
      </c>
      <c r="C16" t="s">
        <v>104</v>
      </c>
      <c r="E16" t="s">
        <v>144</v>
      </c>
      <c r="F16">
        <v>94.98868423101851</v>
      </c>
      <c r="G16">
        <v>2.244086466232173E-14</v>
      </c>
      <c r="I16" s="1">
        <v>43855</v>
      </c>
      <c r="J16">
        <v>15</v>
      </c>
      <c r="K16" t="s">
        <v>104</v>
      </c>
      <c r="M16" t="s">
        <v>129</v>
      </c>
      <c r="N16">
        <v>8.8314039759476479</v>
      </c>
      <c r="O16">
        <v>3.8022392591738585</v>
      </c>
    </row>
    <row r="17" spans="1:15" x14ac:dyDescent="0.25">
      <c r="A17" s="1">
        <v>43863</v>
      </c>
      <c r="B17">
        <v>2825</v>
      </c>
      <c r="C17" t="s">
        <v>104</v>
      </c>
      <c r="E17" t="s">
        <v>145</v>
      </c>
      <c r="F17">
        <v>80.486593070777587</v>
      </c>
      <c r="G17">
        <v>21.023591588656277</v>
      </c>
      <c r="I17" s="1">
        <v>43856</v>
      </c>
      <c r="J17">
        <v>15</v>
      </c>
      <c r="K17" t="s">
        <v>104</v>
      </c>
      <c r="M17" t="s">
        <v>130</v>
      </c>
      <c r="N17">
        <v>8.2733224901761986</v>
      </c>
      <c r="O17">
        <v>25.915465958292152</v>
      </c>
    </row>
    <row r="18" spans="1:15" x14ac:dyDescent="0.25">
      <c r="A18" s="1">
        <v>43864</v>
      </c>
      <c r="B18">
        <v>3233</v>
      </c>
      <c r="C18" t="s">
        <v>104</v>
      </c>
      <c r="E18" t="s">
        <v>146</v>
      </c>
      <c r="F18">
        <v>84.526682937029705</v>
      </c>
      <c r="G18">
        <v>-5.3294897991856969E-14</v>
      </c>
      <c r="I18" s="1">
        <v>43857</v>
      </c>
      <c r="J18">
        <v>25</v>
      </c>
      <c r="K18" t="s">
        <v>104</v>
      </c>
      <c r="M18" t="s">
        <v>131</v>
      </c>
      <c r="N18">
        <v>8.711862667526665</v>
      </c>
      <c r="O18">
        <v>6.6414364702281388</v>
      </c>
    </row>
    <row r="19" spans="1:15" x14ac:dyDescent="0.25">
      <c r="A19" s="1">
        <v>43865</v>
      </c>
      <c r="B19">
        <v>3886</v>
      </c>
      <c r="C19" t="s">
        <v>104</v>
      </c>
      <c r="I19" s="1">
        <v>43858</v>
      </c>
      <c r="J19">
        <v>25</v>
      </c>
      <c r="K19" t="s">
        <v>104</v>
      </c>
    </row>
    <row r="20" spans="1:15" x14ac:dyDescent="0.25">
      <c r="A20" s="1">
        <v>43866</v>
      </c>
      <c r="B20">
        <v>3694</v>
      </c>
      <c r="C20" t="s">
        <v>104</v>
      </c>
      <c r="I20" s="1">
        <v>43859</v>
      </c>
      <c r="J20">
        <v>26</v>
      </c>
      <c r="K20" t="s">
        <v>104</v>
      </c>
    </row>
    <row r="21" spans="1:15" x14ac:dyDescent="0.25">
      <c r="A21" s="1">
        <v>43867</v>
      </c>
      <c r="B21">
        <v>3143</v>
      </c>
      <c r="C21" t="s">
        <v>104</v>
      </c>
      <c r="I21" s="1">
        <v>43860</v>
      </c>
      <c r="J21">
        <v>38</v>
      </c>
      <c r="K21" t="s">
        <v>104</v>
      </c>
    </row>
    <row r="22" spans="1:15" x14ac:dyDescent="0.25">
      <c r="A22" s="1">
        <v>43868</v>
      </c>
      <c r="B22">
        <v>3385</v>
      </c>
      <c r="C22" t="s">
        <v>104</v>
      </c>
      <c r="I22" s="1">
        <v>43861</v>
      </c>
      <c r="J22">
        <v>43</v>
      </c>
      <c r="K22" t="s">
        <v>104</v>
      </c>
    </row>
    <row r="23" spans="1:15" x14ac:dyDescent="0.25">
      <c r="A23" s="1">
        <v>43869</v>
      </c>
      <c r="B23">
        <v>2652</v>
      </c>
      <c r="C23" t="s">
        <v>104</v>
      </c>
      <c r="I23" s="1">
        <v>43862</v>
      </c>
      <c r="J23">
        <v>46</v>
      </c>
      <c r="K23" t="s">
        <v>104</v>
      </c>
    </row>
    <row r="24" spans="1:15" x14ac:dyDescent="0.25">
      <c r="A24" s="1">
        <v>43870</v>
      </c>
      <c r="B24">
        <v>2973</v>
      </c>
      <c r="C24" t="s">
        <v>104</v>
      </c>
      <c r="I24" s="1">
        <v>43863</v>
      </c>
      <c r="J24">
        <v>45</v>
      </c>
      <c r="K24" t="s">
        <v>104</v>
      </c>
    </row>
    <row r="25" spans="1:15" x14ac:dyDescent="0.25">
      <c r="A25" s="1">
        <v>43871</v>
      </c>
      <c r="B25">
        <v>2467</v>
      </c>
      <c r="C25" t="s">
        <v>104</v>
      </c>
      <c r="I25" s="1">
        <v>43864</v>
      </c>
      <c r="J25">
        <v>57</v>
      </c>
      <c r="K25" t="s">
        <v>104</v>
      </c>
    </row>
    <row r="26" spans="1:15" x14ac:dyDescent="0.25">
      <c r="A26" s="1">
        <v>43872</v>
      </c>
      <c r="B26">
        <v>2015</v>
      </c>
      <c r="C26" t="s">
        <v>104</v>
      </c>
      <c r="I26" s="1">
        <v>43865</v>
      </c>
      <c r="J26">
        <v>65</v>
      </c>
      <c r="K26" t="s">
        <v>104</v>
      </c>
    </row>
    <row r="27" spans="1:15" x14ac:dyDescent="0.25">
      <c r="A27" s="1">
        <v>43873</v>
      </c>
      <c r="B27">
        <v>1819</v>
      </c>
      <c r="C27" t="s">
        <v>104</v>
      </c>
      <c r="I27" s="1">
        <v>43866</v>
      </c>
      <c r="J27">
        <v>66</v>
      </c>
      <c r="K27" t="s">
        <v>104</v>
      </c>
    </row>
    <row r="28" spans="1:15" x14ac:dyDescent="0.25">
      <c r="A28" s="1">
        <v>43874</v>
      </c>
      <c r="B28">
        <v>1995</v>
      </c>
      <c r="C28" t="s">
        <v>104</v>
      </c>
      <c r="I28" s="1">
        <v>43867</v>
      </c>
      <c r="J28">
        <v>72</v>
      </c>
      <c r="K28" t="s">
        <v>104</v>
      </c>
    </row>
    <row r="29" spans="1:15" x14ac:dyDescent="0.25">
      <c r="A29" s="1">
        <v>43875</v>
      </c>
      <c r="B29">
        <v>1503</v>
      </c>
      <c r="C29" t="s">
        <v>104</v>
      </c>
      <c r="I29" s="1">
        <v>43868</v>
      </c>
      <c r="J29">
        <v>73</v>
      </c>
      <c r="K29" t="s">
        <v>104</v>
      </c>
    </row>
    <row r="30" spans="1:15" x14ac:dyDescent="0.25">
      <c r="A30" s="1">
        <v>43876</v>
      </c>
      <c r="B30">
        <v>1121</v>
      </c>
      <c r="C30" t="s">
        <v>104</v>
      </c>
      <c r="I30" s="1">
        <v>43869</v>
      </c>
      <c r="J30">
        <v>86</v>
      </c>
      <c r="K30" t="s">
        <v>104</v>
      </c>
    </row>
    <row r="31" spans="1:15" x14ac:dyDescent="0.25">
      <c r="A31" s="1">
        <v>43877</v>
      </c>
      <c r="B31">
        <v>1888</v>
      </c>
      <c r="C31" t="s">
        <v>104</v>
      </c>
      <c r="I31" s="1">
        <v>43870</v>
      </c>
      <c r="J31">
        <v>89</v>
      </c>
      <c r="K31" t="s">
        <v>104</v>
      </c>
    </row>
    <row r="32" spans="1:15" x14ac:dyDescent="0.25">
      <c r="A32" s="1">
        <v>43878</v>
      </c>
      <c r="B32">
        <v>1749</v>
      </c>
      <c r="C32" t="s">
        <v>104</v>
      </c>
      <c r="I32" s="1">
        <v>43871</v>
      </c>
      <c r="J32">
        <v>97</v>
      </c>
      <c r="K32" t="s">
        <v>104</v>
      </c>
    </row>
    <row r="33" spans="1:11" x14ac:dyDescent="0.25">
      <c r="A33" s="1">
        <v>43879</v>
      </c>
      <c r="B33">
        <v>817</v>
      </c>
      <c r="C33" t="s">
        <v>104</v>
      </c>
      <c r="I33" s="1">
        <v>43872</v>
      </c>
      <c r="J33">
        <v>108</v>
      </c>
      <c r="K33" t="s">
        <v>104</v>
      </c>
    </row>
    <row r="34" spans="1:11" x14ac:dyDescent="0.25">
      <c r="A34" s="1">
        <v>43880</v>
      </c>
      <c r="B34">
        <v>889</v>
      </c>
      <c r="C34" t="s">
        <v>104</v>
      </c>
      <c r="I34" s="1">
        <v>43873</v>
      </c>
      <c r="J34">
        <v>97</v>
      </c>
      <c r="K34" t="s">
        <v>104</v>
      </c>
    </row>
    <row r="35" spans="1:11" x14ac:dyDescent="0.25">
      <c r="A35" s="1">
        <v>43881</v>
      </c>
      <c r="B35">
        <v>397</v>
      </c>
      <c r="C35" t="s">
        <v>104</v>
      </c>
      <c r="I35" s="1">
        <v>43874</v>
      </c>
      <c r="J35">
        <v>254</v>
      </c>
      <c r="K35" t="s">
        <v>104</v>
      </c>
    </row>
    <row r="36" spans="1:11" x14ac:dyDescent="0.25">
      <c r="A36" s="1">
        <v>43882</v>
      </c>
      <c r="B36">
        <v>648</v>
      </c>
      <c r="C36" t="s">
        <v>104</v>
      </c>
      <c r="I36" s="1">
        <v>43875</v>
      </c>
      <c r="J36">
        <v>13</v>
      </c>
      <c r="K36" t="s">
        <v>104</v>
      </c>
    </row>
    <row r="37" spans="1:11" x14ac:dyDescent="0.25">
      <c r="A37" s="1">
        <v>43883</v>
      </c>
      <c r="B37">
        <v>214</v>
      </c>
      <c r="C37" t="s">
        <v>104</v>
      </c>
      <c r="I37" s="1">
        <v>43876</v>
      </c>
      <c r="J37">
        <v>143</v>
      </c>
      <c r="K37" t="s">
        <v>104</v>
      </c>
    </row>
    <row r="38" spans="1:11" x14ac:dyDescent="0.25">
      <c r="A38" s="1">
        <v>43884</v>
      </c>
      <c r="B38">
        <v>508</v>
      </c>
      <c r="C38" t="s">
        <v>104</v>
      </c>
      <c r="I38" s="1">
        <v>43877</v>
      </c>
      <c r="J38">
        <v>142</v>
      </c>
      <c r="K38" t="s">
        <v>104</v>
      </c>
    </row>
    <row r="39" spans="1:11" x14ac:dyDescent="0.25">
      <c r="A39" s="1">
        <v>43885</v>
      </c>
      <c r="B39">
        <v>406</v>
      </c>
      <c r="C39" t="s">
        <v>104</v>
      </c>
      <c r="I39" s="1">
        <v>43878</v>
      </c>
      <c r="J39">
        <v>105</v>
      </c>
      <c r="K39" t="s">
        <v>104</v>
      </c>
    </row>
    <row r="40" spans="1:11" x14ac:dyDescent="0.25">
      <c r="A40" s="1">
        <v>43886</v>
      </c>
      <c r="B40">
        <v>433</v>
      </c>
      <c r="C40" t="s">
        <v>104</v>
      </c>
      <c r="I40" s="1">
        <v>43879</v>
      </c>
      <c r="J40">
        <v>98</v>
      </c>
      <c r="K40" t="s">
        <v>104</v>
      </c>
    </row>
    <row r="41" spans="1:11" x14ac:dyDescent="0.25">
      <c r="A41" s="1">
        <v>43887</v>
      </c>
      <c r="B41">
        <v>327</v>
      </c>
      <c r="C41" t="s">
        <v>104</v>
      </c>
      <c r="I41" s="1">
        <v>43880</v>
      </c>
      <c r="J41">
        <v>139</v>
      </c>
      <c r="K41" t="s">
        <v>104</v>
      </c>
    </row>
    <row r="42" spans="1:11" x14ac:dyDescent="0.25">
      <c r="A42" s="1">
        <v>43888</v>
      </c>
      <c r="B42">
        <v>427</v>
      </c>
      <c r="C42" t="s">
        <v>104</v>
      </c>
      <c r="I42" s="1">
        <v>43881</v>
      </c>
      <c r="J42">
        <v>112</v>
      </c>
      <c r="K42" t="s">
        <v>104</v>
      </c>
    </row>
    <row r="43" spans="1:11" x14ac:dyDescent="0.25">
      <c r="A43" s="1">
        <v>43889</v>
      </c>
      <c r="B43">
        <v>573</v>
      </c>
      <c r="C43" t="s">
        <v>104</v>
      </c>
      <c r="I43" s="1">
        <v>43882</v>
      </c>
      <c r="J43">
        <v>118</v>
      </c>
      <c r="K43" t="s">
        <v>104</v>
      </c>
    </row>
    <row r="44" spans="1:11" x14ac:dyDescent="0.25">
      <c r="A44" s="1">
        <v>43890</v>
      </c>
      <c r="B44">
        <v>202</v>
      </c>
      <c r="C44" t="s">
        <v>104</v>
      </c>
      <c r="I44" s="1">
        <v>43883</v>
      </c>
      <c r="J44">
        <v>109</v>
      </c>
      <c r="K44" t="s">
        <v>104</v>
      </c>
    </row>
    <row r="45" spans="1:11" x14ac:dyDescent="0.25">
      <c r="A45" s="1">
        <v>43891</v>
      </c>
      <c r="B45">
        <v>125</v>
      </c>
      <c r="C45" t="s">
        <v>104</v>
      </c>
      <c r="I45" s="1">
        <v>43884</v>
      </c>
      <c r="J45">
        <v>98</v>
      </c>
      <c r="K45" t="s">
        <v>104</v>
      </c>
    </row>
    <row r="46" spans="1:11" x14ac:dyDescent="0.25">
      <c r="A46" s="1">
        <v>43892</v>
      </c>
      <c r="B46">
        <v>119</v>
      </c>
      <c r="C46" t="s">
        <v>104</v>
      </c>
      <c r="I46" s="1">
        <v>43885</v>
      </c>
      <c r="J46">
        <v>150</v>
      </c>
      <c r="K46" t="s">
        <v>104</v>
      </c>
    </row>
    <row r="47" spans="1:11" x14ac:dyDescent="0.25">
      <c r="A47" s="1">
        <v>43893</v>
      </c>
      <c r="B47">
        <v>139</v>
      </c>
      <c r="C47" t="s">
        <v>104</v>
      </c>
      <c r="I47" s="1">
        <v>43886</v>
      </c>
      <c r="J47">
        <v>70</v>
      </c>
      <c r="K47" t="s">
        <v>104</v>
      </c>
    </row>
    <row r="48" spans="1:11" x14ac:dyDescent="0.25">
      <c r="A48" s="1">
        <v>43894</v>
      </c>
      <c r="B48">
        <v>143</v>
      </c>
      <c r="C48" t="s">
        <v>104</v>
      </c>
      <c r="I48" s="1">
        <v>43887</v>
      </c>
      <c r="J48">
        <v>52</v>
      </c>
      <c r="K48" t="s">
        <v>104</v>
      </c>
    </row>
    <row r="49" spans="1:11" x14ac:dyDescent="0.25">
      <c r="A49" s="1">
        <v>43895</v>
      </c>
      <c r="B49">
        <v>99</v>
      </c>
      <c r="C49" t="s">
        <v>104</v>
      </c>
      <c r="I49" s="1">
        <v>43888</v>
      </c>
      <c r="J49">
        <v>29</v>
      </c>
      <c r="K49" t="s">
        <v>104</v>
      </c>
    </row>
    <row r="50" spans="1:11" x14ac:dyDescent="0.25">
      <c r="A50" s="1">
        <v>43896</v>
      </c>
      <c r="B50">
        <v>44</v>
      </c>
      <c r="C50" t="s">
        <v>104</v>
      </c>
      <c r="I50" s="1">
        <v>43889</v>
      </c>
      <c r="J50">
        <v>44</v>
      </c>
      <c r="K50" t="s">
        <v>104</v>
      </c>
    </row>
    <row r="51" spans="1:11" x14ac:dyDescent="0.25">
      <c r="A51" s="1">
        <v>43897</v>
      </c>
      <c r="B51">
        <v>40</v>
      </c>
      <c r="C51" t="s">
        <v>104</v>
      </c>
      <c r="I51" s="1">
        <v>43890</v>
      </c>
      <c r="J51">
        <v>47</v>
      </c>
      <c r="K51" t="s">
        <v>104</v>
      </c>
    </row>
    <row r="52" spans="1:11" x14ac:dyDescent="0.25">
      <c r="A52" s="1">
        <v>43898</v>
      </c>
      <c r="B52">
        <v>19</v>
      </c>
      <c r="C52" t="s">
        <v>104</v>
      </c>
      <c r="I52" s="1">
        <v>43891</v>
      </c>
      <c r="J52">
        <v>35</v>
      </c>
      <c r="K52" t="s">
        <v>104</v>
      </c>
    </row>
    <row r="53" spans="1:11" x14ac:dyDescent="0.25">
      <c r="A53" s="1">
        <v>43899</v>
      </c>
      <c r="B53">
        <v>24</v>
      </c>
      <c r="C53" t="s">
        <v>104</v>
      </c>
      <c r="I53" s="1">
        <v>43892</v>
      </c>
      <c r="J53">
        <v>42</v>
      </c>
      <c r="K53" t="s">
        <v>104</v>
      </c>
    </row>
    <row r="54" spans="1:11" x14ac:dyDescent="0.25">
      <c r="A54" s="1">
        <v>43900</v>
      </c>
      <c r="B54">
        <v>15</v>
      </c>
      <c r="C54" t="s">
        <v>104</v>
      </c>
      <c r="I54" s="1">
        <v>43893</v>
      </c>
      <c r="J54">
        <v>32</v>
      </c>
      <c r="K54" t="s">
        <v>104</v>
      </c>
    </row>
    <row r="55" spans="1:11" x14ac:dyDescent="0.25">
      <c r="A55" s="1">
        <v>43901</v>
      </c>
      <c r="B55">
        <v>20</v>
      </c>
      <c r="C55" t="s">
        <v>104</v>
      </c>
      <c r="I55" s="1">
        <v>43894</v>
      </c>
      <c r="J55">
        <v>37</v>
      </c>
      <c r="K55" t="s">
        <v>104</v>
      </c>
    </row>
    <row r="56" spans="1:11" x14ac:dyDescent="0.25">
      <c r="A56" s="1">
        <v>43902</v>
      </c>
      <c r="B56">
        <v>11</v>
      </c>
      <c r="C56" t="s">
        <v>104</v>
      </c>
      <c r="I56" s="1">
        <v>43895</v>
      </c>
      <c r="J56">
        <v>31</v>
      </c>
      <c r="K56" t="s">
        <v>104</v>
      </c>
    </row>
    <row r="57" spans="1:11" x14ac:dyDescent="0.25">
      <c r="A57" s="1">
        <v>43903</v>
      </c>
      <c r="B57">
        <v>20</v>
      </c>
      <c r="C57" t="s">
        <v>104</v>
      </c>
      <c r="I57" s="1">
        <v>43896</v>
      </c>
      <c r="J57">
        <v>30</v>
      </c>
      <c r="K57" t="s">
        <v>104</v>
      </c>
    </row>
    <row r="58" spans="1:11" x14ac:dyDescent="0.25">
      <c r="A58" s="1">
        <v>43904</v>
      </c>
      <c r="B58">
        <v>16</v>
      </c>
      <c r="C58" t="s">
        <v>104</v>
      </c>
      <c r="I58" s="1">
        <v>43897</v>
      </c>
      <c r="J58">
        <v>28</v>
      </c>
      <c r="K58" t="s">
        <v>104</v>
      </c>
    </row>
    <row r="59" spans="1:11" x14ac:dyDescent="0.25">
      <c r="A59" s="1">
        <v>43905</v>
      </c>
      <c r="B59">
        <v>21</v>
      </c>
      <c r="C59" t="s">
        <v>104</v>
      </c>
      <c r="I59" s="1">
        <v>43898</v>
      </c>
      <c r="J59">
        <v>27</v>
      </c>
      <c r="K59" t="s">
        <v>104</v>
      </c>
    </row>
    <row r="60" spans="1:11" x14ac:dyDescent="0.25">
      <c r="A60" s="1">
        <v>43906</v>
      </c>
      <c r="B60">
        <v>13</v>
      </c>
      <c r="C60" t="s">
        <v>104</v>
      </c>
      <c r="I60" s="1">
        <v>43899</v>
      </c>
      <c r="J60">
        <v>23</v>
      </c>
      <c r="K60" t="s">
        <v>104</v>
      </c>
    </row>
    <row r="61" spans="1:11" x14ac:dyDescent="0.25">
      <c r="A61" s="1">
        <v>43907</v>
      </c>
      <c r="B61">
        <v>34</v>
      </c>
      <c r="C61" t="s">
        <v>104</v>
      </c>
      <c r="I61" s="1">
        <v>43900</v>
      </c>
      <c r="J61">
        <v>17</v>
      </c>
      <c r="K61" t="s">
        <v>104</v>
      </c>
    </row>
    <row r="62" spans="1:11" x14ac:dyDescent="0.25">
      <c r="A62" s="1">
        <v>43908</v>
      </c>
      <c r="B62">
        <v>39</v>
      </c>
      <c r="C62" t="s">
        <v>104</v>
      </c>
      <c r="I62" s="1">
        <v>43901</v>
      </c>
      <c r="J62">
        <v>22</v>
      </c>
      <c r="K62" t="s">
        <v>104</v>
      </c>
    </row>
    <row r="63" spans="1:11" x14ac:dyDescent="0.25">
      <c r="A63" s="1">
        <v>43909</v>
      </c>
      <c r="B63">
        <v>41</v>
      </c>
      <c r="C63" t="s">
        <v>104</v>
      </c>
      <c r="I63" s="1">
        <v>43902</v>
      </c>
      <c r="J63">
        <v>11</v>
      </c>
      <c r="K63" t="s">
        <v>104</v>
      </c>
    </row>
    <row r="64" spans="1:11" x14ac:dyDescent="0.25">
      <c r="A64" s="1">
        <v>43910</v>
      </c>
      <c r="B64">
        <v>46</v>
      </c>
      <c r="C64" t="s">
        <v>104</v>
      </c>
      <c r="I64" s="1">
        <v>43903</v>
      </c>
      <c r="J64">
        <v>7</v>
      </c>
      <c r="K64" t="s">
        <v>104</v>
      </c>
    </row>
    <row r="65" spans="1:11" x14ac:dyDescent="0.25">
      <c r="A65" s="1">
        <v>43911</v>
      </c>
      <c r="B65">
        <v>39</v>
      </c>
      <c r="C65" t="s">
        <v>104</v>
      </c>
      <c r="I65" s="1">
        <v>43904</v>
      </c>
      <c r="J65">
        <v>15</v>
      </c>
      <c r="K65" t="s">
        <v>104</v>
      </c>
    </row>
    <row r="66" spans="1:11" x14ac:dyDescent="0.25">
      <c r="A66" s="1">
        <v>43912</v>
      </c>
      <c r="B66">
        <v>78</v>
      </c>
      <c r="C66" t="s">
        <v>104</v>
      </c>
      <c r="I66" s="1">
        <v>43905</v>
      </c>
      <c r="J66">
        <v>9</v>
      </c>
      <c r="K66" t="s">
        <v>104</v>
      </c>
    </row>
    <row r="67" spans="1:11" x14ac:dyDescent="0.25">
      <c r="A67" s="1">
        <v>43913</v>
      </c>
      <c r="B67">
        <v>47</v>
      </c>
      <c r="C67" t="s">
        <v>104</v>
      </c>
      <c r="I67" s="1">
        <v>43906</v>
      </c>
      <c r="J67">
        <v>13</v>
      </c>
      <c r="K67" t="s">
        <v>104</v>
      </c>
    </row>
    <row r="68" spans="1:11" x14ac:dyDescent="0.25">
      <c r="A68" s="1">
        <v>43914</v>
      </c>
      <c r="B68">
        <v>67</v>
      </c>
      <c r="C68" t="s">
        <v>104</v>
      </c>
      <c r="I68" s="1">
        <v>43907</v>
      </c>
      <c r="J68">
        <v>9</v>
      </c>
      <c r="K68" t="s">
        <v>104</v>
      </c>
    </row>
    <row r="69" spans="1:11" x14ac:dyDescent="0.25">
      <c r="A69" s="1">
        <v>43915</v>
      </c>
      <c r="B69">
        <v>55</v>
      </c>
      <c r="C69" t="s">
        <v>104</v>
      </c>
      <c r="I69" s="1">
        <v>43908</v>
      </c>
      <c r="J69">
        <v>16</v>
      </c>
      <c r="K69" t="s">
        <v>104</v>
      </c>
    </row>
    <row r="70" spans="1:11" x14ac:dyDescent="0.25">
      <c r="A70" s="1">
        <v>43916</v>
      </c>
      <c r="B70">
        <v>54</v>
      </c>
      <c r="C70" t="s">
        <v>104</v>
      </c>
      <c r="I70" s="1">
        <v>43909</v>
      </c>
      <c r="J70">
        <v>8</v>
      </c>
      <c r="K70" t="s">
        <v>104</v>
      </c>
    </row>
    <row r="71" spans="1:11" x14ac:dyDescent="0.25">
      <c r="A71" s="1">
        <v>43917</v>
      </c>
      <c r="B71">
        <v>45</v>
      </c>
      <c r="C71" t="s">
        <v>104</v>
      </c>
      <c r="I71" s="1">
        <v>43910</v>
      </c>
      <c r="J71">
        <v>4</v>
      </c>
      <c r="K71" t="s">
        <v>104</v>
      </c>
    </row>
    <row r="72" spans="1:11" x14ac:dyDescent="0.25">
      <c r="A72" s="1">
        <v>43918</v>
      </c>
      <c r="B72">
        <v>31</v>
      </c>
      <c r="C72" t="s">
        <v>104</v>
      </c>
      <c r="I72" s="1">
        <v>43911</v>
      </c>
      <c r="J72">
        <v>6</v>
      </c>
      <c r="K72" t="s">
        <v>104</v>
      </c>
    </row>
    <row r="73" spans="1:11" x14ac:dyDescent="0.25">
      <c r="A73" s="1">
        <v>43919</v>
      </c>
      <c r="B73">
        <v>48</v>
      </c>
      <c r="C73" t="s">
        <v>104</v>
      </c>
      <c r="I73" s="1">
        <v>43912</v>
      </c>
      <c r="J73">
        <v>6</v>
      </c>
      <c r="K73" t="s">
        <v>104</v>
      </c>
    </row>
    <row r="74" spans="1:11" x14ac:dyDescent="0.25">
      <c r="A74" s="1">
        <v>43920</v>
      </c>
      <c r="B74">
        <v>36</v>
      </c>
      <c r="C74" t="s">
        <v>104</v>
      </c>
      <c r="I74" s="1">
        <v>43913</v>
      </c>
      <c r="J74">
        <v>9</v>
      </c>
      <c r="K74" t="s">
        <v>104</v>
      </c>
    </row>
    <row r="75" spans="1:11" x14ac:dyDescent="0.25">
      <c r="A75" s="1">
        <v>43921</v>
      </c>
      <c r="B75">
        <v>35</v>
      </c>
      <c r="C75" t="s">
        <v>104</v>
      </c>
      <c r="I75" s="1">
        <v>43914</v>
      </c>
      <c r="J75">
        <v>7</v>
      </c>
      <c r="K75" t="s">
        <v>104</v>
      </c>
    </row>
    <row r="76" spans="1:11" x14ac:dyDescent="0.25">
      <c r="A76" s="1">
        <v>43922</v>
      </c>
      <c r="B76">
        <v>31</v>
      </c>
      <c r="C76" t="s">
        <v>104</v>
      </c>
      <c r="I76" s="1">
        <v>43915</v>
      </c>
      <c r="J76">
        <v>4</v>
      </c>
      <c r="K76" t="s">
        <v>104</v>
      </c>
    </row>
    <row r="77" spans="1:11" x14ac:dyDescent="0.25">
      <c r="A77" s="1">
        <v>43923</v>
      </c>
      <c r="B77">
        <v>39</v>
      </c>
      <c r="C77" t="s">
        <v>104</v>
      </c>
      <c r="I77" s="1">
        <v>43916</v>
      </c>
      <c r="J77">
        <v>6</v>
      </c>
      <c r="K77" t="s">
        <v>104</v>
      </c>
    </row>
    <row r="78" spans="1:11" x14ac:dyDescent="0.25">
      <c r="A78" s="1">
        <v>43924</v>
      </c>
      <c r="B78">
        <v>30</v>
      </c>
      <c r="C78" t="s">
        <v>104</v>
      </c>
      <c r="I78" s="1">
        <v>43917</v>
      </c>
      <c r="J78">
        <v>5</v>
      </c>
      <c r="K78" t="s">
        <v>104</v>
      </c>
    </row>
    <row r="79" spans="1:11" x14ac:dyDescent="0.25">
      <c r="A79" s="1">
        <v>43925</v>
      </c>
      <c r="B79">
        <v>39</v>
      </c>
      <c r="C79" t="s">
        <v>104</v>
      </c>
      <c r="I79" s="1">
        <v>43918</v>
      </c>
      <c r="J79">
        <v>3</v>
      </c>
      <c r="K79" t="s">
        <v>104</v>
      </c>
    </row>
    <row r="80" spans="1:11" x14ac:dyDescent="0.25">
      <c r="A80" s="1">
        <v>43926</v>
      </c>
      <c r="B80">
        <v>32</v>
      </c>
      <c r="C80" t="s">
        <v>104</v>
      </c>
      <c r="I80" s="1">
        <v>43919</v>
      </c>
      <c r="J80">
        <v>5</v>
      </c>
      <c r="K80" t="s">
        <v>104</v>
      </c>
    </row>
    <row r="81" spans="1:11" x14ac:dyDescent="0.25">
      <c r="A81" s="1">
        <v>43927</v>
      </c>
      <c r="B81">
        <v>62</v>
      </c>
      <c r="C81" t="s">
        <v>104</v>
      </c>
      <c r="I81" s="1">
        <v>43920</v>
      </c>
      <c r="J81">
        <v>2</v>
      </c>
      <c r="K81" t="s">
        <v>104</v>
      </c>
    </row>
    <row r="82" spans="1:11" x14ac:dyDescent="0.25">
      <c r="A82" s="1">
        <v>43928</v>
      </c>
      <c r="B82">
        <v>63</v>
      </c>
      <c r="C82" t="s">
        <v>104</v>
      </c>
      <c r="I82" s="1">
        <v>43921</v>
      </c>
      <c r="J82">
        <v>3</v>
      </c>
      <c r="K82" t="s">
        <v>104</v>
      </c>
    </row>
    <row r="83" spans="1:11" x14ac:dyDescent="0.25">
      <c r="A83" s="1">
        <v>43929</v>
      </c>
      <c r="B83">
        <v>42</v>
      </c>
      <c r="C83" t="s">
        <v>104</v>
      </c>
      <c r="I83" s="1">
        <v>43922</v>
      </c>
      <c r="J83">
        <v>1</v>
      </c>
      <c r="K83" t="s">
        <v>104</v>
      </c>
    </row>
    <row r="84" spans="1:11" x14ac:dyDescent="0.25">
      <c r="A84" s="1">
        <v>43930</v>
      </c>
      <c r="B84">
        <v>46</v>
      </c>
      <c r="C84" t="s">
        <v>104</v>
      </c>
      <c r="I84" s="1">
        <v>43923</v>
      </c>
      <c r="J84">
        <v>6</v>
      </c>
      <c r="K84" t="s">
        <v>104</v>
      </c>
    </row>
    <row r="85" spans="1:11" x14ac:dyDescent="0.25">
      <c r="A85" s="1">
        <v>43931</v>
      </c>
      <c r="B85">
        <v>99</v>
      </c>
      <c r="C85" t="s">
        <v>104</v>
      </c>
      <c r="I85" s="1">
        <v>43924</v>
      </c>
      <c r="J85">
        <v>10</v>
      </c>
      <c r="K85" t="s">
        <v>104</v>
      </c>
    </row>
    <row r="86" spans="1:11" x14ac:dyDescent="0.25">
      <c r="A86" s="1">
        <v>43932</v>
      </c>
      <c r="B86">
        <v>108</v>
      </c>
      <c r="C86" t="s">
        <v>104</v>
      </c>
      <c r="I86" s="1">
        <v>43925</v>
      </c>
      <c r="J86">
        <v>4</v>
      </c>
      <c r="K86" t="s">
        <v>104</v>
      </c>
    </row>
    <row r="87" spans="1:11" x14ac:dyDescent="0.25">
      <c r="A87" s="1">
        <v>43933</v>
      </c>
      <c r="B87">
        <v>89</v>
      </c>
      <c r="C87" t="s">
        <v>104</v>
      </c>
      <c r="I87" s="1">
        <v>43926</v>
      </c>
      <c r="J87">
        <v>3</v>
      </c>
      <c r="K87" t="s">
        <v>104</v>
      </c>
    </row>
    <row r="88" spans="1:11" x14ac:dyDescent="0.25">
      <c r="A88" s="1">
        <v>43934</v>
      </c>
      <c r="B88">
        <v>46</v>
      </c>
      <c r="C88" t="s">
        <v>104</v>
      </c>
      <c r="I88" s="1">
        <v>43927</v>
      </c>
      <c r="J88">
        <v>2</v>
      </c>
      <c r="K88" t="s">
        <v>104</v>
      </c>
    </row>
    <row r="89" spans="1:11" x14ac:dyDescent="0.25">
      <c r="A89" s="1">
        <v>43935</v>
      </c>
      <c r="B89">
        <v>46</v>
      </c>
      <c r="C89" t="s">
        <v>104</v>
      </c>
      <c r="I89" s="1">
        <v>43928</v>
      </c>
      <c r="J89">
        <v>0</v>
      </c>
      <c r="K89" t="s">
        <v>104</v>
      </c>
    </row>
    <row r="90" spans="1:11" x14ac:dyDescent="0.25">
      <c r="A90" s="1">
        <v>43936</v>
      </c>
      <c r="B90">
        <v>351</v>
      </c>
      <c r="C90" t="s">
        <v>104</v>
      </c>
      <c r="I90" s="1">
        <v>43929</v>
      </c>
      <c r="J90">
        <v>2</v>
      </c>
      <c r="K90" t="s">
        <v>104</v>
      </c>
    </row>
    <row r="91" spans="1:11" x14ac:dyDescent="0.25">
      <c r="A91" s="1">
        <v>43937</v>
      </c>
      <c r="B91">
        <v>27</v>
      </c>
      <c r="C91" t="s">
        <v>104</v>
      </c>
      <c r="I91" s="1">
        <v>43930</v>
      </c>
      <c r="J91">
        <v>2</v>
      </c>
      <c r="K91" t="s">
        <v>104</v>
      </c>
    </row>
    <row r="92" spans="1:11" x14ac:dyDescent="0.25">
      <c r="A92" s="1">
        <v>43938</v>
      </c>
      <c r="B92">
        <v>16</v>
      </c>
      <c r="C92" t="s">
        <v>104</v>
      </c>
      <c r="I92" s="1">
        <v>43931</v>
      </c>
      <c r="J92">
        <v>1</v>
      </c>
      <c r="K92" t="s">
        <v>104</v>
      </c>
    </row>
    <row r="93" spans="1:11" x14ac:dyDescent="0.25">
      <c r="A93" s="1">
        <v>43939</v>
      </c>
      <c r="B93">
        <v>12</v>
      </c>
      <c r="C93" t="s">
        <v>104</v>
      </c>
      <c r="I93" s="1">
        <v>43932</v>
      </c>
      <c r="J93">
        <v>3</v>
      </c>
      <c r="K93" t="s">
        <v>104</v>
      </c>
    </row>
    <row r="94" spans="1:11" x14ac:dyDescent="0.25">
      <c r="A94" s="1">
        <v>43940</v>
      </c>
      <c r="B94">
        <v>11</v>
      </c>
      <c r="C94" t="s">
        <v>104</v>
      </c>
      <c r="I94" s="1">
        <v>43933</v>
      </c>
      <c r="J94">
        <v>0</v>
      </c>
      <c r="K94" t="s">
        <v>104</v>
      </c>
    </row>
    <row r="95" spans="1:11" x14ac:dyDescent="0.25">
      <c r="A95" s="1">
        <v>43941</v>
      </c>
      <c r="B95">
        <v>30</v>
      </c>
      <c r="C95" t="s">
        <v>104</v>
      </c>
      <c r="I95" s="1">
        <v>43934</v>
      </c>
      <c r="J95">
        <v>2</v>
      </c>
      <c r="K95" t="s">
        <v>104</v>
      </c>
    </row>
    <row r="96" spans="1:11" x14ac:dyDescent="0.25">
      <c r="A96" s="1">
        <v>43942</v>
      </c>
      <c r="B96">
        <v>10</v>
      </c>
      <c r="C96" t="s">
        <v>104</v>
      </c>
      <c r="I96" s="1">
        <v>43935</v>
      </c>
      <c r="J96">
        <v>0</v>
      </c>
      <c r="K96" t="s">
        <v>104</v>
      </c>
    </row>
    <row r="97" spans="1:11" x14ac:dyDescent="0.25">
      <c r="A97" s="1">
        <v>43943</v>
      </c>
      <c r="B97">
        <v>6</v>
      </c>
      <c r="C97" t="s">
        <v>104</v>
      </c>
      <c r="I97" s="1">
        <v>43936</v>
      </c>
      <c r="J97">
        <v>1</v>
      </c>
      <c r="K97" t="s">
        <v>104</v>
      </c>
    </row>
    <row r="98" spans="1:11" x14ac:dyDescent="0.25">
      <c r="A98" s="1">
        <v>43944</v>
      </c>
      <c r="B98">
        <v>12</v>
      </c>
      <c r="C98" t="s">
        <v>104</v>
      </c>
      <c r="I98" s="1">
        <v>43937</v>
      </c>
      <c r="J98">
        <v>0</v>
      </c>
      <c r="K98" t="s">
        <v>104</v>
      </c>
    </row>
    <row r="99" spans="1:11" x14ac:dyDescent="0.25">
      <c r="A99" s="1">
        <v>43945</v>
      </c>
      <c r="B99">
        <v>11</v>
      </c>
      <c r="C99" t="s">
        <v>104</v>
      </c>
      <c r="I99" s="1">
        <v>43938</v>
      </c>
      <c r="J99">
        <v>0</v>
      </c>
      <c r="K99" t="s">
        <v>104</v>
      </c>
    </row>
    <row r="100" spans="1:11" x14ac:dyDescent="0.25">
      <c r="A100" s="1">
        <v>43946</v>
      </c>
      <c r="B100">
        <v>3</v>
      </c>
      <c r="C100" t="s">
        <v>104</v>
      </c>
      <c r="I100" s="1">
        <v>43939</v>
      </c>
      <c r="J100">
        <v>0</v>
      </c>
      <c r="K100" t="s">
        <v>104</v>
      </c>
    </row>
    <row r="101" spans="1:11" x14ac:dyDescent="0.25">
      <c r="A101" s="1">
        <v>43947</v>
      </c>
      <c r="B101">
        <v>6</v>
      </c>
      <c r="C101" t="s">
        <v>104</v>
      </c>
      <c r="I101" s="1">
        <v>43940</v>
      </c>
      <c r="J101">
        <v>0</v>
      </c>
      <c r="K101" t="s">
        <v>104</v>
      </c>
    </row>
    <row r="102" spans="1:11" x14ac:dyDescent="0.25">
      <c r="A102" s="1">
        <v>43948</v>
      </c>
      <c r="B102">
        <v>22</v>
      </c>
      <c r="C102" t="s">
        <v>104</v>
      </c>
      <c r="I102" s="1">
        <v>43941</v>
      </c>
      <c r="J102">
        <v>0</v>
      </c>
      <c r="K102" t="s">
        <v>104</v>
      </c>
    </row>
    <row r="103" spans="1:11" x14ac:dyDescent="0.25">
      <c r="A103" s="1">
        <v>43949</v>
      </c>
      <c r="B103">
        <v>4</v>
      </c>
      <c r="C103" t="s">
        <v>104</v>
      </c>
      <c r="I103" s="1">
        <v>43942</v>
      </c>
      <c r="J103">
        <v>0</v>
      </c>
      <c r="K103" t="s">
        <v>104</v>
      </c>
    </row>
    <row r="104" spans="1:11" x14ac:dyDescent="0.25">
      <c r="A104" s="1">
        <v>43950</v>
      </c>
      <c r="B104">
        <v>12</v>
      </c>
      <c r="C104" t="s">
        <v>104</v>
      </c>
      <c r="I104" s="1">
        <v>43943</v>
      </c>
      <c r="J104">
        <v>0</v>
      </c>
      <c r="K104" t="s">
        <v>104</v>
      </c>
    </row>
    <row r="105" spans="1:11" x14ac:dyDescent="0.25">
      <c r="A105" s="1">
        <v>43951</v>
      </c>
      <c r="B105">
        <v>1</v>
      </c>
      <c r="C105" t="s">
        <v>104</v>
      </c>
      <c r="I105" s="1">
        <v>43944</v>
      </c>
      <c r="J105">
        <v>0</v>
      </c>
      <c r="K105" t="s">
        <v>104</v>
      </c>
    </row>
    <row r="106" spans="1:11" x14ac:dyDescent="0.25">
      <c r="A106" s="1">
        <v>43952</v>
      </c>
      <c r="B106">
        <v>2</v>
      </c>
      <c r="C106" t="s">
        <v>104</v>
      </c>
      <c r="I106" s="1">
        <v>43945</v>
      </c>
      <c r="J106">
        <v>0</v>
      </c>
      <c r="K106" t="s">
        <v>104</v>
      </c>
    </row>
    <row r="107" spans="1:11" x14ac:dyDescent="0.25">
      <c r="A107" s="1">
        <v>43953</v>
      </c>
      <c r="B107">
        <v>3</v>
      </c>
      <c r="C107" t="s">
        <v>104</v>
      </c>
      <c r="I107" s="1">
        <v>43946</v>
      </c>
      <c r="J107">
        <v>0</v>
      </c>
      <c r="K107" t="s">
        <v>104</v>
      </c>
    </row>
    <row r="108" spans="1:11" x14ac:dyDescent="0.25">
      <c r="A108" s="1">
        <v>43954</v>
      </c>
      <c r="B108">
        <v>1</v>
      </c>
      <c r="C108" t="s">
        <v>104</v>
      </c>
      <c r="I108" s="1">
        <v>43947</v>
      </c>
      <c r="J108">
        <v>1</v>
      </c>
      <c r="K108" t="s">
        <v>104</v>
      </c>
    </row>
    <row r="109" spans="1:11" x14ac:dyDescent="0.25">
      <c r="A109" s="1">
        <v>43955</v>
      </c>
      <c r="B109">
        <v>2</v>
      </c>
      <c r="C109" t="s">
        <v>104</v>
      </c>
      <c r="I109" s="1">
        <v>43948</v>
      </c>
      <c r="J109">
        <v>0</v>
      </c>
      <c r="K109" t="s">
        <v>104</v>
      </c>
    </row>
    <row r="110" spans="1:11" x14ac:dyDescent="0.25">
      <c r="A110" s="1">
        <v>43956</v>
      </c>
      <c r="B110">
        <v>2</v>
      </c>
      <c r="C110" t="s">
        <v>104</v>
      </c>
      <c r="I110" s="1">
        <v>43949</v>
      </c>
      <c r="J110">
        <v>0</v>
      </c>
      <c r="K110" t="s">
        <v>104</v>
      </c>
    </row>
    <row r="111" spans="1:11" x14ac:dyDescent="0.25">
      <c r="A111" s="1">
        <v>43957</v>
      </c>
      <c r="B111">
        <v>1</v>
      </c>
      <c r="C111" t="s">
        <v>104</v>
      </c>
      <c r="I111" s="1">
        <v>43950</v>
      </c>
      <c r="J111">
        <v>0</v>
      </c>
      <c r="K111" t="s">
        <v>104</v>
      </c>
    </row>
    <row r="112" spans="1:11" x14ac:dyDescent="0.25">
      <c r="A112" s="1">
        <v>43958</v>
      </c>
      <c r="B112">
        <v>1</v>
      </c>
      <c r="C112" t="s">
        <v>104</v>
      </c>
      <c r="I112" s="1">
        <v>43951</v>
      </c>
      <c r="J112">
        <v>0</v>
      </c>
      <c r="K112" t="s">
        <v>104</v>
      </c>
    </row>
    <row r="113" spans="1:11" x14ac:dyDescent="0.25">
      <c r="A113" s="1">
        <v>43959</v>
      </c>
      <c r="B113">
        <v>14</v>
      </c>
      <c r="C113" t="s">
        <v>104</v>
      </c>
      <c r="I113" s="1">
        <v>43952</v>
      </c>
      <c r="J113">
        <v>0</v>
      </c>
      <c r="K113" t="s">
        <v>104</v>
      </c>
    </row>
    <row r="114" spans="1:11" x14ac:dyDescent="0.25">
      <c r="A114" s="1">
        <v>43960</v>
      </c>
      <c r="B114">
        <v>17</v>
      </c>
      <c r="C114" t="s">
        <v>104</v>
      </c>
      <c r="I114" s="1">
        <v>43953</v>
      </c>
      <c r="J114">
        <v>0</v>
      </c>
      <c r="K114" t="s">
        <v>104</v>
      </c>
    </row>
    <row r="115" spans="1:11" x14ac:dyDescent="0.25">
      <c r="A115" s="1">
        <v>43961</v>
      </c>
      <c r="B115">
        <v>1</v>
      </c>
      <c r="C115" t="s">
        <v>104</v>
      </c>
      <c r="I115" s="1">
        <v>43954</v>
      </c>
      <c r="J115">
        <v>0</v>
      </c>
      <c r="K115" t="s">
        <v>104</v>
      </c>
    </row>
    <row r="116" spans="1:11" x14ac:dyDescent="0.25">
      <c r="A116" s="1">
        <v>43962</v>
      </c>
      <c r="B116">
        <v>7</v>
      </c>
      <c r="C116" t="s">
        <v>104</v>
      </c>
      <c r="I116" s="1">
        <v>43955</v>
      </c>
      <c r="J116">
        <v>0</v>
      </c>
      <c r="K116" t="s">
        <v>104</v>
      </c>
    </row>
    <row r="117" spans="1:11" x14ac:dyDescent="0.25">
      <c r="A117" s="1">
        <v>43963</v>
      </c>
      <c r="B117">
        <v>3</v>
      </c>
      <c r="C117" t="s">
        <v>104</v>
      </c>
      <c r="I117" s="1">
        <v>43956</v>
      </c>
      <c r="J117">
        <v>0</v>
      </c>
      <c r="K117" t="s">
        <v>104</v>
      </c>
    </row>
    <row r="118" spans="1:11" x14ac:dyDescent="0.25">
      <c r="A118" s="1">
        <v>43964</v>
      </c>
      <c r="B118">
        <v>4</v>
      </c>
      <c r="C118" t="s">
        <v>104</v>
      </c>
      <c r="I118" s="1">
        <v>43957</v>
      </c>
      <c r="J118">
        <v>0</v>
      </c>
      <c r="K118" t="s">
        <v>104</v>
      </c>
    </row>
    <row r="119" spans="1:11" x14ac:dyDescent="0.25">
      <c r="A119" s="1">
        <v>43965</v>
      </c>
      <c r="B119">
        <v>8</v>
      </c>
      <c r="C119" t="s">
        <v>104</v>
      </c>
      <c r="I119" s="1">
        <v>43958</v>
      </c>
      <c r="J119">
        <v>0</v>
      </c>
      <c r="K119" t="s">
        <v>104</v>
      </c>
    </row>
    <row r="120" spans="1:11" x14ac:dyDescent="0.25">
      <c r="A120" s="1">
        <v>43966</v>
      </c>
      <c r="B120">
        <v>6</v>
      </c>
      <c r="C120" t="s">
        <v>104</v>
      </c>
      <c r="I120" s="1">
        <v>43959</v>
      </c>
      <c r="J120">
        <v>0</v>
      </c>
      <c r="K120" t="s">
        <v>104</v>
      </c>
    </row>
    <row r="121" spans="1:11" x14ac:dyDescent="0.25">
      <c r="A121" s="1">
        <v>43967</v>
      </c>
      <c r="B121">
        <v>3</v>
      </c>
      <c r="C121" t="s">
        <v>104</v>
      </c>
      <c r="I121" s="1">
        <v>43960</v>
      </c>
      <c r="J121">
        <v>0</v>
      </c>
      <c r="K121" t="s">
        <v>104</v>
      </c>
    </row>
    <row r="122" spans="1:11" x14ac:dyDescent="0.25">
      <c r="A122" s="1">
        <v>43968</v>
      </c>
      <c r="B122">
        <v>7</v>
      </c>
      <c r="C122" t="s">
        <v>104</v>
      </c>
      <c r="I122" s="1">
        <v>43961</v>
      </c>
      <c r="J122">
        <v>0</v>
      </c>
      <c r="K122" t="s">
        <v>104</v>
      </c>
    </row>
    <row r="123" spans="1:11" x14ac:dyDescent="0.25">
      <c r="A123" s="1">
        <v>43969</v>
      </c>
      <c r="B123">
        <v>8</v>
      </c>
      <c r="C123" t="s">
        <v>104</v>
      </c>
      <c r="I123" s="1">
        <v>43962</v>
      </c>
      <c r="J123">
        <v>0</v>
      </c>
      <c r="K123" t="s">
        <v>104</v>
      </c>
    </row>
    <row r="124" spans="1:11" x14ac:dyDescent="0.25">
      <c r="A124" s="1">
        <v>43970</v>
      </c>
      <c r="B124">
        <v>6</v>
      </c>
      <c r="C124" t="s">
        <v>104</v>
      </c>
      <c r="I124" s="1">
        <v>43963</v>
      </c>
      <c r="J124">
        <v>0</v>
      </c>
      <c r="K124" t="s">
        <v>104</v>
      </c>
    </row>
    <row r="125" spans="1:11" x14ac:dyDescent="0.25">
      <c r="A125" s="1">
        <v>43971</v>
      </c>
      <c r="B125">
        <v>5</v>
      </c>
      <c r="C125" t="s">
        <v>104</v>
      </c>
      <c r="I125" s="1">
        <v>43964</v>
      </c>
      <c r="J125">
        <v>0</v>
      </c>
      <c r="K125" t="s">
        <v>104</v>
      </c>
    </row>
    <row r="126" spans="1:11" x14ac:dyDescent="0.25">
      <c r="A126" s="1">
        <v>43972</v>
      </c>
      <c r="B126">
        <v>2</v>
      </c>
      <c r="C126" t="s">
        <v>104</v>
      </c>
      <c r="I126" s="1">
        <v>43965</v>
      </c>
      <c r="J126">
        <v>0</v>
      </c>
      <c r="K126" t="s">
        <v>104</v>
      </c>
    </row>
    <row r="127" spans="1:11" x14ac:dyDescent="0.25">
      <c r="A127" s="1">
        <v>43973</v>
      </c>
      <c r="B127">
        <v>4</v>
      </c>
      <c r="C127" t="s">
        <v>104</v>
      </c>
      <c r="I127" s="1">
        <v>43966</v>
      </c>
      <c r="J127">
        <v>0</v>
      </c>
      <c r="K127" t="s">
        <v>104</v>
      </c>
    </row>
    <row r="128" spans="1:11" x14ac:dyDescent="0.25">
      <c r="A128" s="1">
        <v>43974</v>
      </c>
      <c r="B128">
        <v>0</v>
      </c>
      <c r="C128" t="s">
        <v>104</v>
      </c>
      <c r="I128" s="1">
        <v>43967</v>
      </c>
      <c r="J128">
        <v>1</v>
      </c>
      <c r="K128" t="s">
        <v>104</v>
      </c>
    </row>
    <row r="129" spans="1:11" x14ac:dyDescent="0.25">
      <c r="A129" s="1">
        <v>43975</v>
      </c>
      <c r="B129">
        <v>3</v>
      </c>
      <c r="C129" t="s">
        <v>104</v>
      </c>
      <c r="I129" s="1">
        <v>43841</v>
      </c>
      <c r="K129" t="s">
        <v>105</v>
      </c>
    </row>
    <row r="130" spans="1:11" x14ac:dyDescent="0.25">
      <c r="A130" s="1">
        <v>43976</v>
      </c>
      <c r="B130">
        <v>11</v>
      </c>
      <c r="C130" t="s">
        <v>104</v>
      </c>
      <c r="I130" s="1">
        <v>43842</v>
      </c>
      <c r="K130" t="s">
        <v>105</v>
      </c>
    </row>
    <row r="131" spans="1:11" x14ac:dyDescent="0.25">
      <c r="A131" s="1">
        <v>43977</v>
      </c>
      <c r="B131">
        <v>7</v>
      </c>
      <c r="C131" t="s">
        <v>104</v>
      </c>
      <c r="I131" s="1">
        <v>43843</v>
      </c>
      <c r="K131" t="s">
        <v>105</v>
      </c>
    </row>
    <row r="132" spans="1:11" x14ac:dyDescent="0.25">
      <c r="A132" s="1">
        <v>43978</v>
      </c>
      <c r="B132">
        <v>1</v>
      </c>
      <c r="C132" t="s">
        <v>104</v>
      </c>
      <c r="I132" s="1">
        <v>43844</v>
      </c>
      <c r="K132" t="s">
        <v>105</v>
      </c>
    </row>
    <row r="133" spans="1:11" x14ac:dyDescent="0.25">
      <c r="A133" s="1">
        <v>43979</v>
      </c>
      <c r="B133">
        <v>2</v>
      </c>
      <c r="C133" t="s">
        <v>104</v>
      </c>
      <c r="I133" s="1">
        <v>43845</v>
      </c>
      <c r="K133" t="s">
        <v>105</v>
      </c>
    </row>
    <row r="134" spans="1:11" x14ac:dyDescent="0.25">
      <c r="A134" s="1">
        <v>43980</v>
      </c>
      <c r="B134">
        <v>0</v>
      </c>
      <c r="C134" t="s">
        <v>104</v>
      </c>
      <c r="I134" s="1">
        <v>43846</v>
      </c>
      <c r="J134">
        <v>0.4</v>
      </c>
      <c r="K134" t="s">
        <v>105</v>
      </c>
    </row>
    <row r="135" spans="1:11" x14ac:dyDescent="0.25">
      <c r="A135" s="1">
        <v>43981</v>
      </c>
      <c r="B135">
        <v>4</v>
      </c>
      <c r="C135" t="s">
        <v>104</v>
      </c>
      <c r="I135" s="1">
        <v>43847</v>
      </c>
      <c r="J135">
        <v>0.2</v>
      </c>
      <c r="K135" t="s">
        <v>105</v>
      </c>
    </row>
    <row r="136" spans="1:11" x14ac:dyDescent="0.25">
      <c r="A136" s="1">
        <v>43982</v>
      </c>
      <c r="B136">
        <v>2</v>
      </c>
      <c r="C136" t="s">
        <v>104</v>
      </c>
      <c r="I136" s="1">
        <v>43848</v>
      </c>
      <c r="J136">
        <v>0.2</v>
      </c>
      <c r="K136" t="s">
        <v>105</v>
      </c>
    </row>
    <row r="137" spans="1:11" x14ac:dyDescent="0.25">
      <c r="A137" s="1">
        <v>43983</v>
      </c>
      <c r="B137">
        <v>16</v>
      </c>
      <c r="C137" t="s">
        <v>104</v>
      </c>
      <c r="I137" s="1">
        <v>43849</v>
      </c>
      <c r="J137">
        <v>0.2</v>
      </c>
      <c r="K137" t="s">
        <v>105</v>
      </c>
    </row>
    <row r="138" spans="1:11" x14ac:dyDescent="0.25">
      <c r="A138" s="1">
        <v>43984</v>
      </c>
      <c r="B138">
        <v>5</v>
      </c>
      <c r="C138" t="s">
        <v>104</v>
      </c>
      <c r="I138" s="1">
        <v>43850</v>
      </c>
      <c r="J138">
        <v>0.4</v>
      </c>
      <c r="K138" t="s">
        <v>105</v>
      </c>
    </row>
    <row r="139" spans="1:11" x14ac:dyDescent="0.25">
      <c r="A139" s="1">
        <v>43985</v>
      </c>
      <c r="B139">
        <v>1</v>
      </c>
      <c r="C139" t="s">
        <v>104</v>
      </c>
      <c r="I139" s="1">
        <v>43851</v>
      </c>
      <c r="J139">
        <v>0.2</v>
      </c>
      <c r="K139" t="s">
        <v>105</v>
      </c>
    </row>
    <row r="140" spans="1:11" x14ac:dyDescent="0.25">
      <c r="A140" s="1">
        <v>43986</v>
      </c>
      <c r="B140">
        <v>5</v>
      </c>
      <c r="C140" t="s">
        <v>104</v>
      </c>
      <c r="I140" s="1">
        <v>43852</v>
      </c>
      <c r="J140">
        <v>0.8</v>
      </c>
      <c r="K140" t="s">
        <v>105</v>
      </c>
    </row>
    <row r="141" spans="1:11" x14ac:dyDescent="0.25">
      <c r="A141" s="1">
        <v>43987</v>
      </c>
      <c r="B141">
        <v>3</v>
      </c>
      <c r="C141" t="s">
        <v>104</v>
      </c>
      <c r="I141" s="1">
        <v>43853</v>
      </c>
      <c r="J141">
        <v>3</v>
      </c>
      <c r="K141" t="s">
        <v>105</v>
      </c>
    </row>
    <row r="142" spans="1:11" x14ac:dyDescent="0.25">
      <c r="A142" s="1">
        <v>43988</v>
      </c>
      <c r="B142">
        <v>6</v>
      </c>
      <c r="C142" t="s">
        <v>104</v>
      </c>
      <c r="I142" s="1">
        <v>43854</v>
      </c>
      <c r="J142">
        <v>3</v>
      </c>
      <c r="K142" t="s">
        <v>105</v>
      </c>
    </row>
    <row r="143" spans="1:11" x14ac:dyDescent="0.25">
      <c r="A143" s="1">
        <v>43989</v>
      </c>
      <c r="B143">
        <v>4</v>
      </c>
      <c r="C143" t="s">
        <v>104</v>
      </c>
      <c r="I143" s="1">
        <v>43855</v>
      </c>
      <c r="J143">
        <v>4.5999999999999996</v>
      </c>
      <c r="K143" t="s">
        <v>105</v>
      </c>
    </row>
    <row r="144" spans="1:11" x14ac:dyDescent="0.25">
      <c r="A144" s="1">
        <v>43990</v>
      </c>
      <c r="B144">
        <v>3</v>
      </c>
      <c r="C144" t="s">
        <v>104</v>
      </c>
      <c r="I144" s="1">
        <v>43856</v>
      </c>
      <c r="J144">
        <v>7.6</v>
      </c>
      <c r="K144" t="s">
        <v>105</v>
      </c>
    </row>
    <row r="145" spans="1:11" x14ac:dyDescent="0.25">
      <c r="A145" s="1">
        <v>43991</v>
      </c>
      <c r="B145">
        <v>3</v>
      </c>
      <c r="C145" t="s">
        <v>104</v>
      </c>
      <c r="I145" s="1">
        <v>43857</v>
      </c>
      <c r="J145">
        <v>10</v>
      </c>
      <c r="K145" t="s">
        <v>105</v>
      </c>
    </row>
    <row r="146" spans="1:11" x14ac:dyDescent="0.25">
      <c r="A146" s="1">
        <v>43992</v>
      </c>
      <c r="B146">
        <v>11</v>
      </c>
      <c r="C146" t="s">
        <v>104</v>
      </c>
      <c r="I146" s="1">
        <v>43858</v>
      </c>
      <c r="J146">
        <v>12.8</v>
      </c>
      <c r="K146" t="s">
        <v>105</v>
      </c>
    </row>
    <row r="147" spans="1:11" x14ac:dyDescent="0.25">
      <c r="A147" s="1">
        <v>43993</v>
      </c>
      <c r="B147">
        <v>7</v>
      </c>
      <c r="C147" t="s">
        <v>104</v>
      </c>
      <c r="I147" s="1">
        <v>43859</v>
      </c>
      <c r="J147">
        <v>17.8</v>
      </c>
      <c r="K147" t="s">
        <v>105</v>
      </c>
    </row>
    <row r="148" spans="1:11" x14ac:dyDescent="0.25">
      <c r="A148" s="1">
        <v>43994</v>
      </c>
      <c r="B148">
        <v>11</v>
      </c>
      <c r="C148" t="s">
        <v>104</v>
      </c>
      <c r="I148" s="1">
        <v>43860</v>
      </c>
      <c r="J148">
        <v>21.2</v>
      </c>
      <c r="K148" t="s">
        <v>105</v>
      </c>
    </row>
    <row r="149" spans="1:11" x14ac:dyDescent="0.25">
      <c r="A149" s="1">
        <v>43995</v>
      </c>
      <c r="B149">
        <v>57</v>
      </c>
      <c r="C149" t="s">
        <v>104</v>
      </c>
      <c r="I149" s="1">
        <v>43861</v>
      </c>
      <c r="J149">
        <v>25.8</v>
      </c>
      <c r="K149" t="s">
        <v>105</v>
      </c>
    </row>
    <row r="150" spans="1:11" x14ac:dyDescent="0.25">
      <c r="A150" s="1">
        <v>43996</v>
      </c>
      <c r="B150">
        <v>49</v>
      </c>
      <c r="C150" t="s">
        <v>104</v>
      </c>
      <c r="I150" s="1">
        <v>43862</v>
      </c>
      <c r="J150">
        <v>31.4</v>
      </c>
      <c r="K150" t="s">
        <v>105</v>
      </c>
    </row>
    <row r="151" spans="1:11" x14ac:dyDescent="0.25">
      <c r="A151" s="1">
        <v>43997</v>
      </c>
      <c r="B151">
        <v>40</v>
      </c>
      <c r="C151" t="s">
        <v>104</v>
      </c>
      <c r="I151" s="1">
        <v>43863</v>
      </c>
      <c r="J151">
        <v>35.6</v>
      </c>
      <c r="K151" t="s">
        <v>105</v>
      </c>
    </row>
    <row r="152" spans="1:11" x14ac:dyDescent="0.25">
      <c r="A152" s="1">
        <v>43998</v>
      </c>
      <c r="B152">
        <v>44</v>
      </c>
      <c r="C152" t="s">
        <v>104</v>
      </c>
      <c r="I152" s="1">
        <v>43864</v>
      </c>
      <c r="J152">
        <v>39.6</v>
      </c>
      <c r="K152" t="s">
        <v>105</v>
      </c>
    </row>
    <row r="153" spans="1:11" x14ac:dyDescent="0.25">
      <c r="A153" s="1">
        <v>43999</v>
      </c>
      <c r="B153">
        <v>28</v>
      </c>
      <c r="C153" t="s">
        <v>104</v>
      </c>
      <c r="I153" s="1">
        <v>43865</v>
      </c>
      <c r="J153">
        <v>45.8</v>
      </c>
      <c r="K153" t="s">
        <v>105</v>
      </c>
    </row>
    <row r="154" spans="1:11" x14ac:dyDescent="0.25">
      <c r="A154" s="1">
        <v>44000</v>
      </c>
      <c r="B154">
        <v>32</v>
      </c>
      <c r="C154" t="s">
        <v>104</v>
      </c>
      <c r="I154" s="1">
        <v>43866</v>
      </c>
      <c r="J154">
        <v>51.2</v>
      </c>
      <c r="K154" t="s">
        <v>105</v>
      </c>
    </row>
    <row r="155" spans="1:11" x14ac:dyDescent="0.25">
      <c r="A155" s="1">
        <v>44001</v>
      </c>
      <c r="B155">
        <v>27</v>
      </c>
      <c r="C155" t="s">
        <v>104</v>
      </c>
      <c r="I155" s="1">
        <v>43867</v>
      </c>
      <c r="J155">
        <v>55.8</v>
      </c>
      <c r="K155" t="s">
        <v>105</v>
      </c>
    </row>
    <row r="156" spans="1:11" x14ac:dyDescent="0.25">
      <c r="A156" s="1">
        <v>44002</v>
      </c>
      <c r="B156">
        <v>26</v>
      </c>
      <c r="C156" t="s">
        <v>104</v>
      </c>
      <c r="I156" s="1">
        <v>43868</v>
      </c>
      <c r="J156">
        <v>61</v>
      </c>
      <c r="K156" t="s">
        <v>105</v>
      </c>
    </row>
    <row r="157" spans="1:11" x14ac:dyDescent="0.25">
      <c r="A157" s="1">
        <v>44003</v>
      </c>
      <c r="B157">
        <v>18</v>
      </c>
      <c r="C157" t="s">
        <v>104</v>
      </c>
      <c r="I157" s="1">
        <v>43869</v>
      </c>
      <c r="J157">
        <v>66.599999999999994</v>
      </c>
      <c r="K157" t="s">
        <v>105</v>
      </c>
    </row>
    <row r="158" spans="1:11" x14ac:dyDescent="0.25">
      <c r="A158" s="1">
        <v>44004</v>
      </c>
      <c r="B158">
        <v>22</v>
      </c>
      <c r="C158" t="s">
        <v>104</v>
      </c>
      <c r="I158" s="1">
        <v>43870</v>
      </c>
      <c r="J158">
        <v>72.400000000000006</v>
      </c>
      <c r="K158" t="s">
        <v>105</v>
      </c>
    </row>
    <row r="159" spans="1:11" x14ac:dyDescent="0.25">
      <c r="A159" s="1">
        <v>43848</v>
      </c>
      <c r="C159" t="s">
        <v>96</v>
      </c>
      <c r="I159" s="1">
        <v>43871</v>
      </c>
      <c r="J159">
        <v>77.2</v>
      </c>
      <c r="K159" t="s">
        <v>105</v>
      </c>
    </row>
    <row r="160" spans="1:11" x14ac:dyDescent="0.25">
      <c r="A160" s="1">
        <v>43849</v>
      </c>
      <c r="C160" t="s">
        <v>96</v>
      </c>
      <c r="I160" s="1">
        <v>43872</v>
      </c>
      <c r="J160">
        <v>83.4</v>
      </c>
      <c r="K160" t="s">
        <v>105</v>
      </c>
    </row>
    <row r="161" spans="1:11" x14ac:dyDescent="0.25">
      <c r="A161" s="1">
        <v>43850</v>
      </c>
      <c r="C161" t="s">
        <v>96</v>
      </c>
      <c r="I161" s="1">
        <v>43873</v>
      </c>
      <c r="J161">
        <v>90.6</v>
      </c>
      <c r="K161" t="s">
        <v>105</v>
      </c>
    </row>
    <row r="162" spans="1:11" x14ac:dyDescent="0.25">
      <c r="A162" s="1">
        <v>43851</v>
      </c>
      <c r="C162" t="s">
        <v>96</v>
      </c>
      <c r="I162" s="1">
        <v>43874</v>
      </c>
      <c r="J162">
        <v>95.4</v>
      </c>
      <c r="K162" t="s">
        <v>105</v>
      </c>
    </row>
    <row r="163" spans="1:11" x14ac:dyDescent="0.25">
      <c r="A163" s="1">
        <v>43852</v>
      </c>
      <c r="C163" t="s">
        <v>96</v>
      </c>
      <c r="I163" s="1">
        <v>43875</v>
      </c>
      <c r="J163">
        <v>129</v>
      </c>
      <c r="K163" t="s">
        <v>105</v>
      </c>
    </row>
    <row r="164" spans="1:11" x14ac:dyDescent="0.25">
      <c r="A164" s="1">
        <v>43853</v>
      </c>
      <c r="B164">
        <v>101.8</v>
      </c>
      <c r="C164" t="s">
        <v>96</v>
      </c>
      <c r="I164" s="1">
        <v>43876</v>
      </c>
      <c r="J164">
        <v>113.8</v>
      </c>
      <c r="K164" t="s">
        <v>105</v>
      </c>
    </row>
    <row r="165" spans="1:11" x14ac:dyDescent="0.25">
      <c r="A165" s="1">
        <v>43854</v>
      </c>
      <c r="B165">
        <v>141.80000000000001</v>
      </c>
      <c r="C165" t="s">
        <v>96</v>
      </c>
      <c r="I165" s="1">
        <v>43877</v>
      </c>
      <c r="J165">
        <v>123</v>
      </c>
      <c r="K165" t="s">
        <v>105</v>
      </c>
    </row>
    <row r="166" spans="1:11" x14ac:dyDescent="0.25">
      <c r="A166" s="1">
        <v>43855</v>
      </c>
      <c r="B166">
        <v>218.2</v>
      </c>
      <c r="C166" t="s">
        <v>96</v>
      </c>
      <c r="I166" s="1">
        <v>43878</v>
      </c>
      <c r="J166">
        <v>129.80000000000001</v>
      </c>
      <c r="K166" t="s">
        <v>105</v>
      </c>
    </row>
    <row r="167" spans="1:11" x14ac:dyDescent="0.25">
      <c r="A167" s="1">
        <v>43856</v>
      </c>
      <c r="B167">
        <v>337.2</v>
      </c>
      <c r="C167" t="s">
        <v>96</v>
      </c>
      <c r="I167" s="1">
        <v>43879</v>
      </c>
      <c r="J167">
        <v>131.4</v>
      </c>
      <c r="K167" t="s">
        <v>105</v>
      </c>
    </row>
    <row r="168" spans="1:11" x14ac:dyDescent="0.25">
      <c r="A168" s="1">
        <v>43857</v>
      </c>
      <c r="B168">
        <v>461.2</v>
      </c>
      <c r="C168" t="s">
        <v>96</v>
      </c>
      <c r="I168" s="1">
        <v>43880</v>
      </c>
      <c r="J168">
        <v>100.2</v>
      </c>
      <c r="K168" t="s">
        <v>105</v>
      </c>
    </row>
    <row r="169" spans="1:11" x14ac:dyDescent="0.25">
      <c r="A169" s="1">
        <v>43858</v>
      </c>
      <c r="B169">
        <v>789.2</v>
      </c>
      <c r="C169" t="s">
        <v>96</v>
      </c>
      <c r="I169" s="1">
        <v>43881</v>
      </c>
      <c r="J169">
        <v>125.4</v>
      </c>
      <c r="K169" t="s">
        <v>105</v>
      </c>
    </row>
    <row r="170" spans="1:11" x14ac:dyDescent="0.25">
      <c r="A170" s="1">
        <v>43859</v>
      </c>
      <c r="B170">
        <v>1029.2</v>
      </c>
      <c r="C170" t="s">
        <v>96</v>
      </c>
      <c r="I170" s="1">
        <v>43882</v>
      </c>
      <c r="J170">
        <v>119.2</v>
      </c>
      <c r="K170" t="s">
        <v>105</v>
      </c>
    </row>
    <row r="171" spans="1:11" x14ac:dyDescent="0.25">
      <c r="A171" s="1">
        <v>43860</v>
      </c>
      <c r="B171">
        <v>1284.8</v>
      </c>
      <c r="C171" t="s">
        <v>96</v>
      </c>
      <c r="I171" s="1">
        <v>43883</v>
      </c>
      <c r="J171">
        <v>114.4</v>
      </c>
      <c r="K171" t="s">
        <v>105</v>
      </c>
    </row>
    <row r="172" spans="1:11" x14ac:dyDescent="0.25">
      <c r="A172" s="1">
        <v>43861</v>
      </c>
      <c r="B172">
        <v>1543.4</v>
      </c>
      <c r="C172" t="s">
        <v>96</v>
      </c>
      <c r="I172" s="1">
        <v>43884</v>
      </c>
      <c r="J172">
        <v>115.2</v>
      </c>
      <c r="K172" t="s">
        <v>105</v>
      </c>
    </row>
    <row r="173" spans="1:11" x14ac:dyDescent="0.25">
      <c r="A173" s="1">
        <v>43862</v>
      </c>
      <c r="B173">
        <v>1809.4</v>
      </c>
      <c r="C173" t="s">
        <v>96</v>
      </c>
      <c r="I173" s="1">
        <v>43885</v>
      </c>
      <c r="J173">
        <v>115.2</v>
      </c>
      <c r="K173" t="s">
        <v>105</v>
      </c>
    </row>
    <row r="174" spans="1:11" x14ac:dyDescent="0.25">
      <c r="A174" s="1">
        <v>43863</v>
      </c>
      <c r="B174">
        <v>1973</v>
      </c>
      <c r="C174" t="s">
        <v>96</v>
      </c>
      <c r="I174" s="1">
        <v>43886</v>
      </c>
      <c r="J174">
        <v>117.4</v>
      </c>
      <c r="K174" t="s">
        <v>105</v>
      </c>
    </row>
    <row r="175" spans="1:11" x14ac:dyDescent="0.25">
      <c r="A175" s="1">
        <v>43864</v>
      </c>
      <c r="B175">
        <v>2246.1999999999998</v>
      </c>
      <c r="C175" t="s">
        <v>96</v>
      </c>
      <c r="I175" s="1">
        <v>43887</v>
      </c>
      <c r="J175">
        <v>109</v>
      </c>
      <c r="K175" t="s">
        <v>105</v>
      </c>
    </row>
    <row r="176" spans="1:11" x14ac:dyDescent="0.25">
      <c r="A176" s="1">
        <v>43865</v>
      </c>
      <c r="B176">
        <v>2545.4</v>
      </c>
      <c r="C176" t="s">
        <v>96</v>
      </c>
      <c r="I176" s="1">
        <v>43888</v>
      </c>
      <c r="J176">
        <v>95.8</v>
      </c>
      <c r="K176" t="s">
        <v>105</v>
      </c>
    </row>
    <row r="177" spans="1:11" x14ac:dyDescent="0.25">
      <c r="A177" s="1">
        <v>43866</v>
      </c>
      <c r="B177">
        <v>2926.4</v>
      </c>
      <c r="C177" t="s">
        <v>96</v>
      </c>
      <c r="I177" s="1">
        <v>43889</v>
      </c>
      <c r="J177">
        <v>79.8</v>
      </c>
      <c r="K177" t="s">
        <v>105</v>
      </c>
    </row>
    <row r="178" spans="1:11" x14ac:dyDescent="0.25">
      <c r="A178" s="1">
        <v>43867</v>
      </c>
      <c r="B178">
        <v>3245.4</v>
      </c>
      <c r="C178" t="s">
        <v>96</v>
      </c>
      <c r="I178" s="1">
        <v>43890</v>
      </c>
      <c r="J178">
        <v>69</v>
      </c>
      <c r="K178" t="s">
        <v>105</v>
      </c>
    </row>
    <row r="179" spans="1:11" x14ac:dyDescent="0.25">
      <c r="A179" s="1">
        <v>43868</v>
      </c>
      <c r="B179">
        <v>3356.2</v>
      </c>
      <c r="C179" t="s">
        <v>96</v>
      </c>
      <c r="I179" s="1">
        <v>43891</v>
      </c>
      <c r="J179">
        <v>48.4</v>
      </c>
      <c r="K179" t="s">
        <v>105</v>
      </c>
    </row>
    <row r="180" spans="1:11" x14ac:dyDescent="0.25">
      <c r="A180" s="1">
        <v>43869</v>
      </c>
      <c r="B180">
        <v>3468.2</v>
      </c>
      <c r="C180" t="s">
        <v>96</v>
      </c>
      <c r="I180" s="1">
        <v>43892</v>
      </c>
      <c r="J180">
        <v>41.4</v>
      </c>
      <c r="K180" t="s">
        <v>105</v>
      </c>
    </row>
    <row r="181" spans="1:11" x14ac:dyDescent="0.25">
      <c r="A181" s="1">
        <v>43870</v>
      </c>
      <c r="B181">
        <v>3352</v>
      </c>
      <c r="C181" t="s">
        <v>96</v>
      </c>
      <c r="I181" s="1">
        <v>43893</v>
      </c>
      <c r="J181">
        <v>39.4</v>
      </c>
      <c r="K181" t="s">
        <v>105</v>
      </c>
    </row>
    <row r="182" spans="1:11" x14ac:dyDescent="0.25">
      <c r="A182" s="1">
        <v>43871</v>
      </c>
      <c r="B182">
        <v>3169.4</v>
      </c>
      <c r="C182" t="s">
        <v>96</v>
      </c>
      <c r="I182" s="1">
        <v>43894</v>
      </c>
      <c r="J182">
        <v>40</v>
      </c>
      <c r="K182" t="s">
        <v>105</v>
      </c>
    </row>
    <row r="183" spans="1:11" x14ac:dyDescent="0.25">
      <c r="A183" s="1">
        <v>43872</v>
      </c>
      <c r="B183">
        <v>2924</v>
      </c>
      <c r="C183" t="s">
        <v>96</v>
      </c>
      <c r="I183" s="1">
        <v>43895</v>
      </c>
      <c r="J183">
        <v>38.6</v>
      </c>
      <c r="K183" t="s">
        <v>105</v>
      </c>
    </row>
    <row r="184" spans="1:11" x14ac:dyDescent="0.25">
      <c r="A184" s="1">
        <v>43873</v>
      </c>
      <c r="B184">
        <v>2698.4</v>
      </c>
      <c r="C184" t="s">
        <v>96</v>
      </c>
      <c r="I184" s="1">
        <v>43896</v>
      </c>
      <c r="J184">
        <v>35.4</v>
      </c>
      <c r="K184" t="s">
        <v>105</v>
      </c>
    </row>
    <row r="185" spans="1:11" x14ac:dyDescent="0.25">
      <c r="A185" s="1">
        <v>43874</v>
      </c>
      <c r="B185">
        <v>2385.1999999999998</v>
      </c>
      <c r="C185" t="s">
        <v>96</v>
      </c>
      <c r="I185" s="1">
        <v>43897</v>
      </c>
      <c r="J185">
        <v>34.4</v>
      </c>
      <c r="K185" t="s">
        <v>105</v>
      </c>
    </row>
    <row r="186" spans="1:11" x14ac:dyDescent="0.25">
      <c r="A186" s="1">
        <v>43875</v>
      </c>
      <c r="B186">
        <v>2253.8000000000002</v>
      </c>
      <c r="C186" t="s">
        <v>96</v>
      </c>
      <c r="I186" s="1">
        <v>43898</v>
      </c>
      <c r="J186">
        <v>31.6</v>
      </c>
      <c r="K186" t="s">
        <v>105</v>
      </c>
    </row>
    <row r="187" spans="1:11" x14ac:dyDescent="0.25">
      <c r="A187" s="1">
        <v>43876</v>
      </c>
      <c r="B187">
        <v>1959.8</v>
      </c>
      <c r="C187" t="s">
        <v>96</v>
      </c>
      <c r="I187" s="1">
        <v>43899</v>
      </c>
      <c r="J187">
        <v>30.6</v>
      </c>
      <c r="K187" t="s">
        <v>105</v>
      </c>
    </row>
    <row r="188" spans="1:11" x14ac:dyDescent="0.25">
      <c r="A188" s="1">
        <v>43877</v>
      </c>
      <c r="B188">
        <v>1690.6</v>
      </c>
      <c r="C188" t="s">
        <v>96</v>
      </c>
      <c r="I188" s="1">
        <v>43900</v>
      </c>
      <c r="J188">
        <v>27.8</v>
      </c>
      <c r="K188" t="s">
        <v>105</v>
      </c>
    </row>
    <row r="189" spans="1:11" x14ac:dyDescent="0.25">
      <c r="A189" s="1">
        <v>43878</v>
      </c>
      <c r="B189">
        <v>1665.2</v>
      </c>
      <c r="C189" t="s">
        <v>96</v>
      </c>
      <c r="I189" s="1">
        <v>43901</v>
      </c>
      <c r="J189">
        <v>25</v>
      </c>
      <c r="K189" t="s">
        <v>105</v>
      </c>
    </row>
    <row r="190" spans="1:11" x14ac:dyDescent="0.25">
      <c r="A190" s="1">
        <v>43879</v>
      </c>
      <c r="B190">
        <v>1651.2</v>
      </c>
      <c r="C190" t="s">
        <v>96</v>
      </c>
      <c r="I190" s="1">
        <v>43902</v>
      </c>
      <c r="J190">
        <v>23.4</v>
      </c>
      <c r="K190" t="s">
        <v>105</v>
      </c>
    </row>
    <row r="191" spans="1:11" x14ac:dyDescent="0.25">
      <c r="A191" s="1">
        <v>43880</v>
      </c>
      <c r="B191">
        <v>1415.6</v>
      </c>
      <c r="C191" t="s">
        <v>96</v>
      </c>
      <c r="I191" s="1">
        <v>43903</v>
      </c>
      <c r="J191">
        <v>20</v>
      </c>
      <c r="K191" t="s">
        <v>105</v>
      </c>
    </row>
    <row r="192" spans="1:11" x14ac:dyDescent="0.25">
      <c r="A192" s="1">
        <v>43881</v>
      </c>
      <c r="B192">
        <v>1292.8</v>
      </c>
      <c r="C192" t="s">
        <v>96</v>
      </c>
      <c r="I192" s="1">
        <v>43904</v>
      </c>
      <c r="J192">
        <v>16</v>
      </c>
      <c r="K192" t="s">
        <v>105</v>
      </c>
    </row>
    <row r="193" spans="1:11" x14ac:dyDescent="0.25">
      <c r="A193" s="1">
        <v>43882</v>
      </c>
      <c r="B193">
        <v>1148</v>
      </c>
      <c r="C193" t="s">
        <v>96</v>
      </c>
      <c r="I193" s="1">
        <v>43905</v>
      </c>
      <c r="J193">
        <v>14.4</v>
      </c>
      <c r="K193" t="s">
        <v>105</v>
      </c>
    </row>
    <row r="194" spans="1:11" x14ac:dyDescent="0.25">
      <c r="A194" s="1">
        <v>43883</v>
      </c>
      <c r="B194">
        <v>900</v>
      </c>
      <c r="C194" t="s">
        <v>96</v>
      </c>
      <c r="I194" s="1">
        <v>43906</v>
      </c>
      <c r="J194">
        <v>12.8</v>
      </c>
      <c r="K194" t="s">
        <v>105</v>
      </c>
    </row>
    <row r="195" spans="1:11" x14ac:dyDescent="0.25">
      <c r="A195" s="1">
        <v>43884</v>
      </c>
      <c r="B195">
        <v>593</v>
      </c>
      <c r="C195" t="s">
        <v>96</v>
      </c>
      <c r="I195" s="1">
        <v>43907</v>
      </c>
      <c r="J195">
        <v>11</v>
      </c>
      <c r="K195" t="s">
        <v>105</v>
      </c>
    </row>
    <row r="196" spans="1:11" x14ac:dyDescent="0.25">
      <c r="A196" s="1">
        <v>43885</v>
      </c>
      <c r="B196">
        <v>531.20000000000005</v>
      </c>
      <c r="C196" t="s">
        <v>96</v>
      </c>
      <c r="I196" s="1">
        <v>43908</v>
      </c>
      <c r="J196">
        <v>10.6</v>
      </c>
      <c r="K196" t="s">
        <v>105</v>
      </c>
    </row>
    <row r="197" spans="1:11" x14ac:dyDescent="0.25">
      <c r="A197" s="1">
        <v>43886</v>
      </c>
      <c r="B197">
        <v>434.6</v>
      </c>
      <c r="C197" t="s">
        <v>96</v>
      </c>
      <c r="I197" s="1">
        <v>43909</v>
      </c>
      <c r="J197">
        <v>12.4</v>
      </c>
      <c r="K197" t="s">
        <v>105</v>
      </c>
    </row>
    <row r="198" spans="1:11" x14ac:dyDescent="0.25">
      <c r="A198" s="1">
        <v>43887</v>
      </c>
      <c r="B198">
        <v>441.8</v>
      </c>
      <c r="C198" t="s">
        <v>96</v>
      </c>
      <c r="I198" s="1">
        <v>43910</v>
      </c>
      <c r="J198">
        <v>11</v>
      </c>
      <c r="K198" t="s">
        <v>105</v>
      </c>
    </row>
    <row r="199" spans="1:11" x14ac:dyDescent="0.25">
      <c r="A199" s="1">
        <v>43888</v>
      </c>
      <c r="B199">
        <v>377.6</v>
      </c>
      <c r="C199" t="s">
        <v>96</v>
      </c>
      <c r="I199" s="1">
        <v>43911</v>
      </c>
      <c r="J199">
        <v>10</v>
      </c>
      <c r="K199" t="s">
        <v>105</v>
      </c>
    </row>
    <row r="200" spans="1:11" x14ac:dyDescent="0.25">
      <c r="A200" s="1">
        <v>43889</v>
      </c>
      <c r="B200">
        <v>420.2</v>
      </c>
      <c r="C200" t="s">
        <v>96</v>
      </c>
      <c r="I200" s="1">
        <v>43912</v>
      </c>
      <c r="J200">
        <v>8.6</v>
      </c>
      <c r="K200" t="s">
        <v>105</v>
      </c>
    </row>
    <row r="201" spans="1:11" x14ac:dyDescent="0.25">
      <c r="A201" s="1">
        <v>43890</v>
      </c>
      <c r="B201">
        <v>433.2</v>
      </c>
      <c r="C201" t="s">
        <v>96</v>
      </c>
      <c r="I201" s="1">
        <v>43913</v>
      </c>
      <c r="J201">
        <v>8</v>
      </c>
      <c r="K201" t="s">
        <v>105</v>
      </c>
    </row>
    <row r="202" spans="1:11" x14ac:dyDescent="0.25">
      <c r="A202" s="1">
        <v>43891</v>
      </c>
      <c r="B202">
        <v>392.4</v>
      </c>
      <c r="C202" t="s">
        <v>96</v>
      </c>
      <c r="I202" s="1">
        <v>43914</v>
      </c>
      <c r="J202">
        <v>6.6</v>
      </c>
      <c r="K202" t="s">
        <v>105</v>
      </c>
    </row>
    <row r="203" spans="1:11" x14ac:dyDescent="0.25">
      <c r="A203" s="1">
        <v>43892</v>
      </c>
      <c r="B203">
        <v>330.8</v>
      </c>
      <c r="C203" t="s">
        <v>96</v>
      </c>
      <c r="I203" s="1">
        <v>43915</v>
      </c>
      <c r="J203">
        <v>6.4</v>
      </c>
      <c r="K203" t="s">
        <v>105</v>
      </c>
    </row>
    <row r="204" spans="1:11" x14ac:dyDescent="0.25">
      <c r="A204" s="1">
        <v>43893</v>
      </c>
      <c r="B204">
        <v>289.2</v>
      </c>
      <c r="C204" t="s">
        <v>96</v>
      </c>
      <c r="I204" s="1">
        <v>43916</v>
      </c>
      <c r="J204">
        <v>6.4</v>
      </c>
      <c r="K204" t="s">
        <v>105</v>
      </c>
    </row>
    <row r="205" spans="1:11" x14ac:dyDescent="0.25">
      <c r="A205" s="1">
        <v>43894</v>
      </c>
      <c r="B205">
        <v>231.6</v>
      </c>
      <c r="C205" t="s">
        <v>96</v>
      </c>
      <c r="I205" s="1">
        <v>43917</v>
      </c>
      <c r="J205">
        <v>6.4</v>
      </c>
      <c r="K205" t="s">
        <v>105</v>
      </c>
    </row>
    <row r="206" spans="1:11" x14ac:dyDescent="0.25">
      <c r="A206" s="1">
        <v>43895</v>
      </c>
      <c r="B206">
        <v>145.6</v>
      </c>
      <c r="C206" t="s">
        <v>96</v>
      </c>
      <c r="I206" s="1">
        <v>43918</v>
      </c>
      <c r="J206">
        <v>6.2</v>
      </c>
      <c r="K206" t="s">
        <v>105</v>
      </c>
    </row>
    <row r="207" spans="1:11" x14ac:dyDescent="0.25">
      <c r="A207" s="1">
        <v>43896</v>
      </c>
      <c r="B207">
        <v>125</v>
      </c>
      <c r="C207" t="s">
        <v>96</v>
      </c>
      <c r="I207" s="1">
        <v>43919</v>
      </c>
      <c r="J207">
        <v>5</v>
      </c>
      <c r="K207" t="s">
        <v>105</v>
      </c>
    </row>
    <row r="208" spans="1:11" x14ac:dyDescent="0.25">
      <c r="A208" s="1">
        <v>43897</v>
      </c>
      <c r="B208">
        <v>108.8</v>
      </c>
      <c r="C208" t="s">
        <v>96</v>
      </c>
      <c r="I208" s="1">
        <v>43920</v>
      </c>
      <c r="J208">
        <v>4.5999999999999996</v>
      </c>
      <c r="K208" t="s">
        <v>105</v>
      </c>
    </row>
    <row r="209" spans="1:11" x14ac:dyDescent="0.25">
      <c r="A209" s="1">
        <v>43898</v>
      </c>
      <c r="B209">
        <v>93</v>
      </c>
      <c r="C209" t="s">
        <v>96</v>
      </c>
      <c r="I209" s="1">
        <v>43921</v>
      </c>
      <c r="J209">
        <v>4.2</v>
      </c>
      <c r="K209" t="s">
        <v>105</v>
      </c>
    </row>
    <row r="210" spans="1:11" x14ac:dyDescent="0.25">
      <c r="A210" s="1">
        <v>43899</v>
      </c>
      <c r="B210">
        <v>69</v>
      </c>
      <c r="C210" t="s">
        <v>96</v>
      </c>
      <c r="I210" s="1">
        <v>43922</v>
      </c>
      <c r="J210">
        <v>3.6</v>
      </c>
      <c r="K210" t="s">
        <v>105</v>
      </c>
    </row>
    <row r="211" spans="1:11" x14ac:dyDescent="0.25">
      <c r="A211" s="1">
        <v>43900</v>
      </c>
      <c r="B211">
        <v>45.2</v>
      </c>
      <c r="C211" t="s">
        <v>96</v>
      </c>
      <c r="I211" s="1">
        <v>43923</v>
      </c>
      <c r="J211">
        <v>2.8</v>
      </c>
      <c r="K211" t="s">
        <v>105</v>
      </c>
    </row>
    <row r="212" spans="1:11" x14ac:dyDescent="0.25">
      <c r="A212" s="1">
        <v>43901</v>
      </c>
      <c r="B212">
        <v>28.4</v>
      </c>
      <c r="C212" t="s">
        <v>96</v>
      </c>
      <c r="I212" s="1">
        <v>43924</v>
      </c>
      <c r="J212">
        <v>3.4</v>
      </c>
      <c r="K212" t="s">
        <v>105</v>
      </c>
    </row>
    <row r="213" spans="1:11" x14ac:dyDescent="0.25">
      <c r="A213" s="1">
        <v>43902</v>
      </c>
      <c r="B213">
        <v>23.6</v>
      </c>
      <c r="C213" t="s">
        <v>96</v>
      </c>
      <c r="I213" s="1">
        <v>43925</v>
      </c>
      <c r="J213">
        <v>4.4000000000000004</v>
      </c>
      <c r="K213" t="s">
        <v>105</v>
      </c>
    </row>
    <row r="214" spans="1:11" x14ac:dyDescent="0.25">
      <c r="A214" s="1">
        <v>43903</v>
      </c>
      <c r="B214">
        <v>17.8</v>
      </c>
      <c r="C214" t="s">
        <v>96</v>
      </c>
      <c r="I214" s="1">
        <v>43926</v>
      </c>
      <c r="J214">
        <v>4.8</v>
      </c>
      <c r="K214" t="s">
        <v>105</v>
      </c>
    </row>
    <row r="215" spans="1:11" x14ac:dyDescent="0.25">
      <c r="A215" s="1">
        <v>43904</v>
      </c>
      <c r="B215">
        <v>18</v>
      </c>
      <c r="C215" t="s">
        <v>96</v>
      </c>
      <c r="I215" s="1">
        <v>43927</v>
      </c>
      <c r="J215">
        <v>4.8</v>
      </c>
      <c r="K215" t="s">
        <v>105</v>
      </c>
    </row>
    <row r="216" spans="1:11" x14ac:dyDescent="0.25">
      <c r="A216" s="1">
        <v>43905</v>
      </c>
      <c r="B216">
        <v>16.399999999999999</v>
      </c>
      <c r="C216" t="s">
        <v>96</v>
      </c>
      <c r="I216" s="1">
        <v>43928</v>
      </c>
      <c r="J216">
        <v>5</v>
      </c>
      <c r="K216" t="s">
        <v>105</v>
      </c>
    </row>
    <row r="217" spans="1:11" x14ac:dyDescent="0.25">
      <c r="A217" s="1">
        <v>43906</v>
      </c>
      <c r="B217">
        <v>17.600000000000001</v>
      </c>
      <c r="C217" t="s">
        <v>96</v>
      </c>
      <c r="I217" s="1">
        <v>43929</v>
      </c>
      <c r="J217">
        <v>3.8</v>
      </c>
      <c r="K217" t="s">
        <v>105</v>
      </c>
    </row>
    <row r="218" spans="1:11" x14ac:dyDescent="0.25">
      <c r="A218" s="1">
        <v>43907</v>
      </c>
      <c r="B218">
        <v>16.2</v>
      </c>
      <c r="C218" t="s">
        <v>96</v>
      </c>
      <c r="I218" s="1">
        <v>43930</v>
      </c>
      <c r="J218">
        <v>2.2000000000000002</v>
      </c>
      <c r="K218" t="s">
        <v>105</v>
      </c>
    </row>
    <row r="219" spans="1:11" x14ac:dyDescent="0.25">
      <c r="A219" s="1">
        <v>43908</v>
      </c>
      <c r="B219">
        <v>20.8</v>
      </c>
      <c r="C219" t="s">
        <v>96</v>
      </c>
      <c r="I219" s="1">
        <v>43931</v>
      </c>
      <c r="J219">
        <v>1.8</v>
      </c>
      <c r="K219" t="s">
        <v>105</v>
      </c>
    </row>
    <row r="220" spans="1:11" x14ac:dyDescent="0.25">
      <c r="A220" s="1">
        <v>43909</v>
      </c>
      <c r="B220">
        <v>24.6</v>
      </c>
      <c r="C220" t="s">
        <v>96</v>
      </c>
      <c r="I220" s="1">
        <v>43932</v>
      </c>
      <c r="J220">
        <v>1.4</v>
      </c>
      <c r="K220" t="s">
        <v>105</v>
      </c>
    </row>
    <row r="221" spans="1:11" x14ac:dyDescent="0.25">
      <c r="A221" s="1">
        <v>43910</v>
      </c>
      <c r="B221">
        <v>29.6</v>
      </c>
      <c r="C221" t="s">
        <v>96</v>
      </c>
      <c r="I221" s="1">
        <v>43933</v>
      </c>
      <c r="J221">
        <v>1.6</v>
      </c>
      <c r="K221" t="s">
        <v>105</v>
      </c>
    </row>
    <row r="222" spans="1:11" x14ac:dyDescent="0.25">
      <c r="A222" s="1">
        <v>43911</v>
      </c>
      <c r="B222">
        <v>34.6</v>
      </c>
      <c r="C222" t="s">
        <v>96</v>
      </c>
      <c r="I222" s="1">
        <v>43934</v>
      </c>
      <c r="J222">
        <v>1.6</v>
      </c>
      <c r="K222" t="s">
        <v>105</v>
      </c>
    </row>
    <row r="223" spans="1:11" x14ac:dyDescent="0.25">
      <c r="A223" s="1">
        <v>43912</v>
      </c>
      <c r="B223">
        <v>39.799999999999997</v>
      </c>
      <c r="C223" t="s">
        <v>96</v>
      </c>
      <c r="I223" s="1">
        <v>43935</v>
      </c>
      <c r="J223">
        <v>1.6</v>
      </c>
      <c r="K223" t="s">
        <v>105</v>
      </c>
    </row>
    <row r="224" spans="1:11" x14ac:dyDescent="0.25">
      <c r="A224" s="1">
        <v>43913</v>
      </c>
      <c r="B224">
        <v>48.6</v>
      </c>
      <c r="C224" t="s">
        <v>96</v>
      </c>
      <c r="I224" s="1">
        <v>43936</v>
      </c>
      <c r="J224">
        <v>1.2</v>
      </c>
      <c r="K224" t="s">
        <v>105</v>
      </c>
    </row>
    <row r="225" spans="1:11" x14ac:dyDescent="0.25">
      <c r="A225" s="1">
        <v>43914</v>
      </c>
      <c r="B225">
        <v>50.2</v>
      </c>
      <c r="C225" t="s">
        <v>96</v>
      </c>
      <c r="I225" s="1">
        <v>43937</v>
      </c>
      <c r="J225">
        <v>1.2</v>
      </c>
      <c r="K225" t="s">
        <v>105</v>
      </c>
    </row>
    <row r="226" spans="1:11" x14ac:dyDescent="0.25">
      <c r="A226" s="1">
        <v>43915</v>
      </c>
      <c r="B226">
        <v>55.4</v>
      </c>
      <c r="C226" t="s">
        <v>96</v>
      </c>
      <c r="I226" s="1">
        <v>43938</v>
      </c>
      <c r="J226">
        <v>0.6</v>
      </c>
      <c r="K226" t="s">
        <v>105</v>
      </c>
    </row>
    <row r="227" spans="1:11" x14ac:dyDescent="0.25">
      <c r="A227" s="1">
        <v>43916</v>
      </c>
      <c r="B227">
        <v>57.2</v>
      </c>
      <c r="C227" t="s">
        <v>96</v>
      </c>
      <c r="I227" s="1">
        <v>43939</v>
      </c>
      <c r="J227">
        <v>0.6</v>
      </c>
      <c r="K227" t="s">
        <v>105</v>
      </c>
    </row>
    <row r="228" spans="1:11" x14ac:dyDescent="0.25">
      <c r="A228" s="1">
        <v>43917</v>
      </c>
      <c r="B228">
        <v>60.2</v>
      </c>
      <c r="C228" t="s">
        <v>96</v>
      </c>
      <c r="I228" s="1">
        <v>43940</v>
      </c>
      <c r="J228">
        <v>0.2</v>
      </c>
      <c r="K228" t="s">
        <v>105</v>
      </c>
    </row>
    <row r="229" spans="1:11" x14ac:dyDescent="0.25">
      <c r="A229" s="1">
        <v>43918</v>
      </c>
      <c r="B229">
        <v>53.6</v>
      </c>
      <c r="C229" t="s">
        <v>96</v>
      </c>
      <c r="I229" s="1">
        <v>43941</v>
      </c>
      <c r="J229">
        <v>0.2</v>
      </c>
      <c r="K229" t="s">
        <v>105</v>
      </c>
    </row>
    <row r="230" spans="1:11" x14ac:dyDescent="0.25">
      <c r="A230" s="1">
        <v>43919</v>
      </c>
      <c r="B230">
        <v>50.4</v>
      </c>
      <c r="C230" t="s">
        <v>96</v>
      </c>
      <c r="I230" s="1">
        <v>43942</v>
      </c>
      <c r="J230">
        <v>0</v>
      </c>
      <c r="K230" t="s">
        <v>105</v>
      </c>
    </row>
    <row r="231" spans="1:11" x14ac:dyDescent="0.25">
      <c r="A231" s="1">
        <v>43920</v>
      </c>
      <c r="B231">
        <v>46.6</v>
      </c>
      <c r="C231" t="s">
        <v>96</v>
      </c>
      <c r="I231" s="1">
        <v>43943</v>
      </c>
      <c r="J231">
        <v>0</v>
      </c>
      <c r="K231" t="s">
        <v>105</v>
      </c>
    </row>
    <row r="232" spans="1:11" x14ac:dyDescent="0.25">
      <c r="A232" s="1">
        <v>43921</v>
      </c>
      <c r="B232">
        <v>42.8</v>
      </c>
      <c r="C232" t="s">
        <v>96</v>
      </c>
      <c r="I232" s="1">
        <v>43944</v>
      </c>
      <c r="J232">
        <v>0</v>
      </c>
      <c r="K232" t="s">
        <v>105</v>
      </c>
    </row>
    <row r="233" spans="1:11" x14ac:dyDescent="0.25">
      <c r="A233" s="1">
        <v>43922</v>
      </c>
      <c r="B233">
        <v>39</v>
      </c>
      <c r="C233" t="s">
        <v>96</v>
      </c>
      <c r="I233" s="1">
        <v>43945</v>
      </c>
      <c r="J233">
        <v>0</v>
      </c>
      <c r="K233" t="s">
        <v>105</v>
      </c>
    </row>
    <row r="234" spans="1:11" x14ac:dyDescent="0.25">
      <c r="A234" s="1">
        <v>43923</v>
      </c>
      <c r="B234">
        <v>36.200000000000003</v>
      </c>
      <c r="C234" t="s">
        <v>96</v>
      </c>
      <c r="I234" s="1">
        <v>43946</v>
      </c>
      <c r="J234">
        <v>0</v>
      </c>
      <c r="K234" t="s">
        <v>105</v>
      </c>
    </row>
    <row r="235" spans="1:11" x14ac:dyDescent="0.25">
      <c r="A235" s="1">
        <v>43924</v>
      </c>
      <c r="B235">
        <v>37.799999999999997</v>
      </c>
      <c r="C235" t="s">
        <v>96</v>
      </c>
      <c r="I235" s="1">
        <v>43947</v>
      </c>
      <c r="J235">
        <v>0</v>
      </c>
      <c r="K235" t="s">
        <v>105</v>
      </c>
    </row>
    <row r="236" spans="1:11" x14ac:dyDescent="0.25">
      <c r="A236" s="1">
        <v>43925</v>
      </c>
      <c r="B236">
        <v>34.200000000000003</v>
      </c>
      <c r="C236" t="s">
        <v>96</v>
      </c>
      <c r="I236" s="1">
        <v>43948</v>
      </c>
      <c r="J236">
        <v>0.2</v>
      </c>
      <c r="K236" t="s">
        <v>105</v>
      </c>
    </row>
    <row r="237" spans="1:11" x14ac:dyDescent="0.25">
      <c r="A237" s="1">
        <v>43926</v>
      </c>
      <c r="B237">
        <v>34.799999999999997</v>
      </c>
      <c r="C237" t="s">
        <v>96</v>
      </c>
      <c r="I237" s="1">
        <v>43949</v>
      </c>
      <c r="J237">
        <v>0.2</v>
      </c>
      <c r="K237" t="s">
        <v>105</v>
      </c>
    </row>
    <row r="238" spans="1:11" x14ac:dyDescent="0.25">
      <c r="A238" s="1">
        <v>43927</v>
      </c>
      <c r="B238">
        <v>34.200000000000003</v>
      </c>
      <c r="C238" t="s">
        <v>96</v>
      </c>
      <c r="I238" s="1">
        <v>43950</v>
      </c>
      <c r="J238">
        <v>0.2</v>
      </c>
      <c r="K238" t="s">
        <v>105</v>
      </c>
    </row>
    <row r="239" spans="1:11" x14ac:dyDescent="0.25">
      <c r="A239" s="1">
        <v>43928</v>
      </c>
      <c r="B239">
        <v>40.4</v>
      </c>
      <c r="C239" t="s">
        <v>96</v>
      </c>
      <c r="I239" s="1">
        <v>43951</v>
      </c>
      <c r="J239">
        <v>0.2</v>
      </c>
      <c r="K239" t="s">
        <v>105</v>
      </c>
    </row>
    <row r="240" spans="1:11" x14ac:dyDescent="0.25">
      <c r="A240" s="1">
        <v>43929</v>
      </c>
      <c r="B240">
        <v>45.2</v>
      </c>
      <c r="C240" t="s">
        <v>96</v>
      </c>
      <c r="I240" s="1">
        <v>43952</v>
      </c>
      <c r="J240">
        <v>0.2</v>
      </c>
      <c r="K240" t="s">
        <v>105</v>
      </c>
    </row>
    <row r="241" spans="1:11" x14ac:dyDescent="0.25">
      <c r="A241" s="1">
        <v>43930</v>
      </c>
      <c r="B241">
        <v>47.6</v>
      </c>
      <c r="C241" t="s">
        <v>96</v>
      </c>
      <c r="I241" s="1">
        <v>43953</v>
      </c>
      <c r="J241">
        <v>0</v>
      </c>
      <c r="K241" t="s">
        <v>105</v>
      </c>
    </row>
    <row r="242" spans="1:11" x14ac:dyDescent="0.25">
      <c r="A242" s="1">
        <v>43931</v>
      </c>
      <c r="B242">
        <v>49</v>
      </c>
      <c r="C242" t="s">
        <v>96</v>
      </c>
      <c r="I242" s="1">
        <v>43954</v>
      </c>
      <c r="J242">
        <v>0</v>
      </c>
      <c r="K242" t="s">
        <v>105</v>
      </c>
    </row>
    <row r="243" spans="1:11" x14ac:dyDescent="0.25">
      <c r="A243" s="1">
        <v>43932</v>
      </c>
      <c r="B243">
        <v>62.4</v>
      </c>
      <c r="C243" t="s">
        <v>96</v>
      </c>
      <c r="I243" s="1">
        <v>43955</v>
      </c>
      <c r="J243">
        <v>0</v>
      </c>
      <c r="K243" t="s">
        <v>105</v>
      </c>
    </row>
    <row r="244" spans="1:11" x14ac:dyDescent="0.25">
      <c r="A244" s="1">
        <v>43933</v>
      </c>
      <c r="B244">
        <v>71.599999999999994</v>
      </c>
      <c r="C244" t="s">
        <v>96</v>
      </c>
      <c r="I244" s="1">
        <v>43956</v>
      </c>
      <c r="J244">
        <v>0</v>
      </c>
      <c r="K244" t="s">
        <v>105</v>
      </c>
    </row>
    <row r="245" spans="1:11" x14ac:dyDescent="0.25">
      <c r="A245" s="1">
        <v>43934</v>
      </c>
      <c r="B245">
        <v>76.8</v>
      </c>
      <c r="C245" t="s">
        <v>96</v>
      </c>
      <c r="I245" s="1">
        <v>43957</v>
      </c>
      <c r="J245">
        <v>0</v>
      </c>
      <c r="K245" t="s">
        <v>105</v>
      </c>
    </row>
    <row r="246" spans="1:11" x14ac:dyDescent="0.25">
      <c r="A246" s="1">
        <v>43935</v>
      </c>
      <c r="B246">
        <v>77.599999999999994</v>
      </c>
      <c r="C246" t="s">
        <v>96</v>
      </c>
      <c r="I246" s="1">
        <v>43958</v>
      </c>
      <c r="J246">
        <v>0</v>
      </c>
      <c r="K246" t="s">
        <v>105</v>
      </c>
    </row>
    <row r="247" spans="1:11" x14ac:dyDescent="0.25">
      <c r="A247" s="1">
        <v>43936</v>
      </c>
      <c r="B247">
        <v>77.599999999999994</v>
      </c>
      <c r="C247" t="s">
        <v>96</v>
      </c>
      <c r="I247" s="1">
        <v>43959</v>
      </c>
      <c r="J247">
        <v>0</v>
      </c>
      <c r="K247" t="s">
        <v>105</v>
      </c>
    </row>
    <row r="248" spans="1:11" x14ac:dyDescent="0.25">
      <c r="A248" s="1">
        <v>43937</v>
      </c>
      <c r="B248">
        <v>128</v>
      </c>
      <c r="C248" t="s">
        <v>96</v>
      </c>
      <c r="I248" s="1">
        <v>43960</v>
      </c>
      <c r="J248">
        <v>0</v>
      </c>
      <c r="K248" t="s">
        <v>105</v>
      </c>
    </row>
    <row r="249" spans="1:11" x14ac:dyDescent="0.25">
      <c r="A249" s="1">
        <v>43938</v>
      </c>
      <c r="B249">
        <v>111.8</v>
      </c>
      <c r="C249" t="s">
        <v>96</v>
      </c>
      <c r="I249" s="1">
        <v>43961</v>
      </c>
      <c r="J249">
        <v>0</v>
      </c>
      <c r="K249" t="s">
        <v>105</v>
      </c>
    </row>
    <row r="250" spans="1:11" x14ac:dyDescent="0.25">
      <c r="A250" s="1">
        <v>43939</v>
      </c>
      <c r="B250">
        <v>97.2</v>
      </c>
      <c r="C250" t="s">
        <v>96</v>
      </c>
      <c r="I250" s="1">
        <v>43962</v>
      </c>
      <c r="J250">
        <v>0</v>
      </c>
      <c r="K250" t="s">
        <v>105</v>
      </c>
    </row>
    <row r="251" spans="1:11" x14ac:dyDescent="0.25">
      <c r="A251" s="1">
        <v>43940</v>
      </c>
      <c r="B251">
        <v>90.4</v>
      </c>
      <c r="C251" t="s">
        <v>96</v>
      </c>
      <c r="I251" s="1">
        <v>43963</v>
      </c>
      <c r="J251">
        <v>0</v>
      </c>
      <c r="K251" t="s">
        <v>105</v>
      </c>
    </row>
    <row r="252" spans="1:11" x14ac:dyDescent="0.25">
      <c r="A252" s="1">
        <v>43941</v>
      </c>
      <c r="B252">
        <v>83.4</v>
      </c>
      <c r="C252" t="s">
        <v>96</v>
      </c>
      <c r="I252" s="1">
        <v>43964</v>
      </c>
      <c r="J252">
        <v>0</v>
      </c>
      <c r="K252" t="s">
        <v>105</v>
      </c>
    </row>
    <row r="253" spans="1:11" x14ac:dyDescent="0.25">
      <c r="A253" s="1">
        <v>43942</v>
      </c>
      <c r="B253">
        <v>19.2</v>
      </c>
      <c r="C253" t="s">
        <v>96</v>
      </c>
      <c r="I253" s="1">
        <v>43965</v>
      </c>
      <c r="J253">
        <v>0</v>
      </c>
      <c r="K253" t="s">
        <v>105</v>
      </c>
    </row>
    <row r="254" spans="1:11" x14ac:dyDescent="0.25">
      <c r="A254" s="1">
        <v>43943</v>
      </c>
      <c r="B254">
        <v>15.8</v>
      </c>
      <c r="C254" t="s">
        <v>96</v>
      </c>
      <c r="I254" s="1">
        <v>43966</v>
      </c>
      <c r="J254">
        <v>0</v>
      </c>
      <c r="K254" t="s">
        <v>105</v>
      </c>
    </row>
    <row r="255" spans="1:11" x14ac:dyDescent="0.25">
      <c r="A255" s="1">
        <v>43944</v>
      </c>
      <c r="B255">
        <v>13.8</v>
      </c>
      <c r="C255" t="s">
        <v>96</v>
      </c>
      <c r="I255" s="1">
        <v>43967</v>
      </c>
      <c r="J255">
        <v>0</v>
      </c>
      <c r="K255" t="s">
        <v>105</v>
      </c>
    </row>
    <row r="256" spans="1:11" x14ac:dyDescent="0.25">
      <c r="A256" s="1">
        <v>43945</v>
      </c>
      <c r="B256">
        <v>13.8</v>
      </c>
      <c r="C256" t="s">
        <v>96</v>
      </c>
      <c r="I256" s="1">
        <v>43841</v>
      </c>
      <c r="K256" t="s">
        <v>106</v>
      </c>
    </row>
    <row r="257" spans="1:11" x14ac:dyDescent="0.25">
      <c r="A257" s="1">
        <v>43946</v>
      </c>
      <c r="B257">
        <v>13.8</v>
      </c>
      <c r="C257" t="s">
        <v>96</v>
      </c>
      <c r="I257" s="1">
        <v>43842</v>
      </c>
      <c r="K257" t="s">
        <v>106</v>
      </c>
    </row>
    <row r="258" spans="1:11" x14ac:dyDescent="0.25">
      <c r="A258" s="1">
        <v>43947</v>
      </c>
      <c r="B258">
        <v>8.4</v>
      </c>
      <c r="C258" t="s">
        <v>96</v>
      </c>
      <c r="I258" s="1">
        <v>43843</v>
      </c>
      <c r="K258" t="s">
        <v>106</v>
      </c>
    </row>
    <row r="259" spans="1:11" x14ac:dyDescent="0.25">
      <c r="A259" s="1">
        <v>43948</v>
      </c>
      <c r="B259">
        <v>7.6</v>
      </c>
      <c r="C259" t="s">
        <v>96</v>
      </c>
      <c r="I259" s="1">
        <v>43844</v>
      </c>
      <c r="K259" t="s">
        <v>106</v>
      </c>
    </row>
    <row r="260" spans="1:11" x14ac:dyDescent="0.25">
      <c r="A260" s="1">
        <v>43949</v>
      </c>
      <c r="B260">
        <v>10.8</v>
      </c>
      <c r="C260" t="s">
        <v>96</v>
      </c>
      <c r="I260" s="1">
        <v>43845</v>
      </c>
      <c r="K260" t="s">
        <v>106</v>
      </c>
    </row>
    <row r="261" spans="1:11" x14ac:dyDescent="0.25">
      <c r="A261" s="1">
        <v>43950</v>
      </c>
      <c r="B261">
        <v>9.1999999999999993</v>
      </c>
      <c r="C261" t="s">
        <v>96</v>
      </c>
      <c r="I261" s="1">
        <v>43846</v>
      </c>
      <c r="K261" t="s">
        <v>106</v>
      </c>
    </row>
    <row r="262" spans="1:11" x14ac:dyDescent="0.25">
      <c r="A262" s="1">
        <v>43951</v>
      </c>
      <c r="B262">
        <v>9.4</v>
      </c>
      <c r="C262" t="s">
        <v>96</v>
      </c>
      <c r="I262" s="1">
        <v>43847</v>
      </c>
      <c r="K262" t="s">
        <v>106</v>
      </c>
    </row>
    <row r="263" spans="1:11" x14ac:dyDescent="0.25">
      <c r="A263" s="1">
        <v>43952</v>
      </c>
      <c r="B263">
        <v>9</v>
      </c>
      <c r="C263" t="s">
        <v>96</v>
      </c>
      <c r="I263" s="1">
        <v>43848</v>
      </c>
      <c r="K263" t="s">
        <v>106</v>
      </c>
    </row>
    <row r="264" spans="1:11" x14ac:dyDescent="0.25">
      <c r="A264" s="1">
        <v>43953</v>
      </c>
      <c r="B264">
        <v>8.1999999999999993</v>
      </c>
      <c r="C264" t="s">
        <v>96</v>
      </c>
      <c r="I264" s="1">
        <v>43849</v>
      </c>
      <c r="K264" t="s">
        <v>106</v>
      </c>
    </row>
    <row r="265" spans="1:11" x14ac:dyDescent="0.25">
      <c r="A265" s="1">
        <v>43954</v>
      </c>
      <c r="B265">
        <v>4.4000000000000004</v>
      </c>
      <c r="C265" t="s">
        <v>96</v>
      </c>
      <c r="I265" s="1">
        <v>43850</v>
      </c>
      <c r="K265" t="s">
        <v>106</v>
      </c>
    </row>
    <row r="266" spans="1:11" x14ac:dyDescent="0.25">
      <c r="A266" s="1">
        <v>43955</v>
      </c>
      <c r="B266">
        <v>3.8</v>
      </c>
      <c r="C266" t="s">
        <v>96</v>
      </c>
      <c r="I266" s="1">
        <v>43851</v>
      </c>
      <c r="J266">
        <v>0.3</v>
      </c>
      <c r="K266" t="s">
        <v>106</v>
      </c>
    </row>
    <row r="267" spans="1:11" x14ac:dyDescent="0.25">
      <c r="A267" s="1">
        <v>43956</v>
      </c>
      <c r="B267">
        <v>1.8</v>
      </c>
      <c r="C267" t="s">
        <v>96</v>
      </c>
      <c r="I267" s="1">
        <v>43852</v>
      </c>
      <c r="J267">
        <v>0.33333333333333331</v>
      </c>
      <c r="K267" t="s">
        <v>106</v>
      </c>
    </row>
    <row r="268" spans="1:11" x14ac:dyDescent="0.25">
      <c r="A268" s="1">
        <v>43957</v>
      </c>
      <c r="B268">
        <v>2</v>
      </c>
      <c r="C268" t="s">
        <v>96</v>
      </c>
      <c r="I268" s="1">
        <v>43853</v>
      </c>
      <c r="J268">
        <v>1.6</v>
      </c>
      <c r="K268" t="s">
        <v>106</v>
      </c>
    </row>
    <row r="269" spans="1:11" x14ac:dyDescent="0.25">
      <c r="A269" s="1">
        <v>43958</v>
      </c>
      <c r="B269">
        <v>1.8</v>
      </c>
      <c r="C269" t="s">
        <v>96</v>
      </c>
      <c r="I269" s="1">
        <v>43854</v>
      </c>
      <c r="J269">
        <v>1.6</v>
      </c>
      <c r="K269" t="s">
        <v>106</v>
      </c>
    </row>
    <row r="270" spans="1:11" x14ac:dyDescent="0.25">
      <c r="A270" s="1">
        <v>43959</v>
      </c>
      <c r="B270">
        <v>1.4</v>
      </c>
      <c r="C270" t="s">
        <v>96</v>
      </c>
      <c r="I270" s="1">
        <v>43855</v>
      </c>
      <c r="J270">
        <v>2.5</v>
      </c>
      <c r="K270" t="s">
        <v>106</v>
      </c>
    </row>
    <row r="271" spans="1:11" x14ac:dyDescent="0.25">
      <c r="A271" s="1">
        <v>43960</v>
      </c>
      <c r="B271">
        <v>4</v>
      </c>
      <c r="C271" t="s">
        <v>96</v>
      </c>
      <c r="I271" s="1">
        <v>43856</v>
      </c>
      <c r="J271">
        <v>3.9</v>
      </c>
      <c r="K271" t="s">
        <v>106</v>
      </c>
    </row>
    <row r="272" spans="1:11" x14ac:dyDescent="0.25">
      <c r="A272" s="1">
        <v>43961</v>
      </c>
      <c r="B272">
        <v>7</v>
      </c>
      <c r="C272" t="s">
        <v>96</v>
      </c>
      <c r="I272" s="1">
        <v>43857</v>
      </c>
      <c r="J272">
        <v>5.4</v>
      </c>
      <c r="K272" t="s">
        <v>106</v>
      </c>
    </row>
    <row r="273" spans="1:11" x14ac:dyDescent="0.25">
      <c r="A273" s="1">
        <v>43962</v>
      </c>
      <c r="B273">
        <v>6.8</v>
      </c>
      <c r="C273" t="s">
        <v>96</v>
      </c>
      <c r="I273" s="1">
        <v>43858</v>
      </c>
      <c r="J273">
        <v>7.9</v>
      </c>
      <c r="K273" t="s">
        <v>106</v>
      </c>
    </row>
    <row r="274" spans="1:11" x14ac:dyDescent="0.25">
      <c r="A274" s="1">
        <v>43963</v>
      </c>
      <c r="B274">
        <v>8</v>
      </c>
      <c r="C274" t="s">
        <v>96</v>
      </c>
      <c r="I274" s="1">
        <v>43859</v>
      </c>
      <c r="J274">
        <v>10.4</v>
      </c>
      <c r="K274" t="s">
        <v>106</v>
      </c>
    </row>
    <row r="275" spans="1:11" x14ac:dyDescent="0.25">
      <c r="A275" s="1">
        <v>43964</v>
      </c>
      <c r="B275">
        <v>8.4</v>
      </c>
      <c r="C275" t="s">
        <v>96</v>
      </c>
      <c r="I275" s="1">
        <v>43860</v>
      </c>
      <c r="J275">
        <v>12.9</v>
      </c>
      <c r="K275" t="s">
        <v>106</v>
      </c>
    </row>
    <row r="276" spans="1:11" x14ac:dyDescent="0.25">
      <c r="A276" s="1">
        <v>43965</v>
      </c>
      <c r="B276">
        <v>6.4</v>
      </c>
      <c r="C276" t="s">
        <v>96</v>
      </c>
      <c r="I276" s="1">
        <v>43861</v>
      </c>
      <c r="J276">
        <v>16.7</v>
      </c>
      <c r="K276" t="s">
        <v>106</v>
      </c>
    </row>
    <row r="277" spans="1:11" x14ac:dyDescent="0.25">
      <c r="A277" s="1">
        <v>43966</v>
      </c>
      <c r="B277">
        <v>4.5999999999999996</v>
      </c>
      <c r="C277" t="s">
        <v>96</v>
      </c>
      <c r="I277" s="1">
        <v>43862</v>
      </c>
      <c r="J277">
        <v>20.7</v>
      </c>
      <c r="K277" t="s">
        <v>106</v>
      </c>
    </row>
    <row r="278" spans="1:11" x14ac:dyDescent="0.25">
      <c r="A278" s="1">
        <v>43967</v>
      </c>
      <c r="B278">
        <v>5.6</v>
      </c>
      <c r="C278" t="s">
        <v>96</v>
      </c>
      <c r="I278" s="1">
        <v>43863</v>
      </c>
      <c r="J278">
        <v>24.2</v>
      </c>
      <c r="K278" t="s">
        <v>106</v>
      </c>
    </row>
    <row r="279" spans="1:11" x14ac:dyDescent="0.25">
      <c r="A279" s="1">
        <v>43968</v>
      </c>
      <c r="B279">
        <v>4.8</v>
      </c>
      <c r="C279" t="s">
        <v>96</v>
      </c>
      <c r="I279" s="1">
        <v>43864</v>
      </c>
      <c r="J279">
        <v>28.7</v>
      </c>
      <c r="K279" t="s">
        <v>106</v>
      </c>
    </row>
    <row r="280" spans="1:11" x14ac:dyDescent="0.25">
      <c r="A280" s="1">
        <v>43969</v>
      </c>
      <c r="B280">
        <v>5.6</v>
      </c>
      <c r="C280" t="s">
        <v>96</v>
      </c>
      <c r="I280" s="1">
        <v>43865</v>
      </c>
      <c r="J280">
        <v>33.5</v>
      </c>
      <c r="K280" t="s">
        <v>106</v>
      </c>
    </row>
    <row r="281" spans="1:11" x14ac:dyDescent="0.25">
      <c r="A281" s="1">
        <v>43970</v>
      </c>
      <c r="B281">
        <v>6.4</v>
      </c>
      <c r="C281" t="s">
        <v>96</v>
      </c>
      <c r="I281" s="1">
        <v>43866</v>
      </c>
      <c r="J281">
        <v>38.5</v>
      </c>
      <c r="K281" t="s">
        <v>106</v>
      </c>
    </row>
    <row r="282" spans="1:11" x14ac:dyDescent="0.25">
      <c r="A282" s="1">
        <v>43971</v>
      </c>
      <c r="B282">
        <v>6</v>
      </c>
      <c r="C282" t="s">
        <v>96</v>
      </c>
      <c r="I282" s="1">
        <v>43867</v>
      </c>
      <c r="J282">
        <v>43.6</v>
      </c>
      <c r="K282" t="s">
        <v>106</v>
      </c>
    </row>
    <row r="283" spans="1:11" x14ac:dyDescent="0.25">
      <c r="A283" s="1">
        <v>43972</v>
      </c>
      <c r="B283">
        <v>5.8</v>
      </c>
      <c r="C283" t="s">
        <v>96</v>
      </c>
      <c r="I283" s="1">
        <v>43868</v>
      </c>
      <c r="J283">
        <v>48.3</v>
      </c>
      <c r="K283" t="s">
        <v>106</v>
      </c>
    </row>
    <row r="284" spans="1:11" x14ac:dyDescent="0.25">
      <c r="A284" s="1">
        <v>43973</v>
      </c>
      <c r="B284">
        <v>5.6</v>
      </c>
      <c r="C284" t="s">
        <v>96</v>
      </c>
      <c r="I284" s="1">
        <v>43869</v>
      </c>
      <c r="J284">
        <v>53.1</v>
      </c>
      <c r="K284" t="s">
        <v>106</v>
      </c>
    </row>
    <row r="285" spans="1:11" x14ac:dyDescent="0.25">
      <c r="A285" s="1">
        <v>43974</v>
      </c>
      <c r="B285">
        <v>5</v>
      </c>
      <c r="C285" t="s">
        <v>96</v>
      </c>
      <c r="I285" s="1">
        <v>43870</v>
      </c>
      <c r="J285">
        <v>59.1</v>
      </c>
      <c r="K285" t="s">
        <v>106</v>
      </c>
    </row>
    <row r="286" spans="1:11" x14ac:dyDescent="0.25">
      <c r="A286" s="1">
        <v>43975</v>
      </c>
      <c r="B286">
        <v>3.4</v>
      </c>
      <c r="C286" t="s">
        <v>96</v>
      </c>
      <c r="I286" s="1">
        <v>43871</v>
      </c>
      <c r="J286">
        <v>64.2</v>
      </c>
      <c r="K286" t="s">
        <v>106</v>
      </c>
    </row>
    <row r="287" spans="1:11" x14ac:dyDescent="0.25">
      <c r="A287" s="1">
        <v>43976</v>
      </c>
      <c r="B287">
        <v>2.8</v>
      </c>
      <c r="C287" t="s">
        <v>96</v>
      </c>
      <c r="I287" s="1">
        <v>43872</v>
      </c>
      <c r="J287">
        <v>69.599999999999994</v>
      </c>
      <c r="K287" t="s">
        <v>106</v>
      </c>
    </row>
    <row r="288" spans="1:11" x14ac:dyDescent="0.25">
      <c r="A288" s="1">
        <v>43977</v>
      </c>
      <c r="B288">
        <v>4</v>
      </c>
      <c r="C288" t="s">
        <v>96</v>
      </c>
      <c r="I288" s="1">
        <v>43873</v>
      </c>
      <c r="J288">
        <v>75.8</v>
      </c>
      <c r="K288" t="s">
        <v>106</v>
      </c>
    </row>
    <row r="289" spans="1:11" x14ac:dyDescent="0.25">
      <c r="A289" s="1">
        <v>43978</v>
      </c>
      <c r="B289">
        <v>5</v>
      </c>
      <c r="C289" t="s">
        <v>96</v>
      </c>
      <c r="I289" s="1">
        <v>43874</v>
      </c>
      <c r="J289">
        <v>81</v>
      </c>
      <c r="K289" t="s">
        <v>106</v>
      </c>
    </row>
    <row r="290" spans="1:11" x14ac:dyDescent="0.25">
      <c r="A290" s="1">
        <v>43979</v>
      </c>
      <c r="B290">
        <v>4.4000000000000004</v>
      </c>
      <c r="C290" t="s">
        <v>96</v>
      </c>
      <c r="I290" s="1">
        <v>43875</v>
      </c>
      <c r="J290">
        <v>100.7</v>
      </c>
      <c r="K290" t="s">
        <v>106</v>
      </c>
    </row>
    <row r="291" spans="1:11" x14ac:dyDescent="0.25">
      <c r="A291" s="1">
        <v>43980</v>
      </c>
      <c r="B291">
        <v>4.8</v>
      </c>
      <c r="C291" t="s">
        <v>96</v>
      </c>
      <c r="I291" s="1">
        <v>43876</v>
      </c>
      <c r="J291">
        <v>95.5</v>
      </c>
      <c r="K291" t="s">
        <v>106</v>
      </c>
    </row>
    <row r="292" spans="1:11" x14ac:dyDescent="0.25">
      <c r="A292" s="1">
        <v>43981</v>
      </c>
      <c r="B292">
        <v>4.2</v>
      </c>
      <c r="C292" t="s">
        <v>96</v>
      </c>
      <c r="I292" s="1">
        <v>43877</v>
      </c>
      <c r="J292">
        <v>103.2</v>
      </c>
      <c r="K292" t="s">
        <v>106</v>
      </c>
    </row>
    <row r="293" spans="1:11" x14ac:dyDescent="0.25">
      <c r="A293" s="1">
        <v>43982</v>
      </c>
      <c r="B293">
        <v>2.8</v>
      </c>
      <c r="C293" t="s">
        <v>96</v>
      </c>
      <c r="I293" s="1">
        <v>43878</v>
      </c>
      <c r="J293">
        <v>110.2</v>
      </c>
      <c r="K293" t="s">
        <v>106</v>
      </c>
    </row>
    <row r="294" spans="1:11" x14ac:dyDescent="0.25">
      <c r="A294" s="1">
        <v>43983</v>
      </c>
      <c r="B294">
        <v>1.8</v>
      </c>
      <c r="C294" t="s">
        <v>96</v>
      </c>
      <c r="I294" s="1">
        <v>43879</v>
      </c>
      <c r="J294">
        <v>113.4</v>
      </c>
      <c r="K294" t="s">
        <v>106</v>
      </c>
    </row>
    <row r="295" spans="1:11" x14ac:dyDescent="0.25">
      <c r="A295" s="1">
        <v>43984</v>
      </c>
      <c r="B295">
        <v>4.8</v>
      </c>
      <c r="C295" t="s">
        <v>96</v>
      </c>
      <c r="I295" s="1">
        <v>43880</v>
      </c>
      <c r="J295">
        <v>114.6</v>
      </c>
      <c r="K295" t="s">
        <v>106</v>
      </c>
    </row>
    <row r="296" spans="1:11" x14ac:dyDescent="0.25">
      <c r="A296" s="1">
        <v>43985</v>
      </c>
      <c r="B296">
        <v>5.4</v>
      </c>
      <c r="C296" t="s">
        <v>96</v>
      </c>
      <c r="I296" s="1">
        <v>43881</v>
      </c>
      <c r="J296">
        <v>119.6</v>
      </c>
      <c r="K296" t="s">
        <v>106</v>
      </c>
    </row>
    <row r="297" spans="1:11" x14ac:dyDescent="0.25">
      <c r="A297" s="1">
        <v>43986</v>
      </c>
      <c r="B297">
        <v>5.6</v>
      </c>
      <c r="C297" t="s">
        <v>96</v>
      </c>
      <c r="I297" s="1">
        <v>43882</v>
      </c>
      <c r="J297">
        <v>121.1</v>
      </c>
      <c r="K297" t="s">
        <v>106</v>
      </c>
    </row>
    <row r="298" spans="1:11" x14ac:dyDescent="0.25">
      <c r="A298" s="1">
        <v>43987</v>
      </c>
      <c r="B298">
        <v>5.8</v>
      </c>
      <c r="C298" t="s">
        <v>96</v>
      </c>
      <c r="I298" s="1">
        <v>43883</v>
      </c>
      <c r="J298">
        <v>122.1</v>
      </c>
      <c r="K298" t="s">
        <v>106</v>
      </c>
    </row>
    <row r="299" spans="1:11" x14ac:dyDescent="0.25">
      <c r="A299" s="1">
        <v>43988</v>
      </c>
      <c r="B299">
        <v>6</v>
      </c>
      <c r="C299" t="s">
        <v>96</v>
      </c>
      <c r="I299" s="1">
        <v>43884</v>
      </c>
      <c r="J299">
        <v>123.3</v>
      </c>
      <c r="K299" t="s">
        <v>106</v>
      </c>
    </row>
    <row r="300" spans="1:11" x14ac:dyDescent="0.25">
      <c r="A300" s="1">
        <v>43989</v>
      </c>
      <c r="B300">
        <v>4</v>
      </c>
      <c r="C300" t="s">
        <v>96</v>
      </c>
      <c r="I300" s="1">
        <v>43885</v>
      </c>
      <c r="J300">
        <v>107.7</v>
      </c>
      <c r="K300" t="s">
        <v>106</v>
      </c>
    </row>
    <row r="301" spans="1:11" x14ac:dyDescent="0.25">
      <c r="A301" s="1">
        <v>43990</v>
      </c>
      <c r="B301">
        <v>3.8</v>
      </c>
      <c r="C301" t="s">
        <v>96</v>
      </c>
      <c r="I301" s="1">
        <v>43886</v>
      </c>
      <c r="J301">
        <v>121.4</v>
      </c>
      <c r="K301" t="s">
        <v>106</v>
      </c>
    </row>
    <row r="302" spans="1:11" x14ac:dyDescent="0.25">
      <c r="A302" s="1">
        <v>43991</v>
      </c>
      <c r="B302">
        <v>4.2</v>
      </c>
      <c r="C302" t="s">
        <v>96</v>
      </c>
      <c r="I302" s="1">
        <v>43887</v>
      </c>
      <c r="J302">
        <v>114.1</v>
      </c>
      <c r="K302" t="s">
        <v>106</v>
      </c>
    </row>
    <row r="303" spans="1:11" x14ac:dyDescent="0.25">
      <c r="A303" s="1">
        <v>43992</v>
      </c>
      <c r="B303">
        <v>3.8</v>
      </c>
      <c r="C303" t="s">
        <v>96</v>
      </c>
      <c r="I303" s="1">
        <v>43888</v>
      </c>
      <c r="J303">
        <v>105.1</v>
      </c>
      <c r="K303" t="s">
        <v>106</v>
      </c>
    </row>
    <row r="304" spans="1:11" x14ac:dyDescent="0.25">
      <c r="A304" s="1">
        <v>43993</v>
      </c>
      <c r="B304">
        <v>5.4</v>
      </c>
      <c r="C304" t="s">
        <v>96</v>
      </c>
      <c r="I304" s="1">
        <v>43889</v>
      </c>
      <c r="J304">
        <v>97.5</v>
      </c>
      <c r="K304" t="s">
        <v>106</v>
      </c>
    </row>
    <row r="305" spans="1:11" x14ac:dyDescent="0.25">
      <c r="A305" s="1">
        <v>43994</v>
      </c>
      <c r="B305">
        <v>5.6</v>
      </c>
      <c r="C305" t="s">
        <v>96</v>
      </c>
      <c r="I305" s="1">
        <v>43890</v>
      </c>
      <c r="J305">
        <v>92.1</v>
      </c>
      <c r="K305" t="s">
        <v>106</v>
      </c>
    </row>
    <row r="306" spans="1:11" x14ac:dyDescent="0.25">
      <c r="A306" s="1">
        <v>43995</v>
      </c>
      <c r="B306">
        <v>7</v>
      </c>
      <c r="C306" t="s">
        <v>96</v>
      </c>
      <c r="I306" s="1">
        <v>43891</v>
      </c>
      <c r="J306">
        <v>82.9</v>
      </c>
      <c r="K306" t="s">
        <v>106</v>
      </c>
    </row>
    <row r="307" spans="1:11" x14ac:dyDescent="0.25">
      <c r="A307" s="1">
        <v>43996</v>
      </c>
      <c r="B307">
        <v>17.8</v>
      </c>
      <c r="C307" t="s">
        <v>96</v>
      </c>
      <c r="I307" s="1">
        <v>43892</v>
      </c>
      <c r="J307">
        <v>75.2</v>
      </c>
      <c r="K307" t="s">
        <v>106</v>
      </c>
    </row>
    <row r="308" spans="1:11" x14ac:dyDescent="0.25">
      <c r="A308" s="1">
        <v>43997</v>
      </c>
      <c r="B308">
        <v>27</v>
      </c>
      <c r="C308" t="s">
        <v>96</v>
      </c>
      <c r="I308" s="1">
        <v>43893</v>
      </c>
      <c r="J308">
        <v>67.599999999999994</v>
      </c>
      <c r="K308" t="s">
        <v>106</v>
      </c>
    </row>
    <row r="309" spans="1:11" x14ac:dyDescent="0.25">
      <c r="A309" s="1">
        <v>43998</v>
      </c>
      <c r="B309">
        <v>32.799999999999997</v>
      </c>
      <c r="C309" t="s">
        <v>96</v>
      </c>
      <c r="I309" s="1">
        <v>43894</v>
      </c>
      <c r="J309">
        <v>59.9</v>
      </c>
      <c r="K309" t="s">
        <v>106</v>
      </c>
    </row>
    <row r="310" spans="1:11" x14ac:dyDescent="0.25">
      <c r="A310" s="1">
        <v>43999</v>
      </c>
      <c r="B310">
        <v>40.200000000000003</v>
      </c>
      <c r="C310" t="s">
        <v>96</v>
      </c>
      <c r="I310" s="1">
        <v>43895</v>
      </c>
      <c r="J310">
        <v>53.8</v>
      </c>
      <c r="K310" t="s">
        <v>106</v>
      </c>
    </row>
    <row r="311" spans="1:11" x14ac:dyDescent="0.25">
      <c r="A311" s="1">
        <v>44000</v>
      </c>
      <c r="B311">
        <v>43.6</v>
      </c>
      <c r="C311" t="s">
        <v>96</v>
      </c>
      <c r="I311" s="1">
        <v>43896</v>
      </c>
      <c r="J311">
        <v>41.9</v>
      </c>
      <c r="K311" t="s">
        <v>106</v>
      </c>
    </row>
    <row r="312" spans="1:11" x14ac:dyDescent="0.25">
      <c r="A312" s="1">
        <v>44001</v>
      </c>
      <c r="B312">
        <v>38.6</v>
      </c>
      <c r="C312" t="s">
        <v>96</v>
      </c>
      <c r="I312" s="1">
        <v>43897</v>
      </c>
      <c r="J312">
        <v>37.9</v>
      </c>
      <c r="K312" t="s">
        <v>106</v>
      </c>
    </row>
    <row r="313" spans="1:11" x14ac:dyDescent="0.25">
      <c r="A313" s="1">
        <v>44002</v>
      </c>
      <c r="B313">
        <v>34.200000000000003</v>
      </c>
      <c r="C313" t="s">
        <v>96</v>
      </c>
      <c r="I313" s="1">
        <v>43898</v>
      </c>
      <c r="J313">
        <v>35.5</v>
      </c>
      <c r="K313" t="s">
        <v>106</v>
      </c>
    </row>
    <row r="314" spans="1:11" x14ac:dyDescent="0.25">
      <c r="A314" s="1">
        <v>44003</v>
      </c>
      <c r="B314">
        <v>31.4</v>
      </c>
      <c r="C314" t="s">
        <v>96</v>
      </c>
      <c r="I314" s="1">
        <v>43899</v>
      </c>
      <c r="J314">
        <v>35.299999999999997</v>
      </c>
      <c r="K314" t="s">
        <v>106</v>
      </c>
    </row>
    <row r="315" spans="1:11" x14ac:dyDescent="0.25">
      <c r="A315" s="1">
        <v>44004</v>
      </c>
      <c r="B315">
        <v>26.2</v>
      </c>
      <c r="C315" t="s">
        <v>96</v>
      </c>
      <c r="I315" s="1">
        <v>43900</v>
      </c>
      <c r="J315">
        <v>33.200000000000003</v>
      </c>
      <c r="K315" t="s">
        <v>106</v>
      </c>
    </row>
    <row r="316" spans="1:11" x14ac:dyDescent="0.25">
      <c r="A316" s="1">
        <v>43848</v>
      </c>
      <c r="C316" t="s">
        <v>97</v>
      </c>
      <c r="I316" s="1">
        <v>43901</v>
      </c>
      <c r="J316">
        <v>30.2</v>
      </c>
      <c r="K316" t="s">
        <v>106</v>
      </c>
    </row>
    <row r="317" spans="1:11" x14ac:dyDescent="0.25">
      <c r="A317" s="1">
        <v>43849</v>
      </c>
      <c r="C317" t="s">
        <v>97</v>
      </c>
      <c r="I317" s="1">
        <v>43902</v>
      </c>
      <c r="J317">
        <v>28.9</v>
      </c>
      <c r="K317" t="s">
        <v>106</v>
      </c>
    </row>
    <row r="318" spans="1:11" x14ac:dyDescent="0.25">
      <c r="A318" s="1">
        <v>43850</v>
      </c>
      <c r="C318" t="s">
        <v>97</v>
      </c>
      <c r="I318" s="1">
        <v>43903</v>
      </c>
      <c r="J318">
        <v>25.8</v>
      </c>
      <c r="K318" t="s">
        <v>106</v>
      </c>
    </row>
    <row r="319" spans="1:11" x14ac:dyDescent="0.25">
      <c r="A319" s="1">
        <v>43851</v>
      </c>
      <c r="C319" t="s">
        <v>97</v>
      </c>
      <c r="I319" s="1">
        <v>43904</v>
      </c>
      <c r="J319">
        <v>23.3</v>
      </c>
      <c r="K319" t="s">
        <v>106</v>
      </c>
    </row>
    <row r="320" spans="1:11" x14ac:dyDescent="0.25">
      <c r="A320" s="1">
        <v>43852</v>
      </c>
      <c r="C320" t="s">
        <v>97</v>
      </c>
      <c r="I320" s="1">
        <v>43905</v>
      </c>
      <c r="J320">
        <v>21.1</v>
      </c>
      <c r="K320" t="s">
        <v>106</v>
      </c>
    </row>
    <row r="321" spans="1:11" x14ac:dyDescent="0.25">
      <c r="A321" s="1">
        <v>43853</v>
      </c>
      <c r="C321" t="s">
        <v>97</v>
      </c>
      <c r="I321" s="1">
        <v>43906</v>
      </c>
      <c r="J321">
        <v>18.899999999999999</v>
      </c>
      <c r="K321" t="s">
        <v>106</v>
      </c>
    </row>
    <row r="322" spans="1:11" x14ac:dyDescent="0.25">
      <c r="A322" s="1">
        <v>43854</v>
      </c>
      <c r="C322" t="s">
        <v>97</v>
      </c>
      <c r="I322" s="1">
        <v>43907</v>
      </c>
      <c r="J322">
        <v>17.2</v>
      </c>
      <c r="K322" t="s">
        <v>106</v>
      </c>
    </row>
    <row r="323" spans="1:11" x14ac:dyDescent="0.25">
      <c r="A323" s="1">
        <v>43855</v>
      </c>
      <c r="C323" t="s">
        <v>97</v>
      </c>
      <c r="I323" s="1">
        <v>43908</v>
      </c>
      <c r="J323">
        <v>15.3</v>
      </c>
      <c r="K323" t="s">
        <v>106</v>
      </c>
    </row>
    <row r="324" spans="1:11" x14ac:dyDescent="0.25">
      <c r="A324" s="1">
        <v>43856</v>
      </c>
      <c r="C324" t="s">
        <v>97</v>
      </c>
      <c r="I324" s="1">
        <v>43909</v>
      </c>
      <c r="J324">
        <v>14.2</v>
      </c>
      <c r="K324" t="s">
        <v>106</v>
      </c>
    </row>
    <row r="325" spans="1:11" x14ac:dyDescent="0.25">
      <c r="A325" s="1">
        <v>43857</v>
      </c>
      <c r="C325" t="s">
        <v>97</v>
      </c>
      <c r="I325" s="1">
        <v>43910</v>
      </c>
      <c r="J325">
        <v>12.7</v>
      </c>
      <c r="K325" t="s">
        <v>106</v>
      </c>
    </row>
    <row r="326" spans="1:11" x14ac:dyDescent="0.25">
      <c r="A326" s="1">
        <v>43858</v>
      </c>
      <c r="B326">
        <v>445.5</v>
      </c>
      <c r="C326" t="s">
        <v>97</v>
      </c>
      <c r="I326" s="1">
        <v>43911</v>
      </c>
      <c r="J326">
        <v>11.4</v>
      </c>
      <c r="K326" t="s">
        <v>106</v>
      </c>
    </row>
    <row r="327" spans="1:11" x14ac:dyDescent="0.25">
      <c r="A327" s="1">
        <v>43859</v>
      </c>
      <c r="B327">
        <v>585.5</v>
      </c>
      <c r="C327" t="s">
        <v>97</v>
      </c>
      <c r="I327" s="1">
        <v>43912</v>
      </c>
      <c r="J327">
        <v>9.8000000000000007</v>
      </c>
      <c r="K327" t="s">
        <v>106</v>
      </c>
    </row>
    <row r="328" spans="1:11" x14ac:dyDescent="0.25">
      <c r="A328" s="1">
        <v>43860</v>
      </c>
      <c r="B328">
        <v>751.5</v>
      </c>
      <c r="C328" t="s">
        <v>97</v>
      </c>
      <c r="I328" s="1">
        <v>43913</v>
      </c>
      <c r="J328">
        <v>9.3000000000000007</v>
      </c>
      <c r="K328" t="s">
        <v>106</v>
      </c>
    </row>
    <row r="329" spans="1:11" x14ac:dyDescent="0.25">
      <c r="A329" s="1">
        <v>43861</v>
      </c>
      <c r="B329">
        <v>940.3</v>
      </c>
      <c r="C329" t="s">
        <v>97</v>
      </c>
      <c r="I329" s="1">
        <v>43914</v>
      </c>
      <c r="J329">
        <v>9.5</v>
      </c>
      <c r="K329" t="s">
        <v>106</v>
      </c>
    </row>
    <row r="330" spans="1:11" x14ac:dyDescent="0.25">
      <c r="A330" s="1">
        <v>43862</v>
      </c>
      <c r="B330">
        <v>1135.3</v>
      </c>
      <c r="C330" t="s">
        <v>97</v>
      </c>
      <c r="I330" s="1">
        <v>43915</v>
      </c>
      <c r="J330">
        <v>8.6999999999999993</v>
      </c>
      <c r="K330" t="s">
        <v>106</v>
      </c>
    </row>
    <row r="331" spans="1:11" x14ac:dyDescent="0.25">
      <c r="A331" s="1">
        <v>43863</v>
      </c>
      <c r="B331">
        <v>1381.1</v>
      </c>
      <c r="C331" t="s">
        <v>97</v>
      </c>
      <c r="I331" s="1">
        <v>43916</v>
      </c>
      <c r="J331">
        <v>8.1999999999999993</v>
      </c>
      <c r="K331" t="s">
        <v>106</v>
      </c>
    </row>
    <row r="332" spans="1:11" x14ac:dyDescent="0.25">
      <c r="A332" s="1">
        <v>43864</v>
      </c>
      <c r="B332">
        <v>1637.7</v>
      </c>
      <c r="C332" t="s">
        <v>97</v>
      </c>
      <c r="I332" s="1">
        <v>43917</v>
      </c>
      <c r="J332">
        <v>7.5</v>
      </c>
      <c r="K332" t="s">
        <v>106</v>
      </c>
    </row>
    <row r="333" spans="1:11" x14ac:dyDescent="0.25">
      <c r="A333" s="1">
        <v>43865</v>
      </c>
      <c r="B333">
        <v>1915.1</v>
      </c>
      <c r="C333" t="s">
        <v>97</v>
      </c>
      <c r="I333" s="1">
        <v>43918</v>
      </c>
      <c r="J333">
        <v>7.1</v>
      </c>
      <c r="K333" t="s">
        <v>106</v>
      </c>
    </row>
    <row r="334" spans="1:11" x14ac:dyDescent="0.25">
      <c r="A334" s="1">
        <v>43866</v>
      </c>
      <c r="B334">
        <v>2234.9</v>
      </c>
      <c r="C334" t="s">
        <v>97</v>
      </c>
      <c r="I334" s="1">
        <v>43919</v>
      </c>
      <c r="J334">
        <v>5.8</v>
      </c>
      <c r="K334" t="s">
        <v>106</v>
      </c>
    </row>
    <row r="335" spans="1:11" x14ac:dyDescent="0.25">
      <c r="A335" s="1">
        <v>43867</v>
      </c>
      <c r="B335">
        <v>2527.4</v>
      </c>
      <c r="C335" t="s">
        <v>97</v>
      </c>
      <c r="I335" s="1">
        <v>43920</v>
      </c>
      <c r="J335">
        <v>5.5</v>
      </c>
      <c r="K335" t="s">
        <v>106</v>
      </c>
    </row>
    <row r="336" spans="1:11" x14ac:dyDescent="0.25">
      <c r="A336" s="1">
        <v>43868</v>
      </c>
      <c r="B336">
        <v>2664.6</v>
      </c>
      <c r="C336" t="s">
        <v>97</v>
      </c>
      <c r="I336" s="1">
        <v>43921</v>
      </c>
      <c r="J336">
        <v>5.3</v>
      </c>
      <c r="K336" t="s">
        <v>106</v>
      </c>
    </row>
    <row r="337" spans="1:11" x14ac:dyDescent="0.25">
      <c r="A337" s="1">
        <v>43869</v>
      </c>
      <c r="B337">
        <v>2857.2</v>
      </c>
      <c r="C337" t="s">
        <v>97</v>
      </c>
      <c r="I337" s="1">
        <v>43922</v>
      </c>
      <c r="J337">
        <v>5</v>
      </c>
      <c r="K337" t="s">
        <v>106</v>
      </c>
    </row>
    <row r="338" spans="1:11" x14ac:dyDescent="0.25">
      <c r="A338" s="1">
        <v>43870</v>
      </c>
      <c r="B338">
        <v>2948.7</v>
      </c>
      <c r="C338" t="s">
        <v>97</v>
      </c>
      <c r="I338" s="1">
        <v>43923</v>
      </c>
      <c r="J338">
        <v>4.5</v>
      </c>
      <c r="K338" t="s">
        <v>106</v>
      </c>
    </row>
    <row r="339" spans="1:11" x14ac:dyDescent="0.25">
      <c r="A339" s="1">
        <v>43871</v>
      </c>
      <c r="B339">
        <v>3047.9</v>
      </c>
      <c r="C339" t="s">
        <v>97</v>
      </c>
      <c r="I339" s="1">
        <v>43924</v>
      </c>
      <c r="J339">
        <v>4.2</v>
      </c>
      <c r="K339" t="s">
        <v>106</v>
      </c>
    </row>
    <row r="340" spans="1:11" x14ac:dyDescent="0.25">
      <c r="A340" s="1">
        <v>43872</v>
      </c>
      <c r="B340">
        <v>3084.7</v>
      </c>
      <c r="C340" t="s">
        <v>97</v>
      </c>
      <c r="I340" s="1">
        <v>43925</v>
      </c>
      <c r="J340">
        <v>4.5</v>
      </c>
      <c r="K340" t="s">
        <v>106</v>
      </c>
    </row>
    <row r="341" spans="1:11" x14ac:dyDescent="0.25">
      <c r="A341" s="1">
        <v>43873</v>
      </c>
      <c r="B341">
        <v>3027.3</v>
      </c>
      <c r="C341" t="s">
        <v>97</v>
      </c>
      <c r="I341" s="1">
        <v>43926</v>
      </c>
      <c r="J341">
        <v>4.5</v>
      </c>
      <c r="K341" t="s">
        <v>106</v>
      </c>
    </row>
    <row r="342" spans="1:11" x14ac:dyDescent="0.25">
      <c r="A342" s="1">
        <v>43874</v>
      </c>
      <c r="B342">
        <v>2926.7</v>
      </c>
      <c r="C342" t="s">
        <v>97</v>
      </c>
      <c r="I342" s="1">
        <v>43927</v>
      </c>
      <c r="J342">
        <v>4.2</v>
      </c>
      <c r="K342" t="s">
        <v>106</v>
      </c>
    </row>
    <row r="343" spans="1:11" x14ac:dyDescent="0.25">
      <c r="A343" s="1">
        <v>43875</v>
      </c>
      <c r="B343">
        <v>2802.9</v>
      </c>
      <c r="C343" t="s">
        <v>97</v>
      </c>
      <c r="I343" s="1">
        <v>43928</v>
      </c>
      <c r="J343">
        <v>3.9</v>
      </c>
      <c r="K343" t="s">
        <v>106</v>
      </c>
    </row>
    <row r="344" spans="1:11" x14ac:dyDescent="0.25">
      <c r="A344" s="1">
        <v>43876</v>
      </c>
      <c r="B344">
        <v>2564.6</v>
      </c>
      <c r="C344" t="s">
        <v>97</v>
      </c>
      <c r="I344" s="1">
        <v>43929</v>
      </c>
      <c r="J344">
        <v>3.6</v>
      </c>
      <c r="K344" t="s">
        <v>106</v>
      </c>
    </row>
    <row r="345" spans="1:11" x14ac:dyDescent="0.25">
      <c r="A345" s="1">
        <v>43877</v>
      </c>
      <c r="B345">
        <v>2307.3000000000002</v>
      </c>
      <c r="C345" t="s">
        <v>97</v>
      </c>
      <c r="I345" s="1">
        <v>43930</v>
      </c>
      <c r="J345">
        <v>3.3</v>
      </c>
      <c r="K345" t="s">
        <v>106</v>
      </c>
    </row>
    <row r="346" spans="1:11" x14ac:dyDescent="0.25">
      <c r="A346" s="1">
        <v>43878</v>
      </c>
      <c r="B346">
        <v>2181.8000000000002</v>
      </c>
      <c r="C346" t="s">
        <v>97</v>
      </c>
      <c r="I346" s="1">
        <v>43931</v>
      </c>
      <c r="J346">
        <v>3.3</v>
      </c>
      <c r="K346" t="s">
        <v>106</v>
      </c>
    </row>
    <row r="347" spans="1:11" x14ac:dyDescent="0.25">
      <c r="A347" s="1">
        <v>43879</v>
      </c>
      <c r="B347">
        <v>2018.2</v>
      </c>
      <c r="C347" t="s">
        <v>97</v>
      </c>
      <c r="I347" s="1">
        <v>43932</v>
      </c>
      <c r="J347">
        <v>3.1</v>
      </c>
      <c r="K347" t="s">
        <v>106</v>
      </c>
    </row>
    <row r="348" spans="1:11" x14ac:dyDescent="0.25">
      <c r="A348" s="1">
        <v>43880</v>
      </c>
      <c r="B348">
        <v>1834.7</v>
      </c>
      <c r="C348" t="s">
        <v>97</v>
      </c>
      <c r="I348" s="1">
        <v>43933</v>
      </c>
      <c r="J348">
        <v>3.3</v>
      </c>
      <c r="K348" t="s">
        <v>106</v>
      </c>
    </row>
    <row r="349" spans="1:11" x14ac:dyDescent="0.25">
      <c r="A349" s="1">
        <v>43881</v>
      </c>
      <c r="B349">
        <v>1626.3</v>
      </c>
      <c r="C349" t="s">
        <v>97</v>
      </c>
      <c r="I349" s="1">
        <v>43934</v>
      </c>
      <c r="J349">
        <v>2.7</v>
      </c>
      <c r="K349" t="s">
        <v>106</v>
      </c>
    </row>
    <row r="350" spans="1:11" x14ac:dyDescent="0.25">
      <c r="A350" s="1">
        <v>43882</v>
      </c>
      <c r="B350">
        <v>1419.3</v>
      </c>
      <c r="C350" t="s">
        <v>97</v>
      </c>
      <c r="I350" s="1">
        <v>43935</v>
      </c>
      <c r="J350">
        <v>1.9</v>
      </c>
      <c r="K350" t="s">
        <v>106</v>
      </c>
    </row>
    <row r="351" spans="1:11" x14ac:dyDescent="0.25">
      <c r="A351" s="1">
        <v>43883</v>
      </c>
      <c r="B351">
        <v>1282.5999999999999</v>
      </c>
      <c r="C351" t="s">
        <v>97</v>
      </c>
      <c r="I351" s="1">
        <v>43936</v>
      </c>
      <c r="J351">
        <v>1.5</v>
      </c>
      <c r="K351" t="s">
        <v>106</v>
      </c>
    </row>
    <row r="352" spans="1:11" x14ac:dyDescent="0.25">
      <c r="A352" s="1">
        <v>43884</v>
      </c>
      <c r="B352">
        <v>1122.0999999999999</v>
      </c>
      <c r="C352" t="s">
        <v>97</v>
      </c>
      <c r="I352" s="1">
        <v>43937</v>
      </c>
      <c r="J352">
        <v>1.3</v>
      </c>
      <c r="K352" t="s">
        <v>106</v>
      </c>
    </row>
    <row r="353" spans="1:11" x14ac:dyDescent="0.25">
      <c r="A353" s="1">
        <v>43885</v>
      </c>
      <c r="B353">
        <v>973.4</v>
      </c>
      <c r="C353" t="s">
        <v>97</v>
      </c>
      <c r="I353" s="1">
        <v>43938</v>
      </c>
      <c r="J353">
        <v>1.1000000000000001</v>
      </c>
      <c r="K353" t="s">
        <v>106</v>
      </c>
    </row>
    <row r="354" spans="1:11" x14ac:dyDescent="0.25">
      <c r="A354" s="1">
        <v>43886</v>
      </c>
      <c r="B354">
        <v>863.7</v>
      </c>
      <c r="C354" t="s">
        <v>97</v>
      </c>
      <c r="I354" s="1">
        <v>43939</v>
      </c>
      <c r="J354">
        <v>1.1000000000000001</v>
      </c>
      <c r="K354" t="s">
        <v>106</v>
      </c>
    </row>
    <row r="355" spans="1:11" x14ac:dyDescent="0.25">
      <c r="A355" s="1">
        <v>43887</v>
      </c>
      <c r="B355">
        <v>794.9</v>
      </c>
      <c r="C355" t="s">
        <v>97</v>
      </c>
      <c r="I355" s="1">
        <v>43940</v>
      </c>
      <c r="J355">
        <v>0.9</v>
      </c>
      <c r="K355" t="s">
        <v>106</v>
      </c>
    </row>
    <row r="356" spans="1:11" x14ac:dyDescent="0.25">
      <c r="A356" s="1">
        <v>43888</v>
      </c>
      <c r="B356">
        <v>638.79999999999995</v>
      </c>
      <c r="C356" t="s">
        <v>97</v>
      </c>
      <c r="I356" s="1">
        <v>43941</v>
      </c>
      <c r="J356">
        <v>0.7</v>
      </c>
      <c r="K356" t="s">
        <v>106</v>
      </c>
    </row>
    <row r="357" spans="1:11" x14ac:dyDescent="0.25">
      <c r="A357" s="1">
        <v>43889</v>
      </c>
      <c r="B357">
        <v>506.6</v>
      </c>
      <c r="C357" t="s">
        <v>97</v>
      </c>
      <c r="I357" s="1">
        <v>43942</v>
      </c>
      <c r="J357">
        <v>0.6</v>
      </c>
      <c r="K357" t="s">
        <v>106</v>
      </c>
    </row>
    <row r="358" spans="1:11" x14ac:dyDescent="0.25">
      <c r="A358" s="1">
        <v>43890</v>
      </c>
      <c r="B358">
        <v>482.2</v>
      </c>
      <c r="C358" t="s">
        <v>97</v>
      </c>
      <c r="I358" s="1">
        <v>43943</v>
      </c>
      <c r="J358">
        <v>0.3</v>
      </c>
      <c r="K358" t="s">
        <v>106</v>
      </c>
    </row>
    <row r="359" spans="1:11" x14ac:dyDescent="0.25">
      <c r="A359" s="1">
        <v>43891</v>
      </c>
      <c r="B359">
        <v>413.5</v>
      </c>
      <c r="C359" t="s">
        <v>97</v>
      </c>
      <c r="I359" s="1">
        <v>43944</v>
      </c>
      <c r="J359">
        <v>0.3</v>
      </c>
      <c r="K359" t="s">
        <v>106</v>
      </c>
    </row>
    <row r="360" spans="1:11" x14ac:dyDescent="0.25">
      <c r="A360" s="1">
        <v>43892</v>
      </c>
      <c r="B360">
        <v>386.3</v>
      </c>
      <c r="C360" t="s">
        <v>97</v>
      </c>
      <c r="I360" s="1">
        <v>43945</v>
      </c>
      <c r="J360">
        <v>0.1</v>
      </c>
      <c r="K360" t="s">
        <v>106</v>
      </c>
    </row>
    <row r="361" spans="1:11" x14ac:dyDescent="0.25">
      <c r="A361" s="1">
        <v>43893</v>
      </c>
      <c r="B361">
        <v>333.4</v>
      </c>
      <c r="C361" t="s">
        <v>97</v>
      </c>
      <c r="I361" s="1">
        <v>43946</v>
      </c>
      <c r="J361">
        <v>0.1</v>
      </c>
      <c r="K361" t="s">
        <v>106</v>
      </c>
    </row>
    <row r="362" spans="1:11" x14ac:dyDescent="0.25">
      <c r="A362" s="1">
        <v>43894</v>
      </c>
      <c r="B362">
        <v>325.89999999999998</v>
      </c>
      <c r="C362" t="s">
        <v>97</v>
      </c>
      <c r="I362" s="1">
        <v>43947</v>
      </c>
      <c r="J362">
        <v>0</v>
      </c>
      <c r="K362" t="s">
        <v>106</v>
      </c>
    </row>
    <row r="363" spans="1:11" x14ac:dyDescent="0.25">
      <c r="A363" s="1">
        <v>43895</v>
      </c>
      <c r="B363">
        <v>289.39999999999998</v>
      </c>
      <c r="C363" t="s">
        <v>97</v>
      </c>
      <c r="I363" s="1">
        <v>43948</v>
      </c>
      <c r="J363">
        <v>0.1</v>
      </c>
      <c r="K363" t="s">
        <v>106</v>
      </c>
    </row>
    <row r="364" spans="1:11" x14ac:dyDescent="0.25">
      <c r="A364" s="1">
        <v>43896</v>
      </c>
      <c r="B364">
        <v>258.7</v>
      </c>
      <c r="C364" t="s">
        <v>97</v>
      </c>
      <c r="I364" s="1">
        <v>43949</v>
      </c>
      <c r="J364">
        <v>0.1</v>
      </c>
      <c r="K364" t="s">
        <v>106</v>
      </c>
    </row>
    <row r="365" spans="1:11" x14ac:dyDescent="0.25">
      <c r="A365" s="1">
        <v>43897</v>
      </c>
      <c r="B365">
        <v>219.8</v>
      </c>
      <c r="C365" t="s">
        <v>97</v>
      </c>
      <c r="I365" s="1">
        <v>43950</v>
      </c>
      <c r="J365">
        <v>0.1</v>
      </c>
      <c r="K365" t="s">
        <v>106</v>
      </c>
    </row>
    <row r="366" spans="1:11" x14ac:dyDescent="0.25">
      <c r="A366" s="1">
        <v>43898</v>
      </c>
      <c r="B366">
        <v>191.1</v>
      </c>
      <c r="C366" t="s">
        <v>97</v>
      </c>
      <c r="I366" s="1">
        <v>43951</v>
      </c>
      <c r="J366">
        <v>0.1</v>
      </c>
      <c r="K366" t="s">
        <v>106</v>
      </c>
    </row>
    <row r="367" spans="1:11" x14ac:dyDescent="0.25">
      <c r="A367" s="1">
        <v>43899</v>
      </c>
      <c r="B367">
        <v>150.30000000000001</v>
      </c>
      <c r="C367" t="s">
        <v>97</v>
      </c>
      <c r="I367" s="1">
        <v>43952</v>
      </c>
      <c r="J367">
        <v>0.1</v>
      </c>
      <c r="K367" t="s">
        <v>106</v>
      </c>
    </row>
    <row r="368" spans="1:11" x14ac:dyDescent="0.25">
      <c r="A368" s="1">
        <v>43900</v>
      </c>
      <c r="B368">
        <v>95.4</v>
      </c>
      <c r="C368" t="s">
        <v>97</v>
      </c>
      <c r="I368" s="1">
        <v>43953</v>
      </c>
      <c r="J368">
        <v>0.1</v>
      </c>
      <c r="K368" t="s">
        <v>106</v>
      </c>
    </row>
    <row r="369" spans="1:11" x14ac:dyDescent="0.25">
      <c r="A369" s="1">
        <v>43901</v>
      </c>
      <c r="B369">
        <v>76.7</v>
      </c>
      <c r="C369" t="s">
        <v>97</v>
      </c>
      <c r="I369" s="1">
        <v>43954</v>
      </c>
      <c r="J369">
        <v>0.1</v>
      </c>
      <c r="K369" t="s">
        <v>106</v>
      </c>
    </row>
    <row r="370" spans="1:11" x14ac:dyDescent="0.25">
      <c r="A370" s="1">
        <v>43902</v>
      </c>
      <c r="B370">
        <v>66.2</v>
      </c>
      <c r="C370" t="s">
        <v>97</v>
      </c>
      <c r="I370" s="1">
        <v>43955</v>
      </c>
      <c r="J370">
        <v>0.1</v>
      </c>
      <c r="K370" t="s">
        <v>106</v>
      </c>
    </row>
    <row r="371" spans="1:11" x14ac:dyDescent="0.25">
      <c r="A371" s="1">
        <v>43903</v>
      </c>
      <c r="B371">
        <v>55.4</v>
      </c>
      <c r="C371" t="s">
        <v>97</v>
      </c>
      <c r="I371" s="1">
        <v>43956</v>
      </c>
      <c r="J371">
        <v>0.1</v>
      </c>
      <c r="K371" t="s">
        <v>106</v>
      </c>
    </row>
    <row r="372" spans="1:11" x14ac:dyDescent="0.25">
      <c r="A372" s="1">
        <v>43904</v>
      </c>
      <c r="B372">
        <v>43.5</v>
      </c>
      <c r="C372" t="s">
        <v>97</v>
      </c>
      <c r="I372" s="1">
        <v>43957</v>
      </c>
      <c r="J372">
        <v>0.1</v>
      </c>
      <c r="K372" t="s">
        <v>106</v>
      </c>
    </row>
    <row r="373" spans="1:11" x14ac:dyDescent="0.25">
      <c r="A373" s="1">
        <v>43905</v>
      </c>
      <c r="B373">
        <v>30.8</v>
      </c>
      <c r="C373" t="s">
        <v>97</v>
      </c>
      <c r="I373" s="1">
        <v>43958</v>
      </c>
      <c r="J373">
        <v>0</v>
      </c>
      <c r="K373" t="s">
        <v>106</v>
      </c>
    </row>
    <row r="374" spans="1:11" x14ac:dyDescent="0.25">
      <c r="A374" s="1">
        <v>43906</v>
      </c>
      <c r="B374">
        <v>23</v>
      </c>
      <c r="C374" t="s">
        <v>97</v>
      </c>
      <c r="I374" s="1">
        <v>43959</v>
      </c>
      <c r="J374">
        <v>0</v>
      </c>
      <c r="K374" t="s">
        <v>106</v>
      </c>
    </row>
    <row r="375" spans="1:11" x14ac:dyDescent="0.25">
      <c r="A375" s="1">
        <v>43907</v>
      </c>
      <c r="B375">
        <v>19.899999999999999</v>
      </c>
      <c r="C375" t="s">
        <v>97</v>
      </c>
      <c r="I375" s="1">
        <v>43960</v>
      </c>
      <c r="J375">
        <v>0</v>
      </c>
      <c r="K375" t="s">
        <v>106</v>
      </c>
    </row>
    <row r="376" spans="1:11" x14ac:dyDescent="0.25">
      <c r="A376" s="1">
        <v>43908</v>
      </c>
      <c r="B376">
        <v>19.3</v>
      </c>
      <c r="C376" t="s">
        <v>97</v>
      </c>
      <c r="I376" s="1">
        <v>43961</v>
      </c>
      <c r="J376">
        <v>0</v>
      </c>
      <c r="K376" t="s">
        <v>106</v>
      </c>
    </row>
    <row r="377" spans="1:11" x14ac:dyDescent="0.25">
      <c r="A377" s="1">
        <v>43909</v>
      </c>
      <c r="B377">
        <v>21.3</v>
      </c>
      <c r="C377" t="s">
        <v>97</v>
      </c>
      <c r="I377" s="1">
        <v>43962</v>
      </c>
      <c r="J377">
        <v>0</v>
      </c>
      <c r="K377" t="s">
        <v>106</v>
      </c>
    </row>
    <row r="378" spans="1:11" x14ac:dyDescent="0.25">
      <c r="A378" s="1">
        <v>43910</v>
      </c>
      <c r="B378">
        <v>23</v>
      </c>
      <c r="C378" t="s">
        <v>97</v>
      </c>
      <c r="I378" s="1">
        <v>43963</v>
      </c>
      <c r="J378">
        <v>0</v>
      </c>
      <c r="K378" t="s">
        <v>106</v>
      </c>
    </row>
    <row r="379" spans="1:11" x14ac:dyDescent="0.25">
      <c r="A379" s="1">
        <v>43911</v>
      </c>
      <c r="B379">
        <v>26.1</v>
      </c>
      <c r="C379" t="s">
        <v>97</v>
      </c>
      <c r="I379" s="1">
        <v>43964</v>
      </c>
      <c r="J379">
        <v>0</v>
      </c>
      <c r="K379" t="s">
        <v>106</v>
      </c>
    </row>
    <row r="380" spans="1:11" x14ac:dyDescent="0.25">
      <c r="A380" s="1">
        <v>43912</v>
      </c>
      <c r="B380">
        <v>28</v>
      </c>
      <c r="C380" t="s">
        <v>97</v>
      </c>
      <c r="I380" s="1">
        <v>43965</v>
      </c>
      <c r="J380">
        <v>0</v>
      </c>
      <c r="K380" t="s">
        <v>106</v>
      </c>
    </row>
    <row r="381" spans="1:11" x14ac:dyDescent="0.25">
      <c r="A381" s="1">
        <v>43913</v>
      </c>
      <c r="B381">
        <v>34.700000000000003</v>
      </c>
      <c r="C381" t="s">
        <v>97</v>
      </c>
      <c r="I381" s="1">
        <v>43966</v>
      </c>
      <c r="J381">
        <v>0</v>
      </c>
      <c r="K381" t="s">
        <v>106</v>
      </c>
    </row>
    <row r="382" spans="1:11" x14ac:dyDescent="0.25">
      <c r="A382" s="1">
        <v>43914</v>
      </c>
      <c r="B382">
        <v>37.4</v>
      </c>
      <c r="C382" t="s">
        <v>97</v>
      </c>
      <c r="I382" s="1">
        <v>43967</v>
      </c>
      <c r="J382">
        <v>0</v>
      </c>
      <c r="K382" t="s">
        <v>106</v>
      </c>
    </row>
    <row r="383" spans="1:11" x14ac:dyDescent="0.25">
      <c r="A383" s="1">
        <v>43915</v>
      </c>
      <c r="B383">
        <v>42.5</v>
      </c>
      <c r="C383" t="s">
        <v>97</v>
      </c>
      <c r="I383" s="1">
        <v>43841</v>
      </c>
      <c r="K383" t="s">
        <v>107</v>
      </c>
    </row>
    <row r="384" spans="1:11" x14ac:dyDescent="0.25">
      <c r="A384" s="1">
        <v>43916</v>
      </c>
      <c r="B384">
        <v>45.9</v>
      </c>
      <c r="C384" t="s">
        <v>97</v>
      </c>
      <c r="I384" s="1">
        <v>43842</v>
      </c>
      <c r="K384" t="s">
        <v>107</v>
      </c>
    </row>
    <row r="385" spans="1:11" x14ac:dyDescent="0.25">
      <c r="A385" s="1">
        <v>43917</v>
      </c>
      <c r="B385">
        <v>50</v>
      </c>
      <c r="C385" t="s">
        <v>97</v>
      </c>
      <c r="I385" s="1">
        <v>43843</v>
      </c>
      <c r="K385" t="s">
        <v>107</v>
      </c>
    </row>
    <row r="386" spans="1:11" x14ac:dyDescent="0.25">
      <c r="A386" s="1">
        <v>43918</v>
      </c>
      <c r="B386">
        <v>51.1</v>
      </c>
      <c r="C386" t="s">
        <v>97</v>
      </c>
      <c r="I386" s="1">
        <v>43844</v>
      </c>
      <c r="K386" t="s">
        <v>107</v>
      </c>
    </row>
    <row r="387" spans="1:11" x14ac:dyDescent="0.25">
      <c r="A387" s="1">
        <v>43919</v>
      </c>
      <c r="B387">
        <v>50.3</v>
      </c>
      <c r="C387" t="s">
        <v>97</v>
      </c>
      <c r="I387" s="1">
        <v>43845</v>
      </c>
      <c r="K387" t="s">
        <v>107</v>
      </c>
    </row>
    <row r="388" spans="1:11" x14ac:dyDescent="0.25">
      <c r="A388" s="1">
        <v>43920</v>
      </c>
      <c r="B388">
        <v>51</v>
      </c>
      <c r="C388" t="s">
        <v>97</v>
      </c>
      <c r="I388" s="1">
        <v>43846</v>
      </c>
      <c r="K388" t="s">
        <v>107</v>
      </c>
    </row>
    <row r="389" spans="1:11" x14ac:dyDescent="0.25">
      <c r="A389" s="1">
        <v>43921</v>
      </c>
      <c r="B389">
        <v>50</v>
      </c>
      <c r="C389" t="s">
        <v>97</v>
      </c>
      <c r="I389" s="1">
        <v>43847</v>
      </c>
      <c r="K389" t="s">
        <v>107</v>
      </c>
    </row>
    <row r="390" spans="1:11" x14ac:dyDescent="0.25">
      <c r="A390" s="1">
        <v>43922</v>
      </c>
      <c r="B390">
        <v>49.6</v>
      </c>
      <c r="C390" t="s">
        <v>97</v>
      </c>
      <c r="I390" s="1">
        <v>43848</v>
      </c>
      <c r="K390" t="s">
        <v>107</v>
      </c>
    </row>
    <row r="391" spans="1:11" x14ac:dyDescent="0.25">
      <c r="A391" s="1">
        <v>43923</v>
      </c>
      <c r="B391">
        <v>44.9</v>
      </c>
      <c r="C391" t="s">
        <v>97</v>
      </c>
      <c r="I391" s="1">
        <v>43849</v>
      </c>
      <c r="K391" t="s">
        <v>107</v>
      </c>
    </row>
    <row r="392" spans="1:11" x14ac:dyDescent="0.25">
      <c r="A392" s="1">
        <v>43924</v>
      </c>
      <c r="B392">
        <v>44.1</v>
      </c>
      <c r="C392" t="s">
        <v>97</v>
      </c>
      <c r="I392" s="1">
        <v>43850</v>
      </c>
      <c r="K392" t="s">
        <v>107</v>
      </c>
    </row>
    <row r="393" spans="1:11" x14ac:dyDescent="0.25">
      <c r="A393" s="1">
        <v>43925</v>
      </c>
      <c r="B393">
        <v>40.4</v>
      </c>
      <c r="C393" t="s">
        <v>97</v>
      </c>
      <c r="I393" s="1">
        <v>43851</v>
      </c>
      <c r="K393" t="s">
        <v>107</v>
      </c>
    </row>
    <row r="394" spans="1:11" x14ac:dyDescent="0.25">
      <c r="A394" s="1">
        <v>43926</v>
      </c>
      <c r="B394">
        <v>38.799999999999997</v>
      </c>
      <c r="C394" t="s">
        <v>97</v>
      </c>
      <c r="I394" s="1">
        <v>43852</v>
      </c>
      <c r="K394" t="s">
        <v>107</v>
      </c>
    </row>
    <row r="395" spans="1:11" x14ac:dyDescent="0.25">
      <c r="A395" s="1">
        <v>43927</v>
      </c>
      <c r="B395">
        <v>36.6</v>
      </c>
      <c r="C395" t="s">
        <v>97</v>
      </c>
      <c r="I395" s="1">
        <v>43853</v>
      </c>
      <c r="K395" t="s">
        <v>107</v>
      </c>
    </row>
    <row r="396" spans="1:11" x14ac:dyDescent="0.25">
      <c r="A396" s="1">
        <v>43928</v>
      </c>
      <c r="B396">
        <v>38.299999999999997</v>
      </c>
      <c r="C396" t="s">
        <v>97</v>
      </c>
      <c r="I396" s="1">
        <v>43854</v>
      </c>
      <c r="K396" t="s">
        <v>107</v>
      </c>
    </row>
    <row r="397" spans="1:11" x14ac:dyDescent="0.25">
      <c r="A397" s="1">
        <v>43929</v>
      </c>
      <c r="B397">
        <v>41.5</v>
      </c>
      <c r="C397" t="s">
        <v>97</v>
      </c>
      <c r="I397" s="1">
        <v>43855</v>
      </c>
      <c r="K397" t="s">
        <v>107</v>
      </c>
    </row>
    <row r="398" spans="1:11" x14ac:dyDescent="0.25">
      <c r="A398" s="1">
        <v>43930</v>
      </c>
      <c r="B398">
        <v>40.9</v>
      </c>
      <c r="C398" t="s">
        <v>97</v>
      </c>
      <c r="I398" s="1">
        <v>43856</v>
      </c>
      <c r="J398">
        <v>2.7333333333333334</v>
      </c>
      <c r="K398" t="s">
        <v>107</v>
      </c>
    </row>
    <row r="399" spans="1:11" x14ac:dyDescent="0.25">
      <c r="A399" s="1">
        <v>43931</v>
      </c>
      <c r="B399">
        <v>41.9</v>
      </c>
      <c r="C399" t="s">
        <v>97</v>
      </c>
      <c r="I399" s="1">
        <v>43857</v>
      </c>
      <c r="J399">
        <v>3.6666666666666665</v>
      </c>
      <c r="K399" t="s">
        <v>107</v>
      </c>
    </row>
    <row r="400" spans="1:11" x14ac:dyDescent="0.25">
      <c r="A400" s="1">
        <v>43932</v>
      </c>
      <c r="B400">
        <v>48.3</v>
      </c>
      <c r="C400" t="s">
        <v>97</v>
      </c>
      <c r="I400" s="1">
        <v>43858</v>
      </c>
      <c r="J400">
        <v>5.333333333333333</v>
      </c>
      <c r="K400" t="s">
        <v>107</v>
      </c>
    </row>
    <row r="401" spans="1:11" x14ac:dyDescent="0.25">
      <c r="A401" s="1">
        <v>43933</v>
      </c>
      <c r="B401">
        <v>56</v>
      </c>
      <c r="C401" t="s">
        <v>97</v>
      </c>
      <c r="I401" s="1">
        <v>43859</v>
      </c>
      <c r="J401">
        <v>7</v>
      </c>
      <c r="K401" t="s">
        <v>107</v>
      </c>
    </row>
    <row r="402" spans="1:11" x14ac:dyDescent="0.25">
      <c r="A402" s="1">
        <v>43934</v>
      </c>
      <c r="B402">
        <v>61</v>
      </c>
      <c r="C402" t="s">
        <v>97</v>
      </c>
      <c r="I402" s="1">
        <v>43860</v>
      </c>
      <c r="J402">
        <v>8.7333333333333325</v>
      </c>
      <c r="K402" t="s">
        <v>107</v>
      </c>
    </row>
    <row r="403" spans="1:11" x14ac:dyDescent="0.25">
      <c r="A403" s="1">
        <v>43935</v>
      </c>
      <c r="B403">
        <v>62.6</v>
      </c>
      <c r="C403" t="s">
        <v>97</v>
      </c>
      <c r="I403" s="1">
        <v>43861</v>
      </c>
      <c r="J403">
        <v>11.2</v>
      </c>
      <c r="K403" t="s">
        <v>107</v>
      </c>
    </row>
    <row r="404" spans="1:11" x14ac:dyDescent="0.25">
      <c r="A404" s="1">
        <v>43936</v>
      </c>
      <c r="B404">
        <v>63.3</v>
      </c>
      <c r="C404" t="s">
        <v>97</v>
      </c>
      <c r="I404" s="1">
        <v>43862</v>
      </c>
      <c r="J404">
        <v>14.066666666666666</v>
      </c>
      <c r="K404" t="s">
        <v>107</v>
      </c>
    </row>
    <row r="405" spans="1:11" x14ac:dyDescent="0.25">
      <c r="A405" s="1">
        <v>43937</v>
      </c>
      <c r="B405">
        <v>95.2</v>
      </c>
      <c r="C405" t="s">
        <v>97</v>
      </c>
      <c r="I405" s="1">
        <v>43863</v>
      </c>
      <c r="J405">
        <v>17.133333333333333</v>
      </c>
      <c r="K405" t="s">
        <v>107</v>
      </c>
    </row>
    <row r="406" spans="1:11" x14ac:dyDescent="0.25">
      <c r="A406" s="1">
        <v>43938</v>
      </c>
      <c r="B406">
        <v>91.7</v>
      </c>
      <c r="C406" t="s">
        <v>97</v>
      </c>
      <c r="I406" s="1">
        <v>43864</v>
      </c>
      <c r="J406">
        <v>20.133333333333333</v>
      </c>
      <c r="K406" t="s">
        <v>107</v>
      </c>
    </row>
    <row r="407" spans="1:11" x14ac:dyDescent="0.25">
      <c r="A407" s="1">
        <v>43939</v>
      </c>
      <c r="B407">
        <v>87</v>
      </c>
      <c r="C407" t="s">
        <v>97</v>
      </c>
      <c r="I407" s="1">
        <v>43865</v>
      </c>
      <c r="J407">
        <v>23.866666666666667</v>
      </c>
      <c r="K407" t="s">
        <v>107</v>
      </c>
    </row>
    <row r="408" spans="1:11" x14ac:dyDescent="0.25">
      <c r="A408" s="1">
        <v>43940</v>
      </c>
      <c r="B408">
        <v>84</v>
      </c>
      <c r="C408" t="s">
        <v>97</v>
      </c>
      <c r="I408" s="1">
        <v>43866</v>
      </c>
      <c r="J408">
        <v>28.2</v>
      </c>
      <c r="K408" t="s">
        <v>107</v>
      </c>
    </row>
    <row r="409" spans="1:11" x14ac:dyDescent="0.25">
      <c r="A409" s="1">
        <v>43941</v>
      </c>
      <c r="B409">
        <v>80.5</v>
      </c>
      <c r="C409" t="s">
        <v>97</v>
      </c>
      <c r="I409" s="1">
        <v>43867</v>
      </c>
      <c r="J409">
        <v>32.4</v>
      </c>
      <c r="K409" t="s">
        <v>107</v>
      </c>
    </row>
    <row r="410" spans="1:11" x14ac:dyDescent="0.25">
      <c r="A410" s="1">
        <v>43942</v>
      </c>
      <c r="B410">
        <v>73.599999999999994</v>
      </c>
      <c r="C410" t="s">
        <v>97</v>
      </c>
      <c r="I410" s="1">
        <v>43868</v>
      </c>
      <c r="J410">
        <v>36.466666666666669</v>
      </c>
      <c r="K410" t="s">
        <v>107</v>
      </c>
    </row>
    <row r="411" spans="1:11" x14ac:dyDescent="0.25">
      <c r="A411" s="1">
        <v>43943</v>
      </c>
      <c r="B411">
        <v>63.8</v>
      </c>
      <c r="C411" t="s">
        <v>97</v>
      </c>
      <c r="I411" s="1">
        <v>43869</v>
      </c>
      <c r="J411">
        <v>41.333333333333336</v>
      </c>
      <c r="K411" t="s">
        <v>107</v>
      </c>
    </row>
    <row r="412" spans="1:11" x14ac:dyDescent="0.25">
      <c r="A412" s="1">
        <v>43944</v>
      </c>
      <c r="B412">
        <v>55.5</v>
      </c>
      <c r="C412" t="s">
        <v>97</v>
      </c>
      <c r="I412" s="1">
        <v>43870</v>
      </c>
      <c r="J412">
        <v>46.466666666666669</v>
      </c>
      <c r="K412" t="s">
        <v>107</v>
      </c>
    </row>
    <row r="413" spans="1:11" x14ac:dyDescent="0.25">
      <c r="A413" s="1">
        <v>43945</v>
      </c>
      <c r="B413">
        <v>52.1</v>
      </c>
      <c r="C413" t="s">
        <v>97</v>
      </c>
      <c r="I413" s="1">
        <v>43871</v>
      </c>
      <c r="J413">
        <v>51.4</v>
      </c>
      <c r="K413" t="s">
        <v>107</v>
      </c>
    </row>
    <row r="414" spans="1:11" x14ac:dyDescent="0.25">
      <c r="A414" s="1">
        <v>43946</v>
      </c>
      <c r="B414">
        <v>48.6</v>
      </c>
      <c r="C414" t="s">
        <v>97</v>
      </c>
      <c r="I414" s="1">
        <v>43872</v>
      </c>
      <c r="J414">
        <v>56.866666666666667</v>
      </c>
      <c r="K414" t="s">
        <v>107</v>
      </c>
    </row>
    <row r="415" spans="1:11" x14ac:dyDescent="0.25">
      <c r="A415" s="1">
        <v>43947</v>
      </c>
      <c r="B415">
        <v>13.8</v>
      </c>
      <c r="C415" t="s">
        <v>97</v>
      </c>
      <c r="I415" s="1">
        <v>43873</v>
      </c>
      <c r="J415">
        <v>62.4</v>
      </c>
      <c r="K415" t="s">
        <v>107</v>
      </c>
    </row>
    <row r="416" spans="1:11" x14ac:dyDescent="0.25">
      <c r="A416" s="1">
        <v>43948</v>
      </c>
      <c r="B416">
        <v>11.7</v>
      </c>
      <c r="C416" t="s">
        <v>97</v>
      </c>
      <c r="I416" s="1">
        <v>43874</v>
      </c>
      <c r="J416">
        <v>67.2</v>
      </c>
      <c r="K416" t="s">
        <v>107</v>
      </c>
    </row>
    <row r="417" spans="1:11" x14ac:dyDescent="0.25">
      <c r="A417" s="1">
        <v>43949</v>
      </c>
      <c r="B417">
        <v>12.3</v>
      </c>
      <c r="C417" t="s">
        <v>97</v>
      </c>
      <c r="I417" s="1">
        <v>43875</v>
      </c>
      <c r="J417">
        <v>82.4</v>
      </c>
      <c r="K417" t="s">
        <v>107</v>
      </c>
    </row>
    <row r="418" spans="1:11" x14ac:dyDescent="0.25">
      <c r="A418" s="1">
        <v>43950</v>
      </c>
      <c r="B418">
        <v>11.5</v>
      </c>
      <c r="C418" t="s">
        <v>97</v>
      </c>
      <c r="I418" s="1">
        <v>43876</v>
      </c>
      <c r="J418">
        <v>80.733333333333334</v>
      </c>
      <c r="K418" t="s">
        <v>107</v>
      </c>
    </row>
    <row r="419" spans="1:11" x14ac:dyDescent="0.25">
      <c r="A419" s="1">
        <v>43951</v>
      </c>
      <c r="B419">
        <v>11.6</v>
      </c>
      <c r="C419" t="s">
        <v>97</v>
      </c>
      <c r="I419" s="1">
        <v>43877</v>
      </c>
      <c r="J419">
        <v>87.4</v>
      </c>
      <c r="K419" t="s">
        <v>107</v>
      </c>
    </row>
    <row r="420" spans="1:11" x14ac:dyDescent="0.25">
      <c r="A420" s="1">
        <v>43952</v>
      </c>
      <c r="B420">
        <v>8.6999999999999993</v>
      </c>
      <c r="C420" t="s">
        <v>97</v>
      </c>
      <c r="I420" s="1">
        <v>43878</v>
      </c>
      <c r="J420">
        <v>93.8</v>
      </c>
      <c r="K420" t="s">
        <v>107</v>
      </c>
    </row>
    <row r="421" spans="1:11" x14ac:dyDescent="0.25">
      <c r="A421" s="1">
        <v>43953</v>
      </c>
      <c r="B421">
        <v>7.9</v>
      </c>
      <c r="C421" t="s">
        <v>97</v>
      </c>
      <c r="I421" s="1">
        <v>43879</v>
      </c>
      <c r="J421">
        <v>97.8</v>
      </c>
      <c r="K421" t="s">
        <v>107</v>
      </c>
    </row>
    <row r="422" spans="1:11" x14ac:dyDescent="0.25">
      <c r="A422" s="1">
        <v>43954</v>
      </c>
      <c r="B422">
        <v>7.6</v>
      </c>
      <c r="C422" t="s">
        <v>97</v>
      </c>
      <c r="I422" s="1">
        <v>43880</v>
      </c>
      <c r="J422">
        <v>100.53333333333333</v>
      </c>
      <c r="K422" t="s">
        <v>107</v>
      </c>
    </row>
    <row r="423" spans="1:11" x14ac:dyDescent="0.25">
      <c r="A423" s="1">
        <v>43955</v>
      </c>
      <c r="B423">
        <v>6.5</v>
      </c>
      <c r="C423" t="s">
        <v>97</v>
      </c>
      <c r="I423" s="1">
        <v>43881</v>
      </c>
      <c r="J423">
        <v>105.46666666666667</v>
      </c>
      <c r="K423" t="s">
        <v>107</v>
      </c>
    </row>
    <row r="424" spans="1:11" x14ac:dyDescent="0.25">
      <c r="A424" s="1">
        <v>43956</v>
      </c>
      <c r="B424">
        <v>5.6</v>
      </c>
      <c r="C424" t="s">
        <v>97</v>
      </c>
      <c r="I424" s="1">
        <v>43882</v>
      </c>
      <c r="J424">
        <v>108.53333333333333</v>
      </c>
      <c r="K424" t="s">
        <v>107</v>
      </c>
    </row>
    <row r="425" spans="1:11" x14ac:dyDescent="0.25">
      <c r="A425" s="1">
        <v>43957</v>
      </c>
      <c r="B425">
        <v>5.5</v>
      </c>
      <c r="C425" t="s">
        <v>97</v>
      </c>
      <c r="I425" s="1">
        <v>43883</v>
      </c>
      <c r="J425">
        <v>111.6</v>
      </c>
      <c r="K425" t="s">
        <v>107</v>
      </c>
    </row>
    <row r="426" spans="1:11" x14ac:dyDescent="0.25">
      <c r="A426" s="1">
        <v>43958</v>
      </c>
      <c r="B426">
        <v>5</v>
      </c>
      <c r="C426" t="s">
        <v>97</v>
      </c>
      <c r="I426" s="1">
        <v>43884</v>
      </c>
      <c r="J426">
        <v>114</v>
      </c>
      <c r="K426" t="s">
        <v>107</v>
      </c>
    </row>
    <row r="427" spans="1:11" x14ac:dyDescent="0.25">
      <c r="A427" s="1">
        <v>43959</v>
      </c>
      <c r="B427">
        <v>2.9</v>
      </c>
      <c r="C427" t="s">
        <v>97</v>
      </c>
      <c r="I427" s="1">
        <v>43885</v>
      </c>
      <c r="J427">
        <v>114.8</v>
      </c>
      <c r="K427" t="s">
        <v>107</v>
      </c>
    </row>
    <row r="428" spans="1:11" x14ac:dyDescent="0.25">
      <c r="A428" s="1">
        <v>43960</v>
      </c>
      <c r="B428">
        <v>3.9</v>
      </c>
      <c r="C428" t="s">
        <v>97</v>
      </c>
      <c r="I428" s="1">
        <v>43886</v>
      </c>
      <c r="J428">
        <v>118.86666666666666</v>
      </c>
      <c r="K428" t="s">
        <v>107</v>
      </c>
    </row>
    <row r="429" spans="1:11" x14ac:dyDescent="0.25">
      <c r="A429" s="1">
        <v>43961</v>
      </c>
      <c r="B429">
        <v>4.4000000000000004</v>
      </c>
      <c r="C429" t="s">
        <v>97</v>
      </c>
      <c r="I429" s="1">
        <v>43887</v>
      </c>
      <c r="J429">
        <v>117.06666666666666</v>
      </c>
      <c r="K429" t="s">
        <v>107</v>
      </c>
    </row>
    <row r="430" spans="1:11" x14ac:dyDescent="0.25">
      <c r="A430" s="1">
        <v>43962</v>
      </c>
      <c r="B430">
        <v>4.4000000000000004</v>
      </c>
      <c r="C430" t="s">
        <v>97</v>
      </c>
      <c r="I430" s="1">
        <v>43888</v>
      </c>
      <c r="J430">
        <v>113.33333333333333</v>
      </c>
      <c r="K430" t="s">
        <v>107</v>
      </c>
    </row>
    <row r="431" spans="1:11" x14ac:dyDescent="0.25">
      <c r="A431" s="1">
        <v>43963</v>
      </c>
      <c r="B431">
        <v>4.9000000000000004</v>
      </c>
      <c r="C431" t="s">
        <v>97</v>
      </c>
      <c r="I431" s="1">
        <v>43889</v>
      </c>
      <c r="J431">
        <v>108.8</v>
      </c>
      <c r="K431" t="s">
        <v>107</v>
      </c>
    </row>
    <row r="432" spans="1:11" x14ac:dyDescent="0.25">
      <c r="A432" s="1">
        <v>43964</v>
      </c>
      <c r="B432">
        <v>4.9000000000000004</v>
      </c>
      <c r="C432" t="s">
        <v>97</v>
      </c>
      <c r="I432" s="1">
        <v>43890</v>
      </c>
      <c r="J432">
        <v>94.8</v>
      </c>
      <c r="K432" t="s">
        <v>107</v>
      </c>
    </row>
    <row r="433" spans="1:11" x14ac:dyDescent="0.25">
      <c r="A433" s="1">
        <v>43965</v>
      </c>
      <c r="B433">
        <v>5.2</v>
      </c>
      <c r="C433" t="s">
        <v>97</v>
      </c>
      <c r="I433" s="1">
        <v>43891</v>
      </c>
      <c r="J433">
        <v>97.066666666666663</v>
      </c>
      <c r="K433" t="s">
        <v>107</v>
      </c>
    </row>
    <row r="434" spans="1:11" x14ac:dyDescent="0.25">
      <c r="A434" s="1">
        <v>43966</v>
      </c>
      <c r="B434">
        <v>5.8</v>
      </c>
      <c r="C434" t="s">
        <v>97</v>
      </c>
      <c r="I434" s="1">
        <v>43892</v>
      </c>
      <c r="J434">
        <v>89.86666666666666</v>
      </c>
      <c r="K434" t="s">
        <v>107</v>
      </c>
    </row>
    <row r="435" spans="1:11" x14ac:dyDescent="0.25">
      <c r="A435" s="1">
        <v>43967</v>
      </c>
      <c r="B435">
        <v>6.2</v>
      </c>
      <c r="C435" t="s">
        <v>97</v>
      </c>
      <c r="I435" s="1">
        <v>43893</v>
      </c>
      <c r="J435">
        <v>83.2</v>
      </c>
      <c r="K435" t="s">
        <v>107</v>
      </c>
    </row>
    <row r="436" spans="1:11" x14ac:dyDescent="0.25">
      <c r="A436" s="1">
        <v>43968</v>
      </c>
      <c r="B436">
        <v>6.4</v>
      </c>
      <c r="C436" t="s">
        <v>97</v>
      </c>
      <c r="I436" s="1">
        <v>43894</v>
      </c>
      <c r="J436">
        <v>78.333333333333329</v>
      </c>
      <c r="K436" t="s">
        <v>107</v>
      </c>
    </row>
    <row r="437" spans="1:11" x14ac:dyDescent="0.25">
      <c r="A437" s="1">
        <v>43969</v>
      </c>
      <c r="B437">
        <v>7</v>
      </c>
      <c r="C437" t="s">
        <v>97</v>
      </c>
      <c r="I437" s="1">
        <v>43895</v>
      </c>
      <c r="J437">
        <v>74.266666666666666</v>
      </c>
      <c r="K437" t="s">
        <v>107</v>
      </c>
    </row>
    <row r="438" spans="1:11" x14ac:dyDescent="0.25">
      <c r="A438" s="1">
        <v>43970</v>
      </c>
      <c r="B438">
        <v>6.4</v>
      </c>
      <c r="C438" t="s">
        <v>97</v>
      </c>
      <c r="I438" s="1">
        <v>43896</v>
      </c>
      <c r="J438">
        <v>67.066666666666663</v>
      </c>
      <c r="K438" t="s">
        <v>107</v>
      </c>
    </row>
    <row r="439" spans="1:11" x14ac:dyDescent="0.25">
      <c r="A439" s="1">
        <v>43971</v>
      </c>
      <c r="B439">
        <v>5.3</v>
      </c>
      <c r="C439" t="s">
        <v>97</v>
      </c>
      <c r="I439" s="1">
        <v>43897</v>
      </c>
      <c r="J439">
        <v>61.6</v>
      </c>
      <c r="K439" t="s">
        <v>107</v>
      </c>
    </row>
    <row r="440" spans="1:11" x14ac:dyDescent="0.25">
      <c r="A440" s="1">
        <v>43972</v>
      </c>
      <c r="B440">
        <v>5.7</v>
      </c>
      <c r="C440" t="s">
        <v>97</v>
      </c>
      <c r="I440" s="1">
        <v>43898</v>
      </c>
      <c r="J440">
        <v>55.6</v>
      </c>
      <c r="K440" t="s">
        <v>107</v>
      </c>
    </row>
    <row r="441" spans="1:11" x14ac:dyDescent="0.25">
      <c r="A441" s="1">
        <v>43973</v>
      </c>
      <c r="B441">
        <v>5.2</v>
      </c>
      <c r="C441" t="s">
        <v>97</v>
      </c>
      <c r="I441" s="1">
        <v>43899</v>
      </c>
      <c r="J441">
        <v>50.133333333333333</v>
      </c>
      <c r="K441" t="s">
        <v>107</v>
      </c>
    </row>
    <row r="442" spans="1:11" x14ac:dyDescent="0.25">
      <c r="A442" s="1">
        <v>43974</v>
      </c>
      <c r="B442">
        <v>5.3</v>
      </c>
      <c r="C442" t="s">
        <v>97</v>
      </c>
      <c r="I442" s="1">
        <v>43900</v>
      </c>
      <c r="J442">
        <v>45.133333333333333</v>
      </c>
      <c r="K442" t="s">
        <v>107</v>
      </c>
    </row>
    <row r="443" spans="1:11" x14ac:dyDescent="0.25">
      <c r="A443" s="1">
        <v>43975</v>
      </c>
      <c r="B443">
        <v>4.9000000000000004</v>
      </c>
      <c r="C443" t="s">
        <v>97</v>
      </c>
      <c r="I443" s="1">
        <v>43901</v>
      </c>
      <c r="J443">
        <v>36.266666666666666</v>
      </c>
      <c r="K443" t="s">
        <v>107</v>
      </c>
    </row>
    <row r="444" spans="1:11" x14ac:dyDescent="0.25">
      <c r="A444" s="1">
        <v>43976</v>
      </c>
      <c r="B444">
        <v>4.4000000000000004</v>
      </c>
      <c r="C444" t="s">
        <v>97</v>
      </c>
      <c r="I444" s="1">
        <v>43902</v>
      </c>
      <c r="J444">
        <v>33.06666666666667</v>
      </c>
      <c r="K444" t="s">
        <v>107</v>
      </c>
    </row>
    <row r="445" spans="1:11" x14ac:dyDescent="0.25">
      <c r="A445" s="1">
        <v>43977</v>
      </c>
      <c r="B445">
        <v>4.9000000000000004</v>
      </c>
      <c r="C445" t="s">
        <v>97</v>
      </c>
      <c r="I445" s="1">
        <v>43903</v>
      </c>
      <c r="J445">
        <v>30.333333333333332</v>
      </c>
      <c r="K445" t="s">
        <v>107</v>
      </c>
    </row>
    <row r="446" spans="1:11" x14ac:dyDescent="0.25">
      <c r="A446" s="1">
        <v>43978</v>
      </c>
      <c r="B446">
        <v>5.3</v>
      </c>
      <c r="C446" t="s">
        <v>97</v>
      </c>
      <c r="I446" s="1">
        <v>43904</v>
      </c>
      <c r="J446">
        <v>28.866666666666667</v>
      </c>
      <c r="K446" t="s">
        <v>107</v>
      </c>
    </row>
    <row r="447" spans="1:11" x14ac:dyDescent="0.25">
      <c r="A447" s="1">
        <v>43979</v>
      </c>
      <c r="B447">
        <v>4.7</v>
      </c>
      <c r="C447" t="s">
        <v>97</v>
      </c>
      <c r="I447" s="1">
        <v>43905</v>
      </c>
      <c r="J447">
        <v>26.933333333333334</v>
      </c>
      <c r="K447" t="s">
        <v>107</v>
      </c>
    </row>
    <row r="448" spans="1:11" x14ac:dyDescent="0.25">
      <c r="A448" s="1">
        <v>43980</v>
      </c>
      <c r="B448">
        <v>4.0999999999999996</v>
      </c>
      <c r="C448" t="s">
        <v>97</v>
      </c>
      <c r="I448" s="1">
        <v>43906</v>
      </c>
      <c r="J448">
        <v>24.4</v>
      </c>
      <c r="K448" t="s">
        <v>107</v>
      </c>
    </row>
    <row r="449" spans="1:11" x14ac:dyDescent="0.25">
      <c r="A449" s="1">
        <v>43981</v>
      </c>
      <c r="B449">
        <v>3.5</v>
      </c>
      <c r="C449" t="s">
        <v>97</v>
      </c>
      <c r="I449" s="1">
        <v>43907</v>
      </c>
      <c r="J449">
        <v>22.933333333333334</v>
      </c>
      <c r="K449" t="s">
        <v>107</v>
      </c>
    </row>
    <row r="450" spans="1:11" x14ac:dyDescent="0.25">
      <c r="A450" s="1">
        <v>43982</v>
      </c>
      <c r="B450">
        <v>3.4</v>
      </c>
      <c r="C450" t="s">
        <v>97</v>
      </c>
      <c r="I450" s="1">
        <v>43908</v>
      </c>
      <c r="J450">
        <v>20.733333333333334</v>
      </c>
      <c r="K450" t="s">
        <v>107</v>
      </c>
    </row>
    <row r="451" spans="1:11" x14ac:dyDescent="0.25">
      <c r="A451" s="1">
        <v>43983</v>
      </c>
      <c r="B451">
        <v>3.4</v>
      </c>
      <c r="C451" t="s">
        <v>97</v>
      </c>
      <c r="I451" s="1">
        <v>43909</v>
      </c>
      <c r="J451">
        <v>19.666666666666668</v>
      </c>
      <c r="K451" t="s">
        <v>107</v>
      </c>
    </row>
    <row r="452" spans="1:11" x14ac:dyDescent="0.25">
      <c r="A452" s="1">
        <v>43984</v>
      </c>
      <c r="B452">
        <v>4.5999999999999996</v>
      </c>
      <c r="C452" t="s">
        <v>97</v>
      </c>
      <c r="I452" s="1">
        <v>43910</v>
      </c>
      <c r="J452">
        <v>17.733333333333334</v>
      </c>
      <c r="K452" t="s">
        <v>107</v>
      </c>
    </row>
    <row r="453" spans="1:11" x14ac:dyDescent="0.25">
      <c r="A453" s="1">
        <v>43985</v>
      </c>
      <c r="B453">
        <v>5.0999999999999996</v>
      </c>
      <c r="C453" t="s">
        <v>97</v>
      </c>
      <c r="I453" s="1">
        <v>43911</v>
      </c>
      <c r="J453">
        <v>15.933333333333334</v>
      </c>
      <c r="K453" t="s">
        <v>107</v>
      </c>
    </row>
    <row r="454" spans="1:11" x14ac:dyDescent="0.25">
      <c r="A454" s="1">
        <v>43986</v>
      </c>
      <c r="B454">
        <v>4.9000000000000004</v>
      </c>
      <c r="C454" t="s">
        <v>97</v>
      </c>
      <c r="I454" s="1">
        <v>43912</v>
      </c>
      <c r="J454">
        <v>14.333333333333334</v>
      </c>
      <c r="K454" t="s">
        <v>107</v>
      </c>
    </row>
    <row r="455" spans="1:11" x14ac:dyDescent="0.25">
      <c r="A455" s="1">
        <v>43987</v>
      </c>
      <c r="B455">
        <v>4.3</v>
      </c>
      <c r="C455" t="s">
        <v>97</v>
      </c>
      <c r="I455" s="1">
        <v>43913</v>
      </c>
      <c r="J455">
        <v>12.866666666666667</v>
      </c>
      <c r="K455" t="s">
        <v>107</v>
      </c>
    </row>
    <row r="456" spans="1:11" x14ac:dyDescent="0.25">
      <c r="A456" s="1">
        <v>43988</v>
      </c>
      <c r="B456">
        <v>3.9</v>
      </c>
      <c r="C456" t="s">
        <v>97</v>
      </c>
      <c r="I456" s="1">
        <v>43914</v>
      </c>
      <c r="J456">
        <v>11.666666666666666</v>
      </c>
      <c r="K456" t="s">
        <v>107</v>
      </c>
    </row>
    <row r="457" spans="1:11" x14ac:dyDescent="0.25">
      <c r="A457" s="1">
        <v>43989</v>
      </c>
      <c r="B457">
        <v>4.4000000000000004</v>
      </c>
      <c r="C457" t="s">
        <v>97</v>
      </c>
      <c r="I457" s="1">
        <v>43915</v>
      </c>
      <c r="J457">
        <v>10.6</v>
      </c>
      <c r="K457" t="s">
        <v>107</v>
      </c>
    </row>
    <row r="458" spans="1:11" x14ac:dyDescent="0.25">
      <c r="A458" s="1">
        <v>43990</v>
      </c>
      <c r="B458">
        <v>4.5999999999999996</v>
      </c>
      <c r="C458" t="s">
        <v>97</v>
      </c>
      <c r="I458" s="1">
        <v>43916</v>
      </c>
      <c r="J458">
        <v>9.7333333333333325</v>
      </c>
      <c r="K458" t="s">
        <v>107</v>
      </c>
    </row>
    <row r="459" spans="1:11" x14ac:dyDescent="0.25">
      <c r="A459" s="1">
        <v>43991</v>
      </c>
      <c r="B459">
        <v>4.9000000000000004</v>
      </c>
      <c r="C459" t="s">
        <v>97</v>
      </c>
      <c r="I459" s="1">
        <v>43917</v>
      </c>
      <c r="J459">
        <v>8.6666666666666661</v>
      </c>
      <c r="K459" t="s">
        <v>107</v>
      </c>
    </row>
    <row r="460" spans="1:11" x14ac:dyDescent="0.25">
      <c r="A460" s="1">
        <v>43992</v>
      </c>
      <c r="B460">
        <v>4.8</v>
      </c>
      <c r="C460" t="s">
        <v>97</v>
      </c>
      <c r="I460" s="1">
        <v>43918</v>
      </c>
      <c r="J460">
        <v>8.2666666666666675</v>
      </c>
      <c r="K460" t="s">
        <v>107</v>
      </c>
    </row>
    <row r="461" spans="1:11" x14ac:dyDescent="0.25">
      <c r="A461" s="1">
        <v>43993</v>
      </c>
      <c r="B461">
        <v>5.7</v>
      </c>
      <c r="C461" t="s">
        <v>97</v>
      </c>
      <c r="I461" s="1">
        <v>43919</v>
      </c>
      <c r="J461">
        <v>8</v>
      </c>
      <c r="K461" t="s">
        <v>107</v>
      </c>
    </row>
    <row r="462" spans="1:11" x14ac:dyDescent="0.25">
      <c r="A462" s="1">
        <v>43994</v>
      </c>
      <c r="B462">
        <v>4.8</v>
      </c>
      <c r="C462" t="s">
        <v>97</v>
      </c>
      <c r="I462" s="1">
        <v>43920</v>
      </c>
      <c r="J462">
        <v>7.333333333333333</v>
      </c>
      <c r="K462" t="s">
        <v>107</v>
      </c>
    </row>
    <row r="463" spans="1:11" x14ac:dyDescent="0.25">
      <c r="A463" s="1">
        <v>43995</v>
      </c>
      <c r="B463">
        <v>5.4</v>
      </c>
      <c r="C463" t="s">
        <v>97</v>
      </c>
      <c r="I463" s="1">
        <v>43921</v>
      </c>
      <c r="J463">
        <v>6.8666666666666663</v>
      </c>
      <c r="K463" t="s">
        <v>107</v>
      </c>
    </row>
    <row r="464" spans="1:11" x14ac:dyDescent="0.25">
      <c r="A464" s="1">
        <v>43996</v>
      </c>
      <c r="B464">
        <v>11</v>
      </c>
      <c r="C464" t="s">
        <v>97</v>
      </c>
      <c r="I464" s="1">
        <v>43922</v>
      </c>
      <c r="J464">
        <v>6.2</v>
      </c>
      <c r="K464" t="s">
        <v>107</v>
      </c>
    </row>
    <row r="465" spans="1:11" x14ac:dyDescent="0.25">
      <c r="A465" s="1">
        <v>43997</v>
      </c>
      <c r="B465">
        <v>15.4</v>
      </c>
      <c r="C465" t="s">
        <v>97</v>
      </c>
      <c r="I465" s="1">
        <v>43923</v>
      </c>
      <c r="J465">
        <v>5.666666666666667</v>
      </c>
      <c r="K465" t="s">
        <v>107</v>
      </c>
    </row>
    <row r="466" spans="1:11" x14ac:dyDescent="0.25">
      <c r="A466" s="1">
        <v>43998</v>
      </c>
      <c r="B466">
        <v>19.100000000000001</v>
      </c>
      <c r="C466" t="s">
        <v>97</v>
      </c>
      <c r="I466" s="1">
        <v>43924</v>
      </c>
      <c r="J466">
        <v>5</v>
      </c>
      <c r="K466" t="s">
        <v>107</v>
      </c>
    </row>
    <row r="467" spans="1:11" x14ac:dyDescent="0.25">
      <c r="A467" s="1">
        <v>43999</v>
      </c>
      <c r="B467">
        <v>22.9</v>
      </c>
      <c r="C467" t="s">
        <v>97</v>
      </c>
      <c r="I467" s="1">
        <v>43925</v>
      </c>
      <c r="J467">
        <v>5.1333333333333337</v>
      </c>
      <c r="K467" t="s">
        <v>107</v>
      </c>
    </row>
    <row r="468" spans="1:11" x14ac:dyDescent="0.25">
      <c r="A468" s="1">
        <v>44000</v>
      </c>
      <c r="B468">
        <v>25.3</v>
      </c>
      <c r="C468" t="s">
        <v>97</v>
      </c>
      <c r="I468" s="1">
        <v>43926</v>
      </c>
      <c r="J468">
        <v>5.1333333333333337</v>
      </c>
      <c r="K468" t="s">
        <v>107</v>
      </c>
    </row>
    <row r="469" spans="1:11" x14ac:dyDescent="0.25">
      <c r="A469" s="1">
        <v>44001</v>
      </c>
      <c r="B469">
        <v>28.2</v>
      </c>
      <c r="C469" t="s">
        <v>97</v>
      </c>
      <c r="I469" s="1">
        <v>43927</v>
      </c>
      <c r="J469">
        <v>4.9333333333333336</v>
      </c>
      <c r="K469" t="s">
        <v>107</v>
      </c>
    </row>
    <row r="470" spans="1:11" x14ac:dyDescent="0.25">
      <c r="A470" s="1">
        <v>44002</v>
      </c>
      <c r="B470">
        <v>30.6</v>
      </c>
      <c r="C470" t="s">
        <v>97</v>
      </c>
      <c r="I470" s="1">
        <v>43928</v>
      </c>
      <c r="J470">
        <v>4.666666666666667</v>
      </c>
      <c r="K470" t="s">
        <v>107</v>
      </c>
    </row>
    <row r="471" spans="1:11" x14ac:dyDescent="0.25">
      <c r="A471" s="1">
        <v>44003</v>
      </c>
      <c r="B471">
        <v>32.1</v>
      </c>
      <c r="C471" t="s">
        <v>97</v>
      </c>
      <c r="I471" s="1">
        <v>43929</v>
      </c>
      <c r="J471">
        <v>4.0666666666666664</v>
      </c>
      <c r="K471" t="s">
        <v>107</v>
      </c>
    </row>
    <row r="472" spans="1:11" x14ac:dyDescent="0.25">
      <c r="A472" s="1">
        <v>44004</v>
      </c>
      <c r="B472">
        <v>33.200000000000003</v>
      </c>
      <c r="C472" t="s">
        <v>97</v>
      </c>
      <c r="I472" s="1">
        <v>43930</v>
      </c>
      <c r="J472">
        <v>3.7333333333333334</v>
      </c>
      <c r="K472" t="s">
        <v>107</v>
      </c>
    </row>
    <row r="473" spans="1:11" x14ac:dyDescent="0.25">
      <c r="A473" s="1">
        <v>43848</v>
      </c>
      <c r="C473" t="s">
        <v>98</v>
      </c>
      <c r="I473" s="1">
        <v>43931</v>
      </c>
      <c r="J473">
        <v>3.6</v>
      </c>
      <c r="K473" t="s">
        <v>107</v>
      </c>
    </row>
    <row r="474" spans="1:11" x14ac:dyDescent="0.25">
      <c r="A474" s="1">
        <v>43849</v>
      </c>
      <c r="C474" t="s">
        <v>98</v>
      </c>
      <c r="I474" s="1">
        <v>43932</v>
      </c>
      <c r="J474">
        <v>3.2666666666666666</v>
      </c>
      <c r="K474" t="s">
        <v>107</v>
      </c>
    </row>
    <row r="475" spans="1:11" x14ac:dyDescent="0.25">
      <c r="A475" s="1">
        <v>43850</v>
      </c>
      <c r="C475" t="s">
        <v>98</v>
      </c>
      <c r="I475" s="1">
        <v>43933</v>
      </c>
      <c r="J475">
        <v>3.1333333333333333</v>
      </c>
      <c r="K475" t="s">
        <v>107</v>
      </c>
    </row>
    <row r="476" spans="1:11" x14ac:dyDescent="0.25">
      <c r="A476" s="1">
        <v>43851</v>
      </c>
      <c r="C476" t="s">
        <v>98</v>
      </c>
      <c r="I476" s="1">
        <v>43934</v>
      </c>
      <c r="J476">
        <v>2.9333333333333331</v>
      </c>
      <c r="K476" t="s">
        <v>107</v>
      </c>
    </row>
    <row r="477" spans="1:11" x14ac:dyDescent="0.25">
      <c r="A477" s="1">
        <v>43852</v>
      </c>
      <c r="C477" t="s">
        <v>98</v>
      </c>
      <c r="I477" s="1">
        <v>43935</v>
      </c>
      <c r="J477">
        <v>2.7333333333333334</v>
      </c>
      <c r="K477" t="s">
        <v>107</v>
      </c>
    </row>
    <row r="478" spans="1:11" x14ac:dyDescent="0.25">
      <c r="A478" s="1">
        <v>43853</v>
      </c>
      <c r="C478" t="s">
        <v>98</v>
      </c>
      <c r="I478" s="1">
        <v>43936</v>
      </c>
      <c r="J478">
        <v>2.6</v>
      </c>
      <c r="K478" t="s">
        <v>107</v>
      </c>
    </row>
    <row r="479" spans="1:11" x14ac:dyDescent="0.25">
      <c r="A479" s="1">
        <v>43854</v>
      </c>
      <c r="C479" t="s">
        <v>98</v>
      </c>
      <c r="I479" s="1">
        <v>43937</v>
      </c>
      <c r="J479">
        <v>2.4666666666666668</v>
      </c>
      <c r="K479" t="s">
        <v>107</v>
      </c>
    </row>
    <row r="480" spans="1:11" x14ac:dyDescent="0.25">
      <c r="A480" s="1">
        <v>43855</v>
      </c>
      <c r="C480" t="s">
        <v>98</v>
      </c>
      <c r="I480" s="1">
        <v>43938</v>
      </c>
      <c r="J480">
        <v>2.4</v>
      </c>
      <c r="K480" t="s">
        <v>107</v>
      </c>
    </row>
    <row r="481" spans="1:11" x14ac:dyDescent="0.25">
      <c r="A481" s="1">
        <v>43856</v>
      </c>
      <c r="C481" t="s">
        <v>98</v>
      </c>
      <c r="I481" s="1">
        <v>43939</v>
      </c>
      <c r="J481">
        <v>2</v>
      </c>
      <c r="K481" t="s">
        <v>107</v>
      </c>
    </row>
    <row r="482" spans="1:11" x14ac:dyDescent="0.25">
      <c r="A482" s="1">
        <v>43857</v>
      </c>
      <c r="C482" t="s">
        <v>98</v>
      </c>
      <c r="I482" s="1">
        <v>43940</v>
      </c>
      <c r="J482">
        <v>1.3333333333333333</v>
      </c>
      <c r="K482" t="s">
        <v>107</v>
      </c>
    </row>
    <row r="483" spans="1:11" x14ac:dyDescent="0.25">
      <c r="A483" s="1">
        <v>43858</v>
      </c>
      <c r="C483" t="s">
        <v>98</v>
      </c>
      <c r="I483" s="1">
        <v>43941</v>
      </c>
      <c r="J483">
        <v>1.0666666666666667</v>
      </c>
      <c r="K483" t="s">
        <v>107</v>
      </c>
    </row>
    <row r="484" spans="1:11" x14ac:dyDescent="0.25">
      <c r="A484" s="1">
        <v>43859</v>
      </c>
      <c r="C484" t="s">
        <v>98</v>
      </c>
      <c r="I484" s="1">
        <v>43942</v>
      </c>
      <c r="J484">
        <v>0.8666666666666667</v>
      </c>
      <c r="K484" t="s">
        <v>107</v>
      </c>
    </row>
    <row r="485" spans="1:11" x14ac:dyDescent="0.25">
      <c r="A485" s="1">
        <v>43860</v>
      </c>
      <c r="C485" t="s">
        <v>98</v>
      </c>
      <c r="I485" s="1">
        <v>43943</v>
      </c>
      <c r="J485">
        <v>0.73333333333333328</v>
      </c>
      <c r="K485" t="s">
        <v>107</v>
      </c>
    </row>
    <row r="486" spans="1:11" x14ac:dyDescent="0.25">
      <c r="A486" s="1">
        <v>43861</v>
      </c>
      <c r="C486" t="s">
        <v>98</v>
      </c>
      <c r="I486" s="1">
        <v>43944</v>
      </c>
      <c r="J486">
        <v>0.73333333333333328</v>
      </c>
      <c r="K486" t="s">
        <v>107</v>
      </c>
    </row>
    <row r="487" spans="1:11" x14ac:dyDescent="0.25">
      <c r="A487" s="1">
        <v>43862</v>
      </c>
      <c r="C487" t="s">
        <v>98</v>
      </c>
      <c r="I487" s="1">
        <v>43945</v>
      </c>
      <c r="J487">
        <v>0.6</v>
      </c>
      <c r="K487" t="s">
        <v>107</v>
      </c>
    </row>
    <row r="488" spans="1:11" x14ac:dyDescent="0.25">
      <c r="A488" s="1">
        <v>43863</v>
      </c>
      <c r="B488">
        <v>954.66666666666663</v>
      </c>
      <c r="C488" t="s">
        <v>98</v>
      </c>
      <c r="I488" s="1">
        <v>43946</v>
      </c>
      <c r="J488">
        <v>0.46666666666666667</v>
      </c>
      <c r="K488" t="s">
        <v>107</v>
      </c>
    </row>
    <row r="489" spans="1:11" x14ac:dyDescent="0.25">
      <c r="A489" s="1">
        <v>43864</v>
      </c>
      <c r="B489">
        <v>1139.0666666666666</v>
      </c>
      <c r="C489" t="s">
        <v>98</v>
      </c>
      <c r="I489" s="1">
        <v>43947</v>
      </c>
      <c r="J489">
        <v>0.4</v>
      </c>
      <c r="K489" t="s">
        <v>107</v>
      </c>
    </row>
    <row r="490" spans="1:11" x14ac:dyDescent="0.25">
      <c r="A490" s="1">
        <v>43865</v>
      </c>
      <c r="B490">
        <v>1349.4666666666667</v>
      </c>
      <c r="C490" t="s">
        <v>98</v>
      </c>
      <c r="I490" s="1">
        <v>43948</v>
      </c>
      <c r="J490">
        <v>0.26666666666666666</v>
      </c>
      <c r="K490" t="s">
        <v>107</v>
      </c>
    </row>
    <row r="491" spans="1:11" x14ac:dyDescent="0.25">
      <c r="A491" s="1">
        <v>43866</v>
      </c>
      <c r="B491">
        <v>1602.3333333333333</v>
      </c>
      <c r="C491" t="s">
        <v>98</v>
      </c>
      <c r="I491" s="1">
        <v>43949</v>
      </c>
      <c r="J491">
        <v>0.26666666666666666</v>
      </c>
      <c r="K491" t="s">
        <v>107</v>
      </c>
    </row>
    <row r="492" spans="1:11" x14ac:dyDescent="0.25">
      <c r="A492" s="1">
        <v>43867</v>
      </c>
      <c r="B492">
        <v>1838.6666666666667</v>
      </c>
      <c r="C492" t="s">
        <v>98</v>
      </c>
      <c r="I492" s="1">
        <v>43950</v>
      </c>
      <c r="J492">
        <v>0.13333333333333333</v>
      </c>
      <c r="K492" t="s">
        <v>107</v>
      </c>
    </row>
    <row r="493" spans="1:11" x14ac:dyDescent="0.25">
      <c r="A493" s="1">
        <v>43868</v>
      </c>
      <c r="B493">
        <v>2039.4666666666667</v>
      </c>
      <c r="C493" t="s">
        <v>98</v>
      </c>
      <c r="I493" s="1">
        <v>43951</v>
      </c>
      <c r="J493">
        <v>0.13333333333333333</v>
      </c>
      <c r="K493" t="s">
        <v>107</v>
      </c>
    </row>
    <row r="494" spans="1:11" x14ac:dyDescent="0.25">
      <c r="A494" s="1">
        <v>43869</v>
      </c>
      <c r="B494">
        <v>2247.8666666666668</v>
      </c>
      <c r="C494" t="s">
        <v>98</v>
      </c>
      <c r="I494" s="1">
        <v>43952</v>
      </c>
      <c r="J494">
        <v>6.6666666666666666E-2</v>
      </c>
      <c r="K494" t="s">
        <v>107</v>
      </c>
    </row>
    <row r="495" spans="1:11" x14ac:dyDescent="0.25">
      <c r="A495" s="1">
        <v>43870</v>
      </c>
      <c r="B495">
        <v>2394.0666666666666</v>
      </c>
      <c r="C495" t="s">
        <v>98</v>
      </c>
      <c r="I495" s="1">
        <v>43953</v>
      </c>
      <c r="J495">
        <v>6.6666666666666666E-2</v>
      </c>
      <c r="K495" t="s">
        <v>107</v>
      </c>
    </row>
    <row r="496" spans="1:11" x14ac:dyDescent="0.25">
      <c r="A496" s="1">
        <v>43871</v>
      </c>
      <c r="B496">
        <v>2546.4</v>
      </c>
      <c r="C496" t="s">
        <v>98</v>
      </c>
      <c r="I496" s="1">
        <v>43954</v>
      </c>
      <c r="J496">
        <v>6.6666666666666666E-2</v>
      </c>
      <c r="K496" t="s">
        <v>107</v>
      </c>
    </row>
    <row r="497" spans="1:11" x14ac:dyDescent="0.25">
      <c r="A497" s="1">
        <v>43872</v>
      </c>
      <c r="B497">
        <v>2659.6</v>
      </c>
      <c r="C497" t="s">
        <v>98</v>
      </c>
      <c r="I497" s="1">
        <v>43955</v>
      </c>
      <c r="J497">
        <v>6.6666666666666666E-2</v>
      </c>
      <c r="K497" t="s">
        <v>107</v>
      </c>
    </row>
    <row r="498" spans="1:11" x14ac:dyDescent="0.25">
      <c r="A498" s="1">
        <v>43873</v>
      </c>
      <c r="B498">
        <v>2675.8666666666668</v>
      </c>
      <c r="C498" t="s">
        <v>98</v>
      </c>
      <c r="I498" s="1">
        <v>43956</v>
      </c>
      <c r="J498">
        <v>6.6666666666666666E-2</v>
      </c>
      <c r="K498" t="s">
        <v>107</v>
      </c>
    </row>
    <row r="499" spans="1:11" x14ac:dyDescent="0.25">
      <c r="A499" s="1">
        <v>43874</v>
      </c>
      <c r="B499">
        <v>2699.8666666666668</v>
      </c>
      <c r="C499" t="s">
        <v>98</v>
      </c>
      <c r="I499" s="1">
        <v>43957</v>
      </c>
      <c r="J499">
        <v>6.6666666666666666E-2</v>
      </c>
      <c r="K499" t="s">
        <v>107</v>
      </c>
    </row>
    <row r="500" spans="1:11" x14ac:dyDescent="0.25">
      <c r="A500" s="1">
        <v>43875</v>
      </c>
      <c r="B500">
        <v>2717.0666666666666</v>
      </c>
      <c r="C500" t="s">
        <v>98</v>
      </c>
      <c r="I500" s="1">
        <v>43958</v>
      </c>
      <c r="J500">
        <v>6.6666666666666666E-2</v>
      </c>
      <c r="K500" t="s">
        <v>107</v>
      </c>
    </row>
    <row r="501" spans="1:11" x14ac:dyDescent="0.25">
      <c r="A501" s="1">
        <v>43876</v>
      </c>
      <c r="B501">
        <v>2685.2</v>
      </c>
      <c r="C501" t="s">
        <v>98</v>
      </c>
      <c r="I501" s="1">
        <v>43959</v>
      </c>
      <c r="J501">
        <v>6.6666666666666666E-2</v>
      </c>
      <c r="K501" t="s">
        <v>107</v>
      </c>
    </row>
    <row r="502" spans="1:11" x14ac:dyDescent="0.25">
      <c r="A502" s="1">
        <v>43877</v>
      </c>
      <c r="B502">
        <v>2620</v>
      </c>
      <c r="C502" t="s">
        <v>98</v>
      </c>
      <c r="I502" s="1">
        <v>43960</v>
      </c>
      <c r="J502">
        <v>6.6666666666666666E-2</v>
      </c>
      <c r="K502" t="s">
        <v>107</v>
      </c>
    </row>
    <row r="503" spans="1:11" x14ac:dyDescent="0.25">
      <c r="A503" s="1">
        <v>43878</v>
      </c>
      <c r="B503">
        <v>2573.2666666666669</v>
      </c>
      <c r="C503" t="s">
        <v>98</v>
      </c>
      <c r="I503" s="1">
        <v>43961</v>
      </c>
      <c r="J503">
        <v>6.6666666666666666E-2</v>
      </c>
      <c r="K503" t="s">
        <v>107</v>
      </c>
    </row>
    <row r="504" spans="1:11" x14ac:dyDescent="0.25">
      <c r="A504" s="1">
        <v>43879</v>
      </c>
      <c r="B504">
        <v>2501.5333333333333</v>
      </c>
      <c r="C504" t="s">
        <v>98</v>
      </c>
      <c r="I504" s="1">
        <v>43962</v>
      </c>
      <c r="J504">
        <v>6.6666666666666666E-2</v>
      </c>
      <c r="K504" t="s">
        <v>107</v>
      </c>
    </row>
    <row r="505" spans="1:11" x14ac:dyDescent="0.25">
      <c r="A505" s="1">
        <v>43880</v>
      </c>
      <c r="B505">
        <v>2340.4666666666667</v>
      </c>
      <c r="C505" t="s">
        <v>98</v>
      </c>
      <c r="I505" s="1">
        <v>43963</v>
      </c>
      <c r="J505">
        <v>0</v>
      </c>
      <c r="K505" t="s">
        <v>107</v>
      </c>
    </row>
    <row r="506" spans="1:11" x14ac:dyDescent="0.25">
      <c r="A506" s="1">
        <v>43881</v>
      </c>
      <c r="B506">
        <v>2140.6666666666665</v>
      </c>
      <c r="C506" t="s">
        <v>98</v>
      </c>
      <c r="I506" s="1">
        <v>43964</v>
      </c>
      <c r="J506">
        <v>0</v>
      </c>
      <c r="K506" t="s">
        <v>107</v>
      </c>
    </row>
    <row r="507" spans="1:11" x14ac:dyDescent="0.25">
      <c r="A507" s="1">
        <v>43882</v>
      </c>
      <c r="B507">
        <v>1920.8666666666666</v>
      </c>
      <c r="C507" t="s">
        <v>98</v>
      </c>
      <c r="I507" s="1">
        <v>43965</v>
      </c>
      <c r="J507">
        <v>0</v>
      </c>
      <c r="K507" t="s">
        <v>107</v>
      </c>
    </row>
    <row r="508" spans="1:11" x14ac:dyDescent="0.25">
      <c r="A508" s="1">
        <v>43883</v>
      </c>
      <c r="B508">
        <v>1754.5333333333333</v>
      </c>
      <c r="C508" t="s">
        <v>98</v>
      </c>
      <c r="I508" s="1">
        <v>43966</v>
      </c>
      <c r="J508">
        <v>0</v>
      </c>
      <c r="K508" t="s">
        <v>107</v>
      </c>
    </row>
    <row r="509" spans="1:11" x14ac:dyDescent="0.25">
      <c r="A509" s="1">
        <v>43884</v>
      </c>
      <c r="B509">
        <v>1543.1333333333334</v>
      </c>
      <c r="C509" t="s">
        <v>98</v>
      </c>
      <c r="I509" s="1">
        <v>43967</v>
      </c>
      <c r="J509">
        <v>0</v>
      </c>
      <c r="K509" t="s">
        <v>107</v>
      </c>
    </row>
    <row r="510" spans="1:11" x14ac:dyDescent="0.25">
      <c r="A510" s="1">
        <v>43885</v>
      </c>
      <c r="B510">
        <v>1400.2</v>
      </c>
      <c r="C510" t="s">
        <v>98</v>
      </c>
      <c r="I510" s="1">
        <v>43841</v>
      </c>
      <c r="K510" t="s">
        <v>108</v>
      </c>
    </row>
    <row r="511" spans="1:11" x14ac:dyDescent="0.25">
      <c r="A511" s="1">
        <v>43886</v>
      </c>
      <c r="B511">
        <v>1229.0666666666666</v>
      </c>
      <c r="C511" t="s">
        <v>98</v>
      </c>
      <c r="I511" s="1">
        <v>43842</v>
      </c>
      <c r="K511" t="s">
        <v>108</v>
      </c>
    </row>
    <row r="512" spans="1:11" x14ac:dyDescent="0.25">
      <c r="A512" s="1">
        <v>43887</v>
      </c>
      <c r="B512">
        <v>1093.4666666666667</v>
      </c>
      <c r="C512" t="s">
        <v>98</v>
      </c>
      <c r="I512" s="1">
        <v>43843</v>
      </c>
      <c r="K512" t="s">
        <v>108</v>
      </c>
    </row>
    <row r="513" spans="1:11" x14ac:dyDescent="0.25">
      <c r="A513" s="1">
        <v>43888</v>
      </c>
      <c r="B513">
        <v>980.93333333333328</v>
      </c>
      <c r="C513" t="s">
        <v>98</v>
      </c>
      <c r="I513" s="1">
        <v>43844</v>
      </c>
      <c r="K513" t="s">
        <v>108</v>
      </c>
    </row>
    <row r="514" spans="1:11" x14ac:dyDescent="0.25">
      <c r="A514" s="1">
        <v>43889</v>
      </c>
      <c r="B514">
        <v>888.13333333333333</v>
      </c>
      <c r="C514" t="s">
        <v>98</v>
      </c>
      <c r="I514" s="1">
        <v>43845</v>
      </c>
      <c r="K514" t="s">
        <v>108</v>
      </c>
    </row>
    <row r="515" spans="1:11" x14ac:dyDescent="0.25">
      <c r="A515" s="1">
        <v>43890</v>
      </c>
      <c r="B515">
        <v>793.33333333333337</v>
      </c>
      <c r="C515" t="s">
        <v>98</v>
      </c>
      <c r="I515" s="1">
        <v>43846</v>
      </c>
      <c r="J515">
        <v>0.44999999999999996</v>
      </c>
      <c r="K515" t="s">
        <v>108</v>
      </c>
    </row>
    <row r="516" spans="1:11" x14ac:dyDescent="0.25">
      <c r="A516" s="1">
        <v>43891</v>
      </c>
      <c r="B516">
        <v>706.6</v>
      </c>
      <c r="C516" t="s">
        <v>98</v>
      </c>
      <c r="I516" s="1">
        <v>43847</v>
      </c>
      <c r="J516">
        <v>0.2</v>
      </c>
      <c r="K516" t="s">
        <v>108</v>
      </c>
    </row>
    <row r="517" spans="1:11" x14ac:dyDescent="0.25">
      <c r="A517" s="1">
        <v>43892</v>
      </c>
      <c r="B517">
        <v>640.20000000000005</v>
      </c>
      <c r="C517" t="s">
        <v>98</v>
      </c>
      <c r="I517" s="1">
        <v>43848</v>
      </c>
      <c r="J517">
        <v>0.2</v>
      </c>
      <c r="K517" t="s">
        <v>108</v>
      </c>
    </row>
    <row r="518" spans="1:11" x14ac:dyDescent="0.25">
      <c r="A518" s="1">
        <v>43893</v>
      </c>
      <c r="B518">
        <v>522.26666666666665</v>
      </c>
      <c r="C518" t="s">
        <v>98</v>
      </c>
      <c r="I518" s="1">
        <v>43849</v>
      </c>
      <c r="J518">
        <v>0.15</v>
      </c>
      <c r="K518" t="s">
        <v>108</v>
      </c>
    </row>
    <row r="519" spans="1:11" x14ac:dyDescent="0.25">
      <c r="A519" s="1">
        <v>43894</v>
      </c>
      <c r="B519">
        <v>414.93333333333334</v>
      </c>
      <c r="C519" t="s">
        <v>98</v>
      </c>
      <c r="I519" s="1">
        <v>43850</v>
      </c>
      <c r="J519">
        <v>0.44999999999999996</v>
      </c>
      <c r="K519" t="s">
        <v>108</v>
      </c>
    </row>
    <row r="520" spans="1:11" x14ac:dyDescent="0.25">
      <c r="A520" s="1">
        <v>43895</v>
      </c>
      <c r="B520">
        <v>370</v>
      </c>
      <c r="C520" t="s">
        <v>98</v>
      </c>
      <c r="I520" s="1">
        <v>43851</v>
      </c>
      <c r="J520">
        <v>0.2</v>
      </c>
      <c r="K520" t="s">
        <v>108</v>
      </c>
    </row>
    <row r="521" spans="1:11" x14ac:dyDescent="0.25">
      <c r="A521" s="1">
        <v>43896</v>
      </c>
      <c r="B521">
        <v>317.33333333333331</v>
      </c>
      <c r="C521" t="s">
        <v>98</v>
      </c>
      <c r="I521" s="1">
        <v>43852</v>
      </c>
      <c r="J521">
        <v>1.0999999999999999</v>
      </c>
      <c r="K521" t="s">
        <v>108</v>
      </c>
    </row>
    <row r="522" spans="1:11" x14ac:dyDescent="0.25">
      <c r="A522" s="1">
        <v>43897</v>
      </c>
      <c r="B522">
        <v>293.8</v>
      </c>
      <c r="C522" t="s">
        <v>98</v>
      </c>
      <c r="I522" s="1">
        <v>43853</v>
      </c>
      <c r="J522">
        <v>4.05</v>
      </c>
      <c r="K522" t="s">
        <v>108</v>
      </c>
    </row>
    <row r="523" spans="1:11" x14ac:dyDescent="0.25">
      <c r="A523" s="1">
        <v>43898</v>
      </c>
      <c r="B523">
        <v>253.26666666666668</v>
      </c>
      <c r="C523" t="s">
        <v>98</v>
      </c>
      <c r="I523" s="1">
        <v>43854</v>
      </c>
      <c r="J523">
        <v>2.95</v>
      </c>
      <c r="K523" t="s">
        <v>108</v>
      </c>
    </row>
    <row r="524" spans="1:11" x14ac:dyDescent="0.25">
      <c r="A524" s="1">
        <v>43899</v>
      </c>
      <c r="B524">
        <v>240.26666666666668</v>
      </c>
      <c r="C524" t="s">
        <v>98</v>
      </c>
      <c r="I524" s="1">
        <v>43855</v>
      </c>
      <c r="J524">
        <v>5.3500000000000005</v>
      </c>
      <c r="K524" t="s">
        <v>108</v>
      </c>
    </row>
    <row r="525" spans="1:11" x14ac:dyDescent="0.25">
      <c r="A525" s="1">
        <v>43900</v>
      </c>
      <c r="B525">
        <v>208</v>
      </c>
      <c r="C525" t="s">
        <v>98</v>
      </c>
      <c r="I525" s="1">
        <v>43856</v>
      </c>
      <c r="J525">
        <v>8.3999999999999986</v>
      </c>
      <c r="K525" t="s">
        <v>108</v>
      </c>
    </row>
    <row r="526" spans="1:11" x14ac:dyDescent="0.25">
      <c r="A526" s="1">
        <v>43901</v>
      </c>
      <c r="B526">
        <v>181.93333333333334</v>
      </c>
      <c r="C526" t="s">
        <v>98</v>
      </c>
      <c r="I526" s="1">
        <v>43857</v>
      </c>
      <c r="J526">
        <v>10.950000000000001</v>
      </c>
      <c r="K526" t="s">
        <v>108</v>
      </c>
    </row>
    <row r="527" spans="1:11" x14ac:dyDescent="0.25">
      <c r="A527" s="1">
        <v>43902</v>
      </c>
      <c r="B527">
        <v>154.4</v>
      </c>
      <c r="C527" t="s">
        <v>98</v>
      </c>
      <c r="I527" s="1">
        <v>43858</v>
      </c>
      <c r="J527">
        <v>14.85</v>
      </c>
      <c r="K527" t="s">
        <v>108</v>
      </c>
    </row>
    <row r="528" spans="1:11" x14ac:dyDescent="0.25">
      <c r="A528" s="1">
        <v>43903</v>
      </c>
      <c r="B528">
        <v>133.33333333333334</v>
      </c>
      <c r="C528" t="s">
        <v>98</v>
      </c>
      <c r="I528" s="1">
        <v>43859</v>
      </c>
      <c r="J528">
        <v>19.100000000000001</v>
      </c>
      <c r="K528" t="s">
        <v>108</v>
      </c>
    </row>
    <row r="529" spans="1:11" x14ac:dyDescent="0.25">
      <c r="A529" s="1">
        <v>43904</v>
      </c>
      <c r="B529">
        <v>106.2</v>
      </c>
      <c r="C529" t="s">
        <v>98</v>
      </c>
      <c r="I529" s="1">
        <v>43860</v>
      </c>
      <c r="J529">
        <v>22.3</v>
      </c>
      <c r="K529" t="s">
        <v>108</v>
      </c>
    </row>
    <row r="530" spans="1:11" x14ac:dyDescent="0.25">
      <c r="A530" s="1">
        <v>43905</v>
      </c>
      <c r="B530">
        <v>69.066666666666663</v>
      </c>
      <c r="C530" t="s">
        <v>98</v>
      </c>
      <c r="I530" s="1">
        <v>43861</v>
      </c>
      <c r="J530">
        <v>27.6</v>
      </c>
      <c r="K530" t="s">
        <v>108</v>
      </c>
    </row>
    <row r="531" spans="1:11" x14ac:dyDescent="0.25">
      <c r="A531" s="1">
        <v>43906</v>
      </c>
      <c r="B531">
        <v>57</v>
      </c>
      <c r="C531" t="s">
        <v>98</v>
      </c>
      <c r="I531" s="1">
        <v>43862</v>
      </c>
      <c r="J531">
        <v>33.200000000000003</v>
      </c>
      <c r="K531" t="s">
        <v>108</v>
      </c>
    </row>
    <row r="532" spans="1:11" x14ac:dyDescent="0.25">
      <c r="A532" s="1">
        <v>43907</v>
      </c>
      <c r="B532">
        <v>49.533333333333331</v>
      </c>
      <c r="C532" t="s">
        <v>98</v>
      </c>
      <c r="I532" s="1">
        <v>43863</v>
      </c>
      <c r="J532">
        <v>37.65</v>
      </c>
      <c r="K532" t="s">
        <v>108</v>
      </c>
    </row>
    <row r="533" spans="1:11" x14ac:dyDescent="0.25">
      <c r="A533" s="1">
        <v>43908</v>
      </c>
      <c r="B533">
        <v>43.866666666666667</v>
      </c>
      <c r="C533" t="s">
        <v>98</v>
      </c>
      <c r="I533" s="1">
        <v>43864</v>
      </c>
      <c r="J533">
        <v>40.900000000000006</v>
      </c>
      <c r="K533" t="s">
        <v>108</v>
      </c>
    </row>
    <row r="534" spans="1:11" x14ac:dyDescent="0.25">
      <c r="A534" s="1">
        <v>43909</v>
      </c>
      <c r="B534">
        <v>37.200000000000003</v>
      </c>
      <c r="C534" t="s">
        <v>98</v>
      </c>
      <c r="I534" s="1">
        <v>43865</v>
      </c>
      <c r="J534">
        <v>47.45</v>
      </c>
      <c r="K534" t="s">
        <v>108</v>
      </c>
    </row>
    <row r="535" spans="1:11" x14ac:dyDescent="0.25">
      <c r="A535" s="1">
        <v>43910</v>
      </c>
      <c r="B535">
        <v>30.4</v>
      </c>
      <c r="C535" t="s">
        <v>98</v>
      </c>
      <c r="I535" s="1">
        <v>43866</v>
      </c>
      <c r="J535">
        <v>53.25</v>
      </c>
      <c r="K535" t="s">
        <v>108</v>
      </c>
    </row>
    <row r="536" spans="1:11" x14ac:dyDescent="0.25">
      <c r="A536" s="1">
        <v>43911</v>
      </c>
      <c r="B536">
        <v>26.866666666666667</v>
      </c>
      <c r="C536" t="s">
        <v>98</v>
      </c>
      <c r="I536" s="1">
        <v>43867</v>
      </c>
      <c r="J536">
        <v>57.849999999999994</v>
      </c>
      <c r="K536" t="s">
        <v>108</v>
      </c>
    </row>
    <row r="537" spans="1:11" x14ac:dyDescent="0.25">
      <c r="A537" s="1">
        <v>43912</v>
      </c>
      <c r="B537">
        <v>26.533333333333335</v>
      </c>
      <c r="C537" t="s">
        <v>98</v>
      </c>
      <c r="I537" s="1">
        <v>43868</v>
      </c>
      <c r="J537">
        <v>63.099999999999994</v>
      </c>
      <c r="K537" t="s">
        <v>108</v>
      </c>
    </row>
    <row r="538" spans="1:11" x14ac:dyDescent="0.25">
      <c r="A538" s="1">
        <v>43913</v>
      </c>
      <c r="B538">
        <v>29.066666666666666</v>
      </c>
      <c r="C538" t="s">
        <v>98</v>
      </c>
      <c r="I538" s="1">
        <v>43869</v>
      </c>
      <c r="J538">
        <v>67.8</v>
      </c>
      <c r="K538" t="s">
        <v>108</v>
      </c>
    </row>
    <row r="539" spans="1:11" x14ac:dyDescent="0.25">
      <c r="A539" s="1">
        <v>43914</v>
      </c>
      <c r="B539">
        <v>30.933333333333334</v>
      </c>
      <c r="C539" t="s">
        <v>98</v>
      </c>
      <c r="I539" s="1">
        <v>43870</v>
      </c>
      <c r="J539">
        <v>74.45</v>
      </c>
      <c r="K539" t="s">
        <v>108</v>
      </c>
    </row>
    <row r="540" spans="1:11" x14ac:dyDescent="0.25">
      <c r="A540" s="1">
        <v>43915</v>
      </c>
      <c r="B540">
        <v>33.799999999999997</v>
      </c>
      <c r="C540" t="s">
        <v>98</v>
      </c>
      <c r="I540" s="1">
        <v>43871</v>
      </c>
      <c r="J540">
        <v>79.2</v>
      </c>
      <c r="K540" t="s">
        <v>108</v>
      </c>
    </row>
    <row r="541" spans="1:11" x14ac:dyDescent="0.25">
      <c r="A541" s="1">
        <v>43916</v>
      </c>
      <c r="B541">
        <v>36.466666666666669</v>
      </c>
      <c r="C541" t="s">
        <v>98</v>
      </c>
      <c r="I541" s="1">
        <v>43872</v>
      </c>
      <c r="J541">
        <v>85.85</v>
      </c>
      <c r="K541" t="s">
        <v>108</v>
      </c>
    </row>
    <row r="542" spans="1:11" x14ac:dyDescent="0.25">
      <c r="A542" s="1">
        <v>43917</v>
      </c>
      <c r="B542">
        <v>38.733333333333334</v>
      </c>
      <c r="C542" t="s">
        <v>98</v>
      </c>
      <c r="I542" s="1">
        <v>43873</v>
      </c>
      <c r="J542">
        <v>93.45</v>
      </c>
      <c r="K542" t="s">
        <v>108</v>
      </c>
    </row>
    <row r="543" spans="1:11" x14ac:dyDescent="0.25">
      <c r="A543" s="1">
        <v>43918</v>
      </c>
      <c r="B543">
        <v>41</v>
      </c>
      <c r="C543" t="s">
        <v>98</v>
      </c>
      <c r="I543" s="1">
        <v>43874</v>
      </c>
      <c r="J543">
        <v>96.350000000000009</v>
      </c>
      <c r="K543" t="s">
        <v>108</v>
      </c>
    </row>
    <row r="544" spans="1:11" x14ac:dyDescent="0.25">
      <c r="A544" s="1">
        <v>43919</v>
      </c>
      <c r="B544">
        <v>41.733333333333334</v>
      </c>
      <c r="C544" t="s">
        <v>98</v>
      </c>
      <c r="I544" s="1">
        <v>43875</v>
      </c>
      <c r="J544">
        <v>145.10000000000002</v>
      </c>
      <c r="K544" t="s">
        <v>108</v>
      </c>
    </row>
    <row r="545" spans="1:11" x14ac:dyDescent="0.25">
      <c r="A545" s="1">
        <v>43920</v>
      </c>
      <c r="B545">
        <v>43.866666666666667</v>
      </c>
      <c r="C545" t="s">
        <v>98</v>
      </c>
      <c r="I545" s="1">
        <v>43876</v>
      </c>
      <c r="J545">
        <v>104.85000000000001</v>
      </c>
      <c r="K545" t="s">
        <v>108</v>
      </c>
    </row>
    <row r="546" spans="1:11" x14ac:dyDescent="0.25">
      <c r="A546" s="1">
        <v>43921</v>
      </c>
      <c r="B546">
        <v>44.866666666666667</v>
      </c>
      <c r="C546" t="s">
        <v>98</v>
      </c>
      <c r="I546" s="1">
        <v>43877</v>
      </c>
      <c r="J546">
        <v>127.05000000000001</v>
      </c>
      <c r="K546" t="s">
        <v>108</v>
      </c>
    </row>
    <row r="547" spans="1:11" x14ac:dyDescent="0.25">
      <c r="A547" s="1">
        <v>43922</v>
      </c>
      <c r="B547">
        <v>46.333333333333336</v>
      </c>
      <c r="C547" t="s">
        <v>98</v>
      </c>
      <c r="I547" s="1">
        <v>43878</v>
      </c>
      <c r="J547">
        <v>126.45</v>
      </c>
      <c r="K547" t="s">
        <v>108</v>
      </c>
    </row>
    <row r="548" spans="1:11" x14ac:dyDescent="0.25">
      <c r="A548" s="1">
        <v>43923</v>
      </c>
      <c r="B548">
        <v>46.133333333333333</v>
      </c>
      <c r="C548" t="s">
        <v>98</v>
      </c>
      <c r="I548" s="1">
        <v>43879</v>
      </c>
      <c r="J548">
        <v>128.55000000000001</v>
      </c>
      <c r="K548" t="s">
        <v>108</v>
      </c>
    </row>
    <row r="549" spans="1:11" x14ac:dyDescent="0.25">
      <c r="A549" s="1">
        <v>43924</v>
      </c>
      <c r="B549">
        <v>46.133333333333333</v>
      </c>
      <c r="C549" t="s">
        <v>98</v>
      </c>
      <c r="I549" s="1">
        <v>43880</v>
      </c>
      <c r="J549">
        <v>102.2</v>
      </c>
      <c r="K549" t="s">
        <v>108</v>
      </c>
    </row>
    <row r="550" spans="1:11" x14ac:dyDescent="0.25">
      <c r="A550" s="1">
        <v>43925</v>
      </c>
      <c r="B550">
        <v>45.4</v>
      </c>
      <c r="C550" t="s">
        <v>98</v>
      </c>
      <c r="I550" s="1">
        <v>43881</v>
      </c>
      <c r="J550">
        <v>125.05</v>
      </c>
      <c r="K550" t="s">
        <v>108</v>
      </c>
    </row>
    <row r="551" spans="1:11" x14ac:dyDescent="0.25">
      <c r="A551" s="1">
        <v>43926</v>
      </c>
      <c r="B551">
        <v>44.93333333333333</v>
      </c>
      <c r="C551" t="s">
        <v>98</v>
      </c>
      <c r="I551" s="1">
        <v>43882</v>
      </c>
      <c r="J551">
        <v>118.05</v>
      </c>
      <c r="K551" t="s">
        <v>108</v>
      </c>
    </row>
    <row r="552" spans="1:11" x14ac:dyDescent="0.25">
      <c r="A552" s="1">
        <v>43927</v>
      </c>
      <c r="B552">
        <v>44.466666666666669</v>
      </c>
      <c r="C552" t="s">
        <v>98</v>
      </c>
      <c r="I552" s="1">
        <v>43883</v>
      </c>
      <c r="J552">
        <v>116.05</v>
      </c>
      <c r="K552" t="s">
        <v>108</v>
      </c>
    </row>
    <row r="553" spans="1:11" x14ac:dyDescent="0.25">
      <c r="A553" s="1">
        <v>43928</v>
      </c>
      <c r="B553">
        <v>43.4</v>
      </c>
      <c r="C553" t="s">
        <v>98</v>
      </c>
      <c r="I553" s="1">
        <v>43884</v>
      </c>
      <c r="J553">
        <v>114.25</v>
      </c>
      <c r="K553" t="s">
        <v>108</v>
      </c>
    </row>
    <row r="554" spans="1:11" x14ac:dyDescent="0.25">
      <c r="A554" s="1">
        <v>43929</v>
      </c>
      <c r="B554">
        <v>44.466666666666669</v>
      </c>
      <c r="C554" t="s">
        <v>98</v>
      </c>
      <c r="I554" s="1">
        <v>43885</v>
      </c>
      <c r="J554">
        <v>112.45</v>
      </c>
      <c r="K554" t="s">
        <v>108</v>
      </c>
    </row>
    <row r="555" spans="1:11" x14ac:dyDescent="0.25">
      <c r="A555" s="1">
        <v>43930</v>
      </c>
      <c r="B555">
        <v>42.8</v>
      </c>
      <c r="C555" t="s">
        <v>98</v>
      </c>
      <c r="I555" s="1">
        <v>43886</v>
      </c>
      <c r="J555">
        <v>120.89999999999999</v>
      </c>
      <c r="K555" t="s">
        <v>108</v>
      </c>
    </row>
    <row r="556" spans="1:11" x14ac:dyDescent="0.25">
      <c r="A556" s="1">
        <v>43931</v>
      </c>
      <c r="B556">
        <v>42.2</v>
      </c>
      <c r="C556" t="s">
        <v>98</v>
      </c>
      <c r="I556" s="1">
        <v>43887</v>
      </c>
      <c r="J556">
        <v>104.64999999999999</v>
      </c>
      <c r="K556" t="s">
        <v>108</v>
      </c>
    </row>
    <row r="557" spans="1:11" x14ac:dyDescent="0.25">
      <c r="A557" s="1">
        <v>43932</v>
      </c>
      <c r="B557">
        <v>45.2</v>
      </c>
      <c r="C557" t="s">
        <v>98</v>
      </c>
      <c r="I557" s="1">
        <v>43888</v>
      </c>
      <c r="J557">
        <v>90.649999999999991</v>
      </c>
      <c r="K557" t="s">
        <v>108</v>
      </c>
    </row>
    <row r="558" spans="1:11" x14ac:dyDescent="0.25">
      <c r="A558" s="1">
        <v>43933</v>
      </c>
      <c r="B558">
        <v>49.4</v>
      </c>
      <c r="C558" t="s">
        <v>98</v>
      </c>
      <c r="I558" s="1">
        <v>43889</v>
      </c>
      <c r="J558">
        <v>70.3</v>
      </c>
      <c r="K558" t="s">
        <v>108</v>
      </c>
    </row>
    <row r="559" spans="1:11" x14ac:dyDescent="0.25">
      <c r="A559" s="1">
        <v>43934</v>
      </c>
      <c r="B559">
        <v>53.266666666666666</v>
      </c>
      <c r="C559" t="s">
        <v>98</v>
      </c>
      <c r="I559" s="1">
        <v>43890</v>
      </c>
      <c r="J559">
        <v>62.4</v>
      </c>
      <c r="K559" t="s">
        <v>108</v>
      </c>
    </row>
    <row r="560" spans="1:11" x14ac:dyDescent="0.25">
      <c r="A560" s="1">
        <v>43935</v>
      </c>
      <c r="B560">
        <v>53.133333333333333</v>
      </c>
      <c r="C560" t="s">
        <v>98</v>
      </c>
      <c r="I560" s="1">
        <v>43891</v>
      </c>
      <c r="J560">
        <v>47</v>
      </c>
      <c r="K560" t="s">
        <v>108</v>
      </c>
    </row>
    <row r="561" spans="1:11" x14ac:dyDescent="0.25">
      <c r="A561" s="1">
        <v>43936</v>
      </c>
      <c r="B561">
        <v>53.8</v>
      </c>
      <c r="C561" t="s">
        <v>98</v>
      </c>
      <c r="I561" s="1">
        <v>43892</v>
      </c>
      <c r="J561">
        <v>40.849999999999994</v>
      </c>
      <c r="K561" t="s">
        <v>108</v>
      </c>
    </row>
    <row r="562" spans="1:11" x14ac:dyDescent="0.25">
      <c r="A562" s="1">
        <v>43937</v>
      </c>
      <c r="B562">
        <v>74.86666666666666</v>
      </c>
      <c r="C562" t="s">
        <v>98</v>
      </c>
      <c r="I562" s="1">
        <v>43893</v>
      </c>
      <c r="J562">
        <v>39.950000000000003</v>
      </c>
      <c r="K562" t="s">
        <v>108</v>
      </c>
    </row>
    <row r="563" spans="1:11" x14ac:dyDescent="0.25">
      <c r="A563" s="1">
        <v>43938</v>
      </c>
      <c r="B563">
        <v>74.599999999999994</v>
      </c>
      <c r="C563" t="s">
        <v>98</v>
      </c>
      <c r="I563" s="1">
        <v>43894</v>
      </c>
      <c r="J563">
        <v>38.65</v>
      </c>
      <c r="K563" t="s">
        <v>108</v>
      </c>
    </row>
    <row r="564" spans="1:11" x14ac:dyDescent="0.25">
      <c r="A564" s="1">
        <v>43939</v>
      </c>
      <c r="B564">
        <v>73.066666666666663</v>
      </c>
      <c r="C564" t="s">
        <v>98</v>
      </c>
      <c r="I564" s="1">
        <v>43895</v>
      </c>
      <c r="J564">
        <v>38.199999999999996</v>
      </c>
      <c r="K564" t="s">
        <v>108</v>
      </c>
    </row>
    <row r="565" spans="1:11" x14ac:dyDescent="0.25">
      <c r="A565" s="1">
        <v>43940</v>
      </c>
      <c r="B565">
        <v>71.86666666666666</v>
      </c>
      <c r="C565" t="s">
        <v>98</v>
      </c>
      <c r="I565" s="1">
        <v>43896</v>
      </c>
      <c r="J565">
        <v>34.650000000000006</v>
      </c>
      <c r="K565" t="s">
        <v>108</v>
      </c>
    </row>
    <row r="566" spans="1:11" x14ac:dyDescent="0.25">
      <c r="A566" s="1">
        <v>43941</v>
      </c>
      <c r="B566">
        <v>70</v>
      </c>
      <c r="C566" t="s">
        <v>98</v>
      </c>
      <c r="I566" s="1">
        <v>43897</v>
      </c>
      <c r="J566">
        <v>33.700000000000003</v>
      </c>
      <c r="K566" t="s">
        <v>108</v>
      </c>
    </row>
    <row r="567" spans="1:11" x14ac:dyDescent="0.25">
      <c r="A567" s="1">
        <v>43942</v>
      </c>
      <c r="B567">
        <v>69.86666666666666</v>
      </c>
      <c r="C567" t="s">
        <v>98</v>
      </c>
      <c r="I567" s="1">
        <v>43898</v>
      </c>
      <c r="J567">
        <v>30.950000000000003</v>
      </c>
      <c r="K567" t="s">
        <v>108</v>
      </c>
    </row>
    <row r="568" spans="1:11" x14ac:dyDescent="0.25">
      <c r="A568" s="1">
        <v>43943</v>
      </c>
      <c r="B568">
        <v>66.400000000000006</v>
      </c>
      <c r="C568" t="s">
        <v>98</v>
      </c>
      <c r="I568" s="1">
        <v>43899</v>
      </c>
      <c r="J568">
        <v>29.9</v>
      </c>
      <c r="K568" t="s">
        <v>108</v>
      </c>
    </row>
    <row r="569" spans="1:11" x14ac:dyDescent="0.25">
      <c r="A569" s="1">
        <v>43944</v>
      </c>
      <c r="B569">
        <v>62.6</v>
      </c>
      <c r="C569" t="s">
        <v>98</v>
      </c>
      <c r="I569" s="1">
        <v>43900</v>
      </c>
      <c r="J569">
        <v>27.05</v>
      </c>
      <c r="K569" t="s">
        <v>108</v>
      </c>
    </row>
    <row r="570" spans="1:11" x14ac:dyDescent="0.25">
      <c r="A570" s="1">
        <v>43945</v>
      </c>
      <c r="B570">
        <v>60.6</v>
      </c>
      <c r="C570" t="s">
        <v>98</v>
      </c>
      <c r="I570" s="1">
        <v>43901</v>
      </c>
      <c r="J570">
        <v>23.8</v>
      </c>
      <c r="K570" t="s">
        <v>108</v>
      </c>
    </row>
    <row r="571" spans="1:11" x14ac:dyDescent="0.25">
      <c r="A571" s="1">
        <v>43946</v>
      </c>
      <c r="B571">
        <v>58.266666666666666</v>
      </c>
      <c r="C571" t="s">
        <v>98</v>
      </c>
      <c r="I571" s="1">
        <v>43902</v>
      </c>
      <c r="J571">
        <v>22.85</v>
      </c>
      <c r="K571" t="s">
        <v>108</v>
      </c>
    </row>
    <row r="572" spans="1:11" x14ac:dyDescent="0.25">
      <c r="A572" s="1">
        <v>43947</v>
      </c>
      <c r="B572">
        <v>51.866666666666667</v>
      </c>
      <c r="C572" t="s">
        <v>98</v>
      </c>
      <c r="I572" s="1">
        <v>43903</v>
      </c>
      <c r="J572">
        <v>18.600000000000001</v>
      </c>
      <c r="K572" t="s">
        <v>108</v>
      </c>
    </row>
    <row r="573" spans="1:11" x14ac:dyDescent="0.25">
      <c r="A573" s="1">
        <v>43948</v>
      </c>
      <c r="B573">
        <v>45.06666666666667</v>
      </c>
      <c r="C573" t="s">
        <v>98</v>
      </c>
      <c r="I573" s="1">
        <v>43904</v>
      </c>
      <c r="J573">
        <v>14.7</v>
      </c>
      <c r="K573" t="s">
        <v>108</v>
      </c>
    </row>
    <row r="574" spans="1:11" x14ac:dyDescent="0.25">
      <c r="A574" s="1">
        <v>43949</v>
      </c>
      <c r="B574">
        <v>40.6</v>
      </c>
      <c r="C574" t="s">
        <v>98</v>
      </c>
      <c r="I574" s="1">
        <v>43905</v>
      </c>
      <c r="J574">
        <v>13.950000000000003</v>
      </c>
      <c r="K574" t="s">
        <v>108</v>
      </c>
    </row>
    <row r="575" spans="1:11" x14ac:dyDescent="0.25">
      <c r="A575" s="1">
        <v>43950</v>
      </c>
      <c r="B575">
        <v>37.799999999999997</v>
      </c>
      <c r="C575" t="s">
        <v>98</v>
      </c>
      <c r="I575" s="1">
        <v>43906</v>
      </c>
      <c r="J575">
        <v>12.05</v>
      </c>
      <c r="K575" t="s">
        <v>108</v>
      </c>
    </row>
    <row r="576" spans="1:11" x14ac:dyDescent="0.25">
      <c r="A576" s="1">
        <v>43951</v>
      </c>
      <c r="B576">
        <v>35.533333333333331</v>
      </c>
      <c r="C576" t="s">
        <v>98</v>
      </c>
      <c r="I576" s="1">
        <v>43907</v>
      </c>
      <c r="J576">
        <v>11.4</v>
      </c>
      <c r="K576" t="s">
        <v>108</v>
      </c>
    </row>
    <row r="577" spans="1:11" x14ac:dyDescent="0.25">
      <c r="A577" s="1">
        <v>43952</v>
      </c>
      <c r="B577">
        <v>12.2</v>
      </c>
      <c r="C577" t="s">
        <v>98</v>
      </c>
      <c r="I577" s="1">
        <v>43908</v>
      </c>
      <c r="J577">
        <v>10.4</v>
      </c>
      <c r="K577" t="s">
        <v>108</v>
      </c>
    </row>
    <row r="578" spans="1:11" x14ac:dyDescent="0.25">
      <c r="A578" s="1">
        <v>43953</v>
      </c>
      <c r="B578">
        <v>10.533333333333333</v>
      </c>
      <c r="C578" t="s">
        <v>98</v>
      </c>
      <c r="I578" s="1">
        <v>43909</v>
      </c>
      <c r="J578">
        <v>12.799999999999999</v>
      </c>
      <c r="K578" t="s">
        <v>108</v>
      </c>
    </row>
    <row r="579" spans="1:11" x14ac:dyDescent="0.25">
      <c r="A579" s="1">
        <v>43954</v>
      </c>
      <c r="B579">
        <v>9.6666666666666661</v>
      </c>
      <c r="C579" t="s">
        <v>98</v>
      </c>
      <c r="I579" s="1">
        <v>43910</v>
      </c>
      <c r="J579">
        <v>10.7</v>
      </c>
      <c r="K579" t="s">
        <v>108</v>
      </c>
    </row>
    <row r="580" spans="1:11" x14ac:dyDescent="0.25">
      <c r="A580" s="1">
        <v>43955</v>
      </c>
      <c r="B580">
        <v>8.9333333333333336</v>
      </c>
      <c r="C580" t="s">
        <v>98</v>
      </c>
      <c r="I580" s="1">
        <v>43911</v>
      </c>
      <c r="J580">
        <v>9.2999999999999989</v>
      </c>
      <c r="K580" t="s">
        <v>108</v>
      </c>
    </row>
    <row r="581" spans="1:11" x14ac:dyDescent="0.25">
      <c r="A581" s="1">
        <v>43956</v>
      </c>
      <c r="B581">
        <v>8.3333333333333339</v>
      </c>
      <c r="C581" t="s">
        <v>98</v>
      </c>
      <c r="I581" s="1">
        <v>43912</v>
      </c>
      <c r="J581">
        <v>7.9499999999999993</v>
      </c>
      <c r="K581" t="s">
        <v>108</v>
      </c>
    </row>
    <row r="582" spans="1:11" x14ac:dyDescent="0.25">
      <c r="A582" s="1">
        <v>43957</v>
      </c>
      <c r="B582">
        <v>6.4666666666666668</v>
      </c>
      <c r="C582" t="s">
        <v>98</v>
      </c>
      <c r="I582" s="1">
        <v>43913</v>
      </c>
      <c r="J582">
        <v>7.4</v>
      </c>
      <c r="K582" t="s">
        <v>108</v>
      </c>
    </row>
    <row r="583" spans="1:11" x14ac:dyDescent="0.25">
      <c r="A583" s="1">
        <v>43958</v>
      </c>
      <c r="B583">
        <v>5.8666666666666663</v>
      </c>
      <c r="C583" t="s">
        <v>98</v>
      </c>
      <c r="I583" s="1">
        <v>43914</v>
      </c>
      <c r="J583">
        <v>6.8999999999999995</v>
      </c>
      <c r="K583" t="s">
        <v>108</v>
      </c>
    </row>
    <row r="584" spans="1:11" x14ac:dyDescent="0.25">
      <c r="A584" s="1">
        <v>43959</v>
      </c>
      <c r="B584">
        <v>5.5333333333333332</v>
      </c>
      <c r="C584" t="s">
        <v>98</v>
      </c>
      <c r="I584" s="1">
        <v>43915</v>
      </c>
      <c r="J584">
        <v>6.6</v>
      </c>
      <c r="K584" t="s">
        <v>108</v>
      </c>
    </row>
    <row r="585" spans="1:11" x14ac:dyDescent="0.25">
      <c r="A585" s="1">
        <v>43960</v>
      </c>
      <c r="B585">
        <v>5.666666666666667</v>
      </c>
      <c r="C585" t="s">
        <v>98</v>
      </c>
      <c r="I585" s="1">
        <v>43916</v>
      </c>
      <c r="J585">
        <v>6.2000000000000011</v>
      </c>
      <c r="K585" t="s">
        <v>108</v>
      </c>
    </row>
    <row r="586" spans="1:11" x14ac:dyDescent="0.25">
      <c r="A586" s="1">
        <v>43961</v>
      </c>
      <c r="B586">
        <v>6.0666666666666664</v>
      </c>
      <c r="C586" t="s">
        <v>98</v>
      </c>
      <c r="I586" s="1">
        <v>43917</v>
      </c>
      <c r="J586">
        <v>6.25</v>
      </c>
      <c r="K586" t="s">
        <v>108</v>
      </c>
    </row>
    <row r="587" spans="1:11" x14ac:dyDescent="0.25">
      <c r="A587" s="1">
        <v>43962</v>
      </c>
      <c r="B587">
        <v>5.9333333333333336</v>
      </c>
      <c r="C587" t="s">
        <v>98</v>
      </c>
      <c r="I587" s="1">
        <v>43918</v>
      </c>
      <c r="J587">
        <v>5.8999999999999995</v>
      </c>
      <c r="K587" t="s">
        <v>108</v>
      </c>
    </row>
    <row r="588" spans="1:11" x14ac:dyDescent="0.25">
      <c r="A588" s="1">
        <v>43963</v>
      </c>
      <c r="B588">
        <v>6</v>
      </c>
      <c r="C588" t="s">
        <v>98</v>
      </c>
      <c r="I588" s="1">
        <v>43919</v>
      </c>
      <c r="J588">
        <v>4.75</v>
      </c>
      <c r="K588" t="s">
        <v>108</v>
      </c>
    </row>
    <row r="589" spans="1:11" x14ac:dyDescent="0.25">
      <c r="A589" s="1">
        <v>43964</v>
      </c>
      <c r="B589">
        <v>4.7333333333333334</v>
      </c>
      <c r="C589" t="s">
        <v>98</v>
      </c>
      <c r="I589" s="1">
        <v>43920</v>
      </c>
      <c r="J589">
        <v>4.5999999999999996</v>
      </c>
      <c r="K589" t="s">
        <v>108</v>
      </c>
    </row>
    <row r="590" spans="1:11" x14ac:dyDescent="0.25">
      <c r="A590" s="1">
        <v>43965</v>
      </c>
      <c r="B590">
        <v>4.7333333333333334</v>
      </c>
      <c r="C590" t="s">
        <v>98</v>
      </c>
      <c r="I590" s="1">
        <v>43921</v>
      </c>
      <c r="J590">
        <v>3.85</v>
      </c>
      <c r="K590" t="s">
        <v>108</v>
      </c>
    </row>
    <row r="591" spans="1:11" x14ac:dyDescent="0.25">
      <c r="A591" s="1">
        <v>43966</v>
      </c>
      <c r="B591">
        <v>4.4666666666666668</v>
      </c>
      <c r="C591" t="s">
        <v>98</v>
      </c>
      <c r="I591" s="1">
        <v>43922</v>
      </c>
      <c r="J591">
        <v>3.5</v>
      </c>
      <c r="K591" t="s">
        <v>108</v>
      </c>
    </row>
    <row r="592" spans="1:11" x14ac:dyDescent="0.25">
      <c r="A592" s="1">
        <v>43967</v>
      </c>
      <c r="B592">
        <v>4.8</v>
      </c>
      <c r="C592" t="s">
        <v>98</v>
      </c>
      <c r="I592" s="1">
        <v>43923</v>
      </c>
      <c r="J592">
        <v>2.5</v>
      </c>
      <c r="K592" t="s">
        <v>108</v>
      </c>
    </row>
    <row r="593" spans="1:11" x14ac:dyDescent="0.25">
      <c r="A593" s="1">
        <v>43968</v>
      </c>
      <c r="B593">
        <v>4.8666666666666663</v>
      </c>
      <c r="C593" t="s">
        <v>98</v>
      </c>
      <c r="I593" s="1">
        <v>43924</v>
      </c>
      <c r="J593">
        <v>3.6499999999999995</v>
      </c>
      <c r="K593" t="s">
        <v>108</v>
      </c>
    </row>
    <row r="594" spans="1:11" x14ac:dyDescent="0.25">
      <c r="A594" s="1">
        <v>43969</v>
      </c>
      <c r="B594">
        <v>5.1333333333333337</v>
      </c>
      <c r="C594" t="s">
        <v>98</v>
      </c>
      <c r="I594" s="1">
        <v>43925</v>
      </c>
      <c r="J594">
        <v>5.15</v>
      </c>
      <c r="K594" t="s">
        <v>108</v>
      </c>
    </row>
    <row r="595" spans="1:11" x14ac:dyDescent="0.25">
      <c r="A595" s="1">
        <v>43970</v>
      </c>
      <c r="B595">
        <v>5.6</v>
      </c>
      <c r="C595" t="s">
        <v>98</v>
      </c>
      <c r="I595" s="1">
        <v>43926</v>
      </c>
      <c r="J595">
        <v>5.0000000000000009</v>
      </c>
      <c r="K595" t="s">
        <v>108</v>
      </c>
    </row>
    <row r="596" spans="1:11" x14ac:dyDescent="0.25">
      <c r="A596" s="1">
        <v>43971</v>
      </c>
      <c r="B596">
        <v>5.8666666666666663</v>
      </c>
      <c r="C596" t="s">
        <v>98</v>
      </c>
      <c r="I596" s="1">
        <v>43927</v>
      </c>
      <c r="J596">
        <v>4.75</v>
      </c>
      <c r="K596" t="s">
        <v>108</v>
      </c>
    </row>
    <row r="597" spans="1:11" x14ac:dyDescent="0.25">
      <c r="A597" s="1">
        <v>43972</v>
      </c>
      <c r="B597">
        <v>6.0666666666666664</v>
      </c>
      <c r="C597" t="s">
        <v>98</v>
      </c>
      <c r="I597" s="1">
        <v>43928</v>
      </c>
      <c r="J597">
        <v>4.4000000000000004</v>
      </c>
      <c r="K597" t="s">
        <v>108</v>
      </c>
    </row>
    <row r="598" spans="1:11" x14ac:dyDescent="0.25">
      <c r="A598" s="1">
        <v>43973</v>
      </c>
      <c r="B598">
        <v>6.1333333333333337</v>
      </c>
      <c r="C598" t="s">
        <v>98</v>
      </c>
      <c r="I598" s="1">
        <v>43929</v>
      </c>
      <c r="J598">
        <v>3.1</v>
      </c>
      <c r="K598" t="s">
        <v>108</v>
      </c>
    </row>
    <row r="599" spans="1:11" x14ac:dyDescent="0.25">
      <c r="A599" s="1">
        <v>43974</v>
      </c>
      <c r="B599">
        <v>6.333333333333333</v>
      </c>
      <c r="C599" t="s">
        <v>98</v>
      </c>
      <c r="I599" s="1">
        <v>43930</v>
      </c>
      <c r="J599">
        <v>2.0499999999999998</v>
      </c>
      <c r="K599" t="s">
        <v>108</v>
      </c>
    </row>
    <row r="600" spans="1:11" x14ac:dyDescent="0.25">
      <c r="A600" s="1">
        <v>43975</v>
      </c>
      <c r="B600">
        <v>5.4</v>
      </c>
      <c r="C600" t="s">
        <v>98</v>
      </c>
      <c r="I600" s="1">
        <v>43931</v>
      </c>
      <c r="J600">
        <v>1.75</v>
      </c>
      <c r="K600" t="s">
        <v>108</v>
      </c>
    </row>
    <row r="601" spans="1:11" x14ac:dyDescent="0.25">
      <c r="A601" s="1">
        <v>43976</v>
      </c>
      <c r="B601">
        <v>4.4666666666666668</v>
      </c>
      <c r="C601" t="s">
        <v>98</v>
      </c>
      <c r="I601" s="1">
        <v>43932</v>
      </c>
      <c r="J601">
        <v>1.4000000000000001</v>
      </c>
      <c r="K601" t="s">
        <v>108</v>
      </c>
    </row>
    <row r="602" spans="1:11" x14ac:dyDescent="0.25">
      <c r="A602" s="1">
        <v>43977</v>
      </c>
      <c r="B602">
        <v>5.1333333333333337</v>
      </c>
      <c r="C602" t="s">
        <v>98</v>
      </c>
      <c r="I602" s="1">
        <v>43933</v>
      </c>
      <c r="J602">
        <v>1.8</v>
      </c>
      <c r="K602" t="s">
        <v>108</v>
      </c>
    </row>
    <row r="603" spans="1:11" x14ac:dyDescent="0.25">
      <c r="A603" s="1">
        <v>43978</v>
      </c>
      <c r="B603">
        <v>5.1333333333333337</v>
      </c>
      <c r="C603" t="s">
        <v>98</v>
      </c>
      <c r="I603" s="1">
        <v>43934</v>
      </c>
      <c r="J603">
        <v>1.4000000000000001</v>
      </c>
      <c r="K603" t="s">
        <v>108</v>
      </c>
    </row>
    <row r="604" spans="1:11" x14ac:dyDescent="0.25">
      <c r="A604" s="1">
        <v>43979</v>
      </c>
      <c r="B604">
        <v>5</v>
      </c>
      <c r="C604" t="s">
        <v>98</v>
      </c>
      <c r="I604" s="1">
        <v>43935</v>
      </c>
      <c r="J604">
        <v>1.6500000000000001</v>
      </c>
      <c r="K604" t="s">
        <v>108</v>
      </c>
    </row>
    <row r="605" spans="1:11" x14ac:dyDescent="0.25">
      <c r="A605" s="1">
        <v>43980</v>
      </c>
      <c r="B605">
        <v>4.8666666666666663</v>
      </c>
      <c r="C605" t="s">
        <v>98</v>
      </c>
      <c r="I605" s="1">
        <v>43936</v>
      </c>
      <c r="J605">
        <v>1</v>
      </c>
      <c r="K605" t="s">
        <v>108</v>
      </c>
    </row>
    <row r="606" spans="1:11" x14ac:dyDescent="0.25">
      <c r="A606" s="1">
        <v>43981</v>
      </c>
      <c r="B606">
        <v>4.333333333333333</v>
      </c>
      <c r="C606" t="s">
        <v>98</v>
      </c>
      <c r="I606" s="1">
        <v>43937</v>
      </c>
      <c r="J606">
        <v>1.1499999999999999</v>
      </c>
      <c r="K606" t="s">
        <v>108</v>
      </c>
    </row>
    <row r="607" spans="1:11" x14ac:dyDescent="0.25">
      <c r="A607" s="1">
        <v>43982</v>
      </c>
      <c r="B607">
        <v>4.2</v>
      </c>
      <c r="C607" t="s">
        <v>98</v>
      </c>
      <c r="I607" s="1">
        <v>43938</v>
      </c>
      <c r="J607">
        <v>0.5</v>
      </c>
      <c r="K607" t="s">
        <v>108</v>
      </c>
    </row>
    <row r="608" spans="1:11" x14ac:dyDescent="0.25">
      <c r="A608" s="1">
        <v>43983</v>
      </c>
      <c r="B608">
        <v>4.1333333333333337</v>
      </c>
      <c r="C608" t="s">
        <v>98</v>
      </c>
      <c r="I608" s="1">
        <v>43939</v>
      </c>
      <c r="J608">
        <v>0.5</v>
      </c>
      <c r="K608" t="s">
        <v>108</v>
      </c>
    </row>
    <row r="609" spans="1:11" x14ac:dyDescent="0.25">
      <c r="A609" s="1">
        <v>43984</v>
      </c>
      <c r="B609">
        <v>4.7333333333333334</v>
      </c>
      <c r="C609" t="s">
        <v>98</v>
      </c>
      <c r="I609" s="1">
        <v>43940</v>
      </c>
      <c r="J609">
        <v>0.15</v>
      </c>
      <c r="K609" t="s">
        <v>108</v>
      </c>
    </row>
    <row r="610" spans="1:11" x14ac:dyDescent="0.25">
      <c r="A610" s="1">
        <v>43985</v>
      </c>
      <c r="B610">
        <v>4.5333333333333332</v>
      </c>
      <c r="C610" t="s">
        <v>98</v>
      </c>
      <c r="I610" s="1">
        <v>43941</v>
      </c>
      <c r="J610">
        <v>0.15</v>
      </c>
      <c r="K610" t="s">
        <v>108</v>
      </c>
    </row>
    <row r="611" spans="1:11" x14ac:dyDescent="0.25">
      <c r="A611" s="1">
        <v>43986</v>
      </c>
      <c r="B611">
        <v>4.2</v>
      </c>
      <c r="C611" t="s">
        <v>98</v>
      </c>
      <c r="I611" s="1">
        <v>43942</v>
      </c>
      <c r="J611">
        <v>0</v>
      </c>
      <c r="K611" t="s">
        <v>108</v>
      </c>
    </row>
    <row r="612" spans="1:11" x14ac:dyDescent="0.25">
      <c r="A612" s="1">
        <v>43987</v>
      </c>
      <c r="B612">
        <v>4.2</v>
      </c>
      <c r="C612" t="s">
        <v>98</v>
      </c>
      <c r="I612" s="1">
        <v>43943</v>
      </c>
      <c r="J612">
        <v>0</v>
      </c>
      <c r="K612" t="s">
        <v>108</v>
      </c>
    </row>
    <row r="613" spans="1:11" x14ac:dyDescent="0.25">
      <c r="A613" s="1">
        <v>43988</v>
      </c>
      <c r="B613">
        <v>4.2666666666666666</v>
      </c>
      <c r="C613" t="s">
        <v>98</v>
      </c>
      <c r="I613" s="1">
        <v>43944</v>
      </c>
      <c r="J613">
        <v>0</v>
      </c>
      <c r="K613" t="s">
        <v>108</v>
      </c>
    </row>
    <row r="614" spans="1:11" x14ac:dyDescent="0.25">
      <c r="A614" s="1">
        <v>43989</v>
      </c>
      <c r="B614">
        <v>4.4000000000000004</v>
      </c>
      <c r="C614" t="s">
        <v>98</v>
      </c>
      <c r="I614" s="1">
        <v>43945</v>
      </c>
      <c r="J614">
        <v>0</v>
      </c>
      <c r="K614" t="s">
        <v>108</v>
      </c>
    </row>
    <row r="615" spans="1:11" x14ac:dyDescent="0.25">
      <c r="A615" s="1">
        <v>43990</v>
      </c>
      <c r="B615">
        <v>4.666666666666667</v>
      </c>
      <c r="C615" t="s">
        <v>98</v>
      </c>
      <c r="I615" s="1">
        <v>43946</v>
      </c>
      <c r="J615">
        <v>0</v>
      </c>
      <c r="K615" t="s">
        <v>108</v>
      </c>
    </row>
    <row r="616" spans="1:11" x14ac:dyDescent="0.25">
      <c r="A616" s="1">
        <v>43991</v>
      </c>
      <c r="B616">
        <v>4.666666666666667</v>
      </c>
      <c r="C616" t="s">
        <v>98</v>
      </c>
      <c r="I616" s="1">
        <v>43947</v>
      </c>
      <c r="J616">
        <v>0</v>
      </c>
      <c r="K616" t="s">
        <v>108</v>
      </c>
    </row>
    <row r="617" spans="1:11" x14ac:dyDescent="0.25">
      <c r="A617" s="1">
        <v>43992</v>
      </c>
      <c r="B617">
        <v>4.1333333333333337</v>
      </c>
      <c r="C617" t="s">
        <v>98</v>
      </c>
      <c r="I617" s="1">
        <v>43948</v>
      </c>
      <c r="J617">
        <v>0.3</v>
      </c>
      <c r="K617" t="s">
        <v>108</v>
      </c>
    </row>
    <row r="618" spans="1:11" x14ac:dyDescent="0.25">
      <c r="A618" s="1">
        <v>43993</v>
      </c>
      <c r="B618">
        <v>4.4000000000000004</v>
      </c>
      <c r="C618" t="s">
        <v>98</v>
      </c>
      <c r="I618" s="1">
        <v>43949</v>
      </c>
      <c r="J618">
        <v>0.2</v>
      </c>
      <c r="K618" t="s">
        <v>108</v>
      </c>
    </row>
    <row r="619" spans="1:11" x14ac:dyDescent="0.25">
      <c r="A619" s="1">
        <v>43994</v>
      </c>
      <c r="B619">
        <v>4.8</v>
      </c>
      <c r="C619" t="s">
        <v>98</v>
      </c>
      <c r="I619" s="1">
        <v>43950</v>
      </c>
      <c r="J619">
        <v>0.2</v>
      </c>
      <c r="K619" t="s">
        <v>108</v>
      </c>
    </row>
    <row r="620" spans="1:11" x14ac:dyDescent="0.25">
      <c r="A620" s="1">
        <v>43995</v>
      </c>
      <c r="B620">
        <v>5.4</v>
      </c>
      <c r="C620" t="s">
        <v>98</v>
      </c>
      <c r="I620" s="1">
        <v>43951</v>
      </c>
      <c r="J620">
        <v>0.15</v>
      </c>
      <c r="K620" t="s">
        <v>108</v>
      </c>
    </row>
    <row r="621" spans="1:11" x14ac:dyDescent="0.25">
      <c r="A621" s="1">
        <v>43996</v>
      </c>
      <c r="B621">
        <v>9.1999999999999993</v>
      </c>
      <c r="C621" t="s">
        <v>98</v>
      </c>
      <c r="I621" s="1">
        <v>43952</v>
      </c>
      <c r="J621">
        <v>0.15</v>
      </c>
      <c r="K621" t="s">
        <v>108</v>
      </c>
    </row>
    <row r="622" spans="1:11" x14ac:dyDescent="0.25">
      <c r="A622" s="1">
        <v>43997</v>
      </c>
      <c r="B622">
        <v>12.2</v>
      </c>
      <c r="C622" t="s">
        <v>98</v>
      </c>
      <c r="I622" s="1">
        <v>43953</v>
      </c>
      <c r="J622">
        <v>0</v>
      </c>
      <c r="K622" t="s">
        <v>108</v>
      </c>
    </row>
    <row r="623" spans="1:11" x14ac:dyDescent="0.25">
      <c r="A623" s="1">
        <v>43998</v>
      </c>
      <c r="B623">
        <v>14.733333333333333</v>
      </c>
      <c r="C623" t="s">
        <v>98</v>
      </c>
      <c r="I623" s="1">
        <v>43954</v>
      </c>
      <c r="J623">
        <v>0</v>
      </c>
      <c r="K623" t="s">
        <v>108</v>
      </c>
    </row>
    <row r="624" spans="1:11" x14ac:dyDescent="0.25">
      <c r="A624" s="1">
        <v>43999</v>
      </c>
      <c r="B624">
        <v>16.600000000000001</v>
      </c>
      <c r="C624" t="s">
        <v>98</v>
      </c>
      <c r="I624" s="1">
        <v>43955</v>
      </c>
      <c r="J624">
        <v>0</v>
      </c>
      <c r="K624" t="s">
        <v>108</v>
      </c>
    </row>
    <row r="625" spans="1:11" x14ac:dyDescent="0.25">
      <c r="A625" s="1">
        <v>44000</v>
      </c>
      <c r="B625">
        <v>18.133333333333333</v>
      </c>
      <c r="C625" t="s">
        <v>98</v>
      </c>
      <c r="I625" s="1">
        <v>43956</v>
      </c>
      <c r="J625">
        <v>0</v>
      </c>
      <c r="K625" t="s">
        <v>108</v>
      </c>
    </row>
    <row r="626" spans="1:11" x14ac:dyDescent="0.25">
      <c r="A626" s="1">
        <v>44001</v>
      </c>
      <c r="B626">
        <v>20.2</v>
      </c>
      <c r="C626" t="s">
        <v>98</v>
      </c>
      <c r="I626" s="1">
        <v>43957</v>
      </c>
      <c r="J626">
        <v>0</v>
      </c>
      <c r="K626" t="s">
        <v>108</v>
      </c>
    </row>
    <row r="627" spans="1:11" x14ac:dyDescent="0.25">
      <c r="A627" s="1">
        <v>44002</v>
      </c>
      <c r="B627">
        <v>21.666666666666668</v>
      </c>
      <c r="C627" t="s">
        <v>98</v>
      </c>
      <c r="I627" s="1">
        <v>43958</v>
      </c>
      <c r="J627">
        <v>0</v>
      </c>
      <c r="K627" t="s">
        <v>108</v>
      </c>
    </row>
    <row r="628" spans="1:11" x14ac:dyDescent="0.25">
      <c r="A628" s="1">
        <v>44003</v>
      </c>
      <c r="B628">
        <v>23.2</v>
      </c>
      <c r="C628" t="s">
        <v>98</v>
      </c>
      <c r="I628" s="1">
        <v>43959</v>
      </c>
      <c r="J628">
        <v>0</v>
      </c>
      <c r="K628" t="s">
        <v>108</v>
      </c>
    </row>
    <row r="629" spans="1:11" x14ac:dyDescent="0.25">
      <c r="A629" s="1">
        <v>44004</v>
      </c>
      <c r="B629">
        <v>24</v>
      </c>
      <c r="C629" t="s">
        <v>98</v>
      </c>
      <c r="I629" s="1">
        <v>43960</v>
      </c>
      <c r="J629">
        <v>0</v>
      </c>
      <c r="K629" t="s">
        <v>108</v>
      </c>
    </row>
    <row r="630" spans="1:11" x14ac:dyDescent="0.25">
      <c r="A630" s="1">
        <v>43848</v>
      </c>
      <c r="C630" t="s">
        <v>83</v>
      </c>
      <c r="I630" s="1">
        <v>43961</v>
      </c>
      <c r="J630">
        <v>0</v>
      </c>
      <c r="K630" t="s">
        <v>108</v>
      </c>
    </row>
    <row r="631" spans="1:11" x14ac:dyDescent="0.25">
      <c r="A631" s="1">
        <v>43849</v>
      </c>
      <c r="C631" t="s">
        <v>83</v>
      </c>
      <c r="I631" s="1">
        <v>43962</v>
      </c>
      <c r="J631">
        <v>0</v>
      </c>
      <c r="K631" t="s">
        <v>108</v>
      </c>
    </row>
    <row r="632" spans="1:11" x14ac:dyDescent="0.25">
      <c r="A632" s="1">
        <v>43850</v>
      </c>
      <c r="C632" t="s">
        <v>83</v>
      </c>
      <c r="I632" s="1">
        <v>43963</v>
      </c>
      <c r="J632">
        <v>0</v>
      </c>
      <c r="K632" t="s">
        <v>108</v>
      </c>
    </row>
    <row r="633" spans="1:11" x14ac:dyDescent="0.25">
      <c r="A633" s="1">
        <v>43851</v>
      </c>
      <c r="C633" t="s">
        <v>83</v>
      </c>
      <c r="I633" s="1">
        <v>43964</v>
      </c>
      <c r="J633">
        <v>0</v>
      </c>
      <c r="K633" t="s">
        <v>108</v>
      </c>
    </row>
    <row r="634" spans="1:11" x14ac:dyDescent="0.25">
      <c r="A634" s="1">
        <v>43852</v>
      </c>
      <c r="C634" t="s">
        <v>83</v>
      </c>
      <c r="I634" s="1">
        <v>43965</v>
      </c>
      <c r="J634">
        <v>0</v>
      </c>
      <c r="K634" t="s">
        <v>108</v>
      </c>
    </row>
    <row r="635" spans="1:11" x14ac:dyDescent="0.25">
      <c r="A635" s="1">
        <v>43853</v>
      </c>
      <c r="B635">
        <v>108.09999999999998</v>
      </c>
      <c r="C635" t="s">
        <v>83</v>
      </c>
      <c r="I635" s="1">
        <v>43966</v>
      </c>
      <c r="J635">
        <v>0</v>
      </c>
      <c r="K635" t="s">
        <v>108</v>
      </c>
    </row>
    <row r="636" spans="1:11" x14ac:dyDescent="0.25">
      <c r="A636" s="1">
        <v>43854</v>
      </c>
      <c r="B636">
        <v>159.20000000000002</v>
      </c>
      <c r="C636" t="s">
        <v>83</v>
      </c>
      <c r="I636" s="1">
        <v>43967</v>
      </c>
      <c r="J636">
        <v>0</v>
      </c>
      <c r="K636" t="s">
        <v>108</v>
      </c>
    </row>
    <row r="637" spans="1:11" x14ac:dyDescent="0.25">
      <c r="A637" s="1">
        <v>43855</v>
      </c>
      <c r="B637">
        <v>251.99999999999997</v>
      </c>
      <c r="C637" t="s">
        <v>83</v>
      </c>
      <c r="I637" s="1">
        <v>43841</v>
      </c>
      <c r="K637" t="s">
        <v>109</v>
      </c>
    </row>
    <row r="638" spans="1:11" x14ac:dyDescent="0.25">
      <c r="A638" s="1">
        <v>43856</v>
      </c>
      <c r="B638">
        <v>392.00000000000006</v>
      </c>
      <c r="C638" t="s">
        <v>83</v>
      </c>
      <c r="I638" s="1">
        <v>43842</v>
      </c>
      <c r="K638" t="s">
        <v>109</v>
      </c>
    </row>
    <row r="639" spans="1:11" x14ac:dyDescent="0.25">
      <c r="A639" s="1">
        <v>43857</v>
      </c>
      <c r="B639">
        <v>518.6</v>
      </c>
      <c r="C639" t="s">
        <v>83</v>
      </c>
      <c r="I639" s="1">
        <v>43843</v>
      </c>
      <c r="K639" t="s">
        <v>109</v>
      </c>
    </row>
    <row r="640" spans="1:11" x14ac:dyDescent="0.25">
      <c r="A640" s="1">
        <v>43858</v>
      </c>
      <c r="B640">
        <v>930.4</v>
      </c>
      <c r="C640" t="s">
        <v>83</v>
      </c>
      <c r="I640" s="1">
        <v>43844</v>
      </c>
      <c r="K640" t="s">
        <v>109</v>
      </c>
    </row>
    <row r="641" spans="1:11" x14ac:dyDescent="0.25">
      <c r="A641" s="1">
        <v>43859</v>
      </c>
      <c r="B641">
        <v>1117.75</v>
      </c>
      <c r="C641" t="s">
        <v>83</v>
      </c>
      <c r="I641" s="1">
        <v>43845</v>
      </c>
      <c r="K641" t="s">
        <v>109</v>
      </c>
    </row>
    <row r="642" spans="1:11" x14ac:dyDescent="0.25">
      <c r="A642" s="1">
        <v>43860</v>
      </c>
      <c r="B642">
        <v>1385.65</v>
      </c>
      <c r="C642" t="s">
        <v>83</v>
      </c>
      <c r="I642" s="1">
        <v>43846</v>
      </c>
      <c r="K642" t="s">
        <v>109</v>
      </c>
    </row>
    <row r="643" spans="1:11" x14ac:dyDescent="0.25">
      <c r="A643" s="1">
        <v>43861</v>
      </c>
      <c r="B643">
        <v>1614.5</v>
      </c>
      <c r="C643" t="s">
        <v>83</v>
      </c>
      <c r="I643" s="1">
        <v>43847</v>
      </c>
      <c r="K643" t="s">
        <v>109</v>
      </c>
    </row>
    <row r="644" spans="1:11" x14ac:dyDescent="0.25">
      <c r="A644" s="1">
        <v>43862</v>
      </c>
      <c r="B644">
        <v>1857.8000000000002</v>
      </c>
      <c r="C644" t="s">
        <v>83</v>
      </c>
      <c r="I644" s="1">
        <v>43848</v>
      </c>
      <c r="K644" t="s">
        <v>109</v>
      </c>
    </row>
    <row r="645" spans="1:11" x14ac:dyDescent="0.25">
      <c r="A645" s="1">
        <v>43863</v>
      </c>
      <c r="B645">
        <v>2072.1</v>
      </c>
      <c r="C645" t="s">
        <v>83</v>
      </c>
      <c r="I645" s="1">
        <v>43849</v>
      </c>
      <c r="K645" t="s">
        <v>109</v>
      </c>
    </row>
    <row r="646" spans="1:11" x14ac:dyDescent="0.25">
      <c r="A646" s="1">
        <v>43864</v>
      </c>
      <c r="B646">
        <v>2342.8000000000002</v>
      </c>
      <c r="C646" t="s">
        <v>83</v>
      </c>
      <c r="I646" s="1">
        <v>43850</v>
      </c>
      <c r="K646" t="s">
        <v>109</v>
      </c>
    </row>
    <row r="647" spans="1:11" x14ac:dyDescent="0.25">
      <c r="A647" s="1">
        <v>43865</v>
      </c>
      <c r="B647">
        <v>2664.7000000000003</v>
      </c>
      <c r="C647" t="s">
        <v>83</v>
      </c>
      <c r="I647" s="1">
        <v>43851</v>
      </c>
      <c r="J647">
        <v>0.32500000000000001</v>
      </c>
      <c r="K647" t="s">
        <v>109</v>
      </c>
    </row>
    <row r="648" spans="1:11" x14ac:dyDescent="0.25">
      <c r="A648" s="1">
        <v>43866</v>
      </c>
      <c r="B648">
        <v>3080.6</v>
      </c>
      <c r="C648" t="s">
        <v>83</v>
      </c>
      <c r="I648" s="1">
        <v>43852</v>
      </c>
      <c r="J648">
        <v>0.77500000000000002</v>
      </c>
      <c r="K648" t="s">
        <v>109</v>
      </c>
    </row>
    <row r="649" spans="1:11" x14ac:dyDescent="0.25">
      <c r="A649" s="1">
        <v>43867</v>
      </c>
      <c r="B649">
        <v>3344.1</v>
      </c>
      <c r="C649" t="s">
        <v>83</v>
      </c>
      <c r="I649" s="1">
        <v>43853</v>
      </c>
      <c r="J649">
        <v>2.95</v>
      </c>
      <c r="K649" t="s">
        <v>109</v>
      </c>
    </row>
    <row r="650" spans="1:11" x14ac:dyDescent="0.25">
      <c r="A650" s="1">
        <v>43868</v>
      </c>
      <c r="B650">
        <v>3367.6</v>
      </c>
      <c r="C650" t="s">
        <v>83</v>
      </c>
      <c r="I650" s="1">
        <v>43854</v>
      </c>
      <c r="J650">
        <v>2.65</v>
      </c>
      <c r="K650" t="s">
        <v>109</v>
      </c>
    </row>
    <row r="651" spans="1:11" x14ac:dyDescent="0.25">
      <c r="A651" s="1">
        <v>43869</v>
      </c>
      <c r="B651">
        <v>3450.75</v>
      </c>
      <c r="C651" t="s">
        <v>83</v>
      </c>
      <c r="I651" s="1">
        <v>43855</v>
      </c>
      <c r="J651">
        <v>3.3250000000000002</v>
      </c>
      <c r="K651" t="s">
        <v>109</v>
      </c>
    </row>
    <row r="652" spans="1:11" x14ac:dyDescent="0.25">
      <c r="A652" s="1">
        <v>43870</v>
      </c>
      <c r="B652">
        <v>3238.2</v>
      </c>
      <c r="C652" t="s">
        <v>83</v>
      </c>
      <c r="I652" s="1">
        <v>43856</v>
      </c>
      <c r="J652">
        <v>6.2750000000000004</v>
      </c>
      <c r="K652" t="s">
        <v>109</v>
      </c>
    </row>
    <row r="653" spans="1:11" x14ac:dyDescent="0.25">
      <c r="A653" s="1">
        <v>43871</v>
      </c>
      <c r="B653">
        <v>3124.85</v>
      </c>
      <c r="C653" t="s">
        <v>83</v>
      </c>
      <c r="I653" s="1">
        <v>43857</v>
      </c>
      <c r="J653">
        <v>8.2750000000000004</v>
      </c>
      <c r="K653" t="s">
        <v>109</v>
      </c>
    </row>
    <row r="654" spans="1:11" x14ac:dyDescent="0.25">
      <c r="A654" s="1">
        <v>43872</v>
      </c>
      <c r="B654">
        <v>2844.2999999999997</v>
      </c>
      <c r="C654" t="s">
        <v>83</v>
      </c>
      <c r="I654" s="1">
        <v>43858</v>
      </c>
      <c r="J654">
        <v>11.5</v>
      </c>
      <c r="K654" t="s">
        <v>109</v>
      </c>
    </row>
    <row r="655" spans="1:11" x14ac:dyDescent="0.25">
      <c r="A655" s="1">
        <v>43873</v>
      </c>
      <c r="B655">
        <v>2598.0500000000002</v>
      </c>
      <c r="C655" t="s">
        <v>83</v>
      </c>
      <c r="I655" s="1">
        <v>43859</v>
      </c>
      <c r="J655">
        <v>14.925000000000001</v>
      </c>
      <c r="K655" t="s">
        <v>109</v>
      </c>
    </row>
    <row r="656" spans="1:11" x14ac:dyDescent="0.25">
      <c r="A656" s="1">
        <v>43874</v>
      </c>
      <c r="B656">
        <v>2285.85</v>
      </c>
      <c r="C656" t="s">
        <v>83</v>
      </c>
      <c r="I656" s="1">
        <v>43860</v>
      </c>
      <c r="J656">
        <v>17.074999999999999</v>
      </c>
      <c r="K656" t="s">
        <v>109</v>
      </c>
    </row>
    <row r="657" spans="1:11" x14ac:dyDescent="0.25">
      <c r="A657" s="1">
        <v>43875</v>
      </c>
      <c r="B657">
        <v>2181.2999999999997</v>
      </c>
      <c r="C657" t="s">
        <v>83</v>
      </c>
      <c r="I657" s="1">
        <v>43861</v>
      </c>
      <c r="J657">
        <v>21.8</v>
      </c>
      <c r="K657" t="s">
        <v>109</v>
      </c>
    </row>
    <row r="658" spans="1:11" x14ac:dyDescent="0.25">
      <c r="A658" s="1">
        <v>43876</v>
      </c>
      <c r="B658">
        <v>1886</v>
      </c>
      <c r="C658" t="s">
        <v>83</v>
      </c>
      <c r="I658" s="1">
        <v>43862</v>
      </c>
      <c r="J658">
        <v>27.05</v>
      </c>
      <c r="K658" t="s">
        <v>109</v>
      </c>
    </row>
    <row r="659" spans="1:11" x14ac:dyDescent="0.25">
      <c r="A659" s="1">
        <v>43877</v>
      </c>
      <c r="B659">
        <v>1611</v>
      </c>
      <c r="C659" t="s">
        <v>83</v>
      </c>
      <c r="I659" s="1">
        <v>43863</v>
      </c>
      <c r="J659">
        <v>30.900000000000002</v>
      </c>
      <c r="K659" t="s">
        <v>109</v>
      </c>
    </row>
    <row r="660" spans="1:11" x14ac:dyDescent="0.25">
      <c r="A660" s="1">
        <v>43878</v>
      </c>
      <c r="B660">
        <v>1663.3</v>
      </c>
      <c r="C660" t="s">
        <v>83</v>
      </c>
      <c r="I660" s="1">
        <v>43864</v>
      </c>
      <c r="J660">
        <v>34.600000000000009</v>
      </c>
      <c r="K660" t="s">
        <v>109</v>
      </c>
    </row>
    <row r="661" spans="1:11" x14ac:dyDescent="0.25">
      <c r="A661" s="1">
        <v>43879</v>
      </c>
      <c r="B661">
        <v>1651.2</v>
      </c>
      <c r="C661" t="s">
        <v>83</v>
      </c>
      <c r="I661" s="1">
        <v>43865</v>
      </c>
      <c r="J661">
        <v>39.675000000000004</v>
      </c>
      <c r="K661" t="s">
        <v>109</v>
      </c>
    </row>
    <row r="662" spans="1:11" x14ac:dyDescent="0.25">
      <c r="A662" s="1">
        <v>43880</v>
      </c>
      <c r="B662">
        <v>1366.1000000000001</v>
      </c>
      <c r="C662" t="s">
        <v>83</v>
      </c>
      <c r="I662" s="1">
        <v>43866</v>
      </c>
      <c r="J662">
        <v>45.85</v>
      </c>
      <c r="K662" t="s">
        <v>109</v>
      </c>
    </row>
    <row r="663" spans="1:11" x14ac:dyDescent="0.25">
      <c r="A663" s="1">
        <v>43881</v>
      </c>
      <c r="B663">
        <v>1231.2500000000002</v>
      </c>
      <c r="C663" t="s">
        <v>83</v>
      </c>
      <c r="I663" s="1">
        <v>43867</v>
      </c>
      <c r="J663">
        <v>50.875000000000007</v>
      </c>
      <c r="K663" t="s">
        <v>109</v>
      </c>
    </row>
    <row r="664" spans="1:11" x14ac:dyDescent="0.25">
      <c r="A664" s="1">
        <v>43882</v>
      </c>
      <c r="B664">
        <v>1005.8499999999999</v>
      </c>
      <c r="C664" t="s">
        <v>83</v>
      </c>
      <c r="I664" s="1">
        <v>43868</v>
      </c>
      <c r="J664">
        <v>55.425000000000004</v>
      </c>
      <c r="K664" t="s">
        <v>109</v>
      </c>
    </row>
    <row r="665" spans="1:11" x14ac:dyDescent="0.25">
      <c r="A665" s="1">
        <v>43883</v>
      </c>
      <c r="B665">
        <v>836.5</v>
      </c>
      <c r="C665" t="s">
        <v>83</v>
      </c>
      <c r="I665" s="1">
        <v>43869</v>
      </c>
      <c r="J665">
        <v>59.975000000000001</v>
      </c>
      <c r="K665" t="s">
        <v>109</v>
      </c>
    </row>
    <row r="666" spans="1:11" x14ac:dyDescent="0.25">
      <c r="A666" s="1">
        <v>43884</v>
      </c>
      <c r="B666">
        <v>529.1</v>
      </c>
      <c r="C666" t="s">
        <v>83</v>
      </c>
      <c r="I666" s="1">
        <v>43870</v>
      </c>
      <c r="J666">
        <v>66.100000000000009</v>
      </c>
      <c r="K666" t="s">
        <v>109</v>
      </c>
    </row>
    <row r="667" spans="1:11" x14ac:dyDescent="0.25">
      <c r="A667" s="1">
        <v>43885</v>
      </c>
      <c r="B667">
        <v>517.70000000000005</v>
      </c>
      <c r="C667" t="s">
        <v>83</v>
      </c>
      <c r="I667" s="1">
        <v>43871</v>
      </c>
      <c r="J667">
        <v>71.95</v>
      </c>
      <c r="K667" t="s">
        <v>109</v>
      </c>
    </row>
    <row r="668" spans="1:11" x14ac:dyDescent="0.25">
      <c r="A668" s="1">
        <v>43886</v>
      </c>
      <c r="B668">
        <v>422.95</v>
      </c>
      <c r="C668" t="s">
        <v>83</v>
      </c>
      <c r="I668" s="1">
        <v>43872</v>
      </c>
      <c r="J668">
        <v>77.525000000000006</v>
      </c>
      <c r="K668" t="s">
        <v>109</v>
      </c>
    </row>
    <row r="669" spans="1:11" x14ac:dyDescent="0.25">
      <c r="A669" s="1">
        <v>43887</v>
      </c>
      <c r="B669">
        <v>442.00000000000006</v>
      </c>
      <c r="C669" t="s">
        <v>83</v>
      </c>
      <c r="I669" s="1">
        <v>43873</v>
      </c>
      <c r="J669">
        <v>84.5</v>
      </c>
      <c r="K669" t="s">
        <v>109</v>
      </c>
    </row>
    <row r="670" spans="1:11" x14ac:dyDescent="0.25">
      <c r="A670" s="1">
        <v>43888</v>
      </c>
      <c r="B670">
        <v>374.2</v>
      </c>
      <c r="C670" t="s">
        <v>83</v>
      </c>
      <c r="I670" s="1">
        <v>43874</v>
      </c>
      <c r="J670">
        <v>88.474999999999994</v>
      </c>
      <c r="K670" t="s">
        <v>109</v>
      </c>
    </row>
    <row r="671" spans="1:11" x14ac:dyDescent="0.25">
      <c r="A671" s="1">
        <v>43889</v>
      </c>
      <c r="B671">
        <v>417.2</v>
      </c>
      <c r="C671" t="s">
        <v>83</v>
      </c>
      <c r="I671" s="1">
        <v>43875</v>
      </c>
      <c r="J671">
        <v>121.675</v>
      </c>
      <c r="K671" t="s">
        <v>109</v>
      </c>
    </row>
    <row r="672" spans="1:11" x14ac:dyDescent="0.25">
      <c r="A672" s="1">
        <v>43890</v>
      </c>
      <c r="B672">
        <v>448.55</v>
      </c>
      <c r="C672" t="s">
        <v>83</v>
      </c>
      <c r="I672" s="1">
        <v>43876</v>
      </c>
      <c r="J672">
        <v>107.27500000000001</v>
      </c>
      <c r="K672" t="s">
        <v>109</v>
      </c>
    </row>
    <row r="673" spans="1:11" x14ac:dyDescent="0.25">
      <c r="A673" s="1">
        <v>43891</v>
      </c>
      <c r="B673">
        <v>374.6</v>
      </c>
      <c r="C673" t="s">
        <v>83</v>
      </c>
      <c r="I673" s="1">
        <v>43877</v>
      </c>
      <c r="J673">
        <v>102.60000000000001</v>
      </c>
      <c r="K673" t="s">
        <v>109</v>
      </c>
    </row>
    <row r="674" spans="1:11" x14ac:dyDescent="0.25">
      <c r="A674" s="1">
        <v>43892</v>
      </c>
      <c r="B674">
        <v>305.60000000000002</v>
      </c>
      <c r="C674" t="s">
        <v>83</v>
      </c>
      <c r="I674" s="1">
        <v>43878</v>
      </c>
      <c r="J674">
        <v>121.17500000000001</v>
      </c>
      <c r="K674" t="s">
        <v>109</v>
      </c>
    </row>
    <row r="675" spans="1:11" x14ac:dyDescent="0.25">
      <c r="A675" s="1">
        <v>43893</v>
      </c>
      <c r="B675">
        <v>251.10000000000002</v>
      </c>
      <c r="C675" t="s">
        <v>83</v>
      </c>
      <c r="I675" s="1">
        <v>43879</v>
      </c>
      <c r="J675">
        <v>119.375</v>
      </c>
      <c r="K675" t="s">
        <v>109</v>
      </c>
    </row>
    <row r="676" spans="1:11" x14ac:dyDescent="0.25">
      <c r="A676" s="1">
        <v>43894</v>
      </c>
      <c r="B676">
        <v>206.75</v>
      </c>
      <c r="C676" t="s">
        <v>83</v>
      </c>
      <c r="I676" s="1">
        <v>43880</v>
      </c>
      <c r="J676">
        <v>111.42500000000001</v>
      </c>
      <c r="K676" t="s">
        <v>109</v>
      </c>
    </row>
    <row r="677" spans="1:11" x14ac:dyDescent="0.25">
      <c r="A677" s="1">
        <v>43895</v>
      </c>
      <c r="B677">
        <v>143.55000000000001</v>
      </c>
      <c r="C677" t="s">
        <v>83</v>
      </c>
      <c r="I677" s="1">
        <v>43881</v>
      </c>
      <c r="J677">
        <v>121.52499999999999</v>
      </c>
      <c r="K677" t="s">
        <v>109</v>
      </c>
    </row>
    <row r="678" spans="1:11" x14ac:dyDescent="0.25">
      <c r="A678" s="1">
        <v>43896</v>
      </c>
      <c r="B678">
        <v>122.69999999999999</v>
      </c>
      <c r="C678" t="s">
        <v>83</v>
      </c>
      <c r="I678" s="1">
        <v>43882</v>
      </c>
      <c r="J678">
        <v>119.35</v>
      </c>
      <c r="K678" t="s">
        <v>109</v>
      </c>
    </row>
    <row r="679" spans="1:11" x14ac:dyDescent="0.25">
      <c r="A679" s="1">
        <v>43897</v>
      </c>
      <c r="B679">
        <v>100.3</v>
      </c>
      <c r="C679" t="s">
        <v>83</v>
      </c>
      <c r="I679" s="1">
        <v>43883</v>
      </c>
      <c r="J679">
        <v>119.77500000000001</v>
      </c>
      <c r="K679" t="s">
        <v>109</v>
      </c>
    </row>
    <row r="680" spans="1:11" x14ac:dyDescent="0.25">
      <c r="A680" s="1">
        <v>43898</v>
      </c>
      <c r="B680">
        <v>82.899999999999991</v>
      </c>
      <c r="C680" t="s">
        <v>83</v>
      </c>
      <c r="I680" s="1">
        <v>43884</v>
      </c>
      <c r="J680">
        <v>119.32500000000003</v>
      </c>
      <c r="K680" t="s">
        <v>109</v>
      </c>
    </row>
    <row r="681" spans="1:11" x14ac:dyDescent="0.25">
      <c r="A681" s="1">
        <v>43899</v>
      </c>
      <c r="B681">
        <v>58.8</v>
      </c>
      <c r="C681" t="s">
        <v>83</v>
      </c>
      <c r="I681" s="1">
        <v>43885</v>
      </c>
      <c r="J681">
        <v>108.42500000000001</v>
      </c>
      <c r="K681" t="s">
        <v>109</v>
      </c>
    </row>
    <row r="682" spans="1:11" x14ac:dyDescent="0.25">
      <c r="A682" s="1">
        <v>43900</v>
      </c>
      <c r="B682">
        <v>40.450000000000003</v>
      </c>
      <c r="C682" t="s">
        <v>83</v>
      </c>
      <c r="I682" s="1">
        <v>43886</v>
      </c>
      <c r="J682">
        <v>120.77499999999999</v>
      </c>
      <c r="K682" t="s">
        <v>109</v>
      </c>
    </row>
    <row r="683" spans="1:11" x14ac:dyDescent="0.25">
      <c r="A683" s="1">
        <v>43901</v>
      </c>
      <c r="B683">
        <v>25.700000000000003</v>
      </c>
      <c r="C683" t="s">
        <v>83</v>
      </c>
      <c r="I683" s="1">
        <v>43887</v>
      </c>
      <c r="J683">
        <v>112.575</v>
      </c>
      <c r="K683" t="s">
        <v>109</v>
      </c>
    </row>
    <row r="684" spans="1:11" x14ac:dyDescent="0.25">
      <c r="A684" s="1">
        <v>43902</v>
      </c>
      <c r="B684">
        <v>22.650000000000002</v>
      </c>
      <c r="C684" t="s">
        <v>83</v>
      </c>
      <c r="I684" s="1">
        <v>43888</v>
      </c>
      <c r="J684">
        <v>94.450000000000017</v>
      </c>
      <c r="K684" t="s">
        <v>109</v>
      </c>
    </row>
    <row r="685" spans="1:11" x14ac:dyDescent="0.25">
      <c r="A685" s="1">
        <v>43903</v>
      </c>
      <c r="B685">
        <v>16.75</v>
      </c>
      <c r="C685" t="s">
        <v>83</v>
      </c>
      <c r="I685" s="1">
        <v>43889</v>
      </c>
      <c r="J685">
        <v>82.474999999999994</v>
      </c>
      <c r="K685" t="s">
        <v>109</v>
      </c>
    </row>
    <row r="686" spans="1:11" x14ac:dyDescent="0.25">
      <c r="A686" s="1">
        <v>43904</v>
      </c>
      <c r="B686">
        <v>18.049999999999997</v>
      </c>
      <c r="C686" t="s">
        <v>83</v>
      </c>
      <c r="I686" s="1">
        <v>43890</v>
      </c>
      <c r="J686">
        <v>75.774999999999991</v>
      </c>
      <c r="K686" t="s">
        <v>109</v>
      </c>
    </row>
    <row r="687" spans="1:11" x14ac:dyDescent="0.25">
      <c r="A687" s="1">
        <v>43905</v>
      </c>
      <c r="B687">
        <v>16.25</v>
      </c>
      <c r="C687" t="s">
        <v>83</v>
      </c>
      <c r="I687" s="1">
        <v>43891</v>
      </c>
      <c r="J687">
        <v>68.849999999999994</v>
      </c>
      <c r="K687" t="s">
        <v>109</v>
      </c>
    </row>
    <row r="688" spans="1:11" x14ac:dyDescent="0.25">
      <c r="A688" s="1">
        <v>43906</v>
      </c>
      <c r="B688">
        <v>18.149999999999999</v>
      </c>
      <c r="C688" t="s">
        <v>83</v>
      </c>
      <c r="I688" s="1">
        <v>43892</v>
      </c>
      <c r="J688">
        <v>61.649999999999991</v>
      </c>
      <c r="K688" t="s">
        <v>109</v>
      </c>
    </row>
    <row r="689" spans="1:11" x14ac:dyDescent="0.25">
      <c r="A689" s="1">
        <v>43907</v>
      </c>
      <c r="B689">
        <v>15.950000000000001</v>
      </c>
      <c r="C689" t="s">
        <v>83</v>
      </c>
      <c r="I689" s="1">
        <v>43893</v>
      </c>
      <c r="J689">
        <v>54.4</v>
      </c>
      <c r="K689" t="s">
        <v>109</v>
      </c>
    </row>
    <row r="690" spans="1:11" x14ac:dyDescent="0.25">
      <c r="A690" s="1">
        <v>43908</v>
      </c>
      <c r="B690">
        <v>22.4</v>
      </c>
      <c r="C690" t="s">
        <v>83</v>
      </c>
      <c r="I690" s="1">
        <v>43894</v>
      </c>
      <c r="J690">
        <v>49.375</v>
      </c>
      <c r="K690" t="s">
        <v>109</v>
      </c>
    </row>
    <row r="691" spans="1:11" x14ac:dyDescent="0.25">
      <c r="A691" s="1">
        <v>43909</v>
      </c>
      <c r="B691">
        <v>26.65</v>
      </c>
      <c r="C691" t="s">
        <v>83</v>
      </c>
      <c r="I691" s="1">
        <v>43895</v>
      </c>
      <c r="J691">
        <v>45.274999999999999</v>
      </c>
      <c r="K691" t="s">
        <v>109</v>
      </c>
    </row>
    <row r="692" spans="1:11" x14ac:dyDescent="0.25">
      <c r="A692" s="1">
        <v>43910</v>
      </c>
      <c r="B692">
        <v>32</v>
      </c>
      <c r="C692" t="s">
        <v>83</v>
      </c>
      <c r="I692" s="1">
        <v>43896</v>
      </c>
      <c r="J692">
        <v>38.875</v>
      </c>
      <c r="K692" t="s">
        <v>109</v>
      </c>
    </row>
    <row r="693" spans="1:11" x14ac:dyDescent="0.25">
      <c r="A693" s="1">
        <v>43911</v>
      </c>
      <c r="B693">
        <v>36.85</v>
      </c>
      <c r="C693" t="s">
        <v>83</v>
      </c>
      <c r="I693" s="1">
        <v>43897</v>
      </c>
      <c r="J693">
        <v>35.699999999999996</v>
      </c>
      <c r="K693" t="s">
        <v>109</v>
      </c>
    </row>
    <row r="694" spans="1:11" x14ac:dyDescent="0.25">
      <c r="A694" s="1">
        <v>43912</v>
      </c>
      <c r="B694">
        <v>40.050000000000004</v>
      </c>
      <c r="C694" t="s">
        <v>83</v>
      </c>
      <c r="I694" s="1">
        <v>43898</v>
      </c>
      <c r="J694">
        <v>33.375</v>
      </c>
      <c r="K694" t="s">
        <v>109</v>
      </c>
    </row>
    <row r="695" spans="1:11" x14ac:dyDescent="0.25">
      <c r="A695" s="1">
        <v>43913</v>
      </c>
      <c r="B695">
        <v>52.4</v>
      </c>
      <c r="C695" t="s">
        <v>83</v>
      </c>
      <c r="I695" s="1">
        <v>43899</v>
      </c>
      <c r="J695">
        <v>32.65</v>
      </c>
      <c r="K695" t="s">
        <v>109</v>
      </c>
    </row>
    <row r="696" spans="1:11" x14ac:dyDescent="0.25">
      <c r="A696" s="1">
        <v>43914</v>
      </c>
      <c r="B696">
        <v>50.55</v>
      </c>
      <c r="C696" t="s">
        <v>83</v>
      </c>
      <c r="I696" s="1">
        <v>43900</v>
      </c>
      <c r="J696">
        <v>30.275000000000002</v>
      </c>
      <c r="K696" t="s">
        <v>109</v>
      </c>
    </row>
    <row r="697" spans="1:11" x14ac:dyDescent="0.25">
      <c r="A697" s="1">
        <v>43915</v>
      </c>
      <c r="B697">
        <v>57.85</v>
      </c>
      <c r="C697" t="s">
        <v>83</v>
      </c>
      <c r="I697" s="1">
        <v>43901</v>
      </c>
      <c r="J697">
        <v>27.05</v>
      </c>
      <c r="K697" t="s">
        <v>109</v>
      </c>
    </row>
    <row r="698" spans="1:11" x14ac:dyDescent="0.25">
      <c r="A698" s="1">
        <v>43916</v>
      </c>
      <c r="B698">
        <v>56.85</v>
      </c>
      <c r="C698" t="s">
        <v>83</v>
      </c>
      <c r="I698" s="1">
        <v>43902</v>
      </c>
      <c r="J698">
        <v>25.725000000000005</v>
      </c>
      <c r="K698" t="s">
        <v>109</v>
      </c>
    </row>
    <row r="699" spans="1:11" x14ac:dyDescent="0.25">
      <c r="A699" s="1">
        <v>43917</v>
      </c>
      <c r="B699">
        <v>59.349999999999994</v>
      </c>
      <c r="C699" t="s">
        <v>83</v>
      </c>
      <c r="I699" s="1">
        <v>43903</v>
      </c>
      <c r="J699">
        <v>22.650000000000002</v>
      </c>
      <c r="K699" t="s">
        <v>109</v>
      </c>
    </row>
    <row r="700" spans="1:11" x14ac:dyDescent="0.25">
      <c r="A700" s="1">
        <v>43918</v>
      </c>
      <c r="B700">
        <v>52.399999999999991</v>
      </c>
      <c r="C700" t="s">
        <v>83</v>
      </c>
      <c r="I700" s="1">
        <v>43904</v>
      </c>
      <c r="J700">
        <v>18.825000000000003</v>
      </c>
      <c r="K700" t="s">
        <v>109</v>
      </c>
    </row>
    <row r="701" spans="1:11" x14ac:dyDescent="0.25">
      <c r="A701" s="1">
        <v>43919</v>
      </c>
      <c r="B701">
        <v>47.399999999999991</v>
      </c>
      <c r="C701" t="s">
        <v>83</v>
      </c>
      <c r="I701" s="1">
        <v>43905</v>
      </c>
      <c r="J701">
        <v>17.600000000000001</v>
      </c>
      <c r="K701" t="s">
        <v>109</v>
      </c>
    </row>
    <row r="702" spans="1:11" x14ac:dyDescent="0.25">
      <c r="A702" s="1">
        <v>43920</v>
      </c>
      <c r="B702">
        <v>45.949999999999996</v>
      </c>
      <c r="C702" t="s">
        <v>83</v>
      </c>
      <c r="I702" s="1">
        <v>43906</v>
      </c>
      <c r="J702">
        <v>16.05</v>
      </c>
      <c r="K702" t="s">
        <v>109</v>
      </c>
    </row>
    <row r="703" spans="1:11" x14ac:dyDescent="0.25">
      <c r="A703" s="1">
        <v>43921</v>
      </c>
      <c r="B703">
        <v>41.449999999999996</v>
      </c>
      <c r="C703" t="s">
        <v>83</v>
      </c>
      <c r="I703" s="1">
        <v>43907</v>
      </c>
      <c r="J703">
        <v>14.525000000000002</v>
      </c>
      <c r="K703" t="s">
        <v>109</v>
      </c>
    </row>
    <row r="704" spans="1:11" x14ac:dyDescent="0.25">
      <c r="A704" s="1">
        <v>43922</v>
      </c>
      <c r="B704">
        <v>38.700000000000003</v>
      </c>
      <c r="C704" t="s">
        <v>83</v>
      </c>
      <c r="I704" s="1">
        <v>43908</v>
      </c>
      <c r="J704">
        <v>13.325000000000001</v>
      </c>
      <c r="K704" t="s">
        <v>109</v>
      </c>
    </row>
    <row r="705" spans="1:11" x14ac:dyDescent="0.25">
      <c r="A705" s="1">
        <v>43923</v>
      </c>
      <c r="B705">
        <v>35.349999999999994</v>
      </c>
      <c r="C705" t="s">
        <v>83</v>
      </c>
      <c r="I705" s="1">
        <v>43909</v>
      </c>
      <c r="J705">
        <v>13.149999999999999</v>
      </c>
      <c r="K705" t="s">
        <v>109</v>
      </c>
    </row>
    <row r="706" spans="1:11" x14ac:dyDescent="0.25">
      <c r="A706" s="1">
        <v>43924</v>
      </c>
      <c r="B706">
        <v>37.5</v>
      </c>
      <c r="C706" t="s">
        <v>83</v>
      </c>
      <c r="I706" s="1">
        <v>43910</v>
      </c>
      <c r="J706">
        <v>12.050000000000002</v>
      </c>
      <c r="K706" t="s">
        <v>109</v>
      </c>
    </row>
    <row r="707" spans="1:11" x14ac:dyDescent="0.25">
      <c r="A707" s="1">
        <v>43925</v>
      </c>
      <c r="B707">
        <v>33.65</v>
      </c>
      <c r="C707" t="s">
        <v>83</v>
      </c>
      <c r="I707" s="1">
        <v>43911</v>
      </c>
      <c r="J707">
        <v>10</v>
      </c>
      <c r="K707" t="s">
        <v>109</v>
      </c>
    </row>
    <row r="708" spans="1:11" x14ac:dyDescent="0.25">
      <c r="A708" s="1">
        <v>43926</v>
      </c>
      <c r="B708">
        <v>35.4</v>
      </c>
      <c r="C708" t="s">
        <v>83</v>
      </c>
      <c r="I708" s="1">
        <v>43912</v>
      </c>
      <c r="J708">
        <v>8.6000000000000014</v>
      </c>
      <c r="K708" t="s">
        <v>109</v>
      </c>
    </row>
    <row r="709" spans="1:11" x14ac:dyDescent="0.25">
      <c r="A709" s="1">
        <v>43927</v>
      </c>
      <c r="B709">
        <v>33.9</v>
      </c>
      <c r="C709" t="s">
        <v>83</v>
      </c>
      <c r="I709" s="1">
        <v>43913</v>
      </c>
      <c r="J709">
        <v>8.4</v>
      </c>
      <c r="K709" t="s">
        <v>109</v>
      </c>
    </row>
    <row r="710" spans="1:11" x14ac:dyDescent="0.25">
      <c r="A710" s="1">
        <v>43928</v>
      </c>
      <c r="B710">
        <v>43.15</v>
      </c>
      <c r="C710" t="s">
        <v>83</v>
      </c>
      <c r="I710" s="1">
        <v>43914</v>
      </c>
      <c r="J710">
        <v>8.5250000000000004</v>
      </c>
      <c r="K710" t="s">
        <v>109</v>
      </c>
    </row>
    <row r="711" spans="1:11" x14ac:dyDescent="0.25">
      <c r="A711" s="1">
        <v>43929</v>
      </c>
      <c r="B711">
        <v>48.05</v>
      </c>
      <c r="C711" t="s">
        <v>83</v>
      </c>
      <c r="I711" s="1">
        <v>43915</v>
      </c>
      <c r="J711">
        <v>8.15</v>
      </c>
      <c r="K711" t="s">
        <v>109</v>
      </c>
    </row>
    <row r="712" spans="1:11" x14ac:dyDescent="0.25">
      <c r="A712" s="1">
        <v>43930</v>
      </c>
      <c r="B712">
        <v>48.25</v>
      </c>
      <c r="C712" t="s">
        <v>83</v>
      </c>
      <c r="I712" s="1">
        <v>43916</v>
      </c>
      <c r="J712">
        <v>7.1000000000000005</v>
      </c>
      <c r="K712" t="s">
        <v>109</v>
      </c>
    </row>
    <row r="713" spans="1:11" x14ac:dyDescent="0.25">
      <c r="A713" s="1">
        <v>43931</v>
      </c>
      <c r="B713">
        <v>48.899999999999991</v>
      </c>
      <c r="C713" t="s">
        <v>83</v>
      </c>
      <c r="I713" s="1">
        <v>43917</v>
      </c>
      <c r="J713">
        <v>6.6000000000000005</v>
      </c>
      <c r="K713" t="s">
        <v>109</v>
      </c>
    </row>
    <row r="714" spans="1:11" x14ac:dyDescent="0.25">
      <c r="A714" s="1">
        <v>43932</v>
      </c>
      <c r="B714">
        <v>66.05</v>
      </c>
      <c r="C714" t="s">
        <v>83</v>
      </c>
      <c r="I714" s="1">
        <v>43918</v>
      </c>
      <c r="J714">
        <v>6.5000000000000009</v>
      </c>
      <c r="K714" t="s">
        <v>109</v>
      </c>
    </row>
    <row r="715" spans="1:11" x14ac:dyDescent="0.25">
      <c r="A715" s="1">
        <v>43933</v>
      </c>
      <c r="B715">
        <v>77.150000000000006</v>
      </c>
      <c r="C715" t="s">
        <v>83</v>
      </c>
      <c r="I715" s="1">
        <v>43919</v>
      </c>
      <c r="J715">
        <v>5.3250000000000002</v>
      </c>
      <c r="K715" t="s">
        <v>109</v>
      </c>
    </row>
    <row r="716" spans="1:11" x14ac:dyDescent="0.25">
      <c r="A716" s="1">
        <v>43934</v>
      </c>
      <c r="B716">
        <v>81.3</v>
      </c>
      <c r="C716" t="s">
        <v>83</v>
      </c>
      <c r="I716" s="1">
        <v>43920</v>
      </c>
      <c r="J716">
        <v>5.0999999999999996</v>
      </c>
      <c r="K716" t="s">
        <v>109</v>
      </c>
    </row>
    <row r="717" spans="1:11" x14ac:dyDescent="0.25">
      <c r="A717" s="1">
        <v>43935</v>
      </c>
      <c r="B717">
        <v>74.95</v>
      </c>
      <c r="C717" t="s">
        <v>83</v>
      </c>
      <c r="I717" s="1">
        <v>43921</v>
      </c>
      <c r="J717">
        <v>4.6749999999999998</v>
      </c>
      <c r="K717" t="s">
        <v>109</v>
      </c>
    </row>
    <row r="718" spans="1:11" x14ac:dyDescent="0.25">
      <c r="A718" s="1">
        <v>43936</v>
      </c>
      <c r="B718">
        <v>71.849999999999994</v>
      </c>
      <c r="C718" t="s">
        <v>83</v>
      </c>
      <c r="I718" s="1">
        <v>43922</v>
      </c>
      <c r="J718">
        <v>4.1500000000000004</v>
      </c>
      <c r="K718" t="s">
        <v>109</v>
      </c>
    </row>
    <row r="719" spans="1:11" x14ac:dyDescent="0.25">
      <c r="A719" s="1">
        <v>43937</v>
      </c>
      <c r="B719">
        <v>153.25</v>
      </c>
      <c r="C719" t="s">
        <v>83</v>
      </c>
      <c r="I719" s="1">
        <v>43923</v>
      </c>
      <c r="J719">
        <v>3.6250000000000004</v>
      </c>
      <c r="K719" t="s">
        <v>109</v>
      </c>
    </row>
    <row r="720" spans="1:11" x14ac:dyDescent="0.25">
      <c r="A720" s="1">
        <v>43938</v>
      </c>
      <c r="B720">
        <v>107.75</v>
      </c>
      <c r="C720" t="s">
        <v>83</v>
      </c>
      <c r="I720" s="1">
        <v>43924</v>
      </c>
      <c r="J720">
        <v>3.850000000000001</v>
      </c>
      <c r="K720" t="s">
        <v>109</v>
      </c>
    </row>
    <row r="721" spans="1:11" x14ac:dyDescent="0.25">
      <c r="A721" s="1">
        <v>43939</v>
      </c>
      <c r="B721">
        <v>94.200000000000017</v>
      </c>
      <c r="C721" t="s">
        <v>83</v>
      </c>
      <c r="I721" s="1">
        <v>43925</v>
      </c>
      <c r="J721">
        <v>5.15</v>
      </c>
      <c r="K721" t="s">
        <v>109</v>
      </c>
    </row>
    <row r="722" spans="1:11" x14ac:dyDescent="0.25">
      <c r="A722" s="1">
        <v>43940</v>
      </c>
      <c r="B722">
        <v>71.75</v>
      </c>
      <c r="C722" t="s">
        <v>83</v>
      </c>
      <c r="I722" s="1">
        <v>43926</v>
      </c>
      <c r="J722">
        <v>5.0249999999999995</v>
      </c>
      <c r="K722" t="s">
        <v>109</v>
      </c>
    </row>
    <row r="723" spans="1:11" x14ac:dyDescent="0.25">
      <c r="A723" s="1">
        <v>43941</v>
      </c>
      <c r="B723">
        <v>65.599999999999994</v>
      </c>
      <c r="C723" t="s">
        <v>83</v>
      </c>
      <c r="I723" s="1">
        <v>43927</v>
      </c>
      <c r="J723">
        <v>4.125</v>
      </c>
      <c r="K723" t="s">
        <v>109</v>
      </c>
    </row>
    <row r="724" spans="1:11" x14ac:dyDescent="0.25">
      <c r="A724" s="1">
        <v>43942</v>
      </c>
      <c r="B724">
        <v>20.05</v>
      </c>
      <c r="C724" t="s">
        <v>83</v>
      </c>
      <c r="I724" s="1">
        <v>43928</v>
      </c>
      <c r="J724">
        <v>3.8000000000000003</v>
      </c>
      <c r="K724" t="s">
        <v>109</v>
      </c>
    </row>
    <row r="725" spans="1:11" x14ac:dyDescent="0.25">
      <c r="A725" s="1">
        <v>43943</v>
      </c>
      <c r="B725">
        <v>15.4</v>
      </c>
      <c r="C725" t="s">
        <v>83</v>
      </c>
      <c r="I725" s="1">
        <v>43929</v>
      </c>
      <c r="J725">
        <v>3.125</v>
      </c>
      <c r="K725" t="s">
        <v>109</v>
      </c>
    </row>
    <row r="726" spans="1:11" x14ac:dyDescent="0.25">
      <c r="A726" s="1">
        <v>43944</v>
      </c>
      <c r="B726">
        <v>13.25</v>
      </c>
      <c r="C726" t="s">
        <v>83</v>
      </c>
      <c r="I726" s="1">
        <v>43930</v>
      </c>
      <c r="J726">
        <v>2.8</v>
      </c>
      <c r="K726" t="s">
        <v>109</v>
      </c>
    </row>
    <row r="727" spans="1:11" x14ac:dyDescent="0.25">
      <c r="A727" s="1">
        <v>43945</v>
      </c>
      <c r="B727">
        <v>12.950000000000001</v>
      </c>
      <c r="C727" t="s">
        <v>83</v>
      </c>
      <c r="I727" s="1">
        <v>43931</v>
      </c>
      <c r="J727">
        <v>2.85</v>
      </c>
      <c r="K727" t="s">
        <v>109</v>
      </c>
    </row>
    <row r="728" spans="1:11" x14ac:dyDescent="0.25">
      <c r="A728" s="1">
        <v>43946</v>
      </c>
      <c r="B728">
        <v>12.9</v>
      </c>
      <c r="C728" t="s">
        <v>83</v>
      </c>
      <c r="I728" s="1">
        <v>43932</v>
      </c>
      <c r="J728">
        <v>2.375</v>
      </c>
      <c r="K728" t="s">
        <v>109</v>
      </c>
    </row>
    <row r="729" spans="1:11" x14ac:dyDescent="0.25">
      <c r="A729" s="1">
        <v>43947</v>
      </c>
      <c r="B729">
        <v>7.9</v>
      </c>
      <c r="C729" t="s">
        <v>83</v>
      </c>
      <c r="I729" s="1">
        <v>43933</v>
      </c>
      <c r="J729">
        <v>2.5749999999999993</v>
      </c>
      <c r="K729" t="s">
        <v>109</v>
      </c>
    </row>
    <row r="730" spans="1:11" x14ac:dyDescent="0.25">
      <c r="A730" s="1">
        <v>43948</v>
      </c>
      <c r="B730">
        <v>7.2999999999999989</v>
      </c>
      <c r="C730" t="s">
        <v>83</v>
      </c>
      <c r="I730" s="1">
        <v>43934</v>
      </c>
      <c r="J730">
        <v>2.0999999999999996</v>
      </c>
      <c r="K730" t="s">
        <v>109</v>
      </c>
    </row>
    <row r="731" spans="1:11" x14ac:dyDescent="0.25">
      <c r="A731" s="1">
        <v>43949</v>
      </c>
      <c r="B731">
        <v>11.850000000000001</v>
      </c>
      <c r="C731" t="s">
        <v>83</v>
      </c>
      <c r="I731" s="1">
        <v>43935</v>
      </c>
      <c r="J731">
        <v>1.5999999999999999</v>
      </c>
      <c r="K731" t="s">
        <v>109</v>
      </c>
    </row>
    <row r="732" spans="1:11" x14ac:dyDescent="0.25">
      <c r="A732" s="1">
        <v>43950</v>
      </c>
      <c r="B732">
        <v>8.9</v>
      </c>
      <c r="C732" t="s">
        <v>83</v>
      </c>
      <c r="I732" s="1">
        <v>43936</v>
      </c>
      <c r="J732">
        <v>1.35</v>
      </c>
      <c r="K732" t="s">
        <v>109</v>
      </c>
    </row>
    <row r="733" spans="1:11" x14ac:dyDescent="0.25">
      <c r="A733" s="1">
        <v>43951</v>
      </c>
      <c r="B733">
        <v>10.15</v>
      </c>
      <c r="C733" t="s">
        <v>83</v>
      </c>
      <c r="I733" s="1">
        <v>43937</v>
      </c>
      <c r="J733">
        <v>1.1250000000000002</v>
      </c>
      <c r="K733" t="s">
        <v>109</v>
      </c>
    </row>
    <row r="734" spans="1:11" x14ac:dyDescent="0.25">
      <c r="A734" s="1">
        <v>43952</v>
      </c>
      <c r="B734">
        <v>7.6999999999999993</v>
      </c>
      <c r="C734" t="s">
        <v>83</v>
      </c>
      <c r="I734" s="1">
        <v>43938</v>
      </c>
      <c r="J734">
        <v>0.89999999999999991</v>
      </c>
      <c r="K734" t="s">
        <v>109</v>
      </c>
    </row>
    <row r="735" spans="1:11" x14ac:dyDescent="0.25">
      <c r="A735" s="1">
        <v>43953</v>
      </c>
      <c r="B735">
        <v>7.1</v>
      </c>
      <c r="C735" t="s">
        <v>83</v>
      </c>
      <c r="I735" s="1">
        <v>43939</v>
      </c>
      <c r="J735">
        <v>0.77500000000000002</v>
      </c>
      <c r="K735" t="s">
        <v>109</v>
      </c>
    </row>
    <row r="736" spans="1:11" x14ac:dyDescent="0.25">
      <c r="A736" s="1">
        <v>43954</v>
      </c>
      <c r="B736">
        <v>3.9</v>
      </c>
      <c r="C736" t="s">
        <v>83</v>
      </c>
      <c r="I736" s="1">
        <v>43940</v>
      </c>
      <c r="J736">
        <v>0.55000000000000004</v>
      </c>
      <c r="K736" t="s">
        <v>109</v>
      </c>
    </row>
    <row r="737" spans="1:11" x14ac:dyDescent="0.25">
      <c r="A737" s="1">
        <v>43955</v>
      </c>
      <c r="B737">
        <v>3.25</v>
      </c>
      <c r="C737" t="s">
        <v>83</v>
      </c>
      <c r="I737" s="1">
        <v>43941</v>
      </c>
      <c r="J737">
        <v>0.45</v>
      </c>
      <c r="K737" t="s">
        <v>109</v>
      </c>
    </row>
    <row r="738" spans="1:11" x14ac:dyDescent="0.25">
      <c r="A738" s="1">
        <v>43956</v>
      </c>
      <c r="B738">
        <v>1.85</v>
      </c>
      <c r="C738" t="s">
        <v>83</v>
      </c>
      <c r="I738" s="1">
        <v>43942</v>
      </c>
      <c r="J738">
        <v>0.32500000000000001</v>
      </c>
      <c r="K738" t="s">
        <v>109</v>
      </c>
    </row>
    <row r="739" spans="1:11" x14ac:dyDescent="0.25">
      <c r="A739" s="1">
        <v>43957</v>
      </c>
      <c r="B739">
        <v>1.95</v>
      </c>
      <c r="C739" t="s">
        <v>83</v>
      </c>
      <c r="I739" s="1">
        <v>43943</v>
      </c>
      <c r="J739">
        <v>0.17499999999999999</v>
      </c>
      <c r="K739" t="s">
        <v>109</v>
      </c>
    </row>
    <row r="740" spans="1:11" x14ac:dyDescent="0.25">
      <c r="A740" s="1">
        <v>43958</v>
      </c>
      <c r="B740">
        <v>1.7</v>
      </c>
      <c r="C740" t="s">
        <v>83</v>
      </c>
      <c r="I740" s="1">
        <v>43944</v>
      </c>
      <c r="J740">
        <v>0.15000000000000002</v>
      </c>
      <c r="K740" t="s">
        <v>109</v>
      </c>
    </row>
    <row r="741" spans="1:11" x14ac:dyDescent="0.25">
      <c r="A741" s="1">
        <v>43959</v>
      </c>
      <c r="B741">
        <v>1.3499999999999999</v>
      </c>
      <c r="C741" t="s">
        <v>83</v>
      </c>
      <c r="I741" s="1">
        <v>43945</v>
      </c>
      <c r="J741">
        <v>0.05</v>
      </c>
      <c r="K741" t="s">
        <v>109</v>
      </c>
    </row>
    <row r="742" spans="1:11" x14ac:dyDescent="0.25">
      <c r="A742" s="1">
        <v>43960</v>
      </c>
      <c r="B742">
        <v>5.2</v>
      </c>
      <c r="C742" t="s">
        <v>83</v>
      </c>
      <c r="I742" s="1">
        <v>43946</v>
      </c>
      <c r="J742">
        <v>0.05</v>
      </c>
      <c r="K742" t="s">
        <v>109</v>
      </c>
    </row>
    <row r="743" spans="1:11" x14ac:dyDescent="0.25">
      <c r="A743" s="1">
        <v>43961</v>
      </c>
      <c r="B743">
        <v>8.5500000000000007</v>
      </c>
      <c r="C743" t="s">
        <v>83</v>
      </c>
      <c r="I743" s="1">
        <v>43947</v>
      </c>
      <c r="J743">
        <v>0</v>
      </c>
      <c r="K743" t="s">
        <v>109</v>
      </c>
    </row>
    <row r="744" spans="1:11" x14ac:dyDescent="0.25">
      <c r="A744" s="1">
        <v>43962</v>
      </c>
      <c r="B744">
        <v>6.8000000000000007</v>
      </c>
      <c r="C744" t="s">
        <v>83</v>
      </c>
      <c r="I744" s="1">
        <v>43948</v>
      </c>
      <c r="J744">
        <v>0.2</v>
      </c>
      <c r="K744" t="s">
        <v>109</v>
      </c>
    </row>
    <row r="745" spans="1:11" x14ac:dyDescent="0.25">
      <c r="A745" s="1">
        <v>43963</v>
      </c>
      <c r="B745">
        <v>7.9500000000000011</v>
      </c>
      <c r="C745" t="s">
        <v>83</v>
      </c>
      <c r="I745" s="1">
        <v>43949</v>
      </c>
      <c r="J745">
        <v>0.2</v>
      </c>
      <c r="K745" t="s">
        <v>109</v>
      </c>
    </row>
    <row r="746" spans="1:11" x14ac:dyDescent="0.25">
      <c r="A746" s="1">
        <v>43964</v>
      </c>
      <c r="B746">
        <v>7.15</v>
      </c>
      <c r="C746" t="s">
        <v>83</v>
      </c>
      <c r="I746" s="1">
        <v>43950</v>
      </c>
      <c r="J746">
        <v>0.1</v>
      </c>
      <c r="K746" t="s">
        <v>109</v>
      </c>
    </row>
    <row r="747" spans="1:11" x14ac:dyDescent="0.25">
      <c r="A747" s="1">
        <v>43965</v>
      </c>
      <c r="B747">
        <v>5.9</v>
      </c>
      <c r="C747" t="s">
        <v>83</v>
      </c>
      <c r="I747" s="1">
        <v>43951</v>
      </c>
      <c r="J747">
        <v>0.1</v>
      </c>
      <c r="K747" t="s">
        <v>109</v>
      </c>
    </row>
    <row r="748" spans="1:11" x14ac:dyDescent="0.25">
      <c r="A748" s="1">
        <v>43966</v>
      </c>
      <c r="B748">
        <v>5.0000000000000009</v>
      </c>
      <c r="C748" t="s">
        <v>83</v>
      </c>
      <c r="I748" s="1">
        <v>43952</v>
      </c>
      <c r="J748">
        <v>0.1</v>
      </c>
      <c r="K748" t="s">
        <v>109</v>
      </c>
    </row>
    <row r="749" spans="1:11" x14ac:dyDescent="0.25">
      <c r="A749" s="1">
        <v>43967</v>
      </c>
      <c r="B749">
        <v>5.7</v>
      </c>
      <c r="C749" t="s">
        <v>83</v>
      </c>
      <c r="I749" s="1">
        <v>43953</v>
      </c>
      <c r="J749">
        <v>7.4999999999999997E-2</v>
      </c>
      <c r="K749" t="s">
        <v>109</v>
      </c>
    </row>
    <row r="750" spans="1:11" x14ac:dyDescent="0.25">
      <c r="A750" s="1">
        <v>43968</v>
      </c>
      <c r="B750">
        <v>4.75</v>
      </c>
      <c r="C750" t="s">
        <v>83</v>
      </c>
      <c r="I750" s="1">
        <v>43954</v>
      </c>
      <c r="J750">
        <v>7.4999999999999997E-2</v>
      </c>
      <c r="K750" t="s">
        <v>109</v>
      </c>
    </row>
    <row r="751" spans="1:11" x14ac:dyDescent="0.25">
      <c r="A751" s="1">
        <v>43969</v>
      </c>
      <c r="B751">
        <v>5.7</v>
      </c>
      <c r="C751" t="s">
        <v>83</v>
      </c>
      <c r="I751" s="1">
        <v>43955</v>
      </c>
      <c r="J751">
        <v>0.05</v>
      </c>
      <c r="K751" t="s">
        <v>109</v>
      </c>
    </row>
    <row r="752" spans="1:11" x14ac:dyDescent="0.25">
      <c r="A752" s="1">
        <v>43970</v>
      </c>
      <c r="B752">
        <v>6.5000000000000009</v>
      </c>
      <c r="C752" t="s">
        <v>83</v>
      </c>
      <c r="I752" s="1">
        <v>43956</v>
      </c>
      <c r="J752">
        <v>0.05</v>
      </c>
      <c r="K752" t="s">
        <v>109</v>
      </c>
    </row>
    <row r="753" spans="1:11" x14ac:dyDescent="0.25">
      <c r="A753" s="1">
        <v>43971</v>
      </c>
      <c r="B753">
        <v>6.15</v>
      </c>
      <c r="C753" t="s">
        <v>83</v>
      </c>
      <c r="I753" s="1">
        <v>43957</v>
      </c>
      <c r="J753">
        <v>0.05</v>
      </c>
      <c r="K753" t="s">
        <v>109</v>
      </c>
    </row>
    <row r="754" spans="1:11" x14ac:dyDescent="0.25">
      <c r="A754" s="1">
        <v>43972</v>
      </c>
      <c r="B754">
        <v>5.8000000000000007</v>
      </c>
      <c r="C754" t="s">
        <v>83</v>
      </c>
      <c r="I754" s="1">
        <v>43958</v>
      </c>
      <c r="J754">
        <v>0</v>
      </c>
      <c r="K754" t="s">
        <v>109</v>
      </c>
    </row>
    <row r="755" spans="1:11" x14ac:dyDescent="0.25">
      <c r="A755" s="1">
        <v>43973</v>
      </c>
      <c r="B755">
        <v>5.05</v>
      </c>
      <c r="C755" t="s">
        <v>83</v>
      </c>
      <c r="I755" s="1">
        <v>43959</v>
      </c>
      <c r="J755">
        <v>0</v>
      </c>
      <c r="K755" t="s">
        <v>109</v>
      </c>
    </row>
    <row r="756" spans="1:11" x14ac:dyDescent="0.25">
      <c r="A756" s="1">
        <v>43974</v>
      </c>
      <c r="B756">
        <v>4.7</v>
      </c>
      <c r="C756" t="s">
        <v>83</v>
      </c>
      <c r="I756" s="1">
        <v>43960</v>
      </c>
      <c r="J756">
        <v>0</v>
      </c>
      <c r="K756" t="s">
        <v>109</v>
      </c>
    </row>
    <row r="757" spans="1:11" x14ac:dyDescent="0.25">
      <c r="A757" s="1">
        <v>43975</v>
      </c>
      <c r="B757">
        <v>2.85</v>
      </c>
      <c r="C757" t="s">
        <v>83</v>
      </c>
      <c r="I757" s="1">
        <v>43961</v>
      </c>
      <c r="J757">
        <v>0</v>
      </c>
      <c r="K757" t="s">
        <v>109</v>
      </c>
    </row>
    <row r="758" spans="1:11" x14ac:dyDescent="0.25">
      <c r="A758" s="1">
        <v>43976</v>
      </c>
      <c r="B758">
        <v>2.75</v>
      </c>
      <c r="C758" t="s">
        <v>83</v>
      </c>
      <c r="I758" s="1">
        <v>43962</v>
      </c>
      <c r="J758">
        <v>0</v>
      </c>
      <c r="K758" t="s">
        <v>109</v>
      </c>
    </row>
    <row r="759" spans="1:11" x14ac:dyDescent="0.25">
      <c r="A759" s="1">
        <v>43977</v>
      </c>
      <c r="B759">
        <v>4.8</v>
      </c>
      <c r="C759" t="s">
        <v>83</v>
      </c>
      <c r="I759" s="1">
        <v>43963</v>
      </c>
      <c r="J759">
        <v>0</v>
      </c>
      <c r="K759" t="s">
        <v>109</v>
      </c>
    </row>
    <row r="760" spans="1:11" x14ac:dyDescent="0.25">
      <c r="A760" s="1">
        <v>43978</v>
      </c>
      <c r="B760">
        <v>5.5</v>
      </c>
      <c r="C760" t="s">
        <v>83</v>
      </c>
      <c r="I760" s="1">
        <v>43964</v>
      </c>
      <c r="J760">
        <v>0</v>
      </c>
      <c r="K760" t="s">
        <v>109</v>
      </c>
    </row>
    <row r="761" spans="1:11" x14ac:dyDescent="0.25">
      <c r="A761" s="1">
        <v>43979</v>
      </c>
      <c r="B761">
        <v>4.3500000000000005</v>
      </c>
      <c r="C761" t="s">
        <v>83</v>
      </c>
      <c r="I761" s="1">
        <v>43965</v>
      </c>
      <c r="J761">
        <v>0</v>
      </c>
      <c r="K761" t="s">
        <v>109</v>
      </c>
    </row>
    <row r="762" spans="1:11" x14ac:dyDescent="0.25">
      <c r="A762" s="1">
        <v>43980</v>
      </c>
      <c r="B762">
        <v>4.3</v>
      </c>
      <c r="C762" t="s">
        <v>83</v>
      </c>
      <c r="I762" s="1">
        <v>43966</v>
      </c>
      <c r="J762">
        <v>0</v>
      </c>
      <c r="K762" t="s">
        <v>109</v>
      </c>
    </row>
    <row r="763" spans="1:11" x14ac:dyDescent="0.25">
      <c r="A763" s="1">
        <v>43981</v>
      </c>
      <c r="B763">
        <v>3.3</v>
      </c>
      <c r="C763" t="s">
        <v>83</v>
      </c>
      <c r="I763" s="1">
        <v>43967</v>
      </c>
      <c r="J763">
        <v>0</v>
      </c>
      <c r="K763" t="s">
        <v>109</v>
      </c>
    </row>
    <row r="764" spans="1:11" x14ac:dyDescent="0.25">
      <c r="A764" s="1">
        <v>43982</v>
      </c>
      <c r="B764">
        <v>2.8</v>
      </c>
      <c r="C764" t="s">
        <v>83</v>
      </c>
      <c r="I764" s="1">
        <v>43841</v>
      </c>
      <c r="K764" t="s">
        <v>110</v>
      </c>
    </row>
    <row r="765" spans="1:11" x14ac:dyDescent="0.25">
      <c r="A765" s="1">
        <v>43983</v>
      </c>
      <c r="B765">
        <v>1.8499999999999999</v>
      </c>
      <c r="C765" t="s">
        <v>83</v>
      </c>
      <c r="I765" s="1">
        <v>43842</v>
      </c>
      <c r="K765" t="s">
        <v>110</v>
      </c>
    </row>
    <row r="766" spans="1:11" x14ac:dyDescent="0.25">
      <c r="A766" s="1">
        <v>43984</v>
      </c>
      <c r="B766">
        <v>6.3</v>
      </c>
      <c r="C766" t="s">
        <v>83</v>
      </c>
      <c r="I766" s="1">
        <v>43843</v>
      </c>
      <c r="K766" t="s">
        <v>110</v>
      </c>
    </row>
    <row r="767" spans="1:11" x14ac:dyDescent="0.25">
      <c r="A767" s="1">
        <v>43985</v>
      </c>
      <c r="B767">
        <v>5.7</v>
      </c>
      <c r="C767" t="s">
        <v>83</v>
      </c>
      <c r="I767" s="1">
        <v>43844</v>
      </c>
      <c r="K767" t="s">
        <v>110</v>
      </c>
    </row>
    <row r="768" spans="1:11" x14ac:dyDescent="0.25">
      <c r="A768" s="1">
        <v>43986</v>
      </c>
      <c r="B768">
        <v>5.3999999999999995</v>
      </c>
      <c r="C768" t="s">
        <v>83</v>
      </c>
      <c r="I768" s="1">
        <v>43845</v>
      </c>
      <c r="K768" t="s">
        <v>110</v>
      </c>
    </row>
    <row r="769" spans="1:11" x14ac:dyDescent="0.25">
      <c r="A769" s="1">
        <v>43987</v>
      </c>
      <c r="B769">
        <v>5.3999999999999995</v>
      </c>
      <c r="C769" t="s">
        <v>83</v>
      </c>
      <c r="I769" s="1">
        <v>43846</v>
      </c>
      <c r="K769" t="s">
        <v>110</v>
      </c>
    </row>
    <row r="770" spans="1:11" x14ac:dyDescent="0.25">
      <c r="A770" s="1">
        <v>43988</v>
      </c>
      <c r="B770">
        <v>5.25</v>
      </c>
      <c r="C770" t="s">
        <v>83</v>
      </c>
      <c r="I770" s="1">
        <v>43847</v>
      </c>
      <c r="K770" t="s">
        <v>110</v>
      </c>
    </row>
    <row r="771" spans="1:11" x14ac:dyDescent="0.25">
      <c r="A771" s="1">
        <v>43989</v>
      </c>
      <c r="B771">
        <v>4.3</v>
      </c>
      <c r="C771" t="s">
        <v>83</v>
      </c>
      <c r="I771" s="1">
        <v>43848</v>
      </c>
      <c r="K771" t="s">
        <v>110</v>
      </c>
    </row>
    <row r="772" spans="1:11" x14ac:dyDescent="0.25">
      <c r="A772" s="1">
        <v>43990</v>
      </c>
      <c r="B772">
        <v>3.9000000000000004</v>
      </c>
      <c r="C772" t="s">
        <v>83</v>
      </c>
      <c r="I772" s="1">
        <v>43849</v>
      </c>
      <c r="K772" t="s">
        <v>110</v>
      </c>
    </row>
    <row r="773" spans="1:11" x14ac:dyDescent="0.25">
      <c r="A773" s="1">
        <v>43991</v>
      </c>
      <c r="B773">
        <v>4.1000000000000005</v>
      </c>
      <c r="C773" t="s">
        <v>83</v>
      </c>
      <c r="I773" s="1">
        <v>43850</v>
      </c>
      <c r="K773" t="s">
        <v>110</v>
      </c>
    </row>
    <row r="774" spans="1:11" x14ac:dyDescent="0.25">
      <c r="A774" s="1">
        <v>43992</v>
      </c>
      <c r="B774">
        <v>3.6499999999999995</v>
      </c>
      <c r="C774" t="s">
        <v>83</v>
      </c>
      <c r="I774" s="1">
        <v>43851</v>
      </c>
      <c r="K774" t="s">
        <v>110</v>
      </c>
    </row>
    <row r="775" spans="1:11" x14ac:dyDescent="0.25">
      <c r="A775" s="1">
        <v>43993</v>
      </c>
      <c r="B775">
        <v>6</v>
      </c>
      <c r="C775" t="s">
        <v>83</v>
      </c>
      <c r="I775" s="1">
        <v>43852</v>
      </c>
      <c r="K775" t="s">
        <v>110</v>
      </c>
    </row>
    <row r="776" spans="1:11" x14ac:dyDescent="0.25">
      <c r="A776" s="1">
        <v>43994</v>
      </c>
      <c r="B776">
        <v>5.95</v>
      </c>
      <c r="C776" t="s">
        <v>83</v>
      </c>
      <c r="I776" s="1">
        <v>43853</v>
      </c>
      <c r="K776" t="s">
        <v>110</v>
      </c>
    </row>
    <row r="777" spans="1:11" x14ac:dyDescent="0.25">
      <c r="A777" s="1">
        <v>43995</v>
      </c>
      <c r="B777">
        <v>7.8000000000000007</v>
      </c>
      <c r="C777" t="s">
        <v>83</v>
      </c>
      <c r="I777" s="1">
        <v>43854</v>
      </c>
      <c r="K777" t="s">
        <v>110</v>
      </c>
    </row>
    <row r="778" spans="1:11" x14ac:dyDescent="0.25">
      <c r="A778" s="1">
        <v>43996</v>
      </c>
      <c r="B778">
        <v>22.799999999999994</v>
      </c>
      <c r="C778" t="s">
        <v>83</v>
      </c>
      <c r="I778" s="1">
        <v>43855</v>
      </c>
      <c r="K778" t="s">
        <v>110</v>
      </c>
    </row>
    <row r="779" spans="1:11" x14ac:dyDescent="0.25">
      <c r="A779" s="1">
        <v>43997</v>
      </c>
      <c r="B779">
        <v>31</v>
      </c>
      <c r="C779" t="s">
        <v>83</v>
      </c>
      <c r="I779" s="1">
        <v>43856</v>
      </c>
      <c r="J779">
        <v>6.9750000000000005</v>
      </c>
      <c r="K779" t="s">
        <v>110</v>
      </c>
    </row>
    <row r="780" spans="1:11" x14ac:dyDescent="0.25">
      <c r="A780" s="1">
        <v>43998</v>
      </c>
      <c r="B780">
        <v>35.9</v>
      </c>
      <c r="C780" t="s">
        <v>83</v>
      </c>
      <c r="I780" s="1">
        <v>43857</v>
      </c>
      <c r="J780">
        <v>8.8149999999999995</v>
      </c>
      <c r="K780" t="s">
        <v>110</v>
      </c>
    </row>
    <row r="781" spans="1:11" x14ac:dyDescent="0.25">
      <c r="A781" s="1">
        <v>43999</v>
      </c>
      <c r="B781">
        <v>41.199999999999996</v>
      </c>
      <c r="C781" t="s">
        <v>83</v>
      </c>
      <c r="I781" s="1">
        <v>43858</v>
      </c>
      <c r="J781">
        <v>13.184999999999999</v>
      </c>
      <c r="K781" t="s">
        <v>110</v>
      </c>
    </row>
    <row r="782" spans="1:11" x14ac:dyDescent="0.25">
      <c r="A782" s="1">
        <v>44000</v>
      </c>
      <c r="B782">
        <v>41.1</v>
      </c>
      <c r="C782" t="s">
        <v>83</v>
      </c>
      <c r="I782" s="1">
        <v>43859</v>
      </c>
      <c r="J782">
        <v>15.8</v>
      </c>
      <c r="K782" t="s">
        <v>110</v>
      </c>
    </row>
    <row r="783" spans="1:11" x14ac:dyDescent="0.25">
      <c r="A783" s="1">
        <v>44001</v>
      </c>
      <c r="B783">
        <v>37.35</v>
      </c>
      <c r="C783" t="s">
        <v>83</v>
      </c>
      <c r="I783" s="1">
        <v>43860</v>
      </c>
      <c r="J783">
        <v>18.659999999999997</v>
      </c>
      <c r="K783" t="s">
        <v>110</v>
      </c>
    </row>
    <row r="784" spans="1:11" x14ac:dyDescent="0.25">
      <c r="A784" s="1">
        <v>44002</v>
      </c>
      <c r="B784">
        <v>32.700000000000003</v>
      </c>
      <c r="C784" t="s">
        <v>83</v>
      </c>
      <c r="I784" s="1">
        <v>43861</v>
      </c>
      <c r="J784">
        <v>23.6875</v>
      </c>
      <c r="K784" t="s">
        <v>110</v>
      </c>
    </row>
    <row r="785" spans="1:11" x14ac:dyDescent="0.25">
      <c r="A785" s="1">
        <v>44003</v>
      </c>
      <c r="B785">
        <v>30.4</v>
      </c>
      <c r="C785" t="s">
        <v>83</v>
      </c>
      <c r="I785" s="1">
        <v>43862</v>
      </c>
      <c r="J785">
        <v>28.284999999999997</v>
      </c>
      <c r="K785" t="s">
        <v>110</v>
      </c>
    </row>
    <row r="786" spans="1:11" x14ac:dyDescent="0.25">
      <c r="A786" s="1">
        <v>44004</v>
      </c>
      <c r="B786">
        <v>25</v>
      </c>
      <c r="C786" t="s">
        <v>83</v>
      </c>
      <c r="I786" s="1">
        <v>43863</v>
      </c>
      <c r="J786">
        <v>32.9</v>
      </c>
      <c r="K786" t="s">
        <v>110</v>
      </c>
    </row>
    <row r="787" spans="1:11" x14ac:dyDescent="0.25">
      <c r="A787" s="1">
        <v>43848</v>
      </c>
      <c r="C787" t="s">
        <v>84</v>
      </c>
      <c r="I787" s="1">
        <v>43864</v>
      </c>
      <c r="J787">
        <v>35.999999999999993</v>
      </c>
      <c r="K787" t="s">
        <v>110</v>
      </c>
    </row>
    <row r="788" spans="1:11" x14ac:dyDescent="0.25">
      <c r="A788" s="1">
        <v>43849</v>
      </c>
      <c r="C788" t="s">
        <v>84</v>
      </c>
      <c r="I788" s="1">
        <v>43865</v>
      </c>
      <c r="J788">
        <v>41.357500000000002</v>
      </c>
      <c r="K788" t="s">
        <v>110</v>
      </c>
    </row>
    <row r="789" spans="1:11" x14ac:dyDescent="0.25">
      <c r="A789" s="1">
        <v>43850</v>
      </c>
      <c r="C789" t="s">
        <v>84</v>
      </c>
      <c r="I789" s="1">
        <v>43866</v>
      </c>
      <c r="J789">
        <v>47.340000000000011</v>
      </c>
      <c r="K789" t="s">
        <v>110</v>
      </c>
    </row>
    <row r="790" spans="1:11" x14ac:dyDescent="0.25">
      <c r="A790" s="1">
        <v>43851</v>
      </c>
      <c r="C790" t="s">
        <v>84</v>
      </c>
      <c r="I790" s="1">
        <v>43867</v>
      </c>
      <c r="J790">
        <v>51.967500000000008</v>
      </c>
      <c r="K790" t="s">
        <v>110</v>
      </c>
    </row>
    <row r="791" spans="1:11" x14ac:dyDescent="0.25">
      <c r="A791" s="1">
        <v>43852</v>
      </c>
      <c r="C791" t="s">
        <v>84</v>
      </c>
      <c r="I791" s="1">
        <v>43868</v>
      </c>
      <c r="J791">
        <v>57.187500000000014</v>
      </c>
      <c r="K791" t="s">
        <v>110</v>
      </c>
    </row>
    <row r="792" spans="1:11" x14ac:dyDescent="0.25">
      <c r="A792" s="1">
        <v>43853</v>
      </c>
      <c r="C792" t="s">
        <v>84</v>
      </c>
      <c r="I792" s="1">
        <v>43869</v>
      </c>
      <c r="J792">
        <v>61.182499999999997</v>
      </c>
      <c r="K792" t="s">
        <v>110</v>
      </c>
    </row>
    <row r="793" spans="1:11" x14ac:dyDescent="0.25">
      <c r="A793" s="1">
        <v>43854</v>
      </c>
      <c r="C793" t="s">
        <v>84</v>
      </c>
      <c r="I793" s="1">
        <v>43870</v>
      </c>
      <c r="J793">
        <v>67.704999999999998</v>
      </c>
      <c r="K793" t="s">
        <v>110</v>
      </c>
    </row>
    <row r="794" spans="1:11" x14ac:dyDescent="0.25">
      <c r="A794" s="1">
        <v>43855</v>
      </c>
      <c r="C794" t="s">
        <v>84</v>
      </c>
      <c r="I794" s="1">
        <v>43871</v>
      </c>
      <c r="J794">
        <v>73.027500000000003</v>
      </c>
      <c r="K794" t="s">
        <v>110</v>
      </c>
    </row>
    <row r="795" spans="1:11" x14ac:dyDescent="0.25">
      <c r="A795" s="1">
        <v>43856</v>
      </c>
      <c r="C795" t="s">
        <v>84</v>
      </c>
      <c r="I795" s="1">
        <v>43872</v>
      </c>
      <c r="J795">
        <v>79.042500000000004</v>
      </c>
      <c r="K795" t="s">
        <v>110</v>
      </c>
    </row>
    <row r="796" spans="1:11" x14ac:dyDescent="0.25">
      <c r="A796" s="1">
        <v>43857</v>
      </c>
      <c r="C796" t="s">
        <v>84</v>
      </c>
      <c r="I796" s="1">
        <v>43873</v>
      </c>
      <c r="J796">
        <v>86.554999999999978</v>
      </c>
      <c r="K796" t="s">
        <v>110</v>
      </c>
    </row>
    <row r="797" spans="1:11" x14ac:dyDescent="0.25">
      <c r="A797" s="1">
        <v>43858</v>
      </c>
      <c r="B797">
        <v>681.05000000000007</v>
      </c>
      <c r="C797" t="s">
        <v>84</v>
      </c>
      <c r="I797" s="1">
        <v>43874</v>
      </c>
      <c r="J797">
        <v>89.099999999999966</v>
      </c>
      <c r="K797" t="s">
        <v>110</v>
      </c>
    </row>
    <row r="798" spans="1:11" x14ac:dyDescent="0.25">
      <c r="A798" s="1">
        <v>43859</v>
      </c>
      <c r="B798">
        <v>882.8</v>
      </c>
      <c r="C798" t="s">
        <v>84</v>
      </c>
      <c r="I798" s="1">
        <v>43875</v>
      </c>
      <c r="J798">
        <v>130.97749999999999</v>
      </c>
      <c r="K798" t="s">
        <v>110</v>
      </c>
    </row>
    <row r="799" spans="1:11" x14ac:dyDescent="0.25">
      <c r="A799" s="1">
        <v>43860</v>
      </c>
      <c r="B799">
        <v>1034.5</v>
      </c>
      <c r="C799" t="s">
        <v>84</v>
      </c>
      <c r="I799" s="1">
        <v>43876</v>
      </c>
      <c r="J799">
        <v>99.605000000000018</v>
      </c>
      <c r="K799" t="s">
        <v>110</v>
      </c>
    </row>
    <row r="800" spans="1:11" x14ac:dyDescent="0.25">
      <c r="A800" s="1">
        <v>43861</v>
      </c>
      <c r="B800">
        <v>1256.4750000000001</v>
      </c>
      <c r="C800" t="s">
        <v>84</v>
      </c>
      <c r="I800" s="1">
        <v>43877</v>
      </c>
      <c r="J800">
        <v>114.3875</v>
      </c>
      <c r="K800" t="s">
        <v>110</v>
      </c>
    </row>
    <row r="801" spans="1:11" x14ac:dyDescent="0.25">
      <c r="A801" s="1">
        <v>43862</v>
      </c>
      <c r="B801">
        <v>1464.4250000000002</v>
      </c>
      <c r="C801" t="s">
        <v>84</v>
      </c>
      <c r="I801" s="1">
        <v>43878</v>
      </c>
      <c r="J801">
        <v>121.23749999999998</v>
      </c>
      <c r="K801" t="s">
        <v>110</v>
      </c>
    </row>
    <row r="802" spans="1:11" x14ac:dyDescent="0.25">
      <c r="A802" s="1">
        <v>43863</v>
      </c>
      <c r="B802">
        <v>1716.1000000000006</v>
      </c>
      <c r="C802" t="s">
        <v>84</v>
      </c>
      <c r="I802" s="1">
        <v>43879</v>
      </c>
      <c r="J802">
        <v>113.17249999999999</v>
      </c>
      <c r="K802" t="s">
        <v>110</v>
      </c>
    </row>
    <row r="803" spans="1:11" x14ac:dyDescent="0.25">
      <c r="A803" s="1">
        <v>43864</v>
      </c>
      <c r="B803">
        <v>2002.5500000000004</v>
      </c>
      <c r="C803" t="s">
        <v>84</v>
      </c>
      <c r="I803" s="1">
        <v>43880</v>
      </c>
      <c r="J803">
        <v>115.35999999999999</v>
      </c>
      <c r="K803" t="s">
        <v>110</v>
      </c>
    </row>
    <row r="804" spans="1:11" x14ac:dyDescent="0.25">
      <c r="A804" s="1">
        <v>43865</v>
      </c>
      <c r="B804">
        <v>2279.6000000000004</v>
      </c>
      <c r="C804" t="s">
        <v>84</v>
      </c>
      <c r="I804" s="1">
        <v>43881</v>
      </c>
      <c r="J804">
        <v>114.71000000000001</v>
      </c>
      <c r="K804" t="s">
        <v>110</v>
      </c>
    </row>
    <row r="805" spans="1:11" x14ac:dyDescent="0.25">
      <c r="A805" s="1">
        <v>43866</v>
      </c>
      <c r="B805">
        <v>2653.9</v>
      </c>
      <c r="C805" t="s">
        <v>84</v>
      </c>
      <c r="I805" s="1">
        <v>43882</v>
      </c>
      <c r="J805">
        <v>117.44000000000001</v>
      </c>
      <c r="K805" t="s">
        <v>110</v>
      </c>
    </row>
    <row r="806" spans="1:11" x14ac:dyDescent="0.25">
      <c r="A806" s="1">
        <v>43867</v>
      </c>
      <c r="B806">
        <v>2935.05</v>
      </c>
      <c r="C806" t="s">
        <v>84</v>
      </c>
      <c r="I806" s="1">
        <v>43883</v>
      </c>
      <c r="J806">
        <v>117.27499999999999</v>
      </c>
      <c r="K806" t="s">
        <v>110</v>
      </c>
    </row>
    <row r="807" spans="1:11" x14ac:dyDescent="0.25">
      <c r="A807" s="1">
        <v>43868</v>
      </c>
      <c r="B807">
        <v>2972.2500000000005</v>
      </c>
      <c r="C807" t="s">
        <v>84</v>
      </c>
      <c r="I807" s="1">
        <v>43884</v>
      </c>
      <c r="J807">
        <v>115.215</v>
      </c>
      <c r="K807" t="s">
        <v>110</v>
      </c>
    </row>
    <row r="808" spans="1:11" x14ac:dyDescent="0.25">
      <c r="A808" s="1">
        <v>43869</v>
      </c>
      <c r="B808">
        <v>3083.8</v>
      </c>
      <c r="C808" t="s">
        <v>84</v>
      </c>
      <c r="I808" s="1">
        <v>43885</v>
      </c>
      <c r="J808">
        <v>111.22750000000001</v>
      </c>
      <c r="K808" t="s">
        <v>110</v>
      </c>
    </row>
    <row r="809" spans="1:11" x14ac:dyDescent="0.25">
      <c r="A809" s="1">
        <v>43870</v>
      </c>
      <c r="B809">
        <v>3067.5</v>
      </c>
      <c r="C809" t="s">
        <v>84</v>
      </c>
      <c r="I809" s="1">
        <v>43886</v>
      </c>
      <c r="J809">
        <v>122.02250000000002</v>
      </c>
      <c r="K809" t="s">
        <v>110</v>
      </c>
    </row>
    <row r="810" spans="1:11" x14ac:dyDescent="0.25">
      <c r="A810" s="1">
        <v>43871</v>
      </c>
      <c r="B810">
        <v>3056.7749999999992</v>
      </c>
      <c r="C810" t="s">
        <v>84</v>
      </c>
      <c r="I810" s="1">
        <v>43887</v>
      </c>
      <c r="J810">
        <v>107.88</v>
      </c>
      <c r="K810" t="s">
        <v>110</v>
      </c>
    </row>
    <row r="811" spans="1:11" x14ac:dyDescent="0.25">
      <c r="A811" s="1">
        <v>43872</v>
      </c>
      <c r="B811">
        <v>3006.85</v>
      </c>
      <c r="C811" t="s">
        <v>84</v>
      </c>
      <c r="I811" s="1">
        <v>43888</v>
      </c>
      <c r="J811">
        <v>94.554999999999978</v>
      </c>
      <c r="K811" t="s">
        <v>110</v>
      </c>
    </row>
    <row r="812" spans="1:11" x14ac:dyDescent="0.25">
      <c r="A812" s="1">
        <v>43873</v>
      </c>
      <c r="B812">
        <v>2807.3750000000005</v>
      </c>
      <c r="C812" t="s">
        <v>84</v>
      </c>
      <c r="I812" s="1">
        <v>43889</v>
      </c>
      <c r="J812">
        <v>79.484999999999999</v>
      </c>
      <c r="K812" t="s">
        <v>110</v>
      </c>
    </row>
    <row r="813" spans="1:11" x14ac:dyDescent="0.25">
      <c r="A813" s="1">
        <v>43874</v>
      </c>
      <c r="B813">
        <v>2606.25</v>
      </c>
      <c r="C813" t="s">
        <v>84</v>
      </c>
      <c r="I813" s="1">
        <v>43890</v>
      </c>
      <c r="J813">
        <v>68.162500000000009</v>
      </c>
      <c r="K813" t="s">
        <v>110</v>
      </c>
    </row>
    <row r="814" spans="1:11" x14ac:dyDescent="0.25">
      <c r="A814" s="1">
        <v>43875</v>
      </c>
      <c r="B814">
        <v>2497.2249999999999</v>
      </c>
      <c r="C814" t="s">
        <v>84</v>
      </c>
      <c r="I814" s="1">
        <v>43891</v>
      </c>
      <c r="J814">
        <v>63.91</v>
      </c>
      <c r="K814" t="s">
        <v>110</v>
      </c>
    </row>
    <row r="815" spans="1:11" x14ac:dyDescent="0.25">
      <c r="A815" s="1">
        <v>43876</v>
      </c>
      <c r="B815">
        <v>2262.6749999999997</v>
      </c>
      <c r="C815" t="s">
        <v>84</v>
      </c>
      <c r="I815" s="1">
        <v>43892</v>
      </c>
      <c r="J815">
        <v>54.162500000000001</v>
      </c>
      <c r="K815" t="s">
        <v>110</v>
      </c>
    </row>
    <row r="816" spans="1:11" x14ac:dyDescent="0.25">
      <c r="A816" s="1">
        <v>43877</v>
      </c>
      <c r="B816">
        <v>1974.7</v>
      </c>
      <c r="C816" t="s">
        <v>84</v>
      </c>
      <c r="I816" s="1">
        <v>43893</v>
      </c>
      <c r="J816">
        <v>51.97</v>
      </c>
      <c r="K816" t="s">
        <v>110</v>
      </c>
    </row>
    <row r="817" spans="1:11" x14ac:dyDescent="0.25">
      <c r="A817" s="1">
        <v>43878</v>
      </c>
      <c r="B817">
        <v>1920.1500000000003</v>
      </c>
      <c r="C817" t="s">
        <v>84</v>
      </c>
      <c r="I817" s="1">
        <v>43894</v>
      </c>
      <c r="J817">
        <v>46.85</v>
      </c>
      <c r="K817" t="s">
        <v>110</v>
      </c>
    </row>
    <row r="818" spans="1:11" x14ac:dyDescent="0.25">
      <c r="A818" s="1">
        <v>43879</v>
      </c>
      <c r="B818">
        <v>1881.45</v>
      </c>
      <c r="C818" t="s">
        <v>84</v>
      </c>
      <c r="I818" s="1">
        <v>43895</v>
      </c>
      <c r="J818">
        <v>45.402499999999996</v>
      </c>
      <c r="K818" t="s">
        <v>110</v>
      </c>
    </row>
    <row r="819" spans="1:11" x14ac:dyDescent="0.25">
      <c r="A819" s="1">
        <v>43880</v>
      </c>
      <c r="B819">
        <v>1623.2</v>
      </c>
      <c r="C819" t="s">
        <v>84</v>
      </c>
      <c r="I819" s="1">
        <v>43896</v>
      </c>
      <c r="J819">
        <v>41.97</v>
      </c>
      <c r="K819" t="s">
        <v>110</v>
      </c>
    </row>
    <row r="820" spans="1:11" x14ac:dyDescent="0.25">
      <c r="A820" s="1">
        <v>43881</v>
      </c>
      <c r="B820">
        <v>1394.4</v>
      </c>
      <c r="C820" t="s">
        <v>84</v>
      </c>
      <c r="I820" s="1">
        <v>43897</v>
      </c>
      <c r="J820">
        <v>38.662500000000001</v>
      </c>
      <c r="K820" t="s">
        <v>110</v>
      </c>
    </row>
    <row r="821" spans="1:11" x14ac:dyDescent="0.25">
      <c r="A821" s="1">
        <v>43882</v>
      </c>
      <c r="B821">
        <v>1190.8500000000001</v>
      </c>
      <c r="C821" t="s">
        <v>84</v>
      </c>
      <c r="I821" s="1">
        <v>43898</v>
      </c>
      <c r="J821">
        <v>36.274999999999999</v>
      </c>
      <c r="K821" t="s">
        <v>110</v>
      </c>
    </row>
    <row r="822" spans="1:11" x14ac:dyDescent="0.25">
      <c r="A822" s="1">
        <v>43883</v>
      </c>
      <c r="B822">
        <v>1046.0250000000001</v>
      </c>
      <c r="C822" t="s">
        <v>84</v>
      </c>
      <c r="I822" s="1">
        <v>43899</v>
      </c>
      <c r="J822">
        <v>33.032499999999999</v>
      </c>
      <c r="K822" t="s">
        <v>110</v>
      </c>
    </row>
    <row r="823" spans="1:11" x14ac:dyDescent="0.25">
      <c r="A823" s="1">
        <v>43884</v>
      </c>
      <c r="B823">
        <v>886.42499999999995</v>
      </c>
      <c r="C823" t="s">
        <v>84</v>
      </c>
      <c r="I823" s="1">
        <v>43900</v>
      </c>
      <c r="J823">
        <v>30.532499999999999</v>
      </c>
      <c r="K823" t="s">
        <v>110</v>
      </c>
    </row>
    <row r="824" spans="1:11" x14ac:dyDescent="0.25">
      <c r="A824" s="1">
        <v>43885</v>
      </c>
      <c r="B824">
        <v>755.8499999999998</v>
      </c>
      <c r="C824" t="s">
        <v>84</v>
      </c>
      <c r="I824" s="1">
        <v>43901</v>
      </c>
      <c r="J824">
        <v>26.41</v>
      </c>
      <c r="K824" t="s">
        <v>110</v>
      </c>
    </row>
    <row r="825" spans="1:11" x14ac:dyDescent="0.25">
      <c r="A825" s="1">
        <v>43886</v>
      </c>
      <c r="B825">
        <v>674.55</v>
      </c>
      <c r="C825" t="s">
        <v>84</v>
      </c>
      <c r="I825" s="1">
        <v>43902</v>
      </c>
      <c r="J825">
        <v>25.31</v>
      </c>
      <c r="K825" t="s">
        <v>110</v>
      </c>
    </row>
    <row r="826" spans="1:11" x14ac:dyDescent="0.25">
      <c r="A826" s="1">
        <v>43887</v>
      </c>
      <c r="B826">
        <v>623.95000000000005</v>
      </c>
      <c r="C826" t="s">
        <v>84</v>
      </c>
      <c r="I826" s="1">
        <v>43903</v>
      </c>
      <c r="J826">
        <v>21.48749999999999</v>
      </c>
      <c r="K826" t="s">
        <v>110</v>
      </c>
    </row>
    <row r="827" spans="1:11" x14ac:dyDescent="0.25">
      <c r="A827" s="1">
        <v>43888</v>
      </c>
      <c r="B827">
        <v>515.92500000000007</v>
      </c>
      <c r="C827" t="s">
        <v>84</v>
      </c>
      <c r="I827" s="1">
        <v>43904</v>
      </c>
      <c r="J827">
        <v>17.964999999999993</v>
      </c>
      <c r="K827" t="s">
        <v>110</v>
      </c>
    </row>
    <row r="828" spans="1:11" x14ac:dyDescent="0.25">
      <c r="A828" s="1">
        <v>43889</v>
      </c>
      <c r="B828">
        <v>455.30000000000007</v>
      </c>
      <c r="C828" t="s">
        <v>84</v>
      </c>
      <c r="I828" s="1">
        <v>43905</v>
      </c>
      <c r="J828">
        <v>17.264999999999997</v>
      </c>
      <c r="K828" t="s">
        <v>110</v>
      </c>
    </row>
    <row r="829" spans="1:11" x14ac:dyDescent="0.25">
      <c r="A829" s="1">
        <v>43890</v>
      </c>
      <c r="B829">
        <v>467.45000000000005</v>
      </c>
      <c r="C829" t="s">
        <v>84</v>
      </c>
      <c r="I829" s="1">
        <v>43906</v>
      </c>
      <c r="J829">
        <v>14.715</v>
      </c>
      <c r="K829" t="s">
        <v>110</v>
      </c>
    </row>
    <row r="830" spans="1:11" x14ac:dyDescent="0.25">
      <c r="A830" s="1">
        <v>43891</v>
      </c>
      <c r="B830">
        <v>405.2</v>
      </c>
      <c r="C830" t="s">
        <v>84</v>
      </c>
      <c r="I830" s="1">
        <v>43907</v>
      </c>
      <c r="J830">
        <v>14.555</v>
      </c>
      <c r="K830" t="s">
        <v>110</v>
      </c>
    </row>
    <row r="831" spans="1:11" x14ac:dyDescent="0.25">
      <c r="A831" s="1">
        <v>43892</v>
      </c>
      <c r="B831">
        <v>329.52499999999998</v>
      </c>
      <c r="C831" t="s">
        <v>84</v>
      </c>
      <c r="I831" s="1">
        <v>43908</v>
      </c>
      <c r="J831">
        <v>12.930000000000001</v>
      </c>
      <c r="K831" t="s">
        <v>110</v>
      </c>
    </row>
    <row r="832" spans="1:11" x14ac:dyDescent="0.25">
      <c r="A832" s="1">
        <v>43893</v>
      </c>
      <c r="B832">
        <v>282.39999999999998</v>
      </c>
      <c r="C832" t="s">
        <v>84</v>
      </c>
      <c r="I832" s="1">
        <v>43909</v>
      </c>
      <c r="J832">
        <v>13.72</v>
      </c>
      <c r="K832" t="s">
        <v>110</v>
      </c>
    </row>
    <row r="833" spans="1:11" x14ac:dyDescent="0.25">
      <c r="A833" s="1">
        <v>43894</v>
      </c>
      <c r="B833">
        <v>265.5</v>
      </c>
      <c r="C833" t="s">
        <v>84</v>
      </c>
      <c r="I833" s="1">
        <v>43910</v>
      </c>
      <c r="J833">
        <v>12.447499999999998</v>
      </c>
      <c r="K833" t="s">
        <v>110</v>
      </c>
    </row>
    <row r="834" spans="1:11" x14ac:dyDescent="0.25">
      <c r="A834" s="1">
        <v>43895</v>
      </c>
      <c r="B834">
        <v>234.30000000000004</v>
      </c>
      <c r="C834" t="s">
        <v>84</v>
      </c>
      <c r="I834" s="1">
        <v>43911</v>
      </c>
      <c r="J834">
        <v>10.2125</v>
      </c>
      <c r="K834" t="s">
        <v>110</v>
      </c>
    </row>
    <row r="835" spans="1:11" x14ac:dyDescent="0.25">
      <c r="A835" s="1">
        <v>43896</v>
      </c>
      <c r="B835">
        <v>204.17499999999998</v>
      </c>
      <c r="C835" t="s">
        <v>84</v>
      </c>
      <c r="I835" s="1">
        <v>43912</v>
      </c>
      <c r="J835">
        <v>9.3800000000000026</v>
      </c>
      <c r="K835" t="s">
        <v>110</v>
      </c>
    </row>
    <row r="836" spans="1:11" x14ac:dyDescent="0.25">
      <c r="A836" s="1">
        <v>43897</v>
      </c>
      <c r="B836">
        <v>159.57499999999999</v>
      </c>
      <c r="C836" t="s">
        <v>84</v>
      </c>
      <c r="I836" s="1">
        <v>43913</v>
      </c>
      <c r="J836">
        <v>8.15</v>
      </c>
      <c r="K836" t="s">
        <v>110</v>
      </c>
    </row>
    <row r="837" spans="1:11" x14ac:dyDescent="0.25">
      <c r="A837" s="1">
        <v>43898</v>
      </c>
      <c r="B837">
        <v>133.29999999999998</v>
      </c>
      <c r="C837" t="s">
        <v>84</v>
      </c>
      <c r="I837" s="1">
        <v>43914</v>
      </c>
      <c r="J837">
        <v>8.4099999999999966</v>
      </c>
      <c r="K837" t="s">
        <v>110</v>
      </c>
    </row>
    <row r="838" spans="1:11" x14ac:dyDescent="0.25">
      <c r="A838" s="1">
        <v>43899</v>
      </c>
      <c r="B838">
        <v>104.75</v>
      </c>
      <c r="C838" t="s">
        <v>84</v>
      </c>
      <c r="I838" s="1">
        <v>43915</v>
      </c>
      <c r="J838">
        <v>7.7424999999999997</v>
      </c>
      <c r="K838" t="s">
        <v>110</v>
      </c>
    </row>
    <row r="839" spans="1:11" x14ac:dyDescent="0.25">
      <c r="A839" s="1">
        <v>43900</v>
      </c>
      <c r="B839">
        <v>70.349999999999994</v>
      </c>
      <c r="C839" t="s">
        <v>84</v>
      </c>
      <c r="I839" s="1">
        <v>43916</v>
      </c>
      <c r="J839">
        <v>6.817499999999999</v>
      </c>
      <c r="K839" t="s">
        <v>110</v>
      </c>
    </row>
    <row r="840" spans="1:11" x14ac:dyDescent="0.25">
      <c r="A840" s="1">
        <v>43901</v>
      </c>
      <c r="B840">
        <v>55.400000000000006</v>
      </c>
      <c r="C840" t="s">
        <v>84</v>
      </c>
      <c r="I840" s="1">
        <v>43917</v>
      </c>
      <c r="J840">
        <v>6.7749999999999995</v>
      </c>
      <c r="K840" t="s">
        <v>110</v>
      </c>
    </row>
    <row r="841" spans="1:11" x14ac:dyDescent="0.25">
      <c r="A841" s="1">
        <v>43902</v>
      </c>
      <c r="B841">
        <v>46.07500000000001</v>
      </c>
      <c r="C841" t="s">
        <v>84</v>
      </c>
      <c r="I841" s="1">
        <v>43918</v>
      </c>
      <c r="J841">
        <v>6.2425000000000006</v>
      </c>
      <c r="K841" t="s">
        <v>110</v>
      </c>
    </row>
    <row r="842" spans="1:11" x14ac:dyDescent="0.25">
      <c r="A842" s="1">
        <v>43903</v>
      </c>
      <c r="B842">
        <v>37.35</v>
      </c>
      <c r="C842" t="s">
        <v>84</v>
      </c>
      <c r="I842" s="1">
        <v>43919</v>
      </c>
      <c r="J842">
        <v>5.5350000000000001</v>
      </c>
      <c r="K842" t="s">
        <v>110</v>
      </c>
    </row>
    <row r="843" spans="1:11" x14ac:dyDescent="0.25">
      <c r="A843" s="1">
        <v>43904</v>
      </c>
      <c r="B843">
        <v>30.824999999999996</v>
      </c>
      <c r="C843" t="s">
        <v>84</v>
      </c>
      <c r="I843" s="1">
        <v>43920</v>
      </c>
      <c r="J843">
        <v>5.3449999999999998</v>
      </c>
      <c r="K843" t="s">
        <v>110</v>
      </c>
    </row>
    <row r="844" spans="1:11" x14ac:dyDescent="0.25">
      <c r="A844" s="1">
        <v>43905</v>
      </c>
      <c r="B844">
        <v>24.175000000000001</v>
      </c>
      <c r="C844" t="s">
        <v>84</v>
      </c>
      <c r="I844" s="1">
        <v>43921</v>
      </c>
      <c r="J844">
        <v>4.42</v>
      </c>
      <c r="K844" t="s">
        <v>110</v>
      </c>
    </row>
    <row r="845" spans="1:11" x14ac:dyDescent="0.25">
      <c r="A845" s="1">
        <v>43906</v>
      </c>
      <c r="B845">
        <v>20.574999999999999</v>
      </c>
      <c r="C845" t="s">
        <v>84</v>
      </c>
      <c r="I845" s="1">
        <v>43922</v>
      </c>
      <c r="J845">
        <v>4.0824999999999996</v>
      </c>
      <c r="K845" t="s">
        <v>110</v>
      </c>
    </row>
    <row r="846" spans="1:11" x14ac:dyDescent="0.25">
      <c r="A846" s="1">
        <v>43907</v>
      </c>
      <c r="B846">
        <v>18.274999999999999</v>
      </c>
      <c r="C846" t="s">
        <v>84</v>
      </c>
      <c r="I846" s="1">
        <v>43923</v>
      </c>
      <c r="J846">
        <v>3.2825000000000002</v>
      </c>
      <c r="K846" t="s">
        <v>110</v>
      </c>
    </row>
    <row r="847" spans="1:11" x14ac:dyDescent="0.25">
      <c r="A847" s="1">
        <v>43908</v>
      </c>
      <c r="B847">
        <v>20.324999999999996</v>
      </c>
      <c r="C847" t="s">
        <v>84</v>
      </c>
      <c r="I847" s="1">
        <v>43924</v>
      </c>
      <c r="J847">
        <v>3.88</v>
      </c>
      <c r="K847" t="s">
        <v>110</v>
      </c>
    </row>
    <row r="848" spans="1:11" x14ac:dyDescent="0.25">
      <c r="A848" s="1">
        <v>43909</v>
      </c>
      <c r="B848">
        <v>24.875000000000004</v>
      </c>
      <c r="C848" t="s">
        <v>84</v>
      </c>
      <c r="I848" s="1">
        <v>43925</v>
      </c>
      <c r="J848">
        <v>5.4124999999999996</v>
      </c>
      <c r="K848" t="s">
        <v>110</v>
      </c>
    </row>
    <row r="849" spans="1:11" x14ac:dyDescent="0.25">
      <c r="A849" s="1">
        <v>43910</v>
      </c>
      <c r="B849">
        <v>27.8</v>
      </c>
      <c r="C849" t="s">
        <v>84</v>
      </c>
      <c r="I849" s="1">
        <v>43926</v>
      </c>
      <c r="J849">
        <v>4.955000000000001</v>
      </c>
      <c r="K849" t="s">
        <v>110</v>
      </c>
    </row>
    <row r="850" spans="1:11" x14ac:dyDescent="0.25">
      <c r="A850" s="1">
        <v>43911</v>
      </c>
      <c r="B850">
        <v>31.325000000000003</v>
      </c>
      <c r="C850" t="s">
        <v>84</v>
      </c>
      <c r="I850" s="1">
        <v>43927</v>
      </c>
      <c r="J850">
        <v>4.7050000000000001</v>
      </c>
      <c r="K850" t="s">
        <v>110</v>
      </c>
    </row>
    <row r="851" spans="1:11" x14ac:dyDescent="0.25">
      <c r="A851" s="1">
        <v>43912</v>
      </c>
      <c r="B851">
        <v>33.299999999999997</v>
      </c>
      <c r="C851" t="s">
        <v>84</v>
      </c>
      <c r="I851" s="1">
        <v>43928</v>
      </c>
      <c r="J851">
        <v>4.035000000000001</v>
      </c>
      <c r="K851" t="s">
        <v>110</v>
      </c>
    </row>
    <row r="852" spans="1:11" x14ac:dyDescent="0.25">
      <c r="A852" s="1">
        <v>43913</v>
      </c>
      <c r="B852">
        <v>42.374999999999993</v>
      </c>
      <c r="C852" t="s">
        <v>84</v>
      </c>
      <c r="I852" s="1">
        <v>43929</v>
      </c>
      <c r="J852">
        <v>3.0275000000000003</v>
      </c>
      <c r="K852" t="s">
        <v>110</v>
      </c>
    </row>
    <row r="853" spans="1:11" x14ac:dyDescent="0.25">
      <c r="A853" s="1">
        <v>43914</v>
      </c>
      <c r="B853">
        <v>45.574999999999989</v>
      </c>
      <c r="C853" t="s">
        <v>84</v>
      </c>
      <c r="I853" s="1">
        <v>43930</v>
      </c>
      <c r="J853">
        <v>2.7774999999999999</v>
      </c>
      <c r="K853" t="s">
        <v>110</v>
      </c>
    </row>
    <row r="854" spans="1:11" x14ac:dyDescent="0.25">
      <c r="A854" s="1">
        <v>43915</v>
      </c>
      <c r="B854">
        <v>48.5</v>
      </c>
      <c r="C854" t="s">
        <v>84</v>
      </c>
      <c r="I854" s="1">
        <v>43931</v>
      </c>
      <c r="J854">
        <v>2.3350000000000009</v>
      </c>
      <c r="K854" t="s">
        <v>110</v>
      </c>
    </row>
    <row r="855" spans="1:11" x14ac:dyDescent="0.25">
      <c r="A855" s="1">
        <v>43916</v>
      </c>
      <c r="B855">
        <v>51.625000000000007</v>
      </c>
      <c r="C855" t="s">
        <v>84</v>
      </c>
      <c r="I855" s="1">
        <v>43932</v>
      </c>
      <c r="J855">
        <v>1.9800000000000002</v>
      </c>
      <c r="K855" t="s">
        <v>110</v>
      </c>
    </row>
    <row r="856" spans="1:11" x14ac:dyDescent="0.25">
      <c r="A856" s="1">
        <v>43917</v>
      </c>
      <c r="B856">
        <v>53.075000000000003</v>
      </c>
      <c r="C856" t="s">
        <v>84</v>
      </c>
      <c r="I856" s="1">
        <v>43933</v>
      </c>
      <c r="J856">
        <v>2.2574999999999998</v>
      </c>
      <c r="K856" t="s">
        <v>110</v>
      </c>
    </row>
    <row r="857" spans="1:11" x14ac:dyDescent="0.25">
      <c r="A857" s="1">
        <v>43918</v>
      </c>
      <c r="B857">
        <v>51.774999999999999</v>
      </c>
      <c r="C857" t="s">
        <v>84</v>
      </c>
      <c r="I857" s="1">
        <v>43934</v>
      </c>
      <c r="J857">
        <v>1.6724999999999999</v>
      </c>
      <c r="K857" t="s">
        <v>110</v>
      </c>
    </row>
    <row r="858" spans="1:11" x14ac:dyDescent="0.25">
      <c r="A858" s="1">
        <v>43919</v>
      </c>
      <c r="B858">
        <v>48.475000000000001</v>
      </c>
      <c r="C858" t="s">
        <v>84</v>
      </c>
      <c r="I858" s="1">
        <v>43935</v>
      </c>
      <c r="J858">
        <v>1.8724999999999998</v>
      </c>
      <c r="K858" t="s">
        <v>110</v>
      </c>
    </row>
    <row r="859" spans="1:11" x14ac:dyDescent="0.25">
      <c r="A859" s="1">
        <v>43920</v>
      </c>
      <c r="B859">
        <v>47.9</v>
      </c>
      <c r="C859" t="s">
        <v>84</v>
      </c>
      <c r="I859" s="1">
        <v>43936</v>
      </c>
      <c r="J859">
        <v>1.4325000000000001</v>
      </c>
      <c r="K859" t="s">
        <v>110</v>
      </c>
    </row>
    <row r="860" spans="1:11" x14ac:dyDescent="0.25">
      <c r="A860" s="1">
        <v>43921</v>
      </c>
      <c r="B860">
        <v>47.150000000000006</v>
      </c>
      <c r="C860" t="s">
        <v>84</v>
      </c>
      <c r="I860" s="1">
        <v>43937</v>
      </c>
      <c r="J860">
        <v>1.3</v>
      </c>
      <c r="K860" t="s">
        <v>110</v>
      </c>
    </row>
    <row r="861" spans="1:11" x14ac:dyDescent="0.25">
      <c r="A861" s="1">
        <v>43922</v>
      </c>
      <c r="B861">
        <v>44.375000000000007</v>
      </c>
      <c r="C861" t="s">
        <v>84</v>
      </c>
      <c r="I861" s="1">
        <v>43938</v>
      </c>
      <c r="J861">
        <v>1.0249999999999999</v>
      </c>
      <c r="K861" t="s">
        <v>110</v>
      </c>
    </row>
    <row r="862" spans="1:11" x14ac:dyDescent="0.25">
      <c r="A862" s="1">
        <v>43923</v>
      </c>
      <c r="B862">
        <v>40.575000000000003</v>
      </c>
      <c r="C862" t="s">
        <v>84</v>
      </c>
      <c r="I862" s="1">
        <v>43939</v>
      </c>
      <c r="J862">
        <v>0.65500000000000003</v>
      </c>
      <c r="K862" t="s">
        <v>110</v>
      </c>
    </row>
    <row r="863" spans="1:11" x14ac:dyDescent="0.25">
      <c r="A863" s="1">
        <v>43924</v>
      </c>
      <c r="B863">
        <v>40.400000000000006</v>
      </c>
      <c r="C863" t="s">
        <v>84</v>
      </c>
      <c r="I863" s="1">
        <v>43940</v>
      </c>
      <c r="J863">
        <v>0.52250000000000008</v>
      </c>
      <c r="K863" t="s">
        <v>110</v>
      </c>
    </row>
    <row r="864" spans="1:11" x14ac:dyDescent="0.25">
      <c r="A864" s="1">
        <v>43925</v>
      </c>
      <c r="B864">
        <v>37.625</v>
      </c>
      <c r="C864" t="s">
        <v>84</v>
      </c>
      <c r="I864" s="1">
        <v>43941</v>
      </c>
      <c r="J864">
        <v>0.30500000000000005</v>
      </c>
      <c r="K864" t="s">
        <v>110</v>
      </c>
    </row>
    <row r="865" spans="1:11" x14ac:dyDescent="0.25">
      <c r="A865" s="1">
        <v>43926</v>
      </c>
      <c r="B865">
        <v>37.1</v>
      </c>
      <c r="C865" t="s">
        <v>84</v>
      </c>
      <c r="I865" s="1">
        <v>43942</v>
      </c>
      <c r="J865">
        <v>0.27</v>
      </c>
      <c r="K865" t="s">
        <v>110</v>
      </c>
    </row>
    <row r="866" spans="1:11" x14ac:dyDescent="0.25">
      <c r="A866" s="1">
        <v>43927</v>
      </c>
      <c r="B866">
        <v>35.725000000000001</v>
      </c>
      <c r="C866" t="s">
        <v>84</v>
      </c>
      <c r="I866" s="1">
        <v>43943</v>
      </c>
      <c r="J866">
        <v>0.17749999999999999</v>
      </c>
      <c r="K866" t="s">
        <v>110</v>
      </c>
    </row>
    <row r="867" spans="1:11" x14ac:dyDescent="0.25">
      <c r="A867" s="1">
        <v>43928</v>
      </c>
      <c r="B867">
        <v>40.29999999999999</v>
      </c>
      <c r="C867" t="s">
        <v>84</v>
      </c>
      <c r="I867" s="1">
        <v>43944</v>
      </c>
      <c r="J867">
        <v>0.15000000000000002</v>
      </c>
      <c r="K867" t="s">
        <v>110</v>
      </c>
    </row>
    <row r="868" spans="1:11" x14ac:dyDescent="0.25">
      <c r="A868" s="1">
        <v>43929</v>
      </c>
      <c r="B868">
        <v>46.3</v>
      </c>
      <c r="C868" t="s">
        <v>84</v>
      </c>
      <c r="I868" s="1">
        <v>43945</v>
      </c>
      <c r="J868">
        <v>0.12250000000000001</v>
      </c>
      <c r="K868" t="s">
        <v>110</v>
      </c>
    </row>
    <row r="869" spans="1:11" x14ac:dyDescent="0.25">
      <c r="A869" s="1">
        <v>43930</v>
      </c>
      <c r="B869">
        <v>44.574999999999989</v>
      </c>
      <c r="C869" t="s">
        <v>84</v>
      </c>
      <c r="I869" s="1">
        <v>43946</v>
      </c>
      <c r="J869">
        <v>7.7500000000000013E-2</v>
      </c>
      <c r="K869" t="s">
        <v>110</v>
      </c>
    </row>
    <row r="870" spans="1:11" x14ac:dyDescent="0.25">
      <c r="A870" s="1">
        <v>43931</v>
      </c>
      <c r="B870">
        <v>43.725000000000001</v>
      </c>
      <c r="C870" t="s">
        <v>84</v>
      </c>
      <c r="I870" s="1">
        <v>43947</v>
      </c>
      <c r="J870">
        <v>7.0000000000000007E-2</v>
      </c>
      <c r="K870" t="s">
        <v>110</v>
      </c>
    </row>
    <row r="871" spans="1:11" x14ac:dyDescent="0.25">
      <c r="A871" s="1">
        <v>43932</v>
      </c>
      <c r="B871">
        <v>56.024999999999999</v>
      </c>
      <c r="C871" t="s">
        <v>84</v>
      </c>
      <c r="I871" s="1">
        <v>43948</v>
      </c>
      <c r="J871">
        <v>0.28000000000000003</v>
      </c>
      <c r="K871" t="s">
        <v>110</v>
      </c>
    </row>
    <row r="872" spans="1:11" x14ac:dyDescent="0.25">
      <c r="A872" s="1">
        <v>43933</v>
      </c>
      <c r="B872">
        <v>68.950000000000017</v>
      </c>
      <c r="C872" t="s">
        <v>84</v>
      </c>
      <c r="I872" s="1">
        <v>43949</v>
      </c>
      <c r="J872">
        <v>0.20500000000000002</v>
      </c>
      <c r="K872" t="s">
        <v>110</v>
      </c>
    </row>
    <row r="873" spans="1:11" x14ac:dyDescent="0.25">
      <c r="A873" s="1">
        <v>43934</v>
      </c>
      <c r="B873">
        <v>72.525000000000006</v>
      </c>
      <c r="C873" t="s">
        <v>84</v>
      </c>
      <c r="I873" s="1">
        <v>43950</v>
      </c>
      <c r="J873">
        <v>0.1575</v>
      </c>
      <c r="K873" t="s">
        <v>110</v>
      </c>
    </row>
    <row r="874" spans="1:11" x14ac:dyDescent="0.25">
      <c r="A874" s="1">
        <v>43935</v>
      </c>
      <c r="B874">
        <v>66.825000000000003</v>
      </c>
      <c r="C874" t="s">
        <v>84</v>
      </c>
      <c r="I874" s="1">
        <v>43951</v>
      </c>
      <c r="J874">
        <v>0.13250000000000001</v>
      </c>
      <c r="K874" t="s">
        <v>110</v>
      </c>
    </row>
    <row r="875" spans="1:11" x14ac:dyDescent="0.25">
      <c r="A875" s="1">
        <v>43936</v>
      </c>
      <c r="B875">
        <v>62.45000000000001</v>
      </c>
      <c r="C875" t="s">
        <v>84</v>
      </c>
      <c r="I875" s="1">
        <v>43952</v>
      </c>
      <c r="J875">
        <v>7.4999999999999997E-2</v>
      </c>
      <c r="K875" t="s">
        <v>110</v>
      </c>
    </row>
    <row r="876" spans="1:11" x14ac:dyDescent="0.25">
      <c r="A876" s="1">
        <v>43937</v>
      </c>
      <c r="B876">
        <v>122.925</v>
      </c>
      <c r="C876" t="s">
        <v>84</v>
      </c>
      <c r="I876" s="1">
        <v>43953</v>
      </c>
      <c r="J876">
        <v>7.4999999999999997E-2</v>
      </c>
      <c r="K876" t="s">
        <v>110</v>
      </c>
    </row>
    <row r="877" spans="1:11" x14ac:dyDescent="0.25">
      <c r="A877" s="1">
        <v>43938</v>
      </c>
      <c r="B877">
        <v>116.77499999999999</v>
      </c>
      <c r="C877" t="s">
        <v>84</v>
      </c>
      <c r="I877" s="1">
        <v>43954</v>
      </c>
      <c r="J877">
        <v>2.5000000000000001E-2</v>
      </c>
      <c r="K877" t="s">
        <v>110</v>
      </c>
    </row>
    <row r="878" spans="1:11" x14ac:dyDescent="0.25">
      <c r="A878" s="1">
        <v>43939</v>
      </c>
      <c r="B878">
        <v>77.024999999999991</v>
      </c>
      <c r="C878" t="s">
        <v>84</v>
      </c>
      <c r="I878" s="1">
        <v>43955</v>
      </c>
      <c r="J878">
        <v>2.5000000000000001E-2</v>
      </c>
      <c r="K878" t="s">
        <v>110</v>
      </c>
    </row>
    <row r="879" spans="1:11" x14ac:dyDescent="0.25">
      <c r="A879" s="1">
        <v>43940</v>
      </c>
      <c r="B879">
        <v>70.775000000000006</v>
      </c>
      <c r="C879" t="s">
        <v>84</v>
      </c>
      <c r="I879" s="1">
        <v>43956</v>
      </c>
      <c r="J879">
        <v>0.02</v>
      </c>
      <c r="K879" t="s">
        <v>110</v>
      </c>
    </row>
    <row r="880" spans="1:11" x14ac:dyDescent="0.25">
      <c r="A880" s="1">
        <v>43941</v>
      </c>
      <c r="B880">
        <v>65.7</v>
      </c>
      <c r="C880" t="s">
        <v>84</v>
      </c>
      <c r="I880" s="1">
        <v>43957</v>
      </c>
      <c r="J880">
        <v>1.7500000000000002E-2</v>
      </c>
      <c r="K880" t="s">
        <v>110</v>
      </c>
    </row>
    <row r="881" spans="1:11" x14ac:dyDescent="0.25">
      <c r="A881" s="1">
        <v>43942</v>
      </c>
      <c r="B881">
        <v>55.625</v>
      </c>
      <c r="C881" t="s">
        <v>84</v>
      </c>
      <c r="I881" s="1">
        <v>43958</v>
      </c>
      <c r="J881">
        <v>1.7500000000000002E-2</v>
      </c>
      <c r="K881" t="s">
        <v>110</v>
      </c>
    </row>
    <row r="882" spans="1:11" x14ac:dyDescent="0.25">
      <c r="A882" s="1">
        <v>43943</v>
      </c>
      <c r="B882">
        <v>49.3</v>
      </c>
      <c r="C882" t="s">
        <v>84</v>
      </c>
      <c r="I882" s="1">
        <v>43959</v>
      </c>
      <c r="J882">
        <v>1.4999999999999999E-2</v>
      </c>
      <c r="K882" t="s">
        <v>110</v>
      </c>
    </row>
    <row r="883" spans="1:11" x14ac:dyDescent="0.25">
      <c r="A883" s="1">
        <v>43944</v>
      </c>
      <c r="B883">
        <v>33.875</v>
      </c>
      <c r="C883" t="s">
        <v>84</v>
      </c>
      <c r="I883" s="1">
        <v>43960</v>
      </c>
      <c r="J883">
        <v>1.4999999999999999E-2</v>
      </c>
      <c r="K883" t="s">
        <v>110</v>
      </c>
    </row>
    <row r="884" spans="1:11" x14ac:dyDescent="0.25">
      <c r="A884" s="1">
        <v>43945</v>
      </c>
      <c r="B884">
        <v>32</v>
      </c>
      <c r="C884" t="s">
        <v>84</v>
      </c>
      <c r="I884" s="1">
        <v>43961</v>
      </c>
      <c r="J884">
        <v>7.4999999999999997E-3</v>
      </c>
      <c r="K884" t="s">
        <v>110</v>
      </c>
    </row>
    <row r="885" spans="1:11" x14ac:dyDescent="0.25">
      <c r="A885" s="1">
        <v>43946</v>
      </c>
      <c r="B885">
        <v>30.625</v>
      </c>
      <c r="C885" t="s">
        <v>84</v>
      </c>
      <c r="I885" s="1">
        <v>43962</v>
      </c>
      <c r="J885">
        <v>7.4999999999999997E-3</v>
      </c>
      <c r="K885" t="s">
        <v>110</v>
      </c>
    </row>
    <row r="886" spans="1:11" x14ac:dyDescent="0.25">
      <c r="A886" s="1">
        <v>43947</v>
      </c>
      <c r="B886">
        <v>11.424999999999999</v>
      </c>
      <c r="C886" t="s">
        <v>84</v>
      </c>
      <c r="I886" s="1">
        <v>43963</v>
      </c>
      <c r="J886">
        <v>0</v>
      </c>
      <c r="K886" t="s">
        <v>110</v>
      </c>
    </row>
    <row r="887" spans="1:11" x14ac:dyDescent="0.25">
      <c r="A887" s="1">
        <v>43948</v>
      </c>
      <c r="B887">
        <v>9.6500000000000021</v>
      </c>
      <c r="C887" t="s">
        <v>84</v>
      </c>
      <c r="I887" s="1">
        <v>43964</v>
      </c>
      <c r="J887">
        <v>0</v>
      </c>
      <c r="K887" t="s">
        <v>110</v>
      </c>
    </row>
    <row r="888" spans="1:11" x14ac:dyDescent="0.25">
      <c r="A888" s="1">
        <v>43949</v>
      </c>
      <c r="B888">
        <v>12.049999999999999</v>
      </c>
      <c r="C888" t="s">
        <v>84</v>
      </c>
      <c r="I888" s="1">
        <v>43965</v>
      </c>
      <c r="J888">
        <v>0</v>
      </c>
      <c r="K888" t="s">
        <v>110</v>
      </c>
    </row>
    <row r="889" spans="1:11" x14ac:dyDescent="0.25">
      <c r="A889" s="1">
        <v>43950</v>
      </c>
      <c r="B889">
        <v>11.100000000000001</v>
      </c>
      <c r="C889" t="s">
        <v>84</v>
      </c>
      <c r="I889" s="1">
        <v>43966</v>
      </c>
      <c r="J889">
        <v>0</v>
      </c>
      <c r="K889" t="s">
        <v>110</v>
      </c>
    </row>
    <row r="890" spans="1:11" x14ac:dyDescent="0.25">
      <c r="A890" s="1">
        <v>43951</v>
      </c>
      <c r="B890">
        <v>10.325000000000001</v>
      </c>
      <c r="C890" t="s">
        <v>84</v>
      </c>
      <c r="I890" s="1">
        <v>43967</v>
      </c>
      <c r="J890">
        <v>0</v>
      </c>
      <c r="K890" t="s">
        <v>110</v>
      </c>
    </row>
    <row r="891" spans="1:11" x14ac:dyDescent="0.25">
      <c r="A891" s="1">
        <v>43952</v>
      </c>
      <c r="B891">
        <v>8.25</v>
      </c>
      <c r="C891" t="s">
        <v>84</v>
      </c>
      <c r="I891" s="1">
        <v>43841</v>
      </c>
      <c r="J891">
        <v>1</v>
      </c>
      <c r="K891" t="s">
        <v>111</v>
      </c>
    </row>
    <row r="892" spans="1:11" x14ac:dyDescent="0.25">
      <c r="A892" s="1">
        <v>43953</v>
      </c>
      <c r="B892">
        <v>6.5249999999999995</v>
      </c>
      <c r="C892" t="s">
        <v>84</v>
      </c>
      <c r="I892" s="1">
        <v>43842</v>
      </c>
      <c r="J892">
        <v>1</v>
      </c>
      <c r="K892" t="s">
        <v>111</v>
      </c>
    </row>
    <row r="893" spans="1:11" x14ac:dyDescent="0.25">
      <c r="A893" s="1">
        <v>43954</v>
      </c>
      <c r="B893">
        <v>6.1</v>
      </c>
      <c r="C893" t="s">
        <v>84</v>
      </c>
      <c r="I893" s="1">
        <v>43843</v>
      </c>
      <c r="J893">
        <v>0.8</v>
      </c>
      <c r="K893" t="s">
        <v>111</v>
      </c>
    </row>
    <row r="894" spans="1:11" x14ac:dyDescent="0.25">
      <c r="A894" s="1">
        <v>43955</v>
      </c>
      <c r="B894">
        <v>5.25</v>
      </c>
      <c r="C894" t="s">
        <v>84</v>
      </c>
      <c r="I894" s="1">
        <v>43844</v>
      </c>
      <c r="J894">
        <v>0.64</v>
      </c>
      <c r="K894" t="s">
        <v>111</v>
      </c>
    </row>
    <row r="895" spans="1:11" x14ac:dyDescent="0.25">
      <c r="A895" s="1">
        <v>43956</v>
      </c>
      <c r="B895">
        <v>3.9499999999999997</v>
      </c>
      <c r="C895" t="s">
        <v>84</v>
      </c>
      <c r="I895" s="1">
        <v>43845</v>
      </c>
      <c r="J895">
        <v>0.51200000000000001</v>
      </c>
      <c r="K895" t="s">
        <v>111</v>
      </c>
    </row>
    <row r="896" spans="1:11" x14ac:dyDescent="0.25">
      <c r="A896" s="1">
        <v>43957</v>
      </c>
      <c r="B896">
        <v>3.9750000000000005</v>
      </c>
      <c r="C896" t="s">
        <v>84</v>
      </c>
      <c r="I896" s="1">
        <v>43846</v>
      </c>
      <c r="J896">
        <v>0.60960000000000003</v>
      </c>
      <c r="K896" t="s">
        <v>111</v>
      </c>
    </row>
    <row r="897" spans="1:11" x14ac:dyDescent="0.25">
      <c r="A897" s="1">
        <v>43958</v>
      </c>
      <c r="B897">
        <v>3.3250000000000006</v>
      </c>
      <c r="C897" t="s">
        <v>84</v>
      </c>
      <c r="I897" s="1">
        <v>43847</v>
      </c>
      <c r="J897">
        <v>0.48768</v>
      </c>
      <c r="K897" t="s">
        <v>111</v>
      </c>
    </row>
    <row r="898" spans="1:11" x14ac:dyDescent="0.25">
      <c r="A898" s="1">
        <v>43959</v>
      </c>
      <c r="B898">
        <v>2.125</v>
      </c>
      <c r="C898" t="s">
        <v>84</v>
      </c>
      <c r="I898" s="1">
        <v>43848</v>
      </c>
      <c r="J898">
        <v>0.39014399999999999</v>
      </c>
      <c r="K898" t="s">
        <v>111</v>
      </c>
    </row>
    <row r="899" spans="1:11" x14ac:dyDescent="0.25">
      <c r="A899" s="1">
        <v>43960</v>
      </c>
      <c r="B899">
        <v>4.5500000000000007</v>
      </c>
      <c r="C899" t="s">
        <v>84</v>
      </c>
      <c r="I899" s="1">
        <v>43849</v>
      </c>
      <c r="J899">
        <v>0.31211519999999998</v>
      </c>
      <c r="K899" t="s">
        <v>111</v>
      </c>
    </row>
    <row r="900" spans="1:11" x14ac:dyDescent="0.25">
      <c r="A900" s="1">
        <v>43961</v>
      </c>
      <c r="B900">
        <v>7.1250000000000009</v>
      </c>
      <c r="C900" t="s">
        <v>84</v>
      </c>
      <c r="I900" s="1">
        <v>43850</v>
      </c>
      <c r="J900">
        <v>0.44969216000000001</v>
      </c>
      <c r="K900" t="s">
        <v>111</v>
      </c>
    </row>
    <row r="901" spans="1:11" x14ac:dyDescent="0.25">
      <c r="A901" s="1">
        <v>43962</v>
      </c>
      <c r="B901">
        <v>5.8000000000000007</v>
      </c>
      <c r="C901" t="s">
        <v>84</v>
      </c>
      <c r="I901" s="1">
        <v>43851</v>
      </c>
      <c r="J901">
        <v>0.35975372799999999</v>
      </c>
      <c r="K901" t="s">
        <v>111</v>
      </c>
    </row>
    <row r="902" spans="1:11" x14ac:dyDescent="0.25">
      <c r="A902" s="1">
        <v>43963</v>
      </c>
      <c r="B902">
        <v>5.3250000000000002</v>
      </c>
      <c r="C902" t="s">
        <v>84</v>
      </c>
      <c r="I902" s="1">
        <v>43852</v>
      </c>
      <c r="J902">
        <v>0.8878029824</v>
      </c>
      <c r="K902" t="s">
        <v>111</v>
      </c>
    </row>
    <row r="903" spans="1:11" x14ac:dyDescent="0.25">
      <c r="A903" s="1">
        <v>43964</v>
      </c>
      <c r="B903">
        <v>5.6</v>
      </c>
      <c r="C903" t="s">
        <v>84</v>
      </c>
      <c r="I903" s="1">
        <v>43853</v>
      </c>
      <c r="J903">
        <v>2.9102423859200002</v>
      </c>
      <c r="K903" t="s">
        <v>111</v>
      </c>
    </row>
    <row r="904" spans="1:11" x14ac:dyDescent="0.25">
      <c r="A904" s="1">
        <v>43965</v>
      </c>
      <c r="B904">
        <v>5.2749999999999995</v>
      </c>
      <c r="C904" t="s">
        <v>84</v>
      </c>
      <c r="I904" s="1">
        <v>43854</v>
      </c>
      <c r="J904">
        <v>2.328193908736</v>
      </c>
      <c r="K904" t="s">
        <v>111</v>
      </c>
    </row>
    <row r="905" spans="1:11" x14ac:dyDescent="0.25">
      <c r="A905" s="1">
        <v>43966</v>
      </c>
      <c r="B905">
        <v>6.0249999999999995</v>
      </c>
      <c r="C905" t="s">
        <v>84</v>
      </c>
      <c r="I905" s="1">
        <v>43855</v>
      </c>
      <c r="J905">
        <v>3.6625551269888001</v>
      </c>
      <c r="K905" t="s">
        <v>111</v>
      </c>
    </row>
    <row r="906" spans="1:11" x14ac:dyDescent="0.25">
      <c r="A906" s="1">
        <v>43967</v>
      </c>
      <c r="B906">
        <v>6.3500000000000005</v>
      </c>
      <c r="C906" t="s">
        <v>84</v>
      </c>
      <c r="I906" s="1">
        <v>43856</v>
      </c>
      <c r="J906">
        <v>5.9300441015910401</v>
      </c>
      <c r="K906" t="s">
        <v>111</v>
      </c>
    </row>
    <row r="907" spans="1:11" x14ac:dyDescent="0.25">
      <c r="A907" s="1">
        <v>43968</v>
      </c>
      <c r="B907">
        <v>5.5000000000000009</v>
      </c>
      <c r="C907" t="s">
        <v>84</v>
      </c>
      <c r="I907" s="1">
        <v>43857</v>
      </c>
      <c r="J907">
        <v>7.7440352812728319</v>
      </c>
      <c r="K907" t="s">
        <v>111</v>
      </c>
    </row>
    <row r="908" spans="1:11" x14ac:dyDescent="0.25">
      <c r="A908" s="1">
        <v>43969</v>
      </c>
      <c r="B908">
        <v>6.1500000000000012</v>
      </c>
      <c r="C908" t="s">
        <v>84</v>
      </c>
      <c r="I908" s="1">
        <v>43858</v>
      </c>
      <c r="J908">
        <v>11.195228225018266</v>
      </c>
      <c r="K908" t="s">
        <v>111</v>
      </c>
    </row>
    <row r="909" spans="1:11" x14ac:dyDescent="0.25">
      <c r="A909" s="1">
        <v>43970</v>
      </c>
      <c r="B909">
        <v>6.4749999999999996</v>
      </c>
      <c r="C909" t="s">
        <v>84</v>
      </c>
      <c r="I909" s="1">
        <v>43859</v>
      </c>
      <c r="J909">
        <v>13.956182580014612</v>
      </c>
      <c r="K909" t="s">
        <v>111</v>
      </c>
    </row>
    <row r="910" spans="1:11" x14ac:dyDescent="0.25">
      <c r="A910" s="1">
        <v>43971</v>
      </c>
      <c r="B910">
        <v>5.85</v>
      </c>
      <c r="C910" t="s">
        <v>84</v>
      </c>
      <c r="I910" s="1">
        <v>43860</v>
      </c>
      <c r="J910">
        <v>16.36494606401169</v>
      </c>
      <c r="K910" t="s">
        <v>111</v>
      </c>
    </row>
    <row r="911" spans="1:11" x14ac:dyDescent="0.25">
      <c r="A911" s="1">
        <v>43972</v>
      </c>
      <c r="B911">
        <v>5.75</v>
      </c>
      <c r="C911" t="s">
        <v>84</v>
      </c>
      <c r="I911" s="1">
        <v>43861</v>
      </c>
      <c r="J911">
        <v>20.691956851209351</v>
      </c>
      <c r="K911" t="s">
        <v>111</v>
      </c>
    </row>
    <row r="912" spans="1:11" x14ac:dyDescent="0.25">
      <c r="A912" s="1">
        <v>43973</v>
      </c>
      <c r="B912">
        <v>4.9250000000000007</v>
      </c>
      <c r="C912" t="s">
        <v>84</v>
      </c>
      <c r="I912" s="1">
        <v>43862</v>
      </c>
      <c r="J912">
        <v>25.15356548096748</v>
      </c>
      <c r="K912" t="s">
        <v>111</v>
      </c>
    </row>
    <row r="913" spans="1:11" x14ac:dyDescent="0.25">
      <c r="A913" s="1">
        <v>43974</v>
      </c>
      <c r="B913">
        <v>4.7500000000000009</v>
      </c>
      <c r="C913" t="s">
        <v>84</v>
      </c>
      <c r="I913" s="1">
        <v>43863</v>
      </c>
      <c r="J913">
        <v>29.322852384773984</v>
      </c>
      <c r="K913" t="s">
        <v>111</v>
      </c>
    </row>
    <row r="914" spans="1:11" x14ac:dyDescent="0.25">
      <c r="A914" s="1">
        <v>43975</v>
      </c>
      <c r="B914">
        <v>4.0750000000000002</v>
      </c>
      <c r="C914" t="s">
        <v>84</v>
      </c>
      <c r="I914" s="1">
        <v>43864</v>
      </c>
      <c r="J914">
        <v>32.458281907819185</v>
      </c>
      <c r="K914" t="s">
        <v>111</v>
      </c>
    </row>
    <row r="915" spans="1:11" x14ac:dyDescent="0.25">
      <c r="A915" s="1">
        <v>43976</v>
      </c>
      <c r="B915">
        <v>3.55</v>
      </c>
      <c r="C915" t="s">
        <v>84</v>
      </c>
      <c r="I915" s="1">
        <v>43865</v>
      </c>
      <c r="J915">
        <v>37.366625526255348</v>
      </c>
      <c r="K915" t="s">
        <v>111</v>
      </c>
    </row>
    <row r="916" spans="1:11" x14ac:dyDescent="0.25">
      <c r="A916" s="1">
        <v>43977</v>
      </c>
      <c r="B916">
        <v>5.1250000000000009</v>
      </c>
      <c r="C916" t="s">
        <v>84</v>
      </c>
      <c r="I916" s="1">
        <v>43866</v>
      </c>
      <c r="J916">
        <v>42.893300421004277</v>
      </c>
      <c r="K916" t="s">
        <v>111</v>
      </c>
    </row>
    <row r="917" spans="1:11" x14ac:dyDescent="0.25">
      <c r="A917" s="1">
        <v>43978</v>
      </c>
      <c r="B917">
        <v>5.8750000000000009</v>
      </c>
      <c r="C917" t="s">
        <v>84</v>
      </c>
      <c r="I917" s="1">
        <v>43867</v>
      </c>
      <c r="J917">
        <v>47.514640336803424</v>
      </c>
      <c r="K917" t="s">
        <v>111</v>
      </c>
    </row>
    <row r="918" spans="1:11" x14ac:dyDescent="0.25">
      <c r="A918" s="1">
        <v>43979</v>
      </c>
      <c r="B918">
        <v>4.4000000000000004</v>
      </c>
      <c r="C918" t="s">
        <v>84</v>
      </c>
      <c r="I918" s="1">
        <v>43868</v>
      </c>
      <c r="J918">
        <v>52.411712269442738</v>
      </c>
      <c r="K918" t="s">
        <v>111</v>
      </c>
    </row>
    <row r="919" spans="1:11" x14ac:dyDescent="0.25">
      <c r="A919" s="1">
        <v>43980</v>
      </c>
      <c r="B919">
        <v>3.6500000000000004</v>
      </c>
      <c r="C919" t="s">
        <v>84</v>
      </c>
      <c r="I919" s="1">
        <v>43869</v>
      </c>
      <c r="J919">
        <v>56.52936981555419</v>
      </c>
      <c r="K919" t="s">
        <v>111</v>
      </c>
    </row>
    <row r="920" spans="1:11" x14ac:dyDescent="0.25">
      <c r="A920" s="1">
        <v>43981</v>
      </c>
      <c r="B920">
        <v>3.0750000000000006</v>
      </c>
      <c r="C920" t="s">
        <v>84</v>
      </c>
      <c r="I920" s="1">
        <v>43870</v>
      </c>
      <c r="J920">
        <v>62.423495852443352</v>
      </c>
      <c r="K920" t="s">
        <v>111</v>
      </c>
    </row>
    <row r="921" spans="1:11" x14ac:dyDescent="0.25">
      <c r="A921" s="1">
        <v>43982</v>
      </c>
      <c r="B921">
        <v>3.1500000000000004</v>
      </c>
      <c r="C921" t="s">
        <v>84</v>
      </c>
      <c r="I921" s="1">
        <v>43871</v>
      </c>
      <c r="J921">
        <v>67.738796681954682</v>
      </c>
      <c r="K921" t="s">
        <v>111</v>
      </c>
    </row>
    <row r="922" spans="1:11" x14ac:dyDescent="0.25">
      <c r="A922" s="1">
        <v>43983</v>
      </c>
      <c r="B922">
        <v>3.2000000000000006</v>
      </c>
      <c r="C922" t="s">
        <v>84</v>
      </c>
      <c r="I922" s="1">
        <v>43872</v>
      </c>
      <c r="J922">
        <v>73.591037345563748</v>
      </c>
      <c r="K922" t="s">
        <v>111</v>
      </c>
    </row>
    <row r="923" spans="1:11" x14ac:dyDescent="0.25">
      <c r="A923" s="1">
        <v>43984</v>
      </c>
      <c r="B923">
        <v>5.5000000000000009</v>
      </c>
      <c r="C923" t="s">
        <v>84</v>
      </c>
      <c r="I923" s="1">
        <v>43873</v>
      </c>
      <c r="J923">
        <v>80.472829876451001</v>
      </c>
      <c r="K923" t="s">
        <v>111</v>
      </c>
    </row>
    <row r="924" spans="1:11" x14ac:dyDescent="0.25">
      <c r="A924" s="1">
        <v>43985</v>
      </c>
      <c r="B924">
        <v>6.0750000000000011</v>
      </c>
      <c r="C924" t="s">
        <v>84</v>
      </c>
      <c r="I924" s="1">
        <v>43874</v>
      </c>
      <c r="J924">
        <v>83.778263901160798</v>
      </c>
      <c r="K924" t="s">
        <v>111</v>
      </c>
    </row>
    <row r="925" spans="1:11" x14ac:dyDescent="0.25">
      <c r="A925" s="1">
        <v>43986</v>
      </c>
      <c r="B925">
        <v>4.5</v>
      </c>
      <c r="C925" t="s">
        <v>84</v>
      </c>
      <c r="I925" s="1">
        <v>43875</v>
      </c>
      <c r="J925">
        <v>117.82261112092863</v>
      </c>
      <c r="K925" t="s">
        <v>111</v>
      </c>
    </row>
    <row r="926" spans="1:11" x14ac:dyDescent="0.25">
      <c r="A926" s="1">
        <v>43987</v>
      </c>
      <c r="B926">
        <v>4.3</v>
      </c>
      <c r="C926" t="s">
        <v>84</v>
      </c>
      <c r="I926" s="1">
        <v>43876</v>
      </c>
      <c r="J926">
        <v>96.858088896742899</v>
      </c>
      <c r="K926" t="s">
        <v>111</v>
      </c>
    </row>
    <row r="927" spans="1:11" x14ac:dyDescent="0.25">
      <c r="A927" s="1">
        <v>43988</v>
      </c>
      <c r="B927">
        <v>4.3999999999999995</v>
      </c>
      <c r="C927" t="s">
        <v>84</v>
      </c>
      <c r="I927" s="1">
        <v>43877</v>
      </c>
      <c r="J927">
        <v>106.08647111739432</v>
      </c>
      <c r="K927" t="s">
        <v>111</v>
      </c>
    </row>
    <row r="928" spans="1:11" x14ac:dyDescent="0.25">
      <c r="A928" s="1">
        <v>43989</v>
      </c>
      <c r="B928">
        <v>4.5500000000000007</v>
      </c>
      <c r="C928" t="s">
        <v>84</v>
      </c>
      <c r="I928" s="1">
        <v>43878</v>
      </c>
      <c r="J928">
        <v>113.26917689391546</v>
      </c>
      <c r="K928" t="s">
        <v>111</v>
      </c>
    </row>
    <row r="929" spans="1:11" x14ac:dyDescent="0.25">
      <c r="A929" s="1">
        <v>43990</v>
      </c>
      <c r="B929">
        <v>4.7749999999999995</v>
      </c>
      <c r="C929" t="s">
        <v>84</v>
      </c>
      <c r="I929" s="1">
        <v>43879</v>
      </c>
      <c r="J929">
        <v>111.61534151513237</v>
      </c>
      <c r="K929" t="s">
        <v>111</v>
      </c>
    </row>
    <row r="930" spans="1:11" x14ac:dyDescent="0.25">
      <c r="A930" s="1">
        <v>43991</v>
      </c>
      <c r="B930">
        <v>4.3499999999999996</v>
      </c>
      <c r="C930" t="s">
        <v>84</v>
      </c>
      <c r="I930" s="1">
        <v>43880</v>
      </c>
      <c r="J930">
        <v>108.89227321210589</v>
      </c>
      <c r="K930" t="s">
        <v>111</v>
      </c>
    </row>
    <row r="931" spans="1:11" x14ac:dyDescent="0.25">
      <c r="A931" s="1">
        <v>43992</v>
      </c>
      <c r="B931">
        <v>4.0999999999999996</v>
      </c>
      <c r="C931" t="s">
        <v>84</v>
      </c>
      <c r="I931" s="1">
        <v>43881</v>
      </c>
      <c r="J931">
        <v>114.91381856968471</v>
      </c>
      <c r="K931" t="s">
        <v>111</v>
      </c>
    </row>
    <row r="932" spans="1:11" x14ac:dyDescent="0.25">
      <c r="A932" s="1">
        <v>43993</v>
      </c>
      <c r="B932">
        <v>5.8</v>
      </c>
      <c r="C932" t="s">
        <v>84</v>
      </c>
      <c r="I932" s="1">
        <v>43882</v>
      </c>
      <c r="J932">
        <v>114.33105485574777</v>
      </c>
      <c r="K932" t="s">
        <v>111</v>
      </c>
    </row>
    <row r="933" spans="1:11" x14ac:dyDescent="0.25">
      <c r="A933" s="1">
        <v>43994</v>
      </c>
      <c r="B933">
        <v>5.8250000000000002</v>
      </c>
      <c r="C933" t="s">
        <v>84</v>
      </c>
      <c r="I933" s="1">
        <v>43883</v>
      </c>
      <c r="J933">
        <v>115.06484388459822</v>
      </c>
      <c r="K933" t="s">
        <v>111</v>
      </c>
    </row>
    <row r="934" spans="1:11" x14ac:dyDescent="0.25">
      <c r="A934" s="1">
        <v>43995</v>
      </c>
      <c r="B934">
        <v>6.5000000000000009</v>
      </c>
      <c r="C934" t="s">
        <v>84</v>
      </c>
      <c r="I934" s="1">
        <v>43884</v>
      </c>
      <c r="J934">
        <v>113.85187510767858</v>
      </c>
      <c r="K934" t="s">
        <v>111</v>
      </c>
    </row>
    <row r="935" spans="1:11" x14ac:dyDescent="0.25">
      <c r="A935" s="1">
        <v>43996</v>
      </c>
      <c r="B935">
        <v>16.925000000000001</v>
      </c>
      <c r="C935" t="s">
        <v>84</v>
      </c>
      <c r="I935" s="1">
        <v>43885</v>
      </c>
      <c r="J935">
        <v>110.68150008614286</v>
      </c>
      <c r="K935" t="s">
        <v>111</v>
      </c>
    </row>
    <row r="936" spans="1:11" x14ac:dyDescent="0.25">
      <c r="A936" s="1">
        <v>43997</v>
      </c>
      <c r="B936">
        <v>25.200000000000006</v>
      </c>
      <c r="C936" t="s">
        <v>84</v>
      </c>
      <c r="I936" s="1">
        <v>43886</v>
      </c>
      <c r="J936">
        <v>118.54520006891428</v>
      </c>
      <c r="K936" t="s">
        <v>111</v>
      </c>
    </row>
    <row r="937" spans="1:11" x14ac:dyDescent="0.25">
      <c r="A937" s="1">
        <v>43998</v>
      </c>
      <c r="B937">
        <v>27</v>
      </c>
      <c r="C937" t="s">
        <v>84</v>
      </c>
      <c r="I937" s="1">
        <v>43887</v>
      </c>
      <c r="J937">
        <v>108.83616005513143</v>
      </c>
      <c r="K937" t="s">
        <v>111</v>
      </c>
    </row>
    <row r="938" spans="1:11" x14ac:dyDescent="0.25">
      <c r="A938" s="1">
        <v>43999</v>
      </c>
      <c r="B938">
        <v>30.349999999999998</v>
      </c>
      <c r="C938" t="s">
        <v>84</v>
      </c>
      <c r="I938" s="1">
        <v>43888</v>
      </c>
      <c r="J938">
        <v>97.468928044105141</v>
      </c>
      <c r="K938" t="s">
        <v>111</v>
      </c>
    </row>
    <row r="939" spans="1:11" x14ac:dyDescent="0.25">
      <c r="A939" s="1">
        <v>44000</v>
      </c>
      <c r="B939">
        <v>31.2</v>
      </c>
      <c r="C939" t="s">
        <v>84</v>
      </c>
      <c r="I939" s="1">
        <v>43889</v>
      </c>
      <c r="J939">
        <v>83.77514243528411</v>
      </c>
      <c r="K939" t="s">
        <v>111</v>
      </c>
    </row>
    <row r="940" spans="1:11" x14ac:dyDescent="0.25">
      <c r="A940" s="1">
        <v>44001</v>
      </c>
      <c r="B940">
        <v>31.449999999999996</v>
      </c>
      <c r="C940" t="s">
        <v>84</v>
      </c>
      <c r="I940" s="1">
        <v>43890</v>
      </c>
      <c r="J940">
        <v>75.820113948227288</v>
      </c>
      <c r="K940" t="s">
        <v>111</v>
      </c>
    </row>
    <row r="941" spans="1:11" x14ac:dyDescent="0.25">
      <c r="A941" s="1">
        <v>44002</v>
      </c>
      <c r="B941">
        <v>32.4</v>
      </c>
      <c r="C941" t="s">
        <v>84</v>
      </c>
      <c r="I941" s="1">
        <v>43891</v>
      </c>
      <c r="J941">
        <v>70.056091158581836</v>
      </c>
      <c r="K941" t="s">
        <v>111</v>
      </c>
    </row>
    <row r="942" spans="1:11" x14ac:dyDescent="0.25">
      <c r="A942" s="1">
        <v>44003</v>
      </c>
      <c r="B942">
        <v>31.425000000000004</v>
      </c>
      <c r="C942" t="s">
        <v>84</v>
      </c>
      <c r="I942" s="1">
        <v>43892</v>
      </c>
      <c r="J942">
        <v>63.044872926865466</v>
      </c>
      <c r="K942" t="s">
        <v>111</v>
      </c>
    </row>
    <row r="943" spans="1:11" x14ac:dyDescent="0.25">
      <c r="A943" s="1">
        <v>44004</v>
      </c>
      <c r="B943">
        <v>29.650000000000002</v>
      </c>
      <c r="C943" t="s">
        <v>84</v>
      </c>
      <c r="I943" s="1">
        <v>43893</v>
      </c>
      <c r="J943">
        <v>58.835898341492374</v>
      </c>
      <c r="K943" t="s">
        <v>111</v>
      </c>
    </row>
    <row r="944" spans="1:11" x14ac:dyDescent="0.25">
      <c r="A944" s="1">
        <v>43848</v>
      </c>
      <c r="C944" t="s">
        <v>85</v>
      </c>
      <c r="I944" s="1">
        <v>43894</v>
      </c>
      <c r="J944">
        <v>53.468718673193898</v>
      </c>
      <c r="K944" t="s">
        <v>111</v>
      </c>
    </row>
    <row r="945" spans="1:11" x14ac:dyDescent="0.25">
      <c r="A945" s="1">
        <v>43849</v>
      </c>
      <c r="C945" t="s">
        <v>85</v>
      </c>
      <c r="I945" s="1">
        <v>43895</v>
      </c>
      <c r="J945">
        <v>50.174974938555117</v>
      </c>
      <c r="K945" t="s">
        <v>111</v>
      </c>
    </row>
    <row r="946" spans="1:11" x14ac:dyDescent="0.25">
      <c r="A946" s="1">
        <v>43850</v>
      </c>
      <c r="C946" t="s">
        <v>85</v>
      </c>
      <c r="I946" s="1">
        <v>43896</v>
      </c>
      <c r="J946">
        <v>46.339979950844096</v>
      </c>
      <c r="K946" t="s">
        <v>111</v>
      </c>
    </row>
    <row r="947" spans="1:11" x14ac:dyDescent="0.25">
      <c r="A947" s="1">
        <v>43851</v>
      </c>
      <c r="C947" t="s">
        <v>85</v>
      </c>
      <c r="I947" s="1">
        <v>43897</v>
      </c>
      <c r="J947">
        <v>43.071983960675276</v>
      </c>
      <c r="K947" t="s">
        <v>111</v>
      </c>
    </row>
    <row r="948" spans="1:11" x14ac:dyDescent="0.25">
      <c r="A948" s="1">
        <v>43852</v>
      </c>
      <c r="C948" t="s">
        <v>85</v>
      </c>
      <c r="I948" s="1">
        <v>43898</v>
      </c>
      <c r="J948">
        <v>40.057587168540223</v>
      </c>
      <c r="K948" t="s">
        <v>111</v>
      </c>
    </row>
    <row r="949" spans="1:11" x14ac:dyDescent="0.25">
      <c r="A949" s="1">
        <v>43853</v>
      </c>
      <c r="C949" t="s">
        <v>85</v>
      </c>
      <c r="I949" s="1">
        <v>43899</v>
      </c>
      <c r="J949">
        <v>37.446069734832179</v>
      </c>
      <c r="K949" t="s">
        <v>111</v>
      </c>
    </row>
    <row r="950" spans="1:11" x14ac:dyDescent="0.25">
      <c r="A950" s="1">
        <v>43854</v>
      </c>
      <c r="C950" t="s">
        <v>85</v>
      </c>
      <c r="I950" s="1">
        <v>43900</v>
      </c>
      <c r="J950">
        <v>34.556855787865743</v>
      </c>
      <c r="K950" t="s">
        <v>111</v>
      </c>
    </row>
    <row r="951" spans="1:11" x14ac:dyDescent="0.25">
      <c r="A951" s="1">
        <v>43855</v>
      </c>
      <c r="C951" t="s">
        <v>85</v>
      </c>
      <c r="I951" s="1">
        <v>43901</v>
      </c>
      <c r="J951">
        <v>31.045484630292595</v>
      </c>
      <c r="K951" t="s">
        <v>111</v>
      </c>
    </row>
    <row r="952" spans="1:11" x14ac:dyDescent="0.25">
      <c r="A952" s="1">
        <v>43856</v>
      </c>
      <c r="C952" t="s">
        <v>85</v>
      </c>
      <c r="I952" s="1">
        <v>43902</v>
      </c>
      <c r="J952">
        <v>29.236387704234076</v>
      </c>
      <c r="K952" t="s">
        <v>111</v>
      </c>
    </row>
    <row r="953" spans="1:11" x14ac:dyDescent="0.25">
      <c r="A953" s="1">
        <v>43857</v>
      </c>
      <c r="C953" t="s">
        <v>85</v>
      </c>
      <c r="I953" s="1">
        <v>43903</v>
      </c>
      <c r="J953">
        <v>25.589110163387261</v>
      </c>
      <c r="K953" t="s">
        <v>111</v>
      </c>
    </row>
    <row r="954" spans="1:11" x14ac:dyDescent="0.25">
      <c r="A954" s="1">
        <v>43858</v>
      </c>
      <c r="C954" t="s">
        <v>85</v>
      </c>
      <c r="I954" s="1">
        <v>43904</v>
      </c>
      <c r="J954">
        <v>21.871288130709807</v>
      </c>
      <c r="K954" t="s">
        <v>111</v>
      </c>
    </row>
    <row r="955" spans="1:11" x14ac:dyDescent="0.25">
      <c r="A955" s="1">
        <v>43859</v>
      </c>
      <c r="C955" t="s">
        <v>85</v>
      </c>
      <c r="I955" s="1">
        <v>43905</v>
      </c>
      <c r="J955">
        <v>20.497030504567846</v>
      </c>
      <c r="K955" t="s">
        <v>111</v>
      </c>
    </row>
    <row r="956" spans="1:11" x14ac:dyDescent="0.25">
      <c r="A956" s="1">
        <v>43860</v>
      </c>
      <c r="C956" t="s">
        <v>85</v>
      </c>
      <c r="I956" s="1">
        <v>43906</v>
      </c>
      <c r="J956">
        <v>18.197624403654277</v>
      </c>
      <c r="K956" t="s">
        <v>111</v>
      </c>
    </row>
    <row r="957" spans="1:11" x14ac:dyDescent="0.25">
      <c r="A957" s="1">
        <v>43861</v>
      </c>
      <c r="C957" t="s">
        <v>85</v>
      </c>
      <c r="I957" s="1">
        <v>43907</v>
      </c>
      <c r="J957">
        <v>17.158099522923422</v>
      </c>
      <c r="K957" t="s">
        <v>111</v>
      </c>
    </row>
    <row r="958" spans="1:11" x14ac:dyDescent="0.25">
      <c r="A958" s="1">
        <v>43862</v>
      </c>
      <c r="C958" t="s">
        <v>85</v>
      </c>
      <c r="I958" s="1">
        <v>43908</v>
      </c>
      <c r="J958">
        <v>15.526479618338737</v>
      </c>
      <c r="K958" t="s">
        <v>111</v>
      </c>
    </row>
    <row r="959" spans="1:11" x14ac:dyDescent="0.25">
      <c r="A959" s="1">
        <v>43863</v>
      </c>
      <c r="B959">
        <v>1828.18</v>
      </c>
      <c r="C959" t="s">
        <v>85</v>
      </c>
      <c r="I959" s="1">
        <v>43909</v>
      </c>
      <c r="J959">
        <v>15.621183694670989</v>
      </c>
      <c r="K959" t="s">
        <v>111</v>
      </c>
    </row>
    <row r="960" spans="1:11" x14ac:dyDescent="0.25">
      <c r="A960" s="1">
        <v>43864</v>
      </c>
      <c r="B960">
        <v>2056.8000000000002</v>
      </c>
      <c r="C960" t="s">
        <v>85</v>
      </c>
      <c r="I960" s="1">
        <v>43910</v>
      </c>
      <c r="J960">
        <v>14.096946955736792</v>
      </c>
      <c r="K960" t="s">
        <v>111</v>
      </c>
    </row>
    <row r="961" spans="1:11" x14ac:dyDescent="0.25">
      <c r="A961" s="1">
        <v>43865</v>
      </c>
      <c r="B961">
        <v>2356.0675000000001</v>
      </c>
      <c r="C961" t="s">
        <v>85</v>
      </c>
      <c r="I961" s="1">
        <v>43911</v>
      </c>
      <c r="J961">
        <v>12.077557564589434</v>
      </c>
      <c r="K961" t="s">
        <v>111</v>
      </c>
    </row>
    <row r="962" spans="1:11" x14ac:dyDescent="0.25">
      <c r="A962" s="1">
        <v>43866</v>
      </c>
      <c r="B962">
        <v>2744.3375000000005</v>
      </c>
      <c r="C962" t="s">
        <v>85</v>
      </c>
      <c r="I962" s="1">
        <v>43912</v>
      </c>
      <c r="J962">
        <v>10.862046051671546</v>
      </c>
      <c r="K962" t="s">
        <v>111</v>
      </c>
    </row>
    <row r="963" spans="1:11" x14ac:dyDescent="0.25">
      <c r="A963" s="1">
        <v>43867</v>
      </c>
      <c r="B963">
        <v>2979.9350000000009</v>
      </c>
      <c r="C963" t="s">
        <v>85</v>
      </c>
      <c r="I963" s="1">
        <v>43913</v>
      </c>
      <c r="J963">
        <v>9.8896368413372375</v>
      </c>
      <c r="K963" t="s">
        <v>111</v>
      </c>
    </row>
    <row r="964" spans="1:11" x14ac:dyDescent="0.25">
      <c r="A964" s="1">
        <v>43868</v>
      </c>
      <c r="B964">
        <v>3045.7799999999997</v>
      </c>
      <c r="C964" t="s">
        <v>85</v>
      </c>
      <c r="I964" s="1">
        <v>43914</v>
      </c>
      <c r="J964">
        <v>9.7117094730697904</v>
      </c>
      <c r="K964" t="s">
        <v>111</v>
      </c>
    </row>
    <row r="965" spans="1:11" x14ac:dyDescent="0.25">
      <c r="A965" s="1">
        <v>43869</v>
      </c>
      <c r="B965">
        <v>3149.9274999999993</v>
      </c>
      <c r="C965" t="s">
        <v>85</v>
      </c>
      <c r="I965" s="1">
        <v>43915</v>
      </c>
      <c r="J965">
        <v>9.1693675784558319</v>
      </c>
      <c r="K965" t="s">
        <v>111</v>
      </c>
    </row>
    <row r="966" spans="1:11" x14ac:dyDescent="0.25">
      <c r="A966" s="1">
        <v>43870</v>
      </c>
      <c r="B966">
        <v>3024.2724999999996</v>
      </c>
      <c r="C966" t="s">
        <v>85</v>
      </c>
      <c r="I966" s="1">
        <v>43916</v>
      </c>
      <c r="J966">
        <v>8.1354940627646659</v>
      </c>
      <c r="K966" t="s">
        <v>111</v>
      </c>
    </row>
    <row r="967" spans="1:11" x14ac:dyDescent="0.25">
      <c r="A967" s="1">
        <v>43871</v>
      </c>
      <c r="B967">
        <v>3018.0949999999998</v>
      </c>
      <c r="C967" t="s">
        <v>85</v>
      </c>
      <c r="I967" s="1">
        <v>43917</v>
      </c>
      <c r="J967">
        <v>7.7083952502117326</v>
      </c>
      <c r="K967" t="s">
        <v>111</v>
      </c>
    </row>
    <row r="968" spans="1:11" x14ac:dyDescent="0.25">
      <c r="A968" s="1">
        <v>43872</v>
      </c>
      <c r="B968">
        <v>2867.2350000000001</v>
      </c>
      <c r="C968" t="s">
        <v>85</v>
      </c>
      <c r="I968" s="1">
        <v>43918</v>
      </c>
      <c r="J968">
        <v>7.166716200169386</v>
      </c>
      <c r="K968" t="s">
        <v>111</v>
      </c>
    </row>
    <row r="969" spans="1:11" x14ac:dyDescent="0.25">
      <c r="A969" s="1">
        <v>43873</v>
      </c>
      <c r="B969">
        <v>2636.6000000000004</v>
      </c>
      <c r="C969" t="s">
        <v>85</v>
      </c>
      <c r="I969" s="1">
        <v>43919</v>
      </c>
      <c r="J969">
        <v>6.3333729601355087</v>
      </c>
      <c r="K969" t="s">
        <v>111</v>
      </c>
    </row>
    <row r="970" spans="1:11" x14ac:dyDescent="0.25">
      <c r="A970" s="1">
        <v>43874</v>
      </c>
      <c r="B970">
        <v>2454.69</v>
      </c>
      <c r="C970" t="s">
        <v>85</v>
      </c>
      <c r="I970" s="1">
        <v>43920</v>
      </c>
      <c r="J970">
        <v>6.0666983681084066</v>
      </c>
      <c r="K970" t="s">
        <v>111</v>
      </c>
    </row>
    <row r="971" spans="1:11" x14ac:dyDescent="0.25">
      <c r="A971" s="1">
        <v>43875</v>
      </c>
      <c r="B971">
        <v>2323.0475000000001</v>
      </c>
      <c r="C971" t="s">
        <v>85</v>
      </c>
      <c r="I971" s="1">
        <v>43921</v>
      </c>
      <c r="J971">
        <v>5.2533586944867254</v>
      </c>
      <c r="K971" t="s">
        <v>111</v>
      </c>
    </row>
    <row r="972" spans="1:11" x14ac:dyDescent="0.25">
      <c r="A972" s="1">
        <v>43876</v>
      </c>
      <c r="B972">
        <v>2130.0649999999996</v>
      </c>
      <c r="C972" t="s">
        <v>85</v>
      </c>
      <c r="I972" s="1">
        <v>43922</v>
      </c>
      <c r="J972">
        <v>4.8026869555893805</v>
      </c>
      <c r="K972" t="s">
        <v>111</v>
      </c>
    </row>
    <row r="973" spans="1:11" x14ac:dyDescent="0.25">
      <c r="A973" s="1">
        <v>43877</v>
      </c>
      <c r="B973">
        <v>1881.4125000000001</v>
      </c>
      <c r="C973" t="s">
        <v>85</v>
      </c>
      <c r="I973" s="1">
        <v>43923</v>
      </c>
      <c r="J973">
        <v>4.0421495644715044</v>
      </c>
      <c r="K973" t="s">
        <v>111</v>
      </c>
    </row>
    <row r="974" spans="1:11" x14ac:dyDescent="0.25">
      <c r="A974" s="1">
        <v>43878</v>
      </c>
      <c r="B974">
        <v>1892.9649999999999</v>
      </c>
      <c r="C974" t="s">
        <v>85</v>
      </c>
      <c r="I974" s="1">
        <v>43924</v>
      </c>
      <c r="J974">
        <v>4.4337196515772037</v>
      </c>
      <c r="K974" t="s">
        <v>111</v>
      </c>
    </row>
    <row r="975" spans="1:11" x14ac:dyDescent="0.25">
      <c r="A975" s="1">
        <v>43879</v>
      </c>
      <c r="B975">
        <v>1842.83</v>
      </c>
      <c r="C975" t="s">
        <v>85</v>
      </c>
      <c r="I975" s="1">
        <v>43925</v>
      </c>
      <c r="J975">
        <v>5.546975721261763</v>
      </c>
      <c r="K975" t="s">
        <v>111</v>
      </c>
    </row>
    <row r="976" spans="1:11" x14ac:dyDescent="0.25">
      <c r="A976" s="1">
        <v>43880</v>
      </c>
      <c r="B976">
        <v>1594.3974999999998</v>
      </c>
      <c r="C976" t="s">
        <v>85</v>
      </c>
      <c r="I976" s="1">
        <v>43926</v>
      </c>
      <c r="J976">
        <v>5.2375805770094104</v>
      </c>
      <c r="K976" t="s">
        <v>111</v>
      </c>
    </row>
    <row r="977" spans="1:11" x14ac:dyDescent="0.25">
      <c r="A977" s="1">
        <v>43881</v>
      </c>
      <c r="B977">
        <v>1433.0574999999997</v>
      </c>
      <c r="C977" t="s">
        <v>85</v>
      </c>
      <c r="I977" s="1">
        <v>43927</v>
      </c>
      <c r="J977">
        <v>4.7900644616075283</v>
      </c>
      <c r="K977" t="s">
        <v>111</v>
      </c>
    </row>
    <row r="978" spans="1:11" x14ac:dyDescent="0.25">
      <c r="A978" s="1">
        <v>43882</v>
      </c>
      <c r="B978">
        <v>1157.2750000000001</v>
      </c>
      <c r="C978" t="s">
        <v>85</v>
      </c>
      <c r="I978" s="1">
        <v>43928</v>
      </c>
      <c r="J978">
        <v>4.232051569286023</v>
      </c>
      <c r="K978" t="s">
        <v>111</v>
      </c>
    </row>
    <row r="979" spans="1:11" x14ac:dyDescent="0.25">
      <c r="A979" s="1">
        <v>43883</v>
      </c>
      <c r="B979">
        <v>1039.1975</v>
      </c>
      <c r="C979" t="s">
        <v>85</v>
      </c>
      <c r="I979" s="1">
        <v>43929</v>
      </c>
      <c r="J979">
        <v>3.3856412554288182</v>
      </c>
      <c r="K979" t="s">
        <v>111</v>
      </c>
    </row>
    <row r="980" spans="1:11" x14ac:dyDescent="0.25">
      <c r="A980" s="1">
        <v>43884</v>
      </c>
      <c r="B980">
        <v>811.47249999999997</v>
      </c>
      <c r="C980" t="s">
        <v>85</v>
      </c>
      <c r="I980" s="1">
        <v>43930</v>
      </c>
      <c r="J980">
        <v>3.1085130043430547</v>
      </c>
      <c r="K980" t="s">
        <v>111</v>
      </c>
    </row>
    <row r="981" spans="1:11" x14ac:dyDescent="0.25">
      <c r="A981" s="1">
        <v>43885</v>
      </c>
      <c r="B981">
        <v>712.09499999999991</v>
      </c>
      <c r="C981" t="s">
        <v>85</v>
      </c>
      <c r="I981" s="1">
        <v>43931</v>
      </c>
      <c r="J981">
        <v>2.8868104034744437</v>
      </c>
      <c r="K981" t="s">
        <v>111</v>
      </c>
    </row>
    <row r="982" spans="1:11" x14ac:dyDescent="0.25">
      <c r="A982" s="1">
        <v>43886</v>
      </c>
      <c r="B982">
        <v>638.60499999999979</v>
      </c>
      <c r="C982" t="s">
        <v>85</v>
      </c>
      <c r="I982" s="1">
        <v>43932</v>
      </c>
      <c r="J982">
        <v>2.509448322779555</v>
      </c>
      <c r="K982" t="s">
        <v>111</v>
      </c>
    </row>
    <row r="983" spans="1:11" x14ac:dyDescent="0.25">
      <c r="A983" s="1">
        <v>43887</v>
      </c>
      <c r="B983">
        <v>572.13750000000005</v>
      </c>
      <c r="C983" t="s">
        <v>85</v>
      </c>
      <c r="I983" s="1">
        <v>43933</v>
      </c>
      <c r="J983">
        <v>2.6075586582236441</v>
      </c>
      <c r="K983" t="s">
        <v>111</v>
      </c>
    </row>
    <row r="984" spans="1:11" x14ac:dyDescent="0.25">
      <c r="A984" s="1">
        <v>43888</v>
      </c>
      <c r="B984">
        <v>526.67750000000012</v>
      </c>
      <c r="C984" t="s">
        <v>85</v>
      </c>
      <c r="I984" s="1">
        <v>43934</v>
      </c>
      <c r="J984">
        <v>2.0860469265789154</v>
      </c>
      <c r="K984" t="s">
        <v>111</v>
      </c>
    </row>
    <row r="985" spans="1:11" x14ac:dyDescent="0.25">
      <c r="A985" s="1">
        <v>43889</v>
      </c>
      <c r="B985">
        <v>494.005</v>
      </c>
      <c r="C985" t="s">
        <v>85</v>
      </c>
      <c r="I985" s="1">
        <v>43935</v>
      </c>
      <c r="J985">
        <v>2.0688375412631324</v>
      </c>
      <c r="K985" t="s">
        <v>111</v>
      </c>
    </row>
    <row r="986" spans="1:11" x14ac:dyDescent="0.25">
      <c r="A986" s="1">
        <v>43890</v>
      </c>
      <c r="B986">
        <v>523.28000000000009</v>
      </c>
      <c r="C986" t="s">
        <v>85</v>
      </c>
      <c r="I986" s="1">
        <v>43936</v>
      </c>
      <c r="J986">
        <v>1.6550700330105059</v>
      </c>
      <c r="K986" t="s">
        <v>111</v>
      </c>
    </row>
    <row r="987" spans="1:11" x14ac:dyDescent="0.25">
      <c r="A987" s="1">
        <v>43891</v>
      </c>
      <c r="B987">
        <v>433.19749999999999</v>
      </c>
      <c r="C987" t="s">
        <v>85</v>
      </c>
      <c r="I987" s="1">
        <v>43937</v>
      </c>
      <c r="J987">
        <v>1.5240560264084047</v>
      </c>
      <c r="K987" t="s">
        <v>111</v>
      </c>
    </row>
    <row r="988" spans="1:11" x14ac:dyDescent="0.25">
      <c r="A988" s="1">
        <v>43892</v>
      </c>
      <c r="B988">
        <v>361.20999999999992</v>
      </c>
      <c r="C988" t="s">
        <v>85</v>
      </c>
      <c r="I988" s="1">
        <v>43938</v>
      </c>
      <c r="J988">
        <v>1.2192448211267237</v>
      </c>
      <c r="K988" t="s">
        <v>111</v>
      </c>
    </row>
    <row r="989" spans="1:11" x14ac:dyDescent="0.25">
      <c r="A989" s="1">
        <v>43893</v>
      </c>
      <c r="B989">
        <v>294.85499999999996</v>
      </c>
      <c r="C989" t="s">
        <v>85</v>
      </c>
      <c r="I989" s="1">
        <v>43939</v>
      </c>
      <c r="J989">
        <v>0.97539585690137898</v>
      </c>
      <c r="K989" t="s">
        <v>111</v>
      </c>
    </row>
    <row r="990" spans="1:11" x14ac:dyDescent="0.25">
      <c r="A990" s="1">
        <v>43894</v>
      </c>
      <c r="B990">
        <v>242.80000000000004</v>
      </c>
      <c r="C990" t="s">
        <v>85</v>
      </c>
      <c r="I990" s="1">
        <v>43940</v>
      </c>
      <c r="J990">
        <v>0.78031668552110323</v>
      </c>
      <c r="K990" t="s">
        <v>111</v>
      </c>
    </row>
    <row r="991" spans="1:11" x14ac:dyDescent="0.25">
      <c r="A991" s="1">
        <v>43895</v>
      </c>
      <c r="B991">
        <v>217.755</v>
      </c>
      <c r="C991" t="s">
        <v>85</v>
      </c>
      <c r="I991" s="1">
        <v>43941</v>
      </c>
      <c r="J991">
        <v>0.62425334841688263</v>
      </c>
      <c r="K991" t="s">
        <v>111</v>
      </c>
    </row>
    <row r="992" spans="1:11" x14ac:dyDescent="0.25">
      <c r="A992" s="1">
        <v>43896</v>
      </c>
      <c r="B992">
        <v>174.91499999999999</v>
      </c>
      <c r="C992" t="s">
        <v>85</v>
      </c>
      <c r="I992" s="1">
        <v>43942</v>
      </c>
      <c r="J992">
        <v>0.49940267873350608</v>
      </c>
      <c r="K992" t="s">
        <v>111</v>
      </c>
    </row>
    <row r="993" spans="1:11" x14ac:dyDescent="0.25">
      <c r="A993" s="1">
        <v>43897</v>
      </c>
      <c r="B993">
        <v>146.83999999999997</v>
      </c>
      <c r="C993" t="s">
        <v>85</v>
      </c>
      <c r="I993" s="1">
        <v>43943</v>
      </c>
      <c r="J993">
        <v>0.39952214298680488</v>
      </c>
      <c r="K993" t="s">
        <v>111</v>
      </c>
    </row>
    <row r="994" spans="1:11" x14ac:dyDescent="0.25">
      <c r="A994" s="1">
        <v>43898</v>
      </c>
      <c r="B994">
        <v>120.605</v>
      </c>
      <c r="C994" t="s">
        <v>85</v>
      </c>
      <c r="I994" s="1">
        <v>43944</v>
      </c>
      <c r="J994">
        <v>0.31961771438944392</v>
      </c>
      <c r="K994" t="s">
        <v>111</v>
      </c>
    </row>
    <row r="995" spans="1:11" x14ac:dyDescent="0.25">
      <c r="A995" s="1">
        <v>43899</v>
      </c>
      <c r="B995">
        <v>97.77000000000001</v>
      </c>
      <c r="C995" t="s">
        <v>85</v>
      </c>
      <c r="I995" s="1">
        <v>43945</v>
      </c>
      <c r="J995">
        <v>0.25569417151155516</v>
      </c>
      <c r="K995" t="s">
        <v>111</v>
      </c>
    </row>
    <row r="996" spans="1:11" x14ac:dyDescent="0.25">
      <c r="A996" s="1">
        <v>43900</v>
      </c>
      <c r="B996">
        <v>79.090000000000018</v>
      </c>
      <c r="C996" t="s">
        <v>85</v>
      </c>
      <c r="I996" s="1">
        <v>43946</v>
      </c>
      <c r="J996">
        <v>0.20455533720924413</v>
      </c>
      <c r="K996" t="s">
        <v>111</v>
      </c>
    </row>
    <row r="997" spans="1:11" x14ac:dyDescent="0.25">
      <c r="A997" s="1">
        <v>43901</v>
      </c>
      <c r="B997">
        <v>62.377499999999998</v>
      </c>
      <c r="C997" t="s">
        <v>85</v>
      </c>
      <c r="I997" s="1">
        <v>43947</v>
      </c>
      <c r="J997">
        <v>0.1636442697673953</v>
      </c>
      <c r="K997" t="s">
        <v>111</v>
      </c>
    </row>
    <row r="998" spans="1:11" x14ac:dyDescent="0.25">
      <c r="A998" s="1">
        <v>43902</v>
      </c>
      <c r="B998">
        <v>50.28</v>
      </c>
      <c r="C998" t="s">
        <v>85</v>
      </c>
      <c r="I998" s="1">
        <v>43948</v>
      </c>
      <c r="J998">
        <v>0.33091541581391626</v>
      </c>
      <c r="K998" t="s">
        <v>111</v>
      </c>
    </row>
    <row r="999" spans="1:11" x14ac:dyDescent="0.25">
      <c r="A999" s="1">
        <v>43903</v>
      </c>
      <c r="B999">
        <v>39.28</v>
      </c>
      <c r="C999" t="s">
        <v>85</v>
      </c>
      <c r="I999" s="1">
        <v>43949</v>
      </c>
      <c r="J999">
        <v>0.264732332651133</v>
      </c>
      <c r="K999" t="s">
        <v>111</v>
      </c>
    </row>
    <row r="1000" spans="1:11" x14ac:dyDescent="0.25">
      <c r="A1000" s="1">
        <v>43904</v>
      </c>
      <c r="B1000">
        <v>33.512500000000003</v>
      </c>
      <c r="C1000" t="s">
        <v>85</v>
      </c>
      <c r="I1000" s="1">
        <v>43950</v>
      </c>
      <c r="J1000">
        <v>0.21178586612090639</v>
      </c>
      <c r="K1000" t="s">
        <v>111</v>
      </c>
    </row>
    <row r="1001" spans="1:11" x14ac:dyDescent="0.25">
      <c r="A1001" s="1">
        <v>43905</v>
      </c>
      <c r="B1001">
        <v>27.487500000000001</v>
      </c>
      <c r="C1001" t="s">
        <v>85</v>
      </c>
      <c r="I1001" s="1">
        <v>43951</v>
      </c>
      <c r="J1001">
        <v>0.1694286928967251</v>
      </c>
      <c r="K1001" t="s">
        <v>111</v>
      </c>
    </row>
    <row r="1002" spans="1:11" x14ac:dyDescent="0.25">
      <c r="A1002" s="1">
        <v>43906</v>
      </c>
      <c r="B1002">
        <v>25.487500000000001</v>
      </c>
      <c r="C1002" t="s">
        <v>85</v>
      </c>
      <c r="I1002" s="1">
        <v>43952</v>
      </c>
      <c r="J1002">
        <v>0.13554295431738009</v>
      </c>
      <c r="K1002" t="s">
        <v>111</v>
      </c>
    </row>
    <row r="1003" spans="1:11" x14ac:dyDescent="0.25">
      <c r="A1003" s="1">
        <v>43907</v>
      </c>
      <c r="B1003">
        <v>22.539999999999996</v>
      </c>
      <c r="C1003" t="s">
        <v>85</v>
      </c>
      <c r="I1003" s="1">
        <v>43953</v>
      </c>
      <c r="J1003">
        <v>0.10843436345390407</v>
      </c>
      <c r="K1003" t="s">
        <v>111</v>
      </c>
    </row>
    <row r="1004" spans="1:11" x14ac:dyDescent="0.25">
      <c r="A1004" s="1">
        <v>43908</v>
      </c>
      <c r="B1004">
        <v>24.897500000000001</v>
      </c>
      <c r="C1004" t="s">
        <v>85</v>
      </c>
      <c r="I1004" s="1">
        <v>43954</v>
      </c>
      <c r="J1004">
        <v>8.6747490763123256E-2</v>
      </c>
      <c r="K1004" t="s">
        <v>111</v>
      </c>
    </row>
    <row r="1005" spans="1:11" x14ac:dyDescent="0.25">
      <c r="A1005" s="1">
        <v>43909</v>
      </c>
      <c r="B1005">
        <v>27.877500000000001</v>
      </c>
      <c r="C1005" t="s">
        <v>85</v>
      </c>
      <c r="I1005" s="1">
        <v>43955</v>
      </c>
      <c r="J1005">
        <v>6.9397992610498602E-2</v>
      </c>
      <c r="K1005" t="s">
        <v>111</v>
      </c>
    </row>
    <row r="1006" spans="1:11" x14ac:dyDescent="0.25">
      <c r="A1006" s="1">
        <v>43910</v>
      </c>
      <c r="B1006">
        <v>30.389999999999993</v>
      </c>
      <c r="C1006" t="s">
        <v>85</v>
      </c>
      <c r="I1006" s="1">
        <v>43956</v>
      </c>
      <c r="J1006">
        <v>5.5518394088398884E-2</v>
      </c>
      <c r="K1006" t="s">
        <v>111</v>
      </c>
    </row>
    <row r="1007" spans="1:11" x14ac:dyDescent="0.25">
      <c r="A1007" s="1">
        <v>43911</v>
      </c>
      <c r="B1007">
        <v>34.332499999999989</v>
      </c>
      <c r="C1007" t="s">
        <v>85</v>
      </c>
      <c r="I1007" s="1">
        <v>43957</v>
      </c>
      <c r="J1007">
        <v>4.4414715270719107E-2</v>
      </c>
      <c r="K1007" t="s">
        <v>111</v>
      </c>
    </row>
    <row r="1008" spans="1:11" x14ac:dyDescent="0.25">
      <c r="A1008" s="1">
        <v>43912</v>
      </c>
      <c r="B1008">
        <v>35.24499999999999</v>
      </c>
      <c r="C1008" t="s">
        <v>85</v>
      </c>
      <c r="I1008" s="1">
        <v>43958</v>
      </c>
      <c r="J1008">
        <v>3.5531772216575289E-2</v>
      </c>
      <c r="K1008" t="s">
        <v>111</v>
      </c>
    </row>
    <row r="1009" spans="1:11" x14ac:dyDescent="0.25">
      <c r="A1009" s="1">
        <v>43913</v>
      </c>
      <c r="B1009">
        <v>46.384999999999998</v>
      </c>
      <c r="C1009" t="s">
        <v>85</v>
      </c>
      <c r="I1009" s="1">
        <v>43959</v>
      </c>
      <c r="J1009">
        <v>2.8425417773260232E-2</v>
      </c>
      <c r="K1009" t="s">
        <v>111</v>
      </c>
    </row>
    <row r="1010" spans="1:11" x14ac:dyDescent="0.25">
      <c r="A1010" s="1">
        <v>43914</v>
      </c>
      <c r="B1010">
        <v>45.982500000000002</v>
      </c>
      <c r="C1010" t="s">
        <v>85</v>
      </c>
      <c r="I1010" s="1">
        <v>43960</v>
      </c>
      <c r="J1010">
        <v>2.2740334218608185E-2</v>
      </c>
      <c r="K1010" t="s">
        <v>111</v>
      </c>
    </row>
    <row r="1011" spans="1:11" x14ac:dyDescent="0.25">
      <c r="A1011" s="1">
        <v>43915</v>
      </c>
      <c r="B1011">
        <v>51.534999999999997</v>
      </c>
      <c r="C1011" t="s">
        <v>85</v>
      </c>
      <c r="I1011" s="1">
        <v>43961</v>
      </c>
      <c r="J1011">
        <v>1.8192267374886547E-2</v>
      </c>
      <c r="K1011" t="s">
        <v>111</v>
      </c>
    </row>
    <row r="1012" spans="1:11" x14ac:dyDescent="0.25">
      <c r="A1012" s="1">
        <v>43916</v>
      </c>
      <c r="B1012">
        <v>52.697499999999998</v>
      </c>
      <c r="C1012" t="s">
        <v>85</v>
      </c>
      <c r="I1012" s="1">
        <v>43962</v>
      </c>
      <c r="J1012">
        <v>1.4553813899909238E-2</v>
      </c>
      <c r="K1012" t="s">
        <v>111</v>
      </c>
    </row>
    <row r="1013" spans="1:11" x14ac:dyDescent="0.25">
      <c r="A1013" s="1">
        <v>43917</v>
      </c>
      <c r="B1013">
        <v>52.389999999999993</v>
      </c>
      <c r="C1013" t="s">
        <v>85</v>
      </c>
      <c r="I1013" s="1">
        <v>43963</v>
      </c>
      <c r="J1013">
        <v>1.1643051119927391E-2</v>
      </c>
      <c r="K1013" t="s">
        <v>111</v>
      </c>
    </row>
    <row r="1014" spans="1:11" x14ac:dyDescent="0.25">
      <c r="A1014" s="1">
        <v>43918</v>
      </c>
      <c r="B1014">
        <v>51.702499999999993</v>
      </c>
      <c r="C1014" t="s">
        <v>85</v>
      </c>
      <c r="I1014" s="1">
        <v>43964</v>
      </c>
      <c r="J1014">
        <v>9.3144408959419129E-3</v>
      </c>
      <c r="K1014" t="s">
        <v>111</v>
      </c>
    </row>
    <row r="1015" spans="1:11" x14ac:dyDescent="0.25">
      <c r="A1015" s="1">
        <v>43919</v>
      </c>
      <c r="B1015">
        <v>45.377499999999998</v>
      </c>
      <c r="C1015" t="s">
        <v>85</v>
      </c>
      <c r="I1015" s="1">
        <v>43965</v>
      </c>
      <c r="J1015">
        <v>7.45155271675353E-3</v>
      </c>
      <c r="K1015" t="s">
        <v>111</v>
      </c>
    </row>
    <row r="1016" spans="1:11" x14ac:dyDescent="0.25">
      <c r="A1016" s="1">
        <v>43920</v>
      </c>
      <c r="B1016">
        <v>46.852499999999992</v>
      </c>
      <c r="C1016" t="s">
        <v>85</v>
      </c>
      <c r="I1016" s="1">
        <v>43966</v>
      </c>
      <c r="J1016">
        <v>5.9612421734028236E-3</v>
      </c>
      <c r="K1016" t="s">
        <v>111</v>
      </c>
    </row>
    <row r="1017" spans="1:11" x14ac:dyDescent="0.25">
      <c r="A1017" s="1">
        <v>43921</v>
      </c>
      <c r="B1017">
        <v>43.29999999999999</v>
      </c>
      <c r="C1017" t="s">
        <v>85</v>
      </c>
      <c r="I1017" s="1">
        <v>43967</v>
      </c>
      <c r="J1017">
        <v>4.7689937387222587E-3</v>
      </c>
      <c r="K1017" t="s">
        <v>111</v>
      </c>
    </row>
    <row r="1018" spans="1:11" x14ac:dyDescent="0.25">
      <c r="A1018" s="1">
        <v>43922</v>
      </c>
      <c r="B1018">
        <v>41.439999999999991</v>
      </c>
      <c r="C1018" t="s">
        <v>85</v>
      </c>
      <c r="I1018" s="1">
        <v>43841</v>
      </c>
      <c r="J1018">
        <v>1</v>
      </c>
      <c r="K1018" t="s">
        <v>112</v>
      </c>
    </row>
    <row r="1019" spans="1:11" x14ac:dyDescent="0.25">
      <c r="A1019" s="1">
        <v>43923</v>
      </c>
      <c r="B1019">
        <v>39.102499999999992</v>
      </c>
      <c r="C1019" t="s">
        <v>85</v>
      </c>
      <c r="I1019" s="1">
        <v>43842</v>
      </c>
      <c r="J1019">
        <v>1</v>
      </c>
      <c r="K1019" t="s">
        <v>112</v>
      </c>
    </row>
    <row r="1020" spans="1:11" x14ac:dyDescent="0.25">
      <c r="A1020" s="1">
        <v>43924</v>
      </c>
      <c r="B1020">
        <v>38.827499999999993</v>
      </c>
      <c r="C1020" t="s">
        <v>85</v>
      </c>
      <c r="I1020" s="1">
        <v>43843</v>
      </c>
      <c r="J1020">
        <v>0.5</v>
      </c>
      <c r="K1020" t="s">
        <v>112</v>
      </c>
    </row>
    <row r="1021" spans="1:11" x14ac:dyDescent="0.25">
      <c r="A1021" s="1">
        <v>43925</v>
      </c>
      <c r="B1021">
        <v>37.277499999999989</v>
      </c>
      <c r="C1021" t="s">
        <v>85</v>
      </c>
      <c r="I1021" s="1">
        <v>43844</v>
      </c>
      <c r="J1021">
        <v>0.25</v>
      </c>
      <c r="K1021" t="s">
        <v>112</v>
      </c>
    </row>
    <row r="1022" spans="1:11" x14ac:dyDescent="0.25">
      <c r="A1022" s="1">
        <v>43926</v>
      </c>
      <c r="B1022">
        <v>37.419999999999995</v>
      </c>
      <c r="C1022" t="s">
        <v>85</v>
      </c>
      <c r="I1022" s="1">
        <v>43845</v>
      </c>
      <c r="J1022">
        <v>0.125</v>
      </c>
      <c r="K1022" t="s">
        <v>112</v>
      </c>
    </row>
    <row r="1023" spans="1:11" x14ac:dyDescent="0.25">
      <c r="A1023" s="1">
        <v>43927</v>
      </c>
      <c r="B1023">
        <v>36.370000000000005</v>
      </c>
      <c r="C1023" t="s">
        <v>85</v>
      </c>
      <c r="I1023" s="1">
        <v>43846</v>
      </c>
      <c r="J1023">
        <v>0.5625</v>
      </c>
      <c r="K1023" t="s">
        <v>112</v>
      </c>
    </row>
    <row r="1024" spans="1:11" x14ac:dyDescent="0.25">
      <c r="A1024" s="1">
        <v>43928</v>
      </c>
      <c r="B1024">
        <v>42.505000000000003</v>
      </c>
      <c r="C1024" t="s">
        <v>85</v>
      </c>
      <c r="I1024" s="1">
        <v>43847</v>
      </c>
      <c r="J1024">
        <v>0.28125</v>
      </c>
      <c r="K1024" t="s">
        <v>112</v>
      </c>
    </row>
    <row r="1025" spans="1:11" x14ac:dyDescent="0.25">
      <c r="A1025" s="1">
        <v>43929</v>
      </c>
      <c r="B1025">
        <v>47.602499999999999</v>
      </c>
      <c r="C1025" t="s">
        <v>85</v>
      </c>
      <c r="I1025" s="1">
        <v>43848</v>
      </c>
      <c r="J1025">
        <v>0.140625</v>
      </c>
      <c r="K1025" t="s">
        <v>112</v>
      </c>
    </row>
    <row r="1026" spans="1:11" x14ac:dyDescent="0.25">
      <c r="A1026" s="1">
        <v>43930</v>
      </c>
      <c r="B1026">
        <v>45.877500000000005</v>
      </c>
      <c r="C1026" t="s">
        <v>85</v>
      </c>
      <c r="I1026" s="1">
        <v>43849</v>
      </c>
      <c r="J1026">
        <v>7.03125E-2</v>
      </c>
      <c r="K1026" t="s">
        <v>112</v>
      </c>
    </row>
    <row r="1027" spans="1:11" x14ac:dyDescent="0.25">
      <c r="A1027" s="1">
        <v>43931</v>
      </c>
      <c r="B1027">
        <v>46.889999999999993</v>
      </c>
      <c r="C1027" t="s">
        <v>85</v>
      </c>
      <c r="I1027" s="1">
        <v>43850</v>
      </c>
      <c r="J1027">
        <v>0.53515625</v>
      </c>
      <c r="K1027" t="s">
        <v>112</v>
      </c>
    </row>
    <row r="1028" spans="1:11" x14ac:dyDescent="0.25">
      <c r="A1028" s="1">
        <v>43932</v>
      </c>
      <c r="B1028">
        <v>59.514999999999986</v>
      </c>
      <c r="C1028" t="s">
        <v>85</v>
      </c>
      <c r="I1028" s="1">
        <v>43851</v>
      </c>
      <c r="J1028">
        <v>0.267578125</v>
      </c>
      <c r="K1028" t="s">
        <v>112</v>
      </c>
    </row>
    <row r="1029" spans="1:11" x14ac:dyDescent="0.25">
      <c r="A1029" s="1">
        <v>43933</v>
      </c>
      <c r="B1029">
        <v>71.107500000000016</v>
      </c>
      <c r="C1029" t="s">
        <v>85</v>
      </c>
      <c r="I1029" s="1">
        <v>43852</v>
      </c>
      <c r="J1029">
        <v>1.6337890625</v>
      </c>
      <c r="K1029" t="s">
        <v>112</v>
      </c>
    </row>
    <row r="1030" spans="1:11" x14ac:dyDescent="0.25">
      <c r="A1030" s="1">
        <v>43934</v>
      </c>
      <c r="B1030">
        <v>75.58250000000001</v>
      </c>
      <c r="C1030" t="s">
        <v>85</v>
      </c>
      <c r="I1030" s="1">
        <v>43853</v>
      </c>
      <c r="J1030">
        <v>6.31689453125</v>
      </c>
      <c r="K1030" t="s">
        <v>112</v>
      </c>
    </row>
    <row r="1031" spans="1:11" x14ac:dyDescent="0.25">
      <c r="A1031" s="1">
        <v>43935</v>
      </c>
      <c r="B1031">
        <v>68.805000000000007</v>
      </c>
      <c r="C1031" t="s">
        <v>85</v>
      </c>
      <c r="I1031" s="1">
        <v>43854</v>
      </c>
      <c r="J1031">
        <v>3.158447265625</v>
      </c>
      <c r="K1031" t="s">
        <v>112</v>
      </c>
    </row>
    <row r="1032" spans="1:11" x14ac:dyDescent="0.25">
      <c r="A1032" s="1">
        <v>43936</v>
      </c>
      <c r="B1032">
        <v>63.912500000000009</v>
      </c>
      <c r="C1032" t="s">
        <v>85</v>
      </c>
      <c r="I1032" s="1">
        <v>43855</v>
      </c>
      <c r="J1032">
        <v>6.0792236328125</v>
      </c>
      <c r="K1032" t="s">
        <v>112</v>
      </c>
    </row>
    <row r="1033" spans="1:11" x14ac:dyDescent="0.25">
      <c r="A1033" s="1">
        <v>43937</v>
      </c>
      <c r="B1033">
        <v>136.01499999999999</v>
      </c>
      <c r="C1033" t="s">
        <v>85</v>
      </c>
      <c r="I1033" s="1">
        <v>43856</v>
      </c>
      <c r="J1033">
        <v>10.53961181640625</v>
      </c>
      <c r="K1033" t="s">
        <v>112</v>
      </c>
    </row>
    <row r="1034" spans="1:11" x14ac:dyDescent="0.25">
      <c r="A1034" s="1">
        <v>43938</v>
      </c>
      <c r="B1034">
        <v>103.83499999999999</v>
      </c>
      <c r="C1034" t="s">
        <v>85</v>
      </c>
      <c r="I1034" s="1">
        <v>43857</v>
      </c>
      <c r="J1034">
        <v>12.769805908203125</v>
      </c>
      <c r="K1034" t="s">
        <v>112</v>
      </c>
    </row>
    <row r="1035" spans="1:11" x14ac:dyDescent="0.25">
      <c r="A1035" s="1">
        <v>43939</v>
      </c>
      <c r="B1035">
        <v>87.110000000000014</v>
      </c>
      <c r="C1035" t="s">
        <v>85</v>
      </c>
      <c r="I1035" s="1">
        <v>43858</v>
      </c>
      <c r="J1035">
        <v>18.884902954101563</v>
      </c>
      <c r="K1035" t="s">
        <v>112</v>
      </c>
    </row>
    <row r="1036" spans="1:11" x14ac:dyDescent="0.25">
      <c r="A1036" s="1">
        <v>43940</v>
      </c>
      <c r="B1036">
        <v>71.47750000000002</v>
      </c>
      <c r="C1036" t="s">
        <v>85</v>
      </c>
      <c r="I1036" s="1">
        <v>43859</v>
      </c>
      <c r="J1036">
        <v>21.942451477050781</v>
      </c>
      <c r="K1036" t="s">
        <v>112</v>
      </c>
    </row>
    <row r="1037" spans="1:11" x14ac:dyDescent="0.25">
      <c r="A1037" s="1">
        <v>43941</v>
      </c>
      <c r="B1037">
        <v>50.752500000000012</v>
      </c>
      <c r="C1037" t="s">
        <v>85</v>
      </c>
      <c r="I1037" s="1">
        <v>43860</v>
      </c>
      <c r="J1037">
        <v>23.971225738525391</v>
      </c>
      <c r="K1037" t="s">
        <v>112</v>
      </c>
    </row>
    <row r="1038" spans="1:11" x14ac:dyDescent="0.25">
      <c r="A1038" s="1">
        <v>43942</v>
      </c>
      <c r="B1038">
        <v>51.535000000000004</v>
      </c>
      <c r="C1038" t="s">
        <v>85</v>
      </c>
      <c r="I1038" s="1">
        <v>43861</v>
      </c>
      <c r="J1038">
        <v>30.985612869262695</v>
      </c>
      <c r="K1038" t="s">
        <v>112</v>
      </c>
    </row>
    <row r="1039" spans="1:11" x14ac:dyDescent="0.25">
      <c r="A1039" s="1">
        <v>43943</v>
      </c>
      <c r="B1039">
        <v>31.380000000000003</v>
      </c>
      <c r="C1039" t="s">
        <v>85</v>
      </c>
      <c r="I1039" s="1">
        <v>43862</v>
      </c>
      <c r="J1039">
        <v>36.992806434631348</v>
      </c>
      <c r="K1039" t="s">
        <v>112</v>
      </c>
    </row>
    <row r="1040" spans="1:11" x14ac:dyDescent="0.25">
      <c r="A1040" s="1">
        <v>43944</v>
      </c>
      <c r="B1040">
        <v>27.722500000000004</v>
      </c>
      <c r="C1040" t="s">
        <v>85</v>
      </c>
      <c r="I1040" s="1">
        <v>43863</v>
      </c>
      <c r="J1040">
        <v>41.496403217315674</v>
      </c>
      <c r="K1040" t="s">
        <v>112</v>
      </c>
    </row>
    <row r="1041" spans="1:11" x14ac:dyDescent="0.25">
      <c r="A1041" s="1">
        <v>43945</v>
      </c>
      <c r="B1041">
        <v>24.772500000000001</v>
      </c>
      <c r="C1041" t="s">
        <v>85</v>
      </c>
      <c r="I1041" s="1">
        <v>43864</v>
      </c>
      <c r="J1041">
        <v>43.248201608657837</v>
      </c>
      <c r="K1041" t="s">
        <v>112</v>
      </c>
    </row>
    <row r="1042" spans="1:11" x14ac:dyDescent="0.25">
      <c r="A1042" s="1">
        <v>43946</v>
      </c>
      <c r="B1042">
        <v>21.840000000000003</v>
      </c>
      <c r="C1042" t="s">
        <v>85</v>
      </c>
      <c r="I1042" s="1">
        <v>43865</v>
      </c>
      <c r="J1042">
        <v>50.124100804328918</v>
      </c>
      <c r="K1042" t="s">
        <v>112</v>
      </c>
    </row>
    <row r="1043" spans="1:11" x14ac:dyDescent="0.25">
      <c r="A1043" s="1">
        <v>43947</v>
      </c>
      <c r="B1043">
        <v>18.592500000000005</v>
      </c>
      <c r="C1043" t="s">
        <v>85</v>
      </c>
      <c r="I1043" s="1">
        <v>43866</v>
      </c>
      <c r="J1043">
        <v>57.562050402164459</v>
      </c>
      <c r="K1043" t="s">
        <v>112</v>
      </c>
    </row>
    <row r="1044" spans="1:11" x14ac:dyDescent="0.25">
      <c r="A1044" s="1">
        <v>43948</v>
      </c>
      <c r="B1044">
        <v>15.36</v>
      </c>
      <c r="C1044" t="s">
        <v>85</v>
      </c>
      <c r="I1044" s="1">
        <v>43867</v>
      </c>
      <c r="J1044">
        <v>61.78102520108223</v>
      </c>
      <c r="K1044" t="s">
        <v>112</v>
      </c>
    </row>
    <row r="1045" spans="1:11" x14ac:dyDescent="0.25">
      <c r="A1045" s="1">
        <v>43949</v>
      </c>
      <c r="B1045">
        <v>17.794999999999998</v>
      </c>
      <c r="C1045" t="s">
        <v>85</v>
      </c>
      <c r="I1045" s="1">
        <v>43868</v>
      </c>
      <c r="J1045">
        <v>66.890512600541115</v>
      </c>
      <c r="K1045" t="s">
        <v>112</v>
      </c>
    </row>
    <row r="1046" spans="1:11" x14ac:dyDescent="0.25">
      <c r="A1046" s="1">
        <v>43950</v>
      </c>
      <c r="B1046">
        <v>12.875000000000002</v>
      </c>
      <c r="C1046" t="s">
        <v>85</v>
      </c>
      <c r="I1046" s="1">
        <v>43869</v>
      </c>
      <c r="J1046">
        <v>69.945256300270557</v>
      </c>
      <c r="K1046" t="s">
        <v>112</v>
      </c>
    </row>
    <row r="1047" spans="1:11" x14ac:dyDescent="0.25">
      <c r="A1047" s="1">
        <v>43951</v>
      </c>
      <c r="B1047">
        <v>13.422500000000001</v>
      </c>
      <c r="C1047" t="s">
        <v>85</v>
      </c>
      <c r="I1047" s="1">
        <v>43870</v>
      </c>
      <c r="J1047">
        <v>77.972628150135279</v>
      </c>
      <c r="K1047" t="s">
        <v>112</v>
      </c>
    </row>
    <row r="1048" spans="1:11" x14ac:dyDescent="0.25">
      <c r="A1048" s="1">
        <v>43952</v>
      </c>
      <c r="B1048">
        <v>8.4375</v>
      </c>
      <c r="C1048" t="s">
        <v>85</v>
      </c>
      <c r="I1048" s="1">
        <v>43871</v>
      </c>
      <c r="J1048">
        <v>83.486314075067639</v>
      </c>
      <c r="K1048" t="s">
        <v>112</v>
      </c>
    </row>
    <row r="1049" spans="1:11" x14ac:dyDescent="0.25">
      <c r="A1049" s="1">
        <v>43953</v>
      </c>
      <c r="B1049">
        <v>6.7700000000000014</v>
      </c>
      <c r="C1049" t="s">
        <v>85</v>
      </c>
      <c r="I1049" s="1">
        <v>43872</v>
      </c>
      <c r="J1049">
        <v>90.24315703753382</v>
      </c>
      <c r="K1049" t="s">
        <v>112</v>
      </c>
    </row>
    <row r="1050" spans="1:11" x14ac:dyDescent="0.25">
      <c r="A1050" s="1">
        <v>43954</v>
      </c>
      <c r="B1050">
        <v>6.2324999999999999</v>
      </c>
      <c r="C1050" t="s">
        <v>85</v>
      </c>
      <c r="I1050" s="1">
        <v>43873</v>
      </c>
      <c r="J1050">
        <v>99.12157851876691</v>
      </c>
      <c r="K1050" t="s">
        <v>112</v>
      </c>
    </row>
    <row r="1051" spans="1:11" x14ac:dyDescent="0.25">
      <c r="A1051" s="1">
        <v>43955</v>
      </c>
      <c r="B1051">
        <v>4.1099999999999985</v>
      </c>
      <c r="C1051" t="s">
        <v>85</v>
      </c>
      <c r="I1051" s="1">
        <v>43874</v>
      </c>
      <c r="J1051">
        <v>98.060789259383455</v>
      </c>
      <c r="K1051" t="s">
        <v>112</v>
      </c>
    </row>
    <row r="1052" spans="1:11" x14ac:dyDescent="0.25">
      <c r="A1052" s="1">
        <v>43956</v>
      </c>
      <c r="B1052">
        <v>3.9350000000000005</v>
      </c>
      <c r="C1052" t="s">
        <v>85</v>
      </c>
      <c r="I1052" s="1">
        <v>43875</v>
      </c>
      <c r="J1052">
        <v>176.03039462969173</v>
      </c>
      <c r="K1052" t="s">
        <v>112</v>
      </c>
    </row>
    <row r="1053" spans="1:11" x14ac:dyDescent="0.25">
      <c r="A1053" s="1">
        <v>43957</v>
      </c>
      <c r="B1053">
        <v>3.0625000000000004</v>
      </c>
      <c r="C1053" t="s">
        <v>85</v>
      </c>
      <c r="I1053" s="1">
        <v>43876</v>
      </c>
      <c r="J1053">
        <v>94.515197314845864</v>
      </c>
      <c r="K1053" t="s">
        <v>112</v>
      </c>
    </row>
    <row r="1054" spans="1:11" x14ac:dyDescent="0.25">
      <c r="A1054" s="1">
        <v>43958</v>
      </c>
      <c r="B1054">
        <v>2.6399999999999997</v>
      </c>
      <c r="C1054" t="s">
        <v>85</v>
      </c>
      <c r="I1054" s="1">
        <v>43877</v>
      </c>
      <c r="J1054">
        <v>118.75759865742293</v>
      </c>
      <c r="K1054" t="s">
        <v>112</v>
      </c>
    </row>
    <row r="1055" spans="1:11" x14ac:dyDescent="0.25">
      <c r="A1055" s="1">
        <v>43959</v>
      </c>
      <c r="B1055">
        <v>2.3524999999999996</v>
      </c>
      <c r="C1055" t="s">
        <v>85</v>
      </c>
      <c r="I1055" s="1">
        <v>43878</v>
      </c>
      <c r="J1055">
        <v>130.37879932871147</v>
      </c>
      <c r="K1055" t="s">
        <v>112</v>
      </c>
    </row>
    <row r="1056" spans="1:11" x14ac:dyDescent="0.25">
      <c r="A1056" s="1">
        <v>43960</v>
      </c>
      <c r="B1056">
        <v>5.2499999999999991</v>
      </c>
      <c r="C1056" t="s">
        <v>85</v>
      </c>
      <c r="I1056" s="1">
        <v>43879</v>
      </c>
      <c r="J1056">
        <v>117.68939966435573</v>
      </c>
      <c r="K1056" t="s">
        <v>112</v>
      </c>
    </row>
    <row r="1057" spans="1:11" x14ac:dyDescent="0.25">
      <c r="A1057" s="1">
        <v>43961</v>
      </c>
      <c r="B1057">
        <v>8.1000000000000014</v>
      </c>
      <c r="C1057" t="s">
        <v>85</v>
      </c>
      <c r="I1057" s="1">
        <v>43880</v>
      </c>
      <c r="J1057">
        <v>107.84469983217787</v>
      </c>
      <c r="K1057" t="s">
        <v>112</v>
      </c>
    </row>
    <row r="1058" spans="1:11" x14ac:dyDescent="0.25">
      <c r="A1058" s="1">
        <v>43962</v>
      </c>
      <c r="B1058">
        <v>6.3124999999999991</v>
      </c>
      <c r="C1058" t="s">
        <v>85</v>
      </c>
      <c r="I1058" s="1">
        <v>43881</v>
      </c>
      <c r="J1058">
        <v>123.42234991608893</v>
      </c>
      <c r="K1058" t="s">
        <v>112</v>
      </c>
    </row>
    <row r="1059" spans="1:11" x14ac:dyDescent="0.25">
      <c r="A1059" s="1">
        <v>43963</v>
      </c>
      <c r="B1059">
        <v>6.9724999999999993</v>
      </c>
      <c r="C1059" t="s">
        <v>85</v>
      </c>
      <c r="I1059" s="1">
        <v>43882</v>
      </c>
      <c r="J1059">
        <v>117.71117495804447</v>
      </c>
      <c r="K1059" t="s">
        <v>112</v>
      </c>
    </row>
    <row r="1060" spans="1:11" x14ac:dyDescent="0.25">
      <c r="A1060" s="1">
        <v>43964</v>
      </c>
      <c r="B1060">
        <v>5.7250000000000005</v>
      </c>
      <c r="C1060" t="s">
        <v>85</v>
      </c>
      <c r="I1060" s="1">
        <v>43883</v>
      </c>
      <c r="J1060">
        <v>117.85558747902223</v>
      </c>
      <c r="K1060" t="s">
        <v>112</v>
      </c>
    </row>
    <row r="1061" spans="1:11" x14ac:dyDescent="0.25">
      <c r="A1061" s="1">
        <v>43965</v>
      </c>
      <c r="B1061">
        <v>5.3400000000000016</v>
      </c>
      <c r="C1061" t="s">
        <v>85</v>
      </c>
      <c r="I1061" s="1">
        <v>43884</v>
      </c>
      <c r="J1061">
        <v>113.42779373951112</v>
      </c>
      <c r="K1061" t="s">
        <v>112</v>
      </c>
    </row>
    <row r="1062" spans="1:11" x14ac:dyDescent="0.25">
      <c r="A1062" s="1">
        <v>43966</v>
      </c>
      <c r="B1062">
        <v>5.9224999999999994</v>
      </c>
      <c r="C1062" t="s">
        <v>85</v>
      </c>
      <c r="I1062" s="1">
        <v>43885</v>
      </c>
      <c r="J1062">
        <v>105.71389686975556</v>
      </c>
      <c r="K1062" t="s">
        <v>112</v>
      </c>
    </row>
    <row r="1063" spans="1:11" x14ac:dyDescent="0.25">
      <c r="A1063" s="1">
        <v>43967</v>
      </c>
      <c r="B1063">
        <v>5.4049999999999994</v>
      </c>
      <c r="C1063" t="s">
        <v>85</v>
      </c>
      <c r="I1063" s="1">
        <v>43886</v>
      </c>
      <c r="J1063">
        <v>127.85694843487778</v>
      </c>
      <c r="K1063" t="s">
        <v>112</v>
      </c>
    </row>
    <row r="1064" spans="1:11" x14ac:dyDescent="0.25">
      <c r="A1064" s="1">
        <v>43968</v>
      </c>
      <c r="B1064">
        <v>5.1050000000000013</v>
      </c>
      <c r="C1064" t="s">
        <v>85</v>
      </c>
      <c r="I1064" s="1">
        <v>43887</v>
      </c>
      <c r="J1064">
        <v>98.92847421743889</v>
      </c>
      <c r="K1064" t="s">
        <v>112</v>
      </c>
    </row>
    <row r="1065" spans="1:11" x14ac:dyDescent="0.25">
      <c r="A1065" s="1">
        <v>43969</v>
      </c>
      <c r="B1065">
        <v>5.5699999999999994</v>
      </c>
      <c r="C1065" t="s">
        <v>85</v>
      </c>
      <c r="I1065" s="1">
        <v>43888</v>
      </c>
      <c r="J1065">
        <v>75.464237108719445</v>
      </c>
      <c r="K1065" t="s">
        <v>112</v>
      </c>
    </row>
    <row r="1066" spans="1:11" x14ac:dyDescent="0.25">
      <c r="A1066" s="1">
        <v>43970</v>
      </c>
      <c r="B1066">
        <v>6.197499999999998</v>
      </c>
      <c r="C1066" t="s">
        <v>85</v>
      </c>
      <c r="I1066" s="1">
        <v>43889</v>
      </c>
      <c r="J1066">
        <v>52.232118554359722</v>
      </c>
      <c r="K1066" t="s">
        <v>112</v>
      </c>
    </row>
    <row r="1067" spans="1:11" x14ac:dyDescent="0.25">
      <c r="A1067" s="1">
        <v>43971</v>
      </c>
      <c r="B1067">
        <v>6.2524999999999995</v>
      </c>
      <c r="C1067" t="s">
        <v>85</v>
      </c>
      <c r="I1067" s="1">
        <v>43890</v>
      </c>
      <c r="J1067">
        <v>48.116059277179858</v>
      </c>
      <c r="K1067" t="s">
        <v>112</v>
      </c>
    </row>
    <row r="1068" spans="1:11" x14ac:dyDescent="0.25">
      <c r="A1068" s="1">
        <v>43972</v>
      </c>
      <c r="B1068">
        <v>6.0299999999999994</v>
      </c>
      <c r="C1068" t="s">
        <v>85</v>
      </c>
      <c r="I1068" s="1">
        <v>43891</v>
      </c>
      <c r="J1068">
        <v>47.558029638589929</v>
      </c>
      <c r="K1068" t="s">
        <v>112</v>
      </c>
    </row>
    <row r="1069" spans="1:11" x14ac:dyDescent="0.25">
      <c r="A1069" s="1">
        <v>43973</v>
      </c>
      <c r="B1069">
        <v>5.0125000000000002</v>
      </c>
      <c r="C1069" t="s">
        <v>85</v>
      </c>
      <c r="I1069" s="1">
        <v>43892</v>
      </c>
      <c r="J1069">
        <v>41.279014819294964</v>
      </c>
      <c r="K1069" t="s">
        <v>112</v>
      </c>
    </row>
    <row r="1070" spans="1:11" x14ac:dyDescent="0.25">
      <c r="A1070" s="1">
        <v>43974</v>
      </c>
      <c r="B1070">
        <v>4.8350000000000017</v>
      </c>
      <c r="C1070" t="s">
        <v>85</v>
      </c>
      <c r="I1070" s="1">
        <v>43893</v>
      </c>
      <c r="J1070">
        <v>41.639507409647479</v>
      </c>
      <c r="K1070" t="s">
        <v>112</v>
      </c>
    </row>
    <row r="1071" spans="1:11" x14ac:dyDescent="0.25">
      <c r="A1071" s="1">
        <v>43975</v>
      </c>
      <c r="B1071">
        <v>3.54</v>
      </c>
      <c r="C1071" t="s">
        <v>85</v>
      </c>
      <c r="I1071" s="1">
        <v>43894</v>
      </c>
      <c r="J1071">
        <v>36.819753704823739</v>
      </c>
      <c r="K1071" t="s">
        <v>112</v>
      </c>
    </row>
    <row r="1072" spans="1:11" x14ac:dyDescent="0.25">
      <c r="A1072" s="1">
        <v>43976</v>
      </c>
      <c r="B1072">
        <v>3.27</v>
      </c>
      <c r="C1072" t="s">
        <v>85</v>
      </c>
      <c r="I1072" s="1">
        <v>43895</v>
      </c>
      <c r="J1072">
        <v>36.90987685241187</v>
      </c>
      <c r="K1072" t="s">
        <v>112</v>
      </c>
    </row>
    <row r="1073" spans="1:11" x14ac:dyDescent="0.25">
      <c r="A1073" s="1">
        <v>43977</v>
      </c>
      <c r="B1073">
        <v>5.2025000000000006</v>
      </c>
      <c r="C1073" t="s">
        <v>85</v>
      </c>
      <c r="I1073" s="1">
        <v>43896</v>
      </c>
      <c r="J1073">
        <v>33.954938426205935</v>
      </c>
      <c r="K1073" t="s">
        <v>112</v>
      </c>
    </row>
    <row r="1074" spans="1:11" x14ac:dyDescent="0.25">
      <c r="A1074" s="1">
        <v>43978</v>
      </c>
      <c r="B1074">
        <v>5.4475000000000007</v>
      </c>
      <c r="C1074" t="s">
        <v>85</v>
      </c>
      <c r="I1074" s="1">
        <v>43897</v>
      </c>
      <c r="J1074">
        <v>31.977469213102967</v>
      </c>
      <c r="K1074" t="s">
        <v>112</v>
      </c>
    </row>
    <row r="1075" spans="1:11" x14ac:dyDescent="0.25">
      <c r="A1075" s="1">
        <v>43979</v>
      </c>
      <c r="B1075">
        <v>4.5824999999999987</v>
      </c>
      <c r="C1075" t="s">
        <v>85</v>
      </c>
      <c r="I1075" s="1">
        <v>43898</v>
      </c>
      <c r="J1075">
        <v>29.988734606551482</v>
      </c>
      <c r="K1075" t="s">
        <v>112</v>
      </c>
    </row>
    <row r="1076" spans="1:11" x14ac:dyDescent="0.25">
      <c r="A1076" s="1">
        <v>43980</v>
      </c>
      <c r="B1076">
        <v>4.0750000000000002</v>
      </c>
      <c r="C1076" t="s">
        <v>85</v>
      </c>
      <c r="I1076" s="1">
        <v>43899</v>
      </c>
      <c r="J1076">
        <v>28.494367303275741</v>
      </c>
      <c r="K1076" t="s">
        <v>112</v>
      </c>
    </row>
    <row r="1077" spans="1:11" x14ac:dyDescent="0.25">
      <c r="A1077" s="1">
        <v>43981</v>
      </c>
      <c r="B1077">
        <v>3.0500000000000003</v>
      </c>
      <c r="C1077" t="s">
        <v>85</v>
      </c>
      <c r="I1077" s="1">
        <v>43900</v>
      </c>
      <c r="J1077">
        <v>25.747183651637869</v>
      </c>
      <c r="K1077" t="s">
        <v>112</v>
      </c>
    </row>
    <row r="1078" spans="1:11" x14ac:dyDescent="0.25">
      <c r="A1078" s="1">
        <v>43982</v>
      </c>
      <c r="B1078">
        <v>3.3375000000000008</v>
      </c>
      <c r="C1078" t="s">
        <v>85</v>
      </c>
      <c r="I1078" s="1">
        <v>43901</v>
      </c>
      <c r="J1078">
        <v>21.373591825818934</v>
      </c>
      <c r="K1078" t="s">
        <v>112</v>
      </c>
    </row>
    <row r="1079" spans="1:11" x14ac:dyDescent="0.25">
      <c r="A1079" s="1">
        <v>43983</v>
      </c>
      <c r="B1079">
        <v>2.7825000000000002</v>
      </c>
      <c r="C1079" t="s">
        <v>85</v>
      </c>
      <c r="I1079" s="1">
        <v>43902</v>
      </c>
      <c r="J1079">
        <v>21.686795912909467</v>
      </c>
      <c r="K1079" t="s">
        <v>112</v>
      </c>
    </row>
    <row r="1080" spans="1:11" x14ac:dyDescent="0.25">
      <c r="A1080" s="1">
        <v>43984</v>
      </c>
      <c r="B1080">
        <v>5.9649999999999999</v>
      </c>
      <c r="C1080" t="s">
        <v>85</v>
      </c>
      <c r="I1080" s="1">
        <v>43903</v>
      </c>
      <c r="J1080">
        <v>16.343397956454734</v>
      </c>
      <c r="K1080" t="s">
        <v>112</v>
      </c>
    </row>
    <row r="1081" spans="1:11" x14ac:dyDescent="0.25">
      <c r="A1081" s="1">
        <v>43985</v>
      </c>
      <c r="B1081">
        <v>5.6449999999999996</v>
      </c>
      <c r="C1081" t="s">
        <v>85</v>
      </c>
      <c r="I1081" s="1">
        <v>43904</v>
      </c>
      <c r="J1081">
        <v>11.671698978227367</v>
      </c>
      <c r="K1081" t="s">
        <v>112</v>
      </c>
    </row>
    <row r="1082" spans="1:11" x14ac:dyDescent="0.25">
      <c r="A1082" s="1">
        <v>43986</v>
      </c>
      <c r="B1082">
        <v>4.6474999999999991</v>
      </c>
      <c r="C1082" t="s">
        <v>85</v>
      </c>
      <c r="I1082" s="1">
        <v>43905</v>
      </c>
      <c r="J1082">
        <v>13.335849489113684</v>
      </c>
      <c r="K1082" t="s">
        <v>112</v>
      </c>
    </row>
    <row r="1083" spans="1:11" x14ac:dyDescent="0.25">
      <c r="A1083" s="1">
        <v>43987</v>
      </c>
      <c r="B1083">
        <v>5.0999999999999988</v>
      </c>
      <c r="C1083" t="s">
        <v>85</v>
      </c>
      <c r="I1083" s="1">
        <v>43906</v>
      </c>
      <c r="J1083">
        <v>11.167924744556842</v>
      </c>
      <c r="K1083" t="s">
        <v>112</v>
      </c>
    </row>
    <row r="1084" spans="1:11" x14ac:dyDescent="0.25">
      <c r="A1084" s="1">
        <v>43988</v>
      </c>
      <c r="B1084">
        <v>4.2699999999999996</v>
      </c>
      <c r="C1084" t="s">
        <v>85</v>
      </c>
      <c r="I1084" s="1">
        <v>43907</v>
      </c>
      <c r="J1084">
        <v>12.083962372278421</v>
      </c>
      <c r="K1084" t="s">
        <v>112</v>
      </c>
    </row>
    <row r="1085" spans="1:11" x14ac:dyDescent="0.25">
      <c r="A1085" s="1">
        <v>43989</v>
      </c>
      <c r="B1085">
        <v>4.97</v>
      </c>
      <c r="C1085" t="s">
        <v>85</v>
      </c>
      <c r="I1085" s="1">
        <v>43908</v>
      </c>
      <c r="J1085">
        <v>10.541981186139211</v>
      </c>
      <c r="K1085" t="s">
        <v>112</v>
      </c>
    </row>
    <row r="1086" spans="1:11" x14ac:dyDescent="0.25">
      <c r="A1086" s="1">
        <v>43990</v>
      </c>
      <c r="B1086">
        <v>4.3650000000000002</v>
      </c>
      <c r="C1086" t="s">
        <v>85</v>
      </c>
      <c r="I1086" s="1">
        <v>43909</v>
      </c>
      <c r="J1086">
        <v>13.270990593069605</v>
      </c>
      <c r="K1086" t="s">
        <v>112</v>
      </c>
    </row>
    <row r="1087" spans="1:11" x14ac:dyDescent="0.25">
      <c r="A1087" s="1">
        <v>43991</v>
      </c>
      <c r="B1087">
        <v>3.9899999999999998</v>
      </c>
      <c r="C1087" t="s">
        <v>85</v>
      </c>
      <c r="I1087" s="1">
        <v>43910</v>
      </c>
      <c r="J1087">
        <v>10.635495296534803</v>
      </c>
      <c r="K1087" t="s">
        <v>112</v>
      </c>
    </row>
    <row r="1088" spans="1:11" x14ac:dyDescent="0.25">
      <c r="A1088" s="1">
        <v>43992</v>
      </c>
      <c r="B1088">
        <v>3.8899999999999997</v>
      </c>
      <c r="C1088" t="s">
        <v>85</v>
      </c>
      <c r="I1088" s="1">
        <v>43911</v>
      </c>
      <c r="J1088">
        <v>7.3177476482674013</v>
      </c>
      <c r="K1088" t="s">
        <v>112</v>
      </c>
    </row>
    <row r="1089" spans="1:11" x14ac:dyDescent="0.25">
      <c r="A1089" s="1">
        <v>43993</v>
      </c>
      <c r="B1089">
        <v>5.5474999999999994</v>
      </c>
      <c r="C1089" t="s">
        <v>85</v>
      </c>
      <c r="I1089" s="1">
        <v>43912</v>
      </c>
      <c r="J1089">
        <v>6.6588738241337007</v>
      </c>
      <c r="K1089" t="s">
        <v>112</v>
      </c>
    </row>
    <row r="1090" spans="1:11" x14ac:dyDescent="0.25">
      <c r="A1090" s="1">
        <v>43994</v>
      </c>
      <c r="B1090">
        <v>5.9424999999999999</v>
      </c>
      <c r="C1090" t="s">
        <v>85</v>
      </c>
      <c r="I1090" s="1">
        <v>43913</v>
      </c>
      <c r="J1090">
        <v>6.3294369120668499</v>
      </c>
      <c r="K1090" t="s">
        <v>112</v>
      </c>
    </row>
    <row r="1091" spans="1:11" x14ac:dyDescent="0.25">
      <c r="A1091" s="1">
        <v>43995</v>
      </c>
      <c r="B1091">
        <v>7.2550000000000008</v>
      </c>
      <c r="C1091" t="s">
        <v>85</v>
      </c>
      <c r="I1091" s="1">
        <v>43914</v>
      </c>
      <c r="J1091">
        <v>7.6647184560334249</v>
      </c>
      <c r="K1091" t="s">
        <v>112</v>
      </c>
    </row>
    <row r="1092" spans="1:11" x14ac:dyDescent="0.25">
      <c r="A1092" s="1">
        <v>43996</v>
      </c>
      <c r="B1092">
        <v>19.824999999999999</v>
      </c>
      <c r="C1092" t="s">
        <v>85</v>
      </c>
      <c r="I1092" s="1">
        <v>43915</v>
      </c>
      <c r="J1092">
        <v>7.3323592280167125</v>
      </c>
      <c r="K1092" t="s">
        <v>112</v>
      </c>
    </row>
    <row r="1093" spans="1:11" x14ac:dyDescent="0.25">
      <c r="A1093" s="1">
        <v>43997</v>
      </c>
      <c r="B1093">
        <v>26.46</v>
      </c>
      <c r="C1093" t="s">
        <v>85</v>
      </c>
      <c r="I1093" s="1">
        <v>43916</v>
      </c>
      <c r="J1093">
        <v>5.6661796140083567</v>
      </c>
      <c r="K1093" t="s">
        <v>112</v>
      </c>
    </row>
    <row r="1094" spans="1:11" x14ac:dyDescent="0.25">
      <c r="A1094" s="1">
        <v>43998</v>
      </c>
      <c r="B1094">
        <v>30.484999999999996</v>
      </c>
      <c r="C1094" t="s">
        <v>85</v>
      </c>
      <c r="I1094" s="1">
        <v>43917</v>
      </c>
      <c r="J1094">
        <v>5.8330898070041783</v>
      </c>
      <c r="K1094" t="s">
        <v>112</v>
      </c>
    </row>
    <row r="1095" spans="1:11" x14ac:dyDescent="0.25">
      <c r="A1095" s="1">
        <v>43999</v>
      </c>
      <c r="B1095">
        <v>34.57500000000001</v>
      </c>
      <c r="C1095" t="s">
        <v>85</v>
      </c>
      <c r="I1095" s="1">
        <v>43918</v>
      </c>
      <c r="J1095">
        <v>5.4165449035020892</v>
      </c>
      <c r="K1095" t="s">
        <v>112</v>
      </c>
    </row>
    <row r="1096" spans="1:11" x14ac:dyDescent="0.25">
      <c r="A1096" s="1">
        <v>44000</v>
      </c>
      <c r="B1096">
        <v>32.737500000000004</v>
      </c>
      <c r="C1096" t="s">
        <v>85</v>
      </c>
      <c r="I1096" s="1">
        <v>43919</v>
      </c>
      <c r="J1096">
        <v>4.2082724517510446</v>
      </c>
      <c r="K1096" t="s">
        <v>112</v>
      </c>
    </row>
    <row r="1097" spans="1:11" x14ac:dyDescent="0.25">
      <c r="A1097" s="1">
        <v>44001</v>
      </c>
      <c r="B1097">
        <v>33.435000000000009</v>
      </c>
      <c r="C1097" t="s">
        <v>85</v>
      </c>
      <c r="I1097" s="1">
        <v>43920</v>
      </c>
      <c r="J1097">
        <v>4.6041362258755223</v>
      </c>
      <c r="K1097" t="s">
        <v>112</v>
      </c>
    </row>
    <row r="1098" spans="1:11" x14ac:dyDescent="0.25">
      <c r="A1098" s="1">
        <v>44002</v>
      </c>
      <c r="B1098">
        <v>30.982500000000002</v>
      </c>
      <c r="C1098" t="s">
        <v>85</v>
      </c>
      <c r="I1098" s="1">
        <v>43921</v>
      </c>
      <c r="J1098">
        <v>3.3020681129377611</v>
      </c>
      <c r="K1098" t="s">
        <v>112</v>
      </c>
    </row>
    <row r="1099" spans="1:11" x14ac:dyDescent="0.25">
      <c r="A1099" s="1">
        <v>44003</v>
      </c>
      <c r="B1099">
        <v>29.175000000000004</v>
      </c>
      <c r="C1099" t="s">
        <v>85</v>
      </c>
      <c r="I1099" s="1">
        <v>43922</v>
      </c>
      <c r="J1099">
        <v>3.1510340564688804</v>
      </c>
      <c r="K1099" t="s">
        <v>112</v>
      </c>
    </row>
    <row r="1100" spans="1:11" x14ac:dyDescent="0.25">
      <c r="A1100" s="1">
        <v>44004</v>
      </c>
      <c r="B1100">
        <v>26.442500000000006</v>
      </c>
      <c r="C1100" t="s">
        <v>85</v>
      </c>
      <c r="I1100" s="1">
        <v>43923</v>
      </c>
      <c r="J1100">
        <v>2.0755170282344402</v>
      </c>
      <c r="K1100" t="s">
        <v>112</v>
      </c>
    </row>
    <row r="1101" spans="1:11" x14ac:dyDescent="0.25">
      <c r="A1101" s="1">
        <v>43848</v>
      </c>
      <c r="B1101">
        <v>4</v>
      </c>
      <c r="C1101" t="s">
        <v>86</v>
      </c>
      <c r="I1101" s="1">
        <v>43924</v>
      </c>
      <c r="J1101">
        <v>4.0377585141172201</v>
      </c>
      <c r="K1101" t="s">
        <v>112</v>
      </c>
    </row>
    <row r="1102" spans="1:11" x14ac:dyDescent="0.25">
      <c r="A1102" s="1">
        <v>43849</v>
      </c>
      <c r="B1102">
        <v>15</v>
      </c>
      <c r="C1102" t="s">
        <v>86</v>
      </c>
      <c r="I1102" s="1">
        <v>43925</v>
      </c>
      <c r="J1102">
        <v>7.01887925705861</v>
      </c>
      <c r="K1102" t="s">
        <v>112</v>
      </c>
    </row>
    <row r="1103" spans="1:11" x14ac:dyDescent="0.25">
      <c r="A1103" s="1">
        <v>43850</v>
      </c>
      <c r="B1103">
        <v>27.4</v>
      </c>
      <c r="C1103" t="s">
        <v>86</v>
      </c>
      <c r="I1103" s="1">
        <v>43926</v>
      </c>
      <c r="J1103">
        <v>5.5094396285293055</v>
      </c>
      <c r="K1103" t="s">
        <v>112</v>
      </c>
    </row>
    <row r="1104" spans="1:11" x14ac:dyDescent="0.25">
      <c r="A1104" s="1">
        <v>43851</v>
      </c>
      <c r="B1104">
        <v>40.519999999999996</v>
      </c>
      <c r="C1104" t="s">
        <v>86</v>
      </c>
      <c r="I1104" s="1">
        <v>43927</v>
      </c>
      <c r="J1104">
        <v>4.2547198142646527</v>
      </c>
      <c r="K1104" t="s">
        <v>112</v>
      </c>
    </row>
    <row r="1105" spans="1:11" x14ac:dyDescent="0.25">
      <c r="A1105" s="1">
        <v>43852</v>
      </c>
      <c r="B1105">
        <v>62.215999999999994</v>
      </c>
      <c r="C1105" t="s">
        <v>86</v>
      </c>
      <c r="I1105" s="1">
        <v>43928</v>
      </c>
      <c r="J1105">
        <v>3.1273599071323264</v>
      </c>
      <c r="K1105" t="s">
        <v>112</v>
      </c>
    </row>
    <row r="1106" spans="1:11" x14ac:dyDescent="0.25">
      <c r="A1106" s="1">
        <v>43853</v>
      </c>
      <c r="B1106">
        <v>75.972799999999992</v>
      </c>
      <c r="C1106" t="s">
        <v>86</v>
      </c>
      <c r="I1106" s="1">
        <v>43929</v>
      </c>
      <c r="J1106">
        <v>1.5636799535661632</v>
      </c>
      <c r="K1106" t="s">
        <v>112</v>
      </c>
    </row>
    <row r="1107" spans="1:11" x14ac:dyDescent="0.25">
      <c r="A1107" s="1">
        <v>43854</v>
      </c>
      <c r="B1107">
        <v>112.57823999999999</v>
      </c>
      <c r="C1107" t="s">
        <v>86</v>
      </c>
      <c r="I1107" s="1">
        <v>43930</v>
      </c>
      <c r="J1107">
        <v>1.7818399767830817</v>
      </c>
      <c r="K1107" t="s">
        <v>112</v>
      </c>
    </row>
    <row r="1108" spans="1:11" x14ac:dyDescent="0.25">
      <c r="A1108" s="1">
        <v>43855</v>
      </c>
      <c r="B1108">
        <v>181.86259200000001</v>
      </c>
      <c r="C1108" t="s">
        <v>86</v>
      </c>
      <c r="I1108" s="1">
        <v>43931</v>
      </c>
      <c r="J1108">
        <v>1.8909199883915409</v>
      </c>
      <c r="K1108" t="s">
        <v>112</v>
      </c>
    </row>
    <row r="1109" spans="1:11" x14ac:dyDescent="0.25">
      <c r="A1109" s="1">
        <v>43856</v>
      </c>
      <c r="B1109">
        <v>283.09007359999998</v>
      </c>
      <c r="C1109" t="s">
        <v>86</v>
      </c>
      <c r="I1109" s="1">
        <v>43932</v>
      </c>
      <c r="J1109">
        <v>1.4454599941957704</v>
      </c>
      <c r="K1109" t="s">
        <v>112</v>
      </c>
    </row>
    <row r="1110" spans="1:11" x14ac:dyDescent="0.25">
      <c r="A1110" s="1">
        <v>43857</v>
      </c>
      <c r="B1110">
        <v>380.27205887999997</v>
      </c>
      <c r="C1110" t="s">
        <v>86</v>
      </c>
      <c r="I1110" s="1">
        <v>43933</v>
      </c>
      <c r="J1110">
        <v>2.2227299970978853</v>
      </c>
      <c r="K1110" t="s">
        <v>112</v>
      </c>
    </row>
    <row r="1111" spans="1:11" x14ac:dyDescent="0.25">
      <c r="A1111" s="1">
        <v>43858</v>
      </c>
      <c r="B1111">
        <v>658.41764710400003</v>
      </c>
      <c r="C1111" t="s">
        <v>86</v>
      </c>
      <c r="I1111" s="1">
        <v>43934</v>
      </c>
      <c r="J1111">
        <v>1.1113649985489427</v>
      </c>
      <c r="K1111" t="s">
        <v>112</v>
      </c>
    </row>
    <row r="1112" spans="1:11" x14ac:dyDescent="0.25">
      <c r="A1112" s="1">
        <v>43859</v>
      </c>
      <c r="B1112">
        <v>818.53411768320007</v>
      </c>
      <c r="C1112" t="s">
        <v>86</v>
      </c>
      <c r="I1112" s="1">
        <v>43935</v>
      </c>
      <c r="J1112">
        <v>1.5556824992744713</v>
      </c>
      <c r="K1112" t="s">
        <v>112</v>
      </c>
    </row>
    <row r="1113" spans="1:11" x14ac:dyDescent="0.25">
      <c r="A1113" s="1">
        <v>43860</v>
      </c>
      <c r="B1113">
        <v>1002.2272941465601</v>
      </c>
      <c r="C1113" t="s">
        <v>86</v>
      </c>
      <c r="I1113" s="1">
        <v>43936</v>
      </c>
      <c r="J1113">
        <v>0.77784124963723567</v>
      </c>
      <c r="K1113" t="s">
        <v>112</v>
      </c>
    </row>
    <row r="1114" spans="1:11" x14ac:dyDescent="0.25">
      <c r="A1114" s="1">
        <v>43861</v>
      </c>
      <c r="B1114">
        <v>1197.9818353172482</v>
      </c>
      <c r="C1114" t="s">
        <v>86</v>
      </c>
      <c r="I1114" s="1">
        <v>43937</v>
      </c>
      <c r="J1114">
        <v>0.88892062481861789</v>
      </c>
      <c r="K1114" t="s">
        <v>112</v>
      </c>
    </row>
    <row r="1115" spans="1:11" x14ac:dyDescent="0.25">
      <c r="A1115" s="1">
        <v>43862</v>
      </c>
      <c r="B1115">
        <v>1378.1854682537985</v>
      </c>
      <c r="C1115" t="s">
        <v>86</v>
      </c>
      <c r="I1115" s="1">
        <v>43938</v>
      </c>
      <c r="J1115">
        <v>0.44446031240930894</v>
      </c>
      <c r="K1115" t="s">
        <v>112</v>
      </c>
    </row>
    <row r="1116" spans="1:11" x14ac:dyDescent="0.25">
      <c r="A1116" s="1">
        <v>43863</v>
      </c>
      <c r="B1116">
        <v>1620.3483746030388</v>
      </c>
      <c r="C1116" t="s">
        <v>86</v>
      </c>
      <c r="I1116" s="1">
        <v>43939</v>
      </c>
      <c r="J1116">
        <v>0.22223015620465447</v>
      </c>
      <c r="K1116" t="s">
        <v>112</v>
      </c>
    </row>
    <row r="1117" spans="1:11" x14ac:dyDescent="0.25">
      <c r="A1117" s="1">
        <v>43864</v>
      </c>
      <c r="B1117">
        <v>1861.2786996824311</v>
      </c>
      <c r="C1117" t="s">
        <v>86</v>
      </c>
      <c r="I1117" s="1">
        <v>43940</v>
      </c>
      <c r="J1117">
        <v>0.11111507810232724</v>
      </c>
      <c r="K1117" t="s">
        <v>112</v>
      </c>
    </row>
    <row r="1118" spans="1:11" x14ac:dyDescent="0.25">
      <c r="A1118" s="1">
        <v>43865</v>
      </c>
      <c r="B1118">
        <v>2135.6229597459451</v>
      </c>
      <c r="C1118" t="s">
        <v>86</v>
      </c>
      <c r="I1118" s="1">
        <v>43941</v>
      </c>
      <c r="J1118">
        <v>5.5557539051163618E-2</v>
      </c>
      <c r="K1118" t="s">
        <v>112</v>
      </c>
    </row>
    <row r="1119" spans="1:11" x14ac:dyDescent="0.25">
      <c r="A1119" s="1">
        <v>43866</v>
      </c>
      <c r="B1119">
        <v>2485.698367796756</v>
      </c>
      <c r="C1119" t="s">
        <v>86</v>
      </c>
      <c r="I1119" s="1">
        <v>43942</v>
      </c>
      <c r="J1119">
        <v>2.7778769525581809E-2</v>
      </c>
      <c r="K1119" t="s">
        <v>112</v>
      </c>
    </row>
    <row r="1120" spans="1:11" x14ac:dyDescent="0.25">
      <c r="A1120" s="1">
        <v>43867</v>
      </c>
      <c r="B1120">
        <v>2727.358694237405</v>
      </c>
      <c r="C1120" t="s">
        <v>86</v>
      </c>
      <c r="I1120" s="1">
        <v>43943</v>
      </c>
      <c r="J1120">
        <v>1.3889384762790905E-2</v>
      </c>
      <c r="K1120" t="s">
        <v>112</v>
      </c>
    </row>
    <row r="1121" spans="1:11" x14ac:dyDescent="0.25">
      <c r="A1121" s="1">
        <v>43868</v>
      </c>
      <c r="B1121">
        <v>2810.4869553899239</v>
      </c>
      <c r="C1121" t="s">
        <v>86</v>
      </c>
      <c r="I1121" s="1">
        <v>43944</v>
      </c>
      <c r="J1121">
        <v>6.9446923813954523E-3</v>
      </c>
      <c r="K1121" t="s">
        <v>112</v>
      </c>
    </row>
    <row r="1122" spans="1:11" x14ac:dyDescent="0.25">
      <c r="A1122" s="1">
        <v>43869</v>
      </c>
      <c r="B1122">
        <v>2925.389564311939</v>
      </c>
      <c r="C1122" t="s">
        <v>86</v>
      </c>
      <c r="I1122" s="1">
        <v>43945</v>
      </c>
      <c r="J1122">
        <v>3.4723461906977261E-3</v>
      </c>
      <c r="K1122" t="s">
        <v>112</v>
      </c>
    </row>
    <row r="1123" spans="1:11" x14ac:dyDescent="0.25">
      <c r="A1123" s="1">
        <v>43870</v>
      </c>
      <c r="B1123">
        <v>2870.711651449551</v>
      </c>
      <c r="C1123" t="s">
        <v>86</v>
      </c>
      <c r="I1123" s="1">
        <v>43946</v>
      </c>
      <c r="J1123">
        <v>1.7361730953488631E-3</v>
      </c>
      <c r="K1123" t="s">
        <v>112</v>
      </c>
    </row>
    <row r="1124" spans="1:11" x14ac:dyDescent="0.25">
      <c r="A1124" s="1">
        <v>43871</v>
      </c>
      <c r="B1124">
        <v>2891.1693211596407</v>
      </c>
      <c r="C1124" t="s">
        <v>86</v>
      </c>
      <c r="I1124" s="1">
        <v>43947</v>
      </c>
      <c r="J1124">
        <v>8.6808654767443153E-4</v>
      </c>
      <c r="K1124" t="s">
        <v>112</v>
      </c>
    </row>
    <row r="1125" spans="1:11" x14ac:dyDescent="0.25">
      <c r="A1125" s="1">
        <v>43872</v>
      </c>
      <c r="B1125">
        <v>2806.3354569277126</v>
      </c>
      <c r="C1125" t="s">
        <v>86</v>
      </c>
      <c r="I1125" s="1">
        <v>43948</v>
      </c>
      <c r="J1125">
        <v>0.50043404327383723</v>
      </c>
      <c r="K1125" t="s">
        <v>112</v>
      </c>
    </row>
    <row r="1126" spans="1:11" x14ac:dyDescent="0.25">
      <c r="A1126" s="1">
        <v>43873</v>
      </c>
      <c r="B1126">
        <v>2648.0683655421699</v>
      </c>
      <c r="C1126" t="s">
        <v>86</v>
      </c>
      <c r="I1126" s="1">
        <v>43949</v>
      </c>
      <c r="J1126">
        <v>0.25021702163691861</v>
      </c>
      <c r="K1126" t="s">
        <v>112</v>
      </c>
    </row>
    <row r="1127" spans="1:11" x14ac:dyDescent="0.25">
      <c r="A1127" s="1">
        <v>43874</v>
      </c>
      <c r="B1127">
        <v>2482.2546924337357</v>
      </c>
      <c r="C1127" t="s">
        <v>86</v>
      </c>
      <c r="I1127" s="1">
        <v>43950</v>
      </c>
      <c r="J1127">
        <v>0.12510851081845931</v>
      </c>
      <c r="K1127" t="s">
        <v>112</v>
      </c>
    </row>
    <row r="1128" spans="1:11" x14ac:dyDescent="0.25">
      <c r="A1128" s="1">
        <v>43875</v>
      </c>
      <c r="B1128">
        <v>2384.8037539469888</v>
      </c>
      <c r="C1128" t="s">
        <v>86</v>
      </c>
      <c r="I1128" s="1">
        <v>43951</v>
      </c>
      <c r="J1128">
        <v>6.2554255409229653E-2</v>
      </c>
      <c r="K1128" t="s">
        <v>112</v>
      </c>
    </row>
    <row r="1129" spans="1:11" x14ac:dyDescent="0.25">
      <c r="A1129" s="1">
        <v>43876</v>
      </c>
      <c r="B1129">
        <v>2208.4430031575912</v>
      </c>
      <c r="C1129" t="s">
        <v>86</v>
      </c>
      <c r="I1129" s="1">
        <v>43952</v>
      </c>
      <c r="J1129">
        <v>3.1277127704614827E-2</v>
      </c>
      <c r="K1129" t="s">
        <v>112</v>
      </c>
    </row>
    <row r="1130" spans="1:11" x14ac:dyDescent="0.25">
      <c r="A1130" s="1">
        <v>43877</v>
      </c>
      <c r="B1130">
        <v>1990.954402526073</v>
      </c>
      <c r="C1130" t="s">
        <v>86</v>
      </c>
      <c r="I1130" s="1">
        <v>43953</v>
      </c>
      <c r="J1130">
        <v>1.5638563852307413E-2</v>
      </c>
      <c r="K1130" t="s">
        <v>112</v>
      </c>
    </row>
    <row r="1131" spans="1:11" x14ac:dyDescent="0.25">
      <c r="A1131" s="1">
        <v>43878</v>
      </c>
      <c r="B1131">
        <v>1970.3635220208585</v>
      </c>
      <c r="C1131" t="s">
        <v>86</v>
      </c>
      <c r="I1131" s="1">
        <v>43954</v>
      </c>
      <c r="J1131">
        <v>7.8192819261537067E-3</v>
      </c>
      <c r="K1131" t="s">
        <v>112</v>
      </c>
    </row>
    <row r="1132" spans="1:11" x14ac:dyDescent="0.25">
      <c r="A1132" s="1">
        <v>43879</v>
      </c>
      <c r="B1132">
        <v>1926.0908176166868</v>
      </c>
      <c r="C1132" t="s">
        <v>86</v>
      </c>
      <c r="I1132" s="1">
        <v>43955</v>
      </c>
      <c r="J1132">
        <v>3.9096409630768533E-3</v>
      </c>
      <c r="K1132" t="s">
        <v>112</v>
      </c>
    </row>
    <row r="1133" spans="1:11" x14ac:dyDescent="0.25">
      <c r="A1133" s="1">
        <v>43880</v>
      </c>
      <c r="B1133">
        <v>1704.2726540933495</v>
      </c>
      <c r="C1133" t="s">
        <v>86</v>
      </c>
      <c r="I1133" s="1">
        <v>43956</v>
      </c>
      <c r="J1133">
        <v>1.9548204815384267E-3</v>
      </c>
      <c r="K1133" t="s">
        <v>112</v>
      </c>
    </row>
    <row r="1134" spans="1:11" x14ac:dyDescent="0.25">
      <c r="A1134" s="1">
        <v>43881</v>
      </c>
      <c r="B1134">
        <v>1541.2181232746796</v>
      </c>
      <c r="C1134" t="s">
        <v>86</v>
      </c>
      <c r="I1134" s="1">
        <v>43957</v>
      </c>
      <c r="J1134">
        <v>9.7741024076921333E-4</v>
      </c>
      <c r="K1134" t="s">
        <v>112</v>
      </c>
    </row>
    <row r="1135" spans="1:11" x14ac:dyDescent="0.25">
      <c r="A1135" s="1">
        <v>43882</v>
      </c>
      <c r="B1135">
        <v>1312.3744986197437</v>
      </c>
      <c r="C1135" t="s">
        <v>86</v>
      </c>
      <c r="I1135" s="1">
        <v>43958</v>
      </c>
      <c r="J1135">
        <v>4.8870512038460667E-4</v>
      </c>
      <c r="K1135" t="s">
        <v>112</v>
      </c>
    </row>
    <row r="1136" spans="1:11" x14ac:dyDescent="0.25">
      <c r="A1136" s="1">
        <v>43883</v>
      </c>
      <c r="B1136">
        <v>1179.4995988957949</v>
      </c>
      <c r="C1136" t="s">
        <v>86</v>
      </c>
      <c r="I1136" s="1">
        <v>43959</v>
      </c>
      <c r="J1136">
        <v>2.4435256019230333E-4</v>
      </c>
      <c r="K1136" t="s">
        <v>112</v>
      </c>
    </row>
    <row r="1137" spans="1:11" x14ac:dyDescent="0.25">
      <c r="A1137" s="1">
        <v>43884</v>
      </c>
      <c r="B1137">
        <v>986.39967911663587</v>
      </c>
      <c r="C1137" t="s">
        <v>86</v>
      </c>
      <c r="I1137" s="1">
        <v>43960</v>
      </c>
      <c r="J1137">
        <v>1.2217628009615167E-4</v>
      </c>
      <c r="K1137" t="s">
        <v>112</v>
      </c>
    </row>
    <row r="1138" spans="1:11" x14ac:dyDescent="0.25">
      <c r="A1138" s="1">
        <v>43885</v>
      </c>
      <c r="B1138">
        <v>890.71974329330874</v>
      </c>
      <c r="C1138" t="s">
        <v>86</v>
      </c>
      <c r="I1138" s="1">
        <v>43961</v>
      </c>
      <c r="J1138">
        <v>6.1088140048075833E-5</v>
      </c>
      <c r="K1138" t="s">
        <v>112</v>
      </c>
    </row>
    <row r="1139" spans="1:11" x14ac:dyDescent="0.25">
      <c r="A1139" s="1">
        <v>43886</v>
      </c>
      <c r="B1139">
        <v>793.77579463464701</v>
      </c>
      <c r="C1139" t="s">
        <v>86</v>
      </c>
      <c r="I1139" s="1">
        <v>43962</v>
      </c>
      <c r="J1139">
        <v>3.0544070024037917E-5</v>
      </c>
      <c r="K1139" t="s">
        <v>112</v>
      </c>
    </row>
    <row r="1140" spans="1:11" x14ac:dyDescent="0.25">
      <c r="A1140" s="1">
        <v>43887</v>
      </c>
      <c r="B1140">
        <v>721.62063570771761</v>
      </c>
      <c r="C1140" t="s">
        <v>86</v>
      </c>
      <c r="I1140" s="1">
        <v>43963</v>
      </c>
      <c r="J1140">
        <v>1.5272035012018958E-5</v>
      </c>
      <c r="K1140" t="s">
        <v>112</v>
      </c>
    </row>
    <row r="1141" spans="1:11" x14ac:dyDescent="0.25">
      <c r="A1141" s="1">
        <v>43888</v>
      </c>
      <c r="B1141">
        <v>642.69650856617409</v>
      </c>
      <c r="C1141" t="s">
        <v>86</v>
      </c>
      <c r="I1141" s="1">
        <v>43964</v>
      </c>
      <c r="J1141">
        <v>7.6360175060094792E-6</v>
      </c>
      <c r="K1141" t="s">
        <v>112</v>
      </c>
    </row>
    <row r="1142" spans="1:11" x14ac:dyDescent="0.25">
      <c r="A1142" s="1">
        <v>43889</v>
      </c>
      <c r="B1142">
        <v>599.55720685293932</v>
      </c>
      <c r="C1142" t="s">
        <v>86</v>
      </c>
      <c r="I1142" s="1">
        <v>43965</v>
      </c>
      <c r="J1142">
        <v>3.8180087530047396E-6</v>
      </c>
      <c r="K1142" t="s">
        <v>112</v>
      </c>
    </row>
    <row r="1143" spans="1:11" x14ac:dyDescent="0.25">
      <c r="A1143" s="1">
        <v>43890</v>
      </c>
      <c r="B1143">
        <v>594.24576548235143</v>
      </c>
      <c r="C1143" t="s">
        <v>86</v>
      </c>
      <c r="I1143" s="1">
        <v>43966</v>
      </c>
      <c r="J1143">
        <v>1.9090043765023698E-6</v>
      </c>
      <c r="K1143" t="s">
        <v>112</v>
      </c>
    </row>
    <row r="1144" spans="1:11" x14ac:dyDescent="0.25">
      <c r="A1144" s="1">
        <v>43891</v>
      </c>
      <c r="B1144">
        <v>515.79661238588119</v>
      </c>
      <c r="C1144" t="s">
        <v>86</v>
      </c>
      <c r="I1144" s="1">
        <v>43967</v>
      </c>
      <c r="J1144">
        <v>9.5450218825118489E-7</v>
      </c>
      <c r="K1144" t="s">
        <v>112</v>
      </c>
    </row>
    <row r="1145" spans="1:11" x14ac:dyDescent="0.25">
      <c r="A1145" s="1">
        <v>43892</v>
      </c>
      <c r="B1145">
        <v>437.63728990870493</v>
      </c>
      <c r="C1145" t="s">
        <v>86</v>
      </c>
      <c r="I1145" s="1">
        <v>43841</v>
      </c>
      <c r="J1145">
        <v>1</v>
      </c>
      <c r="K1145" t="s">
        <v>113</v>
      </c>
    </row>
    <row r="1146" spans="1:11" x14ac:dyDescent="0.25">
      <c r="A1146" s="1">
        <v>43893</v>
      </c>
      <c r="B1146">
        <v>373.90983192696393</v>
      </c>
      <c r="C1146" t="s">
        <v>86</v>
      </c>
      <c r="I1146" s="1">
        <v>43842</v>
      </c>
      <c r="J1146">
        <v>1</v>
      </c>
      <c r="K1146" t="s">
        <v>113</v>
      </c>
    </row>
    <row r="1147" spans="1:11" x14ac:dyDescent="0.25">
      <c r="A1147" s="1">
        <v>43894</v>
      </c>
      <c r="B1147">
        <v>326.92786554157112</v>
      </c>
      <c r="C1147" t="s">
        <v>86</v>
      </c>
      <c r="I1147" s="1">
        <v>43843</v>
      </c>
      <c r="J1147">
        <v>0.19999999999999996</v>
      </c>
      <c r="K1147" t="s">
        <v>113</v>
      </c>
    </row>
    <row r="1148" spans="1:11" x14ac:dyDescent="0.25">
      <c r="A1148" s="1">
        <v>43895</v>
      </c>
      <c r="B1148">
        <v>290.1422924332569</v>
      </c>
      <c r="C1148" t="s">
        <v>86</v>
      </c>
      <c r="I1148" s="1">
        <v>43844</v>
      </c>
      <c r="J1148">
        <v>3.999999999999998E-2</v>
      </c>
      <c r="K1148" t="s">
        <v>113</v>
      </c>
    </row>
    <row r="1149" spans="1:11" x14ac:dyDescent="0.25">
      <c r="A1149" s="1">
        <v>43896</v>
      </c>
      <c r="B1149">
        <v>251.91383394660551</v>
      </c>
      <c r="C1149" t="s">
        <v>86</v>
      </c>
      <c r="I1149" s="1">
        <v>43845</v>
      </c>
      <c r="J1149">
        <v>7.9999999999999932E-3</v>
      </c>
      <c r="K1149" t="s">
        <v>113</v>
      </c>
    </row>
    <row r="1150" spans="1:11" x14ac:dyDescent="0.25">
      <c r="A1150" s="1">
        <v>43897</v>
      </c>
      <c r="B1150">
        <v>210.33106715728439</v>
      </c>
      <c r="C1150" t="s">
        <v>86</v>
      </c>
      <c r="I1150" s="1">
        <v>43846</v>
      </c>
      <c r="J1150">
        <v>0.80160000000000009</v>
      </c>
      <c r="K1150" t="s">
        <v>113</v>
      </c>
    </row>
    <row r="1151" spans="1:11" x14ac:dyDescent="0.25">
      <c r="A1151" s="1">
        <v>43898</v>
      </c>
      <c r="B1151">
        <v>176.26485372582752</v>
      </c>
      <c r="C1151" t="s">
        <v>86</v>
      </c>
      <c r="I1151" s="1">
        <v>43847</v>
      </c>
      <c r="J1151">
        <v>0.16032000000000002</v>
      </c>
      <c r="K1151" t="s">
        <v>113</v>
      </c>
    </row>
    <row r="1152" spans="1:11" x14ac:dyDescent="0.25">
      <c r="A1152" s="1">
        <v>43899</v>
      </c>
      <c r="B1152">
        <v>144.81188298066201</v>
      </c>
      <c r="C1152" t="s">
        <v>86</v>
      </c>
      <c r="I1152" s="1">
        <v>43848</v>
      </c>
      <c r="J1152">
        <v>3.2064000000000009E-2</v>
      </c>
      <c r="K1152" t="s">
        <v>113</v>
      </c>
    </row>
    <row r="1153" spans="1:11" x14ac:dyDescent="0.25">
      <c r="A1153" s="1">
        <v>43900</v>
      </c>
      <c r="B1153">
        <v>120.6495063845296</v>
      </c>
      <c r="C1153" t="s">
        <v>86</v>
      </c>
      <c r="I1153" s="1">
        <v>43849</v>
      </c>
      <c r="J1153">
        <v>6.4127999999999998E-3</v>
      </c>
      <c r="K1153" t="s">
        <v>113</v>
      </c>
    </row>
    <row r="1154" spans="1:11" x14ac:dyDescent="0.25">
      <c r="A1154" s="1">
        <v>43901</v>
      </c>
      <c r="B1154">
        <v>99.519605107623676</v>
      </c>
      <c r="C1154" t="s">
        <v>86</v>
      </c>
      <c r="I1154" s="1">
        <v>43850</v>
      </c>
      <c r="J1154">
        <v>0.80128256000000009</v>
      </c>
      <c r="K1154" t="s">
        <v>113</v>
      </c>
    </row>
    <row r="1155" spans="1:11" x14ac:dyDescent="0.25">
      <c r="A1155" s="1">
        <v>43902</v>
      </c>
      <c r="B1155">
        <v>83.615684086098938</v>
      </c>
      <c r="C1155" t="s">
        <v>86</v>
      </c>
      <c r="I1155" s="1">
        <v>43851</v>
      </c>
      <c r="J1155">
        <v>0.16025651200000002</v>
      </c>
      <c r="K1155" t="s">
        <v>113</v>
      </c>
    </row>
    <row r="1156" spans="1:11" x14ac:dyDescent="0.25">
      <c r="A1156" s="1">
        <v>43903</v>
      </c>
      <c r="B1156">
        <v>69.092547268879144</v>
      </c>
      <c r="C1156" t="s">
        <v>86</v>
      </c>
      <c r="I1156" s="1">
        <v>43852</v>
      </c>
      <c r="J1156">
        <v>2.4320513024000001</v>
      </c>
      <c r="K1156" t="s">
        <v>113</v>
      </c>
    </row>
    <row r="1157" spans="1:11" x14ac:dyDescent="0.25">
      <c r="A1157" s="1">
        <v>43904</v>
      </c>
      <c r="B1157">
        <v>59.274037815103313</v>
      </c>
      <c r="C1157" t="s">
        <v>86</v>
      </c>
      <c r="I1157" s="1">
        <v>43853</v>
      </c>
      <c r="J1157">
        <v>9.2864102604800003</v>
      </c>
      <c r="K1157" t="s">
        <v>113</v>
      </c>
    </row>
    <row r="1158" spans="1:11" x14ac:dyDescent="0.25">
      <c r="A1158" s="1">
        <v>43905</v>
      </c>
      <c r="B1158">
        <v>50.619230252082652</v>
      </c>
      <c r="C1158" t="s">
        <v>86</v>
      </c>
      <c r="I1158" s="1">
        <v>43854</v>
      </c>
      <c r="J1158">
        <v>1.8572820520960001</v>
      </c>
      <c r="K1158" t="s">
        <v>113</v>
      </c>
    </row>
    <row r="1159" spans="1:11" x14ac:dyDescent="0.25">
      <c r="A1159" s="1">
        <v>43906</v>
      </c>
      <c r="B1159">
        <v>44.695384201666123</v>
      </c>
      <c r="C1159" t="s">
        <v>86</v>
      </c>
      <c r="I1159" s="1">
        <v>43855</v>
      </c>
      <c r="J1159">
        <v>7.5714564104192004</v>
      </c>
      <c r="K1159" t="s">
        <v>113</v>
      </c>
    </row>
    <row r="1160" spans="1:11" x14ac:dyDescent="0.25">
      <c r="A1160" s="1">
        <v>43907</v>
      </c>
      <c r="B1160">
        <v>38.356307361332895</v>
      </c>
      <c r="C1160" t="s">
        <v>86</v>
      </c>
      <c r="I1160" s="1">
        <v>43856</v>
      </c>
      <c r="J1160">
        <v>13.514291282083841</v>
      </c>
      <c r="K1160" t="s">
        <v>113</v>
      </c>
    </row>
    <row r="1161" spans="1:11" x14ac:dyDescent="0.25">
      <c r="A1161" s="1">
        <v>43908</v>
      </c>
      <c r="B1161">
        <v>37.485045889066313</v>
      </c>
      <c r="C1161" t="s">
        <v>86</v>
      </c>
      <c r="I1161" s="1">
        <v>43857</v>
      </c>
      <c r="J1161">
        <v>14.702858256416768</v>
      </c>
      <c r="K1161" t="s">
        <v>113</v>
      </c>
    </row>
    <row r="1162" spans="1:11" x14ac:dyDescent="0.25">
      <c r="A1162" s="1">
        <v>43909</v>
      </c>
      <c r="B1162">
        <v>37.788036711253049</v>
      </c>
      <c r="C1162" t="s">
        <v>86</v>
      </c>
      <c r="I1162" s="1">
        <v>43858</v>
      </c>
      <c r="J1162">
        <v>22.940571651283356</v>
      </c>
      <c r="K1162" t="s">
        <v>113</v>
      </c>
    </row>
    <row r="1163" spans="1:11" x14ac:dyDescent="0.25">
      <c r="A1163" s="1">
        <v>43910</v>
      </c>
      <c r="B1163">
        <v>38.430429369002439</v>
      </c>
      <c r="C1163" t="s">
        <v>86</v>
      </c>
      <c r="I1163" s="1">
        <v>43859</v>
      </c>
      <c r="J1163">
        <v>24.588114330256673</v>
      </c>
      <c r="K1163" t="s">
        <v>113</v>
      </c>
    </row>
    <row r="1164" spans="1:11" x14ac:dyDescent="0.25">
      <c r="A1164" s="1">
        <v>43911</v>
      </c>
      <c r="B1164">
        <v>39.944343495201949</v>
      </c>
      <c r="C1164" t="s">
        <v>86</v>
      </c>
      <c r="I1164" s="1">
        <v>43860</v>
      </c>
      <c r="J1164">
        <v>25.717622866051336</v>
      </c>
      <c r="K1164" t="s">
        <v>113</v>
      </c>
    </row>
    <row r="1165" spans="1:11" x14ac:dyDescent="0.25">
      <c r="A1165" s="1">
        <v>43912</v>
      </c>
      <c r="B1165">
        <v>39.755474796161558</v>
      </c>
      <c r="C1165" t="s">
        <v>86</v>
      </c>
      <c r="I1165" s="1">
        <v>43861</v>
      </c>
      <c r="J1165">
        <v>35.54352457321027</v>
      </c>
      <c r="K1165" t="s">
        <v>113</v>
      </c>
    </row>
    <row r="1166" spans="1:11" x14ac:dyDescent="0.25">
      <c r="A1166" s="1">
        <v>43913</v>
      </c>
      <c r="B1166">
        <v>47.404379836929245</v>
      </c>
      <c r="C1166" t="s">
        <v>86</v>
      </c>
      <c r="I1166" s="1">
        <v>43862</v>
      </c>
      <c r="J1166">
        <v>41.508704914642053</v>
      </c>
      <c r="K1166" t="s">
        <v>113</v>
      </c>
    </row>
    <row r="1167" spans="1:11" x14ac:dyDescent="0.25">
      <c r="A1167" s="1">
        <v>43914</v>
      </c>
      <c r="B1167">
        <v>47.323503869543394</v>
      </c>
      <c r="C1167" t="s">
        <v>86</v>
      </c>
      <c r="I1167" s="1">
        <v>43863</v>
      </c>
      <c r="J1167">
        <v>45.101740982928412</v>
      </c>
      <c r="K1167" t="s">
        <v>113</v>
      </c>
    </row>
    <row r="1168" spans="1:11" x14ac:dyDescent="0.25">
      <c r="A1168" s="1">
        <v>43915</v>
      </c>
      <c r="B1168">
        <v>51.258803095634718</v>
      </c>
      <c r="C1168" t="s">
        <v>86</v>
      </c>
      <c r="I1168" s="1">
        <v>43864</v>
      </c>
      <c r="J1168">
        <v>45.02034819658568</v>
      </c>
      <c r="K1168" t="s">
        <v>113</v>
      </c>
    </row>
    <row r="1169" spans="1:11" x14ac:dyDescent="0.25">
      <c r="A1169" s="1">
        <v>43916</v>
      </c>
      <c r="B1169">
        <v>52.007042476507777</v>
      </c>
      <c r="C1169" t="s">
        <v>86</v>
      </c>
      <c r="I1169" s="1">
        <v>43865</v>
      </c>
      <c r="J1169">
        <v>54.604069639317139</v>
      </c>
      <c r="K1169" t="s">
        <v>113</v>
      </c>
    </row>
    <row r="1170" spans="1:11" x14ac:dyDescent="0.25">
      <c r="A1170" s="1">
        <v>43917</v>
      </c>
      <c r="B1170">
        <v>52.405633981206222</v>
      </c>
      <c r="C1170" t="s">
        <v>86</v>
      </c>
      <c r="I1170" s="1">
        <v>43866</v>
      </c>
      <c r="J1170">
        <v>62.920813927863428</v>
      </c>
      <c r="K1170" t="s">
        <v>113</v>
      </c>
    </row>
    <row r="1171" spans="1:11" x14ac:dyDescent="0.25">
      <c r="A1171" s="1">
        <v>43918</v>
      </c>
      <c r="B1171">
        <v>50.92450718496498</v>
      </c>
      <c r="C1171" t="s">
        <v>86</v>
      </c>
      <c r="I1171" s="1">
        <v>43867</v>
      </c>
      <c r="J1171">
        <v>65.384162785572684</v>
      </c>
      <c r="K1171" t="s">
        <v>113</v>
      </c>
    </row>
    <row r="1172" spans="1:11" x14ac:dyDescent="0.25">
      <c r="A1172" s="1">
        <v>43919</v>
      </c>
      <c r="B1172">
        <v>46.939605747971981</v>
      </c>
      <c r="C1172" t="s">
        <v>86</v>
      </c>
      <c r="I1172" s="1">
        <v>43868</v>
      </c>
      <c r="J1172">
        <v>70.676832557114537</v>
      </c>
      <c r="K1172" t="s">
        <v>113</v>
      </c>
    </row>
    <row r="1173" spans="1:11" x14ac:dyDescent="0.25">
      <c r="A1173" s="1">
        <v>43920</v>
      </c>
      <c r="B1173">
        <v>47.151684598377585</v>
      </c>
      <c r="C1173" t="s">
        <v>86</v>
      </c>
      <c r="I1173" s="1">
        <v>43869</v>
      </c>
      <c r="J1173">
        <v>72.535366511422907</v>
      </c>
      <c r="K1173" t="s">
        <v>113</v>
      </c>
    </row>
    <row r="1174" spans="1:11" x14ac:dyDescent="0.25">
      <c r="A1174" s="1">
        <v>43921</v>
      </c>
      <c r="B1174">
        <v>44.92134767870207</v>
      </c>
      <c r="C1174" t="s">
        <v>86</v>
      </c>
      <c r="I1174" s="1">
        <v>43870</v>
      </c>
      <c r="J1174">
        <v>83.307073302284579</v>
      </c>
      <c r="K1174" t="s">
        <v>113</v>
      </c>
    </row>
    <row r="1175" spans="1:11" x14ac:dyDescent="0.25">
      <c r="A1175" s="1">
        <v>43922</v>
      </c>
      <c r="B1175">
        <v>42.937078142961653</v>
      </c>
      <c r="C1175" t="s">
        <v>86</v>
      </c>
      <c r="I1175" s="1">
        <v>43871</v>
      </c>
      <c r="J1175">
        <v>87.861414660456916</v>
      </c>
      <c r="K1175" t="s">
        <v>113</v>
      </c>
    </row>
    <row r="1176" spans="1:11" x14ac:dyDescent="0.25">
      <c r="A1176" s="1">
        <v>43923</v>
      </c>
      <c r="B1176">
        <v>40.549662514369324</v>
      </c>
      <c r="C1176" t="s">
        <v>86</v>
      </c>
      <c r="I1176" s="1">
        <v>43872</v>
      </c>
      <c r="J1176">
        <v>95.172282932091377</v>
      </c>
      <c r="K1176" t="s">
        <v>113</v>
      </c>
    </row>
    <row r="1177" spans="1:11" x14ac:dyDescent="0.25">
      <c r="A1177" s="1">
        <v>43924</v>
      </c>
      <c r="B1177">
        <v>40.23973001149546</v>
      </c>
      <c r="C1177" t="s">
        <v>86</v>
      </c>
      <c r="I1177" s="1">
        <v>43873</v>
      </c>
      <c r="J1177">
        <v>105.43445658641828</v>
      </c>
      <c r="K1177" t="s">
        <v>113</v>
      </c>
    </row>
    <row r="1178" spans="1:11" x14ac:dyDescent="0.25">
      <c r="A1178" s="1">
        <v>43925</v>
      </c>
      <c r="B1178">
        <v>38.191784009196368</v>
      </c>
      <c r="C1178" t="s">
        <v>86</v>
      </c>
      <c r="I1178" s="1">
        <v>43874</v>
      </c>
      <c r="J1178">
        <v>98.686891317283653</v>
      </c>
      <c r="K1178" t="s">
        <v>113</v>
      </c>
    </row>
    <row r="1179" spans="1:11" x14ac:dyDescent="0.25">
      <c r="A1179" s="1">
        <v>43926</v>
      </c>
      <c r="B1179">
        <v>38.353427207357093</v>
      </c>
      <c r="C1179" t="s">
        <v>86</v>
      </c>
      <c r="I1179" s="1">
        <v>43875</v>
      </c>
      <c r="J1179">
        <v>222.93737826345674</v>
      </c>
      <c r="K1179" t="s">
        <v>113</v>
      </c>
    </row>
    <row r="1180" spans="1:11" x14ac:dyDescent="0.25">
      <c r="A1180" s="1">
        <v>43927</v>
      </c>
      <c r="B1180">
        <v>37.082741765885672</v>
      </c>
      <c r="C1180" t="s">
        <v>86</v>
      </c>
      <c r="I1180" s="1">
        <v>43876</v>
      </c>
      <c r="J1180">
        <v>54.98747565269133</v>
      </c>
      <c r="K1180" t="s">
        <v>113</v>
      </c>
    </row>
    <row r="1181" spans="1:11" x14ac:dyDescent="0.25">
      <c r="A1181" s="1">
        <v>43928</v>
      </c>
      <c r="B1181">
        <v>42.066193412708536</v>
      </c>
      <c r="C1181" t="s">
        <v>86</v>
      </c>
      <c r="I1181" s="1">
        <v>43877</v>
      </c>
      <c r="J1181">
        <v>125.39749513053827</v>
      </c>
      <c r="K1181" t="s">
        <v>113</v>
      </c>
    </row>
    <row r="1182" spans="1:11" x14ac:dyDescent="0.25">
      <c r="A1182" s="1">
        <v>43929</v>
      </c>
      <c r="B1182">
        <v>46.252954730166827</v>
      </c>
      <c r="C1182" t="s">
        <v>86</v>
      </c>
      <c r="I1182" s="1">
        <v>43878</v>
      </c>
      <c r="J1182">
        <v>138.67949902610766</v>
      </c>
      <c r="K1182" t="s">
        <v>113</v>
      </c>
    </row>
    <row r="1183" spans="1:11" x14ac:dyDescent="0.25">
      <c r="A1183" s="1">
        <v>43930</v>
      </c>
      <c r="B1183">
        <v>45.402363784133463</v>
      </c>
      <c r="C1183" t="s">
        <v>86</v>
      </c>
      <c r="I1183" s="1">
        <v>43879</v>
      </c>
      <c r="J1183">
        <v>111.73589980522154</v>
      </c>
      <c r="K1183" t="s">
        <v>113</v>
      </c>
    </row>
    <row r="1184" spans="1:11" x14ac:dyDescent="0.25">
      <c r="A1184" s="1">
        <v>43931</v>
      </c>
      <c r="B1184">
        <v>45.521891027306772</v>
      </c>
      <c r="C1184" t="s">
        <v>86</v>
      </c>
      <c r="I1184" s="1">
        <v>43880</v>
      </c>
      <c r="J1184">
        <v>100.74717996104431</v>
      </c>
      <c r="K1184" t="s">
        <v>113</v>
      </c>
    </row>
    <row r="1185" spans="1:11" x14ac:dyDescent="0.25">
      <c r="A1185" s="1">
        <v>43932</v>
      </c>
      <c r="B1185">
        <v>56.217512821845418</v>
      </c>
      <c r="C1185" t="s">
        <v>86</v>
      </c>
      <c r="I1185" s="1">
        <v>43881</v>
      </c>
      <c r="J1185">
        <v>131.34943599220887</v>
      </c>
      <c r="K1185" t="s">
        <v>113</v>
      </c>
    </row>
    <row r="1186" spans="1:11" x14ac:dyDescent="0.25">
      <c r="A1186" s="1">
        <v>43933</v>
      </c>
      <c r="B1186">
        <v>66.574010257476331</v>
      </c>
      <c r="C1186" t="s">
        <v>86</v>
      </c>
      <c r="I1186" s="1">
        <v>43882</v>
      </c>
      <c r="J1186">
        <v>115.86988719844177</v>
      </c>
      <c r="K1186" t="s">
        <v>113</v>
      </c>
    </row>
    <row r="1187" spans="1:11" x14ac:dyDescent="0.25">
      <c r="A1187" s="1">
        <v>43934</v>
      </c>
      <c r="B1187">
        <v>71.059208205981065</v>
      </c>
      <c r="C1187" t="s">
        <v>86</v>
      </c>
      <c r="I1187" s="1">
        <v>43883</v>
      </c>
      <c r="J1187">
        <v>117.57397743968835</v>
      </c>
      <c r="K1187" t="s">
        <v>113</v>
      </c>
    </row>
    <row r="1188" spans="1:11" x14ac:dyDescent="0.25">
      <c r="A1188" s="1">
        <v>43935</v>
      </c>
      <c r="B1188">
        <v>66.047366564784852</v>
      </c>
      <c r="C1188" t="s">
        <v>86</v>
      </c>
      <c r="I1188" s="1">
        <v>43884</v>
      </c>
      <c r="J1188">
        <v>110.71479548793766</v>
      </c>
      <c r="K1188" t="s">
        <v>113</v>
      </c>
    </row>
    <row r="1189" spans="1:11" x14ac:dyDescent="0.25">
      <c r="A1189" s="1">
        <v>43936</v>
      </c>
      <c r="B1189">
        <v>62.037893251827882</v>
      </c>
      <c r="C1189" t="s">
        <v>86</v>
      </c>
      <c r="I1189" s="1">
        <v>43885</v>
      </c>
      <c r="J1189">
        <v>100.54295909758753</v>
      </c>
      <c r="K1189" t="s">
        <v>113</v>
      </c>
    </row>
    <row r="1190" spans="1:11" x14ac:dyDescent="0.25">
      <c r="A1190" s="1">
        <v>43937</v>
      </c>
      <c r="B1190">
        <v>119.83031460146231</v>
      </c>
      <c r="C1190" t="s">
        <v>86</v>
      </c>
      <c r="I1190" s="1">
        <v>43886</v>
      </c>
      <c r="J1190">
        <v>140.1085918195175</v>
      </c>
      <c r="K1190" t="s">
        <v>113</v>
      </c>
    </row>
    <row r="1191" spans="1:11" x14ac:dyDescent="0.25">
      <c r="A1191" s="1">
        <v>43938</v>
      </c>
      <c r="B1191">
        <v>101.26425168116984</v>
      </c>
      <c r="C1191" t="s">
        <v>86</v>
      </c>
      <c r="I1191" s="1">
        <v>43887</v>
      </c>
      <c r="J1191">
        <v>84.021718363903489</v>
      </c>
      <c r="K1191" t="s">
        <v>113</v>
      </c>
    </row>
    <row r="1192" spans="1:11" x14ac:dyDescent="0.25">
      <c r="A1192" s="1">
        <v>43939</v>
      </c>
      <c r="B1192">
        <v>84.211401344935865</v>
      </c>
      <c r="C1192" t="s">
        <v>86</v>
      </c>
      <c r="I1192" s="1">
        <v>43888</v>
      </c>
      <c r="J1192">
        <v>58.404343672780698</v>
      </c>
      <c r="K1192" t="s">
        <v>113</v>
      </c>
    </row>
    <row r="1193" spans="1:11" x14ac:dyDescent="0.25">
      <c r="A1193" s="1">
        <v>43940</v>
      </c>
      <c r="B1193">
        <v>69.769121075948689</v>
      </c>
      <c r="C1193" t="s">
        <v>86</v>
      </c>
      <c r="I1193" s="1">
        <v>43889</v>
      </c>
      <c r="J1193">
        <v>34.880868734556138</v>
      </c>
      <c r="K1193" t="s">
        <v>113</v>
      </c>
    </row>
    <row r="1194" spans="1:11" x14ac:dyDescent="0.25">
      <c r="A1194" s="1">
        <v>43941</v>
      </c>
      <c r="B1194">
        <v>58.015296860758951</v>
      </c>
      <c r="C1194" t="s">
        <v>86</v>
      </c>
      <c r="I1194" s="1">
        <v>43890</v>
      </c>
      <c r="J1194">
        <v>42.176173746911232</v>
      </c>
      <c r="K1194" t="s">
        <v>113</v>
      </c>
    </row>
    <row r="1195" spans="1:11" x14ac:dyDescent="0.25">
      <c r="A1195" s="1">
        <v>43942</v>
      </c>
      <c r="B1195">
        <v>52.412237488607161</v>
      </c>
      <c r="C1195" t="s">
        <v>86</v>
      </c>
      <c r="I1195" s="1">
        <v>43891</v>
      </c>
      <c r="J1195">
        <v>46.035234749382248</v>
      </c>
      <c r="K1195" t="s">
        <v>113</v>
      </c>
    </row>
    <row r="1196" spans="1:11" x14ac:dyDescent="0.25">
      <c r="A1196" s="1">
        <v>43943</v>
      </c>
      <c r="B1196">
        <v>43.92978999088573</v>
      </c>
      <c r="C1196" t="s">
        <v>86</v>
      </c>
      <c r="I1196" s="1">
        <v>43892</v>
      </c>
      <c r="J1196">
        <v>37.20704694987645</v>
      </c>
      <c r="K1196" t="s">
        <v>113</v>
      </c>
    </row>
    <row r="1197" spans="1:11" x14ac:dyDescent="0.25">
      <c r="A1197" s="1">
        <v>43944</v>
      </c>
      <c r="B1197">
        <v>36.343831992708587</v>
      </c>
      <c r="C1197" t="s">
        <v>86</v>
      </c>
      <c r="I1197" s="1">
        <v>43893</v>
      </c>
      <c r="J1197">
        <v>41.041409389975293</v>
      </c>
      <c r="K1197" t="s">
        <v>113</v>
      </c>
    </row>
    <row r="1198" spans="1:11" x14ac:dyDescent="0.25">
      <c r="A1198" s="1">
        <v>43945</v>
      </c>
      <c r="B1198">
        <v>31.475065594166871</v>
      </c>
      <c r="C1198" t="s">
        <v>86</v>
      </c>
      <c r="I1198" s="1">
        <v>43894</v>
      </c>
      <c r="J1198">
        <v>33.808281877995057</v>
      </c>
      <c r="K1198" t="s">
        <v>113</v>
      </c>
    </row>
    <row r="1199" spans="1:11" x14ac:dyDescent="0.25">
      <c r="A1199" s="1">
        <v>43946</v>
      </c>
      <c r="B1199">
        <v>27.380052475333496</v>
      </c>
      <c r="C1199" t="s">
        <v>86</v>
      </c>
      <c r="I1199" s="1">
        <v>43895</v>
      </c>
      <c r="J1199">
        <v>36.361656375599011</v>
      </c>
      <c r="K1199" t="s">
        <v>113</v>
      </c>
    </row>
    <row r="1200" spans="1:11" x14ac:dyDescent="0.25">
      <c r="A1200" s="1">
        <v>43947</v>
      </c>
      <c r="B1200">
        <v>22.504041980266798</v>
      </c>
      <c r="C1200" t="s">
        <v>86</v>
      </c>
      <c r="I1200" s="1">
        <v>43896</v>
      </c>
      <c r="J1200">
        <v>32.072331275119801</v>
      </c>
      <c r="K1200" t="s">
        <v>113</v>
      </c>
    </row>
    <row r="1201" spans="1:11" x14ac:dyDescent="0.25">
      <c r="A1201" s="1">
        <v>43948</v>
      </c>
      <c r="B1201">
        <v>19.203233584213439</v>
      </c>
      <c r="C1201" t="s">
        <v>86</v>
      </c>
      <c r="I1201" s="1">
        <v>43897</v>
      </c>
      <c r="J1201">
        <v>30.41446625502396</v>
      </c>
      <c r="K1201" t="s">
        <v>113</v>
      </c>
    </row>
    <row r="1202" spans="1:11" x14ac:dyDescent="0.25">
      <c r="A1202" s="1">
        <v>43949</v>
      </c>
      <c r="B1202">
        <v>19.76258686737075</v>
      </c>
      <c r="C1202" t="s">
        <v>86</v>
      </c>
      <c r="I1202" s="1">
        <v>43898</v>
      </c>
      <c r="J1202">
        <v>28.482893251004793</v>
      </c>
      <c r="K1202" t="s">
        <v>113</v>
      </c>
    </row>
    <row r="1203" spans="1:11" x14ac:dyDescent="0.25">
      <c r="A1203" s="1">
        <v>43950</v>
      </c>
      <c r="B1203">
        <v>16.610069493896599</v>
      </c>
      <c r="C1203" t="s">
        <v>86</v>
      </c>
      <c r="I1203" s="1">
        <v>43899</v>
      </c>
      <c r="J1203">
        <v>27.29657865020096</v>
      </c>
      <c r="K1203" t="s">
        <v>113</v>
      </c>
    </row>
    <row r="1204" spans="1:11" x14ac:dyDescent="0.25">
      <c r="A1204" s="1">
        <v>43951</v>
      </c>
      <c r="B1204">
        <v>15.68805559511728</v>
      </c>
      <c r="C1204" t="s">
        <v>86</v>
      </c>
      <c r="I1204" s="1">
        <v>43900</v>
      </c>
      <c r="J1204">
        <v>23.859315730040191</v>
      </c>
      <c r="K1204" t="s">
        <v>113</v>
      </c>
    </row>
    <row r="1205" spans="1:11" x14ac:dyDescent="0.25">
      <c r="A1205" s="1">
        <v>43952</v>
      </c>
      <c r="B1205">
        <v>12.750444476093824</v>
      </c>
      <c r="C1205" t="s">
        <v>86</v>
      </c>
      <c r="I1205" s="1">
        <v>43901</v>
      </c>
      <c r="J1205">
        <v>18.371863146008039</v>
      </c>
      <c r="K1205" t="s">
        <v>113</v>
      </c>
    </row>
    <row r="1206" spans="1:11" x14ac:dyDescent="0.25">
      <c r="A1206" s="1">
        <v>43953</v>
      </c>
      <c r="B1206">
        <v>10.600355580875059</v>
      </c>
      <c r="C1206" t="s">
        <v>86</v>
      </c>
      <c r="I1206" s="1">
        <v>43902</v>
      </c>
      <c r="J1206">
        <v>21.274372629201608</v>
      </c>
      <c r="K1206" t="s">
        <v>113</v>
      </c>
    </row>
    <row r="1207" spans="1:11" x14ac:dyDescent="0.25">
      <c r="A1207" s="1">
        <v>43954</v>
      </c>
      <c r="B1207">
        <v>9.0802844647000462</v>
      </c>
      <c r="C1207" t="s">
        <v>86</v>
      </c>
      <c r="I1207" s="1">
        <v>43903</v>
      </c>
      <c r="J1207">
        <v>13.05487452584032</v>
      </c>
      <c r="K1207" t="s">
        <v>113</v>
      </c>
    </row>
    <row r="1208" spans="1:11" x14ac:dyDescent="0.25">
      <c r="A1208" s="1">
        <v>43955</v>
      </c>
      <c r="B1208">
        <v>7.4642275717600368</v>
      </c>
      <c r="C1208" t="s">
        <v>86</v>
      </c>
      <c r="I1208" s="1">
        <v>43904</v>
      </c>
      <c r="J1208">
        <v>8.2109749051680634</v>
      </c>
      <c r="K1208" t="s">
        <v>113</v>
      </c>
    </row>
    <row r="1209" spans="1:11" x14ac:dyDescent="0.25">
      <c r="A1209" s="1">
        <v>43956</v>
      </c>
      <c r="B1209">
        <v>6.3713820574080291</v>
      </c>
      <c r="C1209" t="s">
        <v>86</v>
      </c>
      <c r="I1209" s="1">
        <v>43905</v>
      </c>
      <c r="J1209">
        <v>13.642194981033613</v>
      </c>
      <c r="K1209" t="s">
        <v>113</v>
      </c>
    </row>
    <row r="1210" spans="1:11" x14ac:dyDescent="0.25">
      <c r="A1210" s="1">
        <v>43957</v>
      </c>
      <c r="B1210">
        <v>5.4971056459264229</v>
      </c>
      <c r="C1210" t="s">
        <v>86</v>
      </c>
      <c r="I1210" s="1">
        <v>43906</v>
      </c>
      <c r="J1210">
        <v>9.9284389962067223</v>
      </c>
      <c r="K1210" t="s">
        <v>113</v>
      </c>
    </row>
    <row r="1211" spans="1:11" x14ac:dyDescent="0.25">
      <c r="A1211" s="1">
        <v>43958</v>
      </c>
      <c r="B1211">
        <v>4.597684516741138</v>
      </c>
      <c r="C1211" t="s">
        <v>86</v>
      </c>
      <c r="I1211" s="1">
        <v>43907</v>
      </c>
      <c r="J1211">
        <v>12.385687799241344</v>
      </c>
      <c r="K1211" t="s">
        <v>113</v>
      </c>
    </row>
    <row r="1212" spans="1:11" x14ac:dyDescent="0.25">
      <c r="A1212" s="1">
        <v>43959</v>
      </c>
      <c r="B1212">
        <v>3.8781476133929105</v>
      </c>
      <c r="C1212" t="s">
        <v>86</v>
      </c>
      <c r="I1212" s="1">
        <v>43908</v>
      </c>
      <c r="J1212">
        <v>9.6771375598482692</v>
      </c>
      <c r="K1212" t="s">
        <v>113</v>
      </c>
    </row>
    <row r="1213" spans="1:11" x14ac:dyDescent="0.25">
      <c r="A1213" s="1">
        <v>43960</v>
      </c>
      <c r="B1213">
        <v>5.9025180907143291</v>
      </c>
      <c r="C1213" t="s">
        <v>86</v>
      </c>
      <c r="I1213" s="1">
        <v>43909</v>
      </c>
      <c r="J1213">
        <v>14.735427511969654</v>
      </c>
      <c r="K1213" t="s">
        <v>113</v>
      </c>
    </row>
    <row r="1214" spans="1:11" x14ac:dyDescent="0.25">
      <c r="A1214" s="1">
        <v>43961</v>
      </c>
      <c r="B1214">
        <v>8.1220144725714629</v>
      </c>
      <c r="C1214" t="s">
        <v>86</v>
      </c>
      <c r="I1214" s="1">
        <v>43910</v>
      </c>
      <c r="J1214">
        <v>9.3470855023939308</v>
      </c>
      <c r="K1214" t="s">
        <v>113</v>
      </c>
    </row>
    <row r="1215" spans="1:11" x14ac:dyDescent="0.25">
      <c r="A1215" s="1">
        <v>43962</v>
      </c>
      <c r="B1215">
        <v>6.6976115780571703</v>
      </c>
      <c r="C1215" t="s">
        <v>86</v>
      </c>
      <c r="I1215" s="1">
        <v>43911</v>
      </c>
      <c r="J1215">
        <v>5.0694171004787858</v>
      </c>
      <c r="K1215" t="s">
        <v>113</v>
      </c>
    </row>
    <row r="1216" spans="1:11" x14ac:dyDescent="0.25">
      <c r="A1216" s="1">
        <v>43963</v>
      </c>
      <c r="B1216">
        <v>6.7580892624457363</v>
      </c>
      <c r="C1216" t="s">
        <v>86</v>
      </c>
      <c r="I1216" s="1">
        <v>43912</v>
      </c>
      <c r="J1216">
        <v>5.813883420095757</v>
      </c>
      <c r="K1216" t="s">
        <v>113</v>
      </c>
    </row>
    <row r="1217" spans="1:11" x14ac:dyDescent="0.25">
      <c r="A1217" s="1">
        <v>43964</v>
      </c>
      <c r="B1217">
        <v>6.006471409956589</v>
      </c>
      <c r="C1217" t="s">
        <v>86</v>
      </c>
      <c r="I1217" s="1">
        <v>43913</v>
      </c>
      <c r="J1217">
        <v>5.9627766840191514</v>
      </c>
      <c r="K1217" t="s">
        <v>113</v>
      </c>
    </row>
    <row r="1218" spans="1:11" x14ac:dyDescent="0.25">
      <c r="A1218" s="1">
        <v>43965</v>
      </c>
      <c r="B1218">
        <v>5.6051771279652716</v>
      </c>
      <c r="C1218" t="s">
        <v>86</v>
      </c>
      <c r="I1218" s="1">
        <v>43914</v>
      </c>
      <c r="J1218">
        <v>8.3925553368038308</v>
      </c>
      <c r="K1218" t="s">
        <v>113</v>
      </c>
    </row>
    <row r="1219" spans="1:11" x14ac:dyDescent="0.25">
      <c r="A1219" s="1">
        <v>43966</v>
      </c>
      <c r="B1219">
        <v>6.0841417023722171</v>
      </c>
      <c r="C1219" t="s">
        <v>86</v>
      </c>
      <c r="I1219" s="1">
        <v>43915</v>
      </c>
      <c r="J1219">
        <v>7.2785110673607658</v>
      </c>
      <c r="K1219" t="s">
        <v>113</v>
      </c>
    </row>
    <row r="1220" spans="1:11" x14ac:dyDescent="0.25">
      <c r="A1220" s="1">
        <v>43967</v>
      </c>
      <c r="B1220">
        <v>6.0673133618977735</v>
      </c>
      <c r="C1220" t="s">
        <v>86</v>
      </c>
      <c r="I1220" s="1">
        <v>43916</v>
      </c>
      <c r="J1220">
        <v>4.6557022134721535</v>
      </c>
      <c r="K1220" t="s">
        <v>113</v>
      </c>
    </row>
    <row r="1221" spans="1:11" x14ac:dyDescent="0.25">
      <c r="A1221" s="1">
        <v>43968</v>
      </c>
      <c r="B1221">
        <v>5.4538506895182186</v>
      </c>
      <c r="C1221" t="s">
        <v>86</v>
      </c>
      <c r="I1221" s="1">
        <v>43917</v>
      </c>
      <c r="J1221">
        <v>5.7311404426944303</v>
      </c>
      <c r="K1221" t="s">
        <v>113</v>
      </c>
    </row>
    <row r="1222" spans="1:11" x14ac:dyDescent="0.25">
      <c r="A1222" s="1">
        <v>43969</v>
      </c>
      <c r="B1222">
        <v>5.7630805516145749</v>
      </c>
      <c r="C1222" t="s">
        <v>86</v>
      </c>
      <c r="I1222" s="1">
        <v>43918</v>
      </c>
      <c r="J1222">
        <v>5.1462280885388862</v>
      </c>
      <c r="K1222" t="s">
        <v>113</v>
      </c>
    </row>
    <row r="1223" spans="1:11" x14ac:dyDescent="0.25">
      <c r="A1223" s="1">
        <v>43970</v>
      </c>
      <c r="B1223">
        <v>6.2104644412916601</v>
      </c>
      <c r="C1223" t="s">
        <v>86</v>
      </c>
      <c r="I1223" s="1">
        <v>43919</v>
      </c>
      <c r="J1223">
        <v>3.4292456177077772</v>
      </c>
      <c r="K1223" t="s">
        <v>113</v>
      </c>
    </row>
    <row r="1224" spans="1:11" x14ac:dyDescent="0.25">
      <c r="A1224" s="1">
        <v>43971</v>
      </c>
      <c r="B1224">
        <v>6.1683715530333281</v>
      </c>
      <c r="C1224" t="s">
        <v>86</v>
      </c>
      <c r="I1224" s="1">
        <v>43920</v>
      </c>
      <c r="J1224">
        <v>4.6858491235415558</v>
      </c>
      <c r="K1224" t="s">
        <v>113</v>
      </c>
    </row>
    <row r="1225" spans="1:11" x14ac:dyDescent="0.25">
      <c r="A1225" s="1">
        <v>43972</v>
      </c>
      <c r="B1225">
        <v>5.9346972424266626</v>
      </c>
      <c r="C1225" t="s">
        <v>86</v>
      </c>
      <c r="I1225" s="1">
        <v>43921</v>
      </c>
      <c r="J1225">
        <v>2.537169824708311</v>
      </c>
      <c r="K1225" t="s">
        <v>113</v>
      </c>
    </row>
    <row r="1226" spans="1:11" x14ac:dyDescent="0.25">
      <c r="A1226" s="1">
        <v>43973</v>
      </c>
      <c r="B1226">
        <v>5.1477577939413299</v>
      </c>
      <c r="C1226" t="s">
        <v>86</v>
      </c>
      <c r="I1226" s="1">
        <v>43922</v>
      </c>
      <c r="J1226">
        <v>2.9074339649416623</v>
      </c>
      <c r="K1226" t="s">
        <v>113</v>
      </c>
    </row>
    <row r="1227" spans="1:11" x14ac:dyDescent="0.25">
      <c r="A1227" s="1">
        <v>43974</v>
      </c>
      <c r="B1227">
        <v>4.9182062351530638</v>
      </c>
      <c r="C1227" t="s">
        <v>86</v>
      </c>
      <c r="I1227" s="1">
        <v>43923</v>
      </c>
      <c r="J1227">
        <v>1.3814867929883323</v>
      </c>
      <c r="K1227" t="s">
        <v>113</v>
      </c>
    </row>
    <row r="1228" spans="1:11" x14ac:dyDescent="0.25">
      <c r="A1228" s="1">
        <v>43975</v>
      </c>
      <c r="B1228">
        <v>3.9345649881224509</v>
      </c>
      <c r="C1228" t="s">
        <v>86</v>
      </c>
      <c r="I1228" s="1">
        <v>43924</v>
      </c>
      <c r="J1228">
        <v>5.0762973585976665</v>
      </c>
      <c r="K1228" t="s">
        <v>113</v>
      </c>
    </row>
    <row r="1229" spans="1:11" x14ac:dyDescent="0.25">
      <c r="A1229" s="1">
        <v>43976</v>
      </c>
      <c r="B1229">
        <v>3.7476519904979608</v>
      </c>
      <c r="C1229" t="s">
        <v>86</v>
      </c>
      <c r="I1229" s="1">
        <v>43925</v>
      </c>
      <c r="J1229">
        <v>9.0152594717195331</v>
      </c>
      <c r="K1229" t="s">
        <v>113</v>
      </c>
    </row>
    <row r="1230" spans="1:11" x14ac:dyDescent="0.25">
      <c r="A1230" s="1">
        <v>43977</v>
      </c>
      <c r="B1230">
        <v>5.198121592398369</v>
      </c>
      <c r="C1230" t="s">
        <v>86</v>
      </c>
      <c r="I1230" s="1">
        <v>43926</v>
      </c>
      <c r="J1230">
        <v>5.0030518943439066</v>
      </c>
      <c r="K1230" t="s">
        <v>113</v>
      </c>
    </row>
    <row r="1231" spans="1:11" x14ac:dyDescent="0.25">
      <c r="A1231" s="1">
        <v>43978</v>
      </c>
      <c r="B1231">
        <v>5.5584972739186949</v>
      </c>
      <c r="C1231" t="s">
        <v>86</v>
      </c>
      <c r="I1231" s="1">
        <v>43927</v>
      </c>
      <c r="J1231">
        <v>3.4006103788687811</v>
      </c>
      <c r="K1231" t="s">
        <v>113</v>
      </c>
    </row>
    <row r="1232" spans="1:11" x14ac:dyDescent="0.25">
      <c r="A1232" s="1">
        <v>43979</v>
      </c>
      <c r="B1232">
        <v>4.6467978191349557</v>
      </c>
      <c r="C1232" t="s">
        <v>86</v>
      </c>
      <c r="I1232" s="1">
        <v>43928</v>
      </c>
      <c r="J1232">
        <v>2.2801220757737561</v>
      </c>
      <c r="K1232" t="s">
        <v>113</v>
      </c>
    </row>
    <row r="1233" spans="1:11" x14ac:dyDescent="0.25">
      <c r="A1233" s="1">
        <v>43980</v>
      </c>
      <c r="B1233">
        <v>4.1174382553079649</v>
      </c>
      <c r="C1233" t="s">
        <v>86</v>
      </c>
      <c r="I1233" s="1">
        <v>43929</v>
      </c>
      <c r="J1233">
        <v>0.45602441515475123</v>
      </c>
      <c r="K1233" t="s">
        <v>113</v>
      </c>
    </row>
    <row r="1234" spans="1:11" x14ac:dyDescent="0.25">
      <c r="A1234" s="1">
        <v>43981</v>
      </c>
      <c r="B1234">
        <v>3.2939506042463718</v>
      </c>
      <c r="C1234" t="s">
        <v>86</v>
      </c>
      <c r="I1234" s="1">
        <v>43930</v>
      </c>
      <c r="J1234">
        <v>1.6912048830309503</v>
      </c>
      <c r="K1234" t="s">
        <v>113</v>
      </c>
    </row>
    <row r="1235" spans="1:11" x14ac:dyDescent="0.25">
      <c r="A1235" s="1">
        <v>43982</v>
      </c>
      <c r="B1235">
        <v>3.4351604833970972</v>
      </c>
      <c r="C1235" t="s">
        <v>86</v>
      </c>
      <c r="I1235" s="1">
        <v>43931</v>
      </c>
      <c r="J1235">
        <v>1.9382409766061901</v>
      </c>
      <c r="K1235" t="s">
        <v>113</v>
      </c>
    </row>
    <row r="1236" spans="1:11" x14ac:dyDescent="0.25">
      <c r="A1236" s="1">
        <v>43983</v>
      </c>
      <c r="B1236">
        <v>3.1481283867176777</v>
      </c>
      <c r="C1236" t="s">
        <v>86</v>
      </c>
      <c r="I1236" s="1">
        <v>43932</v>
      </c>
      <c r="J1236">
        <v>1.1876481953212381</v>
      </c>
      <c r="K1236" t="s">
        <v>113</v>
      </c>
    </row>
    <row r="1237" spans="1:11" x14ac:dyDescent="0.25">
      <c r="A1237" s="1">
        <v>43984</v>
      </c>
      <c r="B1237">
        <v>5.7185027093741425</v>
      </c>
      <c r="C1237" t="s">
        <v>86</v>
      </c>
      <c r="I1237" s="1">
        <v>43933</v>
      </c>
      <c r="J1237">
        <v>2.6375296390642475</v>
      </c>
      <c r="K1237" t="s">
        <v>113</v>
      </c>
    </row>
    <row r="1238" spans="1:11" x14ac:dyDescent="0.25">
      <c r="A1238" s="1">
        <v>43985</v>
      </c>
      <c r="B1238">
        <v>5.574802167499314</v>
      </c>
      <c r="C1238" t="s">
        <v>86</v>
      </c>
      <c r="I1238" s="1">
        <v>43934</v>
      </c>
      <c r="J1238">
        <v>0.52750592781284933</v>
      </c>
      <c r="K1238" t="s">
        <v>113</v>
      </c>
    </row>
    <row r="1239" spans="1:11" x14ac:dyDescent="0.25">
      <c r="A1239" s="1">
        <v>43986</v>
      </c>
      <c r="B1239">
        <v>4.6598417339994516</v>
      </c>
      <c r="C1239" t="s">
        <v>86</v>
      </c>
      <c r="I1239" s="1">
        <v>43935</v>
      </c>
      <c r="J1239">
        <v>1.7055011855625699</v>
      </c>
      <c r="K1239" t="s">
        <v>113</v>
      </c>
    </row>
    <row r="1240" spans="1:11" x14ac:dyDescent="0.25">
      <c r="A1240" s="1">
        <v>43987</v>
      </c>
      <c r="B1240">
        <v>4.7278733871995611</v>
      </c>
      <c r="C1240" t="s">
        <v>86</v>
      </c>
      <c r="I1240" s="1">
        <v>43936</v>
      </c>
      <c r="J1240">
        <v>0.3411002371125138</v>
      </c>
      <c r="K1240" t="s">
        <v>113</v>
      </c>
    </row>
    <row r="1241" spans="1:11" x14ac:dyDescent="0.25">
      <c r="A1241" s="1">
        <v>43988</v>
      </c>
      <c r="B1241">
        <v>4.3822987097596489</v>
      </c>
      <c r="C1241" t="s">
        <v>86</v>
      </c>
      <c r="I1241" s="1">
        <v>43937</v>
      </c>
      <c r="J1241">
        <v>0.86822004742250281</v>
      </c>
      <c r="K1241" t="s">
        <v>113</v>
      </c>
    </row>
    <row r="1242" spans="1:11" x14ac:dyDescent="0.25">
      <c r="A1242" s="1">
        <v>43989</v>
      </c>
      <c r="B1242">
        <v>4.7058389678077193</v>
      </c>
      <c r="C1242" t="s">
        <v>86</v>
      </c>
      <c r="I1242" s="1">
        <v>43938</v>
      </c>
      <c r="J1242">
        <v>0.17364400948450054</v>
      </c>
      <c r="K1242" t="s">
        <v>113</v>
      </c>
    </row>
    <row r="1243" spans="1:11" x14ac:dyDescent="0.25">
      <c r="A1243" s="1">
        <v>43990</v>
      </c>
      <c r="B1243">
        <v>4.5646711742461754</v>
      </c>
      <c r="C1243" t="s">
        <v>86</v>
      </c>
      <c r="I1243" s="1">
        <v>43939</v>
      </c>
      <c r="J1243">
        <v>3.4728801896900113E-2</v>
      </c>
      <c r="K1243" t="s">
        <v>113</v>
      </c>
    </row>
    <row r="1244" spans="1:11" x14ac:dyDescent="0.25">
      <c r="A1244" s="1">
        <v>43991</v>
      </c>
      <c r="B1244">
        <v>4.25173693939694</v>
      </c>
      <c r="C1244" t="s">
        <v>86</v>
      </c>
      <c r="I1244" s="1">
        <v>43940</v>
      </c>
      <c r="J1244">
        <v>6.9457603793800227E-3</v>
      </c>
      <c r="K1244" t="s">
        <v>113</v>
      </c>
    </row>
    <row r="1245" spans="1:11" x14ac:dyDescent="0.25">
      <c r="A1245" s="1">
        <v>43992</v>
      </c>
      <c r="B1245">
        <v>4.0013895515175522</v>
      </c>
      <c r="C1245" t="s">
        <v>86</v>
      </c>
      <c r="I1245" s="1">
        <v>43941</v>
      </c>
      <c r="J1245">
        <v>1.3891520758760045E-3</v>
      </c>
      <c r="K1245" t="s">
        <v>113</v>
      </c>
    </row>
    <row r="1246" spans="1:11" x14ac:dyDescent="0.25">
      <c r="A1246" s="1">
        <v>43993</v>
      </c>
      <c r="B1246">
        <v>5.4011116412140421</v>
      </c>
      <c r="C1246" t="s">
        <v>86</v>
      </c>
      <c r="I1246" s="1">
        <v>43942</v>
      </c>
      <c r="J1246">
        <v>2.7783041517520082E-4</v>
      </c>
      <c r="K1246" t="s">
        <v>113</v>
      </c>
    </row>
    <row r="1247" spans="1:11" x14ac:dyDescent="0.25">
      <c r="A1247" s="1">
        <v>43994</v>
      </c>
      <c r="B1247">
        <v>5.7208893129712335</v>
      </c>
      <c r="C1247" t="s">
        <v>86</v>
      </c>
      <c r="I1247" s="1">
        <v>43943</v>
      </c>
      <c r="J1247">
        <v>5.5566083035040164E-5</v>
      </c>
      <c r="K1247" t="s">
        <v>113</v>
      </c>
    </row>
    <row r="1248" spans="1:11" x14ac:dyDescent="0.25">
      <c r="A1248" s="1">
        <v>43995</v>
      </c>
      <c r="B1248">
        <v>6.776711450376987</v>
      </c>
      <c r="C1248" t="s">
        <v>86</v>
      </c>
      <c r="I1248" s="1">
        <v>43944</v>
      </c>
      <c r="J1248">
        <v>1.1113216607008033E-5</v>
      </c>
      <c r="K1248" t="s">
        <v>113</v>
      </c>
    </row>
    <row r="1249" spans="1:11" x14ac:dyDescent="0.25">
      <c r="A1249" s="1">
        <v>43996</v>
      </c>
      <c r="B1249">
        <v>16.82136916030159</v>
      </c>
      <c r="C1249" t="s">
        <v>86</v>
      </c>
      <c r="I1249" s="1">
        <v>43945</v>
      </c>
      <c r="J1249">
        <v>2.2226433214016059E-6</v>
      </c>
      <c r="K1249" t="s">
        <v>113</v>
      </c>
    </row>
    <row r="1250" spans="1:11" x14ac:dyDescent="0.25">
      <c r="A1250" s="1">
        <v>43997</v>
      </c>
      <c r="B1250">
        <v>23.257095328241274</v>
      </c>
      <c r="C1250" t="s">
        <v>86</v>
      </c>
      <c r="I1250" s="1">
        <v>43946</v>
      </c>
      <c r="J1250">
        <v>4.4452866428032105E-7</v>
      </c>
      <c r="K1250" t="s">
        <v>113</v>
      </c>
    </row>
    <row r="1251" spans="1:11" x14ac:dyDescent="0.25">
      <c r="A1251" s="1">
        <v>43998</v>
      </c>
      <c r="B1251">
        <v>26.605676262593018</v>
      </c>
      <c r="C1251" t="s">
        <v>86</v>
      </c>
      <c r="I1251" s="1">
        <v>43947</v>
      </c>
      <c r="J1251">
        <v>8.8905732856064167E-8</v>
      </c>
      <c r="K1251" t="s">
        <v>113</v>
      </c>
    </row>
    <row r="1252" spans="1:11" x14ac:dyDescent="0.25">
      <c r="A1252" s="1">
        <v>43999</v>
      </c>
      <c r="B1252">
        <v>30.084541010074414</v>
      </c>
      <c r="C1252" t="s">
        <v>86</v>
      </c>
      <c r="I1252" s="1">
        <v>43948</v>
      </c>
      <c r="J1252">
        <v>0.8000000177811466</v>
      </c>
      <c r="K1252" t="s">
        <v>113</v>
      </c>
    </row>
    <row r="1253" spans="1:11" x14ac:dyDescent="0.25">
      <c r="A1253" s="1">
        <v>44000</v>
      </c>
      <c r="B1253">
        <v>29.66763280805953</v>
      </c>
      <c r="C1253" t="s">
        <v>86</v>
      </c>
      <c r="I1253" s="1">
        <v>43949</v>
      </c>
      <c r="J1253">
        <v>0.16000000355622923</v>
      </c>
      <c r="K1253" t="s">
        <v>113</v>
      </c>
    </row>
    <row r="1254" spans="1:11" x14ac:dyDescent="0.25">
      <c r="A1254" s="1">
        <v>44001</v>
      </c>
      <c r="B1254">
        <v>30.134106246447622</v>
      </c>
      <c r="C1254" t="s">
        <v>86</v>
      </c>
      <c r="I1254" s="1">
        <v>43950</v>
      </c>
      <c r="J1254">
        <v>3.2000000711245841E-2</v>
      </c>
      <c r="K1254" t="s">
        <v>113</v>
      </c>
    </row>
    <row r="1255" spans="1:11" x14ac:dyDescent="0.25">
      <c r="A1255" s="1">
        <v>44002</v>
      </c>
      <c r="B1255">
        <v>29.507284997158099</v>
      </c>
      <c r="C1255" t="s">
        <v>86</v>
      </c>
      <c r="I1255" s="1">
        <v>43951</v>
      </c>
      <c r="J1255">
        <v>6.4000001422491667E-3</v>
      </c>
      <c r="K1255" t="s">
        <v>113</v>
      </c>
    </row>
    <row r="1256" spans="1:11" x14ac:dyDescent="0.25">
      <c r="A1256" s="1">
        <v>44003</v>
      </c>
      <c r="B1256">
        <v>28.805827997726478</v>
      </c>
      <c r="C1256" t="s">
        <v>86</v>
      </c>
      <c r="I1256" s="1">
        <v>43952</v>
      </c>
      <c r="J1256">
        <v>1.2800000284498327E-3</v>
      </c>
      <c r="K1256" t="s">
        <v>113</v>
      </c>
    </row>
    <row r="1257" spans="1:11" x14ac:dyDescent="0.25">
      <c r="A1257" s="1">
        <v>44004</v>
      </c>
      <c r="B1257">
        <v>26.644662398181183</v>
      </c>
      <c r="C1257" t="s">
        <v>86</v>
      </c>
      <c r="I1257" s="1">
        <v>43953</v>
      </c>
      <c r="J1257">
        <v>2.5600000568996644E-4</v>
      </c>
      <c r="K1257" t="s">
        <v>113</v>
      </c>
    </row>
    <row r="1258" spans="1:11" x14ac:dyDescent="0.25">
      <c r="A1258" s="1">
        <v>43848</v>
      </c>
      <c r="B1258">
        <v>4</v>
      </c>
      <c r="C1258" t="s">
        <v>87</v>
      </c>
      <c r="I1258" s="1">
        <v>43954</v>
      </c>
      <c r="J1258">
        <v>5.1200001137993289E-5</v>
      </c>
      <c r="K1258" t="s">
        <v>113</v>
      </c>
    </row>
    <row r="1259" spans="1:11" x14ac:dyDescent="0.25">
      <c r="A1259" s="1">
        <v>43849</v>
      </c>
      <c r="B1259">
        <v>31.5</v>
      </c>
      <c r="C1259" t="s">
        <v>87</v>
      </c>
      <c r="I1259" s="1">
        <v>43955</v>
      </c>
      <c r="J1259">
        <v>1.0240000227598658E-5</v>
      </c>
      <c r="K1259" t="s">
        <v>113</v>
      </c>
    </row>
    <row r="1260" spans="1:11" x14ac:dyDescent="0.25">
      <c r="A1260" s="1">
        <v>43850</v>
      </c>
      <c r="B1260">
        <v>54.25</v>
      </c>
      <c r="C1260" t="s">
        <v>87</v>
      </c>
      <c r="I1260" s="1">
        <v>43956</v>
      </c>
      <c r="J1260">
        <v>2.0480000455197316E-6</v>
      </c>
      <c r="K1260" t="s">
        <v>113</v>
      </c>
    </row>
    <row r="1261" spans="1:11" x14ac:dyDescent="0.25">
      <c r="A1261" s="1">
        <v>43851</v>
      </c>
      <c r="B1261">
        <v>73.625</v>
      </c>
      <c r="C1261" t="s">
        <v>87</v>
      </c>
      <c r="I1261" s="1">
        <v>43957</v>
      </c>
      <c r="J1261">
        <v>4.0960000910394618E-7</v>
      </c>
      <c r="K1261" t="s">
        <v>113</v>
      </c>
    </row>
    <row r="1262" spans="1:11" x14ac:dyDescent="0.25">
      <c r="A1262" s="1">
        <v>43852</v>
      </c>
      <c r="B1262">
        <v>111.3125</v>
      </c>
      <c r="C1262" t="s">
        <v>87</v>
      </c>
      <c r="I1262" s="1">
        <v>43958</v>
      </c>
      <c r="J1262">
        <v>8.1920001820789205E-8</v>
      </c>
      <c r="K1262" t="s">
        <v>113</v>
      </c>
    </row>
    <row r="1263" spans="1:11" x14ac:dyDescent="0.25">
      <c r="A1263" s="1">
        <v>43853</v>
      </c>
      <c r="B1263">
        <v>121.15625</v>
      </c>
      <c r="C1263" t="s">
        <v>87</v>
      </c>
      <c r="I1263" s="1">
        <v>43959</v>
      </c>
      <c r="J1263">
        <v>1.6384000364157844E-8</v>
      </c>
      <c r="K1263" t="s">
        <v>113</v>
      </c>
    </row>
    <row r="1264" spans="1:11" x14ac:dyDescent="0.25">
      <c r="A1264" s="1">
        <v>43854</v>
      </c>
      <c r="B1264">
        <v>190.078125</v>
      </c>
      <c r="C1264" t="s">
        <v>87</v>
      </c>
      <c r="I1264" s="1">
        <v>43960</v>
      </c>
      <c r="J1264">
        <v>3.2768000728315681E-9</v>
      </c>
      <c r="K1264" t="s">
        <v>113</v>
      </c>
    </row>
    <row r="1265" spans="1:11" x14ac:dyDescent="0.25">
      <c r="A1265" s="1">
        <v>43855</v>
      </c>
      <c r="B1265">
        <v>324.5390625</v>
      </c>
      <c r="C1265" t="s">
        <v>87</v>
      </c>
      <c r="I1265" s="1">
        <v>43961</v>
      </c>
      <c r="J1265">
        <v>6.5536001456631361E-10</v>
      </c>
      <c r="K1265" t="s">
        <v>113</v>
      </c>
    </row>
    <row r="1266" spans="1:11" x14ac:dyDescent="0.25">
      <c r="A1266" s="1">
        <v>43856</v>
      </c>
      <c r="B1266">
        <v>506.26953125</v>
      </c>
      <c r="C1266" t="s">
        <v>87</v>
      </c>
      <c r="I1266" s="1">
        <v>43962</v>
      </c>
      <c r="J1266">
        <v>1.3107200291326266E-10</v>
      </c>
      <c r="K1266" t="s">
        <v>113</v>
      </c>
    </row>
    <row r="1267" spans="1:11" x14ac:dyDescent="0.25">
      <c r="A1267" s="1">
        <v>43857</v>
      </c>
      <c r="B1267">
        <v>637.634765625</v>
      </c>
      <c r="C1267" t="s">
        <v>87</v>
      </c>
      <c r="I1267" s="1">
        <v>43963</v>
      </c>
      <c r="J1267">
        <v>2.621440058265253E-11</v>
      </c>
      <c r="K1267" t="s">
        <v>113</v>
      </c>
    </row>
    <row r="1268" spans="1:11" x14ac:dyDescent="0.25">
      <c r="A1268" s="1">
        <v>43858</v>
      </c>
      <c r="B1268">
        <v>1204.3173828125</v>
      </c>
      <c r="C1268" t="s">
        <v>87</v>
      </c>
      <c r="I1268" s="1">
        <v>43964</v>
      </c>
      <c r="J1268">
        <v>5.2428801165305046E-12</v>
      </c>
      <c r="K1268" t="s">
        <v>113</v>
      </c>
    </row>
    <row r="1269" spans="1:11" x14ac:dyDescent="0.25">
      <c r="A1269" s="1">
        <v>43859</v>
      </c>
      <c r="B1269">
        <v>1331.65869140625</v>
      </c>
      <c r="C1269" t="s">
        <v>87</v>
      </c>
      <c r="I1269" s="1">
        <v>43965</v>
      </c>
      <c r="J1269">
        <v>1.0485760233061006E-12</v>
      </c>
      <c r="K1269" t="s">
        <v>113</v>
      </c>
    </row>
    <row r="1270" spans="1:11" x14ac:dyDescent="0.25">
      <c r="A1270" s="1">
        <v>43860</v>
      </c>
      <c r="B1270">
        <v>1534.329345703125</v>
      </c>
      <c r="C1270" t="s">
        <v>87</v>
      </c>
      <c r="I1270" s="1">
        <v>43966</v>
      </c>
      <c r="J1270">
        <v>2.097152046612201E-13</v>
      </c>
      <c r="K1270" t="s">
        <v>113</v>
      </c>
    </row>
    <row r="1271" spans="1:11" x14ac:dyDescent="0.25">
      <c r="A1271" s="1">
        <v>43861</v>
      </c>
      <c r="B1271">
        <v>1757.6646728515625</v>
      </c>
      <c r="C1271" t="s">
        <v>87</v>
      </c>
      <c r="I1271" s="1">
        <v>43967</v>
      </c>
      <c r="J1271">
        <v>4.1943040932244015E-14</v>
      </c>
      <c r="K1271" t="s">
        <v>113</v>
      </c>
    </row>
    <row r="1272" spans="1:11" x14ac:dyDescent="0.25">
      <c r="A1272" s="1">
        <v>43862</v>
      </c>
      <c r="B1272">
        <v>1928.3323364257813</v>
      </c>
      <c r="C1272" t="s">
        <v>87</v>
      </c>
      <c r="I1272" s="1">
        <v>43841</v>
      </c>
      <c r="J1272">
        <v>59</v>
      </c>
      <c r="K1272" t="s">
        <v>114</v>
      </c>
    </row>
    <row r="1273" spans="1:11" x14ac:dyDescent="0.25">
      <c r="A1273" s="1">
        <v>43863</v>
      </c>
      <c r="B1273">
        <v>2258.6661682128906</v>
      </c>
      <c r="C1273" t="s">
        <v>87</v>
      </c>
      <c r="I1273" s="1">
        <v>43842</v>
      </c>
      <c r="J1273">
        <v>45.08</v>
      </c>
      <c r="K1273" t="s">
        <v>114</v>
      </c>
    </row>
    <row r="1274" spans="1:11" x14ac:dyDescent="0.25">
      <c r="A1274" s="1">
        <v>43864</v>
      </c>
      <c r="B1274">
        <v>2541.8330841064453</v>
      </c>
      <c r="C1274" t="s">
        <v>87</v>
      </c>
      <c r="I1274" s="1">
        <v>43843</v>
      </c>
      <c r="J1274">
        <v>31.940799999999999</v>
      </c>
      <c r="K1274" t="s">
        <v>114</v>
      </c>
    </row>
    <row r="1275" spans="1:11" x14ac:dyDescent="0.25">
      <c r="A1275" s="1">
        <v>43865</v>
      </c>
      <c r="B1275">
        <v>2887.4165420532227</v>
      </c>
      <c r="C1275" t="s">
        <v>87</v>
      </c>
      <c r="I1275" s="1">
        <v>43844</v>
      </c>
      <c r="J1275">
        <v>20.151808000000003</v>
      </c>
      <c r="K1275" t="s">
        <v>114</v>
      </c>
    </row>
    <row r="1276" spans="1:11" x14ac:dyDescent="0.25">
      <c r="A1276" s="1">
        <v>43866</v>
      </c>
      <c r="B1276">
        <v>3386.7082710266113</v>
      </c>
      <c r="C1276" t="s">
        <v>87</v>
      </c>
      <c r="I1276" s="1">
        <v>43845</v>
      </c>
      <c r="J1276">
        <v>9.9145420800000039</v>
      </c>
      <c r="K1276" t="s">
        <v>114</v>
      </c>
    </row>
    <row r="1277" spans="1:11" x14ac:dyDescent="0.25">
      <c r="A1277" s="1">
        <v>43867</v>
      </c>
      <c r="B1277">
        <v>3540.3541355133057</v>
      </c>
      <c r="C1277" t="s">
        <v>87</v>
      </c>
      <c r="I1277" s="1">
        <v>43846</v>
      </c>
      <c r="J1277">
        <v>1.5681476608000029</v>
      </c>
      <c r="K1277" t="s">
        <v>114</v>
      </c>
    </row>
    <row r="1278" spans="1:11" x14ac:dyDescent="0.25">
      <c r="A1278" s="1">
        <v>43868</v>
      </c>
      <c r="B1278">
        <v>3341.6770677566528</v>
      </c>
      <c r="C1278" t="s">
        <v>87</v>
      </c>
      <c r="I1278" s="1">
        <v>43847</v>
      </c>
      <c r="J1278">
        <v>-5.3716937809919969</v>
      </c>
      <c r="K1278" t="s">
        <v>114</v>
      </c>
    </row>
    <row r="1279" spans="1:11" x14ac:dyDescent="0.25">
      <c r="A1279" s="1">
        <v>43869</v>
      </c>
      <c r="B1279">
        <v>3363.3385338783264</v>
      </c>
      <c r="C1279" t="s">
        <v>87</v>
      </c>
      <c r="I1279" s="1">
        <v>43848</v>
      </c>
      <c r="J1279">
        <v>-10.708699183185917</v>
      </c>
      <c r="K1279" t="s">
        <v>114</v>
      </c>
    </row>
    <row r="1280" spans="1:11" x14ac:dyDescent="0.25">
      <c r="A1280" s="1">
        <v>43870</v>
      </c>
      <c r="B1280">
        <v>3007.6692669391632</v>
      </c>
      <c r="C1280" t="s">
        <v>87</v>
      </c>
      <c r="I1280" s="1">
        <v>43849</v>
      </c>
      <c r="J1280">
        <v>-14.549955537613616</v>
      </c>
      <c r="K1280" t="s">
        <v>114</v>
      </c>
    </row>
    <row r="1281" spans="1:11" x14ac:dyDescent="0.25">
      <c r="A1281" s="1">
        <v>43871</v>
      </c>
      <c r="B1281">
        <v>2990.3346334695816</v>
      </c>
      <c r="C1281" t="s">
        <v>87</v>
      </c>
      <c r="I1281" s="1">
        <v>43850</v>
      </c>
      <c r="J1281">
        <v>-16.80096239965123</v>
      </c>
      <c r="K1281" t="s">
        <v>114</v>
      </c>
    </row>
    <row r="1282" spans="1:11" x14ac:dyDescent="0.25">
      <c r="A1282" s="1">
        <v>43872</v>
      </c>
      <c r="B1282">
        <v>2728.6673167347908</v>
      </c>
      <c r="C1282" t="s">
        <v>87</v>
      </c>
      <c r="I1282" s="1">
        <v>43851</v>
      </c>
      <c r="J1282">
        <v>-18.129729393295271</v>
      </c>
      <c r="K1282" t="s">
        <v>114</v>
      </c>
    </row>
    <row r="1283" spans="1:11" x14ac:dyDescent="0.25">
      <c r="A1283" s="1">
        <v>43873</v>
      </c>
      <c r="B1283">
        <v>2371.8336583673954</v>
      </c>
      <c r="C1283" t="s">
        <v>87</v>
      </c>
      <c r="I1283" s="1">
        <v>43852</v>
      </c>
      <c r="J1283">
        <v>-17.747553812478696</v>
      </c>
      <c r="K1283" t="s">
        <v>114</v>
      </c>
    </row>
    <row r="1284" spans="1:11" x14ac:dyDescent="0.25">
      <c r="A1284" s="1">
        <v>43874</v>
      </c>
      <c r="B1284">
        <v>2095.4168291836977</v>
      </c>
      <c r="C1284" t="s">
        <v>87</v>
      </c>
      <c r="I1284" s="1">
        <v>43853</v>
      </c>
      <c r="J1284">
        <v>-14.691911195326288</v>
      </c>
      <c r="K1284" t="s">
        <v>114</v>
      </c>
    </row>
    <row r="1285" spans="1:11" x14ac:dyDescent="0.25">
      <c r="A1285" s="1">
        <v>43875</v>
      </c>
      <c r="B1285">
        <v>2045.2084145918489</v>
      </c>
      <c r="C1285" t="s">
        <v>87</v>
      </c>
      <c r="I1285" s="1">
        <v>43854</v>
      </c>
      <c r="J1285">
        <v>-13.85972065379131</v>
      </c>
      <c r="K1285" t="s">
        <v>114</v>
      </c>
    </row>
    <row r="1286" spans="1:11" x14ac:dyDescent="0.25">
      <c r="A1286" s="1">
        <v>43876</v>
      </c>
      <c r="B1286">
        <v>1774.1042072959244</v>
      </c>
      <c r="C1286" t="s">
        <v>87</v>
      </c>
      <c r="I1286" s="1">
        <v>43855</v>
      </c>
      <c r="J1286">
        <v>-10.479579394411676</v>
      </c>
      <c r="K1286" t="s">
        <v>114</v>
      </c>
    </row>
    <row r="1287" spans="1:11" x14ac:dyDescent="0.25">
      <c r="A1287" s="1">
        <v>43877</v>
      </c>
      <c r="B1287">
        <v>1447.5521036479622</v>
      </c>
      <c r="C1287" t="s">
        <v>87</v>
      </c>
      <c r="I1287" s="1">
        <v>43856</v>
      </c>
      <c r="J1287">
        <v>-5.5562832111315004</v>
      </c>
      <c r="K1287" t="s">
        <v>114</v>
      </c>
    </row>
    <row r="1288" spans="1:11" x14ac:dyDescent="0.25">
      <c r="A1288" s="1">
        <v>43878</v>
      </c>
      <c r="B1288">
        <v>1667.7760518239811</v>
      </c>
      <c r="C1288" t="s">
        <v>87</v>
      </c>
      <c r="I1288" s="1">
        <v>43857</v>
      </c>
      <c r="J1288">
        <v>-0.7953949360620991</v>
      </c>
      <c r="K1288" t="s">
        <v>114</v>
      </c>
    </row>
    <row r="1289" spans="1:11" x14ac:dyDescent="0.25">
      <c r="A1289" s="1">
        <v>43879</v>
      </c>
      <c r="B1289">
        <v>1708.3880259119906</v>
      </c>
      <c r="C1289" t="s">
        <v>87</v>
      </c>
      <c r="I1289" s="1">
        <v>43858</v>
      </c>
      <c r="J1289">
        <v>6.0451314814359058</v>
      </c>
      <c r="K1289" t="s">
        <v>114</v>
      </c>
    </row>
    <row r="1290" spans="1:11" x14ac:dyDescent="0.25">
      <c r="A1290" s="1">
        <v>43880</v>
      </c>
      <c r="B1290">
        <v>1262.6940129559953</v>
      </c>
      <c r="C1290" t="s">
        <v>87</v>
      </c>
      <c r="I1290" s="1">
        <v>43859</v>
      </c>
      <c r="J1290">
        <v>12.275747356176874</v>
      </c>
      <c r="K1290" t="s">
        <v>114</v>
      </c>
    </row>
    <row r="1291" spans="1:11" x14ac:dyDescent="0.25">
      <c r="A1291" s="1">
        <v>43881</v>
      </c>
      <c r="B1291">
        <v>1075.8470064779976</v>
      </c>
      <c r="C1291" t="s">
        <v>87</v>
      </c>
      <c r="I1291" s="1">
        <v>43860</v>
      </c>
      <c r="J1291">
        <v>18.009210161722571</v>
      </c>
      <c r="K1291" t="s">
        <v>114</v>
      </c>
    </row>
    <row r="1292" spans="1:11" x14ac:dyDescent="0.25">
      <c r="A1292" s="1">
        <v>43882</v>
      </c>
      <c r="B1292">
        <v>736.42350323899882</v>
      </c>
      <c r="C1292" t="s">
        <v>87</v>
      </c>
      <c r="I1292" s="1">
        <v>43861</v>
      </c>
      <c r="J1292">
        <v>25.79561199969023</v>
      </c>
      <c r="K1292" t="s">
        <v>114</v>
      </c>
    </row>
    <row r="1293" spans="1:11" x14ac:dyDescent="0.25">
      <c r="A1293" s="1">
        <v>43883</v>
      </c>
      <c r="B1293">
        <v>692.21175161949941</v>
      </c>
      <c r="C1293" t="s">
        <v>87</v>
      </c>
      <c r="I1293" s="1">
        <v>43862</v>
      </c>
      <c r="J1293">
        <v>33.712908990076741</v>
      </c>
      <c r="K1293" t="s">
        <v>114</v>
      </c>
    </row>
    <row r="1294" spans="1:11" x14ac:dyDescent="0.25">
      <c r="A1294" s="1">
        <v>43884</v>
      </c>
      <c r="B1294">
        <v>453.1058758097497</v>
      </c>
      <c r="C1294" t="s">
        <v>87</v>
      </c>
      <c r="I1294" s="1">
        <v>43863</v>
      </c>
      <c r="J1294">
        <v>41.138230222782887</v>
      </c>
      <c r="K1294" t="s">
        <v>114</v>
      </c>
    </row>
    <row r="1295" spans="1:11" x14ac:dyDescent="0.25">
      <c r="A1295" s="1">
        <v>43885</v>
      </c>
      <c r="B1295">
        <v>480.55293790487485</v>
      </c>
      <c r="C1295" t="s">
        <v>87</v>
      </c>
      <c r="I1295" s="1">
        <v>43864</v>
      </c>
      <c r="J1295">
        <v>47.032958000036487</v>
      </c>
      <c r="K1295" t="s">
        <v>114</v>
      </c>
    </row>
    <row r="1296" spans="1:11" x14ac:dyDescent="0.25">
      <c r="A1296" s="1">
        <v>43886</v>
      </c>
      <c r="B1296">
        <v>443.27646895243743</v>
      </c>
      <c r="C1296" t="s">
        <v>87</v>
      </c>
      <c r="I1296" s="1">
        <v>43865</v>
      </c>
      <c r="J1296">
        <v>54.547421901837907</v>
      </c>
      <c r="K1296" t="s">
        <v>114</v>
      </c>
    </row>
    <row r="1297" spans="1:11" x14ac:dyDescent="0.25">
      <c r="A1297" s="1">
        <v>43887</v>
      </c>
      <c r="B1297">
        <v>438.13823447621871</v>
      </c>
      <c r="C1297" t="s">
        <v>87</v>
      </c>
      <c r="I1297" s="1">
        <v>43866</v>
      </c>
      <c r="J1297">
        <v>62.57709614720553</v>
      </c>
      <c r="K1297" t="s">
        <v>114</v>
      </c>
    </row>
    <row r="1298" spans="1:11" x14ac:dyDescent="0.25">
      <c r="A1298" s="1">
        <v>43888</v>
      </c>
      <c r="B1298">
        <v>382.56911723810936</v>
      </c>
      <c r="C1298" t="s">
        <v>87</v>
      </c>
      <c r="I1298" s="1">
        <v>43867</v>
      </c>
      <c r="J1298">
        <v>69.337751697611409</v>
      </c>
      <c r="K1298" t="s">
        <v>114</v>
      </c>
    </row>
    <row r="1299" spans="1:11" x14ac:dyDescent="0.25">
      <c r="A1299" s="1">
        <v>43889</v>
      </c>
      <c r="B1299">
        <v>404.78455861905468</v>
      </c>
      <c r="C1299" t="s">
        <v>87</v>
      </c>
      <c r="I1299" s="1">
        <v>43868</v>
      </c>
      <c r="J1299">
        <v>76.052766070031652</v>
      </c>
      <c r="K1299" t="s">
        <v>114</v>
      </c>
    </row>
    <row r="1300" spans="1:11" x14ac:dyDescent="0.25">
      <c r="A1300" s="1">
        <v>43890</v>
      </c>
      <c r="B1300">
        <v>488.89227930952734</v>
      </c>
      <c r="C1300" t="s">
        <v>87</v>
      </c>
      <c r="I1300" s="1">
        <v>43869</v>
      </c>
      <c r="J1300">
        <v>81.502666925166579</v>
      </c>
      <c r="K1300" t="s">
        <v>114</v>
      </c>
    </row>
    <row r="1301" spans="1:11" x14ac:dyDescent="0.25">
      <c r="A1301" s="1">
        <v>43891</v>
      </c>
      <c r="B1301">
        <v>345.44613965476367</v>
      </c>
      <c r="C1301" t="s">
        <v>87</v>
      </c>
      <c r="I1301" s="1">
        <v>43870</v>
      </c>
      <c r="J1301">
        <v>88.642480932267858</v>
      </c>
      <c r="K1301" t="s">
        <v>114</v>
      </c>
    </row>
    <row r="1302" spans="1:11" x14ac:dyDescent="0.25">
      <c r="A1302" s="1">
        <v>43892</v>
      </c>
      <c r="B1302">
        <v>235.22306982738183</v>
      </c>
      <c r="C1302" t="s">
        <v>87</v>
      </c>
      <c r="I1302" s="1">
        <v>43871</v>
      </c>
      <c r="J1302">
        <v>94.968632900658164</v>
      </c>
      <c r="K1302" t="s">
        <v>114</v>
      </c>
    </row>
    <row r="1303" spans="1:11" x14ac:dyDescent="0.25">
      <c r="A1303" s="1">
        <v>43893</v>
      </c>
      <c r="B1303">
        <v>177.11153491369092</v>
      </c>
      <c r="C1303" t="s">
        <v>87</v>
      </c>
      <c r="I1303" s="1">
        <v>43872</v>
      </c>
      <c r="J1303">
        <v>101.71080915934409</v>
      </c>
      <c r="K1303" t="s">
        <v>114</v>
      </c>
    </row>
    <row r="1304" spans="1:11" x14ac:dyDescent="0.25">
      <c r="A1304" s="1">
        <v>43894</v>
      </c>
      <c r="B1304">
        <v>158.05576745684544</v>
      </c>
      <c r="C1304" t="s">
        <v>87</v>
      </c>
      <c r="I1304" s="1">
        <v>43873</v>
      </c>
      <c r="J1304">
        <v>109.55611779991908</v>
      </c>
      <c r="K1304" t="s">
        <v>114</v>
      </c>
    </row>
    <row r="1305" spans="1:11" x14ac:dyDescent="0.25">
      <c r="A1305" s="1">
        <v>43895</v>
      </c>
      <c r="B1305">
        <v>150.52788372842272</v>
      </c>
      <c r="C1305" t="s">
        <v>87</v>
      </c>
      <c r="I1305" s="1">
        <v>43874</v>
      </c>
      <c r="J1305">
        <v>113.13012000038229</v>
      </c>
      <c r="K1305" t="s">
        <v>114</v>
      </c>
    </row>
    <row r="1306" spans="1:11" x14ac:dyDescent="0.25">
      <c r="A1306" s="1">
        <v>43896</v>
      </c>
      <c r="B1306">
        <v>124.76394186421136</v>
      </c>
      <c r="C1306" t="s">
        <v>87</v>
      </c>
      <c r="I1306" s="1">
        <v>43875</v>
      </c>
      <c r="J1306">
        <v>153.02411696073756</v>
      </c>
      <c r="K1306" t="s">
        <v>114</v>
      </c>
    </row>
    <row r="1307" spans="1:11" x14ac:dyDescent="0.25">
      <c r="A1307" s="1">
        <v>43897</v>
      </c>
      <c r="B1307">
        <v>84.381970932105673</v>
      </c>
      <c r="C1307" t="s">
        <v>87</v>
      </c>
      <c r="I1307" s="1">
        <v>43876</v>
      </c>
      <c r="J1307">
        <v>131.13834985059228</v>
      </c>
      <c r="K1307" t="s">
        <v>114</v>
      </c>
    </row>
    <row r="1308" spans="1:11" x14ac:dyDescent="0.25">
      <c r="A1308" s="1">
        <v>43898</v>
      </c>
      <c r="B1308">
        <v>62.190985466052837</v>
      </c>
      <c r="C1308" t="s">
        <v>87</v>
      </c>
      <c r="I1308" s="1">
        <v>43877</v>
      </c>
      <c r="J1308">
        <v>140.10420216845236</v>
      </c>
      <c r="K1308" t="s">
        <v>114</v>
      </c>
    </row>
    <row r="1309" spans="1:11" x14ac:dyDescent="0.25">
      <c r="A1309" s="1">
        <v>43899</v>
      </c>
      <c r="B1309">
        <v>40.595492733026418</v>
      </c>
      <c r="C1309" t="s">
        <v>87</v>
      </c>
      <c r="I1309" s="1">
        <v>43878</v>
      </c>
      <c r="J1309">
        <v>147.15271593600235</v>
      </c>
      <c r="K1309" t="s">
        <v>114</v>
      </c>
    </row>
    <row r="1310" spans="1:11" x14ac:dyDescent="0.25">
      <c r="A1310" s="1">
        <v>43900</v>
      </c>
      <c r="B1310">
        <v>32.297746366513209</v>
      </c>
      <c r="C1310" t="s">
        <v>87</v>
      </c>
      <c r="I1310" s="1">
        <v>43879</v>
      </c>
      <c r="J1310">
        <v>143.70541831260223</v>
      </c>
      <c r="K1310" t="s">
        <v>114</v>
      </c>
    </row>
    <row r="1311" spans="1:11" x14ac:dyDescent="0.25">
      <c r="A1311" s="1">
        <v>43901</v>
      </c>
      <c r="B1311">
        <v>23.648873183256605</v>
      </c>
      <c r="C1311" t="s">
        <v>87</v>
      </c>
      <c r="I1311" s="1">
        <v>43880</v>
      </c>
      <c r="J1311">
        <v>137.71936348137802</v>
      </c>
      <c r="K1311" t="s">
        <v>114</v>
      </c>
    </row>
    <row r="1312" spans="1:11" x14ac:dyDescent="0.25">
      <c r="A1312" s="1">
        <v>43902</v>
      </c>
      <c r="B1312">
        <v>21.824436591628302</v>
      </c>
      <c r="C1312" t="s">
        <v>87</v>
      </c>
      <c r="I1312" s="1">
        <v>43881</v>
      </c>
      <c r="J1312">
        <v>141.18174507714355</v>
      </c>
      <c r="K1312" t="s">
        <v>114</v>
      </c>
    </row>
    <row r="1313" spans="1:11" x14ac:dyDescent="0.25">
      <c r="A1313" s="1">
        <v>43903</v>
      </c>
      <c r="B1313">
        <v>16.412218295814149</v>
      </c>
      <c r="C1313" t="s">
        <v>87</v>
      </c>
      <c r="I1313" s="1">
        <v>43882</v>
      </c>
      <c r="J1313">
        <v>137.38438055067024</v>
      </c>
      <c r="K1313" t="s">
        <v>114</v>
      </c>
    </row>
    <row r="1314" spans="1:11" x14ac:dyDescent="0.25">
      <c r="A1314" s="1">
        <v>43904</v>
      </c>
      <c r="B1314">
        <v>18.206109147907075</v>
      </c>
      <c r="C1314" t="s">
        <v>87</v>
      </c>
      <c r="I1314" s="1">
        <v>43883</v>
      </c>
      <c r="J1314">
        <v>134.77111370746479</v>
      </c>
      <c r="K1314" t="s">
        <v>114</v>
      </c>
    </row>
    <row r="1315" spans="1:11" x14ac:dyDescent="0.25">
      <c r="A1315" s="1">
        <v>43905</v>
      </c>
      <c r="B1315">
        <v>17.103054573953536</v>
      </c>
      <c r="C1315" t="s">
        <v>87</v>
      </c>
      <c r="I1315" s="1">
        <v>43884</v>
      </c>
      <c r="J1315">
        <v>129.84965568460183</v>
      </c>
      <c r="K1315" t="s">
        <v>114</v>
      </c>
    </row>
    <row r="1316" spans="1:11" x14ac:dyDescent="0.25">
      <c r="A1316" s="1">
        <v>43906</v>
      </c>
      <c r="B1316">
        <v>19.051527286976768</v>
      </c>
      <c r="C1316" t="s">
        <v>87</v>
      </c>
      <c r="I1316" s="1">
        <v>43885</v>
      </c>
      <c r="J1316">
        <v>122.43850303892738</v>
      </c>
      <c r="K1316" t="s">
        <v>114</v>
      </c>
    </row>
    <row r="1317" spans="1:11" x14ac:dyDescent="0.25">
      <c r="A1317" s="1">
        <v>43907</v>
      </c>
      <c r="B1317">
        <v>16.025763643488382</v>
      </c>
      <c r="C1317" t="s">
        <v>87</v>
      </c>
      <c r="I1317" s="1">
        <v>43886</v>
      </c>
      <c r="J1317">
        <v>128.01204080083073</v>
      </c>
      <c r="K1317" t="s">
        <v>114</v>
      </c>
    </row>
    <row r="1318" spans="1:11" x14ac:dyDescent="0.25">
      <c r="A1318" s="1">
        <v>43908</v>
      </c>
      <c r="B1318">
        <v>25.012881821744191</v>
      </c>
      <c r="C1318" t="s">
        <v>87</v>
      </c>
      <c r="I1318" s="1">
        <v>43887</v>
      </c>
      <c r="J1318">
        <v>114.15038937832018</v>
      </c>
      <c r="K1318" t="s">
        <v>114</v>
      </c>
    </row>
    <row r="1319" spans="1:11" x14ac:dyDescent="0.25">
      <c r="A1319" s="1">
        <v>43909</v>
      </c>
      <c r="B1319">
        <v>32.006440910872094</v>
      </c>
      <c r="C1319" t="s">
        <v>87</v>
      </c>
      <c r="I1319" s="1">
        <v>43888</v>
      </c>
      <c r="J1319">
        <v>96.975052665178936</v>
      </c>
      <c r="K1319" t="s">
        <v>114</v>
      </c>
    </row>
    <row r="1320" spans="1:11" x14ac:dyDescent="0.25">
      <c r="A1320" s="1">
        <v>43910</v>
      </c>
      <c r="B1320">
        <v>36.50322045543605</v>
      </c>
      <c r="C1320" t="s">
        <v>87</v>
      </c>
      <c r="I1320" s="1">
        <v>43889</v>
      </c>
      <c r="J1320">
        <v>75.915781188058773</v>
      </c>
      <c r="K1320" t="s">
        <v>114</v>
      </c>
    </row>
    <row r="1321" spans="1:11" x14ac:dyDescent="0.25">
      <c r="A1321" s="1">
        <v>43911</v>
      </c>
      <c r="B1321">
        <v>41.251610227718025</v>
      </c>
      <c r="C1321" t="s">
        <v>87</v>
      </c>
      <c r="I1321" s="1">
        <v>43890</v>
      </c>
      <c r="J1321">
        <v>60.791732758840297</v>
      </c>
      <c r="K1321" t="s">
        <v>114</v>
      </c>
    </row>
    <row r="1322" spans="1:11" x14ac:dyDescent="0.25">
      <c r="A1322" s="1">
        <v>43912</v>
      </c>
      <c r="B1322">
        <v>40.125805113859016</v>
      </c>
      <c r="C1322" t="s">
        <v>87</v>
      </c>
      <c r="I1322" s="1">
        <v>43891</v>
      </c>
      <c r="J1322">
        <v>48.740824705111905</v>
      </c>
      <c r="K1322" t="s">
        <v>114</v>
      </c>
    </row>
    <row r="1323" spans="1:11" x14ac:dyDescent="0.25">
      <c r="A1323" s="1">
        <v>43913</v>
      </c>
      <c r="B1323">
        <v>59.062902556929508</v>
      </c>
      <c r="C1323" t="s">
        <v>87</v>
      </c>
      <c r="I1323" s="1">
        <v>43892</v>
      </c>
      <c r="J1323">
        <v>36.150465273924716</v>
      </c>
      <c r="K1323" t="s">
        <v>114</v>
      </c>
    </row>
    <row r="1324" spans="1:11" x14ac:dyDescent="0.25">
      <c r="A1324" s="1">
        <v>43914</v>
      </c>
      <c r="B1324">
        <v>53.031451278464758</v>
      </c>
      <c r="C1324" t="s">
        <v>87</v>
      </c>
      <c r="I1324" s="1">
        <v>43893</v>
      </c>
      <c r="J1324">
        <v>27.712159118017972</v>
      </c>
      <c r="K1324" t="s">
        <v>114</v>
      </c>
    </row>
    <row r="1325" spans="1:11" x14ac:dyDescent="0.25">
      <c r="A1325" s="1">
        <v>43915</v>
      </c>
      <c r="B1325">
        <v>60.015725639232379</v>
      </c>
      <c r="C1325" t="s">
        <v>87</v>
      </c>
      <c r="I1325" s="1">
        <v>43894</v>
      </c>
      <c r="J1325">
        <v>19.133027828571862</v>
      </c>
      <c r="K1325" t="s">
        <v>114</v>
      </c>
    </row>
    <row r="1326" spans="1:11" x14ac:dyDescent="0.25">
      <c r="A1326" s="1">
        <v>43916</v>
      </c>
      <c r="B1326">
        <v>57.507862819616193</v>
      </c>
      <c r="C1326" t="s">
        <v>87</v>
      </c>
      <c r="I1326" s="1">
        <v>43895</v>
      </c>
      <c r="J1326">
        <v>13.9844016838721</v>
      </c>
      <c r="K1326" t="s">
        <v>114</v>
      </c>
    </row>
    <row r="1327" spans="1:11" x14ac:dyDescent="0.25">
      <c r="A1327" s="1">
        <v>43917</v>
      </c>
      <c r="B1327">
        <v>55.753931409808096</v>
      </c>
      <c r="C1327" t="s">
        <v>87</v>
      </c>
      <c r="I1327" s="1">
        <v>43896</v>
      </c>
      <c r="J1327">
        <v>9.3461247007574073</v>
      </c>
      <c r="K1327" t="s">
        <v>114</v>
      </c>
    </row>
    <row r="1328" spans="1:11" x14ac:dyDescent="0.25">
      <c r="A1328" s="1">
        <v>43918</v>
      </c>
      <c r="B1328">
        <v>50.376965704904052</v>
      </c>
      <c r="C1328" t="s">
        <v>87</v>
      </c>
      <c r="I1328" s="1">
        <v>43897</v>
      </c>
      <c r="J1328">
        <v>6.2616581262353552</v>
      </c>
      <c r="K1328" t="s">
        <v>114</v>
      </c>
    </row>
    <row r="1329" spans="1:11" x14ac:dyDescent="0.25">
      <c r="A1329" s="1">
        <v>43919</v>
      </c>
      <c r="B1329">
        <v>40.688482852452026</v>
      </c>
      <c r="C1329" t="s">
        <v>87</v>
      </c>
      <c r="I1329" s="1">
        <v>43898</v>
      </c>
      <c r="J1329">
        <v>4.2636185415682997</v>
      </c>
      <c r="K1329" t="s">
        <v>114</v>
      </c>
    </row>
    <row r="1330" spans="1:11" x14ac:dyDescent="0.25">
      <c r="A1330" s="1">
        <v>43920</v>
      </c>
      <c r="B1330">
        <v>44.344241426226013</v>
      </c>
      <c r="C1330" t="s">
        <v>87</v>
      </c>
      <c r="I1330" s="1">
        <v>43899</v>
      </c>
      <c r="J1330">
        <v>3.3746421321719229</v>
      </c>
      <c r="K1330" t="s">
        <v>114</v>
      </c>
    </row>
    <row r="1331" spans="1:11" x14ac:dyDescent="0.25">
      <c r="A1331" s="1">
        <v>43921</v>
      </c>
      <c r="B1331">
        <v>40.172120713113003</v>
      </c>
      <c r="C1331" t="s">
        <v>87</v>
      </c>
      <c r="I1331" s="1">
        <v>43900</v>
      </c>
      <c r="J1331">
        <v>2.6484753193679449</v>
      </c>
      <c r="K1331" t="s">
        <v>114</v>
      </c>
    </row>
    <row r="1332" spans="1:11" x14ac:dyDescent="0.25">
      <c r="A1332" s="1">
        <v>43922</v>
      </c>
      <c r="B1332">
        <v>37.586060356556501</v>
      </c>
      <c r="C1332" t="s">
        <v>87</v>
      </c>
      <c r="I1332" s="1">
        <v>43901</v>
      </c>
      <c r="J1332">
        <v>1.4416028563500447</v>
      </c>
      <c r="K1332" t="s">
        <v>114</v>
      </c>
    </row>
    <row r="1333" spans="1:11" x14ac:dyDescent="0.25">
      <c r="A1333" s="1">
        <v>43923</v>
      </c>
      <c r="B1333">
        <v>34.293030178278251</v>
      </c>
      <c r="C1333" t="s">
        <v>87</v>
      </c>
      <c r="I1333" s="1">
        <v>43902</v>
      </c>
      <c r="J1333">
        <v>2.2984407716817232</v>
      </c>
      <c r="K1333" t="s">
        <v>114</v>
      </c>
    </row>
    <row r="1334" spans="1:11" x14ac:dyDescent="0.25">
      <c r="A1334" s="1">
        <v>43924</v>
      </c>
      <c r="B1334">
        <v>36.646515089139129</v>
      </c>
      <c r="C1334" t="s">
        <v>87</v>
      </c>
      <c r="I1334" s="1">
        <v>43903</v>
      </c>
      <c r="J1334">
        <v>1.131973473079797</v>
      </c>
      <c r="K1334" t="s">
        <v>114</v>
      </c>
    </row>
    <row r="1335" spans="1:11" x14ac:dyDescent="0.25">
      <c r="A1335" s="1">
        <v>43925</v>
      </c>
      <c r="B1335">
        <v>33.323257544569564</v>
      </c>
      <c r="C1335" t="s">
        <v>87</v>
      </c>
      <c r="I1335" s="1">
        <v>43904</v>
      </c>
      <c r="J1335">
        <v>-0.36647930472493595</v>
      </c>
      <c r="K1335" t="s">
        <v>114</v>
      </c>
    </row>
    <row r="1336" spans="1:11" x14ac:dyDescent="0.25">
      <c r="A1336" s="1">
        <v>43926</v>
      </c>
      <c r="B1336">
        <v>36.161628772284786</v>
      </c>
      <c r="C1336" t="s">
        <v>87</v>
      </c>
      <c r="I1336" s="1">
        <v>43905</v>
      </c>
      <c r="J1336">
        <v>0.64941764522027556</v>
      </c>
      <c r="K1336" t="s">
        <v>114</v>
      </c>
    </row>
    <row r="1337" spans="1:11" x14ac:dyDescent="0.25">
      <c r="A1337" s="1">
        <v>43927</v>
      </c>
      <c r="B1337">
        <v>34.080814386142393</v>
      </c>
      <c r="C1337" t="s">
        <v>87</v>
      </c>
      <c r="I1337" s="1">
        <v>43906</v>
      </c>
      <c r="J1337">
        <v>0.59615849936763343</v>
      </c>
      <c r="K1337" t="s">
        <v>114</v>
      </c>
    </row>
    <row r="1338" spans="1:11" x14ac:dyDescent="0.25">
      <c r="A1338" s="1">
        <v>43928</v>
      </c>
      <c r="B1338">
        <v>48.040407193071196</v>
      </c>
      <c r="C1338" t="s">
        <v>87</v>
      </c>
      <c r="I1338" s="1">
        <v>43907</v>
      </c>
      <c r="J1338">
        <v>1.8497048427108147</v>
      </c>
      <c r="K1338" t="s">
        <v>114</v>
      </c>
    </row>
    <row r="1339" spans="1:11" x14ac:dyDescent="0.25">
      <c r="A1339" s="1">
        <v>43929</v>
      </c>
      <c r="B1339">
        <v>55.520203596535595</v>
      </c>
      <c r="C1339" t="s">
        <v>87</v>
      </c>
      <c r="I1339" s="1">
        <v>43908</v>
      </c>
      <c r="J1339">
        <v>2.3385537236769274</v>
      </c>
      <c r="K1339" t="s">
        <v>114</v>
      </c>
    </row>
    <row r="1340" spans="1:11" x14ac:dyDescent="0.25">
      <c r="A1340" s="1">
        <v>43930</v>
      </c>
      <c r="B1340">
        <v>48.760101798267797</v>
      </c>
      <c r="C1340" t="s">
        <v>87</v>
      </c>
      <c r="I1340" s="1">
        <v>43909</v>
      </c>
      <c r="J1340">
        <v>4.6760906795027397</v>
      </c>
      <c r="K1340" t="s">
        <v>114</v>
      </c>
    </row>
    <row r="1341" spans="1:11" x14ac:dyDescent="0.25">
      <c r="A1341" s="1">
        <v>43931</v>
      </c>
      <c r="B1341">
        <v>47.380050899133899</v>
      </c>
      <c r="C1341" t="s">
        <v>87</v>
      </c>
      <c r="I1341" s="1">
        <v>43910</v>
      </c>
      <c r="J1341">
        <v>5.0790766169832802</v>
      </c>
      <c r="K1341" t="s">
        <v>114</v>
      </c>
    </row>
    <row r="1342" spans="1:11" x14ac:dyDescent="0.25">
      <c r="A1342" s="1">
        <v>43932</v>
      </c>
      <c r="B1342">
        <v>73.190025449566946</v>
      </c>
      <c r="C1342" t="s">
        <v>87</v>
      </c>
      <c r="I1342" s="1">
        <v>43911</v>
      </c>
      <c r="J1342">
        <v>4.5583023022883813</v>
      </c>
      <c r="K1342" t="s">
        <v>114</v>
      </c>
    </row>
    <row r="1343" spans="1:11" x14ac:dyDescent="0.25">
      <c r="A1343" s="1">
        <v>43933</v>
      </c>
      <c r="B1343">
        <v>90.595012724783473</v>
      </c>
      <c r="C1343" t="s">
        <v>87</v>
      </c>
      <c r="I1343" s="1">
        <v>43912</v>
      </c>
      <c r="J1343">
        <v>4.5993507584409263</v>
      </c>
      <c r="K1343" t="s">
        <v>114</v>
      </c>
    </row>
    <row r="1344" spans="1:11" x14ac:dyDescent="0.25">
      <c r="A1344" s="1">
        <v>43934</v>
      </c>
      <c r="B1344">
        <v>89.797506362391744</v>
      </c>
      <c r="C1344" t="s">
        <v>87</v>
      </c>
      <c r="I1344" s="1">
        <v>43913</v>
      </c>
      <c r="J1344">
        <v>4.6882154930253259</v>
      </c>
      <c r="K1344" t="s">
        <v>114</v>
      </c>
    </row>
    <row r="1345" spans="1:11" x14ac:dyDescent="0.25">
      <c r="A1345" s="1">
        <v>43935</v>
      </c>
      <c r="B1345">
        <v>67.898753181195872</v>
      </c>
      <c r="C1345" t="s">
        <v>87</v>
      </c>
      <c r="I1345" s="1">
        <v>43914</v>
      </c>
      <c r="J1345">
        <v>5.5317786609718329</v>
      </c>
      <c r="K1345" t="s">
        <v>114</v>
      </c>
    </row>
    <row r="1346" spans="1:11" x14ac:dyDescent="0.25">
      <c r="A1346" s="1">
        <v>43936</v>
      </c>
      <c r="B1346">
        <v>56.949376590597936</v>
      </c>
      <c r="C1346" t="s">
        <v>87</v>
      </c>
      <c r="I1346" s="1">
        <v>43915</v>
      </c>
      <c r="J1346">
        <v>5.8653580488901644</v>
      </c>
      <c r="K1346" t="s">
        <v>114</v>
      </c>
    </row>
    <row r="1347" spans="1:11" x14ac:dyDescent="0.25">
      <c r="A1347" s="1">
        <v>43937</v>
      </c>
      <c r="B1347">
        <v>203.97468829529896</v>
      </c>
      <c r="C1347" t="s">
        <v>87</v>
      </c>
      <c r="I1347" s="1">
        <v>43916</v>
      </c>
      <c r="J1347">
        <v>5.4576072372692233</v>
      </c>
      <c r="K1347" t="s">
        <v>114</v>
      </c>
    </row>
    <row r="1348" spans="1:11" x14ac:dyDescent="0.25">
      <c r="A1348" s="1">
        <v>43938</v>
      </c>
      <c r="B1348">
        <v>115.48734414764948</v>
      </c>
      <c r="C1348" t="s">
        <v>87</v>
      </c>
      <c r="I1348" s="1">
        <v>43917</v>
      </c>
      <c r="J1348">
        <v>5.5531022984817016</v>
      </c>
      <c r="K1348" t="s">
        <v>114</v>
      </c>
    </row>
    <row r="1349" spans="1:11" x14ac:dyDescent="0.25">
      <c r="A1349" s="1">
        <v>43939</v>
      </c>
      <c r="B1349">
        <v>65.74367207382474</v>
      </c>
      <c r="C1349" t="s">
        <v>87</v>
      </c>
      <c r="I1349" s="1">
        <v>43918</v>
      </c>
      <c r="J1349">
        <v>5.4073742555124156</v>
      </c>
      <c r="K1349" t="s">
        <v>114</v>
      </c>
    </row>
    <row r="1350" spans="1:11" x14ac:dyDescent="0.25">
      <c r="A1350" s="1">
        <v>43940</v>
      </c>
      <c r="B1350">
        <v>38.87183603691237</v>
      </c>
      <c r="C1350" t="s">
        <v>87</v>
      </c>
      <c r="I1350" s="1">
        <v>43919</v>
      </c>
      <c r="J1350">
        <v>4.7944968509164907</v>
      </c>
      <c r="K1350" t="s">
        <v>114</v>
      </c>
    </row>
    <row r="1351" spans="1:11" x14ac:dyDescent="0.25">
      <c r="A1351" s="1">
        <v>43941</v>
      </c>
      <c r="B1351">
        <v>24.935918018456185</v>
      </c>
      <c r="C1351" t="s">
        <v>87</v>
      </c>
      <c r="I1351" s="1">
        <v>43920</v>
      </c>
      <c r="J1351">
        <v>4.7124150532030917</v>
      </c>
      <c r="K1351" t="s">
        <v>114</v>
      </c>
    </row>
    <row r="1352" spans="1:11" x14ac:dyDescent="0.25">
      <c r="A1352" s="1">
        <v>43942</v>
      </c>
      <c r="B1352">
        <v>27.467959009228093</v>
      </c>
      <c r="C1352" t="s">
        <v>87</v>
      </c>
      <c r="I1352" s="1">
        <v>43921</v>
      </c>
      <c r="J1352">
        <v>3.9382530129042488</v>
      </c>
      <c r="K1352" t="s">
        <v>114</v>
      </c>
    </row>
    <row r="1353" spans="1:11" x14ac:dyDescent="0.25">
      <c r="A1353" s="1">
        <v>43943</v>
      </c>
      <c r="B1353">
        <v>18.733979504614048</v>
      </c>
      <c r="C1353" t="s">
        <v>87</v>
      </c>
      <c r="I1353" s="1">
        <v>43922</v>
      </c>
      <c r="J1353">
        <v>3.4813932601490043</v>
      </c>
      <c r="K1353" t="s">
        <v>114</v>
      </c>
    </row>
    <row r="1354" spans="1:11" x14ac:dyDescent="0.25">
      <c r="A1354" s="1">
        <v>43944</v>
      </c>
      <c r="B1354">
        <v>12.366989752307024</v>
      </c>
      <c r="C1354" t="s">
        <v>87</v>
      </c>
      <c r="I1354" s="1">
        <v>43923</v>
      </c>
      <c r="J1354">
        <v>2.6166497275388481</v>
      </c>
      <c r="K1354" t="s">
        <v>114</v>
      </c>
    </row>
    <row r="1355" spans="1:11" x14ac:dyDescent="0.25">
      <c r="A1355" s="1">
        <v>43945</v>
      </c>
      <c r="B1355">
        <v>12.183494876153512</v>
      </c>
      <c r="C1355" t="s">
        <v>87</v>
      </c>
      <c r="I1355" s="1">
        <v>43924</v>
      </c>
      <c r="J1355">
        <v>3.0601889123491692</v>
      </c>
      <c r="K1355" t="s">
        <v>114</v>
      </c>
    </row>
    <row r="1356" spans="1:11" x14ac:dyDescent="0.25">
      <c r="A1356" s="1">
        <v>43946</v>
      </c>
      <c r="B1356">
        <v>11.591747438076755</v>
      </c>
      <c r="C1356" t="s">
        <v>87</v>
      </c>
      <c r="I1356" s="1">
        <v>43925</v>
      </c>
      <c r="J1356">
        <v>4.4926127037034593</v>
      </c>
      <c r="K1356" t="s">
        <v>114</v>
      </c>
    </row>
    <row r="1357" spans="1:11" x14ac:dyDescent="0.25">
      <c r="A1357" s="1">
        <v>43947</v>
      </c>
      <c r="B1357">
        <v>7.2958737190383776</v>
      </c>
      <c r="C1357" t="s">
        <v>87</v>
      </c>
      <c r="I1357" s="1">
        <v>43926</v>
      </c>
      <c r="J1357">
        <v>4.4188472286387528</v>
      </c>
      <c r="K1357" t="s">
        <v>114</v>
      </c>
    </row>
    <row r="1358" spans="1:11" x14ac:dyDescent="0.25">
      <c r="A1358" s="1">
        <v>43948</v>
      </c>
      <c r="B1358">
        <v>6.6479368595191888</v>
      </c>
      <c r="C1358" t="s">
        <v>87</v>
      </c>
      <c r="I1358" s="1">
        <v>43927</v>
      </c>
      <c r="J1358">
        <v>4.1030809594414386</v>
      </c>
      <c r="K1358" t="s">
        <v>114</v>
      </c>
    </row>
    <row r="1359" spans="1:11" x14ac:dyDescent="0.25">
      <c r="A1359" s="1">
        <v>43949</v>
      </c>
      <c r="B1359">
        <v>14.323968429759596</v>
      </c>
      <c r="C1359" t="s">
        <v>87</v>
      </c>
      <c r="I1359" s="1">
        <v>43928</v>
      </c>
      <c r="J1359">
        <v>3.5663447057059288</v>
      </c>
      <c r="K1359" t="s">
        <v>114</v>
      </c>
    </row>
    <row r="1360" spans="1:11" x14ac:dyDescent="0.25">
      <c r="A1360" s="1">
        <v>43950</v>
      </c>
      <c r="B1360">
        <v>9.1619842148797979</v>
      </c>
      <c r="C1360" t="s">
        <v>87</v>
      </c>
      <c r="I1360" s="1">
        <v>43929</v>
      </c>
      <c r="J1360">
        <v>2.594301914489284</v>
      </c>
      <c r="K1360" t="s">
        <v>114</v>
      </c>
    </row>
    <row r="1361" spans="1:11" x14ac:dyDescent="0.25">
      <c r="A1361" s="1">
        <v>43951</v>
      </c>
      <c r="B1361">
        <v>10.580992107439899</v>
      </c>
      <c r="C1361" t="s">
        <v>87</v>
      </c>
      <c r="I1361" s="1">
        <v>43930</v>
      </c>
      <c r="J1361">
        <v>2.192895604936397</v>
      </c>
      <c r="K1361" t="s">
        <v>114</v>
      </c>
    </row>
    <row r="1362" spans="1:11" x14ac:dyDescent="0.25">
      <c r="A1362" s="1">
        <v>43952</v>
      </c>
      <c r="B1362">
        <v>5.7904960537199495</v>
      </c>
      <c r="C1362" t="s">
        <v>87</v>
      </c>
      <c r="I1362" s="1">
        <v>43931</v>
      </c>
      <c r="J1362">
        <v>1.8640547330966315</v>
      </c>
      <c r="K1362" t="s">
        <v>114</v>
      </c>
    </row>
    <row r="1363" spans="1:11" x14ac:dyDescent="0.25">
      <c r="A1363" s="1">
        <v>43953</v>
      </c>
      <c r="B1363">
        <v>3.8952480268599747</v>
      </c>
      <c r="C1363" t="s">
        <v>87</v>
      </c>
      <c r="I1363" s="1">
        <v>43932</v>
      </c>
      <c r="J1363">
        <v>1.3664198463009536</v>
      </c>
      <c r="K1363" t="s">
        <v>114</v>
      </c>
    </row>
    <row r="1364" spans="1:11" x14ac:dyDescent="0.25">
      <c r="A1364" s="1">
        <v>43954</v>
      </c>
      <c r="B1364">
        <v>3.4476240134299871</v>
      </c>
      <c r="C1364" t="s">
        <v>87</v>
      </c>
      <c r="I1364" s="1">
        <v>43933</v>
      </c>
      <c r="J1364">
        <v>1.4336551430123734</v>
      </c>
      <c r="K1364" t="s">
        <v>114</v>
      </c>
    </row>
    <row r="1365" spans="1:11" x14ac:dyDescent="0.25">
      <c r="A1365" s="1">
        <v>43955</v>
      </c>
      <c r="B1365">
        <v>2.2238120067149936</v>
      </c>
      <c r="C1365" t="s">
        <v>87</v>
      </c>
      <c r="I1365" s="1">
        <v>43934</v>
      </c>
      <c r="J1365">
        <v>0.83009717466101418</v>
      </c>
      <c r="K1365" t="s">
        <v>114</v>
      </c>
    </row>
    <row r="1366" spans="1:11" x14ac:dyDescent="0.25">
      <c r="A1366" s="1">
        <v>43956</v>
      </c>
      <c r="B1366">
        <v>2.1119060033574968</v>
      </c>
      <c r="C1366" t="s">
        <v>87</v>
      </c>
      <c r="I1366" s="1">
        <v>43935</v>
      </c>
      <c r="J1366">
        <v>0.79404691299348606</v>
      </c>
      <c r="K1366" t="s">
        <v>114</v>
      </c>
    </row>
    <row r="1367" spans="1:11" x14ac:dyDescent="0.25">
      <c r="A1367" s="1">
        <v>43957</v>
      </c>
      <c r="B1367">
        <v>2.0559530016787484</v>
      </c>
      <c r="C1367" t="s">
        <v>87</v>
      </c>
      <c r="I1367" s="1">
        <v>43936</v>
      </c>
      <c r="J1367">
        <v>0.33344482713972418</v>
      </c>
      <c r="K1367" t="s">
        <v>114</v>
      </c>
    </row>
    <row r="1368" spans="1:11" x14ac:dyDescent="0.25">
      <c r="A1368" s="1">
        <v>43958</v>
      </c>
      <c r="B1368">
        <v>1.5279765008393742</v>
      </c>
      <c r="C1368" t="s">
        <v>87</v>
      </c>
      <c r="I1368" s="1">
        <v>43937</v>
      </c>
      <c r="J1368">
        <v>0.19162536537112573</v>
      </c>
      <c r="K1368" t="s">
        <v>114</v>
      </c>
    </row>
    <row r="1369" spans="1:11" x14ac:dyDescent="0.25">
      <c r="A1369" s="1">
        <v>43959</v>
      </c>
      <c r="B1369">
        <v>1.2639882504196871</v>
      </c>
      <c r="C1369" t="s">
        <v>87</v>
      </c>
      <c r="I1369" s="1">
        <v>43938</v>
      </c>
      <c r="J1369">
        <v>-0.12949521865859806</v>
      </c>
      <c r="K1369" t="s">
        <v>114</v>
      </c>
    </row>
    <row r="1370" spans="1:11" x14ac:dyDescent="0.25">
      <c r="A1370" s="1">
        <v>43960</v>
      </c>
      <c r="B1370">
        <v>7.631994125209844</v>
      </c>
      <c r="C1370" t="s">
        <v>87</v>
      </c>
      <c r="I1370" s="1">
        <v>43939</v>
      </c>
      <c r="J1370">
        <v>-0.38121187713603316</v>
      </c>
      <c r="K1370" t="s">
        <v>114</v>
      </c>
    </row>
    <row r="1371" spans="1:11" x14ac:dyDescent="0.25">
      <c r="A1371" s="1">
        <v>43961</v>
      </c>
      <c r="B1371">
        <v>12.315997062604922</v>
      </c>
      <c r="C1371" t="s">
        <v>87</v>
      </c>
      <c r="I1371" s="1">
        <v>43940</v>
      </c>
      <c r="J1371">
        <v>-0.56733672883253994</v>
      </c>
      <c r="K1371" t="s">
        <v>114</v>
      </c>
    </row>
    <row r="1372" spans="1:11" x14ac:dyDescent="0.25">
      <c r="A1372" s="1">
        <v>43962</v>
      </c>
      <c r="B1372">
        <v>6.6579985313024608</v>
      </c>
      <c r="C1372" t="s">
        <v>87</v>
      </c>
      <c r="I1372" s="1">
        <v>43941</v>
      </c>
      <c r="J1372">
        <v>-0.69354314103644377</v>
      </c>
      <c r="K1372" t="s">
        <v>114</v>
      </c>
    </row>
    <row r="1373" spans="1:11" x14ac:dyDescent="0.25">
      <c r="A1373" s="1">
        <v>43963</v>
      </c>
      <c r="B1373">
        <v>6.8289992656512304</v>
      </c>
      <c r="C1373" t="s">
        <v>87</v>
      </c>
      <c r="I1373" s="1">
        <v>43942</v>
      </c>
      <c r="J1373">
        <v>-0.76676654515810905</v>
      </c>
      <c r="K1373" t="s">
        <v>114</v>
      </c>
    </row>
    <row r="1374" spans="1:11" x14ac:dyDescent="0.25">
      <c r="A1374" s="1">
        <v>43964</v>
      </c>
      <c r="B1374">
        <v>4.9144996328256152</v>
      </c>
      <c r="C1374" t="s">
        <v>87</v>
      </c>
      <c r="I1374" s="1">
        <v>43943</v>
      </c>
      <c r="J1374">
        <v>-0.79467460664911693</v>
      </c>
      <c r="K1374" t="s">
        <v>114</v>
      </c>
    </row>
    <row r="1375" spans="1:11" x14ac:dyDescent="0.25">
      <c r="A1375" s="1">
        <v>43965</v>
      </c>
      <c r="B1375">
        <v>4.4572498164128076</v>
      </c>
      <c r="C1375" t="s">
        <v>87</v>
      </c>
      <c r="I1375" s="1">
        <v>43944</v>
      </c>
      <c r="J1375">
        <v>-0.78521407157595857</v>
      </c>
      <c r="K1375" t="s">
        <v>114</v>
      </c>
    </row>
    <row r="1376" spans="1:11" x14ac:dyDescent="0.25">
      <c r="A1376" s="1">
        <v>43966</v>
      </c>
      <c r="B1376">
        <v>6.2286249082064042</v>
      </c>
      <c r="C1376" t="s">
        <v>87</v>
      </c>
      <c r="I1376" s="1">
        <v>43945</v>
      </c>
      <c r="J1376">
        <v>-0.74623708065439354</v>
      </c>
      <c r="K1376" t="s">
        <v>114</v>
      </c>
    </row>
    <row r="1377" spans="1:11" x14ac:dyDescent="0.25">
      <c r="A1377" s="1">
        <v>43967</v>
      </c>
      <c r="B1377">
        <v>6.1143124541032021</v>
      </c>
      <c r="C1377" t="s">
        <v>87</v>
      </c>
      <c r="I1377" s="1">
        <v>43946</v>
      </c>
      <c r="J1377">
        <v>-0.68520600469096582</v>
      </c>
      <c r="K1377" t="s">
        <v>114</v>
      </c>
    </row>
    <row r="1378" spans="1:11" x14ac:dyDescent="0.25">
      <c r="A1378" s="1">
        <v>43968</v>
      </c>
      <c r="B1378">
        <v>4.5571562270516015</v>
      </c>
      <c r="C1378" t="s">
        <v>87</v>
      </c>
      <c r="I1378" s="1">
        <v>43947</v>
      </c>
      <c r="J1378">
        <v>-0.60897290373258495</v>
      </c>
      <c r="K1378" t="s">
        <v>114</v>
      </c>
    </row>
    <row r="1379" spans="1:11" x14ac:dyDescent="0.25">
      <c r="A1379" s="1">
        <v>43969</v>
      </c>
      <c r="B1379">
        <v>5.7785781135258008</v>
      </c>
      <c r="C1379" t="s">
        <v>87</v>
      </c>
      <c r="I1379" s="1">
        <v>43948</v>
      </c>
      <c r="J1379">
        <v>-0.28362750681657684</v>
      </c>
      <c r="K1379" t="s">
        <v>114</v>
      </c>
    </row>
    <row r="1380" spans="1:11" x14ac:dyDescent="0.25">
      <c r="A1380" s="1">
        <v>43970</v>
      </c>
      <c r="B1380">
        <v>6.8892890567628999</v>
      </c>
      <c r="C1380" t="s">
        <v>87</v>
      </c>
      <c r="I1380" s="1">
        <v>43949</v>
      </c>
      <c r="J1380">
        <v>-0.21200608901110732</v>
      </c>
      <c r="K1380" t="s">
        <v>114</v>
      </c>
    </row>
    <row r="1381" spans="1:11" x14ac:dyDescent="0.25">
      <c r="A1381" s="1">
        <v>43971</v>
      </c>
      <c r="B1381">
        <v>6.44464452838145</v>
      </c>
      <c r="C1381" t="s">
        <v>87</v>
      </c>
      <c r="I1381" s="1">
        <v>43950</v>
      </c>
      <c r="J1381">
        <v>-0.14622871120628739</v>
      </c>
      <c r="K1381" t="s">
        <v>114</v>
      </c>
    </row>
    <row r="1382" spans="1:11" x14ac:dyDescent="0.25">
      <c r="A1382" s="1">
        <v>43972</v>
      </c>
      <c r="B1382">
        <v>5.7223222641907245</v>
      </c>
      <c r="C1382" t="s">
        <v>87</v>
      </c>
      <c r="I1382" s="1">
        <v>43951</v>
      </c>
      <c r="J1382">
        <v>-8.775766051417995E-2</v>
      </c>
      <c r="K1382" t="s">
        <v>114</v>
      </c>
    </row>
    <row r="1383" spans="1:11" x14ac:dyDescent="0.25">
      <c r="A1383" s="1">
        <v>43973</v>
      </c>
      <c r="B1383">
        <v>3.8611611320953623</v>
      </c>
      <c r="C1383" t="s">
        <v>87</v>
      </c>
      <c r="I1383" s="1">
        <v>43952</v>
      </c>
      <c r="J1383">
        <v>-3.7470513539926809E-2</v>
      </c>
      <c r="K1383" t="s">
        <v>114</v>
      </c>
    </row>
    <row r="1384" spans="1:11" x14ac:dyDescent="0.25">
      <c r="A1384" s="1">
        <v>43974</v>
      </c>
      <c r="B1384">
        <v>3.9305805660476811</v>
      </c>
      <c r="C1384" t="s">
        <v>87</v>
      </c>
      <c r="I1384" s="1">
        <v>43953</v>
      </c>
      <c r="J1384">
        <v>4.2580245810727793E-3</v>
      </c>
      <c r="K1384" t="s">
        <v>114</v>
      </c>
    </row>
    <row r="1385" spans="1:11" x14ac:dyDescent="0.25">
      <c r="A1385" s="1">
        <v>43975</v>
      </c>
      <c r="B1385">
        <v>1.9652902830238406</v>
      </c>
      <c r="C1385" t="s">
        <v>87</v>
      </c>
      <c r="I1385" s="1">
        <v>43954</v>
      </c>
      <c r="J1385">
        <v>3.747053409462954E-2</v>
      </c>
      <c r="K1385" t="s">
        <v>114</v>
      </c>
    </row>
    <row r="1386" spans="1:11" x14ac:dyDescent="0.25">
      <c r="A1386" s="1">
        <v>43976</v>
      </c>
      <c r="B1386">
        <v>2.4826451415119202</v>
      </c>
      <c r="C1386" t="s">
        <v>87</v>
      </c>
      <c r="I1386" s="1">
        <v>43955</v>
      </c>
      <c r="J1386">
        <v>6.2541720341689769E-2</v>
      </c>
      <c r="K1386" t="s">
        <v>114</v>
      </c>
    </row>
    <row r="1387" spans="1:11" x14ac:dyDescent="0.25">
      <c r="A1387" s="1">
        <v>43977</v>
      </c>
      <c r="B1387">
        <v>6.7413225707559601</v>
      </c>
      <c r="C1387" t="s">
        <v>87</v>
      </c>
      <c r="I1387" s="1">
        <v>43956</v>
      </c>
      <c r="J1387">
        <v>8.009700052567037E-2</v>
      </c>
      <c r="K1387" t="s">
        <v>114</v>
      </c>
    </row>
    <row r="1388" spans="1:11" x14ac:dyDescent="0.25">
      <c r="A1388" s="1">
        <v>43978</v>
      </c>
      <c r="B1388">
        <v>6.87066128537798</v>
      </c>
      <c r="C1388" t="s">
        <v>87</v>
      </c>
      <c r="I1388" s="1">
        <v>43957</v>
      </c>
      <c r="J1388">
        <v>9.0937344651828025E-2</v>
      </c>
      <c r="K1388" t="s">
        <v>114</v>
      </c>
    </row>
    <row r="1389" spans="1:11" x14ac:dyDescent="0.25">
      <c r="A1389" s="1">
        <v>43979</v>
      </c>
      <c r="B1389">
        <v>3.93533064268899</v>
      </c>
      <c r="C1389" t="s">
        <v>87</v>
      </c>
      <c r="I1389" s="1">
        <v>43958</v>
      </c>
      <c r="J1389">
        <v>9.5972126166681035E-2</v>
      </c>
      <c r="K1389" t="s">
        <v>114</v>
      </c>
    </row>
    <row r="1390" spans="1:11" x14ac:dyDescent="0.25">
      <c r="A1390" s="1">
        <v>43980</v>
      </c>
      <c r="B1390">
        <v>2.9676653213444952</v>
      </c>
      <c r="C1390" t="s">
        <v>87</v>
      </c>
      <c r="I1390" s="1">
        <v>43959</v>
      </c>
      <c r="J1390">
        <v>9.6161066331896194E-2</v>
      </c>
      <c r="K1390" t="s">
        <v>114</v>
      </c>
    </row>
    <row r="1391" spans="1:11" x14ac:dyDescent="0.25">
      <c r="A1391" s="1">
        <v>43981</v>
      </c>
      <c r="B1391">
        <v>1.4838326606722476</v>
      </c>
      <c r="C1391" t="s">
        <v>87</v>
      </c>
      <c r="I1391" s="1">
        <v>43960</v>
      </c>
      <c r="J1391">
        <v>9.2465775810792475E-2</v>
      </c>
      <c r="K1391" t="s">
        <v>114</v>
      </c>
    </row>
    <row r="1392" spans="1:11" x14ac:dyDescent="0.25">
      <c r="A1392" s="1">
        <v>43982</v>
      </c>
      <c r="B1392">
        <v>2.7419163303361236</v>
      </c>
      <c r="C1392" t="s">
        <v>87</v>
      </c>
      <c r="I1392" s="1">
        <v>43961</v>
      </c>
      <c r="J1392">
        <v>8.5810912361477809E-2</v>
      </c>
      <c r="K1392" t="s">
        <v>114</v>
      </c>
    </row>
    <row r="1393" spans="1:11" x14ac:dyDescent="0.25">
      <c r="A1393" s="1">
        <v>43983</v>
      </c>
      <c r="B1393">
        <v>2.3709581651680618</v>
      </c>
      <c r="C1393" t="s">
        <v>87</v>
      </c>
      <c r="I1393" s="1">
        <v>43962</v>
      </c>
      <c r="J1393">
        <v>7.705458510756695E-2</v>
      </c>
      <c r="K1393" t="s">
        <v>114</v>
      </c>
    </row>
    <row r="1394" spans="1:11" x14ac:dyDescent="0.25">
      <c r="A1394" s="1">
        <v>43984</v>
      </c>
      <c r="B1394">
        <v>9.1854790825840311</v>
      </c>
      <c r="C1394" t="s">
        <v>87</v>
      </c>
      <c r="I1394" s="1">
        <v>43963</v>
      </c>
      <c r="J1394">
        <v>6.6967339900135592E-2</v>
      </c>
      <c r="K1394" t="s">
        <v>114</v>
      </c>
    </row>
    <row r="1395" spans="1:11" x14ac:dyDescent="0.25">
      <c r="A1395" s="1">
        <v>43985</v>
      </c>
      <c r="B1395">
        <v>7.0927395412920156</v>
      </c>
      <c r="C1395" t="s">
        <v>87</v>
      </c>
      <c r="I1395" s="1">
        <v>43964</v>
      </c>
      <c r="J1395">
        <v>5.6218850138185075E-2</v>
      </c>
      <c r="K1395" t="s">
        <v>114</v>
      </c>
    </row>
    <row r="1396" spans="1:11" x14ac:dyDescent="0.25">
      <c r="A1396" s="1">
        <v>43986</v>
      </c>
      <c r="B1396">
        <v>4.0463697706460078</v>
      </c>
      <c r="C1396" t="s">
        <v>87</v>
      </c>
      <c r="I1396" s="1">
        <v>43965</v>
      </c>
      <c r="J1396">
        <v>4.5371304323097258E-2</v>
      </c>
      <c r="K1396" t="s">
        <v>114</v>
      </c>
    </row>
    <row r="1397" spans="1:11" x14ac:dyDescent="0.25">
      <c r="A1397" s="1">
        <v>43987</v>
      </c>
      <c r="B1397">
        <v>4.5231848853230039</v>
      </c>
      <c r="C1397" t="s">
        <v>87</v>
      </c>
      <c r="I1397" s="1">
        <v>43966</v>
      </c>
      <c r="J1397">
        <v>3.4878415498103117E-2</v>
      </c>
      <c r="K1397" t="s">
        <v>114</v>
      </c>
    </row>
    <row r="1398" spans="1:11" x14ac:dyDescent="0.25">
      <c r="A1398" s="1">
        <v>43988</v>
      </c>
      <c r="B1398">
        <v>3.7615924426615019</v>
      </c>
      <c r="C1398" t="s">
        <v>87</v>
      </c>
      <c r="I1398" s="1">
        <v>43967</v>
      </c>
      <c r="J1398">
        <v>2.5088967818183677E-2</v>
      </c>
      <c r="K1398" t="s">
        <v>114</v>
      </c>
    </row>
    <row r="1399" spans="1:11" x14ac:dyDescent="0.25">
      <c r="A1399" s="1">
        <v>43989</v>
      </c>
      <c r="B1399">
        <v>4.8807962213307512</v>
      </c>
      <c r="C1399" t="s">
        <v>87</v>
      </c>
      <c r="I1399" s="1">
        <v>43841</v>
      </c>
      <c r="J1399">
        <v>59</v>
      </c>
      <c r="K1399" t="s">
        <v>115</v>
      </c>
    </row>
    <row r="1400" spans="1:11" x14ac:dyDescent="0.25">
      <c r="A1400" s="1">
        <v>43990</v>
      </c>
      <c r="B1400">
        <v>4.4403981106653756</v>
      </c>
      <c r="C1400" t="s">
        <v>87</v>
      </c>
      <c r="I1400" s="1">
        <v>43842</v>
      </c>
      <c r="J1400">
        <v>15.5</v>
      </c>
      <c r="K1400" t="s">
        <v>115</v>
      </c>
    </row>
    <row r="1401" spans="1:11" x14ac:dyDescent="0.25">
      <c r="A1401" s="1">
        <v>43991</v>
      </c>
      <c r="B1401">
        <v>3.7201990553326878</v>
      </c>
      <c r="C1401" t="s">
        <v>87</v>
      </c>
      <c r="I1401" s="1">
        <v>43843</v>
      </c>
      <c r="J1401">
        <v>-10.625</v>
      </c>
      <c r="K1401" t="s">
        <v>115</v>
      </c>
    </row>
    <row r="1402" spans="1:11" x14ac:dyDescent="0.25">
      <c r="A1402" s="1">
        <v>43992</v>
      </c>
      <c r="B1402">
        <v>3.3600995276663439</v>
      </c>
      <c r="C1402" t="s">
        <v>87</v>
      </c>
      <c r="I1402" s="1">
        <v>43844</v>
      </c>
      <c r="J1402">
        <v>-21.03125</v>
      </c>
      <c r="K1402" t="s">
        <v>115</v>
      </c>
    </row>
    <row r="1403" spans="1:11" x14ac:dyDescent="0.25">
      <c r="A1403" s="1">
        <v>43993</v>
      </c>
      <c r="B1403">
        <v>7.1800497638331713</v>
      </c>
      <c r="C1403" t="s">
        <v>87</v>
      </c>
      <c r="I1403" s="1">
        <v>43845</v>
      </c>
      <c r="J1403">
        <v>-20.9765625</v>
      </c>
      <c r="K1403" t="s">
        <v>115</v>
      </c>
    </row>
    <row r="1404" spans="1:11" x14ac:dyDescent="0.25">
      <c r="A1404" s="1">
        <v>43994</v>
      </c>
      <c r="B1404">
        <v>7.0900248819165856</v>
      </c>
      <c r="C1404" t="s">
        <v>87</v>
      </c>
      <c r="I1404" s="1">
        <v>43846</v>
      </c>
      <c r="J1404">
        <v>-14.955078125</v>
      </c>
      <c r="K1404" t="s">
        <v>115</v>
      </c>
    </row>
    <row r="1405" spans="1:11" x14ac:dyDescent="0.25">
      <c r="A1405" s="1">
        <v>43995</v>
      </c>
      <c r="B1405">
        <v>9.0450124409582919</v>
      </c>
      <c r="C1405" t="s">
        <v>87</v>
      </c>
      <c r="I1405" s="1">
        <v>43847</v>
      </c>
      <c r="J1405">
        <v>-8.70556640625</v>
      </c>
      <c r="K1405" t="s">
        <v>115</v>
      </c>
    </row>
    <row r="1406" spans="1:11" x14ac:dyDescent="0.25">
      <c r="A1406" s="1">
        <v>43996</v>
      </c>
      <c r="B1406">
        <v>33.022506220479144</v>
      </c>
      <c r="C1406" t="s">
        <v>87</v>
      </c>
      <c r="I1406" s="1">
        <v>43848</v>
      </c>
      <c r="J1406">
        <v>-3.4044189453125</v>
      </c>
      <c r="K1406" t="s">
        <v>115</v>
      </c>
    </row>
    <row r="1407" spans="1:11" x14ac:dyDescent="0.25">
      <c r="A1407" s="1">
        <v>43997</v>
      </c>
      <c r="B1407">
        <v>41.011253110239572</v>
      </c>
      <c r="C1407" t="s">
        <v>87</v>
      </c>
      <c r="I1407" s="1">
        <v>43849</v>
      </c>
      <c r="J1407">
        <v>9.7259521484375E-2</v>
      </c>
      <c r="K1407" t="s">
        <v>115</v>
      </c>
    </row>
    <row r="1408" spans="1:11" x14ac:dyDescent="0.25">
      <c r="A1408" s="1">
        <v>43998</v>
      </c>
      <c r="B1408">
        <v>40.50562655511979</v>
      </c>
      <c r="C1408" t="s">
        <v>87</v>
      </c>
      <c r="I1408" s="1">
        <v>43850</v>
      </c>
      <c r="J1408">
        <v>2.5737838745117188</v>
      </c>
      <c r="K1408" t="s">
        <v>115</v>
      </c>
    </row>
    <row r="1409" spans="1:11" x14ac:dyDescent="0.25">
      <c r="A1409" s="1">
        <v>43999</v>
      </c>
      <c r="B1409">
        <v>42.252813277559895</v>
      </c>
      <c r="C1409" t="s">
        <v>87</v>
      </c>
      <c r="I1409" s="1">
        <v>43851</v>
      </c>
      <c r="J1409">
        <v>2.6686000823974609</v>
      </c>
      <c r="K1409" t="s">
        <v>115</v>
      </c>
    </row>
    <row r="1410" spans="1:11" x14ac:dyDescent="0.25">
      <c r="A1410" s="1">
        <v>44000</v>
      </c>
      <c r="B1410">
        <v>35.126406638779947</v>
      </c>
      <c r="C1410" t="s">
        <v>87</v>
      </c>
      <c r="I1410" s="1">
        <v>43852</v>
      </c>
      <c r="J1410">
        <v>4.2988581657409668</v>
      </c>
      <c r="K1410" t="s">
        <v>115</v>
      </c>
    </row>
    <row r="1411" spans="1:11" x14ac:dyDescent="0.25">
      <c r="A1411" s="1">
        <v>44001</v>
      </c>
      <c r="B1411">
        <v>33.56320331938997</v>
      </c>
      <c r="C1411" t="s">
        <v>87</v>
      </c>
      <c r="I1411" s="1">
        <v>43853</v>
      </c>
      <c r="J1411">
        <v>10.789272665977478</v>
      </c>
      <c r="K1411" t="s">
        <v>115</v>
      </c>
    </row>
    <row r="1412" spans="1:11" x14ac:dyDescent="0.25">
      <c r="A1412" s="1">
        <v>44002</v>
      </c>
      <c r="B1412">
        <v>30.281601659694985</v>
      </c>
      <c r="C1412" t="s">
        <v>87</v>
      </c>
      <c r="I1412" s="1">
        <v>43854</v>
      </c>
      <c r="J1412">
        <v>5.8371617496013641</v>
      </c>
      <c r="K1412" t="s">
        <v>115</v>
      </c>
    </row>
    <row r="1413" spans="1:11" x14ac:dyDescent="0.25">
      <c r="A1413" s="1">
        <v>44003</v>
      </c>
      <c r="B1413">
        <v>28.140800829847493</v>
      </c>
      <c r="C1413" t="s">
        <v>87</v>
      </c>
      <c r="I1413" s="1">
        <v>43855</v>
      </c>
      <c r="J1413">
        <v>8.6518158540129662</v>
      </c>
      <c r="K1413" t="s">
        <v>115</v>
      </c>
    </row>
    <row r="1414" spans="1:11" x14ac:dyDescent="0.25">
      <c r="A1414" s="1">
        <v>44004</v>
      </c>
      <c r="B1414">
        <v>23.070400414923746</v>
      </c>
      <c r="C1414" t="s">
        <v>87</v>
      </c>
      <c r="I1414" s="1">
        <v>43856</v>
      </c>
      <c r="J1414">
        <v>14.646188942715526</v>
      </c>
      <c r="K1414" t="s">
        <v>115</v>
      </c>
    </row>
    <row r="1415" spans="1:11" x14ac:dyDescent="0.25">
      <c r="A1415" s="1">
        <v>43848</v>
      </c>
      <c r="B1415">
        <v>4</v>
      </c>
      <c r="C1415" t="s">
        <v>88</v>
      </c>
      <c r="I1415" s="1">
        <v>43857</v>
      </c>
      <c r="J1415">
        <v>17.731828251387924</v>
      </c>
      <c r="K1415" t="s">
        <v>115</v>
      </c>
    </row>
    <row r="1416" spans="1:11" x14ac:dyDescent="0.25">
      <c r="A1416" s="1">
        <v>43849</v>
      </c>
      <c r="B1416">
        <v>48</v>
      </c>
      <c r="C1416" t="s">
        <v>88</v>
      </c>
      <c r="I1416" s="1">
        <v>43858</v>
      </c>
      <c r="J1416">
        <v>26.091690842877142</v>
      </c>
      <c r="K1416" t="s">
        <v>115</v>
      </c>
    </row>
    <row r="1417" spans="1:11" x14ac:dyDescent="0.25">
      <c r="A1417" s="1">
        <v>43850</v>
      </c>
      <c r="B1417">
        <v>71.2</v>
      </c>
      <c r="C1417" t="s">
        <v>88</v>
      </c>
      <c r="I1417" s="1">
        <v>43859</v>
      </c>
      <c r="J1417">
        <v>29.998699427902466</v>
      </c>
      <c r="K1417" t="s">
        <v>115</v>
      </c>
    </row>
    <row r="1418" spans="1:11" x14ac:dyDescent="0.25">
      <c r="A1418" s="1">
        <v>43851</v>
      </c>
      <c r="B1418">
        <v>88.64</v>
      </c>
      <c r="C1418" t="s">
        <v>88</v>
      </c>
      <c r="I1418" s="1">
        <v>43860</v>
      </c>
      <c r="J1418">
        <v>31.452528863439511</v>
      </c>
      <c r="K1418" t="s">
        <v>115</v>
      </c>
    </row>
    <row r="1419" spans="1:11" x14ac:dyDescent="0.25">
      <c r="A1419" s="1">
        <v>43852</v>
      </c>
      <c r="B1419">
        <v>136.928</v>
      </c>
      <c r="C1419" t="s">
        <v>88</v>
      </c>
      <c r="I1419" s="1">
        <v>43861</v>
      </c>
      <c r="J1419">
        <v>39.816311365348156</v>
      </c>
      <c r="K1419" t="s">
        <v>115</v>
      </c>
    </row>
    <row r="1420" spans="1:11" x14ac:dyDescent="0.25">
      <c r="A1420" s="1">
        <v>43853</v>
      </c>
      <c r="B1420">
        <v>132.18559999999999</v>
      </c>
      <c r="C1420" t="s">
        <v>88</v>
      </c>
      <c r="I1420" s="1">
        <v>43862</v>
      </c>
      <c r="J1420">
        <v>47.294124774965439</v>
      </c>
      <c r="K1420" t="s">
        <v>115</v>
      </c>
    </row>
    <row r="1421" spans="1:11" x14ac:dyDescent="0.25">
      <c r="A1421" s="1">
        <v>43854</v>
      </c>
      <c r="B1421">
        <v>233.63712000000001</v>
      </c>
      <c r="C1421" t="s">
        <v>88</v>
      </c>
      <c r="I1421" s="1">
        <v>43863</v>
      </c>
      <c r="J1421">
        <v>52.209500286032721</v>
      </c>
      <c r="K1421" t="s">
        <v>115</v>
      </c>
    </row>
    <row r="1422" spans="1:11" x14ac:dyDescent="0.25">
      <c r="A1422" s="1">
        <v>43855</v>
      </c>
      <c r="B1422">
        <v>413.92742399999997</v>
      </c>
      <c r="C1422" t="s">
        <v>88</v>
      </c>
      <c r="I1422" s="1">
        <v>43864</v>
      </c>
      <c r="J1422">
        <v>52.364812970058182</v>
      </c>
      <c r="K1422" t="s">
        <v>115</v>
      </c>
    </row>
    <row r="1423" spans="1:11" x14ac:dyDescent="0.25">
      <c r="A1423" s="1">
        <v>43856</v>
      </c>
      <c r="B1423">
        <v>633.18548480000004</v>
      </c>
      <c r="C1423" t="s">
        <v>88</v>
      </c>
      <c r="I1423" s="1">
        <v>43865</v>
      </c>
      <c r="J1423">
        <v>59.601266069556367</v>
      </c>
      <c r="K1423" t="s">
        <v>115</v>
      </c>
    </row>
    <row r="1424" spans="1:11" x14ac:dyDescent="0.25">
      <c r="A1424" s="1">
        <v>43857</v>
      </c>
      <c r="B1424">
        <v>741.83709696000005</v>
      </c>
      <c r="C1424" t="s">
        <v>88</v>
      </c>
      <c r="I1424" s="1">
        <v>43866</v>
      </c>
      <c r="J1424">
        <v>68.569176101916369</v>
      </c>
      <c r="K1424" t="s">
        <v>115</v>
      </c>
    </row>
    <row r="1425" spans="1:11" x14ac:dyDescent="0.25">
      <c r="A1425" s="1">
        <v>43858</v>
      </c>
      <c r="B1425">
        <v>1565.1674193920001</v>
      </c>
      <c r="C1425" t="s">
        <v>88</v>
      </c>
      <c r="I1425" s="1">
        <v>43867</v>
      </c>
      <c r="J1425">
        <v>72.910837092617271</v>
      </c>
      <c r="K1425" t="s">
        <v>115</v>
      </c>
    </row>
    <row r="1426" spans="1:11" x14ac:dyDescent="0.25">
      <c r="A1426" s="1">
        <v>43859</v>
      </c>
      <c r="B1426">
        <v>1480.2334838784</v>
      </c>
      <c r="C1426" t="s">
        <v>88</v>
      </c>
      <c r="I1426" s="1">
        <v>43868</v>
      </c>
      <c r="J1426">
        <v>77.853958314813411</v>
      </c>
      <c r="K1426" t="s">
        <v>115</v>
      </c>
    </row>
    <row r="1427" spans="1:11" x14ac:dyDescent="0.25">
      <c r="A1427" s="1">
        <v>43860</v>
      </c>
      <c r="B1427">
        <v>1685.6466967756801</v>
      </c>
      <c r="C1427" t="s">
        <v>88</v>
      </c>
      <c r="I1427" s="1">
        <v>43869</v>
      </c>
      <c r="J1427">
        <v>79.612029347208122</v>
      </c>
      <c r="K1427" t="s">
        <v>115</v>
      </c>
    </row>
    <row r="1428" spans="1:11" x14ac:dyDescent="0.25">
      <c r="A1428" s="1">
        <v>43861</v>
      </c>
      <c r="B1428">
        <v>1921.9293393551361</v>
      </c>
      <c r="C1428" t="s">
        <v>88</v>
      </c>
      <c r="I1428" s="1">
        <v>43870</v>
      </c>
      <c r="J1428">
        <v>88.588057526603464</v>
      </c>
      <c r="K1428" t="s">
        <v>115</v>
      </c>
    </row>
    <row r="1429" spans="1:11" x14ac:dyDescent="0.25">
      <c r="A1429" s="1">
        <v>43862</v>
      </c>
      <c r="B1429">
        <v>2063.5858678710274</v>
      </c>
      <c r="C1429" t="s">
        <v>88</v>
      </c>
      <c r="I1429" s="1">
        <v>43871</v>
      </c>
      <c r="J1429">
        <v>94.679057234650244</v>
      </c>
      <c r="K1429" t="s">
        <v>115</v>
      </c>
    </row>
    <row r="1430" spans="1:11" x14ac:dyDescent="0.25">
      <c r="A1430" s="1">
        <v>43863</v>
      </c>
      <c r="B1430">
        <v>2483.9171735742057</v>
      </c>
      <c r="C1430" t="s">
        <v>88</v>
      </c>
      <c r="I1430" s="1">
        <v>43872</v>
      </c>
      <c r="J1430">
        <v>102.3047927800111</v>
      </c>
      <c r="K1430" t="s">
        <v>115</v>
      </c>
    </row>
    <row r="1431" spans="1:11" x14ac:dyDescent="0.25">
      <c r="A1431" s="1">
        <v>43864</v>
      </c>
      <c r="B1431">
        <v>2756.783434714841</v>
      </c>
      <c r="C1431" t="s">
        <v>88</v>
      </c>
      <c r="I1431" s="1">
        <v>43873</v>
      </c>
      <c r="J1431">
        <v>113.04146235768874</v>
      </c>
      <c r="K1431" t="s">
        <v>115</v>
      </c>
    </row>
    <row r="1432" spans="1:11" x14ac:dyDescent="0.25">
      <c r="A1432" s="1">
        <v>43865</v>
      </c>
      <c r="B1432">
        <v>3137.7566869429684</v>
      </c>
      <c r="C1432" t="s">
        <v>88</v>
      </c>
      <c r="I1432" s="1">
        <v>43874</v>
      </c>
      <c r="J1432">
        <v>108.89943155710537</v>
      </c>
      <c r="K1432" t="s">
        <v>115</v>
      </c>
    </row>
    <row r="1433" spans="1:11" x14ac:dyDescent="0.25">
      <c r="A1433" s="1">
        <v>43866</v>
      </c>
      <c r="B1433">
        <v>3736.3513373885935</v>
      </c>
      <c r="C1433" t="s">
        <v>88</v>
      </c>
      <c r="I1433" s="1">
        <v>43875</v>
      </c>
      <c r="J1433">
        <v>221.60355826753732</v>
      </c>
      <c r="K1433" t="s">
        <v>115</v>
      </c>
    </row>
    <row r="1434" spans="1:11" x14ac:dyDescent="0.25">
      <c r="A1434" s="1">
        <v>43867</v>
      </c>
      <c r="B1434">
        <v>3702.4702674777186</v>
      </c>
      <c r="C1434" t="s">
        <v>88</v>
      </c>
      <c r="I1434" s="1">
        <v>43876</v>
      </c>
      <c r="J1434">
        <v>105.30473205586898</v>
      </c>
      <c r="K1434" t="s">
        <v>115</v>
      </c>
    </row>
    <row r="1435" spans="1:11" x14ac:dyDescent="0.25">
      <c r="A1435" s="1">
        <v>43868</v>
      </c>
      <c r="B1435">
        <v>3254.8940534955436</v>
      </c>
      <c r="C1435" t="s">
        <v>88</v>
      </c>
      <c r="I1435" s="1">
        <v>43877</v>
      </c>
      <c r="J1435">
        <v>121.57913593606756</v>
      </c>
      <c r="K1435" t="s">
        <v>115</v>
      </c>
    </row>
    <row r="1436" spans="1:11" x14ac:dyDescent="0.25">
      <c r="A1436" s="1">
        <v>43869</v>
      </c>
      <c r="B1436">
        <v>3358.9788106991086</v>
      </c>
      <c r="C1436" t="s">
        <v>88</v>
      </c>
      <c r="I1436" s="1">
        <v>43878</v>
      </c>
      <c r="J1436">
        <v>134.32155389214998</v>
      </c>
      <c r="K1436" t="s">
        <v>115</v>
      </c>
    </row>
    <row r="1437" spans="1:11" x14ac:dyDescent="0.25">
      <c r="A1437" s="1">
        <v>43870</v>
      </c>
      <c r="B1437">
        <v>2793.3957621398217</v>
      </c>
      <c r="C1437" t="s">
        <v>88</v>
      </c>
      <c r="I1437" s="1">
        <v>43879</v>
      </c>
      <c r="J1437">
        <v>114.86237439715369</v>
      </c>
      <c r="K1437" t="s">
        <v>115</v>
      </c>
    </row>
    <row r="1438" spans="1:11" x14ac:dyDescent="0.25">
      <c r="A1438" s="1">
        <v>43871</v>
      </c>
      <c r="B1438">
        <v>2937.0791524279643</v>
      </c>
      <c r="C1438" t="s">
        <v>88</v>
      </c>
      <c r="I1438" s="1">
        <v>43880</v>
      </c>
      <c r="J1438">
        <v>97.417191050367137</v>
      </c>
      <c r="K1438" t="s">
        <v>115</v>
      </c>
    </row>
    <row r="1439" spans="1:11" x14ac:dyDescent="0.25">
      <c r="A1439" s="1">
        <v>43872</v>
      </c>
      <c r="B1439">
        <v>2561.0158304855927</v>
      </c>
      <c r="C1439" t="s">
        <v>88</v>
      </c>
      <c r="I1439" s="1">
        <v>43881</v>
      </c>
      <c r="J1439">
        <v>119.59030161438207</v>
      </c>
      <c r="K1439" t="s">
        <v>115</v>
      </c>
    </row>
    <row r="1440" spans="1:11" x14ac:dyDescent="0.25">
      <c r="A1440" s="1">
        <v>43873</v>
      </c>
      <c r="B1440">
        <v>2124.2031660971184</v>
      </c>
      <c r="C1440" t="s">
        <v>88</v>
      </c>
      <c r="I1440" s="1">
        <v>43882</v>
      </c>
      <c r="J1440">
        <v>115.27928149279401</v>
      </c>
      <c r="K1440" t="s">
        <v>115</v>
      </c>
    </row>
    <row r="1441" spans="1:11" x14ac:dyDescent="0.25">
      <c r="A1441" s="1">
        <v>43874</v>
      </c>
      <c r="B1441">
        <v>1880.0406332194236</v>
      </c>
      <c r="C1441" t="s">
        <v>88</v>
      </c>
      <c r="I1441" s="1">
        <v>43883</v>
      </c>
      <c r="J1441">
        <v>116.80395105880149</v>
      </c>
      <c r="K1441" t="s">
        <v>115</v>
      </c>
    </row>
    <row r="1442" spans="1:11" x14ac:dyDescent="0.25">
      <c r="A1442" s="1">
        <v>43875</v>
      </c>
      <c r="B1442">
        <v>1972.0081266438847</v>
      </c>
      <c r="C1442" t="s">
        <v>88</v>
      </c>
      <c r="I1442" s="1">
        <v>43884</v>
      </c>
      <c r="J1442">
        <v>111.11529807710485</v>
      </c>
      <c r="K1442" t="s">
        <v>115</v>
      </c>
    </row>
    <row r="1443" spans="1:11" x14ac:dyDescent="0.25">
      <c r="A1443" s="1">
        <v>43876</v>
      </c>
      <c r="B1443">
        <v>1596.8016253287769</v>
      </c>
      <c r="C1443" t="s">
        <v>88</v>
      </c>
      <c r="I1443" s="1">
        <v>43885</v>
      </c>
      <c r="J1443">
        <v>99.492147066980323</v>
      </c>
      <c r="K1443" t="s">
        <v>115</v>
      </c>
    </row>
    <row r="1444" spans="1:11" x14ac:dyDescent="0.25">
      <c r="A1444" s="1">
        <v>43877</v>
      </c>
      <c r="B1444">
        <v>1216.1603250657554</v>
      </c>
      <c r="C1444" t="s">
        <v>88</v>
      </c>
      <c r="I1444" s="1">
        <v>43886</v>
      </c>
      <c r="J1444">
        <v>132.30753479517296</v>
      </c>
      <c r="K1444" t="s">
        <v>115</v>
      </c>
    </row>
    <row r="1445" spans="1:11" x14ac:dyDescent="0.25">
      <c r="A1445" s="1">
        <v>43878</v>
      </c>
      <c r="B1445">
        <v>1753.6320650131511</v>
      </c>
      <c r="C1445" t="s">
        <v>88</v>
      </c>
      <c r="I1445" s="1">
        <v>43887</v>
      </c>
      <c r="J1445">
        <v>93.138344960476047</v>
      </c>
      <c r="K1445" t="s">
        <v>115</v>
      </c>
    </row>
    <row r="1446" spans="1:11" x14ac:dyDescent="0.25">
      <c r="A1446" s="1">
        <v>43879</v>
      </c>
      <c r="B1446">
        <v>1749.9264130026302</v>
      </c>
      <c r="C1446" t="s">
        <v>88</v>
      </c>
      <c r="I1446" s="1">
        <v>43888</v>
      </c>
      <c r="J1446">
        <v>54.269163803008581</v>
      </c>
      <c r="K1446" t="s">
        <v>115</v>
      </c>
    </row>
    <row r="1447" spans="1:11" x14ac:dyDescent="0.25">
      <c r="A1447" s="1">
        <v>43880</v>
      </c>
      <c r="B1447">
        <v>1003.5852826005259</v>
      </c>
      <c r="C1447" t="s">
        <v>88</v>
      </c>
      <c r="I1447" s="1">
        <v>43889</v>
      </c>
      <c r="J1447">
        <v>17.017282273522703</v>
      </c>
      <c r="K1447" t="s">
        <v>115</v>
      </c>
    </row>
    <row r="1448" spans="1:11" x14ac:dyDescent="0.25">
      <c r="A1448" s="1">
        <v>43881</v>
      </c>
      <c r="B1448">
        <v>911.91705652010523</v>
      </c>
      <c r="C1448" t="s">
        <v>88</v>
      </c>
      <c r="I1448" s="1">
        <v>43890</v>
      </c>
      <c r="J1448">
        <v>12.637020940399086</v>
      </c>
      <c r="K1448" t="s">
        <v>115</v>
      </c>
    </row>
    <row r="1449" spans="1:11" x14ac:dyDescent="0.25">
      <c r="A1449" s="1">
        <v>43882</v>
      </c>
      <c r="B1449">
        <v>499.98341130402105</v>
      </c>
      <c r="C1449" t="s">
        <v>88</v>
      </c>
      <c r="I1449" s="1">
        <v>43891</v>
      </c>
      <c r="J1449">
        <v>20.537635038737509</v>
      </c>
      <c r="K1449" t="s">
        <v>115</v>
      </c>
    </row>
    <row r="1450" spans="1:11" x14ac:dyDescent="0.25">
      <c r="A1450" s="1">
        <v>43883</v>
      </c>
      <c r="B1450">
        <v>618.39668226080425</v>
      </c>
      <c r="C1450" t="s">
        <v>88</v>
      </c>
      <c r="I1450" s="1">
        <v>43892</v>
      </c>
      <c r="J1450">
        <v>22.103533328222341</v>
      </c>
      <c r="K1450" t="s">
        <v>115</v>
      </c>
    </row>
    <row r="1451" spans="1:11" x14ac:dyDescent="0.25">
      <c r="A1451" s="1">
        <v>43884</v>
      </c>
      <c r="B1451">
        <v>294.87933645216083</v>
      </c>
      <c r="C1451" t="s">
        <v>88</v>
      </c>
      <c r="I1451" s="1">
        <v>43893</v>
      </c>
      <c r="J1451">
        <v>31.360599140909173</v>
      </c>
      <c r="K1451" t="s">
        <v>115</v>
      </c>
    </row>
    <row r="1452" spans="1:11" x14ac:dyDescent="0.25">
      <c r="A1452" s="1">
        <v>43885</v>
      </c>
      <c r="B1452">
        <v>465.37586729043221</v>
      </c>
      <c r="C1452" t="s">
        <v>88</v>
      </c>
      <c r="I1452" s="1">
        <v>43894</v>
      </c>
      <c r="J1452">
        <v>31.148982262025292</v>
      </c>
      <c r="K1452" t="s">
        <v>115</v>
      </c>
    </row>
    <row r="1453" spans="1:11" x14ac:dyDescent="0.25">
      <c r="A1453" s="1">
        <v>43886</v>
      </c>
      <c r="B1453">
        <v>417.87517345808646</v>
      </c>
      <c r="C1453" t="s">
        <v>88</v>
      </c>
      <c r="I1453" s="1">
        <v>43895</v>
      </c>
      <c r="J1453">
        <v>35.005928257077038</v>
      </c>
      <c r="K1453" t="s">
        <v>115</v>
      </c>
    </row>
    <row r="1454" spans="1:11" x14ac:dyDescent="0.25">
      <c r="A1454" s="1">
        <v>43887</v>
      </c>
      <c r="B1454">
        <v>429.97503469161728</v>
      </c>
      <c r="C1454" t="s">
        <v>88</v>
      </c>
      <c r="I1454" s="1">
        <v>43896</v>
      </c>
      <c r="J1454">
        <v>32.932919190333649</v>
      </c>
      <c r="K1454" t="s">
        <v>115</v>
      </c>
    </row>
    <row r="1455" spans="1:11" x14ac:dyDescent="0.25">
      <c r="A1455" s="1">
        <v>43888</v>
      </c>
      <c r="B1455">
        <v>347.59500693832342</v>
      </c>
      <c r="C1455" t="s">
        <v>88</v>
      </c>
      <c r="I1455" s="1">
        <v>43897</v>
      </c>
      <c r="J1455">
        <v>30.663184859378539</v>
      </c>
      <c r="K1455" t="s">
        <v>115</v>
      </c>
    </row>
    <row r="1456" spans="1:11" x14ac:dyDescent="0.25">
      <c r="A1456" s="1">
        <v>43889</v>
      </c>
      <c r="B1456">
        <v>411.1190013876647</v>
      </c>
      <c r="C1456" t="s">
        <v>88</v>
      </c>
      <c r="I1456" s="1">
        <v>43898</v>
      </c>
      <c r="J1456">
        <v>27.862521479056351</v>
      </c>
      <c r="K1456" t="s">
        <v>115</v>
      </c>
    </row>
    <row r="1457" spans="1:11" x14ac:dyDescent="0.25">
      <c r="A1457" s="1">
        <v>43890</v>
      </c>
      <c r="B1457">
        <v>540.62380027753295</v>
      </c>
      <c r="C1457" t="s">
        <v>88</v>
      </c>
      <c r="I1457" s="1">
        <v>43899</v>
      </c>
      <c r="J1457">
        <v>25.746559419131174</v>
      </c>
      <c r="K1457" t="s">
        <v>115</v>
      </c>
    </row>
    <row r="1458" spans="1:11" x14ac:dyDescent="0.25">
      <c r="A1458" s="1">
        <v>43891</v>
      </c>
      <c r="B1458">
        <v>269.72476005550658</v>
      </c>
      <c r="C1458" t="s">
        <v>88</v>
      </c>
      <c r="I1458" s="1">
        <v>43900</v>
      </c>
      <c r="J1458">
        <v>22.001938534385786</v>
      </c>
      <c r="K1458" t="s">
        <v>115</v>
      </c>
    </row>
    <row r="1459" spans="1:11" x14ac:dyDescent="0.25">
      <c r="A1459" s="1">
        <v>43892</v>
      </c>
      <c r="B1459">
        <v>153.94495201110129</v>
      </c>
      <c r="C1459" t="s">
        <v>88</v>
      </c>
      <c r="I1459" s="1">
        <v>43901</v>
      </c>
      <c r="J1459">
        <v>15.879143458416648</v>
      </c>
      <c r="K1459" t="s">
        <v>115</v>
      </c>
    </row>
    <row r="1460" spans="1:11" x14ac:dyDescent="0.25">
      <c r="A1460" s="1">
        <v>43893</v>
      </c>
      <c r="B1460">
        <v>125.98899040222025</v>
      </c>
      <c r="C1460" t="s">
        <v>88</v>
      </c>
      <c r="I1460" s="1">
        <v>43902</v>
      </c>
      <c r="J1460">
        <v>16.847960055827919</v>
      </c>
      <c r="K1460" t="s">
        <v>115</v>
      </c>
    </row>
    <row r="1461" spans="1:11" x14ac:dyDescent="0.25">
      <c r="A1461" s="1">
        <v>43894</v>
      </c>
      <c r="B1461">
        <v>136.39779808044406</v>
      </c>
      <c r="C1461" t="s">
        <v>88</v>
      </c>
      <c r="I1461" s="1">
        <v>43903</v>
      </c>
      <c r="J1461">
        <v>10.370378340576572</v>
      </c>
      <c r="K1461" t="s">
        <v>115</v>
      </c>
    </row>
    <row r="1462" spans="1:11" x14ac:dyDescent="0.25">
      <c r="A1462" s="1">
        <v>43895</v>
      </c>
      <c r="B1462">
        <v>141.67955961608882</v>
      </c>
      <c r="C1462" t="s">
        <v>88</v>
      </c>
      <c r="I1462" s="1">
        <v>43904</v>
      </c>
      <c r="J1462">
        <v>4.2889928978067564</v>
      </c>
      <c r="K1462" t="s">
        <v>115</v>
      </c>
    </row>
    <row r="1463" spans="1:11" x14ac:dyDescent="0.25">
      <c r="A1463" s="1">
        <v>43896</v>
      </c>
      <c r="B1463">
        <v>107.53591192321775</v>
      </c>
      <c r="C1463" t="s">
        <v>88</v>
      </c>
      <c r="I1463" s="1">
        <v>43905</v>
      </c>
      <c r="J1463">
        <v>7.9260519519701607</v>
      </c>
      <c r="K1463" t="s">
        <v>115</v>
      </c>
    </row>
    <row r="1464" spans="1:11" x14ac:dyDescent="0.25">
      <c r="A1464" s="1">
        <v>43897</v>
      </c>
      <c r="B1464">
        <v>56.707182384643545</v>
      </c>
      <c r="C1464" t="s">
        <v>88</v>
      </c>
      <c r="I1464" s="1">
        <v>43906</v>
      </c>
      <c r="J1464">
        <v>7.01306849105932</v>
      </c>
      <c r="K1464" t="s">
        <v>115</v>
      </c>
    </row>
    <row r="1465" spans="1:11" x14ac:dyDescent="0.25">
      <c r="A1465" s="1">
        <v>43898</v>
      </c>
      <c r="B1465">
        <v>43.341436476928706</v>
      </c>
      <c r="C1465" t="s">
        <v>88</v>
      </c>
      <c r="I1465" s="1">
        <v>43907</v>
      </c>
      <c r="J1465">
        <v>10.053309637839073</v>
      </c>
      <c r="K1465" t="s">
        <v>115</v>
      </c>
    </row>
    <row r="1466" spans="1:11" x14ac:dyDescent="0.25">
      <c r="A1466" s="1">
        <v>43899</v>
      </c>
      <c r="B1466">
        <v>23.868287295385741</v>
      </c>
      <c r="C1466" t="s">
        <v>88</v>
      </c>
      <c r="I1466" s="1">
        <v>43908</v>
      </c>
      <c r="J1466">
        <v>9.3101028017691778</v>
      </c>
      <c r="K1466" t="s">
        <v>115</v>
      </c>
    </row>
    <row r="1467" spans="1:11" x14ac:dyDescent="0.25">
      <c r="A1467" s="1">
        <v>43900</v>
      </c>
      <c r="B1467">
        <v>23.973657459077149</v>
      </c>
      <c r="C1467" t="s">
        <v>88</v>
      </c>
      <c r="I1467" s="1">
        <v>43909</v>
      </c>
      <c r="J1467">
        <v>14.110973683291936</v>
      </c>
      <c r="K1467" t="s">
        <v>115</v>
      </c>
    </row>
    <row r="1468" spans="1:11" x14ac:dyDescent="0.25">
      <c r="A1468" s="1">
        <v>43901</v>
      </c>
      <c r="B1468">
        <v>16.79473149181543</v>
      </c>
      <c r="C1468" t="s">
        <v>88</v>
      </c>
      <c r="I1468" s="1">
        <v>43910</v>
      </c>
      <c r="J1468">
        <v>10.983665703230333</v>
      </c>
      <c r="K1468" t="s">
        <v>115</v>
      </c>
    </row>
    <row r="1469" spans="1:11" x14ac:dyDescent="0.25">
      <c r="A1469" s="1">
        <v>43902</v>
      </c>
      <c r="B1469">
        <v>19.358946298363087</v>
      </c>
      <c r="C1469" t="s">
        <v>88</v>
      </c>
      <c r="I1469" s="1">
        <v>43911</v>
      </c>
      <c r="J1469">
        <v>5.6740952873919479</v>
      </c>
      <c r="K1469" t="s">
        <v>115</v>
      </c>
    </row>
    <row r="1470" spans="1:11" x14ac:dyDescent="0.25">
      <c r="A1470" s="1">
        <v>43903</v>
      </c>
      <c r="B1470">
        <v>12.671789259672618</v>
      </c>
      <c r="C1470" t="s">
        <v>88</v>
      </c>
      <c r="I1470" s="1">
        <v>43912</v>
      </c>
      <c r="J1470">
        <v>4.100786257624768</v>
      </c>
      <c r="K1470" t="s">
        <v>115</v>
      </c>
    </row>
    <row r="1471" spans="1:11" x14ac:dyDescent="0.25">
      <c r="A1471" s="1">
        <v>43904</v>
      </c>
      <c r="B1471">
        <v>18.534357851934523</v>
      </c>
      <c r="C1471" t="s">
        <v>88</v>
      </c>
      <c r="I1471" s="1">
        <v>43913</v>
      </c>
      <c r="J1471">
        <v>3.7889351783349867</v>
      </c>
      <c r="K1471" t="s">
        <v>115</v>
      </c>
    </row>
    <row r="1472" spans="1:11" x14ac:dyDescent="0.25">
      <c r="A1472" s="1">
        <v>43905</v>
      </c>
      <c r="B1472">
        <v>16.506871570386906</v>
      </c>
      <c r="C1472" t="s">
        <v>88</v>
      </c>
      <c r="I1472" s="1">
        <v>43914</v>
      </c>
      <c r="J1472">
        <v>6.4357758441063497</v>
      </c>
      <c r="K1472" t="s">
        <v>115</v>
      </c>
    </row>
    <row r="1473" spans="1:11" x14ac:dyDescent="0.25">
      <c r="A1473" s="1">
        <v>43906</v>
      </c>
      <c r="B1473">
        <v>20.101374314077383</v>
      </c>
      <c r="C1473" t="s">
        <v>88</v>
      </c>
      <c r="I1473" s="1">
        <v>43915</v>
      </c>
      <c r="J1473">
        <v>6.9002522159654429</v>
      </c>
      <c r="K1473" t="s">
        <v>115</v>
      </c>
    </row>
    <row r="1474" spans="1:11" x14ac:dyDescent="0.25">
      <c r="A1474" s="1">
        <v>43907</v>
      </c>
      <c r="B1474">
        <v>14.420274862815475</v>
      </c>
      <c r="C1474" t="s">
        <v>88</v>
      </c>
      <c r="I1474" s="1">
        <v>43916</v>
      </c>
      <c r="J1474">
        <v>4.9074273479036288</v>
      </c>
      <c r="K1474" t="s">
        <v>115</v>
      </c>
    </row>
    <row r="1475" spans="1:11" x14ac:dyDescent="0.25">
      <c r="A1475" s="1">
        <v>43908</v>
      </c>
      <c r="B1475">
        <v>30.084054972563095</v>
      </c>
      <c r="C1475" t="s">
        <v>88</v>
      </c>
      <c r="I1475" s="1">
        <v>43917</v>
      </c>
      <c r="J1475">
        <v>5.1841580768968143</v>
      </c>
      <c r="K1475" t="s">
        <v>115</v>
      </c>
    </row>
    <row r="1476" spans="1:11" x14ac:dyDescent="0.25">
      <c r="A1476" s="1">
        <v>43909</v>
      </c>
      <c r="B1476">
        <v>37.21681099451262</v>
      </c>
      <c r="C1476" t="s">
        <v>88</v>
      </c>
      <c r="I1476" s="1">
        <v>43918</v>
      </c>
      <c r="J1476">
        <v>4.7764839221692039</v>
      </c>
      <c r="K1476" t="s">
        <v>115</v>
      </c>
    </row>
    <row r="1477" spans="1:11" x14ac:dyDescent="0.25">
      <c r="A1477" s="1">
        <v>43910</v>
      </c>
      <c r="B1477">
        <v>40.243362198902524</v>
      </c>
      <c r="C1477" t="s">
        <v>88</v>
      </c>
      <c r="I1477" s="1">
        <v>43919</v>
      </c>
      <c r="J1477">
        <v>3.1285258642630973</v>
      </c>
      <c r="K1477" t="s">
        <v>115</v>
      </c>
    </row>
    <row r="1478" spans="1:11" x14ac:dyDescent="0.25">
      <c r="A1478" s="1">
        <v>43911</v>
      </c>
      <c r="B1478">
        <v>44.848672439780508</v>
      </c>
      <c r="C1478" t="s">
        <v>88</v>
      </c>
      <c r="I1478" s="1">
        <v>43920</v>
      </c>
      <c r="J1478">
        <v>3.7724153692442695</v>
      </c>
      <c r="K1478" t="s">
        <v>115</v>
      </c>
    </row>
    <row r="1479" spans="1:11" x14ac:dyDescent="0.25">
      <c r="A1479" s="1">
        <v>43912</v>
      </c>
      <c r="B1479">
        <v>40.169734487956099</v>
      </c>
      <c r="C1479" t="s">
        <v>88</v>
      </c>
      <c r="I1479" s="1">
        <v>43921</v>
      </c>
      <c r="J1479">
        <v>2.1512562794237882</v>
      </c>
      <c r="K1479" t="s">
        <v>115</v>
      </c>
    </row>
    <row r="1480" spans="1:11" x14ac:dyDescent="0.25">
      <c r="A1480" s="1">
        <v>43913</v>
      </c>
      <c r="B1480">
        <v>70.433946897591227</v>
      </c>
      <c r="C1480" t="s">
        <v>88</v>
      </c>
      <c r="I1480" s="1">
        <v>43922</v>
      </c>
      <c r="J1480">
        <v>2.0528626646576007</v>
      </c>
      <c r="K1480" t="s">
        <v>115</v>
      </c>
    </row>
    <row r="1481" spans="1:11" x14ac:dyDescent="0.25">
      <c r="A1481" s="1">
        <v>43914</v>
      </c>
      <c r="B1481">
        <v>51.686789379518245</v>
      </c>
      <c r="C1481" t="s">
        <v>88</v>
      </c>
      <c r="I1481" s="1">
        <v>43923</v>
      </c>
      <c r="J1481">
        <v>0.74045019111010679</v>
      </c>
      <c r="K1481" t="s">
        <v>115</v>
      </c>
    </row>
    <row r="1482" spans="1:11" x14ac:dyDescent="0.25">
      <c r="A1482" s="1">
        <v>43915</v>
      </c>
      <c r="B1482">
        <v>63.93735787590365</v>
      </c>
      <c r="C1482" t="s">
        <v>88</v>
      </c>
      <c r="I1482" s="1">
        <v>43924</v>
      </c>
      <c r="J1482">
        <v>3.8991314065588334</v>
      </c>
      <c r="K1482" t="s">
        <v>115</v>
      </c>
    </row>
    <row r="1483" spans="1:11" x14ac:dyDescent="0.25">
      <c r="A1483" s="1">
        <v>43916</v>
      </c>
      <c r="B1483">
        <v>56.787471575180732</v>
      </c>
      <c r="C1483" t="s">
        <v>88</v>
      </c>
      <c r="I1483" s="1">
        <v>43925</v>
      </c>
      <c r="J1483">
        <v>9.0036891626434876</v>
      </c>
      <c r="K1483" t="s">
        <v>115</v>
      </c>
    </row>
    <row r="1484" spans="1:11" x14ac:dyDescent="0.25">
      <c r="A1484" s="1">
        <v>43917</v>
      </c>
      <c r="B1484">
        <v>54.557494315036145</v>
      </c>
      <c r="C1484" t="s">
        <v>88</v>
      </c>
      <c r="I1484" s="1">
        <v>43926</v>
      </c>
      <c r="J1484">
        <v>7.3050457500249433</v>
      </c>
      <c r="K1484" t="s">
        <v>115</v>
      </c>
    </row>
    <row r="1485" spans="1:11" x14ac:dyDescent="0.25">
      <c r="A1485" s="1">
        <v>43918</v>
      </c>
      <c r="B1485">
        <v>46.911498863007225</v>
      </c>
      <c r="C1485" t="s">
        <v>88</v>
      </c>
      <c r="I1485" s="1">
        <v>43927</v>
      </c>
      <c r="J1485">
        <v>4.8794626062094348</v>
      </c>
      <c r="K1485" t="s">
        <v>115</v>
      </c>
    </row>
    <row r="1486" spans="1:11" x14ac:dyDescent="0.25">
      <c r="A1486" s="1">
        <v>43919</v>
      </c>
      <c r="B1486">
        <v>34.182299772601446</v>
      </c>
      <c r="C1486" t="s">
        <v>88</v>
      </c>
      <c r="I1486" s="1">
        <v>43928</v>
      </c>
      <c r="J1486">
        <v>2.4468053827493224</v>
      </c>
      <c r="K1486" t="s">
        <v>115</v>
      </c>
    </row>
    <row r="1487" spans="1:11" x14ac:dyDescent="0.25">
      <c r="A1487" s="1">
        <v>43920</v>
      </c>
      <c r="B1487">
        <v>45.236459954520292</v>
      </c>
      <c r="C1487" t="s">
        <v>88</v>
      </c>
      <c r="I1487" s="1">
        <v>43929</v>
      </c>
      <c r="J1487">
        <v>-0.38122457466806448</v>
      </c>
      <c r="K1487" t="s">
        <v>115</v>
      </c>
    </row>
    <row r="1488" spans="1:11" x14ac:dyDescent="0.25">
      <c r="A1488" s="1">
        <v>43921</v>
      </c>
      <c r="B1488">
        <v>37.847291990904054</v>
      </c>
      <c r="C1488" t="s">
        <v>88</v>
      </c>
      <c r="I1488" s="1">
        <v>43930</v>
      </c>
      <c r="J1488">
        <v>-0.19993340970974161</v>
      </c>
      <c r="K1488" t="s">
        <v>115</v>
      </c>
    </row>
    <row r="1489" spans="1:11" x14ac:dyDescent="0.25">
      <c r="A1489" s="1">
        <v>43922</v>
      </c>
      <c r="B1489">
        <v>35.569458398180814</v>
      </c>
      <c r="C1489" t="s">
        <v>88</v>
      </c>
      <c r="I1489" s="1">
        <v>43931</v>
      </c>
      <c r="J1489">
        <v>0.44069552519685495</v>
      </c>
      <c r="K1489" t="s">
        <v>115</v>
      </c>
    </row>
    <row r="1490" spans="1:11" x14ac:dyDescent="0.25">
      <c r="A1490" s="1">
        <v>43923</v>
      </c>
      <c r="B1490">
        <v>31.913891679636162</v>
      </c>
      <c r="C1490" t="s">
        <v>88</v>
      </c>
      <c r="I1490" s="1">
        <v>43932</v>
      </c>
      <c r="J1490">
        <v>0.40083611135093961</v>
      </c>
      <c r="K1490" t="s">
        <v>115</v>
      </c>
    </row>
    <row r="1491" spans="1:11" x14ac:dyDescent="0.25">
      <c r="A1491" s="1">
        <v>43924</v>
      </c>
      <c r="B1491">
        <v>37.58277833592723</v>
      </c>
      <c r="C1491" t="s">
        <v>88</v>
      </c>
      <c r="I1491" s="1">
        <v>43933</v>
      </c>
      <c r="J1491">
        <v>2.030697376590247</v>
      </c>
      <c r="K1491" t="s">
        <v>115</v>
      </c>
    </row>
    <row r="1492" spans="1:11" x14ac:dyDescent="0.25">
      <c r="A1492" s="1">
        <v>43925</v>
      </c>
      <c r="B1492">
        <v>31.516555667185447</v>
      </c>
      <c r="C1492" t="s">
        <v>88</v>
      </c>
      <c r="I1492" s="1">
        <v>43934</v>
      </c>
      <c r="J1492">
        <v>0.83795366506233893</v>
      </c>
      <c r="K1492" t="s">
        <v>115</v>
      </c>
    </row>
    <row r="1493" spans="1:11" x14ac:dyDescent="0.25">
      <c r="A1493" s="1">
        <v>43926</v>
      </c>
      <c r="B1493">
        <v>37.503311133437087</v>
      </c>
      <c r="C1493" t="s">
        <v>88</v>
      </c>
      <c r="I1493" s="1">
        <v>43935</v>
      </c>
      <c r="J1493">
        <v>1.5320933930328005</v>
      </c>
      <c r="K1493" t="s">
        <v>115</v>
      </c>
    </row>
    <row r="1494" spans="1:11" x14ac:dyDescent="0.25">
      <c r="A1494" s="1">
        <v>43927</v>
      </c>
      <c r="B1494">
        <v>33.100662226687419</v>
      </c>
      <c r="C1494" t="s">
        <v>88</v>
      </c>
      <c r="I1494" s="1">
        <v>43936</v>
      </c>
      <c r="J1494">
        <v>0.49613990875983094</v>
      </c>
      <c r="K1494" t="s">
        <v>115</v>
      </c>
    </row>
    <row r="1495" spans="1:11" x14ac:dyDescent="0.25">
      <c r="A1495" s="1">
        <v>43928</v>
      </c>
      <c r="B1495">
        <v>56.220132445337484</v>
      </c>
      <c r="C1495" t="s">
        <v>88</v>
      </c>
      <c r="I1495" s="1">
        <v>43937</v>
      </c>
      <c r="J1495">
        <v>0.60412818943338831</v>
      </c>
      <c r="K1495" t="s">
        <v>115</v>
      </c>
    </row>
    <row r="1496" spans="1:11" x14ac:dyDescent="0.25">
      <c r="A1496" s="1">
        <v>43929</v>
      </c>
      <c r="B1496">
        <v>61.6440264890675</v>
      </c>
      <c r="C1496" t="s">
        <v>88</v>
      </c>
      <c r="I1496" s="1">
        <v>43938</v>
      </c>
      <c r="J1496">
        <v>7.0902824118200258E-3</v>
      </c>
      <c r="K1496" t="s">
        <v>115</v>
      </c>
    </row>
    <row r="1497" spans="1:11" x14ac:dyDescent="0.25">
      <c r="A1497" s="1">
        <v>43930</v>
      </c>
      <c r="B1497">
        <v>45.928805297813497</v>
      </c>
      <c r="C1497" t="s">
        <v>88</v>
      </c>
      <c r="I1497" s="1">
        <v>43939</v>
      </c>
      <c r="J1497">
        <v>-0.29320124170191908</v>
      </c>
      <c r="K1497" t="s">
        <v>115</v>
      </c>
    </row>
    <row r="1498" spans="1:11" x14ac:dyDescent="0.25">
      <c r="A1498" s="1">
        <v>43931</v>
      </c>
      <c r="B1498">
        <v>45.985761059562698</v>
      </c>
      <c r="C1498" t="s">
        <v>88</v>
      </c>
      <c r="I1498" s="1">
        <v>43940</v>
      </c>
      <c r="J1498">
        <v>-0.37004669333330886</v>
      </c>
      <c r="K1498" t="s">
        <v>115</v>
      </c>
    </row>
    <row r="1499" spans="1:11" x14ac:dyDescent="0.25">
      <c r="A1499" s="1">
        <v>43932</v>
      </c>
      <c r="B1499">
        <v>88.397152211912541</v>
      </c>
      <c r="C1499" t="s">
        <v>88</v>
      </c>
      <c r="I1499" s="1">
        <v>43941</v>
      </c>
      <c r="J1499">
        <v>-0.31595774581567659</v>
      </c>
      <c r="K1499" t="s">
        <v>115</v>
      </c>
    </row>
    <row r="1500" spans="1:11" x14ac:dyDescent="0.25">
      <c r="A1500" s="1">
        <v>43933</v>
      </c>
      <c r="B1500">
        <v>104.07943044238252</v>
      </c>
      <c r="C1500" t="s">
        <v>88</v>
      </c>
      <c r="I1500" s="1">
        <v>43942</v>
      </c>
      <c r="J1500">
        <v>-0.20992383560294128</v>
      </c>
      <c r="K1500" t="s">
        <v>115</v>
      </c>
    </row>
    <row r="1501" spans="1:11" x14ac:dyDescent="0.25">
      <c r="A1501" s="1">
        <v>43934</v>
      </c>
      <c r="B1501">
        <v>92.015886088476506</v>
      </c>
      <c r="C1501" t="s">
        <v>88</v>
      </c>
      <c r="I1501" s="1">
        <v>43943</v>
      </c>
      <c r="J1501">
        <v>-0.1044259215958383</v>
      </c>
      <c r="K1501" t="s">
        <v>115</v>
      </c>
    </row>
    <row r="1502" spans="1:11" x14ac:dyDescent="0.25">
      <c r="A1502" s="1">
        <v>43935</v>
      </c>
      <c r="B1502">
        <v>55.203177217695298</v>
      </c>
      <c r="C1502" t="s">
        <v>88</v>
      </c>
      <c r="I1502" s="1">
        <v>43944</v>
      </c>
      <c r="J1502">
        <v>-2.5570484193327241E-2</v>
      </c>
      <c r="K1502" t="s">
        <v>115</v>
      </c>
    </row>
    <row r="1503" spans="1:11" x14ac:dyDescent="0.25">
      <c r="A1503" s="1">
        <v>43936</v>
      </c>
      <c r="B1503">
        <v>47.840635443539057</v>
      </c>
      <c r="C1503" t="s">
        <v>88</v>
      </c>
      <c r="I1503" s="1">
        <v>43945</v>
      </c>
      <c r="J1503">
        <v>2.0249855556260101E-2</v>
      </c>
      <c r="K1503" t="s">
        <v>115</v>
      </c>
    </row>
    <row r="1504" spans="1:11" x14ac:dyDescent="0.25">
      <c r="A1504" s="1">
        <v>43937</v>
      </c>
      <c r="B1504">
        <v>290.36812708870781</v>
      </c>
      <c r="C1504" t="s">
        <v>88</v>
      </c>
      <c r="I1504" s="1">
        <v>43946</v>
      </c>
      <c r="J1504">
        <v>3.8097561541988748E-2</v>
      </c>
      <c r="K1504" t="s">
        <v>115</v>
      </c>
    </row>
    <row r="1505" spans="1:11" x14ac:dyDescent="0.25">
      <c r="A1505" s="1">
        <v>43938</v>
      </c>
      <c r="B1505">
        <v>79.673625417741562</v>
      </c>
      <c r="C1505" t="s">
        <v>88</v>
      </c>
      <c r="I1505" s="1">
        <v>43947</v>
      </c>
      <c r="J1505">
        <v>3.7497024149355879E-2</v>
      </c>
      <c r="K1505" t="s">
        <v>115</v>
      </c>
    </row>
    <row r="1506" spans="1:11" x14ac:dyDescent="0.25">
      <c r="A1506" s="1">
        <v>43939</v>
      </c>
      <c r="B1506">
        <v>28.734725083548312</v>
      </c>
      <c r="C1506" t="s">
        <v>88</v>
      </c>
      <c r="I1506" s="1">
        <v>43948</v>
      </c>
      <c r="J1506">
        <v>0.77782249941570059</v>
      </c>
      <c r="K1506" t="s">
        <v>115</v>
      </c>
    </row>
    <row r="1507" spans="1:11" x14ac:dyDescent="0.25">
      <c r="A1507" s="1">
        <v>43940</v>
      </c>
      <c r="B1507">
        <v>15.346945016709661</v>
      </c>
      <c r="C1507" t="s">
        <v>88</v>
      </c>
      <c r="I1507" s="1">
        <v>43949</v>
      </c>
      <c r="J1507">
        <v>0.4535296121949477</v>
      </c>
      <c r="K1507" t="s">
        <v>115</v>
      </c>
    </row>
    <row r="1508" spans="1:11" x14ac:dyDescent="0.25">
      <c r="A1508" s="1">
        <v>43941</v>
      </c>
      <c r="B1508">
        <v>11.869389003341933</v>
      </c>
      <c r="C1508" t="s">
        <v>88</v>
      </c>
      <c r="I1508" s="1">
        <v>43950</v>
      </c>
      <c r="J1508">
        <v>0.17800076553583433</v>
      </c>
      <c r="K1508" t="s">
        <v>115</v>
      </c>
    </row>
    <row r="1509" spans="1:11" x14ac:dyDescent="0.25">
      <c r="A1509" s="1">
        <v>43942</v>
      </c>
      <c r="B1509">
        <v>26.373877800668389</v>
      </c>
      <c r="C1509" t="s">
        <v>88</v>
      </c>
      <c r="I1509" s="1">
        <v>43951</v>
      </c>
      <c r="J1509">
        <v>-4.2638491776809395E-3</v>
      </c>
      <c r="K1509" t="s">
        <v>115</v>
      </c>
    </row>
    <row r="1510" spans="1:11" x14ac:dyDescent="0.25">
      <c r="A1510" s="1">
        <v>43943</v>
      </c>
      <c r="B1510">
        <v>13.274775560133676</v>
      </c>
      <c r="C1510" t="s">
        <v>88</v>
      </c>
      <c r="I1510" s="1">
        <v>43952</v>
      </c>
      <c r="J1510">
        <v>-9.4330194240018331E-2</v>
      </c>
      <c r="K1510" t="s">
        <v>115</v>
      </c>
    </row>
    <row r="1511" spans="1:11" x14ac:dyDescent="0.25">
      <c r="A1511" s="1">
        <v>43944</v>
      </c>
      <c r="B1511">
        <v>7.4549551120267346</v>
      </c>
      <c r="C1511" t="s">
        <v>88</v>
      </c>
      <c r="I1511" s="1">
        <v>43953</v>
      </c>
      <c r="J1511">
        <v>-0.11578081821118244</v>
      </c>
      <c r="K1511" t="s">
        <v>115</v>
      </c>
    </row>
    <row r="1512" spans="1:11" x14ac:dyDescent="0.25">
      <c r="A1512" s="1">
        <v>43945</v>
      </c>
      <c r="B1512">
        <v>11.090991022405348</v>
      </c>
      <c r="C1512" t="s">
        <v>88</v>
      </c>
      <c r="I1512" s="1">
        <v>43954</v>
      </c>
      <c r="J1512">
        <v>-9.7560925643968899E-2</v>
      </c>
      <c r="K1512" t="s">
        <v>115</v>
      </c>
    </row>
    <row r="1513" spans="1:11" x14ac:dyDescent="0.25">
      <c r="A1513" s="1">
        <v>43946</v>
      </c>
      <c r="B1513">
        <v>11.01819820448107</v>
      </c>
      <c r="C1513" t="s">
        <v>88</v>
      </c>
      <c r="I1513" s="1">
        <v>43955</v>
      </c>
      <c r="J1513">
        <v>-6.4060747949369889E-2</v>
      </c>
      <c r="K1513" t="s">
        <v>115</v>
      </c>
    </row>
    <row r="1514" spans="1:11" x14ac:dyDescent="0.25">
      <c r="A1514" s="1">
        <v>43947</v>
      </c>
      <c r="B1514">
        <v>4.6036396408962137</v>
      </c>
      <c r="C1514" t="s">
        <v>88</v>
      </c>
      <c r="I1514" s="1">
        <v>43956</v>
      </c>
      <c r="J1514">
        <v>-3.1295472114727919E-2</v>
      </c>
      <c r="K1514" t="s">
        <v>115</v>
      </c>
    </row>
    <row r="1515" spans="1:11" x14ac:dyDescent="0.25">
      <c r="A1515" s="1">
        <v>43948</v>
      </c>
      <c r="B1515">
        <v>5.7207279281792429</v>
      </c>
      <c r="C1515" t="s">
        <v>88</v>
      </c>
      <c r="I1515" s="1">
        <v>43957</v>
      </c>
      <c r="J1515">
        <v>-7.0889661687249545E-3</v>
      </c>
      <c r="K1515" t="s">
        <v>115</v>
      </c>
    </row>
    <row r="1516" spans="1:11" x14ac:dyDescent="0.25">
      <c r="A1516" s="1">
        <v>43949</v>
      </c>
      <c r="B1516">
        <v>18.744145585635849</v>
      </c>
      <c r="C1516" t="s">
        <v>88</v>
      </c>
      <c r="I1516" s="1">
        <v>43958</v>
      </c>
      <c r="J1516">
        <v>6.7865283464577661E-3</v>
      </c>
      <c r="K1516" t="s">
        <v>115</v>
      </c>
    </row>
    <row r="1517" spans="1:11" x14ac:dyDescent="0.25">
      <c r="A1517" s="1">
        <v>43950</v>
      </c>
      <c r="B1517">
        <v>6.9488291171271683</v>
      </c>
      <c r="C1517" t="s">
        <v>88</v>
      </c>
      <c r="I1517" s="1">
        <v>43959</v>
      </c>
      <c r="J1517">
        <v>1.2027643517434685E-2</v>
      </c>
      <c r="K1517" t="s">
        <v>115</v>
      </c>
    </row>
    <row r="1518" spans="1:11" x14ac:dyDescent="0.25">
      <c r="A1518" s="1">
        <v>43951</v>
      </c>
      <c r="B1518">
        <v>10.989765823425433</v>
      </c>
      <c r="C1518" t="s">
        <v>88</v>
      </c>
      <c r="I1518" s="1">
        <v>43960</v>
      </c>
      <c r="J1518">
        <v>1.1641290223564475E-2</v>
      </c>
      <c r="K1518" t="s">
        <v>115</v>
      </c>
    </row>
    <row r="1519" spans="1:11" x14ac:dyDescent="0.25">
      <c r="A1519" s="1">
        <v>43952</v>
      </c>
      <c r="B1519">
        <v>2.9979531646850859</v>
      </c>
      <c r="C1519" t="s">
        <v>88</v>
      </c>
      <c r="I1519" s="1">
        <v>43961</v>
      </c>
      <c r="J1519">
        <v>8.5377910207382508E-3</v>
      </c>
      <c r="K1519" t="s">
        <v>115</v>
      </c>
    </row>
    <row r="1520" spans="1:11" x14ac:dyDescent="0.25">
      <c r="A1520" s="1">
        <v>43953</v>
      </c>
      <c r="B1520">
        <v>2.1995906329370172</v>
      </c>
      <c r="C1520" t="s">
        <v>88</v>
      </c>
      <c r="I1520" s="1">
        <v>43962</v>
      </c>
      <c r="J1520">
        <v>4.8515936641405754E-3</v>
      </c>
      <c r="K1520" t="s">
        <v>115</v>
      </c>
    </row>
    <row r="1521" spans="1:11" x14ac:dyDescent="0.25">
      <c r="A1521" s="1">
        <v>43954</v>
      </c>
      <c r="B1521">
        <v>2.8399181265874036</v>
      </c>
      <c r="C1521" t="s">
        <v>88</v>
      </c>
      <c r="I1521" s="1">
        <v>43963</v>
      </c>
      <c r="J1521">
        <v>1.7955965698065938E-3</v>
      </c>
      <c r="K1521" t="s">
        <v>115</v>
      </c>
    </row>
    <row r="1522" spans="1:11" x14ac:dyDescent="0.25">
      <c r="A1522" s="1">
        <v>43955</v>
      </c>
      <c r="B1522">
        <v>1.3679836253174806</v>
      </c>
      <c r="C1522" t="s">
        <v>88</v>
      </c>
      <c r="I1522" s="1">
        <v>43964</v>
      </c>
      <c r="J1522">
        <v>-1.8130111981204552E-4</v>
      </c>
      <c r="K1522" t="s">
        <v>115</v>
      </c>
    </row>
    <row r="1523" spans="1:11" x14ac:dyDescent="0.25">
      <c r="A1523" s="1">
        <v>43956</v>
      </c>
      <c r="B1523">
        <v>1.8735967250634962</v>
      </c>
      <c r="C1523" t="s">
        <v>88</v>
      </c>
      <c r="I1523" s="1">
        <v>43965</v>
      </c>
      <c r="J1523">
        <v>-1.1244246846683539E-3</v>
      </c>
      <c r="K1523" t="s">
        <v>115</v>
      </c>
    </row>
    <row r="1524" spans="1:11" x14ac:dyDescent="0.25">
      <c r="A1524" s="1">
        <v>43957</v>
      </c>
      <c r="B1524">
        <v>1.9747193450126992</v>
      </c>
      <c r="C1524" t="s">
        <v>88</v>
      </c>
      <c r="I1524" s="1">
        <v>43966</v>
      </c>
      <c r="J1524">
        <v>-1.3148802959294195E-3</v>
      </c>
      <c r="K1524" t="s">
        <v>115</v>
      </c>
    </row>
    <row r="1525" spans="1:11" x14ac:dyDescent="0.25">
      <c r="A1525" s="1">
        <v>43958</v>
      </c>
      <c r="B1525">
        <v>1.1949438690025398</v>
      </c>
      <c r="C1525" t="s">
        <v>88</v>
      </c>
      <c r="I1525" s="1">
        <v>43967</v>
      </c>
      <c r="J1525">
        <v>-1.0813880275775973E-3</v>
      </c>
      <c r="K1525" t="s">
        <v>115</v>
      </c>
    </row>
    <row r="1526" spans="1:11" x14ac:dyDescent="0.25">
      <c r="A1526" s="1">
        <v>43959</v>
      </c>
      <c r="B1526">
        <v>1.0389887738005079</v>
      </c>
      <c r="C1526" t="s">
        <v>88</v>
      </c>
      <c r="I1526" s="1">
        <v>43841</v>
      </c>
      <c r="J1526">
        <v>59</v>
      </c>
      <c r="K1526" t="s">
        <v>116</v>
      </c>
    </row>
    <row r="1527" spans="1:11" x14ac:dyDescent="0.25">
      <c r="A1527" s="1">
        <v>43960</v>
      </c>
      <c r="B1527">
        <v>11.407797754760102</v>
      </c>
      <c r="C1527" t="s">
        <v>88</v>
      </c>
      <c r="I1527" s="1">
        <v>43842</v>
      </c>
      <c r="J1527">
        <v>-24.52000000000001</v>
      </c>
      <c r="K1527" t="s">
        <v>116</v>
      </c>
    </row>
    <row r="1528" spans="1:11" x14ac:dyDescent="0.25">
      <c r="A1528" s="1">
        <v>43961</v>
      </c>
      <c r="B1528">
        <v>15.881559550952019</v>
      </c>
      <c r="C1528" t="s">
        <v>88</v>
      </c>
      <c r="I1528" s="1">
        <v>43843</v>
      </c>
      <c r="J1528">
        <v>-26.331199999999995</v>
      </c>
      <c r="K1528" t="s">
        <v>116</v>
      </c>
    </row>
    <row r="1529" spans="1:11" x14ac:dyDescent="0.25">
      <c r="A1529" s="1">
        <v>43962</v>
      </c>
      <c r="B1529">
        <v>3.9763119101904039</v>
      </c>
      <c r="C1529" t="s">
        <v>88</v>
      </c>
      <c r="I1529" s="1">
        <v>43844</v>
      </c>
      <c r="J1529">
        <v>-9.8414719999999924</v>
      </c>
      <c r="K1529" t="s">
        <v>116</v>
      </c>
    </row>
    <row r="1530" spans="1:11" x14ac:dyDescent="0.25">
      <c r="A1530" s="1">
        <v>43963</v>
      </c>
      <c r="B1530">
        <v>6.395262382038081</v>
      </c>
      <c r="C1530" t="s">
        <v>88</v>
      </c>
      <c r="I1530" s="1">
        <v>43845</v>
      </c>
      <c r="J1530">
        <v>-0.2449843199999977</v>
      </c>
      <c r="K1530" t="s">
        <v>116</v>
      </c>
    </row>
    <row r="1531" spans="1:11" x14ac:dyDescent="0.25">
      <c r="A1531" s="1">
        <v>43964</v>
      </c>
      <c r="B1531">
        <v>3.679052476407616</v>
      </c>
      <c r="C1531" t="s">
        <v>88</v>
      </c>
      <c r="I1531" s="1">
        <v>43846</v>
      </c>
      <c r="J1531">
        <v>3.2711031807999991</v>
      </c>
      <c r="K1531" t="s">
        <v>116</v>
      </c>
    </row>
    <row r="1532" spans="1:11" x14ac:dyDescent="0.25">
      <c r="A1532" s="1">
        <v>43965</v>
      </c>
      <c r="B1532">
        <v>3.9358104952815234</v>
      </c>
      <c r="C1532" t="s">
        <v>88</v>
      </c>
      <c r="I1532" s="1">
        <v>43847</v>
      </c>
      <c r="J1532">
        <v>1.0808146452479988</v>
      </c>
      <c r="K1532" t="s">
        <v>116</v>
      </c>
    </row>
    <row r="1533" spans="1:11" x14ac:dyDescent="0.25">
      <c r="A1533" s="1">
        <v>43966</v>
      </c>
      <c r="B1533">
        <v>7.1871620990563052</v>
      </c>
      <c r="C1533" t="s">
        <v>88</v>
      </c>
      <c r="I1533" s="1">
        <v>43848</v>
      </c>
      <c r="J1533">
        <v>-4.8964434821120673E-2</v>
      </c>
      <c r="K1533" t="s">
        <v>116</v>
      </c>
    </row>
    <row r="1534" spans="1:11" x14ac:dyDescent="0.25">
      <c r="A1534" s="1">
        <v>43967</v>
      </c>
      <c r="B1534">
        <v>6.2374324198112614</v>
      </c>
      <c r="C1534" t="s">
        <v>88</v>
      </c>
      <c r="I1534" s="1">
        <v>43849</v>
      </c>
      <c r="J1534">
        <v>-0.24358301254942721</v>
      </c>
      <c r="K1534" t="s">
        <v>116</v>
      </c>
    </row>
    <row r="1535" spans="1:11" x14ac:dyDescent="0.25">
      <c r="A1535" s="1">
        <v>43968</v>
      </c>
      <c r="B1535">
        <v>3.6474864839622523</v>
      </c>
      <c r="C1535" t="s">
        <v>88</v>
      </c>
      <c r="I1535" s="1">
        <v>43850</v>
      </c>
      <c r="J1535">
        <v>1.3133863999365447</v>
      </c>
      <c r="K1535" t="s">
        <v>116</v>
      </c>
    </row>
    <row r="1536" spans="1:11" x14ac:dyDescent="0.25">
      <c r="A1536" s="1">
        <v>43969</v>
      </c>
      <c r="B1536">
        <v>6.3294972967924501</v>
      </c>
      <c r="C1536" t="s">
        <v>88</v>
      </c>
      <c r="I1536" s="1">
        <v>43851</v>
      </c>
      <c r="J1536">
        <v>-1.5787013525649374E-2</v>
      </c>
      <c r="K1536" t="s">
        <v>116</v>
      </c>
    </row>
    <row r="1537" spans="1:11" x14ac:dyDescent="0.25">
      <c r="A1537" s="1">
        <v>43970</v>
      </c>
      <c r="B1537">
        <v>7.6658994593584904</v>
      </c>
      <c r="C1537" t="s">
        <v>88</v>
      </c>
      <c r="I1537" s="1">
        <v>43852</v>
      </c>
      <c r="J1537">
        <v>4.0484819924383277</v>
      </c>
      <c r="K1537" t="s">
        <v>116</v>
      </c>
    </row>
    <row r="1538" spans="1:11" x14ac:dyDescent="0.25">
      <c r="A1538" s="1">
        <v>43971</v>
      </c>
      <c r="B1538">
        <v>6.3331798918716977</v>
      </c>
      <c r="C1538" t="s">
        <v>88</v>
      </c>
      <c r="I1538" s="1">
        <v>43853</v>
      </c>
      <c r="J1538">
        <v>15.710307318470594</v>
      </c>
      <c r="K1538" t="s">
        <v>116</v>
      </c>
    </row>
    <row r="1539" spans="1:11" x14ac:dyDescent="0.25">
      <c r="A1539" s="1">
        <v>43972</v>
      </c>
      <c r="B1539">
        <v>5.2666359783743397</v>
      </c>
      <c r="C1539" t="s">
        <v>88</v>
      </c>
      <c r="I1539" s="1">
        <v>43854</v>
      </c>
      <c r="J1539">
        <v>-0.81192430014413475</v>
      </c>
      <c r="K1539" t="s">
        <v>116</v>
      </c>
    </row>
    <row r="1540" spans="1:11" x14ac:dyDescent="0.25">
      <c r="A1540" s="1">
        <v>43973</v>
      </c>
      <c r="B1540">
        <v>2.6533271956748679</v>
      </c>
      <c r="C1540" t="s">
        <v>88</v>
      </c>
      <c r="I1540" s="1">
        <v>43855</v>
      </c>
      <c r="J1540">
        <v>9.3632609282251664</v>
      </c>
      <c r="K1540" t="s">
        <v>116</v>
      </c>
    </row>
    <row r="1541" spans="1:11" x14ac:dyDescent="0.25">
      <c r="A1541" s="1">
        <v>43974</v>
      </c>
      <c r="B1541">
        <v>3.7306654391349738</v>
      </c>
      <c r="C1541" t="s">
        <v>88</v>
      </c>
      <c r="I1541" s="1">
        <v>43856</v>
      </c>
      <c r="J1541">
        <v>19.805810979834924</v>
      </c>
      <c r="K1541" t="s">
        <v>116</v>
      </c>
    </row>
    <row r="1542" spans="1:11" x14ac:dyDescent="0.25">
      <c r="A1542" s="1">
        <v>43975</v>
      </c>
      <c r="B1542">
        <v>0.7461330878269945</v>
      </c>
      <c r="C1542" t="s">
        <v>88</v>
      </c>
      <c r="I1542" s="1">
        <v>43857</v>
      </c>
      <c r="J1542">
        <v>18.818601963062523</v>
      </c>
      <c r="K1542" t="s">
        <v>116</v>
      </c>
    </row>
    <row r="1543" spans="1:11" x14ac:dyDescent="0.25">
      <c r="A1543" s="1">
        <v>43976</v>
      </c>
      <c r="B1543">
        <v>2.5492266175653988</v>
      </c>
      <c r="C1543" t="s">
        <v>88</v>
      </c>
      <c r="I1543" s="1">
        <v>43858</v>
      </c>
      <c r="J1543">
        <v>30.577254903348027</v>
      </c>
      <c r="K1543" t="s">
        <v>116</v>
      </c>
    </row>
    <row r="1544" spans="1:11" x14ac:dyDescent="0.25">
      <c r="A1544" s="1">
        <v>43977</v>
      </c>
      <c r="B1544">
        <v>9.3098453235130805</v>
      </c>
      <c r="C1544" t="s">
        <v>88</v>
      </c>
      <c r="I1544" s="1">
        <v>43859</v>
      </c>
      <c r="J1544">
        <v>29.359542353262395</v>
      </c>
      <c r="K1544" t="s">
        <v>116</v>
      </c>
    </row>
    <row r="1545" spans="1:11" x14ac:dyDescent="0.25">
      <c r="A1545" s="1">
        <v>43978</v>
      </c>
      <c r="B1545">
        <v>7.4619690647026164</v>
      </c>
      <c r="C1545" t="s">
        <v>88</v>
      </c>
      <c r="I1545" s="1">
        <v>43860</v>
      </c>
      <c r="J1545">
        <v>27.765892737157333</v>
      </c>
      <c r="K1545" t="s">
        <v>116</v>
      </c>
    </row>
    <row r="1546" spans="1:11" x14ac:dyDescent="0.25">
      <c r="A1546" s="1">
        <v>43979</v>
      </c>
      <c r="B1546">
        <v>2.2923938129405226</v>
      </c>
      <c r="C1546" t="s">
        <v>88</v>
      </c>
      <c r="I1546" s="1">
        <v>43861</v>
      </c>
      <c r="J1546">
        <v>43.596991462155621</v>
      </c>
      <c r="K1546" t="s">
        <v>116</v>
      </c>
    </row>
    <row r="1547" spans="1:11" x14ac:dyDescent="0.25">
      <c r="A1547" s="1">
        <v>43980</v>
      </c>
      <c r="B1547">
        <v>2.0584787625881047</v>
      </c>
      <c r="C1547" t="s">
        <v>88</v>
      </c>
      <c r="I1547" s="1">
        <v>43862</v>
      </c>
      <c r="J1547">
        <v>50.381136671375678</v>
      </c>
      <c r="K1547" t="s">
        <v>116</v>
      </c>
    </row>
    <row r="1548" spans="1:11" x14ac:dyDescent="0.25">
      <c r="A1548" s="1">
        <v>43981</v>
      </c>
      <c r="B1548">
        <v>0.41169575251762081</v>
      </c>
      <c r="C1548" t="s">
        <v>88</v>
      </c>
      <c r="I1548" s="1">
        <v>43863</v>
      </c>
      <c r="J1548">
        <v>51.334038243539261</v>
      </c>
      <c r="K1548" t="s">
        <v>116</v>
      </c>
    </row>
    <row r="1549" spans="1:11" x14ac:dyDescent="0.25">
      <c r="A1549" s="1">
        <v>43982</v>
      </c>
      <c r="B1549">
        <v>3.2823391505035246</v>
      </c>
      <c r="C1549" t="s">
        <v>88</v>
      </c>
      <c r="I1549" s="1">
        <v>43864</v>
      </c>
      <c r="J1549">
        <v>46.67083408210685</v>
      </c>
      <c r="K1549" t="s">
        <v>116</v>
      </c>
    </row>
    <row r="1550" spans="1:11" x14ac:dyDescent="0.25">
      <c r="A1550" s="1">
        <v>43983</v>
      </c>
      <c r="B1550">
        <v>2.2564678301007048</v>
      </c>
      <c r="C1550" t="s">
        <v>88</v>
      </c>
      <c r="I1550" s="1">
        <v>43865</v>
      </c>
      <c r="J1550">
        <v>61.948859437271977</v>
      </c>
      <c r="K1550" t="s">
        <v>116</v>
      </c>
    </row>
    <row r="1551" spans="1:11" x14ac:dyDescent="0.25">
      <c r="A1551" s="1">
        <v>43984</v>
      </c>
      <c r="B1551">
        <v>13.251293566020141</v>
      </c>
      <c r="C1551" t="s">
        <v>88</v>
      </c>
      <c r="I1551" s="1">
        <v>43866</v>
      </c>
      <c r="J1551">
        <v>73.357194468450956</v>
      </c>
      <c r="K1551" t="s">
        <v>116</v>
      </c>
    </row>
    <row r="1552" spans="1:11" x14ac:dyDescent="0.25">
      <c r="A1552" s="1">
        <v>43985</v>
      </c>
      <c r="B1552">
        <v>6.6502587132040283</v>
      </c>
      <c r="C1552" t="s">
        <v>88</v>
      </c>
      <c r="I1552" s="1">
        <v>43867</v>
      </c>
      <c r="J1552">
        <v>71.730257014878134</v>
      </c>
      <c r="K1552" t="s">
        <v>116</v>
      </c>
    </row>
    <row r="1553" spans="1:11" x14ac:dyDescent="0.25">
      <c r="A1553" s="1">
        <v>43986</v>
      </c>
      <c r="B1553">
        <v>2.1300517426408057</v>
      </c>
      <c r="C1553" t="s">
        <v>88</v>
      </c>
      <c r="I1553" s="1">
        <v>43868</v>
      </c>
      <c r="J1553">
        <v>76.377505034641558</v>
      </c>
      <c r="K1553" t="s">
        <v>116</v>
      </c>
    </row>
    <row r="1554" spans="1:11" x14ac:dyDescent="0.25">
      <c r="A1554" s="1">
        <v>43987</v>
      </c>
      <c r="B1554">
        <v>4.4260103485281608</v>
      </c>
      <c r="C1554" t="s">
        <v>88</v>
      </c>
      <c r="I1554" s="1">
        <v>43869</v>
      </c>
      <c r="J1554">
        <v>75.945351416423648</v>
      </c>
      <c r="K1554" t="s">
        <v>116</v>
      </c>
    </row>
    <row r="1555" spans="1:11" x14ac:dyDescent="0.25">
      <c r="A1555" s="1">
        <v>43988</v>
      </c>
      <c r="B1555">
        <v>3.2852020697056323</v>
      </c>
      <c r="C1555" t="s">
        <v>88</v>
      </c>
      <c r="I1555" s="1">
        <v>43870</v>
      </c>
      <c r="J1555">
        <v>92.693895786268939</v>
      </c>
      <c r="K1555" t="s">
        <v>116</v>
      </c>
    </row>
    <row r="1556" spans="1:11" x14ac:dyDescent="0.25">
      <c r="A1556" s="1">
        <v>43989</v>
      </c>
      <c r="B1556">
        <v>5.4570404139411259</v>
      </c>
      <c r="C1556" t="s">
        <v>88</v>
      </c>
      <c r="I1556" s="1">
        <v>43871</v>
      </c>
      <c r="J1556">
        <v>96.079511357025865</v>
      </c>
      <c r="K1556" t="s">
        <v>116</v>
      </c>
    </row>
    <row r="1557" spans="1:11" x14ac:dyDescent="0.25">
      <c r="A1557" s="1">
        <v>43990</v>
      </c>
      <c r="B1557">
        <v>4.2914080827882248</v>
      </c>
      <c r="C1557" t="s">
        <v>88</v>
      </c>
      <c r="I1557" s="1">
        <v>43872</v>
      </c>
      <c r="J1557">
        <v>103.74574720268072</v>
      </c>
      <c r="K1557" t="s">
        <v>116</v>
      </c>
    </row>
    <row r="1558" spans="1:11" x14ac:dyDescent="0.25">
      <c r="A1558" s="1">
        <v>43991</v>
      </c>
      <c r="B1558">
        <v>3.2582816165576451</v>
      </c>
      <c r="C1558" t="s">
        <v>88</v>
      </c>
      <c r="I1558" s="1">
        <v>43873</v>
      </c>
      <c r="J1558">
        <v>116.80171616209603</v>
      </c>
      <c r="K1558" t="s">
        <v>116</v>
      </c>
    </row>
    <row r="1559" spans="1:11" x14ac:dyDescent="0.25">
      <c r="A1559" s="1">
        <v>43992</v>
      </c>
      <c r="B1559">
        <v>3.051656323311529</v>
      </c>
      <c r="C1559" t="s">
        <v>88</v>
      </c>
      <c r="I1559" s="1">
        <v>43874</v>
      </c>
      <c r="J1559">
        <v>97.939811610237626</v>
      </c>
      <c r="K1559" t="s">
        <v>116</v>
      </c>
    </row>
    <row r="1560" spans="1:11" x14ac:dyDescent="0.25">
      <c r="A1560" s="1">
        <v>43993</v>
      </c>
      <c r="B1560">
        <v>9.4103312646623074</v>
      </c>
      <c r="C1560" t="s">
        <v>88</v>
      </c>
      <c r="I1560" s="1">
        <v>43875</v>
      </c>
      <c r="J1560">
        <v>319.64595126931385</v>
      </c>
      <c r="K1560" t="s">
        <v>116</v>
      </c>
    </row>
    <row r="1561" spans="1:11" x14ac:dyDescent="0.25">
      <c r="A1561" s="1">
        <v>43994</v>
      </c>
      <c r="B1561">
        <v>7.4820662529324613</v>
      </c>
      <c r="C1561" t="s">
        <v>88</v>
      </c>
      <c r="I1561" s="1">
        <v>43876</v>
      </c>
      <c r="J1561">
        <v>-25.066229611231819</v>
      </c>
      <c r="K1561" t="s">
        <v>116</v>
      </c>
    </row>
    <row r="1562" spans="1:11" x14ac:dyDescent="0.25">
      <c r="A1562" s="1">
        <v>43995</v>
      </c>
      <c r="B1562">
        <v>10.296413250586493</v>
      </c>
      <c r="C1562" t="s">
        <v>88</v>
      </c>
      <c r="I1562" s="1">
        <v>43877</v>
      </c>
      <c r="J1562">
        <v>117.55372116384744</v>
      </c>
      <c r="K1562" t="s">
        <v>116</v>
      </c>
    </row>
    <row r="1563" spans="1:11" x14ac:dyDescent="0.25">
      <c r="A1563" s="1">
        <v>43996</v>
      </c>
      <c r="B1563">
        <v>47.659282650117291</v>
      </c>
      <c r="C1563" t="s">
        <v>88</v>
      </c>
      <c r="I1563" s="1">
        <v>43878</v>
      </c>
      <c r="J1563">
        <v>160.92332977400093</v>
      </c>
      <c r="K1563" t="s">
        <v>116</v>
      </c>
    </row>
    <row r="1564" spans="1:11" x14ac:dyDescent="0.25">
      <c r="A1564" s="1">
        <v>43997</v>
      </c>
      <c r="B1564">
        <v>48.731856530023457</v>
      </c>
      <c r="C1564" t="s">
        <v>88</v>
      </c>
      <c r="I1564" s="1">
        <v>43879</v>
      </c>
      <c r="J1564">
        <v>104.20632044067102</v>
      </c>
      <c r="K1564" t="s">
        <v>116</v>
      </c>
    </row>
    <row r="1565" spans="1:11" x14ac:dyDescent="0.25">
      <c r="A1565" s="1">
        <v>43998</v>
      </c>
      <c r="B1565">
        <v>41.74637130600469</v>
      </c>
      <c r="C1565" t="s">
        <v>88</v>
      </c>
      <c r="I1565" s="1">
        <v>43880</v>
      </c>
      <c r="J1565">
        <v>83.290873491975589</v>
      </c>
      <c r="K1565" t="s">
        <v>116</v>
      </c>
    </row>
    <row r="1566" spans="1:11" x14ac:dyDescent="0.25">
      <c r="A1566" s="1">
        <v>43999</v>
      </c>
      <c r="B1566">
        <v>43.549274261200935</v>
      </c>
      <c r="C1566" t="s">
        <v>88</v>
      </c>
      <c r="I1566" s="1">
        <v>43881</v>
      </c>
      <c r="J1566">
        <v>147.56162506737212</v>
      </c>
      <c r="K1566" t="s">
        <v>116</v>
      </c>
    </row>
    <row r="1567" spans="1:11" x14ac:dyDescent="0.25">
      <c r="A1567" s="1">
        <v>44000</v>
      </c>
      <c r="B1567">
        <v>31.109854852240186</v>
      </c>
      <c r="C1567" t="s">
        <v>88</v>
      </c>
      <c r="I1567" s="1">
        <v>43882</v>
      </c>
      <c r="J1567">
        <v>116.05633533933326</v>
      </c>
      <c r="K1567" t="s">
        <v>116</v>
      </c>
    </row>
    <row r="1568" spans="1:11" x14ac:dyDescent="0.25">
      <c r="A1568" s="1">
        <v>44001</v>
      </c>
      <c r="B1568">
        <v>31.821970970448039</v>
      </c>
      <c r="C1568" t="s">
        <v>88</v>
      </c>
      <c r="I1568" s="1">
        <v>43883</v>
      </c>
      <c r="J1568">
        <v>115.79922277655221</v>
      </c>
      <c r="K1568" t="s">
        <v>116</v>
      </c>
    </row>
    <row r="1569" spans="1:11" x14ac:dyDescent="0.25">
      <c r="A1569" s="1">
        <v>44002</v>
      </c>
      <c r="B1569">
        <v>27.964394194089607</v>
      </c>
      <c r="C1569" t="s">
        <v>88</v>
      </c>
      <c r="I1569" s="1">
        <v>43884</v>
      </c>
      <c r="J1569">
        <v>104.19629768700258</v>
      </c>
      <c r="K1569" t="s">
        <v>116</v>
      </c>
    </row>
    <row r="1570" spans="1:11" x14ac:dyDescent="0.25">
      <c r="A1570" s="1">
        <v>44003</v>
      </c>
      <c r="B1570">
        <v>26.392878838817921</v>
      </c>
      <c r="C1570" t="s">
        <v>88</v>
      </c>
      <c r="I1570" s="1">
        <v>43885</v>
      </c>
      <c r="J1570">
        <v>89.110082149410999</v>
      </c>
      <c r="K1570" t="s">
        <v>116</v>
      </c>
    </row>
    <row r="1571" spans="1:11" x14ac:dyDescent="0.25">
      <c r="A1571" s="1">
        <v>44004</v>
      </c>
      <c r="B1571">
        <v>19.678575767763583</v>
      </c>
      <c r="C1571" t="s">
        <v>88</v>
      </c>
      <c r="I1571" s="1">
        <v>43886</v>
      </c>
      <c r="J1571">
        <v>166.66238646626968</v>
      </c>
      <c r="K1571" t="s">
        <v>116</v>
      </c>
    </row>
    <row r="1572" spans="1:11" x14ac:dyDescent="0.25">
      <c r="A1572" s="1">
        <v>43848</v>
      </c>
      <c r="B1572">
        <v>59</v>
      </c>
      <c r="C1572" t="s">
        <v>89</v>
      </c>
      <c r="I1572" s="1">
        <v>43887</v>
      </c>
      <c r="J1572">
        <v>56.308919991228791</v>
      </c>
      <c r="K1572" t="s">
        <v>116</v>
      </c>
    </row>
    <row r="1573" spans="1:11" x14ac:dyDescent="0.25">
      <c r="A1573" s="1">
        <v>43849</v>
      </c>
      <c r="B1573">
        <v>59</v>
      </c>
      <c r="C1573" t="s">
        <v>89</v>
      </c>
      <c r="I1573" s="1">
        <v>43888</v>
      </c>
      <c r="J1573">
        <v>17.080517901834185</v>
      </c>
      <c r="K1573" t="s">
        <v>116</v>
      </c>
    </row>
    <row r="1574" spans="1:11" x14ac:dyDescent="0.25">
      <c r="A1574" s="1">
        <v>43850</v>
      </c>
      <c r="B1574">
        <v>63.32</v>
      </c>
      <c r="C1574" t="s">
        <v>89</v>
      </c>
      <c r="I1574" s="1">
        <v>43889</v>
      </c>
      <c r="J1574">
        <v>-1.5366939732186076</v>
      </c>
      <c r="K1574" t="s">
        <v>116</v>
      </c>
    </row>
    <row r="1575" spans="1:11" x14ac:dyDescent="0.25">
      <c r="A1575" s="1">
        <v>43851</v>
      </c>
      <c r="B1575">
        <v>71.163200000000003</v>
      </c>
      <c r="C1575" t="s">
        <v>89</v>
      </c>
      <c r="I1575" s="1">
        <v>43890</v>
      </c>
      <c r="J1575">
        <v>35.883347794630737</v>
      </c>
      <c r="K1575" t="s">
        <v>116</v>
      </c>
    </row>
    <row r="1576" spans="1:11" x14ac:dyDescent="0.25">
      <c r="A1576" s="1">
        <v>43852</v>
      </c>
      <c r="B1576">
        <v>91.751232000000002</v>
      </c>
      <c r="C1576" t="s">
        <v>89</v>
      </c>
      <c r="I1576" s="1">
        <v>43891</v>
      </c>
      <c r="J1576">
        <v>52.882013559636931</v>
      </c>
      <c r="K1576" t="s">
        <v>116</v>
      </c>
    </row>
    <row r="1577" spans="1:11" x14ac:dyDescent="0.25">
      <c r="A1577" s="1">
        <v>43853</v>
      </c>
      <c r="B1577">
        <v>106.19160832</v>
      </c>
      <c r="C1577" t="s">
        <v>89</v>
      </c>
      <c r="I1577" s="1">
        <v>43892</v>
      </c>
      <c r="J1577">
        <v>35.237258034470528</v>
      </c>
      <c r="K1577" t="s">
        <v>116</v>
      </c>
    </row>
    <row r="1578" spans="1:11" x14ac:dyDescent="0.25">
      <c r="A1578" s="1">
        <v>43854</v>
      </c>
      <c r="B1578">
        <v>149.4562450432</v>
      </c>
      <c r="C1578" t="s">
        <v>89</v>
      </c>
      <c r="I1578" s="1">
        <v>43893</v>
      </c>
      <c r="J1578">
        <v>41.63646178737612</v>
      </c>
      <c r="K1578" t="s">
        <v>116</v>
      </c>
    </row>
    <row r="1579" spans="1:11" x14ac:dyDescent="0.25">
      <c r="A1579" s="1">
        <v>43855</v>
      </c>
      <c r="B1579">
        <v>236.44970462003198</v>
      </c>
      <c r="C1579" t="s">
        <v>89</v>
      </c>
      <c r="I1579" s="1">
        <v>43894</v>
      </c>
      <c r="J1579">
        <v>28.748966994036515</v>
      </c>
      <c r="K1579" t="s">
        <v>116</v>
      </c>
    </row>
    <row r="1580" spans="1:11" x14ac:dyDescent="0.25">
      <c r="A1580" s="1">
        <v>43856</v>
      </c>
      <c r="B1580">
        <v>369.90648409669632</v>
      </c>
      <c r="C1580" t="s">
        <v>89</v>
      </c>
      <c r="I1580" s="1">
        <v>43895</v>
      </c>
      <c r="J1580">
        <v>35.452129159185233</v>
      </c>
      <c r="K1580" t="s">
        <v>116</v>
      </c>
    </row>
    <row r="1581" spans="1:11" x14ac:dyDescent="0.25">
      <c r="A1581" s="1">
        <v>43857</v>
      </c>
      <c r="B1581">
        <v>508.83564831415993</v>
      </c>
      <c r="C1581" t="s">
        <v>89</v>
      </c>
      <c r="I1581" s="1">
        <v>43896</v>
      </c>
      <c r="J1581">
        <v>29.143398930336424</v>
      </c>
      <c r="K1581" t="s">
        <v>116</v>
      </c>
    </row>
    <row r="1582" spans="1:11" x14ac:dyDescent="0.25">
      <c r="A1582" s="1">
        <v>43858</v>
      </c>
      <c r="B1582">
        <v>870.86555375556441</v>
      </c>
      <c r="C1582" t="s">
        <v>89</v>
      </c>
      <c r="I1582" s="1">
        <v>43897</v>
      </c>
      <c r="J1582">
        <v>27.629877569151347</v>
      </c>
      <c r="K1582" t="s">
        <v>116</v>
      </c>
    </row>
    <row r="1583" spans="1:11" x14ac:dyDescent="0.25">
      <c r="A1583" s="1">
        <v>43859</v>
      </c>
      <c r="B1583">
        <v>1121.6148559584653</v>
      </c>
      <c r="C1583" t="s">
        <v>89</v>
      </c>
      <c r="I1583" s="1">
        <v>43898</v>
      </c>
      <c r="J1583">
        <v>25.964051652657474</v>
      </c>
      <c r="K1583" t="s">
        <v>116</v>
      </c>
    </row>
    <row r="1584" spans="1:11" x14ac:dyDescent="0.25">
      <c r="A1584" s="1">
        <v>43860</v>
      </c>
      <c r="B1584">
        <v>1402.4297034824476</v>
      </c>
      <c r="C1584" t="s">
        <v>89</v>
      </c>
      <c r="I1584" s="1">
        <v>43899</v>
      </c>
      <c r="J1584">
        <v>25.493893411657915</v>
      </c>
      <c r="K1584" t="s">
        <v>116</v>
      </c>
    </row>
    <row r="1585" spans="1:11" x14ac:dyDescent="0.25">
      <c r="A1585" s="1">
        <v>43861</v>
      </c>
      <c r="B1585">
        <v>1699.0243933623356</v>
      </c>
      <c r="C1585" t="s">
        <v>89</v>
      </c>
      <c r="I1585" s="1">
        <v>43900</v>
      </c>
      <c r="J1585">
        <v>20.603769979996937</v>
      </c>
      <c r="K1585" t="s">
        <v>116</v>
      </c>
    </row>
    <row r="1586" spans="1:11" x14ac:dyDescent="0.25">
      <c r="A1586" s="1">
        <v>43862</v>
      </c>
      <c r="B1586">
        <v>1975.8991695317522</v>
      </c>
      <c r="C1586" t="s">
        <v>89</v>
      </c>
      <c r="I1586" s="1">
        <v>43901</v>
      </c>
      <c r="J1586">
        <v>12.519332506466704</v>
      </c>
      <c r="K1586" t="s">
        <v>116</v>
      </c>
    </row>
    <row r="1587" spans="1:11" x14ac:dyDescent="0.25">
      <c r="A1587" s="1">
        <v>43863</v>
      </c>
      <c r="B1587">
        <v>2319.9230236860158</v>
      </c>
      <c r="C1587" t="s">
        <v>89</v>
      </c>
      <c r="I1587" s="1">
        <v>43902</v>
      </c>
      <c r="J1587">
        <v>20.970072207621964</v>
      </c>
      <c r="K1587" t="s">
        <v>116</v>
      </c>
    </row>
    <row r="1588" spans="1:11" x14ac:dyDescent="0.25">
      <c r="A1588" s="1">
        <v>43864</v>
      </c>
      <c r="B1588">
        <v>2662.545186061986</v>
      </c>
      <c r="C1588" t="s">
        <v>89</v>
      </c>
      <c r="I1588" s="1">
        <v>43903</v>
      </c>
      <c r="J1588">
        <v>7.4793739349749577</v>
      </c>
      <c r="K1588" t="s">
        <v>116</v>
      </c>
    </row>
    <row r="1589" spans="1:11" x14ac:dyDescent="0.25">
      <c r="A1589" s="1">
        <v>43865</v>
      </c>
      <c r="B1589">
        <v>3041.0611085202822</v>
      </c>
      <c r="C1589" t="s">
        <v>89</v>
      </c>
      <c r="I1589" s="1">
        <v>43904</v>
      </c>
      <c r="J1589">
        <v>1.2744349620615836</v>
      </c>
      <c r="K1589" t="s">
        <v>116</v>
      </c>
    </row>
    <row r="1590" spans="1:11" x14ac:dyDescent="0.25">
      <c r="A1590" s="1">
        <v>43866</v>
      </c>
      <c r="B1590">
        <v>3508.2714021461079</v>
      </c>
      <c r="C1590" t="s">
        <v>89</v>
      </c>
      <c r="I1590" s="1">
        <v>43905</v>
      </c>
      <c r="J1590">
        <v>15.217808791759495</v>
      </c>
      <c r="K1590" t="s">
        <v>116</v>
      </c>
    </row>
    <row r="1591" spans="1:11" x14ac:dyDescent="0.25">
      <c r="A1591" s="1">
        <v>43867</v>
      </c>
      <c r="B1591">
        <v>3851.0687809609244</v>
      </c>
      <c r="C1591" t="s">
        <v>89</v>
      </c>
      <c r="I1591" s="1">
        <v>43906</v>
      </c>
      <c r="J1591">
        <v>9.2270859309730007</v>
      </c>
      <c r="K1591" t="s">
        <v>116</v>
      </c>
    </row>
    <row r="1592" spans="1:11" x14ac:dyDescent="0.25">
      <c r="A1592" s="1">
        <v>43868</v>
      </c>
      <c r="B1592">
        <v>3986.7839327743404</v>
      </c>
      <c r="C1592" t="s">
        <v>89</v>
      </c>
      <c r="I1592" s="1">
        <v>43907</v>
      </c>
      <c r="J1592">
        <v>13.643606362992983</v>
      </c>
      <c r="K1592" t="s">
        <v>116</v>
      </c>
    </row>
    <row r="1593" spans="1:11" x14ac:dyDescent="0.25">
      <c r="A1593" s="1">
        <v>43869</v>
      </c>
      <c r="B1593">
        <v>4119.6846969140997</v>
      </c>
      <c r="C1593" t="s">
        <v>89</v>
      </c>
      <c r="I1593" s="1">
        <v>43908</v>
      </c>
      <c r="J1593">
        <v>8.355002377081469</v>
      </c>
      <c r="K1593" t="s">
        <v>116</v>
      </c>
    </row>
    <row r="1594" spans="1:11" x14ac:dyDescent="0.25">
      <c r="A1594" s="1">
        <v>43870</v>
      </c>
      <c r="B1594">
        <v>4020.6979203493433</v>
      </c>
      <c r="C1594" t="s">
        <v>89</v>
      </c>
      <c r="I1594" s="1">
        <v>43909</v>
      </c>
      <c r="J1594">
        <v>17.790080058567025</v>
      </c>
      <c r="K1594" t="s">
        <v>116</v>
      </c>
    </row>
    <row r="1595" spans="1:11" x14ac:dyDescent="0.25">
      <c r="A1595" s="1">
        <v>43871</v>
      </c>
      <c r="B1595">
        <v>3963.8005822835644</v>
      </c>
      <c r="C1595" t="s">
        <v>89</v>
      </c>
      <c r="I1595" s="1">
        <v>43910</v>
      </c>
      <c r="J1595">
        <v>7.0114443573812402</v>
      </c>
      <c r="K1595" t="s">
        <v>116</v>
      </c>
    </row>
    <row r="1596" spans="1:11" x14ac:dyDescent="0.25">
      <c r="A1596" s="1">
        <v>43872</v>
      </c>
      <c r="B1596">
        <v>3757.2106885395983</v>
      </c>
      <c r="C1596" t="s">
        <v>89</v>
      </c>
      <c r="I1596" s="1">
        <v>43911</v>
      </c>
      <c r="J1596">
        <v>-0.27160717157991066</v>
      </c>
      <c r="K1596" t="s">
        <v>116</v>
      </c>
    </row>
    <row r="1597" spans="1:11" x14ac:dyDescent="0.25">
      <c r="A1597" s="1">
        <v>43873</v>
      </c>
      <c r="B1597">
        <v>3431.8503460028419</v>
      </c>
      <c r="C1597" t="s">
        <v>89</v>
      </c>
      <c r="I1597" s="1">
        <v>43912</v>
      </c>
      <c r="J1597">
        <v>3.8856111124390038</v>
      </c>
      <c r="K1597" t="s">
        <v>116</v>
      </c>
    </row>
    <row r="1598" spans="1:11" x14ac:dyDescent="0.25">
      <c r="A1598" s="1">
        <v>43874</v>
      </c>
      <c r="B1598">
        <v>3067.8480581333229</v>
      </c>
      <c r="C1598" t="s">
        <v>89</v>
      </c>
      <c r="I1598" s="1">
        <v>43913</v>
      </c>
      <c r="J1598">
        <v>6.0702636572818234</v>
      </c>
      <c r="K1598" t="s">
        <v>116</v>
      </c>
    </row>
    <row r="1599" spans="1:11" x14ac:dyDescent="0.25">
      <c r="A1599" s="1">
        <v>43875</v>
      </c>
      <c r="B1599">
        <v>2768.932305512375</v>
      </c>
      <c r="C1599" t="s">
        <v>89</v>
      </c>
      <c r="I1599" s="1">
        <v>43914</v>
      </c>
      <c r="J1599">
        <v>10.782225425590022</v>
      </c>
      <c r="K1599" t="s">
        <v>116</v>
      </c>
    </row>
    <row r="1600" spans="1:11" x14ac:dyDescent="0.25">
      <c r="A1600" s="1">
        <v>43876</v>
      </c>
      <c r="B1600">
        <v>2380.7624111951218</v>
      </c>
      <c r="C1600" t="s">
        <v>89</v>
      </c>
      <c r="I1600" s="1">
        <v>43915</v>
      </c>
      <c r="J1600">
        <v>7.7039935068740473</v>
      </c>
      <c r="K1600" t="s">
        <v>116</v>
      </c>
    </row>
    <row r="1601" spans="1:11" x14ac:dyDescent="0.25">
      <c r="A1601" s="1">
        <v>43877</v>
      </c>
      <c r="B1601">
        <v>1943.435999293514</v>
      </c>
      <c r="C1601" t="s">
        <v>89</v>
      </c>
      <c r="I1601" s="1">
        <v>43916</v>
      </c>
      <c r="J1601">
        <v>2.3177912787314603</v>
      </c>
      <c r="K1601" t="s">
        <v>116</v>
      </c>
    </row>
    <row r="1602" spans="1:11" x14ac:dyDescent="0.25">
      <c r="A1602" s="1">
        <v>43878</v>
      </c>
      <c r="B1602">
        <v>1744.7574298004872</v>
      </c>
      <c r="C1602" t="s">
        <v>89</v>
      </c>
      <c r="I1602" s="1">
        <v>43917</v>
      </c>
      <c r="J1602">
        <v>5.1971644147148091</v>
      </c>
      <c r="K1602" t="s">
        <v>116</v>
      </c>
    </row>
    <row r="1603" spans="1:11" x14ac:dyDescent="0.25">
      <c r="A1603" s="1">
        <v>43879</v>
      </c>
      <c r="B1603">
        <v>1558.1842770140463</v>
      </c>
      <c r="C1603" t="s">
        <v>89</v>
      </c>
      <c r="I1603" s="1">
        <v>43918</v>
      </c>
      <c r="J1603">
        <v>4.8468538164940016</v>
      </c>
      <c r="K1603" t="s">
        <v>116</v>
      </c>
    </row>
    <row r="1604" spans="1:11" x14ac:dyDescent="0.25">
      <c r="A1604" s="1">
        <v>43880</v>
      </c>
      <c r="B1604">
        <v>1192.878383704332</v>
      </c>
      <c r="C1604" t="s">
        <v>89</v>
      </c>
      <c r="I1604" s="1">
        <v>43919</v>
      </c>
      <c r="J1604">
        <v>1.9948052542936785</v>
      </c>
      <c r="K1604" t="s">
        <v>116</v>
      </c>
    </row>
    <row r="1605" spans="1:11" x14ac:dyDescent="0.25">
      <c r="A1605" s="1">
        <v>43881</v>
      </c>
      <c r="B1605">
        <v>902.87853370838707</v>
      </c>
      <c r="C1605" t="s">
        <v>89</v>
      </c>
      <c r="I1605" s="1">
        <v>43920</v>
      </c>
      <c r="J1605">
        <v>4.9477201791056604</v>
      </c>
      <c r="K1605" t="s">
        <v>116</v>
      </c>
    </row>
    <row r="1606" spans="1:11" x14ac:dyDescent="0.25">
      <c r="A1606" s="1">
        <v>43882</v>
      </c>
      <c r="B1606">
        <v>552.24351236329562</v>
      </c>
      <c r="C1606" t="s">
        <v>89</v>
      </c>
      <c r="I1606" s="1">
        <v>43921</v>
      </c>
      <c r="J1606">
        <v>1.2517622494404332</v>
      </c>
      <c r="K1606" t="s">
        <v>116</v>
      </c>
    </row>
    <row r="1607" spans="1:11" x14ac:dyDescent="0.25">
      <c r="A1607" s="1">
        <v>43883</v>
      </c>
      <c r="B1607">
        <v>325.76575479269064</v>
      </c>
      <c r="C1607" t="s">
        <v>89</v>
      </c>
      <c r="I1607" s="1">
        <v>43922</v>
      </c>
      <c r="J1607">
        <v>2.4314428238655106</v>
      </c>
      <c r="K1607" t="s">
        <v>116</v>
      </c>
    </row>
    <row r="1608" spans="1:11" x14ac:dyDescent="0.25">
      <c r="A1608" s="1">
        <v>43884</v>
      </c>
      <c r="B1608">
        <v>53.312918544499041</v>
      </c>
      <c r="C1608" t="s">
        <v>89</v>
      </c>
      <c r="I1608" s="1">
        <v>43923</v>
      </c>
      <c r="J1608">
        <v>0.15125553147659931</v>
      </c>
      <c r="K1608" t="s">
        <v>116</v>
      </c>
    </row>
    <row r="1609" spans="1:11" x14ac:dyDescent="0.25">
      <c r="A1609" s="1">
        <v>43885</v>
      </c>
      <c r="B1609">
        <v>-87.661867195834191</v>
      </c>
      <c r="C1609" t="s">
        <v>89</v>
      </c>
      <c r="I1609" s="1">
        <v>43924</v>
      </c>
      <c r="J1609">
        <v>7.4384145328537929</v>
      </c>
      <c r="K1609" t="s">
        <v>116</v>
      </c>
    </row>
    <row r="1610" spans="1:11" x14ac:dyDescent="0.25">
      <c r="A1610" s="1">
        <v>43886</v>
      </c>
      <c r="B1610">
        <v>-201.09522110026739</v>
      </c>
      <c r="C1610" t="s">
        <v>89</v>
      </c>
      <c r="I1610" s="1">
        <v>43925</v>
      </c>
      <c r="J1610">
        <v>13.735261032102805</v>
      </c>
      <c r="K1610" t="s">
        <v>116</v>
      </c>
    </row>
    <row r="1611" spans="1:11" x14ac:dyDescent="0.25">
      <c r="A1611" s="1">
        <v>43887</v>
      </c>
      <c r="B1611">
        <v>-261.07809537980324</v>
      </c>
      <c r="C1611" t="s">
        <v>89</v>
      </c>
      <c r="I1611" s="1">
        <v>43926</v>
      </c>
      <c r="J1611">
        <v>3.964063271406812</v>
      </c>
      <c r="K1611" t="s">
        <v>116</v>
      </c>
    </row>
    <row r="1612" spans="1:11" x14ac:dyDescent="0.25">
      <c r="A1612" s="1">
        <v>43888</v>
      </c>
      <c r="B1612">
        <v>-306.74127098823988</v>
      </c>
      <c r="C1612" t="s">
        <v>89</v>
      </c>
      <c r="I1612" s="1">
        <v>43927</v>
      </c>
      <c r="J1612">
        <v>0.59282322556725386</v>
      </c>
      <c r="K1612" t="s">
        <v>116</v>
      </c>
    </row>
    <row r="1613" spans="1:11" x14ac:dyDescent="0.25">
      <c r="A1613" s="1">
        <v>43889</v>
      </c>
      <c r="B1613">
        <v>-293.92216063545953</v>
      </c>
      <c r="C1613" t="s">
        <v>89</v>
      </c>
      <c r="I1613" s="1">
        <v>43928</v>
      </c>
      <c r="J1613">
        <v>1.9168352036299963E-2</v>
      </c>
      <c r="K1613" t="s">
        <v>116</v>
      </c>
    </row>
    <row r="1614" spans="1:11" x14ac:dyDescent="0.25">
      <c r="A1614" s="1">
        <v>43890</v>
      </c>
      <c r="B1614">
        <v>-219.78998592781687</v>
      </c>
      <c r="C1614" t="s">
        <v>89</v>
      </c>
      <c r="I1614" s="1">
        <v>43929</v>
      </c>
      <c r="J1614">
        <v>-1.707830367973123</v>
      </c>
      <c r="K1614" t="s">
        <v>116</v>
      </c>
    </row>
    <row r="1615" spans="1:11" x14ac:dyDescent="0.25">
      <c r="A1615" s="1">
        <v>43891</v>
      </c>
      <c r="B1615">
        <v>-217.81264672459008</v>
      </c>
      <c r="C1615" t="s">
        <v>89</v>
      </c>
      <c r="I1615" s="1">
        <v>43930</v>
      </c>
      <c r="J1615">
        <v>1.9197813235277918</v>
      </c>
      <c r="K1615" t="s">
        <v>116</v>
      </c>
    </row>
    <row r="1616" spans="1:11" x14ac:dyDescent="0.25">
      <c r="A1616" s="1">
        <v>43892</v>
      </c>
      <c r="B1616">
        <v>-217.91826949302504</v>
      </c>
      <c r="C1616" t="s">
        <v>89</v>
      </c>
      <c r="I1616" s="1">
        <v>43931</v>
      </c>
      <c r="J1616">
        <v>2.696643614770188</v>
      </c>
      <c r="K1616" t="s">
        <v>116</v>
      </c>
    </row>
    <row r="1617" spans="1:11" x14ac:dyDescent="0.25">
      <c r="A1617" s="1">
        <v>43893</v>
      </c>
      <c r="B1617">
        <v>-205.726036928052</v>
      </c>
      <c r="C1617" t="s">
        <v>89</v>
      </c>
      <c r="I1617" s="1">
        <v>43932</v>
      </c>
      <c r="J1617">
        <v>0.96616415956574675</v>
      </c>
      <c r="K1617" t="s">
        <v>116</v>
      </c>
    </row>
    <row r="1618" spans="1:11" x14ac:dyDescent="0.25">
      <c r="A1618" s="1">
        <v>43894</v>
      </c>
      <c r="B1618">
        <v>-178.1832093989515</v>
      </c>
      <c r="C1618" t="s">
        <v>89</v>
      </c>
      <c r="I1618" s="1">
        <v>43933</v>
      </c>
      <c r="J1618">
        <v>3.5217232064027808</v>
      </c>
      <c r="K1618" t="s">
        <v>116</v>
      </c>
    </row>
    <row r="1619" spans="1:11" x14ac:dyDescent="0.25">
      <c r="A1619" s="1">
        <v>43895</v>
      </c>
      <c r="B1619">
        <v>-142.50161899971303</v>
      </c>
      <c r="C1619" t="s">
        <v>89</v>
      </c>
      <c r="I1619" s="1">
        <v>43934</v>
      </c>
      <c r="J1619">
        <v>-0.62106783632759255</v>
      </c>
      <c r="K1619" t="s">
        <v>116</v>
      </c>
    </row>
    <row r="1620" spans="1:11" x14ac:dyDescent="0.25">
      <c r="A1620" s="1">
        <v>43896</v>
      </c>
      <c r="B1620">
        <v>-113.09628192033372</v>
      </c>
      <c r="C1620" t="s">
        <v>89</v>
      </c>
      <c r="I1620" s="1">
        <v>43935</v>
      </c>
      <c r="J1620">
        <v>1.8278573703759919</v>
      </c>
      <c r="K1620" t="s">
        <v>116</v>
      </c>
    </row>
    <row r="1621" spans="1:11" x14ac:dyDescent="0.25">
      <c r="A1621" s="1">
        <v>43897</v>
      </c>
      <c r="B1621">
        <v>-94.28816098001694</v>
      </c>
      <c r="C1621" t="s">
        <v>89</v>
      </c>
      <c r="I1621" s="1">
        <v>43936</v>
      </c>
      <c r="J1621">
        <v>-0.45218630532392612</v>
      </c>
      <c r="K1621" t="s">
        <v>116</v>
      </c>
    </row>
    <row r="1622" spans="1:11" x14ac:dyDescent="0.25">
      <c r="A1622" s="1">
        <v>43898</v>
      </c>
      <c r="B1622">
        <v>-74.670137788562826</v>
      </c>
      <c r="C1622" t="s">
        <v>89</v>
      </c>
      <c r="I1622" s="1">
        <v>43937</v>
      </c>
      <c r="J1622">
        <v>0.82120419494340324</v>
      </c>
      <c r="K1622" t="s">
        <v>116</v>
      </c>
    </row>
    <row r="1623" spans="1:11" x14ac:dyDescent="0.25">
      <c r="A1623" s="1">
        <v>43899</v>
      </c>
      <c r="B1623">
        <v>-59.428913723857029</v>
      </c>
      <c r="C1623" t="s">
        <v>89</v>
      </c>
      <c r="I1623" s="1">
        <v>43938</v>
      </c>
      <c r="J1623">
        <v>-0.2496883897669091</v>
      </c>
      <c r="K1623" t="s">
        <v>116</v>
      </c>
    </row>
    <row r="1624" spans="1:11" x14ac:dyDescent="0.25">
      <c r="A1624" s="1">
        <v>43900</v>
      </c>
      <c r="B1624">
        <v>-42.898777923138105</v>
      </c>
      <c r="C1624" t="s">
        <v>89</v>
      </c>
      <c r="I1624" s="1">
        <v>43939</v>
      </c>
      <c r="J1624">
        <v>-0.30406633725814958</v>
      </c>
      <c r="K1624" t="s">
        <v>116</v>
      </c>
    </row>
    <row r="1625" spans="1:11" x14ac:dyDescent="0.25">
      <c r="A1625" s="1">
        <v>43901</v>
      </c>
      <c r="B1625">
        <v>-29.158718165637449</v>
      </c>
      <c r="C1625" t="s">
        <v>89</v>
      </c>
      <c r="I1625" s="1">
        <v>43940</v>
      </c>
      <c r="J1625">
        <v>-0.12033947091118197</v>
      </c>
      <c r="K1625" t="s">
        <v>116</v>
      </c>
    </row>
    <row r="1626" spans="1:11" x14ac:dyDescent="0.25">
      <c r="A1626" s="1">
        <v>43902</v>
      </c>
      <c r="B1626">
        <v>-15.200321633011423</v>
      </c>
      <c r="C1626" t="s">
        <v>89</v>
      </c>
      <c r="I1626" s="1">
        <v>43941</v>
      </c>
      <c r="J1626">
        <v>-6.5768362586319795E-3</v>
      </c>
      <c r="K1626" t="s">
        <v>116</v>
      </c>
    </row>
    <row r="1627" spans="1:11" x14ac:dyDescent="0.25">
      <c r="A1627" s="1">
        <v>43903</v>
      </c>
      <c r="B1627">
        <v>-4.7855915415901471</v>
      </c>
      <c r="C1627" t="s">
        <v>89</v>
      </c>
      <c r="I1627" s="1">
        <v>43942</v>
      </c>
      <c r="J1627">
        <v>2.0384865877402479E-2</v>
      </c>
      <c r="K1627" t="s">
        <v>116</v>
      </c>
    </row>
    <row r="1628" spans="1:11" x14ac:dyDescent="0.25">
      <c r="A1628" s="1">
        <v>43904</v>
      </c>
      <c r="B1628">
        <v>6.3376161932104802</v>
      </c>
      <c r="C1628" t="s">
        <v>89</v>
      </c>
      <c r="I1628" s="1">
        <v>43943</v>
      </c>
      <c r="J1628">
        <v>1.2730892143071782E-2</v>
      </c>
      <c r="K1628" t="s">
        <v>116</v>
      </c>
    </row>
    <row r="1629" spans="1:11" x14ac:dyDescent="0.25">
      <c r="A1629" s="1">
        <v>43905</v>
      </c>
      <c r="B1629">
        <v>14.822677733322561</v>
      </c>
      <c r="C1629" t="s">
        <v>89</v>
      </c>
      <c r="I1629" s="1">
        <v>43944</v>
      </c>
      <c r="J1629">
        <v>3.0523264246396994E-3</v>
      </c>
      <c r="K1629" t="s">
        <v>116</v>
      </c>
    </row>
    <row r="1630" spans="1:11" x14ac:dyDescent="0.25">
      <c r="A1630" s="1">
        <v>43906</v>
      </c>
      <c r="B1630">
        <v>22.857819856079324</v>
      </c>
      <c r="C1630" t="s">
        <v>89</v>
      </c>
      <c r="I1630" s="1">
        <v>43945</v>
      </c>
      <c r="J1630">
        <v>-8.3687563081612367E-4</v>
      </c>
      <c r="K1630" t="s">
        <v>116</v>
      </c>
    </row>
    <row r="1631" spans="1:11" x14ac:dyDescent="0.25">
      <c r="A1631" s="1">
        <v>43907</v>
      </c>
      <c r="B1631">
        <v>27.29162076004156</v>
      </c>
      <c r="C1631" t="s">
        <v>89</v>
      </c>
      <c r="I1631" s="1">
        <v>43946</v>
      </c>
      <c r="J1631">
        <v>-1.0791156381849691E-3</v>
      </c>
      <c r="K1631" t="s">
        <v>116</v>
      </c>
    </row>
    <row r="1632" spans="1:11" x14ac:dyDescent="0.25">
      <c r="A1632" s="1">
        <v>43908</v>
      </c>
      <c r="B1632">
        <v>35.306996652809687</v>
      </c>
      <c r="C1632" t="s">
        <v>89</v>
      </c>
      <c r="I1632" s="1">
        <v>43947</v>
      </c>
      <c r="J1632">
        <v>-4.3692963122035796E-4</v>
      </c>
      <c r="K1632" t="s">
        <v>116</v>
      </c>
    </row>
    <row r="1633" spans="1:11" x14ac:dyDescent="0.25">
      <c r="A1633" s="1">
        <v>43909</v>
      </c>
      <c r="B1633">
        <v>42.867017500911807</v>
      </c>
      <c r="C1633" t="s">
        <v>89</v>
      </c>
      <c r="I1633" s="1">
        <v>43948</v>
      </c>
      <c r="J1633">
        <v>1.4399711425341537</v>
      </c>
      <c r="K1633" t="s">
        <v>116</v>
      </c>
    </row>
    <row r="1634" spans="1:11" x14ac:dyDescent="0.25">
      <c r="A1634" s="1">
        <v>43910</v>
      </c>
      <c r="B1634">
        <v>49.240353479357026</v>
      </c>
      <c r="C1634" t="s">
        <v>89</v>
      </c>
      <c r="I1634" s="1">
        <v>43949</v>
      </c>
      <c r="J1634">
        <v>6.4712257453699573E-3</v>
      </c>
      <c r="K1634" t="s">
        <v>116</v>
      </c>
    </row>
    <row r="1635" spans="1:11" x14ac:dyDescent="0.25">
      <c r="A1635" s="1">
        <v>43911</v>
      </c>
      <c r="B1635">
        <v>55.209408122938925</v>
      </c>
      <c r="C1635" t="s">
        <v>89</v>
      </c>
      <c r="I1635" s="1">
        <v>43950</v>
      </c>
      <c r="J1635">
        <v>-0.28437034208942347</v>
      </c>
      <c r="K1635" t="s">
        <v>116</v>
      </c>
    </row>
    <row r="1636" spans="1:11" x14ac:dyDescent="0.25">
      <c r="A1636" s="1">
        <v>43912</v>
      </c>
      <c r="B1636">
        <v>57.936275512886887</v>
      </c>
      <c r="C1636" t="s">
        <v>89</v>
      </c>
      <c r="I1636" s="1">
        <v>43951</v>
      </c>
      <c r="J1636">
        <v>-0.16054163671915109</v>
      </c>
      <c r="K1636" t="s">
        <v>116</v>
      </c>
    </row>
    <row r="1637" spans="1:11" x14ac:dyDescent="0.25">
      <c r="A1637" s="1">
        <v>43913</v>
      </c>
      <c r="B1637">
        <v>68.720318404329774</v>
      </c>
      <c r="C1637" t="s">
        <v>89</v>
      </c>
      <c r="I1637" s="1">
        <v>43952</v>
      </c>
      <c r="J1637">
        <v>-3.3029248144839915E-2</v>
      </c>
      <c r="K1637" t="s">
        <v>116</v>
      </c>
    </row>
    <row r="1638" spans="1:11" x14ac:dyDescent="0.25">
      <c r="A1638" s="1">
        <v>43914</v>
      </c>
      <c r="B1638">
        <v>70.278739981310892</v>
      </c>
      <c r="C1638" t="s">
        <v>89</v>
      </c>
      <c r="I1638" s="1">
        <v>43953</v>
      </c>
      <c r="J1638">
        <v>1.3611948382719858E-2</v>
      </c>
      <c r="K1638" t="s">
        <v>116</v>
      </c>
    </row>
    <row r="1639" spans="1:11" x14ac:dyDescent="0.25">
      <c r="A1639" s="1">
        <v>43915</v>
      </c>
      <c r="B1639">
        <v>75.394327643643351</v>
      </c>
      <c r="C1639" t="s">
        <v>89</v>
      </c>
      <c r="I1639" s="1">
        <v>43954</v>
      </c>
      <c r="J1639">
        <v>1.42285407232911E-2</v>
      </c>
      <c r="K1639" t="s">
        <v>116</v>
      </c>
    </row>
    <row r="1640" spans="1:11" x14ac:dyDescent="0.25">
      <c r="A1640" s="1">
        <v>43916</v>
      </c>
      <c r="B1640">
        <v>76.271024667763584</v>
      </c>
      <c r="C1640" t="s">
        <v>89</v>
      </c>
      <c r="I1640" s="1">
        <v>43955</v>
      </c>
      <c r="J1640">
        <v>5.2455931284990445E-3</v>
      </c>
      <c r="K1640" t="s">
        <v>116</v>
      </c>
    </row>
    <row r="1641" spans="1:11" x14ac:dyDescent="0.25">
      <c r="A1641" s="1">
        <v>43917</v>
      </c>
      <c r="B1641">
        <v>75.881541300349227</v>
      </c>
      <c r="C1641" t="s">
        <v>89</v>
      </c>
      <c r="I1641" s="1">
        <v>43956</v>
      </c>
      <c r="J1641">
        <v>9.1824007301244577E-5</v>
      </c>
      <c r="K1641" t="s">
        <v>116</v>
      </c>
    </row>
    <row r="1642" spans="1:11" x14ac:dyDescent="0.25">
      <c r="A1642" s="1">
        <v>43918</v>
      </c>
      <c r="B1642">
        <v>72.534692954403781</v>
      </c>
      <c r="C1642" t="s">
        <v>89</v>
      </c>
      <c r="I1642" s="1">
        <v>43957</v>
      </c>
      <c r="J1642">
        <v>-9.9769718161111165E-4</v>
      </c>
      <c r="K1642" t="s">
        <v>116</v>
      </c>
    </row>
    <row r="1643" spans="1:11" x14ac:dyDescent="0.25">
      <c r="A1643" s="1">
        <v>43919</v>
      </c>
      <c r="B1643">
        <v>65.39582655947126</v>
      </c>
      <c r="C1643" t="s">
        <v>89</v>
      </c>
      <c r="I1643" s="1">
        <v>43958</v>
      </c>
      <c r="J1643">
        <v>-5.7707522316247128E-4</v>
      </c>
      <c r="K1643" t="s">
        <v>116</v>
      </c>
    </row>
    <row r="1644" spans="1:11" x14ac:dyDescent="0.25">
      <c r="A1644" s="1">
        <v>43920</v>
      </c>
      <c r="B1644">
        <v>62.388900381146399</v>
      </c>
      <c r="C1644" t="s">
        <v>89</v>
      </c>
      <c r="I1644" s="1">
        <v>43959</v>
      </c>
      <c r="J1644">
        <v>-1.2362268864876154E-4</v>
      </c>
      <c r="K1644" t="s">
        <v>116</v>
      </c>
    </row>
    <row r="1645" spans="1:11" x14ac:dyDescent="0.25">
      <c r="A1645" s="1">
        <v>43921</v>
      </c>
      <c r="B1645">
        <v>56.527803423240655</v>
      </c>
      <c r="C1645" t="s">
        <v>89</v>
      </c>
      <c r="I1645" s="1">
        <v>43960</v>
      </c>
      <c r="J1645">
        <v>4.6186338989187762E-5</v>
      </c>
      <c r="K1645" t="s">
        <v>116</v>
      </c>
    </row>
    <row r="1646" spans="1:11" x14ac:dyDescent="0.25">
      <c r="A1646" s="1">
        <v>43922</v>
      </c>
      <c r="B1646">
        <v>50.77781371998644</v>
      </c>
      <c r="C1646" t="s">
        <v>89</v>
      </c>
      <c r="I1646" s="1">
        <v>43961</v>
      </c>
      <c r="J1646">
        <v>5.0588887563697442E-5</v>
      </c>
      <c r="K1646" t="s">
        <v>116</v>
      </c>
    </row>
    <row r="1647" spans="1:11" x14ac:dyDescent="0.25">
      <c r="A1647" s="1">
        <v>43923</v>
      </c>
      <c r="B1647">
        <v>44.586709408583602</v>
      </c>
      <c r="C1647" t="s">
        <v>89</v>
      </c>
      <c r="I1647" s="1">
        <v>43962</v>
      </c>
      <c r="J1647">
        <v>1.9092509237833013E-5</v>
      </c>
      <c r="K1647" t="s">
        <v>116</v>
      </c>
    </row>
    <row r="1648" spans="1:11" x14ac:dyDescent="0.25">
      <c r="A1648" s="1">
        <v>43924</v>
      </c>
      <c r="B1648">
        <v>41.010357583117994</v>
      </c>
      <c r="C1648" t="s">
        <v>89</v>
      </c>
      <c r="I1648" s="1">
        <v>43963</v>
      </c>
      <c r="J1648">
        <v>5.7402766044700035E-7</v>
      </c>
      <c r="K1648" t="s">
        <v>116</v>
      </c>
    </row>
    <row r="1649" spans="1:11" x14ac:dyDescent="0.25">
      <c r="A1649" s="1">
        <v>43925</v>
      </c>
      <c r="B1649">
        <v>35.908861819420785</v>
      </c>
      <c r="C1649" t="s">
        <v>89</v>
      </c>
      <c r="I1649" s="1">
        <v>43964</v>
      </c>
      <c r="J1649">
        <v>-3.497046357716282E-6</v>
      </c>
      <c r="K1649" t="s">
        <v>116</v>
      </c>
    </row>
    <row r="1650" spans="1:11" x14ac:dyDescent="0.25">
      <c r="A1650" s="1">
        <v>43926</v>
      </c>
      <c r="B1650">
        <v>33.751310735686182</v>
      </c>
      <c r="C1650" t="s">
        <v>89</v>
      </c>
      <c r="I1650" s="1">
        <v>43965</v>
      </c>
      <c r="J1650">
        <v>-2.0731514924105176E-6</v>
      </c>
      <c r="K1650" t="s">
        <v>116</v>
      </c>
    </row>
    <row r="1651" spans="1:11" x14ac:dyDescent="0.25">
      <c r="A1651" s="1">
        <v>43927</v>
      </c>
      <c r="B1651">
        <v>30.555217439271054</v>
      </c>
      <c r="C1651" t="s">
        <v>89</v>
      </c>
      <c r="I1651" s="1">
        <v>43966</v>
      </c>
      <c r="J1651">
        <v>-4.6155556420663338E-7</v>
      </c>
      <c r="K1651" t="s">
        <v>116</v>
      </c>
    </row>
    <row r="1652" spans="1:11" x14ac:dyDescent="0.25">
      <c r="A1652" s="1">
        <v>43928</v>
      </c>
      <c r="B1652">
        <v>35.256134104568105</v>
      </c>
      <c r="C1652" t="s">
        <v>89</v>
      </c>
      <c r="I1652" s="1">
        <v>43967</v>
      </c>
      <c r="J1652">
        <v>1.5615918252638877E-7</v>
      </c>
      <c r="K1652" t="s">
        <v>116</v>
      </c>
    </row>
    <row r="1653" spans="1:11" x14ac:dyDescent="0.25">
      <c r="A1653" s="1">
        <v>43929</v>
      </c>
      <c r="B1653">
        <v>40.326622072623032</v>
      </c>
      <c r="C1653" t="s">
        <v>89</v>
      </c>
      <c r="I1653" s="1">
        <v>43841</v>
      </c>
      <c r="K1653" t="s">
        <v>128</v>
      </c>
    </row>
    <row r="1654" spans="1:11" x14ac:dyDescent="0.25">
      <c r="A1654" s="1">
        <v>43930</v>
      </c>
      <c r="B1654">
        <v>40.249947564162049</v>
      </c>
      <c r="C1654" t="s">
        <v>89</v>
      </c>
      <c r="I1654" s="1">
        <v>43842</v>
      </c>
      <c r="K1654" t="s">
        <v>128</v>
      </c>
    </row>
    <row r="1655" spans="1:11" x14ac:dyDescent="0.25">
      <c r="A1655" s="1">
        <v>43931</v>
      </c>
      <c r="B1655">
        <v>41.218610054826783</v>
      </c>
      <c r="C1655" t="s">
        <v>89</v>
      </c>
      <c r="I1655" s="1">
        <v>43843</v>
      </c>
      <c r="K1655" t="s">
        <v>128</v>
      </c>
    </row>
    <row r="1656" spans="1:11" x14ac:dyDescent="0.25">
      <c r="A1656" s="1">
        <v>43932</v>
      </c>
      <c r="B1656">
        <v>54.904795645165493</v>
      </c>
      <c r="C1656" t="s">
        <v>89</v>
      </c>
      <c r="I1656" s="1">
        <v>43844</v>
      </c>
      <c r="K1656" t="s">
        <v>128</v>
      </c>
    </row>
    <row r="1657" spans="1:11" x14ac:dyDescent="0.25">
      <c r="A1657" s="1">
        <v>43933</v>
      </c>
      <c r="B1657">
        <v>69.777552291629831</v>
      </c>
      <c r="C1657" t="s">
        <v>89</v>
      </c>
      <c r="I1657" s="1">
        <v>43845</v>
      </c>
      <c r="K1657" t="s">
        <v>128</v>
      </c>
    </row>
    <row r="1658" spans="1:11" x14ac:dyDescent="0.25">
      <c r="A1658" s="1">
        <v>43934</v>
      </c>
      <c r="B1658">
        <v>78.64465551713613</v>
      </c>
      <c r="C1658" t="s">
        <v>89</v>
      </c>
      <c r="I1658" s="1">
        <v>43846</v>
      </c>
      <c r="J1658">
        <v>-0.10955721002618717</v>
      </c>
      <c r="K1658" t="s">
        <v>128</v>
      </c>
    </row>
    <row r="1659" spans="1:11" x14ac:dyDescent="0.25">
      <c r="A1659" s="1">
        <v>43935</v>
      </c>
      <c r="B1659">
        <v>75.832551876855717</v>
      </c>
      <c r="C1659" t="s">
        <v>89</v>
      </c>
      <c r="I1659" s="1">
        <v>43847</v>
      </c>
      <c r="J1659">
        <v>0.47198874291766124</v>
      </c>
      <c r="K1659" t="s">
        <v>128</v>
      </c>
    </row>
    <row r="1660" spans="1:11" x14ac:dyDescent="0.25">
      <c r="A1660" s="1">
        <v>43936</v>
      </c>
      <c r="B1660">
        <v>72.389566889557159</v>
      </c>
      <c r="C1660" t="s">
        <v>89</v>
      </c>
      <c r="I1660" s="1">
        <v>43848</v>
      </c>
      <c r="J1660">
        <v>0.46337874508327087</v>
      </c>
      <c r="K1660" t="s">
        <v>128</v>
      </c>
    </row>
    <row r="1661" spans="1:11" x14ac:dyDescent="0.25">
      <c r="A1661" s="1">
        <v>43937</v>
      </c>
      <c r="B1661">
        <v>141.77959622413601</v>
      </c>
      <c r="C1661" t="s">
        <v>89</v>
      </c>
      <c r="I1661" s="1">
        <v>43849</v>
      </c>
      <c r="J1661">
        <v>0.13464102261469194</v>
      </c>
      <c r="K1661" t="s">
        <v>128</v>
      </c>
    </row>
    <row r="1662" spans="1:11" x14ac:dyDescent="0.25">
      <c r="A1662" s="1">
        <v>43938</v>
      </c>
      <c r="B1662">
        <v>127.90043584283367</v>
      </c>
      <c r="C1662" t="s">
        <v>89</v>
      </c>
      <c r="I1662" s="1">
        <v>43850</v>
      </c>
      <c r="J1662">
        <v>-0.10955721002618717</v>
      </c>
      <c r="K1662" t="s">
        <v>128</v>
      </c>
    </row>
    <row r="1663" spans="1:11" x14ac:dyDescent="0.25">
      <c r="A1663" s="1">
        <v>43939</v>
      </c>
      <c r="B1663">
        <v>110.12109010407845</v>
      </c>
      <c r="C1663" t="s">
        <v>89</v>
      </c>
      <c r="I1663" s="1">
        <v>43851</v>
      </c>
      <c r="J1663">
        <v>0.47198874291766124</v>
      </c>
      <c r="K1663" t="s">
        <v>128</v>
      </c>
    </row>
    <row r="1664" spans="1:11" x14ac:dyDescent="0.25">
      <c r="A1664" s="1">
        <v>43940</v>
      </c>
      <c r="B1664">
        <v>91.172769908911135</v>
      </c>
      <c r="C1664" t="s">
        <v>89</v>
      </c>
      <c r="I1664" s="1">
        <v>43852</v>
      </c>
      <c r="J1664">
        <v>0.50787204028978972</v>
      </c>
      <c r="K1664" t="s">
        <v>128</v>
      </c>
    </row>
    <row r="1665" spans="1:11" x14ac:dyDescent="0.25">
      <c r="A1665" s="1">
        <v>43941</v>
      </c>
      <c r="B1665">
        <v>72.607202956420835</v>
      </c>
      <c r="C1665" t="s">
        <v>89</v>
      </c>
      <c r="I1665" s="1">
        <v>43853</v>
      </c>
      <c r="J1665">
        <v>1.7137493337915779</v>
      </c>
      <c r="K1665" t="s">
        <v>128</v>
      </c>
    </row>
    <row r="1666" spans="1:11" x14ac:dyDescent="0.25">
      <c r="A1666" s="1">
        <v>43942</v>
      </c>
      <c r="B1666">
        <v>59.850461276171764</v>
      </c>
      <c r="C1666" t="s">
        <v>89</v>
      </c>
      <c r="I1666" s="1">
        <v>43854</v>
      </c>
      <c r="J1666">
        <v>6.4576240989157263</v>
      </c>
      <c r="K1666" t="s">
        <v>128</v>
      </c>
    </row>
    <row r="1667" spans="1:11" x14ac:dyDescent="0.25">
      <c r="A1667" s="1">
        <v>43943</v>
      </c>
      <c r="B1667">
        <v>43.651049480925629</v>
      </c>
      <c r="C1667" t="s">
        <v>89</v>
      </c>
      <c r="I1667" s="1">
        <v>43855</v>
      </c>
      <c r="J1667">
        <v>5.6345691493796126</v>
      </c>
      <c r="K1667" t="s">
        <v>128</v>
      </c>
    </row>
    <row r="1668" spans="1:11" x14ac:dyDescent="0.25">
      <c r="A1668" s="1">
        <v>43944</v>
      </c>
      <c r="B1668">
        <v>28.385478065491696</v>
      </c>
      <c r="C1668" t="s">
        <v>89</v>
      </c>
      <c r="I1668" s="1">
        <v>43856</v>
      </c>
      <c r="J1668">
        <v>5.5782514857680754</v>
      </c>
      <c r="K1668" t="s">
        <v>128</v>
      </c>
    </row>
    <row r="1669" spans="1:11" x14ac:dyDescent="0.25">
      <c r="A1669" s="1">
        <v>43945</v>
      </c>
      <c r="B1669">
        <v>16.717601810524883</v>
      </c>
      <c r="C1669" t="s">
        <v>89</v>
      </c>
      <c r="I1669" s="1">
        <v>43857</v>
      </c>
      <c r="J1669">
        <v>10.104434932834989</v>
      </c>
      <c r="K1669" t="s">
        <v>128</v>
      </c>
    </row>
    <row r="1670" spans="1:11" x14ac:dyDescent="0.25">
      <c r="A1670" s="1">
        <v>43946</v>
      </c>
      <c r="B1670">
        <v>6.9545967341304387</v>
      </c>
      <c r="C1670" t="s">
        <v>89</v>
      </c>
      <c r="I1670" s="1">
        <v>43858</v>
      </c>
      <c r="J1670">
        <v>15.613058983600531</v>
      </c>
      <c r="K1670" t="s">
        <v>128</v>
      </c>
    </row>
    <row r="1671" spans="1:11" x14ac:dyDescent="0.25">
      <c r="A1671" s="1">
        <v>43947</v>
      </c>
      <c r="B1671">
        <v>-2.6139911963503346</v>
      </c>
      <c r="C1671" t="s">
        <v>89</v>
      </c>
      <c r="I1671" s="1">
        <v>43859</v>
      </c>
      <c r="J1671">
        <v>20.021297772610058</v>
      </c>
      <c r="K1671" t="s">
        <v>128</v>
      </c>
    </row>
    <row r="1672" spans="1:11" x14ac:dyDescent="0.25">
      <c r="A1672" s="1">
        <v>43948</v>
      </c>
      <c r="B1672">
        <v>-9.3243018928809391</v>
      </c>
      <c r="C1672" t="s">
        <v>89</v>
      </c>
      <c r="I1672" s="1">
        <v>43860</v>
      </c>
      <c r="J1672">
        <v>23.923586471274781</v>
      </c>
      <c r="K1672" t="s">
        <v>128</v>
      </c>
    </row>
    <row r="1673" spans="1:11" x14ac:dyDescent="0.25">
      <c r="A1673" s="1">
        <v>43949</v>
      </c>
      <c r="B1673">
        <v>-10.239578374390184</v>
      </c>
      <c r="C1673" t="s">
        <v>89</v>
      </c>
      <c r="I1673" s="1">
        <v>43861</v>
      </c>
      <c r="J1673">
        <v>25.919958621165435</v>
      </c>
      <c r="K1673" t="s">
        <v>128</v>
      </c>
    </row>
    <row r="1674" spans="1:11" x14ac:dyDescent="0.25">
      <c r="A1674" s="1">
        <v>43950</v>
      </c>
      <c r="B1674">
        <v>-14.002216424621974</v>
      </c>
      <c r="C1674" t="s">
        <v>89</v>
      </c>
      <c r="I1674" s="1">
        <v>43862</v>
      </c>
      <c r="J1674">
        <v>30.877474688987903</v>
      </c>
      <c r="K1674" t="s">
        <v>128</v>
      </c>
    </row>
    <row r="1675" spans="1:11" x14ac:dyDescent="0.25">
      <c r="A1675" s="1">
        <v>43951</v>
      </c>
      <c r="B1675">
        <v>-14.372238207822527</v>
      </c>
      <c r="C1675" t="s">
        <v>89</v>
      </c>
      <c r="I1675" s="1">
        <v>43863</v>
      </c>
      <c r="J1675">
        <v>38.977097662396666</v>
      </c>
      <c r="K1675" t="s">
        <v>128</v>
      </c>
    </row>
    <row r="1676" spans="1:11" x14ac:dyDescent="0.25">
      <c r="A1676" s="1">
        <v>43952</v>
      </c>
      <c r="B1676">
        <v>-16.253366106070068</v>
      </c>
      <c r="C1676" t="s">
        <v>89</v>
      </c>
      <c r="I1676" s="1">
        <v>43864</v>
      </c>
      <c r="J1676">
        <v>44.186430481111778</v>
      </c>
      <c r="K1676" t="s">
        <v>128</v>
      </c>
    </row>
    <row r="1677" spans="1:11" x14ac:dyDescent="0.25">
      <c r="A1677" s="1">
        <v>43953</v>
      </c>
      <c r="B1677">
        <v>-16.828133780425297</v>
      </c>
      <c r="C1677" t="s">
        <v>89</v>
      </c>
      <c r="I1677" s="1">
        <v>43865</v>
      </c>
      <c r="J1677">
        <v>44.463096566203134</v>
      </c>
      <c r="K1677" t="s">
        <v>128</v>
      </c>
    </row>
    <row r="1678" spans="1:11" x14ac:dyDescent="0.25">
      <c r="A1678" s="1">
        <v>43954</v>
      </c>
      <c r="B1678">
        <v>-16.294822568692471</v>
      </c>
      <c r="C1678" t="s">
        <v>89</v>
      </c>
      <c r="I1678" s="1">
        <v>43866</v>
      </c>
      <c r="J1678">
        <v>49.56421304905146</v>
      </c>
      <c r="K1678" t="s">
        <v>128</v>
      </c>
    </row>
    <row r="1679" spans="1:11" x14ac:dyDescent="0.25">
      <c r="A1679" s="1">
        <v>43955</v>
      </c>
      <c r="B1679">
        <v>-15.576380696558511</v>
      </c>
      <c r="C1679" t="s">
        <v>89</v>
      </c>
      <c r="I1679" s="1">
        <v>43867</v>
      </c>
      <c r="J1679">
        <v>58.407693083894408</v>
      </c>
      <c r="K1679" t="s">
        <v>128</v>
      </c>
    </row>
    <row r="1680" spans="1:11" x14ac:dyDescent="0.25">
      <c r="A1680" s="1">
        <v>43956</v>
      </c>
      <c r="B1680">
        <v>-14.098571970989003</v>
      </c>
      <c r="C1680" t="s">
        <v>89</v>
      </c>
      <c r="I1680" s="1">
        <v>43868</v>
      </c>
      <c r="J1680">
        <v>64.415778957695935</v>
      </c>
      <c r="K1680" t="s">
        <v>128</v>
      </c>
    </row>
    <row r="1681" spans="1:11" x14ac:dyDescent="0.25">
      <c r="A1681" s="1">
        <v>43957</v>
      </c>
      <c r="B1681">
        <v>-12.272382111693835</v>
      </c>
      <c r="C1681" t="s">
        <v>89</v>
      </c>
      <c r="I1681" s="1">
        <v>43869</v>
      </c>
      <c r="J1681">
        <v>67.310389738464565</v>
      </c>
      <c r="K1681" t="s">
        <v>128</v>
      </c>
    </row>
    <row r="1682" spans="1:11" x14ac:dyDescent="0.25">
      <c r="A1682" s="1">
        <v>43958</v>
      </c>
      <c r="B1682">
        <v>-10.480534939789948</v>
      </c>
      <c r="C1682" t="s">
        <v>89</v>
      </c>
      <c r="I1682" s="1">
        <v>43870</v>
      </c>
      <c r="J1682">
        <v>69.894989786297913</v>
      </c>
      <c r="K1682" t="s">
        <v>128</v>
      </c>
    </row>
    <row r="1683" spans="1:11" x14ac:dyDescent="0.25">
      <c r="A1683" s="1">
        <v>43959</v>
      </c>
      <c r="B1683">
        <v>-8.5878358046752403</v>
      </c>
      <c r="C1683" t="s">
        <v>89</v>
      </c>
      <c r="I1683" s="1">
        <v>43871</v>
      </c>
      <c r="J1683">
        <v>77.222173311777098</v>
      </c>
      <c r="K1683" t="s">
        <v>128</v>
      </c>
    </row>
    <row r="1684" spans="1:11" x14ac:dyDescent="0.25">
      <c r="A1684" s="1">
        <v>43960</v>
      </c>
      <c r="B1684">
        <v>-3.5701630643964641</v>
      </c>
      <c r="C1684" t="s">
        <v>89</v>
      </c>
      <c r="I1684" s="1">
        <v>43872</v>
      </c>
      <c r="J1684">
        <v>84.169023185874494</v>
      </c>
      <c r="K1684" t="s">
        <v>128</v>
      </c>
    </row>
    <row r="1685" spans="1:11" x14ac:dyDescent="0.25">
      <c r="A1685" s="1">
        <v>43961</v>
      </c>
      <c r="B1685">
        <v>1.8667816504024155</v>
      </c>
      <c r="C1685" t="s">
        <v>89</v>
      </c>
      <c r="I1685" s="1">
        <v>43873</v>
      </c>
      <c r="J1685">
        <v>91.124156432452139</v>
      </c>
      <c r="K1685" t="s">
        <v>128</v>
      </c>
    </row>
    <row r="1686" spans="1:11" x14ac:dyDescent="0.25">
      <c r="A1686" s="1">
        <v>43962</v>
      </c>
      <c r="B1686">
        <v>2.9816661562254225</v>
      </c>
      <c r="C1686" t="s">
        <v>89</v>
      </c>
      <c r="I1686" s="1">
        <v>43874</v>
      </c>
      <c r="J1686">
        <v>98.64679554106408</v>
      </c>
      <c r="K1686" t="s">
        <v>128</v>
      </c>
    </row>
    <row r="1687" spans="1:11" x14ac:dyDescent="0.25">
      <c r="A1687" s="1">
        <v>43963</v>
      </c>
      <c r="B1687">
        <v>5.2343071146348112</v>
      </c>
      <c r="C1687" t="s">
        <v>89</v>
      </c>
      <c r="I1687" s="1">
        <v>43875</v>
      </c>
      <c r="J1687">
        <v>101.58453126965938</v>
      </c>
      <c r="K1687" t="s">
        <v>128</v>
      </c>
    </row>
    <row r="1688" spans="1:11" x14ac:dyDescent="0.25">
      <c r="A1688" s="1">
        <v>43964</v>
      </c>
      <c r="B1688">
        <v>6.1470475967769298</v>
      </c>
      <c r="C1688" t="s">
        <v>89</v>
      </c>
      <c r="I1688" s="1">
        <v>43876</v>
      </c>
      <c r="J1688">
        <v>167.50124777822731</v>
      </c>
      <c r="K1688" t="s">
        <v>128</v>
      </c>
    </row>
    <row r="1689" spans="1:11" x14ac:dyDescent="0.25">
      <c r="A1689" s="1">
        <v>43965</v>
      </c>
      <c r="B1689">
        <v>6.9913580786195473</v>
      </c>
      <c r="C1689" t="s">
        <v>89</v>
      </c>
      <c r="I1689" s="1">
        <v>43877</v>
      </c>
      <c r="J1689">
        <v>125.58114386395336</v>
      </c>
      <c r="K1689" t="s">
        <v>128</v>
      </c>
    </row>
    <row r="1690" spans="1:11" x14ac:dyDescent="0.25">
      <c r="A1690" s="1">
        <v>43966</v>
      </c>
      <c r="B1690">
        <v>8.5071521409488593</v>
      </c>
      <c r="C1690" t="s">
        <v>89</v>
      </c>
      <c r="I1690" s="1">
        <v>43878</v>
      </c>
      <c r="J1690">
        <v>97.757483722997463</v>
      </c>
      <c r="K1690" t="s">
        <v>128</v>
      </c>
    </row>
    <row r="1691" spans="1:11" x14ac:dyDescent="0.25">
      <c r="A1691" s="1">
        <v>43967</v>
      </c>
      <c r="B1691">
        <v>9.2195013051743544</v>
      </c>
      <c r="C1691" t="s">
        <v>89</v>
      </c>
      <c r="I1691" s="1">
        <v>43879</v>
      </c>
      <c r="J1691">
        <v>104.99853032663134</v>
      </c>
      <c r="K1691" t="s">
        <v>128</v>
      </c>
    </row>
    <row r="1692" spans="1:11" x14ac:dyDescent="0.25">
      <c r="A1692" s="1">
        <v>43968</v>
      </c>
      <c r="B1692">
        <v>8.9406005843477754</v>
      </c>
      <c r="C1692" t="s">
        <v>89</v>
      </c>
      <c r="I1692" s="1">
        <v>43880</v>
      </c>
      <c r="J1692">
        <v>134.4486656759241</v>
      </c>
      <c r="K1692" t="s">
        <v>128</v>
      </c>
    </row>
    <row r="1693" spans="1:11" x14ac:dyDescent="0.25">
      <c r="A1693" s="1">
        <v>43969</v>
      </c>
      <c r="B1693">
        <v>9.4398559843126026</v>
      </c>
      <c r="C1693" t="s">
        <v>89</v>
      </c>
      <c r="I1693" s="1">
        <v>43881</v>
      </c>
      <c r="J1693">
        <v>98.302684823607038</v>
      </c>
      <c r="K1693" t="s">
        <v>128</v>
      </c>
    </row>
    <row r="1694" spans="1:11" x14ac:dyDescent="0.25">
      <c r="A1694" s="1">
        <v>43970</v>
      </c>
      <c r="B1694">
        <v>9.9816660649119608</v>
      </c>
      <c r="C1694" t="s">
        <v>89</v>
      </c>
      <c r="I1694" s="1">
        <v>43882</v>
      </c>
      <c r="J1694">
        <v>109.15280288247433</v>
      </c>
      <c r="K1694" t="s">
        <v>128</v>
      </c>
    </row>
    <row r="1695" spans="1:11" x14ac:dyDescent="0.25">
      <c r="A1695" s="1">
        <v>43971</v>
      </c>
      <c r="B1695">
        <v>9.8558474867949695</v>
      </c>
      <c r="C1695" t="s">
        <v>89</v>
      </c>
      <c r="I1695" s="1">
        <v>43883</v>
      </c>
      <c r="J1695">
        <v>119.15650221607112</v>
      </c>
      <c r="K1695" t="s">
        <v>128</v>
      </c>
    </row>
    <row r="1696" spans="1:11" x14ac:dyDescent="0.25">
      <c r="A1696" s="1">
        <v>43972</v>
      </c>
      <c r="B1696">
        <v>9.360958724829576</v>
      </c>
      <c r="C1696" t="s">
        <v>89</v>
      </c>
      <c r="I1696" s="1">
        <v>43884</v>
      </c>
      <c r="J1696">
        <v>115.73472875691012</v>
      </c>
      <c r="K1696" t="s">
        <v>128</v>
      </c>
    </row>
    <row r="1697" spans="1:11" x14ac:dyDescent="0.25">
      <c r="A1697" s="1">
        <v>43973</v>
      </c>
      <c r="B1697">
        <v>8.0706093662640779</v>
      </c>
      <c r="C1697" t="s">
        <v>89</v>
      </c>
      <c r="I1697" s="1">
        <v>43885</v>
      </c>
      <c r="J1697">
        <v>105.36873220256743</v>
      </c>
      <c r="K1697" t="s">
        <v>128</v>
      </c>
    </row>
    <row r="1698" spans="1:11" x14ac:dyDescent="0.25">
      <c r="A1698" s="1">
        <v>43974</v>
      </c>
      <c r="B1698">
        <v>7.2755055047611163</v>
      </c>
      <c r="C1698" t="s">
        <v>89</v>
      </c>
      <c r="I1698" s="1">
        <v>43886</v>
      </c>
      <c r="J1698">
        <v>100.94399490489059</v>
      </c>
      <c r="K1698" t="s">
        <v>128</v>
      </c>
    </row>
    <row r="1699" spans="1:11" x14ac:dyDescent="0.25">
      <c r="A1699" s="1">
        <v>43975</v>
      </c>
      <c r="B1699">
        <v>5.5484021953683023</v>
      </c>
      <c r="C1699" t="s">
        <v>89</v>
      </c>
      <c r="I1699" s="1">
        <v>43887</v>
      </c>
      <c r="J1699">
        <v>117.24565641441679</v>
      </c>
      <c r="K1699" t="s">
        <v>128</v>
      </c>
    </row>
    <row r="1700" spans="1:11" x14ac:dyDescent="0.25">
      <c r="A1700" s="1">
        <v>43976</v>
      </c>
      <c r="B1700">
        <v>4.6647834600393194</v>
      </c>
      <c r="C1700" t="s">
        <v>89</v>
      </c>
      <c r="I1700" s="1">
        <v>43888</v>
      </c>
      <c r="J1700">
        <v>102.95373548118846</v>
      </c>
      <c r="K1700" t="s">
        <v>128</v>
      </c>
    </row>
    <row r="1701" spans="1:11" x14ac:dyDescent="0.25">
      <c r="A1701" s="1">
        <v>43977</v>
      </c>
      <c r="B1701">
        <v>5.81129713337456</v>
      </c>
      <c r="C1701" t="s">
        <v>89</v>
      </c>
      <c r="I1701" s="1">
        <v>43889</v>
      </c>
      <c r="J1701">
        <v>65.416127807434847</v>
      </c>
      <c r="K1701" t="s">
        <v>128</v>
      </c>
    </row>
    <row r="1702" spans="1:11" x14ac:dyDescent="0.25">
      <c r="A1702" s="1">
        <v>43978</v>
      </c>
      <c r="B1702">
        <v>5.9760561867077708</v>
      </c>
      <c r="C1702" t="s">
        <v>89</v>
      </c>
      <c r="I1702" s="1">
        <v>43890</v>
      </c>
      <c r="J1702">
        <v>29.202561937412288</v>
      </c>
      <c r="K1702" t="s">
        <v>128</v>
      </c>
    </row>
    <row r="1703" spans="1:11" x14ac:dyDescent="0.25">
      <c r="A1703" s="1">
        <v>43979</v>
      </c>
      <c r="B1703">
        <v>4.7088211819060284</v>
      </c>
      <c r="C1703" t="s">
        <v>89</v>
      </c>
      <c r="I1703" s="1">
        <v>43891</v>
      </c>
      <c r="J1703">
        <v>33.196701506672852</v>
      </c>
      <c r="K1703" t="s">
        <v>128</v>
      </c>
    </row>
    <row r="1704" spans="1:11" x14ac:dyDescent="0.25">
      <c r="A1704" s="1">
        <v>43980</v>
      </c>
      <c r="B1704">
        <v>3.7866803307883932</v>
      </c>
      <c r="C1704" t="s">
        <v>89</v>
      </c>
      <c r="I1704" s="1">
        <v>43892</v>
      </c>
      <c r="J1704">
        <v>40.527621762421397</v>
      </c>
      <c r="K1704" t="s">
        <v>128</v>
      </c>
    </row>
    <row r="1705" spans="1:11" x14ac:dyDescent="0.25">
      <c r="A1705" s="1">
        <v>43981</v>
      </c>
      <c r="B1705">
        <v>2.4975004366627496</v>
      </c>
      <c r="C1705" t="s">
        <v>89</v>
      </c>
      <c r="I1705" s="1">
        <v>43893</v>
      </c>
      <c r="J1705">
        <v>41.238257204547139</v>
      </c>
      <c r="K1705" t="s">
        <v>128</v>
      </c>
    </row>
    <row r="1706" spans="1:11" x14ac:dyDescent="0.25">
      <c r="A1706" s="1">
        <v>43982</v>
      </c>
      <c r="B1706">
        <v>2.3262565038957241</v>
      </c>
      <c r="C1706" t="s">
        <v>89</v>
      </c>
      <c r="I1706" s="1">
        <v>43894</v>
      </c>
      <c r="J1706">
        <v>37.371420921368461</v>
      </c>
      <c r="K1706" t="s">
        <v>128</v>
      </c>
    </row>
    <row r="1707" spans="1:11" x14ac:dyDescent="0.25">
      <c r="A1707" s="1">
        <v>43983</v>
      </c>
      <c r="B1707">
        <v>1.7762110975262755</v>
      </c>
      <c r="C1707" t="s">
        <v>89</v>
      </c>
      <c r="I1707" s="1">
        <v>43895</v>
      </c>
      <c r="J1707">
        <v>33.980483003124228</v>
      </c>
      <c r="K1707" t="s">
        <v>128</v>
      </c>
    </row>
    <row r="1708" spans="1:11" x14ac:dyDescent="0.25">
      <c r="A1708" s="1">
        <v>43984</v>
      </c>
      <c r="B1708">
        <v>4.7051263285296656</v>
      </c>
      <c r="C1708" t="s">
        <v>89</v>
      </c>
      <c r="I1708" s="1">
        <v>43896</v>
      </c>
      <c r="J1708">
        <v>34.052799535909948</v>
      </c>
      <c r="K1708" t="s">
        <v>128</v>
      </c>
    </row>
    <row r="1709" spans="1:11" x14ac:dyDescent="0.25">
      <c r="A1709" s="1">
        <v>43985</v>
      </c>
      <c r="B1709">
        <v>4.8600534601911907</v>
      </c>
      <c r="C1709" t="s">
        <v>89</v>
      </c>
      <c r="I1709" s="1">
        <v>43897</v>
      </c>
      <c r="J1709">
        <v>31.305801320272725</v>
      </c>
      <c r="K1709" t="s">
        <v>128</v>
      </c>
    </row>
    <row r="1710" spans="1:11" x14ac:dyDescent="0.25">
      <c r="A1710" s="1">
        <v>43986</v>
      </c>
      <c r="B1710">
        <v>4.0295930271127629</v>
      </c>
      <c r="C1710" t="s">
        <v>89</v>
      </c>
      <c r="I1710" s="1">
        <v>43898</v>
      </c>
      <c r="J1710">
        <v>29.940966107408151</v>
      </c>
      <c r="K1710" t="s">
        <v>128</v>
      </c>
    </row>
    <row r="1711" spans="1:11" x14ac:dyDescent="0.25">
      <c r="A1711" s="1">
        <v>43987</v>
      </c>
      <c r="B1711">
        <v>4.2040409595655106</v>
      </c>
      <c r="C1711" t="s">
        <v>89</v>
      </c>
      <c r="I1711" s="1">
        <v>43899</v>
      </c>
      <c r="J1711">
        <v>27.088991100257438</v>
      </c>
      <c r="K1711" t="s">
        <v>128</v>
      </c>
    </row>
    <row r="1712" spans="1:11" x14ac:dyDescent="0.25">
      <c r="A1712" s="1">
        <v>43988</v>
      </c>
      <c r="B1712">
        <v>3.8954376671450883</v>
      </c>
      <c r="C1712" t="s">
        <v>89</v>
      </c>
      <c r="I1712" s="1">
        <v>43900</v>
      </c>
      <c r="J1712">
        <v>26.242609301520009</v>
      </c>
      <c r="K1712" t="s">
        <v>128</v>
      </c>
    </row>
    <row r="1713" spans="1:11" x14ac:dyDescent="0.25">
      <c r="A1713" s="1">
        <v>43989</v>
      </c>
      <c r="B1713">
        <v>4.3327375265229477</v>
      </c>
      <c r="C1713" t="s">
        <v>89</v>
      </c>
      <c r="I1713" s="1">
        <v>43901</v>
      </c>
      <c r="J1713">
        <v>23.657395257552032</v>
      </c>
      <c r="K1713" t="s">
        <v>128</v>
      </c>
    </row>
    <row r="1714" spans="1:11" x14ac:dyDescent="0.25">
      <c r="A1714" s="1">
        <v>43990</v>
      </c>
      <c r="B1714">
        <v>4.2692679129643167</v>
      </c>
      <c r="C1714" t="s">
        <v>89</v>
      </c>
      <c r="I1714" s="1">
        <v>43902</v>
      </c>
      <c r="J1714">
        <v>19.160238905965876</v>
      </c>
      <c r="K1714" t="s">
        <v>128</v>
      </c>
    </row>
    <row r="1715" spans="1:11" x14ac:dyDescent="0.25">
      <c r="A1715" s="1">
        <v>43991</v>
      </c>
      <c r="B1715">
        <v>3.9677215055988393</v>
      </c>
      <c r="C1715" t="s">
        <v>89</v>
      </c>
      <c r="I1715" s="1">
        <v>43903</v>
      </c>
      <c r="J1715">
        <v>18.162592285600244</v>
      </c>
      <c r="K1715" t="s">
        <v>128</v>
      </c>
    </row>
    <row r="1716" spans="1:11" x14ac:dyDescent="0.25">
      <c r="A1716" s="1">
        <v>43992</v>
      </c>
      <c r="B1716">
        <v>3.6877755194825035</v>
      </c>
      <c r="C1716" t="s">
        <v>89</v>
      </c>
      <c r="I1716" s="1">
        <v>43904</v>
      </c>
      <c r="J1716">
        <v>14.917992543338922</v>
      </c>
      <c r="K1716" t="s">
        <v>128</v>
      </c>
    </row>
    <row r="1717" spans="1:11" x14ac:dyDescent="0.25">
      <c r="A1717" s="1">
        <v>43993</v>
      </c>
      <c r="B1717">
        <v>5.3563077098101353</v>
      </c>
      <c r="C1717" t="s">
        <v>89</v>
      </c>
      <c r="I1717" s="1">
        <v>43905</v>
      </c>
      <c r="J1717">
        <v>9.4710551266133027</v>
      </c>
      <c r="K1717" t="s">
        <v>128</v>
      </c>
    </row>
    <row r="1718" spans="1:11" x14ac:dyDescent="0.25">
      <c r="A1718" s="1">
        <v>43994</v>
      </c>
      <c r="B1718">
        <v>5.9568811536798352</v>
      </c>
      <c r="C1718" t="s">
        <v>89</v>
      </c>
      <c r="I1718" s="1">
        <v>43906</v>
      </c>
      <c r="J1718">
        <v>9.2014707083050595</v>
      </c>
      <c r="K1718" t="s">
        <v>128</v>
      </c>
    </row>
    <row r="1719" spans="1:11" x14ac:dyDescent="0.25">
      <c r="A1719" s="1">
        <v>43995</v>
      </c>
      <c r="B1719">
        <v>7.439064662628402</v>
      </c>
      <c r="C1719" t="s">
        <v>89</v>
      </c>
      <c r="I1719" s="1">
        <v>43907</v>
      </c>
      <c r="J1719">
        <v>10.965599907327146</v>
      </c>
      <c r="K1719" t="s">
        <v>128</v>
      </c>
    </row>
    <row r="1720" spans="1:11" x14ac:dyDescent="0.25">
      <c r="A1720" s="1">
        <v>43996</v>
      </c>
      <c r="B1720">
        <v>19.807248883282121</v>
      </c>
      <c r="C1720" t="s">
        <v>89</v>
      </c>
      <c r="I1720" s="1">
        <v>43908</v>
      </c>
      <c r="J1720">
        <v>11.588639429520448</v>
      </c>
      <c r="K1720" t="s">
        <v>128</v>
      </c>
    </row>
    <row r="1721" spans="1:11" x14ac:dyDescent="0.25">
      <c r="A1721" s="1">
        <v>43997</v>
      </c>
      <c r="B1721">
        <v>29.269506304473808</v>
      </c>
      <c r="C1721" t="s">
        <v>89</v>
      </c>
      <c r="I1721" s="1">
        <v>43909</v>
      </c>
      <c r="J1721">
        <v>9.8550645238830654</v>
      </c>
      <c r="K1721" t="s">
        <v>128</v>
      </c>
    </row>
    <row r="1722" spans="1:11" x14ac:dyDescent="0.25">
      <c r="A1722" s="1">
        <v>43998</v>
      </c>
      <c r="B1722">
        <v>35.468531989248206</v>
      </c>
      <c r="C1722" t="s">
        <v>89</v>
      </c>
      <c r="I1722" s="1">
        <v>43910</v>
      </c>
      <c r="J1722">
        <v>12.471715897785154</v>
      </c>
      <c r="K1722" t="s">
        <v>128</v>
      </c>
    </row>
    <row r="1723" spans="1:11" x14ac:dyDescent="0.25">
      <c r="A1723" s="1">
        <v>43999</v>
      </c>
      <c r="B1723">
        <v>41.569011257497799</v>
      </c>
      <c r="C1723" t="s">
        <v>89</v>
      </c>
      <c r="I1723" s="1">
        <v>43911</v>
      </c>
      <c r="J1723">
        <v>10.844015452245863</v>
      </c>
      <c r="K1723" t="s">
        <v>128</v>
      </c>
    </row>
    <row r="1724" spans="1:11" x14ac:dyDescent="0.25">
      <c r="A1724" s="1">
        <v>44000</v>
      </c>
      <c r="B1724">
        <v>42.706634221797557</v>
      </c>
      <c r="C1724" t="s">
        <v>89</v>
      </c>
      <c r="I1724" s="1">
        <v>43912</v>
      </c>
      <c r="J1724">
        <v>6.7187331087296798</v>
      </c>
      <c r="K1724" t="s">
        <v>128</v>
      </c>
    </row>
    <row r="1725" spans="1:11" x14ac:dyDescent="0.25">
      <c r="A1725" s="1">
        <v>44001</v>
      </c>
      <c r="B1725">
        <v>43.988467224365465</v>
      </c>
      <c r="C1725" t="s">
        <v>89</v>
      </c>
      <c r="I1725" s="1">
        <v>43913</v>
      </c>
      <c r="J1725">
        <v>3.8613492743158626</v>
      </c>
      <c r="K1725" t="s">
        <v>128</v>
      </c>
    </row>
    <row r="1726" spans="1:11" x14ac:dyDescent="0.25">
      <c r="A1726" s="1">
        <v>44002</v>
      </c>
      <c r="B1726">
        <v>43.334394937445175</v>
      </c>
      <c r="C1726" t="s">
        <v>89</v>
      </c>
      <c r="I1726" s="1">
        <v>43914</v>
      </c>
      <c r="J1726">
        <v>5.289142436657035</v>
      </c>
      <c r="K1726" t="s">
        <v>128</v>
      </c>
    </row>
    <row r="1727" spans="1:11" x14ac:dyDescent="0.25">
      <c r="A1727" s="1">
        <v>44003</v>
      </c>
      <c r="B1727">
        <v>41.917761310411137</v>
      </c>
      <c r="C1727" t="s">
        <v>89</v>
      </c>
      <c r="I1727" s="1">
        <v>43915</v>
      </c>
      <c r="J1727">
        <v>7.4422817475484981</v>
      </c>
      <c r="K1727" t="s">
        <v>128</v>
      </c>
    </row>
    <row r="1728" spans="1:11" x14ac:dyDescent="0.25">
      <c r="A1728" s="1">
        <v>44004</v>
      </c>
      <c r="B1728">
        <v>38.227743956367462</v>
      </c>
      <c r="C1728" t="s">
        <v>89</v>
      </c>
      <c r="I1728" s="1">
        <v>43916</v>
      </c>
      <c r="J1728">
        <v>7.5951705848997486</v>
      </c>
      <c r="K1728" t="s">
        <v>128</v>
      </c>
    </row>
    <row r="1729" spans="1:11" x14ac:dyDescent="0.25">
      <c r="A1729" s="1">
        <v>43848</v>
      </c>
      <c r="B1729">
        <v>59</v>
      </c>
      <c r="C1729" t="s">
        <v>90</v>
      </c>
      <c r="I1729" s="1">
        <v>43917</v>
      </c>
      <c r="J1729">
        <v>5.6860321306286457</v>
      </c>
      <c r="K1729" t="s">
        <v>128</v>
      </c>
    </row>
    <row r="1730" spans="1:11" x14ac:dyDescent="0.25">
      <c r="A1730" s="1">
        <v>43849</v>
      </c>
      <c r="B1730">
        <v>59</v>
      </c>
      <c r="C1730" t="s">
        <v>90</v>
      </c>
      <c r="I1730" s="1">
        <v>43918</v>
      </c>
      <c r="J1730">
        <v>4.582595312297518</v>
      </c>
      <c r="K1730" t="s">
        <v>128</v>
      </c>
    </row>
    <row r="1731" spans="1:11" x14ac:dyDescent="0.25">
      <c r="A1731" s="1">
        <v>43850</v>
      </c>
      <c r="B1731">
        <v>72.5</v>
      </c>
      <c r="C1731" t="s">
        <v>90</v>
      </c>
      <c r="I1731" s="1">
        <v>43919</v>
      </c>
      <c r="J1731">
        <v>4.8525554117546967</v>
      </c>
      <c r="K1731" t="s">
        <v>128</v>
      </c>
    </row>
    <row r="1732" spans="1:11" x14ac:dyDescent="0.25">
      <c r="A1732" s="1">
        <v>43851</v>
      </c>
      <c r="B1732">
        <v>92.375</v>
      </c>
      <c r="C1732" t="s">
        <v>90</v>
      </c>
      <c r="I1732" s="1">
        <v>43920</v>
      </c>
      <c r="J1732">
        <v>4.1173083481549142</v>
      </c>
      <c r="K1732" t="s">
        <v>128</v>
      </c>
    </row>
    <row r="1733" spans="1:11" x14ac:dyDescent="0.25">
      <c r="A1733" s="1">
        <v>43852</v>
      </c>
      <c r="B1733">
        <v>144.46875</v>
      </c>
      <c r="C1733" t="s">
        <v>90</v>
      </c>
      <c r="I1733" s="1">
        <v>43921</v>
      </c>
      <c r="J1733">
        <v>3.706617409145764</v>
      </c>
      <c r="K1733" t="s">
        <v>128</v>
      </c>
    </row>
    <row r="1734" spans="1:11" x14ac:dyDescent="0.25">
      <c r="A1734" s="1">
        <v>43853</v>
      </c>
      <c r="B1734">
        <v>158.1484375</v>
      </c>
      <c r="C1734" t="s">
        <v>90</v>
      </c>
      <c r="I1734" s="1">
        <v>43922</v>
      </c>
      <c r="J1734">
        <v>3.0873460321604713</v>
      </c>
      <c r="K1734" t="s">
        <v>128</v>
      </c>
    </row>
    <row r="1735" spans="1:11" x14ac:dyDescent="0.25">
      <c r="A1735" s="1">
        <v>43854</v>
      </c>
      <c r="B1735">
        <v>254.201171875</v>
      </c>
      <c r="C1735" t="s">
        <v>90</v>
      </c>
      <c r="I1735" s="1">
        <v>43923</v>
      </c>
      <c r="J1735">
        <v>2.6575950051100778</v>
      </c>
      <c r="K1735" t="s">
        <v>128</v>
      </c>
    </row>
    <row r="1736" spans="1:11" x14ac:dyDescent="0.25">
      <c r="A1736" s="1">
        <v>43855</v>
      </c>
      <c r="B1736">
        <v>453.42724609375</v>
      </c>
      <c r="C1736" t="s">
        <v>90</v>
      </c>
      <c r="I1736" s="1">
        <v>43924</v>
      </c>
      <c r="J1736">
        <v>1.598452071668095</v>
      </c>
      <c r="K1736" t="s">
        <v>128</v>
      </c>
    </row>
    <row r="1737" spans="1:11" x14ac:dyDescent="0.25">
      <c r="A1737" s="1">
        <v>43856</v>
      </c>
      <c r="B1737">
        <v>726.1834716796875</v>
      </c>
      <c r="C1737" t="s">
        <v>90</v>
      </c>
      <c r="I1737" s="1">
        <v>43925</v>
      </c>
      <c r="J1737">
        <v>3.5987686375983232</v>
      </c>
      <c r="K1737" t="s">
        <v>128</v>
      </c>
    </row>
    <row r="1738" spans="1:11" x14ac:dyDescent="0.25">
      <c r="A1738" s="1">
        <v>43857</v>
      </c>
      <c r="B1738">
        <v>913.76571655273438</v>
      </c>
      <c r="C1738" t="s">
        <v>90</v>
      </c>
      <c r="I1738" s="1">
        <v>43926</v>
      </c>
      <c r="J1738">
        <v>7.3209603906145402</v>
      </c>
      <c r="K1738" t="s">
        <v>128</v>
      </c>
    </row>
    <row r="1739" spans="1:11" x14ac:dyDescent="0.25">
      <c r="A1739" s="1">
        <v>43858</v>
      </c>
      <c r="B1739">
        <v>1722.8654098510742</v>
      </c>
      <c r="C1739" t="s">
        <v>90</v>
      </c>
      <c r="I1739" s="1">
        <v>43927</v>
      </c>
      <c r="J1739">
        <v>7.2496935449696647</v>
      </c>
      <c r="K1739" t="s">
        <v>128</v>
      </c>
    </row>
    <row r="1740" spans="1:11" x14ac:dyDescent="0.25">
      <c r="A1740" s="1">
        <v>43859</v>
      </c>
      <c r="B1740">
        <v>1905.4489040374756</v>
      </c>
      <c r="C1740" t="s">
        <v>90</v>
      </c>
      <c r="I1740" s="1">
        <v>43928</v>
      </c>
      <c r="J1740">
        <v>3.899223781467172</v>
      </c>
      <c r="K1740" t="s">
        <v>128</v>
      </c>
    </row>
    <row r="1741" spans="1:11" x14ac:dyDescent="0.25">
      <c r="A1741" s="1">
        <v>43860</v>
      </c>
      <c r="B1741">
        <v>2093.6284251213074</v>
      </c>
      <c r="C1741" t="s">
        <v>90</v>
      </c>
      <c r="I1741" s="1">
        <v>43929</v>
      </c>
      <c r="J1741">
        <v>1.6287947272603016</v>
      </c>
      <c r="K1741" t="s">
        <v>128</v>
      </c>
    </row>
    <row r="1742" spans="1:11" x14ac:dyDescent="0.25">
      <c r="A1742" s="1">
        <v>43861</v>
      </c>
      <c r="B1742">
        <v>2281.5610793828964</v>
      </c>
      <c r="C1742" t="s">
        <v>90</v>
      </c>
      <c r="I1742" s="1">
        <v>43930</v>
      </c>
      <c r="J1742">
        <v>0.86278952110152318</v>
      </c>
      <c r="K1742" t="s">
        <v>128</v>
      </c>
    </row>
    <row r="1743" spans="1:11" x14ac:dyDescent="0.25">
      <c r="A1743" s="1">
        <v>43862</v>
      </c>
      <c r="B1743">
        <v>2388.8871366679668</v>
      </c>
      <c r="C1743" t="s">
        <v>90</v>
      </c>
      <c r="I1743" s="1">
        <v>43931</v>
      </c>
      <c r="J1743">
        <v>0.86975680258397203</v>
      </c>
      <c r="K1743" t="s">
        <v>128</v>
      </c>
    </row>
    <row r="1744" spans="1:11" x14ac:dyDescent="0.25">
      <c r="A1744" s="1">
        <v>43863</v>
      </c>
      <c r="B1744">
        <v>2737.5783811435103</v>
      </c>
      <c r="C1744" t="s">
        <v>90</v>
      </c>
      <c r="I1744" s="1">
        <v>43932</v>
      </c>
      <c r="J1744">
        <v>1.6367894575473168</v>
      </c>
      <c r="K1744" t="s">
        <v>128</v>
      </c>
    </row>
    <row r="1745" spans="1:11" x14ac:dyDescent="0.25">
      <c r="A1745" s="1">
        <v>43864</v>
      </c>
      <c r="B1745">
        <v>3051.7794080954045</v>
      </c>
      <c r="C1745" t="s">
        <v>90</v>
      </c>
      <c r="I1745" s="1">
        <v>43933</v>
      </c>
      <c r="J1745">
        <v>1.7125215735201056</v>
      </c>
      <c r="K1745" t="s">
        <v>128</v>
      </c>
    </row>
    <row r="1746" spans="1:11" x14ac:dyDescent="0.25">
      <c r="A1746" s="1">
        <v>43865</v>
      </c>
      <c r="B1746">
        <v>3458.1850695475005</v>
      </c>
      <c r="C1746" t="s">
        <v>90</v>
      </c>
      <c r="I1746" s="1">
        <v>43934</v>
      </c>
      <c r="J1746">
        <v>1.8998504022089184</v>
      </c>
      <c r="K1746" t="s">
        <v>128</v>
      </c>
    </row>
    <row r="1747" spans="1:11" x14ac:dyDescent="0.25">
      <c r="A1747" s="1">
        <v>43866</v>
      </c>
      <c r="B1747">
        <v>4094.8416328866733</v>
      </c>
      <c r="C1747" t="s">
        <v>90</v>
      </c>
      <c r="I1747" s="1">
        <v>43935</v>
      </c>
      <c r="J1747">
        <v>1.30566283781213</v>
      </c>
      <c r="K1747" t="s">
        <v>128</v>
      </c>
    </row>
    <row r="1748" spans="1:11" x14ac:dyDescent="0.25">
      <c r="A1748" s="1">
        <v>43867</v>
      </c>
      <c r="B1748">
        <v>4216.9595063345914</v>
      </c>
      <c r="C1748" t="s">
        <v>90</v>
      </c>
      <c r="I1748" s="1">
        <v>43936</v>
      </c>
      <c r="J1748">
        <v>1.2235122452510383</v>
      </c>
      <c r="K1748" t="s">
        <v>128</v>
      </c>
    </row>
    <row r="1749" spans="1:11" x14ac:dyDescent="0.25">
      <c r="A1749" s="1">
        <v>43868</v>
      </c>
      <c r="B1749">
        <v>3734.0285664749026</v>
      </c>
      <c r="C1749" t="s">
        <v>90</v>
      </c>
      <c r="I1749" s="1">
        <v>43937</v>
      </c>
      <c r="J1749">
        <v>0.56842366328363436</v>
      </c>
      <c r="K1749" t="s">
        <v>128</v>
      </c>
    </row>
    <row r="1750" spans="1:11" x14ac:dyDescent="0.25">
      <c r="A1750" s="1">
        <v>43869</v>
      </c>
      <c r="B1750">
        <v>3526.3059549263326</v>
      </c>
      <c r="C1750" t="s">
        <v>90</v>
      </c>
      <c r="I1750" s="1">
        <v>43938</v>
      </c>
      <c r="J1750">
        <v>0.74127078814704506</v>
      </c>
      <c r="K1750" t="s">
        <v>128</v>
      </c>
    </row>
    <row r="1751" spans="1:11" x14ac:dyDescent="0.25">
      <c r="A1751" s="1">
        <v>43870</v>
      </c>
      <c r="B1751">
        <v>2837.3681604204644</v>
      </c>
      <c r="C1751" t="s">
        <v>90</v>
      </c>
      <c r="I1751" s="1">
        <v>43939</v>
      </c>
      <c r="J1751">
        <v>0.21460212822655067</v>
      </c>
      <c r="K1751" t="s">
        <v>128</v>
      </c>
    </row>
    <row r="1752" spans="1:11" x14ac:dyDescent="0.25">
      <c r="A1752" s="1">
        <v>43871</v>
      </c>
      <c r="B1752">
        <v>2687.3072230624148</v>
      </c>
      <c r="C1752" t="s">
        <v>90</v>
      </c>
      <c r="I1752" s="1">
        <v>43940</v>
      </c>
      <c r="J1752">
        <v>0.13464102261469194</v>
      </c>
      <c r="K1752" t="s">
        <v>128</v>
      </c>
    </row>
    <row r="1753" spans="1:11" x14ac:dyDescent="0.25">
      <c r="A1753" s="1">
        <v>43872</v>
      </c>
      <c r="B1753">
        <v>2304.1999486177856</v>
      </c>
      <c r="C1753" t="s">
        <v>90</v>
      </c>
      <c r="I1753" s="1">
        <v>43941</v>
      </c>
      <c r="J1753">
        <v>-0.1243883084283601</v>
      </c>
      <c r="K1753" t="s">
        <v>128</v>
      </c>
    </row>
    <row r="1754" spans="1:11" x14ac:dyDescent="0.25">
      <c r="A1754" s="1">
        <v>43873</v>
      </c>
      <c r="B1754">
        <v>1814.3463242410248</v>
      </c>
      <c r="C1754" t="s">
        <v>90</v>
      </c>
      <c r="I1754" s="1">
        <v>43942</v>
      </c>
      <c r="J1754">
        <v>0</v>
      </c>
      <c r="K1754" t="s">
        <v>128</v>
      </c>
    </row>
    <row r="1755" spans="1:11" x14ac:dyDescent="0.25">
      <c r="A1755" s="1">
        <v>43874</v>
      </c>
      <c r="B1755">
        <v>1472.5829309923884</v>
      </c>
      <c r="C1755" t="s">
        <v>90</v>
      </c>
      <c r="I1755" s="1">
        <v>43943</v>
      </c>
      <c r="J1755">
        <v>0</v>
      </c>
      <c r="K1755" t="s">
        <v>128</v>
      </c>
    </row>
    <row r="1756" spans="1:11" x14ac:dyDescent="0.25">
      <c r="A1756" s="1">
        <v>43875</v>
      </c>
      <c r="B1756">
        <v>1520.3055016199728</v>
      </c>
      <c r="C1756" t="s">
        <v>90</v>
      </c>
      <c r="I1756" s="1">
        <v>43944</v>
      </c>
      <c r="J1756">
        <v>0</v>
      </c>
      <c r="K1756" t="s">
        <v>128</v>
      </c>
    </row>
    <row r="1757" spans="1:11" x14ac:dyDescent="0.25">
      <c r="A1757" s="1">
        <v>43876</v>
      </c>
      <c r="B1757">
        <v>1293.8404115287719</v>
      </c>
      <c r="C1757" t="s">
        <v>90</v>
      </c>
      <c r="I1757" s="1">
        <v>43945</v>
      </c>
      <c r="J1757">
        <v>0</v>
      </c>
      <c r="K1757" t="s">
        <v>128</v>
      </c>
    </row>
    <row r="1758" spans="1:11" x14ac:dyDescent="0.25">
      <c r="A1758" s="1">
        <v>43877</v>
      </c>
      <c r="B1758">
        <v>946.39776360097869</v>
      </c>
      <c r="C1758" t="s">
        <v>90</v>
      </c>
      <c r="I1758" s="1">
        <v>43946</v>
      </c>
      <c r="J1758">
        <v>0</v>
      </c>
      <c r="K1758" t="s">
        <v>128</v>
      </c>
    </row>
    <row r="1759" spans="1:11" x14ac:dyDescent="0.25">
      <c r="A1759" s="1">
        <v>43878</v>
      </c>
      <c r="B1759">
        <v>1391.5769987368371</v>
      </c>
      <c r="C1759" t="s">
        <v>90</v>
      </c>
      <c r="I1759" s="1">
        <v>43947</v>
      </c>
      <c r="J1759">
        <v>0</v>
      </c>
      <c r="K1759" t="s">
        <v>128</v>
      </c>
    </row>
    <row r="1760" spans="1:11" x14ac:dyDescent="0.25">
      <c r="A1760" s="1">
        <v>43879</v>
      </c>
      <c r="B1760">
        <v>1634.0223666205572</v>
      </c>
      <c r="C1760" t="s">
        <v>90</v>
      </c>
      <c r="I1760" s="1">
        <v>43948</v>
      </c>
      <c r="J1760">
        <v>1.4831098402172935E-2</v>
      </c>
      <c r="K1760" t="s">
        <v>128</v>
      </c>
    </row>
    <row r="1761" spans="1:11" x14ac:dyDescent="0.25">
      <c r="A1761" s="1">
        <v>43880</v>
      </c>
      <c r="B1761">
        <v>1084.989458907278</v>
      </c>
      <c r="C1761" t="s">
        <v>90</v>
      </c>
      <c r="I1761" s="1">
        <v>43949</v>
      </c>
      <c r="J1761">
        <v>0.47198874291766124</v>
      </c>
      <c r="K1761" t="s">
        <v>128</v>
      </c>
    </row>
    <row r="1762" spans="1:11" x14ac:dyDescent="0.25">
      <c r="A1762" s="1">
        <v>43881</v>
      </c>
      <c r="B1762">
        <v>797.47564032381888</v>
      </c>
      <c r="C1762" t="s">
        <v>90</v>
      </c>
      <c r="I1762" s="1">
        <v>43950</v>
      </c>
      <c r="J1762">
        <v>0.46337874508327087</v>
      </c>
      <c r="K1762" t="s">
        <v>128</v>
      </c>
    </row>
    <row r="1763" spans="1:11" x14ac:dyDescent="0.25">
      <c r="A1763" s="1">
        <v>43882</v>
      </c>
      <c r="B1763">
        <v>307.59982095113457</v>
      </c>
      <c r="C1763" t="s">
        <v>90</v>
      </c>
      <c r="I1763" s="1">
        <v>43951</v>
      </c>
      <c r="J1763">
        <v>0.13464102261469194</v>
      </c>
      <c r="K1763" t="s">
        <v>128</v>
      </c>
    </row>
    <row r="1764" spans="1:11" x14ac:dyDescent="0.25">
      <c r="A1764" s="1">
        <v>43883</v>
      </c>
      <c r="B1764">
        <v>273.26195602700875</v>
      </c>
      <c r="C1764" t="s">
        <v>90</v>
      </c>
      <c r="I1764" s="1">
        <v>43952</v>
      </c>
      <c r="J1764">
        <v>-0.1243883084283601</v>
      </c>
      <c r="K1764" t="s">
        <v>128</v>
      </c>
    </row>
    <row r="1765" spans="1:11" x14ac:dyDescent="0.25">
      <c r="A1765" s="1">
        <v>43884</v>
      </c>
      <c r="B1765">
        <v>24.277534558193679</v>
      </c>
      <c r="C1765" t="s">
        <v>90</v>
      </c>
      <c r="I1765" s="1">
        <v>43953</v>
      </c>
      <c r="J1765">
        <v>0</v>
      </c>
      <c r="K1765" t="s">
        <v>128</v>
      </c>
    </row>
    <row r="1766" spans="1:11" x14ac:dyDescent="0.25">
      <c r="A1766" s="1">
        <v>43885</v>
      </c>
      <c r="B1766">
        <v>167.71594018423772</v>
      </c>
      <c r="C1766" t="s">
        <v>90</v>
      </c>
      <c r="I1766" s="1">
        <v>43954</v>
      </c>
      <c r="J1766">
        <v>0</v>
      </c>
      <c r="K1766" t="s">
        <v>128</v>
      </c>
    </row>
    <row r="1767" spans="1:11" x14ac:dyDescent="0.25">
      <c r="A1767" s="1">
        <v>43886</v>
      </c>
      <c r="B1767">
        <v>248.00615795120035</v>
      </c>
      <c r="C1767" t="s">
        <v>90</v>
      </c>
      <c r="I1767" s="1">
        <v>43955</v>
      </c>
      <c r="J1767">
        <v>0</v>
      </c>
      <c r="K1767" t="s">
        <v>128</v>
      </c>
    </row>
    <row r="1768" spans="1:11" x14ac:dyDescent="0.25">
      <c r="A1768" s="1">
        <v>43887</v>
      </c>
      <c r="B1768">
        <v>347.89972734688149</v>
      </c>
      <c r="C1768" t="s">
        <v>90</v>
      </c>
      <c r="I1768" s="1">
        <v>43956</v>
      </c>
      <c r="J1768">
        <v>0</v>
      </c>
      <c r="K1768" t="s">
        <v>128</v>
      </c>
    </row>
    <row r="1769" spans="1:11" x14ac:dyDescent="0.25">
      <c r="A1769" s="1">
        <v>43888</v>
      </c>
      <c r="B1769">
        <v>339.62158020800172</v>
      </c>
      <c r="C1769" t="s">
        <v>90</v>
      </c>
      <c r="I1769" s="1">
        <v>43957</v>
      </c>
      <c r="J1769">
        <v>0</v>
      </c>
      <c r="K1769" t="s">
        <v>128</v>
      </c>
    </row>
    <row r="1770" spans="1:11" x14ac:dyDescent="0.25">
      <c r="A1770" s="1">
        <v>43889</v>
      </c>
      <c r="B1770">
        <v>407.32711158656139</v>
      </c>
      <c r="C1770" t="s">
        <v>90</v>
      </c>
      <c r="I1770" s="1">
        <v>43958</v>
      </c>
      <c r="J1770">
        <v>0</v>
      </c>
      <c r="K1770" t="s">
        <v>128</v>
      </c>
    </row>
    <row r="1771" spans="1:11" x14ac:dyDescent="0.25">
      <c r="A1771" s="1">
        <v>43890</v>
      </c>
      <c r="B1771">
        <v>555.5980993792009</v>
      </c>
      <c r="C1771" t="s">
        <v>90</v>
      </c>
      <c r="I1771" s="1">
        <v>43959</v>
      </c>
      <c r="J1771">
        <v>0</v>
      </c>
      <c r="K1771" t="s">
        <v>128</v>
      </c>
    </row>
    <row r="1772" spans="1:11" x14ac:dyDescent="0.25">
      <c r="A1772" s="1">
        <v>43891</v>
      </c>
      <c r="B1772">
        <v>355.83406843072044</v>
      </c>
      <c r="C1772" t="s">
        <v>90</v>
      </c>
      <c r="I1772" s="1">
        <v>43960</v>
      </c>
      <c r="J1772">
        <v>0</v>
      </c>
      <c r="K1772" t="s">
        <v>128</v>
      </c>
    </row>
    <row r="1773" spans="1:11" x14ac:dyDescent="0.25">
      <c r="A1773" s="1">
        <v>43892</v>
      </c>
      <c r="B1773">
        <v>159.74353584880009</v>
      </c>
      <c r="C1773" t="s">
        <v>90</v>
      </c>
      <c r="I1773" s="1">
        <v>43961</v>
      </c>
      <c r="J1773">
        <v>0</v>
      </c>
      <c r="K1773" t="s">
        <v>128</v>
      </c>
    </row>
    <row r="1774" spans="1:11" x14ac:dyDescent="0.25">
      <c r="A1774" s="1">
        <v>43893</v>
      </c>
      <c r="B1774">
        <v>48.512385595639884</v>
      </c>
      <c r="C1774" t="s">
        <v>90</v>
      </c>
      <c r="I1774" s="1">
        <v>43962</v>
      </c>
      <c r="J1774">
        <v>0</v>
      </c>
      <c r="K1774" t="s">
        <v>128</v>
      </c>
    </row>
    <row r="1775" spans="1:11" x14ac:dyDescent="0.25">
      <c r="A1775" s="1">
        <v>43894</v>
      </c>
      <c r="B1775">
        <v>25.518714070149827</v>
      </c>
      <c r="C1775" t="s">
        <v>90</v>
      </c>
      <c r="I1775" s="1">
        <v>43963</v>
      </c>
      <c r="J1775">
        <v>0</v>
      </c>
      <c r="K1775" t="s">
        <v>128</v>
      </c>
    </row>
    <row r="1776" spans="1:11" x14ac:dyDescent="0.25">
      <c r="A1776" s="1">
        <v>43895</v>
      </c>
      <c r="B1776">
        <v>45.392199789867334</v>
      </c>
      <c r="C1776" t="s">
        <v>90</v>
      </c>
      <c r="I1776" s="1">
        <v>43964</v>
      </c>
      <c r="J1776">
        <v>0</v>
      </c>
      <c r="K1776" t="s">
        <v>128</v>
      </c>
    </row>
    <row r="1777" spans="1:11" x14ac:dyDescent="0.25">
      <c r="A1777" s="1">
        <v>43896</v>
      </c>
      <c r="B1777">
        <v>46.730892702259254</v>
      </c>
      <c r="C1777" t="s">
        <v>90</v>
      </c>
      <c r="I1777" s="1">
        <v>43965</v>
      </c>
      <c r="J1777">
        <v>0</v>
      </c>
      <c r="K1777" t="s">
        <v>128</v>
      </c>
    </row>
    <row r="1778" spans="1:11" x14ac:dyDescent="0.25">
      <c r="A1778" s="1">
        <v>43897</v>
      </c>
      <c r="B1778">
        <v>19.217515982890401</v>
      </c>
      <c r="C1778" t="s">
        <v>90</v>
      </c>
      <c r="I1778" s="1">
        <v>43966</v>
      </c>
      <c r="J1778">
        <v>0</v>
      </c>
      <c r="K1778" t="s">
        <v>128</v>
      </c>
    </row>
    <row r="1779" spans="1:11" x14ac:dyDescent="0.25">
      <c r="A1779" s="1">
        <v>43898</v>
      </c>
      <c r="B1779">
        <v>8.6564486274833783</v>
      </c>
      <c r="C1779" t="s">
        <v>90</v>
      </c>
      <c r="I1779" s="1">
        <v>43967</v>
      </c>
      <c r="J1779">
        <v>0</v>
      </c>
      <c r="K1779" t="s">
        <v>128</v>
      </c>
    </row>
    <row r="1780" spans="1:11" x14ac:dyDescent="0.25">
      <c r="A1780" s="1">
        <v>43899</v>
      </c>
      <c r="B1780">
        <v>-4.5381972070909775</v>
      </c>
      <c r="C1780" t="s">
        <v>90</v>
      </c>
      <c r="I1780" s="1">
        <v>43841</v>
      </c>
      <c r="K1780" t="s">
        <v>129</v>
      </c>
    </row>
    <row r="1781" spans="1:11" x14ac:dyDescent="0.25">
      <c r="A1781" s="1">
        <v>43900</v>
      </c>
      <c r="B1781">
        <v>-1.5009708226054119</v>
      </c>
      <c r="C1781" t="s">
        <v>90</v>
      </c>
      <c r="I1781" s="1">
        <v>43842</v>
      </c>
      <c r="K1781" t="s">
        <v>129</v>
      </c>
    </row>
    <row r="1782" spans="1:11" x14ac:dyDescent="0.25">
      <c r="A1782" s="1">
        <v>43901</v>
      </c>
      <c r="B1782">
        <v>-0.35711492471127748</v>
      </c>
      <c r="C1782" t="s">
        <v>90</v>
      </c>
      <c r="I1782" s="1">
        <v>43843</v>
      </c>
      <c r="K1782" t="s">
        <v>129</v>
      </c>
    </row>
    <row r="1783" spans="1:11" x14ac:dyDescent="0.25">
      <c r="A1783" s="1">
        <v>43902</v>
      </c>
      <c r="B1783">
        <v>7.8040917554136087</v>
      </c>
      <c r="C1783" t="s">
        <v>90</v>
      </c>
      <c r="I1783" s="1">
        <v>43844</v>
      </c>
      <c r="K1783" t="s">
        <v>129</v>
      </c>
    </row>
    <row r="1784" spans="1:11" x14ac:dyDescent="0.25">
      <c r="A1784" s="1">
        <v>43903</v>
      </c>
      <c r="B1784">
        <v>8.1836721566226505</v>
      </c>
      <c r="C1784" t="s">
        <v>90</v>
      </c>
      <c r="I1784" s="1">
        <v>43845</v>
      </c>
      <c r="K1784" t="s">
        <v>129</v>
      </c>
    </row>
    <row r="1785" spans="1:11" x14ac:dyDescent="0.25">
      <c r="A1785" s="1">
        <v>43904</v>
      </c>
      <c r="B1785">
        <v>15.827544318071507</v>
      </c>
      <c r="C1785" t="s">
        <v>90</v>
      </c>
      <c r="I1785" s="1">
        <v>43846</v>
      </c>
      <c r="J1785">
        <v>1.0936834565908802</v>
      </c>
      <c r="K1785" t="s">
        <v>129</v>
      </c>
    </row>
    <row r="1786" spans="1:11" x14ac:dyDescent="0.25">
      <c r="A1786" s="1">
        <v>43905</v>
      </c>
      <c r="B1786">
        <v>17.692594319278058</v>
      </c>
      <c r="C1786" t="s">
        <v>90</v>
      </c>
      <c r="I1786" s="1">
        <v>43847</v>
      </c>
      <c r="J1786">
        <v>1.6775785220773365</v>
      </c>
      <c r="K1786" t="s">
        <v>129</v>
      </c>
    </row>
    <row r="1787" spans="1:11" x14ac:dyDescent="0.25">
      <c r="A1787" s="1">
        <v>43906</v>
      </c>
      <c r="B1787">
        <v>21.951970740061821</v>
      </c>
      <c r="C1787" t="s">
        <v>90</v>
      </c>
      <c r="I1787" s="1">
        <v>43848</v>
      </c>
      <c r="J1787">
        <v>1.6689951539802919</v>
      </c>
      <c r="K1787" t="s">
        <v>129</v>
      </c>
    </row>
    <row r="1788" spans="1:11" x14ac:dyDescent="0.25">
      <c r="A1788" s="1">
        <v>43907</v>
      </c>
      <c r="B1788">
        <v>17.843666265438252</v>
      </c>
      <c r="C1788" t="s">
        <v>90</v>
      </c>
      <c r="I1788" s="1">
        <v>43849</v>
      </c>
      <c r="J1788">
        <v>1.3402213934799498</v>
      </c>
      <c r="K1788" t="s">
        <v>129</v>
      </c>
    </row>
    <row r="1789" spans="1:11" x14ac:dyDescent="0.25">
      <c r="A1789" s="1">
        <v>43908</v>
      </c>
      <c r="B1789">
        <v>30.328597461766901</v>
      </c>
      <c r="C1789" t="s">
        <v>90</v>
      </c>
      <c r="I1789" s="1">
        <v>43850</v>
      </c>
      <c r="J1789">
        <v>1.0936834565908802</v>
      </c>
      <c r="K1789" t="s">
        <v>129</v>
      </c>
    </row>
    <row r="1790" spans="1:11" x14ac:dyDescent="0.25">
      <c r="A1790" s="1">
        <v>43909</v>
      </c>
      <c r="B1790">
        <v>41.238913694489504</v>
      </c>
      <c r="C1790" t="s">
        <v>90</v>
      </c>
      <c r="I1790" s="1">
        <v>43851</v>
      </c>
      <c r="J1790">
        <v>1.6775785220773365</v>
      </c>
      <c r="K1790" t="s">
        <v>129</v>
      </c>
    </row>
    <row r="1791" spans="1:11" x14ac:dyDescent="0.25">
      <c r="A1791" s="1">
        <v>43910</v>
      </c>
      <c r="B1791">
        <v>47.634343387228419</v>
      </c>
      <c r="C1791" t="s">
        <v>90</v>
      </c>
      <c r="I1791" s="1">
        <v>43852</v>
      </c>
      <c r="J1791">
        <v>1.7054339447673297</v>
      </c>
      <c r="K1791" t="s">
        <v>129</v>
      </c>
    </row>
    <row r="1792" spans="1:11" x14ac:dyDescent="0.25">
      <c r="A1792" s="1">
        <v>43911</v>
      </c>
      <c r="B1792">
        <v>52.923472386790785</v>
      </c>
      <c r="C1792" t="s">
        <v>90</v>
      </c>
      <c r="I1792" s="1">
        <v>43853</v>
      </c>
      <c r="J1792">
        <v>2.8806572873282654</v>
      </c>
      <c r="K1792" t="s">
        <v>129</v>
      </c>
    </row>
    <row r="1793" spans="1:11" x14ac:dyDescent="0.25">
      <c r="A1793" s="1">
        <v>43912</v>
      </c>
      <c r="B1793">
        <v>48.587168789874269</v>
      </c>
      <c r="C1793" t="s">
        <v>90</v>
      </c>
      <c r="I1793" s="1">
        <v>43854</v>
      </c>
      <c r="J1793">
        <v>7.6209797287513377</v>
      </c>
      <c r="K1793" t="s">
        <v>129</v>
      </c>
    </row>
    <row r="1794" spans="1:11" x14ac:dyDescent="0.25">
      <c r="A1794" s="1">
        <v>43913</v>
      </c>
      <c r="B1794">
        <v>73.272224793947444</v>
      </c>
      <c r="C1794" t="s">
        <v>90</v>
      </c>
      <c r="I1794" s="1">
        <v>43855</v>
      </c>
      <c r="J1794">
        <v>6.7766567681941217</v>
      </c>
      <c r="K1794" t="s">
        <v>129</v>
      </c>
    </row>
    <row r="1795" spans="1:11" x14ac:dyDescent="0.25">
      <c r="A1795" s="1">
        <v>43914</v>
      </c>
      <c r="B1795">
        <v>63.546696597497167</v>
      </c>
      <c r="C1795" t="s">
        <v>90</v>
      </c>
      <c r="I1795" s="1">
        <v>43856</v>
      </c>
      <c r="J1795">
        <v>6.6774513656977188</v>
      </c>
      <c r="K1795" t="s">
        <v>129</v>
      </c>
    </row>
    <row r="1796" spans="1:11" x14ac:dyDescent="0.25">
      <c r="A1796" s="1">
        <v>43915</v>
      </c>
      <c r="B1796">
        <v>69.547258349897746</v>
      </c>
      <c r="C1796" t="s">
        <v>90</v>
      </c>
      <c r="I1796" s="1">
        <v>43857</v>
      </c>
      <c r="J1796">
        <v>11.170106811921862</v>
      </c>
      <c r="K1796" t="s">
        <v>129</v>
      </c>
    </row>
    <row r="1797" spans="1:11" x14ac:dyDescent="0.25">
      <c r="A1797" s="1">
        <v>43916</v>
      </c>
      <c r="B1797">
        <v>62.910724638623591</v>
      </c>
      <c r="C1797" t="s">
        <v>90</v>
      </c>
      <c r="I1797" s="1">
        <v>43858</v>
      </c>
      <c r="J1797">
        <v>16.63607902755119</v>
      </c>
      <c r="K1797" t="s">
        <v>129</v>
      </c>
    </row>
    <row r="1798" spans="1:11" x14ac:dyDescent="0.25">
      <c r="A1798" s="1">
        <v>43917</v>
      </c>
      <c r="B1798">
        <v>56.86477662333062</v>
      </c>
      <c r="C1798" t="s">
        <v>90</v>
      </c>
      <c r="I1798" s="1">
        <v>43859</v>
      </c>
      <c r="J1798">
        <v>20.971122580026343</v>
      </c>
      <c r="K1798" t="s">
        <v>129</v>
      </c>
    </row>
    <row r="1799" spans="1:11" x14ac:dyDescent="0.25">
      <c r="A1799" s="1">
        <v>43918</v>
      </c>
      <c r="B1799">
        <v>46.37560845985147</v>
      </c>
      <c r="C1799" t="s">
        <v>90</v>
      </c>
      <c r="I1799" s="1">
        <v>43860</v>
      </c>
      <c r="J1799">
        <v>24.824264491069933</v>
      </c>
      <c r="K1799" t="s">
        <v>129</v>
      </c>
    </row>
    <row r="1800" spans="1:11" x14ac:dyDescent="0.25">
      <c r="A1800" s="1">
        <v>43919</v>
      </c>
      <c r="B1800">
        <v>30.28712226314903</v>
      </c>
      <c r="C1800" t="s">
        <v>90</v>
      </c>
      <c r="I1800" s="1">
        <v>43861</v>
      </c>
      <c r="J1800">
        <v>26.754814013995642</v>
      </c>
      <c r="K1800" t="s">
        <v>129</v>
      </c>
    </row>
    <row r="1801" spans="1:11" x14ac:dyDescent="0.25">
      <c r="A1801" s="1">
        <v>43920</v>
      </c>
      <c r="B1801">
        <v>35.171098599010556</v>
      </c>
      <c r="C1801" t="s">
        <v>90</v>
      </c>
      <c r="I1801" s="1">
        <v>43862</v>
      </c>
      <c r="J1801">
        <v>31.632222295990442</v>
      </c>
      <c r="K1801" t="s">
        <v>129</v>
      </c>
    </row>
    <row r="1802" spans="1:11" x14ac:dyDescent="0.25">
      <c r="A1802" s="1">
        <v>43921</v>
      </c>
      <c r="B1802">
        <v>31.820312117188671</v>
      </c>
      <c r="C1802" t="s">
        <v>90</v>
      </c>
      <c r="I1802" s="1">
        <v>43863</v>
      </c>
      <c r="J1802">
        <v>39.669265506790616</v>
      </c>
      <c r="K1802" t="s">
        <v>129</v>
      </c>
    </row>
    <row r="1803" spans="1:11" x14ac:dyDescent="0.25">
      <c r="A1803" s="1">
        <v>43922</v>
      </c>
      <c r="B1803">
        <v>30.439840846980573</v>
      </c>
      <c r="C1803" t="s">
        <v>90</v>
      </c>
      <c r="I1803" s="1">
        <v>43864</v>
      </c>
      <c r="J1803">
        <v>44.817664490529843</v>
      </c>
      <c r="K1803" t="s">
        <v>129</v>
      </c>
    </row>
    <row r="1804" spans="1:11" x14ac:dyDescent="0.25">
      <c r="A1804" s="1">
        <v>43923</v>
      </c>
      <c r="B1804">
        <v>27.889645000131374</v>
      </c>
      <c r="C1804" t="s">
        <v>90</v>
      </c>
      <c r="I1804" s="1">
        <v>43865</v>
      </c>
      <c r="J1804">
        <v>45.008292254621317</v>
      </c>
      <c r="K1804" t="s">
        <v>129</v>
      </c>
    </row>
    <row r="1805" spans="1:11" x14ac:dyDescent="0.25">
      <c r="A1805" s="1">
        <v>43924</v>
      </c>
      <c r="B1805">
        <v>33.392135826673929</v>
      </c>
      <c r="C1805" t="s">
        <v>90</v>
      </c>
      <c r="I1805" s="1">
        <v>43866</v>
      </c>
      <c r="J1805">
        <v>50.031671997487962</v>
      </c>
      <c r="K1805" t="s">
        <v>129</v>
      </c>
    </row>
    <row r="1806" spans="1:11" x14ac:dyDescent="0.25">
      <c r="A1806" s="1">
        <v>43925</v>
      </c>
      <c r="B1806">
        <v>30.795347283276726</v>
      </c>
      <c r="C1806" t="s">
        <v>90</v>
      </c>
      <c r="I1806" s="1">
        <v>43867</v>
      </c>
      <c r="J1806">
        <v>58.806782276772942</v>
      </c>
      <c r="K1806" t="s">
        <v>129</v>
      </c>
    </row>
    <row r="1807" spans="1:11" x14ac:dyDescent="0.25">
      <c r="A1807" s="1">
        <v>43926</v>
      </c>
      <c r="B1807">
        <v>36.048116190758947</v>
      </c>
      <c r="C1807" t="s">
        <v>90</v>
      </c>
      <c r="I1807" s="1">
        <v>43868</v>
      </c>
      <c r="J1807">
        <v>64.737595328123106</v>
      </c>
      <c r="K1807" t="s">
        <v>129</v>
      </c>
    </row>
    <row r="1808" spans="1:11" x14ac:dyDescent="0.25">
      <c r="A1808" s="1">
        <v>43927</v>
      </c>
      <c r="B1808">
        <v>34.16247159681032</v>
      </c>
      <c r="C1808" t="s">
        <v>90</v>
      </c>
      <c r="I1808" s="1">
        <v>43869</v>
      </c>
      <c r="J1808">
        <v>67.551248194519616</v>
      </c>
      <c r="K1808" t="s">
        <v>129</v>
      </c>
    </row>
    <row r="1809" spans="1:11" x14ac:dyDescent="0.25">
      <c r="A1809" s="1">
        <v>43928</v>
      </c>
      <c r="B1809">
        <v>55.17903140063342</v>
      </c>
      <c r="C1809" t="s">
        <v>90</v>
      </c>
      <c r="I1809" s="1">
        <v>43870</v>
      </c>
      <c r="J1809">
        <v>70.055038954337874</v>
      </c>
      <c r="K1809" t="s">
        <v>129</v>
      </c>
    </row>
    <row r="1810" spans="1:11" x14ac:dyDescent="0.25">
      <c r="A1810" s="1">
        <v>43929</v>
      </c>
      <c r="B1810">
        <v>68.142553452386622</v>
      </c>
      <c r="C1810" t="s">
        <v>90</v>
      </c>
      <c r="I1810" s="1">
        <v>43871</v>
      </c>
      <c r="J1810">
        <v>77.310499236432307</v>
      </c>
      <c r="K1810" t="s">
        <v>129</v>
      </c>
    </row>
    <row r="1811" spans="1:11" x14ac:dyDescent="0.25">
      <c r="A1811" s="1">
        <v>43930</v>
      </c>
      <c r="B1811">
        <v>57.588676115166564</v>
      </c>
      <c r="C1811" t="s">
        <v>90</v>
      </c>
      <c r="I1811" s="1">
        <v>43872</v>
      </c>
      <c r="J1811">
        <v>84.168154079780777</v>
      </c>
      <c r="K1811" t="s">
        <v>129</v>
      </c>
    </row>
    <row r="1812" spans="1:11" x14ac:dyDescent="0.25">
      <c r="A1812" s="1">
        <v>43931</v>
      </c>
      <c r="B1812">
        <v>51.414568417764897</v>
      </c>
      <c r="C1812" t="s">
        <v>90</v>
      </c>
      <c r="I1812" s="1">
        <v>43873</v>
      </c>
      <c r="J1812">
        <v>91.017887159992654</v>
      </c>
      <c r="K1812" t="s">
        <v>129</v>
      </c>
    </row>
    <row r="1813" spans="1:11" x14ac:dyDescent="0.25">
      <c r="A1813" s="1">
        <v>43932</v>
      </c>
      <c r="B1813">
        <v>86.723872464622829</v>
      </c>
      <c r="C1813" t="s">
        <v>90</v>
      </c>
      <c r="I1813" s="1">
        <v>43874</v>
      </c>
      <c r="J1813">
        <v>98.467984251922061</v>
      </c>
      <c r="K1813" t="s">
        <v>129</v>
      </c>
    </row>
    <row r="1814" spans="1:11" x14ac:dyDescent="0.25">
      <c r="A1814" s="1">
        <v>43933</v>
      </c>
      <c r="B1814">
        <v>114.1975563718961</v>
      </c>
      <c r="C1814" t="s">
        <v>90</v>
      </c>
      <c r="I1814" s="1">
        <v>43875</v>
      </c>
      <c r="J1814">
        <v>100.95191521710217</v>
      </c>
      <c r="K1814" t="s">
        <v>129</v>
      </c>
    </row>
    <row r="1815" spans="1:11" x14ac:dyDescent="0.25">
      <c r="A1815" s="1">
        <v>43934</v>
      </c>
      <c r="B1815">
        <v>112.1350092325587</v>
      </c>
      <c r="C1815" t="s">
        <v>90</v>
      </c>
      <c r="I1815" s="1">
        <v>43876</v>
      </c>
      <c r="J1815">
        <v>167.015308378654</v>
      </c>
      <c r="K1815" t="s">
        <v>129</v>
      </c>
    </row>
    <row r="1816" spans="1:11" x14ac:dyDescent="0.25">
      <c r="A1816" s="1">
        <v>43935</v>
      </c>
      <c r="B1816">
        <v>73.069983354750335</v>
      </c>
      <c r="C1816" t="s">
        <v>90</v>
      </c>
      <c r="I1816" s="1">
        <v>43877</v>
      </c>
      <c r="J1816">
        <v>125.01005180924042</v>
      </c>
      <c r="K1816" t="s">
        <v>129</v>
      </c>
    </row>
    <row r="1817" spans="1:11" x14ac:dyDescent="0.25">
      <c r="A1817" s="1">
        <v>43936</v>
      </c>
      <c r="B1817">
        <v>46.769974577158564</v>
      </c>
      <c r="C1817" t="s">
        <v>90</v>
      </c>
      <c r="I1817" s="1">
        <v>43878</v>
      </c>
      <c r="J1817">
        <v>97.070864287264456</v>
      </c>
      <c r="K1817" t="s">
        <v>129</v>
      </c>
    </row>
    <row r="1818" spans="1:11" x14ac:dyDescent="0.25">
      <c r="A1818" s="1">
        <v>43937</v>
      </c>
      <c r="B1818">
        <v>262.17747654407304</v>
      </c>
      <c r="C1818" t="s">
        <v>90</v>
      </c>
      <c r="I1818" s="1">
        <v>43879</v>
      </c>
      <c r="J1818">
        <v>104.33259892212109</v>
      </c>
      <c r="K1818" t="s">
        <v>129</v>
      </c>
    </row>
    <row r="1819" spans="1:11" x14ac:dyDescent="0.25">
      <c r="A1819" s="1">
        <v>43938</v>
      </c>
      <c r="B1819">
        <v>149.08685839151201</v>
      </c>
      <c r="C1819" t="s">
        <v>90</v>
      </c>
      <c r="I1819" s="1">
        <v>43880</v>
      </c>
      <c r="J1819">
        <v>134.17328465282256</v>
      </c>
      <c r="K1819" t="s">
        <v>129</v>
      </c>
    </row>
    <row r="1820" spans="1:11" x14ac:dyDescent="0.25">
      <c r="A1820" s="1">
        <v>43939</v>
      </c>
      <c r="B1820">
        <v>53.769834717353497</v>
      </c>
      <c r="C1820" t="s">
        <v>90</v>
      </c>
      <c r="I1820" s="1">
        <v>43881</v>
      </c>
      <c r="J1820">
        <v>97.700948599471403</v>
      </c>
      <c r="K1820" t="s">
        <v>129</v>
      </c>
    </row>
    <row r="1821" spans="1:11" x14ac:dyDescent="0.25">
      <c r="A1821" s="1">
        <v>43940</v>
      </c>
      <c r="B1821">
        <v>-6.3311357990641426</v>
      </c>
      <c r="C1821" t="s">
        <v>90</v>
      </c>
      <c r="I1821" s="1">
        <v>43882</v>
      </c>
      <c r="J1821">
        <v>108.63556882052504</v>
      </c>
      <c r="K1821" t="s">
        <v>129</v>
      </c>
    </row>
    <row r="1822" spans="1:11" x14ac:dyDescent="0.25">
      <c r="A1822" s="1">
        <v>43941</v>
      </c>
      <c r="B1822">
        <v>-32.54883710750692</v>
      </c>
      <c r="C1822" t="s">
        <v>90</v>
      </c>
      <c r="I1822" s="1">
        <v>43883</v>
      </c>
      <c r="J1822">
        <v>118.70328744338256</v>
      </c>
      <c r="K1822" t="s">
        <v>129</v>
      </c>
    </row>
    <row r="1823" spans="1:11" x14ac:dyDescent="0.25">
      <c r="A1823" s="1">
        <v>43942</v>
      </c>
      <c r="B1823">
        <v>-20.520478484851576</v>
      </c>
      <c r="C1823" t="s">
        <v>90</v>
      </c>
      <c r="I1823" s="1">
        <v>43884</v>
      </c>
      <c r="J1823">
        <v>115.26261934933908</v>
      </c>
      <c r="K1823" t="s">
        <v>129</v>
      </c>
    </row>
    <row r="1824" spans="1:11" x14ac:dyDescent="0.25">
      <c r="A1824" s="1">
        <v>43943</v>
      </c>
      <c r="B1824">
        <v>-16.876179552311008</v>
      </c>
      <c r="C1824" t="s">
        <v>90</v>
      </c>
      <c r="I1824" s="1">
        <v>43885</v>
      </c>
      <c r="J1824">
        <v>104.90682386671763</v>
      </c>
      <c r="K1824" t="s">
        <v>129</v>
      </c>
    </row>
    <row r="1825" spans="1:11" x14ac:dyDescent="0.25">
      <c r="A1825" s="1">
        <v>43944</v>
      </c>
      <c r="B1825">
        <v>-11.334985197962974</v>
      </c>
      <c r="C1825" t="s">
        <v>90</v>
      </c>
      <c r="I1825" s="1">
        <v>43886</v>
      </c>
      <c r="J1825">
        <v>100.45801741148983</v>
      </c>
      <c r="K1825" t="s">
        <v>129</v>
      </c>
    </row>
    <row r="1826" spans="1:11" x14ac:dyDescent="0.25">
      <c r="A1826" s="1">
        <v>43945</v>
      </c>
      <c r="B1826">
        <v>0.26935827870178564</v>
      </c>
      <c r="C1826" t="s">
        <v>90</v>
      </c>
      <c r="I1826" s="1">
        <v>43887</v>
      </c>
      <c r="J1826">
        <v>116.86050815020067</v>
      </c>
      <c r="K1826" t="s">
        <v>129</v>
      </c>
    </row>
    <row r="1827" spans="1:11" x14ac:dyDescent="0.25">
      <c r="A1827" s="1">
        <v>43946</v>
      </c>
      <c r="B1827">
        <v>8.2541904473587202</v>
      </c>
      <c r="C1827" t="s">
        <v>90</v>
      </c>
      <c r="I1827" s="1">
        <v>43888</v>
      </c>
      <c r="J1827">
        <v>102.76160873200908</v>
      </c>
      <c r="K1827" t="s">
        <v>129</v>
      </c>
    </row>
    <row r="1828" spans="1:11" x14ac:dyDescent="0.25">
      <c r="A1828" s="1">
        <v>43947</v>
      </c>
      <c r="B1828">
        <v>6.9330589198475074</v>
      </c>
      <c r="C1828" t="s">
        <v>90</v>
      </c>
      <c r="I1828" s="1">
        <v>43889</v>
      </c>
      <c r="J1828">
        <v>65.453085158290406</v>
      </c>
      <c r="K1828" t="s">
        <v>129</v>
      </c>
    </row>
    <row r="1829" spans="1:11" x14ac:dyDescent="0.25">
      <c r="A1829" s="1">
        <v>43948</v>
      </c>
      <c r="B1829">
        <v>7.5392284261300233</v>
      </c>
      <c r="C1829" t="s">
        <v>90</v>
      </c>
      <c r="I1829" s="1">
        <v>43890</v>
      </c>
      <c r="J1829">
        <v>29.427180044687862</v>
      </c>
      <c r="K1829" t="s">
        <v>129</v>
      </c>
    </row>
    <row r="1830" spans="1:11" x14ac:dyDescent="0.25">
      <c r="A1830" s="1">
        <v>43949</v>
      </c>
      <c r="B1830">
        <v>19.457506072738774</v>
      </c>
      <c r="C1830" t="s">
        <v>90</v>
      </c>
      <c r="I1830" s="1">
        <v>43891</v>
      </c>
      <c r="J1830">
        <v>33.708883811244263</v>
      </c>
      <c r="K1830" t="s">
        <v>129</v>
      </c>
    </row>
    <row r="1831" spans="1:11" x14ac:dyDescent="0.25">
      <c r="A1831" s="1">
        <v>43950</v>
      </c>
      <c r="B1831">
        <v>12.552268377858457</v>
      </c>
      <c r="C1831" t="s">
        <v>90</v>
      </c>
      <c r="I1831" s="1">
        <v>43892</v>
      </c>
      <c r="J1831">
        <v>41.136662384923973</v>
      </c>
      <c r="K1831" t="s">
        <v>129</v>
      </c>
    </row>
    <row r="1832" spans="1:11" x14ac:dyDescent="0.25">
      <c r="A1832" s="1">
        <v>43951</v>
      </c>
      <c r="B1832">
        <v>12.961582435953684</v>
      </c>
      <c r="C1832" t="s">
        <v>90</v>
      </c>
      <c r="I1832" s="1">
        <v>43893</v>
      </c>
      <c r="J1832">
        <v>41.872510131387799</v>
      </c>
      <c r="K1832" t="s">
        <v>129</v>
      </c>
    </row>
    <row r="1833" spans="1:11" x14ac:dyDescent="0.25">
      <c r="A1833" s="1">
        <v>43952</v>
      </c>
      <c r="B1833">
        <v>4.675843856012877</v>
      </c>
      <c r="C1833" t="s">
        <v>90</v>
      </c>
      <c r="I1833" s="1">
        <v>43894</v>
      </c>
      <c r="J1833">
        <v>37.997606899186664</v>
      </c>
      <c r="K1833" t="s">
        <v>129</v>
      </c>
    </row>
    <row r="1834" spans="1:11" x14ac:dyDescent="0.25">
      <c r="A1834" s="1">
        <v>43953</v>
      </c>
      <c r="B1834">
        <v>0.36401360203925437</v>
      </c>
      <c r="C1834" t="s">
        <v>90</v>
      </c>
      <c r="I1834" s="1">
        <v>43895</v>
      </c>
      <c r="J1834">
        <v>34.631108219224615</v>
      </c>
      <c r="K1834" t="s">
        <v>129</v>
      </c>
    </row>
    <row r="1835" spans="1:11" x14ac:dyDescent="0.25">
      <c r="A1835" s="1">
        <v>43954</v>
      </c>
      <c r="B1835">
        <v>-0.63290492545737043</v>
      </c>
      <c r="C1835" t="s">
        <v>90</v>
      </c>
      <c r="I1835" s="1">
        <v>43896</v>
      </c>
      <c r="J1835">
        <v>34.745637053105426</v>
      </c>
      <c r="K1835" t="s">
        <v>129</v>
      </c>
    </row>
    <row r="1836" spans="1:11" x14ac:dyDescent="0.25">
      <c r="A1836" s="1">
        <v>43955</v>
      </c>
      <c r="B1836">
        <v>-1.7231379578413404</v>
      </c>
      <c r="C1836" t="s">
        <v>90</v>
      </c>
      <c r="I1836" s="1">
        <v>43897</v>
      </c>
      <c r="J1836">
        <v>32.016086605695648</v>
      </c>
      <c r="K1836" t="s">
        <v>129</v>
      </c>
    </row>
    <row r="1837" spans="1:11" x14ac:dyDescent="0.25">
      <c r="A1837" s="1">
        <v>43956</v>
      </c>
      <c r="B1837">
        <v>-0.83746998457299016</v>
      </c>
      <c r="C1837" t="s">
        <v>90</v>
      </c>
      <c r="I1837" s="1">
        <v>43898</v>
      </c>
      <c r="J1837">
        <v>30.689613957737599</v>
      </c>
      <c r="K1837" t="s">
        <v>129</v>
      </c>
    </row>
    <row r="1838" spans="1:11" x14ac:dyDescent="0.25">
      <c r="A1838" s="1">
        <v>43957</v>
      </c>
      <c r="B1838">
        <v>0.31473149820443258</v>
      </c>
      <c r="C1838" t="s">
        <v>90</v>
      </c>
      <c r="I1838" s="1">
        <v>43899</v>
      </c>
      <c r="J1838">
        <v>27.854217862684823</v>
      </c>
      <c r="K1838" t="s">
        <v>129</v>
      </c>
    </row>
    <row r="1839" spans="1:11" x14ac:dyDescent="0.25">
      <c r="A1839" s="1">
        <v>43958</v>
      </c>
      <c r="B1839">
        <v>0.56214936504203572</v>
      </c>
      <c r="C1839" t="s">
        <v>90</v>
      </c>
      <c r="I1839" s="1">
        <v>43900</v>
      </c>
      <c r="J1839">
        <v>27.046981333266917</v>
      </c>
      <c r="K1839" t="s">
        <v>129</v>
      </c>
    </row>
    <row r="1840" spans="1:11" x14ac:dyDescent="0.25">
      <c r="A1840" s="1">
        <v>43959</v>
      </c>
      <c r="B1840">
        <v>0.79532095720032836</v>
      </c>
      <c r="C1840" t="s">
        <v>90</v>
      </c>
      <c r="I1840" s="1">
        <v>43901</v>
      </c>
      <c r="J1840">
        <v>24.501904054611206</v>
      </c>
      <c r="K1840" t="s">
        <v>129</v>
      </c>
    </row>
    <row r="1841" spans="1:11" x14ac:dyDescent="0.25">
      <c r="A1841" s="1">
        <v>43960</v>
      </c>
      <c r="B1841">
        <v>10.713076513979392</v>
      </c>
      <c r="C1841" t="s">
        <v>90</v>
      </c>
      <c r="I1841" s="1">
        <v>43902</v>
      </c>
      <c r="J1841">
        <v>20.03015832312412</v>
      </c>
      <c r="K1841" t="s">
        <v>129</v>
      </c>
    </row>
    <row r="1842" spans="1:11" x14ac:dyDescent="0.25">
      <c r="A1842" s="1">
        <v>43961</v>
      </c>
      <c r="B1842">
        <v>18.743685163874076</v>
      </c>
      <c r="C1842" t="s">
        <v>90</v>
      </c>
      <c r="I1842" s="1">
        <v>43903</v>
      </c>
      <c r="J1842">
        <v>19.079865487033906</v>
      </c>
      <c r="K1842" t="s">
        <v>129</v>
      </c>
    </row>
    <row r="1843" spans="1:11" x14ac:dyDescent="0.25">
      <c r="A1843" s="1">
        <v>43962</v>
      </c>
      <c r="B1843">
        <v>10.3230681978529</v>
      </c>
      <c r="C1843" t="s">
        <v>90</v>
      </c>
      <c r="I1843" s="1">
        <v>43904</v>
      </c>
      <c r="J1843">
        <v>15.893594377167666</v>
      </c>
      <c r="K1843" t="s">
        <v>129</v>
      </c>
    </row>
    <row r="1844" spans="1:11" x14ac:dyDescent="0.25">
      <c r="A1844" s="1">
        <v>43963</v>
      </c>
      <c r="B1844">
        <v>8.2819926653790858</v>
      </c>
      <c r="C1844" t="s">
        <v>90</v>
      </c>
      <c r="I1844" s="1">
        <v>43905</v>
      </c>
      <c r="J1844">
        <v>10.471566563595307</v>
      </c>
      <c r="K1844" t="s">
        <v>129</v>
      </c>
    </row>
    <row r="1845" spans="1:11" x14ac:dyDescent="0.25">
      <c r="A1845" s="1">
        <v>43964</v>
      </c>
      <c r="B1845">
        <v>3.9409567327974075</v>
      </c>
      <c r="C1845" t="s">
        <v>90</v>
      </c>
      <c r="I1845" s="1">
        <v>43906</v>
      </c>
      <c r="J1845">
        <v>10.225859560706088</v>
      </c>
      <c r="K1845" t="s">
        <v>129</v>
      </c>
    </row>
    <row r="1846" spans="1:11" x14ac:dyDescent="0.25">
      <c r="A1846" s="1">
        <v>43965</v>
      </c>
      <c r="B1846">
        <v>2.2851995833072163</v>
      </c>
      <c r="C1846" t="s">
        <v>90</v>
      </c>
      <c r="I1846" s="1">
        <v>43907</v>
      </c>
      <c r="J1846">
        <v>12.015410495990164</v>
      </c>
      <c r="K1846" t="s">
        <v>129</v>
      </c>
    </row>
    <row r="1847" spans="1:11" x14ac:dyDescent="0.25">
      <c r="A1847" s="1">
        <v>43966</v>
      </c>
      <c r="B1847">
        <v>4.8860211127353166</v>
      </c>
      <c r="C1847" t="s">
        <v>90</v>
      </c>
      <c r="I1847" s="1">
        <v>43908</v>
      </c>
      <c r="J1847">
        <v>12.641518600603058</v>
      </c>
      <c r="K1847" t="s">
        <v>129</v>
      </c>
    </row>
    <row r="1848" spans="1:11" x14ac:dyDescent="0.25">
      <c r="A1848" s="1">
        <v>43967</v>
      </c>
      <c r="B1848">
        <v>5.4649265992655387</v>
      </c>
      <c r="C1848" t="s">
        <v>90</v>
      </c>
      <c r="I1848" s="1">
        <v>43909</v>
      </c>
      <c r="J1848">
        <v>10.885905775175765</v>
      </c>
      <c r="K1848" t="s">
        <v>129</v>
      </c>
    </row>
    <row r="1849" spans="1:11" x14ac:dyDescent="0.25">
      <c r="A1849" s="1">
        <v>43968</v>
      </c>
      <c r="B1849">
        <v>3.6381476927142646</v>
      </c>
      <c r="C1849" t="s">
        <v>90</v>
      </c>
      <c r="I1849" s="1">
        <v>43910</v>
      </c>
      <c r="J1849">
        <v>13.518830930333724</v>
      </c>
      <c r="K1849" t="s">
        <v>129</v>
      </c>
    </row>
    <row r="1850" spans="1:11" x14ac:dyDescent="0.25">
      <c r="A1850" s="1">
        <v>43969</v>
      </c>
      <c r="B1850">
        <v>5.565221316260061</v>
      </c>
      <c r="C1850" t="s">
        <v>90</v>
      </c>
      <c r="I1850" s="1">
        <v>43911</v>
      </c>
      <c r="J1850">
        <v>11.906483165900751</v>
      </c>
      <c r="K1850" t="s">
        <v>129</v>
      </c>
    </row>
    <row r="1851" spans="1:11" x14ac:dyDescent="0.25">
      <c r="A1851" s="1">
        <v>43970</v>
      </c>
      <c r="B1851">
        <v>7.6374527989679439</v>
      </c>
      <c r="C1851" t="s">
        <v>90</v>
      </c>
      <c r="I1851" s="1">
        <v>43912</v>
      </c>
      <c r="J1851">
        <v>7.8016270711277711</v>
      </c>
      <c r="K1851" t="s">
        <v>129</v>
      </c>
    </row>
    <row r="1852" spans="1:11" x14ac:dyDescent="0.25">
      <c r="A1852" s="1">
        <v>43971</v>
      </c>
      <c r="B1852">
        <v>7.2642053405798999</v>
      </c>
      <c r="C1852" t="s">
        <v>90</v>
      </c>
      <c r="I1852" s="1">
        <v>43913</v>
      </c>
      <c r="J1852">
        <v>4.9557012744242517</v>
      </c>
      <c r="K1852" t="s">
        <v>129</v>
      </c>
    </row>
    <row r="1853" spans="1:11" x14ac:dyDescent="0.25">
      <c r="A1853" s="1">
        <v>43972</v>
      </c>
      <c r="B1853">
        <v>6.0115302762409017</v>
      </c>
      <c r="C1853" t="s">
        <v>90</v>
      </c>
      <c r="I1853" s="1">
        <v>43914</v>
      </c>
      <c r="J1853">
        <v>6.4033091617443532</v>
      </c>
      <c r="K1853" t="s">
        <v>129</v>
      </c>
    </row>
    <row r="1854" spans="1:11" x14ac:dyDescent="0.25">
      <c r="A1854" s="1">
        <v>43973</v>
      </c>
      <c r="B1854">
        <v>2.8823101750111775</v>
      </c>
      <c r="C1854" t="s">
        <v>90</v>
      </c>
      <c r="I1854" s="1">
        <v>43915</v>
      </c>
      <c r="J1854">
        <v>8.5574100251187115</v>
      </c>
      <c r="K1854" t="s">
        <v>129</v>
      </c>
    </row>
    <row r="1855" spans="1:11" x14ac:dyDescent="0.25">
      <c r="A1855" s="1">
        <v>43974</v>
      </c>
      <c r="B1855">
        <v>2.5971225806435214</v>
      </c>
      <c r="C1855" t="s">
        <v>90</v>
      </c>
      <c r="I1855" s="1">
        <v>43916</v>
      </c>
      <c r="J1855">
        <v>8.7099654661721111</v>
      </c>
      <c r="K1855" t="s">
        <v>129</v>
      </c>
    </row>
    <row r="1856" spans="1:11" x14ac:dyDescent="0.25">
      <c r="A1856" s="1">
        <v>43975</v>
      </c>
      <c r="B1856">
        <v>-0.19475186170118719</v>
      </c>
      <c r="C1856" t="s">
        <v>90</v>
      </c>
      <c r="I1856" s="1">
        <v>43917</v>
      </c>
      <c r="J1856">
        <v>6.801468680901503</v>
      </c>
      <c r="K1856" t="s">
        <v>129</v>
      </c>
    </row>
    <row r="1857" spans="1:11" x14ac:dyDescent="0.25">
      <c r="A1857" s="1">
        <v>43976</v>
      </c>
      <c r="B1857">
        <v>0.70799888255175514</v>
      </c>
      <c r="C1857" t="s">
        <v>90</v>
      </c>
      <c r="I1857" s="1">
        <v>43918</v>
      </c>
      <c r="J1857">
        <v>5.7016627915453251</v>
      </c>
      <c r="K1857" t="s">
        <v>129</v>
      </c>
    </row>
    <row r="1858" spans="1:11" x14ac:dyDescent="0.25">
      <c r="A1858" s="1">
        <v>43977</v>
      </c>
      <c r="B1858">
        <v>7.7323745340402867</v>
      </c>
      <c r="C1858" t="s">
        <v>90</v>
      </c>
      <c r="I1858" s="1">
        <v>43919</v>
      </c>
      <c r="J1858">
        <v>5.9885882463885167</v>
      </c>
      <c r="K1858" t="s">
        <v>129</v>
      </c>
    </row>
    <row r="1859" spans="1:11" x14ac:dyDescent="0.25">
      <c r="A1859" s="1">
        <v>43978</v>
      </c>
      <c r="B1859">
        <v>9.0614687262744802</v>
      </c>
      <c r="C1859" t="s">
        <v>90</v>
      </c>
      <c r="I1859" s="1">
        <v>43920</v>
      </c>
      <c r="J1859">
        <v>5.2591045460007608</v>
      </c>
      <c r="K1859" t="s">
        <v>129</v>
      </c>
    </row>
    <row r="1860" spans="1:11" x14ac:dyDescent="0.25">
      <c r="A1860" s="1">
        <v>43979</v>
      </c>
      <c r="B1860">
        <v>4.7106486408229582</v>
      </c>
      <c r="C1860" t="s">
        <v>90</v>
      </c>
      <c r="I1860" s="1">
        <v>43921</v>
      </c>
      <c r="J1860">
        <v>4.854049293272876</v>
      </c>
      <c r="K1860" t="s">
        <v>129</v>
      </c>
    </row>
    <row r="1861" spans="1:11" x14ac:dyDescent="0.25">
      <c r="A1861" s="1">
        <v>43980</v>
      </c>
      <c r="B1861">
        <v>2.3575764378914572</v>
      </c>
      <c r="C1861" t="s">
        <v>90</v>
      </c>
      <c r="I1861" s="1">
        <v>43922</v>
      </c>
      <c r="J1861">
        <v>4.2440150812235844</v>
      </c>
      <c r="K1861" t="s">
        <v>129</v>
      </c>
    </row>
    <row r="1862" spans="1:11" x14ac:dyDescent="0.25">
      <c r="A1862" s="1">
        <v>43981</v>
      </c>
      <c r="B1862">
        <v>-0.40835377304715736</v>
      </c>
      <c r="C1862" t="s">
        <v>90</v>
      </c>
      <c r="I1862" s="1">
        <v>43923</v>
      </c>
      <c r="J1862">
        <v>3.8249563964289615</v>
      </c>
      <c r="K1862" t="s">
        <v>129</v>
      </c>
    </row>
    <row r="1863" spans="1:11" x14ac:dyDescent="0.25">
      <c r="A1863" s="1">
        <v>43982</v>
      </c>
      <c r="B1863">
        <v>1.3107695647453244</v>
      </c>
      <c r="C1863" t="s">
        <v>90</v>
      </c>
      <c r="I1863" s="1">
        <v>43924</v>
      </c>
      <c r="J1863">
        <v>2.7592084110743058</v>
      </c>
      <c r="K1863" t="s">
        <v>129</v>
      </c>
    </row>
    <row r="1864" spans="1:11" x14ac:dyDescent="0.25">
      <c r="A1864" s="1">
        <v>43983</v>
      </c>
      <c r="B1864">
        <v>1.3426388424552345</v>
      </c>
      <c r="C1864" t="s">
        <v>90</v>
      </c>
      <c r="I1864" s="1">
        <v>43925</v>
      </c>
      <c r="J1864">
        <v>4.7446693917320806</v>
      </c>
      <c r="K1864" t="s">
        <v>129</v>
      </c>
    </row>
    <row r="1865" spans="1:11" x14ac:dyDescent="0.25">
      <c r="A1865" s="1">
        <v>43984</v>
      </c>
      <c r="B1865">
        <v>12.022913770696382</v>
      </c>
      <c r="C1865" t="s">
        <v>90</v>
      </c>
      <c r="I1865" s="1">
        <v>43926</v>
      </c>
      <c r="J1865">
        <v>8.4590865492410021</v>
      </c>
      <c r="K1865" t="s">
        <v>129</v>
      </c>
    </row>
    <row r="1866" spans="1:11" x14ac:dyDescent="0.25">
      <c r="A1866" s="1">
        <v>43985</v>
      </c>
      <c r="B1866">
        <v>10.107322792142861</v>
      </c>
      <c r="C1866" t="s">
        <v>90</v>
      </c>
      <c r="I1866" s="1">
        <v>43927</v>
      </c>
      <c r="J1866">
        <v>8.3868461598664297</v>
      </c>
      <c r="K1866" t="s">
        <v>129</v>
      </c>
    </row>
    <row r="1867" spans="1:11" x14ac:dyDescent="0.25">
      <c r="A1867" s="1">
        <v>43986</v>
      </c>
      <c r="B1867">
        <v>4.8726966048303844</v>
      </c>
      <c r="C1867" t="s">
        <v>90</v>
      </c>
      <c r="I1867" s="1">
        <v>43928</v>
      </c>
      <c r="J1867">
        <v>5.0344496079166898</v>
      </c>
      <c r="K1867" t="s">
        <v>129</v>
      </c>
    </row>
    <row r="1868" spans="1:11" x14ac:dyDescent="0.25">
      <c r="A1868" s="1">
        <v>43987</v>
      </c>
      <c r="B1868">
        <v>4.2872093599665497</v>
      </c>
      <c r="C1868" t="s">
        <v>90</v>
      </c>
      <c r="I1868" s="1">
        <v>43929</v>
      </c>
      <c r="J1868">
        <v>2.7829485783503616</v>
      </c>
      <c r="K1868" t="s">
        <v>129</v>
      </c>
    </row>
    <row r="1869" spans="1:11" x14ac:dyDescent="0.25">
      <c r="A1869" s="1">
        <v>43988</v>
      </c>
      <c r="B1869">
        <v>2.672663397542995</v>
      </c>
      <c r="C1869" t="s">
        <v>90</v>
      </c>
      <c r="I1869" s="1">
        <v>43930</v>
      </c>
      <c r="J1869">
        <v>2.0400062624094861</v>
      </c>
      <c r="K1869" t="s">
        <v>129</v>
      </c>
    </row>
    <row r="1870" spans="1:11" x14ac:dyDescent="0.25">
      <c r="A1870" s="1">
        <v>43989</v>
      </c>
      <c r="B1870">
        <v>4.1972245669454686</v>
      </c>
      <c r="C1870" t="s">
        <v>90</v>
      </c>
      <c r="I1870" s="1">
        <v>43931</v>
      </c>
      <c r="J1870">
        <v>2.0526867934192023</v>
      </c>
      <c r="K1870" t="s">
        <v>129</v>
      </c>
    </row>
    <row r="1871" spans="1:11" x14ac:dyDescent="0.25">
      <c r="A1871" s="1">
        <v>43990</v>
      </c>
      <c r="B1871">
        <v>3.9101990099103383</v>
      </c>
      <c r="C1871" t="s">
        <v>90</v>
      </c>
      <c r="I1871" s="1">
        <v>43932</v>
      </c>
      <c r="J1871">
        <v>2.8251870484743948</v>
      </c>
      <c r="K1871" t="s">
        <v>129</v>
      </c>
    </row>
    <row r="1872" spans="1:11" x14ac:dyDescent="0.25">
      <c r="A1872" s="1">
        <v>43991</v>
      </c>
      <c r="B1872">
        <v>3.0391364789151885</v>
      </c>
      <c r="C1872" t="s">
        <v>90</v>
      </c>
      <c r="I1872" s="1">
        <v>43933</v>
      </c>
      <c r="J1872">
        <v>2.8979056452033034</v>
      </c>
      <c r="K1872" t="s">
        <v>129</v>
      </c>
    </row>
    <row r="1873" spans="1:11" x14ac:dyDescent="0.25">
      <c r="A1873" s="1">
        <v>43992</v>
      </c>
      <c r="B1873">
        <v>2.5938210936888164</v>
      </c>
      <c r="C1873" t="s">
        <v>90</v>
      </c>
      <c r="I1873" s="1">
        <v>43934</v>
      </c>
      <c r="J1873">
        <v>3.0847945586448824</v>
      </c>
      <c r="K1873" t="s">
        <v>129</v>
      </c>
    </row>
    <row r="1874" spans="1:11" x14ac:dyDescent="0.25">
      <c r="A1874" s="1">
        <v>43993</v>
      </c>
      <c r="B1874">
        <v>8.4727081276534264</v>
      </c>
      <c r="C1874" t="s">
        <v>90</v>
      </c>
      <c r="I1874" s="1">
        <v>43935</v>
      </c>
      <c r="J1874">
        <v>2.4913928153756424</v>
      </c>
      <c r="K1874" t="s">
        <v>129</v>
      </c>
    </row>
    <row r="1875" spans="1:11" x14ac:dyDescent="0.25">
      <c r="A1875" s="1">
        <v>43994</v>
      </c>
      <c r="B1875">
        <v>9.0439746127223746</v>
      </c>
      <c r="C1875" t="s">
        <v>90</v>
      </c>
      <c r="I1875" s="1">
        <v>43936</v>
      </c>
      <c r="J1875">
        <v>2.4141774643627802</v>
      </c>
      <c r="K1875" t="s">
        <v>129</v>
      </c>
    </row>
    <row r="1876" spans="1:11" x14ac:dyDescent="0.25">
      <c r="A1876" s="1">
        <v>43995</v>
      </c>
      <c r="B1876">
        <v>11.818614202076255</v>
      </c>
      <c r="C1876" t="s">
        <v>90</v>
      </c>
      <c r="I1876" s="1">
        <v>43937</v>
      </c>
      <c r="J1876">
        <v>1.7602033879603112</v>
      </c>
      <c r="K1876" t="s">
        <v>129</v>
      </c>
    </row>
    <row r="1877" spans="1:11" x14ac:dyDescent="0.25">
      <c r="A1877" s="1">
        <v>43996</v>
      </c>
      <c r="B1877">
        <v>47.501280446234126</v>
      </c>
      <c r="C1877" t="s">
        <v>90</v>
      </c>
      <c r="I1877" s="1">
        <v>43938</v>
      </c>
      <c r="J1877">
        <v>1.9407489277464589</v>
      </c>
      <c r="K1877" t="s">
        <v>129</v>
      </c>
    </row>
    <row r="1878" spans="1:11" x14ac:dyDescent="0.25">
      <c r="A1878" s="1">
        <v>43997</v>
      </c>
      <c r="B1878">
        <v>61.717293456754533</v>
      </c>
      <c r="C1878" t="s">
        <v>90</v>
      </c>
      <c r="I1878" s="1">
        <v>43939</v>
      </c>
      <c r="J1878">
        <v>1.4147971586799164</v>
      </c>
      <c r="K1878" t="s">
        <v>129</v>
      </c>
    </row>
    <row r="1879" spans="1:11" x14ac:dyDescent="0.25">
      <c r="A1879" s="1">
        <v>43998</v>
      </c>
      <c r="B1879">
        <v>58.895976597826106</v>
      </c>
      <c r="C1879" t="s">
        <v>90</v>
      </c>
      <c r="I1879" s="1">
        <v>43940</v>
      </c>
      <c r="J1879">
        <v>1.3402213934799498</v>
      </c>
      <c r="K1879" t="s">
        <v>129</v>
      </c>
    </row>
    <row r="1880" spans="1:11" x14ac:dyDescent="0.25">
      <c r="A1880" s="1">
        <v>43999</v>
      </c>
      <c r="B1880">
        <v>55.761324018905363</v>
      </c>
      <c r="C1880" t="s">
        <v>90</v>
      </c>
      <c r="I1880" s="1">
        <v>43941</v>
      </c>
      <c r="J1880">
        <v>1.0815371929952009</v>
      </c>
      <c r="K1880" t="s">
        <v>129</v>
      </c>
    </row>
    <row r="1881" spans="1:11" x14ac:dyDescent="0.25">
      <c r="A1881" s="1">
        <v>44000</v>
      </c>
      <c r="B1881">
        <v>39.253666724718641</v>
      </c>
      <c r="C1881" t="s">
        <v>90</v>
      </c>
      <c r="I1881" s="1">
        <v>43942</v>
      </c>
      <c r="J1881">
        <v>1.2086361906453886</v>
      </c>
      <c r="K1881" t="s">
        <v>129</v>
      </c>
    </row>
    <row r="1882" spans="1:11" x14ac:dyDescent="0.25">
      <c r="A1882" s="1">
        <v>44001</v>
      </c>
      <c r="B1882">
        <v>31.186421396445628</v>
      </c>
      <c r="C1882" t="s">
        <v>90</v>
      </c>
      <c r="I1882" s="1">
        <v>43943</v>
      </c>
      <c r="J1882">
        <v>1.2086361906453886</v>
      </c>
      <c r="K1882" t="s">
        <v>129</v>
      </c>
    </row>
    <row r="1883" spans="1:11" x14ac:dyDescent="0.25">
      <c r="A1883" s="1">
        <v>44002</v>
      </c>
      <c r="B1883">
        <v>23.606193383197713</v>
      </c>
      <c r="C1883" t="s">
        <v>90</v>
      </c>
      <c r="I1883" s="1">
        <v>43944</v>
      </c>
      <c r="J1883">
        <v>1.2086361906453886</v>
      </c>
      <c r="K1883" t="s">
        <v>129</v>
      </c>
    </row>
    <row r="1884" spans="1:11" x14ac:dyDescent="0.25">
      <c r="A1884" s="1">
        <v>44003</v>
      </c>
      <c r="B1884">
        <v>19.914531030774327</v>
      </c>
      <c r="C1884" t="s">
        <v>90</v>
      </c>
      <c r="I1884" s="1">
        <v>43945</v>
      </c>
      <c r="J1884">
        <v>1.2086361906453886</v>
      </c>
      <c r="K1884" t="s">
        <v>129</v>
      </c>
    </row>
    <row r="1885" spans="1:11" x14ac:dyDescent="0.25">
      <c r="A1885" s="1">
        <v>44004</v>
      </c>
      <c r="B1885">
        <v>13.590067096869053</v>
      </c>
      <c r="C1885" t="s">
        <v>90</v>
      </c>
      <c r="I1885" s="1">
        <v>43946</v>
      </c>
      <c r="J1885">
        <v>1.2086361906453886</v>
      </c>
      <c r="K1885" t="s">
        <v>129</v>
      </c>
    </row>
    <row r="1886" spans="1:11" x14ac:dyDescent="0.25">
      <c r="A1886" s="1">
        <v>43848</v>
      </c>
      <c r="B1886">
        <v>59</v>
      </c>
      <c r="C1886" t="s">
        <v>99</v>
      </c>
      <c r="I1886" s="1">
        <v>43947</v>
      </c>
      <c r="J1886">
        <v>1.2086361906453886</v>
      </c>
      <c r="K1886" t="s">
        <v>129</v>
      </c>
    </row>
    <row r="1887" spans="1:11" x14ac:dyDescent="0.25">
      <c r="A1887" s="1">
        <v>43849</v>
      </c>
      <c r="B1887">
        <v>59</v>
      </c>
      <c r="C1887" t="s">
        <v>99</v>
      </c>
      <c r="I1887" s="1">
        <v>43948</v>
      </c>
      <c r="J1887">
        <v>1.2207824542410679</v>
      </c>
      <c r="K1887" t="s">
        <v>129</v>
      </c>
    </row>
    <row r="1888" spans="1:11" x14ac:dyDescent="0.25">
      <c r="A1888" s="1">
        <v>43850</v>
      </c>
      <c r="B1888">
        <v>84.920000000000016</v>
      </c>
      <c r="C1888" t="s">
        <v>99</v>
      </c>
      <c r="I1888" s="1">
        <v>43949</v>
      </c>
      <c r="J1888">
        <v>1.6775785220773365</v>
      </c>
      <c r="K1888" t="s">
        <v>129</v>
      </c>
    </row>
    <row r="1889" spans="1:11" x14ac:dyDescent="0.25">
      <c r="A1889" s="1">
        <v>43851</v>
      </c>
      <c r="B1889">
        <v>108.0752</v>
      </c>
      <c r="C1889" t="s">
        <v>99</v>
      </c>
      <c r="I1889" s="1">
        <v>43950</v>
      </c>
      <c r="J1889">
        <v>1.6689951539802919</v>
      </c>
      <c r="K1889" t="s">
        <v>129</v>
      </c>
    </row>
    <row r="1890" spans="1:11" x14ac:dyDescent="0.25">
      <c r="A1890" s="1">
        <v>43852</v>
      </c>
      <c r="B1890">
        <v>183.69811200000004</v>
      </c>
      <c r="C1890" t="s">
        <v>99</v>
      </c>
      <c r="I1890" s="1">
        <v>43951</v>
      </c>
      <c r="J1890">
        <v>1.3402213934799498</v>
      </c>
      <c r="K1890" t="s">
        <v>129</v>
      </c>
    </row>
    <row r="1891" spans="1:11" x14ac:dyDescent="0.25">
      <c r="A1891" s="1">
        <v>43853</v>
      </c>
      <c r="B1891">
        <v>150.69590271999999</v>
      </c>
      <c r="C1891" t="s">
        <v>99</v>
      </c>
      <c r="I1891" s="1">
        <v>43952</v>
      </c>
      <c r="J1891">
        <v>1.0815371929952009</v>
      </c>
      <c r="K1891" t="s">
        <v>129</v>
      </c>
    </row>
    <row r="1892" spans="1:11" x14ac:dyDescent="0.25">
      <c r="A1892" s="1">
        <v>43854</v>
      </c>
      <c r="B1892">
        <v>315.8100831232</v>
      </c>
      <c r="C1892" t="s">
        <v>99</v>
      </c>
      <c r="I1892" s="1">
        <v>43953</v>
      </c>
      <c r="J1892">
        <v>1.2086361906453886</v>
      </c>
      <c r="K1892" t="s">
        <v>129</v>
      </c>
    </row>
    <row r="1893" spans="1:11" x14ac:dyDescent="0.25">
      <c r="A1893" s="1">
        <v>43855</v>
      </c>
      <c r="B1893">
        <v>600.47446600499188</v>
      </c>
      <c r="C1893" t="s">
        <v>99</v>
      </c>
      <c r="I1893" s="1">
        <v>43954</v>
      </c>
      <c r="J1893">
        <v>1.2086361906453886</v>
      </c>
      <c r="K1893" t="s">
        <v>129</v>
      </c>
    </row>
    <row r="1894" spans="1:11" x14ac:dyDescent="0.25">
      <c r="A1894" s="1">
        <v>43856</v>
      </c>
      <c r="B1894">
        <v>896.6236843381555</v>
      </c>
      <c r="C1894" t="s">
        <v>99</v>
      </c>
      <c r="I1894" s="1">
        <v>43955</v>
      </c>
      <c r="J1894">
        <v>1.2086361906453886</v>
      </c>
      <c r="K1894" t="s">
        <v>129</v>
      </c>
    </row>
    <row r="1895" spans="1:11" x14ac:dyDescent="0.25">
      <c r="A1895" s="1">
        <v>43857</v>
      </c>
      <c r="B1895">
        <v>938.97437002836864</v>
      </c>
      <c r="C1895" t="s">
        <v>99</v>
      </c>
      <c r="I1895" s="1">
        <v>43956</v>
      </c>
      <c r="J1895">
        <v>1.2086361906453886</v>
      </c>
      <c r="K1895" t="s">
        <v>129</v>
      </c>
    </row>
    <row r="1896" spans="1:11" x14ac:dyDescent="0.25">
      <c r="A1896" s="1">
        <v>43858</v>
      </c>
      <c r="B1896">
        <v>2281.5409103482552</v>
      </c>
      <c r="C1896" t="s">
        <v>99</v>
      </c>
      <c r="I1896" s="1">
        <v>43957</v>
      </c>
      <c r="J1896">
        <v>1.2086361906453886</v>
      </c>
      <c r="K1896" t="s">
        <v>129</v>
      </c>
    </row>
    <row r="1897" spans="1:11" x14ac:dyDescent="0.25">
      <c r="A1897" s="1">
        <v>43859</v>
      </c>
      <c r="B1897">
        <v>1774.0280357893494</v>
      </c>
      <c r="C1897" t="s">
        <v>99</v>
      </c>
      <c r="I1897" s="1">
        <v>43958</v>
      </c>
      <c r="J1897">
        <v>1.2086361906453886</v>
      </c>
      <c r="K1897" t="s">
        <v>129</v>
      </c>
    </row>
    <row r="1898" spans="1:11" x14ac:dyDescent="0.25">
      <c r="A1898" s="1">
        <v>43860</v>
      </c>
      <c r="B1898">
        <v>1871.2275179723845</v>
      </c>
      <c r="C1898" t="s">
        <v>99</v>
      </c>
      <c r="I1898" s="1">
        <v>43959</v>
      </c>
      <c r="J1898">
        <v>1.2086361906453886</v>
      </c>
      <c r="K1898" t="s">
        <v>129</v>
      </c>
    </row>
    <row r="1899" spans="1:11" x14ac:dyDescent="0.25">
      <c r="A1899" s="1">
        <v>43861</v>
      </c>
      <c r="B1899">
        <v>2156.1218029066654</v>
      </c>
      <c r="C1899" t="s">
        <v>99</v>
      </c>
      <c r="I1899" s="1">
        <v>43960</v>
      </c>
      <c r="J1899">
        <v>1.2086361906453886</v>
      </c>
      <c r="K1899" t="s">
        <v>129</v>
      </c>
    </row>
    <row r="1900" spans="1:11" x14ac:dyDescent="0.25">
      <c r="A1900" s="1">
        <v>43862</v>
      </c>
      <c r="B1900">
        <v>2270.9427060332559</v>
      </c>
      <c r="C1900" t="s">
        <v>99</v>
      </c>
      <c r="I1900" s="1">
        <v>43961</v>
      </c>
      <c r="J1900">
        <v>1.2086361906453886</v>
      </c>
      <c r="K1900" t="s">
        <v>129</v>
      </c>
    </row>
    <row r="1901" spans="1:11" x14ac:dyDescent="0.25">
      <c r="A1901" s="1">
        <v>43863</v>
      </c>
      <c r="B1901">
        <v>2889.4635547972898</v>
      </c>
      <c r="C1901" t="s">
        <v>99</v>
      </c>
      <c r="I1901" s="1">
        <v>43962</v>
      </c>
      <c r="J1901">
        <v>1.2086361906453886</v>
      </c>
      <c r="K1901" t="s">
        <v>129</v>
      </c>
    </row>
    <row r="1902" spans="1:11" x14ac:dyDescent="0.25">
      <c r="A1902" s="1">
        <v>43864</v>
      </c>
      <c r="B1902">
        <v>3160.7110494798312</v>
      </c>
      <c r="C1902" t="s">
        <v>99</v>
      </c>
      <c r="I1902" s="1">
        <v>43963</v>
      </c>
      <c r="J1902">
        <v>1.2086361906453886</v>
      </c>
      <c r="K1902" t="s">
        <v>129</v>
      </c>
    </row>
    <row r="1903" spans="1:11" x14ac:dyDescent="0.25">
      <c r="A1903" s="1">
        <v>43865</v>
      </c>
      <c r="B1903">
        <v>3587.6254767492474</v>
      </c>
      <c r="C1903" t="s">
        <v>99</v>
      </c>
      <c r="I1903" s="1">
        <v>43964</v>
      </c>
      <c r="J1903">
        <v>1.2086361906453886</v>
      </c>
      <c r="K1903" t="s">
        <v>129</v>
      </c>
    </row>
    <row r="1904" spans="1:11" x14ac:dyDescent="0.25">
      <c r="A1904" s="1">
        <v>43866</v>
      </c>
      <c r="B1904">
        <v>4386.3680570836132</v>
      </c>
      <c r="C1904" t="s">
        <v>99</v>
      </c>
      <c r="I1904" s="1">
        <v>43965</v>
      </c>
      <c r="J1904">
        <v>1.2086361906453886</v>
      </c>
      <c r="K1904" t="s">
        <v>129</v>
      </c>
    </row>
    <row r="1905" spans="1:11" x14ac:dyDescent="0.25">
      <c r="A1905" s="1">
        <v>43867</v>
      </c>
      <c r="B1905">
        <v>3949.4010166169733</v>
      </c>
      <c r="C1905" t="s">
        <v>99</v>
      </c>
      <c r="I1905" s="1">
        <v>43966</v>
      </c>
      <c r="J1905">
        <v>1.2086361906453886</v>
      </c>
      <c r="K1905" t="s">
        <v>129</v>
      </c>
    </row>
    <row r="1906" spans="1:11" x14ac:dyDescent="0.25">
      <c r="A1906" s="1">
        <v>43868</v>
      </c>
      <c r="B1906">
        <v>2905.1109578887827</v>
      </c>
      <c r="C1906" t="s">
        <v>99</v>
      </c>
      <c r="I1906" s="1">
        <v>43967</v>
      </c>
      <c r="J1906">
        <v>1.2086361906453886</v>
      </c>
      <c r="K1906" t="s">
        <v>129</v>
      </c>
    </row>
    <row r="1907" spans="1:11" x14ac:dyDescent="0.25">
      <c r="A1907" s="1">
        <v>43869</v>
      </c>
      <c r="B1907">
        <v>3196.9819330943237</v>
      </c>
      <c r="C1907" t="s">
        <v>99</v>
      </c>
      <c r="I1907" s="1">
        <v>43841</v>
      </c>
      <c r="K1907" t="s">
        <v>130</v>
      </c>
    </row>
    <row r="1908" spans="1:11" x14ac:dyDescent="0.25">
      <c r="A1908" s="1">
        <v>43870</v>
      </c>
      <c r="B1908">
        <v>2320.1676909550642</v>
      </c>
      <c r="C1908" t="s">
        <v>99</v>
      </c>
      <c r="I1908" s="1">
        <v>43842</v>
      </c>
      <c r="K1908" t="s">
        <v>130</v>
      </c>
    </row>
    <row r="1909" spans="1:11" x14ac:dyDescent="0.25">
      <c r="A1909" s="1">
        <v>43871</v>
      </c>
      <c r="B1909">
        <v>2819.4175203159712</v>
      </c>
      <c r="C1909" t="s">
        <v>99</v>
      </c>
      <c r="I1909" s="1">
        <v>43843</v>
      </c>
      <c r="K1909" t="s">
        <v>130</v>
      </c>
    </row>
    <row r="1910" spans="1:11" x14ac:dyDescent="0.25">
      <c r="A1910" s="1">
        <v>43872</v>
      </c>
      <c r="B1910">
        <v>2288.9202731859314</v>
      </c>
      <c r="C1910" t="s">
        <v>99</v>
      </c>
      <c r="I1910" s="1">
        <v>43844</v>
      </c>
      <c r="K1910" t="s">
        <v>130</v>
      </c>
    </row>
    <row r="1911" spans="1:11" x14ac:dyDescent="0.25">
      <c r="A1911" s="1">
        <v>43873</v>
      </c>
      <c r="B1911">
        <v>1645.9118489209272</v>
      </c>
      <c r="C1911" t="s">
        <v>99</v>
      </c>
      <c r="I1911" s="1">
        <v>43845</v>
      </c>
      <c r="K1911" t="s">
        <v>130</v>
      </c>
    </row>
    <row r="1912" spans="1:11" x14ac:dyDescent="0.25">
      <c r="A1912" s="1">
        <v>43874</v>
      </c>
      <c r="B1912">
        <v>1471.2865807585326</v>
      </c>
      <c r="C1912" t="s">
        <v>99</v>
      </c>
      <c r="I1912" s="1">
        <v>43846</v>
      </c>
      <c r="K1912" t="s">
        <v>130</v>
      </c>
    </row>
    <row r="1913" spans="1:11" x14ac:dyDescent="0.25">
      <c r="A1913" s="1">
        <v>43875</v>
      </c>
      <c r="B1913">
        <v>1912.3381154405931</v>
      </c>
      <c r="C1913" t="s">
        <v>99</v>
      </c>
      <c r="I1913" s="1">
        <v>43847</v>
      </c>
      <c r="K1913" t="s">
        <v>130</v>
      </c>
    </row>
    <row r="1914" spans="1:11" x14ac:dyDescent="0.25">
      <c r="A1914" s="1">
        <v>43876</v>
      </c>
      <c r="B1914">
        <v>1344.9720284950254</v>
      </c>
      <c r="C1914" t="s">
        <v>99</v>
      </c>
      <c r="I1914" s="1">
        <v>43848</v>
      </c>
      <c r="K1914" t="s">
        <v>130</v>
      </c>
    </row>
    <row r="1915" spans="1:11" x14ac:dyDescent="0.25">
      <c r="A1915" s="1">
        <v>43877</v>
      </c>
      <c r="B1915">
        <v>782.55671286909558</v>
      </c>
      <c r="C1915" t="s">
        <v>99</v>
      </c>
      <c r="I1915" s="1">
        <v>43849</v>
      </c>
      <c r="K1915" t="s">
        <v>130</v>
      </c>
    </row>
    <row r="1916" spans="1:11" x14ac:dyDescent="0.25">
      <c r="A1916" s="1">
        <v>43878</v>
      </c>
      <c r="B1916">
        <v>1991.1573535076886</v>
      </c>
      <c r="C1916" t="s">
        <v>99</v>
      </c>
      <c r="I1916" s="1">
        <v>43850</v>
      </c>
      <c r="K1916" t="s">
        <v>130</v>
      </c>
    </row>
    <row r="1917" spans="1:11" x14ac:dyDescent="0.25">
      <c r="A1917" s="1">
        <v>43879</v>
      </c>
      <c r="B1917">
        <v>1966.6967753904867</v>
      </c>
      <c r="C1917" t="s">
        <v>99</v>
      </c>
      <c r="I1917" s="1">
        <v>43851</v>
      </c>
      <c r="J1917">
        <v>0.17853147863749286</v>
      </c>
      <c r="K1917" t="s">
        <v>130</v>
      </c>
    </row>
    <row r="1918" spans="1:11" x14ac:dyDescent="0.25">
      <c r="A1918" s="1">
        <v>43880</v>
      </c>
      <c r="B1918">
        <v>480.39872351713484</v>
      </c>
      <c r="C1918" t="s">
        <v>99</v>
      </c>
      <c r="I1918" s="1">
        <v>43852</v>
      </c>
      <c r="J1918">
        <v>0.43801765659444208</v>
      </c>
      <c r="K1918" t="s">
        <v>130</v>
      </c>
    </row>
    <row r="1919" spans="1:11" x14ac:dyDescent="0.25">
      <c r="A1919" s="1">
        <v>43881</v>
      </c>
      <c r="B1919">
        <v>502.24393009149821</v>
      </c>
      <c r="C1919" t="s">
        <v>99</v>
      </c>
      <c r="I1919" s="1">
        <v>43853</v>
      </c>
      <c r="J1919">
        <v>1.43981728296699</v>
      </c>
      <c r="K1919" t="s">
        <v>130</v>
      </c>
    </row>
    <row r="1920" spans="1:11" x14ac:dyDescent="0.25">
      <c r="A1920" s="1">
        <v>43882</v>
      </c>
      <c r="B1920">
        <v>45.65685614781205</v>
      </c>
      <c r="C1920" t="s">
        <v>99</v>
      </c>
      <c r="I1920" s="1">
        <v>43854</v>
      </c>
      <c r="J1920">
        <v>6.6045241431266053</v>
      </c>
      <c r="K1920" t="s">
        <v>130</v>
      </c>
    </row>
    <row r="1921" spans="1:11" x14ac:dyDescent="0.25">
      <c r="A1921" s="1">
        <v>43883</v>
      </c>
      <c r="B1921">
        <v>540.63905342447515</v>
      </c>
      <c r="C1921" t="s">
        <v>99</v>
      </c>
      <c r="I1921" s="1">
        <v>43855</v>
      </c>
      <c r="J1921">
        <v>6.0252297945626765</v>
      </c>
      <c r="K1921" t="s">
        <v>130</v>
      </c>
    </row>
    <row r="1922" spans="1:11" x14ac:dyDescent="0.25">
      <c r="A1922" s="1">
        <v>43884</v>
      </c>
      <c r="B1922">
        <v>83.386498688143632</v>
      </c>
      <c r="C1922" t="s">
        <v>99</v>
      </c>
      <c r="I1922" s="1">
        <v>43856</v>
      </c>
      <c r="J1922">
        <v>6.4322674769417452</v>
      </c>
      <c r="K1922" t="s">
        <v>130</v>
      </c>
    </row>
    <row r="1923" spans="1:11" x14ac:dyDescent="0.25">
      <c r="A1923" s="1">
        <v>43885</v>
      </c>
      <c r="B1923">
        <v>498.88862858046548</v>
      </c>
      <c r="C1923" t="s">
        <v>99</v>
      </c>
      <c r="I1923" s="1">
        <v>43857</v>
      </c>
      <c r="J1923">
        <v>10.633446973723395</v>
      </c>
      <c r="K1923" t="s">
        <v>130</v>
      </c>
    </row>
    <row r="1924" spans="1:11" x14ac:dyDescent="0.25">
      <c r="A1924" s="1">
        <v>43886</v>
      </c>
      <c r="B1924">
        <v>440.94033226743181</v>
      </c>
      <c r="C1924" t="s">
        <v>99</v>
      </c>
      <c r="I1924" s="1">
        <v>43858</v>
      </c>
      <c r="J1924">
        <v>15.712588212583125</v>
      </c>
      <c r="K1924" t="s">
        <v>130</v>
      </c>
    </row>
    <row r="1925" spans="1:11" x14ac:dyDescent="0.25">
      <c r="A1925" s="1">
        <v>43887</v>
      </c>
      <c r="B1925">
        <v>445.86886035366877</v>
      </c>
      <c r="C1925" t="s">
        <v>99</v>
      </c>
      <c r="I1925" s="1">
        <v>43859</v>
      </c>
      <c r="J1925">
        <v>21.983155911285557</v>
      </c>
      <c r="K1925" t="s">
        <v>130</v>
      </c>
    </row>
    <row r="1926" spans="1:11" x14ac:dyDescent="0.25">
      <c r="A1926" s="1">
        <v>43888</v>
      </c>
      <c r="B1926">
        <v>285.9784953445681</v>
      </c>
      <c r="C1926" t="s">
        <v>99</v>
      </c>
      <c r="I1926" s="1">
        <v>43860</v>
      </c>
      <c r="J1926">
        <v>27.215635212057968</v>
      </c>
      <c r="K1926" t="s">
        <v>130</v>
      </c>
    </row>
    <row r="1927" spans="1:11" x14ac:dyDescent="0.25">
      <c r="A1927" s="1">
        <v>43889</v>
      </c>
      <c r="B1927">
        <v>424.25418532222443</v>
      </c>
      <c r="C1927" t="s">
        <v>99</v>
      </c>
      <c r="I1927" s="1">
        <v>43861</v>
      </c>
      <c r="J1927">
        <v>28.115209321151927</v>
      </c>
      <c r="K1927" t="s">
        <v>130</v>
      </c>
    </row>
    <row r="1928" spans="1:11" x14ac:dyDescent="0.25">
      <c r="A1928" s="1">
        <v>43890</v>
      </c>
      <c r="B1928">
        <v>663.90664471153207</v>
      </c>
      <c r="C1928" t="s">
        <v>99</v>
      </c>
      <c r="I1928" s="1">
        <v>43862</v>
      </c>
      <c r="J1928">
        <v>32.257501530960326</v>
      </c>
      <c r="K1928" t="s">
        <v>130</v>
      </c>
    </row>
    <row r="1929" spans="1:11" x14ac:dyDescent="0.25">
      <c r="A1929" s="1">
        <v>43891</v>
      </c>
      <c r="B1929">
        <v>119.41688397401293</v>
      </c>
      <c r="C1929" t="s">
        <v>99</v>
      </c>
      <c r="I1929" s="1">
        <v>43863</v>
      </c>
      <c r="J1929">
        <v>43.18560205037457</v>
      </c>
      <c r="K1929" t="s">
        <v>130</v>
      </c>
    </row>
    <row r="1930" spans="1:11" x14ac:dyDescent="0.25">
      <c r="A1930" s="1">
        <v>43892</v>
      </c>
      <c r="B1930">
        <v>-47.507873916859126</v>
      </c>
      <c r="C1930" t="s">
        <v>99</v>
      </c>
      <c r="I1930" s="1">
        <v>43864</v>
      </c>
      <c r="J1930">
        <v>48.122518910832802</v>
      </c>
      <c r="K1930" t="s">
        <v>130</v>
      </c>
    </row>
    <row r="1931" spans="1:11" x14ac:dyDescent="0.25">
      <c r="A1931" s="1">
        <v>43893</v>
      </c>
      <c r="B1931">
        <v>20.872213811756325</v>
      </c>
      <c r="C1931" t="s">
        <v>99</v>
      </c>
      <c r="I1931" s="1">
        <v>43865</v>
      </c>
      <c r="J1931">
        <v>48.894571118564926</v>
      </c>
      <c r="K1931" t="s">
        <v>130</v>
      </c>
    </row>
    <row r="1932" spans="1:11" x14ac:dyDescent="0.25">
      <c r="A1932" s="1">
        <v>43894</v>
      </c>
      <c r="B1932">
        <v>126.15001451795537</v>
      </c>
      <c r="C1932" t="s">
        <v>99</v>
      </c>
      <c r="I1932" s="1">
        <v>43866</v>
      </c>
      <c r="J1932">
        <v>53.49763511285397</v>
      </c>
      <c r="K1932" t="s">
        <v>130</v>
      </c>
    </row>
    <row r="1933" spans="1:11" x14ac:dyDescent="0.25">
      <c r="A1933" s="1">
        <v>43895</v>
      </c>
      <c r="B1933">
        <v>161.18956536770375</v>
      </c>
      <c r="C1933" t="s">
        <v>99</v>
      </c>
      <c r="I1933" s="1">
        <v>43867</v>
      </c>
      <c r="J1933">
        <v>60.432877577326408</v>
      </c>
      <c r="K1933" t="s">
        <v>130</v>
      </c>
    </row>
    <row r="1934" spans="1:11" x14ac:dyDescent="0.25">
      <c r="A1934" s="1">
        <v>43896</v>
      </c>
      <c r="B1934">
        <v>93.196153702323031</v>
      </c>
      <c r="C1934" t="s">
        <v>99</v>
      </c>
      <c r="I1934" s="1">
        <v>43868</v>
      </c>
      <c r="J1934">
        <v>68.497232423886572</v>
      </c>
      <c r="K1934" t="s">
        <v>130</v>
      </c>
    </row>
    <row r="1935" spans="1:11" x14ac:dyDescent="0.25">
      <c r="A1935" s="1">
        <v>43897</v>
      </c>
      <c r="B1935">
        <v>4.1119329997601284</v>
      </c>
      <c r="C1935" t="s">
        <v>99</v>
      </c>
      <c r="I1935" s="1">
        <v>43869</v>
      </c>
      <c r="J1935">
        <v>73.395678499510979</v>
      </c>
      <c r="K1935" t="s">
        <v>130</v>
      </c>
    </row>
    <row r="1936" spans="1:11" x14ac:dyDescent="0.25">
      <c r="A1936" s="1">
        <v>43898</v>
      </c>
      <c r="B1936">
        <v>6.0634517394010743</v>
      </c>
      <c r="C1936" t="s">
        <v>99</v>
      </c>
      <c r="I1936" s="1">
        <v>43870</v>
      </c>
      <c r="J1936">
        <v>73.399037354916103</v>
      </c>
      <c r="K1936" t="s">
        <v>130</v>
      </c>
    </row>
    <row r="1937" spans="1:11" x14ac:dyDescent="0.25">
      <c r="A1937" s="1">
        <v>43899</v>
      </c>
      <c r="B1937">
        <v>-2.0668536258874255</v>
      </c>
      <c r="C1937" t="s">
        <v>99</v>
      </c>
      <c r="I1937" s="1">
        <v>43871</v>
      </c>
      <c r="J1937">
        <v>79.488003290179421</v>
      </c>
      <c r="K1937" t="s">
        <v>130</v>
      </c>
    </row>
    <row r="1938" spans="1:11" x14ac:dyDescent="0.25">
      <c r="A1938" s="1">
        <v>43900</v>
      </c>
      <c r="B1938">
        <v>16.989871621622829</v>
      </c>
      <c r="C1938" t="s">
        <v>99</v>
      </c>
      <c r="I1938" s="1">
        <v>43872</v>
      </c>
      <c r="J1938">
        <v>87.354072306176946</v>
      </c>
      <c r="K1938" t="s">
        <v>130</v>
      </c>
    </row>
    <row r="1939" spans="1:11" x14ac:dyDescent="0.25">
      <c r="A1939" s="1">
        <v>43901</v>
      </c>
      <c r="B1939">
        <v>12.327698833286266</v>
      </c>
      <c r="C1939" t="s">
        <v>99</v>
      </c>
      <c r="I1939" s="1">
        <v>43873</v>
      </c>
      <c r="J1939">
        <v>95.961768586928329</v>
      </c>
      <c r="K1939" t="s">
        <v>130</v>
      </c>
    </row>
    <row r="1940" spans="1:11" x14ac:dyDescent="0.25">
      <c r="A1940" s="1">
        <v>43902</v>
      </c>
      <c r="B1940">
        <v>20.305537022315747</v>
      </c>
      <c r="C1940" t="s">
        <v>99</v>
      </c>
      <c r="I1940" s="1">
        <v>43874</v>
      </c>
      <c r="J1940">
        <v>102.9669344812127</v>
      </c>
      <c r="K1940" t="s">
        <v>130</v>
      </c>
    </row>
    <row r="1941" spans="1:11" x14ac:dyDescent="0.25">
      <c r="A1941" s="1">
        <v>43903</v>
      </c>
      <c r="B1941">
        <v>8.7455609658395606</v>
      </c>
      <c r="C1941" t="s">
        <v>99</v>
      </c>
      <c r="I1941" s="1">
        <v>43875</v>
      </c>
      <c r="J1941">
        <v>99.609880339082224</v>
      </c>
      <c r="K1941" t="s">
        <v>130</v>
      </c>
    </row>
    <row r="1942" spans="1:11" x14ac:dyDescent="0.25">
      <c r="A1942" s="1">
        <v>43904</v>
      </c>
      <c r="B1942">
        <v>20.836406736407003</v>
      </c>
      <c r="C1942" t="s">
        <v>99</v>
      </c>
      <c r="I1942" s="1">
        <v>43876</v>
      </c>
      <c r="J1942">
        <v>173.86401592960348</v>
      </c>
      <c r="K1942" t="s">
        <v>130</v>
      </c>
    </row>
    <row r="1943" spans="1:11" x14ac:dyDescent="0.25">
      <c r="A1943" s="1">
        <v>43905</v>
      </c>
      <c r="B1943">
        <v>16.959275579220009</v>
      </c>
      <c r="C1943" t="s">
        <v>99</v>
      </c>
      <c r="I1943" s="1">
        <v>43877</v>
      </c>
      <c r="J1943">
        <v>137.43099078093218</v>
      </c>
      <c r="K1943" t="s">
        <v>130</v>
      </c>
    </row>
    <row r="1944" spans="1:11" x14ac:dyDescent="0.25">
      <c r="A1944" s="1">
        <v>43906</v>
      </c>
      <c r="B1944">
        <v>22.769912977081809</v>
      </c>
      <c r="C1944" t="s">
        <v>99</v>
      </c>
      <c r="I1944" s="1">
        <v>43878</v>
      </c>
      <c r="J1944">
        <v>110.73889782740524</v>
      </c>
      <c r="K1944" t="s">
        <v>130</v>
      </c>
    </row>
    <row r="1945" spans="1:11" x14ac:dyDescent="0.25">
      <c r="A1945" s="1">
        <v>43907</v>
      </c>
      <c r="B1945">
        <v>11.279296151321809</v>
      </c>
      <c r="C1945" t="s">
        <v>99</v>
      </c>
      <c r="I1945" s="1">
        <v>43879</v>
      </c>
      <c r="J1945">
        <v>109.03668684717189</v>
      </c>
      <c r="K1945" t="s">
        <v>130</v>
      </c>
    </row>
    <row r="1946" spans="1:11" x14ac:dyDescent="0.25">
      <c r="A1946" s="1">
        <v>43908</v>
      </c>
      <c r="B1946">
        <v>40.322423249323855</v>
      </c>
      <c r="C1946" t="s">
        <v>99</v>
      </c>
      <c r="I1946" s="1">
        <v>43880</v>
      </c>
      <c r="J1946">
        <v>125.81434026362577</v>
      </c>
      <c r="K1946" t="s">
        <v>130</v>
      </c>
    </row>
    <row r="1947" spans="1:11" x14ac:dyDescent="0.25">
      <c r="A1947" s="1">
        <v>43909</v>
      </c>
      <c r="B1947">
        <v>49.28469778935699</v>
      </c>
      <c r="C1947" t="s">
        <v>99</v>
      </c>
      <c r="I1947" s="1">
        <v>43881</v>
      </c>
      <c r="J1947">
        <v>106.87243543926876</v>
      </c>
      <c r="K1947" t="s">
        <v>130</v>
      </c>
    </row>
    <row r="1948" spans="1:11" x14ac:dyDescent="0.25">
      <c r="A1948" s="1">
        <v>43910</v>
      </c>
      <c r="B1948">
        <v>47.374946112175145</v>
      </c>
      <c r="C1948" t="s">
        <v>99</v>
      </c>
      <c r="I1948" s="1">
        <v>43882</v>
      </c>
      <c r="J1948">
        <v>115.73115089256439</v>
      </c>
      <c r="K1948" t="s">
        <v>130</v>
      </c>
    </row>
    <row r="1949" spans="1:11" x14ac:dyDescent="0.25">
      <c r="A1949" s="1">
        <v>43911</v>
      </c>
      <c r="B1949">
        <v>50.113030264946687</v>
      </c>
      <c r="C1949" t="s">
        <v>99</v>
      </c>
      <c r="I1949" s="1">
        <v>43883</v>
      </c>
      <c r="J1949">
        <v>111.07170309864559</v>
      </c>
      <c r="K1949" t="s">
        <v>130</v>
      </c>
    </row>
    <row r="1950" spans="1:11" x14ac:dyDescent="0.25">
      <c r="A1950" s="1">
        <v>43912</v>
      </c>
      <c r="B1950">
        <v>37.948307725935109</v>
      </c>
      <c r="C1950" t="s">
        <v>99</v>
      </c>
      <c r="I1950" s="1">
        <v>43884</v>
      </c>
      <c r="J1950">
        <v>85.672077215568322</v>
      </c>
      <c r="K1950" t="s">
        <v>130</v>
      </c>
    </row>
    <row r="1951" spans="1:11" x14ac:dyDescent="0.25">
      <c r="A1951" s="1">
        <v>43913</v>
      </c>
      <c r="B1951">
        <v>92.34844627353435</v>
      </c>
      <c r="C1951" t="s">
        <v>99</v>
      </c>
      <c r="I1951" s="1">
        <v>43885</v>
      </c>
      <c r="J1951">
        <v>130.22369900768612</v>
      </c>
      <c r="K1951" t="s">
        <v>130</v>
      </c>
    </row>
    <row r="1952" spans="1:11" x14ac:dyDescent="0.25">
      <c r="A1952" s="1">
        <v>43914</v>
      </c>
      <c r="B1952">
        <v>49.405468367992192</v>
      </c>
      <c r="C1952" t="s">
        <v>99</v>
      </c>
      <c r="I1952" s="1">
        <v>43886</v>
      </c>
      <c r="J1952">
        <v>88.840293887349532</v>
      </c>
      <c r="K1952" t="s">
        <v>130</v>
      </c>
    </row>
    <row r="1953" spans="1:11" x14ac:dyDescent="0.25">
      <c r="A1953" s="1">
        <v>43915</v>
      </c>
      <c r="B1953">
        <v>68.077373031368765</v>
      </c>
      <c r="C1953" t="s">
        <v>99</v>
      </c>
      <c r="I1953" s="1">
        <v>43887</v>
      </c>
      <c r="J1953">
        <v>107.15908971660279</v>
      </c>
      <c r="K1953" t="s">
        <v>130</v>
      </c>
    </row>
    <row r="1954" spans="1:11" x14ac:dyDescent="0.25">
      <c r="A1954" s="1">
        <v>43916</v>
      </c>
      <c r="B1954">
        <v>53.842235223968061</v>
      </c>
      <c r="C1954" t="s">
        <v>99</v>
      </c>
      <c r="I1954" s="1">
        <v>43888</v>
      </c>
      <c r="J1954">
        <v>106.07733730236998</v>
      </c>
      <c r="K1954" t="s">
        <v>130</v>
      </c>
    </row>
    <row r="1955" spans="1:11" x14ac:dyDescent="0.25">
      <c r="A1955" s="1">
        <v>43917</v>
      </c>
      <c r="B1955">
        <v>50.296177119148368</v>
      </c>
      <c r="C1955" t="s">
        <v>99</v>
      </c>
      <c r="I1955" s="1">
        <v>43889</v>
      </c>
      <c r="J1955">
        <v>70.67465174975726</v>
      </c>
      <c r="K1955" t="s">
        <v>130</v>
      </c>
    </row>
    <row r="1956" spans="1:11" x14ac:dyDescent="0.25">
      <c r="A1956" s="1">
        <v>43918</v>
      </c>
      <c r="B1956">
        <v>38.997412141929473</v>
      </c>
      <c r="C1956" t="s">
        <v>99</v>
      </c>
      <c r="I1956" s="1">
        <v>43890</v>
      </c>
      <c r="J1956">
        <v>19.740892088034496</v>
      </c>
      <c r="K1956" t="s">
        <v>130</v>
      </c>
    </row>
    <row r="1957" spans="1:11" x14ac:dyDescent="0.25">
      <c r="A1957" s="1">
        <v>43919</v>
      </c>
      <c r="B1957">
        <v>20.419315375650836</v>
      </c>
      <c r="C1957" t="s">
        <v>99</v>
      </c>
      <c r="I1957" s="1">
        <v>43891</v>
      </c>
      <c r="J1957">
        <v>15.868074589831547</v>
      </c>
      <c r="K1957" t="s">
        <v>130</v>
      </c>
    </row>
    <row r="1958" spans="1:11" x14ac:dyDescent="0.25">
      <c r="A1958" s="1">
        <v>43920</v>
      </c>
      <c r="B1958">
        <v>47.955334181978586</v>
      </c>
      <c r="C1958" t="s">
        <v>99</v>
      </c>
      <c r="I1958" s="1">
        <v>43892</v>
      </c>
      <c r="J1958">
        <v>22.801758507206188</v>
      </c>
      <c r="K1958" t="s">
        <v>130</v>
      </c>
    </row>
    <row r="1959" spans="1:11" x14ac:dyDescent="0.25">
      <c r="A1959" s="1">
        <v>43921</v>
      </c>
      <c r="B1959">
        <v>36.211124066777828</v>
      </c>
      <c r="C1959" t="s">
        <v>99</v>
      </c>
      <c r="I1959" s="1">
        <v>43893</v>
      </c>
      <c r="J1959">
        <v>30.999562333260759</v>
      </c>
      <c r="K1959" t="s">
        <v>130</v>
      </c>
    </row>
    <row r="1960" spans="1:11" x14ac:dyDescent="0.25">
      <c r="A1960" s="1">
        <v>43922</v>
      </c>
      <c r="B1960">
        <v>32.28716264099986</v>
      </c>
      <c r="C1960" t="s">
        <v>99</v>
      </c>
      <c r="I1960" s="1">
        <v>43894</v>
      </c>
      <c r="J1960">
        <v>27.756149770793513</v>
      </c>
      <c r="K1960" t="s">
        <v>130</v>
      </c>
    </row>
    <row r="1961" spans="1:11" x14ac:dyDescent="0.25">
      <c r="A1961" s="1">
        <v>43923</v>
      </c>
      <c r="B1961">
        <v>27.47858626560436</v>
      </c>
      <c r="C1961" t="s">
        <v>99</v>
      </c>
      <c r="I1961" s="1">
        <v>43895</v>
      </c>
      <c r="J1961">
        <v>10.079800752650669</v>
      </c>
      <c r="K1961" t="s">
        <v>130</v>
      </c>
    </row>
    <row r="1962" spans="1:11" x14ac:dyDescent="0.25">
      <c r="A1962" s="1">
        <v>43924</v>
      </c>
      <c r="B1962">
        <v>40.290575780538475</v>
      </c>
      <c r="C1962" t="s">
        <v>99</v>
      </c>
      <c r="I1962" s="1">
        <v>43896</v>
      </c>
      <c r="J1962">
        <v>25.151473987642699</v>
      </c>
      <c r="K1962" t="s">
        <v>130</v>
      </c>
    </row>
    <row r="1963" spans="1:11" x14ac:dyDescent="0.25">
      <c r="A1963" s="1">
        <v>43925</v>
      </c>
      <c r="B1963">
        <v>29.067005183980676</v>
      </c>
      <c r="C1963" t="s">
        <v>99</v>
      </c>
      <c r="I1963" s="1">
        <v>43897</v>
      </c>
      <c r="J1963">
        <v>27.631286797579079</v>
      </c>
      <c r="K1963" t="s">
        <v>130</v>
      </c>
    </row>
    <row r="1964" spans="1:11" x14ac:dyDescent="0.25">
      <c r="A1964" s="1">
        <v>43926</v>
      </c>
      <c r="B1964">
        <v>40.379407746921487</v>
      </c>
      <c r="C1964" t="s">
        <v>99</v>
      </c>
      <c r="I1964" s="1">
        <v>43898</v>
      </c>
      <c r="J1964">
        <v>30.797758411432078</v>
      </c>
      <c r="K1964" t="s">
        <v>130</v>
      </c>
    </row>
    <row r="1965" spans="1:11" x14ac:dyDescent="0.25">
      <c r="A1965" s="1">
        <v>43927</v>
      </c>
      <c r="B1965">
        <v>31.6790673014799</v>
      </c>
      <c r="C1965" t="s">
        <v>99</v>
      </c>
      <c r="I1965" s="1">
        <v>43899</v>
      </c>
      <c r="J1965">
        <v>24.178470526890159</v>
      </c>
      <c r="K1965" t="s">
        <v>130</v>
      </c>
    </row>
    <row r="1966" spans="1:11" x14ac:dyDescent="0.25">
      <c r="A1966" s="1">
        <v>43928</v>
      </c>
      <c r="B1966">
        <v>73.344396139444456</v>
      </c>
      <c r="C1966" t="s">
        <v>99</v>
      </c>
      <c r="I1966" s="1">
        <v>43900</v>
      </c>
      <c r="J1966">
        <v>22.334038071879377</v>
      </c>
      <c r="K1966" t="s">
        <v>130</v>
      </c>
    </row>
    <row r="1967" spans="1:11" x14ac:dyDescent="0.25">
      <c r="A1967" s="1">
        <v>43929</v>
      </c>
      <c r="B1967">
        <v>75.857048377792893</v>
      </c>
      <c r="C1967" t="s">
        <v>99</v>
      </c>
      <c r="I1967" s="1">
        <v>43901</v>
      </c>
      <c r="J1967">
        <v>21.997226468833048</v>
      </c>
      <c r="K1967" t="s">
        <v>130</v>
      </c>
    </row>
    <row r="1968" spans="1:11" x14ac:dyDescent="0.25">
      <c r="A1968" s="1">
        <v>43930</v>
      </c>
      <c r="B1968">
        <v>37.891067863675126</v>
      </c>
      <c r="C1968" t="s">
        <v>99</v>
      </c>
      <c r="I1968" s="1">
        <v>43902</v>
      </c>
      <c r="J1968">
        <v>15.745311813524864</v>
      </c>
      <c r="K1968" t="s">
        <v>130</v>
      </c>
    </row>
    <row r="1969" spans="1:11" x14ac:dyDescent="0.25">
      <c r="A1969" s="1">
        <v>43931</v>
      </c>
      <c r="B1969">
        <v>38.687588328099501</v>
      </c>
      <c r="C1969" t="s">
        <v>99</v>
      </c>
      <c r="I1969" s="1">
        <v>43903</v>
      </c>
      <c r="J1969">
        <v>16.183331403384031</v>
      </c>
      <c r="K1969" t="s">
        <v>130</v>
      </c>
    </row>
    <row r="1970" spans="1:11" x14ac:dyDescent="0.25">
      <c r="A1970" s="1">
        <v>43932</v>
      </c>
      <c r="B1970">
        <v>119.84683589100071</v>
      </c>
      <c r="C1970" t="s">
        <v>99</v>
      </c>
      <c r="I1970" s="1">
        <v>43904</v>
      </c>
      <c r="J1970">
        <v>11.402859224599521</v>
      </c>
      <c r="K1970" t="s">
        <v>130</v>
      </c>
    </row>
    <row r="1971" spans="1:11" x14ac:dyDescent="0.25">
      <c r="A1971" s="1">
        <v>43933</v>
      </c>
      <c r="B1971">
        <v>135.69671043334048</v>
      </c>
      <c r="C1971" t="s">
        <v>99</v>
      </c>
      <c r="I1971" s="1">
        <v>43905</v>
      </c>
      <c r="J1971">
        <v>6.6118238599068997</v>
      </c>
      <c r="K1971" t="s">
        <v>130</v>
      </c>
    </row>
    <row r="1972" spans="1:11" x14ac:dyDescent="0.25">
      <c r="A1972" s="1">
        <v>43934</v>
      </c>
      <c r="B1972">
        <v>93.78079066447053</v>
      </c>
      <c r="C1972" t="s">
        <v>99</v>
      </c>
      <c r="I1972" s="1">
        <v>43906</v>
      </c>
      <c r="J1972">
        <v>5.9266336898585461</v>
      </c>
      <c r="K1972" t="s">
        <v>130</v>
      </c>
    </row>
    <row r="1973" spans="1:11" x14ac:dyDescent="0.25">
      <c r="A1973" s="1">
        <v>43935</v>
      </c>
      <c r="B1973">
        <v>20.417900685435391</v>
      </c>
      <c r="C1973" t="s">
        <v>99</v>
      </c>
      <c r="I1973" s="1">
        <v>43907</v>
      </c>
      <c r="J1973">
        <v>6.7044379394345812</v>
      </c>
      <c r="K1973" t="s">
        <v>130</v>
      </c>
    </row>
    <row r="1974" spans="1:11" x14ac:dyDescent="0.25">
      <c r="A1974" s="1">
        <v>43936</v>
      </c>
      <c r="B1974">
        <v>22.117866250949717</v>
      </c>
      <c r="C1974" t="s">
        <v>99</v>
      </c>
      <c r="I1974" s="1">
        <v>43908</v>
      </c>
      <c r="J1974">
        <v>8.1898883735701933</v>
      </c>
      <c r="K1974" t="s">
        <v>130</v>
      </c>
    </row>
    <row r="1975" spans="1:11" x14ac:dyDescent="0.25">
      <c r="A1975" s="1">
        <v>43937</v>
      </c>
      <c r="B1975">
        <v>476.94242496344475</v>
      </c>
      <c r="C1975" t="s">
        <v>99</v>
      </c>
      <c r="I1975" s="1">
        <v>43909</v>
      </c>
      <c r="J1975">
        <v>7.9539451590224237</v>
      </c>
      <c r="K1975" t="s">
        <v>130</v>
      </c>
    </row>
    <row r="1976" spans="1:11" x14ac:dyDescent="0.25">
      <c r="A1976" s="1">
        <v>43938</v>
      </c>
      <c r="B1976">
        <v>20.744184729339111</v>
      </c>
      <c r="C1976" t="s">
        <v>99</v>
      </c>
      <c r="I1976" s="1">
        <v>43910</v>
      </c>
      <c r="J1976">
        <v>10.770111684528647</v>
      </c>
      <c r="K1976" t="s">
        <v>130</v>
      </c>
    </row>
    <row r="1977" spans="1:11" x14ac:dyDescent="0.25">
      <c r="A1977" s="1">
        <v>43939</v>
      </c>
      <c r="B1977">
        <v>-82.331741544259032</v>
      </c>
      <c r="C1977" t="s">
        <v>99</v>
      </c>
      <c r="I1977" s="1">
        <v>43911</v>
      </c>
      <c r="J1977">
        <v>8.5235950999789463</v>
      </c>
      <c r="K1977" t="s">
        <v>130</v>
      </c>
    </row>
    <row r="1978" spans="1:11" x14ac:dyDescent="0.25">
      <c r="A1978" s="1">
        <v>43940</v>
      </c>
      <c r="B1978">
        <v>-45.774612210652862</v>
      </c>
      <c r="C1978" t="s">
        <v>99</v>
      </c>
      <c r="I1978" s="1">
        <v>43912</v>
      </c>
      <c r="J1978">
        <v>7.0994412940256275</v>
      </c>
      <c r="K1978" t="s">
        <v>130</v>
      </c>
    </row>
    <row r="1979" spans="1:11" x14ac:dyDescent="0.25">
      <c r="A1979" s="1">
        <v>43941</v>
      </c>
      <c r="B1979">
        <v>-2.9274345291138033</v>
      </c>
      <c r="C1979" t="s">
        <v>99</v>
      </c>
      <c r="I1979" s="1">
        <v>43913</v>
      </c>
      <c r="J1979">
        <v>4.315806373448674</v>
      </c>
      <c r="K1979" t="s">
        <v>130</v>
      </c>
    </row>
    <row r="1980" spans="1:11" x14ac:dyDescent="0.25">
      <c r="A1980" s="1">
        <v>43942</v>
      </c>
      <c r="B1980">
        <v>41.915559105826844</v>
      </c>
      <c r="C1980" t="s">
        <v>99</v>
      </c>
      <c r="I1980" s="1">
        <v>43914</v>
      </c>
      <c r="J1980">
        <v>2.730627380785065</v>
      </c>
      <c r="K1980" t="s">
        <v>130</v>
      </c>
    </row>
    <row r="1981" spans="1:11" x14ac:dyDescent="0.25">
      <c r="A1981" s="1">
        <v>43943</v>
      </c>
      <c r="B1981">
        <v>14.458200005085793</v>
      </c>
      <c r="C1981" t="s">
        <v>99</v>
      </c>
      <c r="I1981" s="1">
        <v>43915</v>
      </c>
      <c r="J1981">
        <v>6.3522791427091816</v>
      </c>
      <c r="K1981" t="s">
        <v>130</v>
      </c>
    </row>
    <row r="1982" spans="1:11" x14ac:dyDescent="0.25">
      <c r="A1982" s="1">
        <v>43944</v>
      </c>
      <c r="B1982">
        <v>0.35348018168267537</v>
      </c>
      <c r="C1982" t="s">
        <v>99</v>
      </c>
      <c r="I1982" s="1">
        <v>43916</v>
      </c>
      <c r="J1982">
        <v>6.8947907440365643</v>
      </c>
      <c r="K1982" t="s">
        <v>130</v>
      </c>
    </row>
    <row r="1983" spans="1:11" x14ac:dyDescent="0.25">
      <c r="A1983" s="1">
        <v>43945</v>
      </c>
      <c r="B1983">
        <v>9.7863089007251389</v>
      </c>
      <c r="C1983" t="s">
        <v>99</v>
      </c>
      <c r="I1983" s="1">
        <v>43917</v>
      </c>
      <c r="J1983">
        <v>5.5215037348864078</v>
      </c>
      <c r="K1983" t="s">
        <v>130</v>
      </c>
    </row>
    <row r="1984" spans="1:11" x14ac:dyDescent="0.25">
      <c r="A1984" s="1">
        <v>43946</v>
      </c>
      <c r="B1984">
        <v>11.649636948069542</v>
      </c>
      <c r="C1984" t="s">
        <v>99</v>
      </c>
      <c r="I1984" s="1">
        <v>43918</v>
      </c>
      <c r="J1984">
        <v>2.4138582670810367</v>
      </c>
      <c r="K1984" t="s">
        <v>130</v>
      </c>
    </row>
    <row r="1985" spans="1:11" x14ac:dyDescent="0.25">
      <c r="A1985" s="1">
        <v>43947</v>
      </c>
      <c r="B1985">
        <v>8.6534910773916174E-2</v>
      </c>
      <c r="C1985" t="s">
        <v>99</v>
      </c>
      <c r="I1985" s="1">
        <v>43919</v>
      </c>
      <c r="J1985">
        <v>4.0318695392292847</v>
      </c>
      <c r="K1985" t="s">
        <v>130</v>
      </c>
    </row>
    <row r="1986" spans="1:11" x14ac:dyDescent="0.25">
      <c r="A1986" s="1">
        <v>43948</v>
      </c>
      <c r="B1986">
        <v>3.9585321604194856</v>
      </c>
      <c r="C1986" t="s">
        <v>99</v>
      </c>
      <c r="I1986" s="1">
        <v>43920</v>
      </c>
      <c r="J1986">
        <v>4.1510708809716652</v>
      </c>
      <c r="K1986" t="s">
        <v>130</v>
      </c>
    </row>
    <row r="1987" spans="1:11" x14ac:dyDescent="0.25">
      <c r="A1987" s="1">
        <v>43949</v>
      </c>
      <c r="B1987">
        <v>29.079471027680128</v>
      </c>
      <c r="C1987" t="s">
        <v>99</v>
      </c>
      <c r="I1987" s="1">
        <v>43921</v>
      </c>
      <c r="J1987">
        <v>3.7228982298885396</v>
      </c>
      <c r="K1987" t="s">
        <v>130</v>
      </c>
    </row>
    <row r="1988" spans="1:11" x14ac:dyDescent="0.25">
      <c r="A1988" s="1">
        <v>43950</v>
      </c>
      <c r="B1988">
        <v>3.6527973434169745</v>
      </c>
      <c r="C1988" t="s">
        <v>99</v>
      </c>
      <c r="I1988" s="1">
        <v>43922</v>
      </c>
      <c r="J1988">
        <v>2.7087097229340533</v>
      </c>
      <c r="K1988" t="s">
        <v>130</v>
      </c>
    </row>
    <row r="1989" spans="1:11" x14ac:dyDescent="0.25">
      <c r="A1989" s="1">
        <v>43951</v>
      </c>
      <c r="B1989">
        <v>10.309672306777482</v>
      </c>
      <c r="C1989" t="s">
        <v>99</v>
      </c>
      <c r="I1989" s="1">
        <v>43923</v>
      </c>
      <c r="J1989">
        <v>1.4355091406874523</v>
      </c>
      <c r="K1989" t="s">
        <v>130</v>
      </c>
    </row>
    <row r="1990" spans="1:11" x14ac:dyDescent="0.25">
      <c r="A1990" s="1">
        <v>43952</v>
      </c>
      <c r="B1990">
        <v>-3.1171429768880072</v>
      </c>
      <c r="C1990" t="s">
        <v>99</v>
      </c>
      <c r="I1990" s="1">
        <v>43924</v>
      </c>
      <c r="J1990">
        <v>0.75407160992279132</v>
      </c>
      <c r="K1990" t="s">
        <v>130</v>
      </c>
    </row>
    <row r="1991" spans="1:11" x14ac:dyDescent="0.25">
      <c r="A1991" s="1">
        <v>43953</v>
      </c>
      <c r="B1991">
        <v>-1.7275345284127797</v>
      </c>
      <c r="C1991" t="s">
        <v>99</v>
      </c>
      <c r="I1991" s="1">
        <v>43925</v>
      </c>
      <c r="J1991">
        <v>2.81507851033362</v>
      </c>
      <c r="K1991" t="s">
        <v>130</v>
      </c>
    </row>
    <row r="1992" spans="1:11" x14ac:dyDescent="0.25">
      <c r="A1992" s="1">
        <v>43954</v>
      </c>
      <c r="B1992">
        <v>2.3760092594664455</v>
      </c>
      <c r="C1992" t="s">
        <v>99</v>
      </c>
      <c r="I1992" s="1">
        <v>43926</v>
      </c>
      <c r="J1992">
        <v>6.4691414136704761</v>
      </c>
      <c r="K1992" t="s">
        <v>130</v>
      </c>
    </row>
    <row r="1993" spans="1:11" x14ac:dyDescent="0.25">
      <c r="A1993" s="1">
        <v>43955</v>
      </c>
      <c r="B1993">
        <v>0.7160720909837649</v>
      </c>
      <c r="C1993" t="s">
        <v>99</v>
      </c>
      <c r="I1993" s="1">
        <v>43927</v>
      </c>
      <c r="J1993">
        <v>7.4897514049190619</v>
      </c>
      <c r="K1993" t="s">
        <v>130</v>
      </c>
    </row>
    <row r="1994" spans="1:11" x14ac:dyDescent="0.25">
      <c r="A1994" s="1">
        <v>43956</v>
      </c>
      <c r="B1994">
        <v>2.0057985190576191</v>
      </c>
      <c r="C1994" t="s">
        <v>99</v>
      </c>
      <c r="I1994" s="1">
        <v>43928</v>
      </c>
      <c r="J1994">
        <v>5.0671928438977352</v>
      </c>
      <c r="K1994" t="s">
        <v>130</v>
      </c>
    </row>
    <row r="1995" spans="1:11" x14ac:dyDescent="0.25">
      <c r="A1995" s="1">
        <v>43957</v>
      </c>
      <c r="B1995">
        <v>2.2600327524755133</v>
      </c>
      <c r="C1995" t="s">
        <v>99</v>
      </c>
      <c r="I1995" s="1">
        <v>43929</v>
      </c>
      <c r="J1995">
        <v>1.7384438605679182</v>
      </c>
      <c r="K1995" t="s">
        <v>130</v>
      </c>
    </row>
    <row r="1996" spans="1:11" x14ac:dyDescent="0.25">
      <c r="A1996" s="1">
        <v>43958</v>
      </c>
      <c r="B1996">
        <v>0.70445863757476368</v>
      </c>
      <c r="C1996" t="s">
        <v>99</v>
      </c>
      <c r="I1996" s="1">
        <v>43930</v>
      </c>
      <c r="J1996">
        <v>0.47288773891652769</v>
      </c>
      <c r="K1996" t="s">
        <v>130</v>
      </c>
    </row>
    <row r="1997" spans="1:11" x14ac:dyDescent="0.25">
      <c r="A1997" s="1">
        <v>43959</v>
      </c>
      <c r="B1997">
        <v>0.58249028654676516</v>
      </c>
      <c r="C1997" t="s">
        <v>99</v>
      </c>
      <c r="I1997" s="1">
        <v>43931</v>
      </c>
      <c r="J1997">
        <v>0.55016761824287341</v>
      </c>
      <c r="K1997" t="s">
        <v>130</v>
      </c>
    </row>
    <row r="1998" spans="1:11" x14ac:dyDescent="0.25">
      <c r="A1998" s="1">
        <v>43960</v>
      </c>
      <c r="B1998">
        <v>19.545302832951236</v>
      </c>
      <c r="C1998" t="s">
        <v>99</v>
      </c>
      <c r="I1998" s="1">
        <v>43932</v>
      </c>
      <c r="J1998">
        <v>2.0187069374716495</v>
      </c>
      <c r="K1998" t="s">
        <v>130</v>
      </c>
    </row>
    <row r="1999" spans="1:11" x14ac:dyDescent="0.25">
      <c r="A1999" s="1">
        <v>43961</v>
      </c>
      <c r="B1999">
        <v>24.108871529143336</v>
      </c>
      <c r="C1999" t="s">
        <v>99</v>
      </c>
      <c r="I1999" s="1">
        <v>43933</v>
      </c>
      <c r="J1999">
        <v>0.75278430646092387</v>
      </c>
      <c r="K1999" t="s">
        <v>130</v>
      </c>
    </row>
    <row r="2000" spans="1:11" x14ac:dyDescent="0.25">
      <c r="A2000" s="1">
        <v>43962</v>
      </c>
      <c r="B2000">
        <v>-2.5680925102699792</v>
      </c>
      <c r="C2000" t="s">
        <v>99</v>
      </c>
      <c r="I2000" s="1">
        <v>43934</v>
      </c>
      <c r="J2000">
        <v>0.31399576917057592</v>
      </c>
      <c r="K2000" t="s">
        <v>130</v>
      </c>
    </row>
    <row r="2001" spans="1:11" x14ac:dyDescent="0.25">
      <c r="A2001" s="1">
        <v>43963</v>
      </c>
      <c r="B2001">
        <v>3.0200938884201474</v>
      </c>
      <c r="C2001" t="s">
        <v>99</v>
      </c>
      <c r="I2001" s="1">
        <v>43935</v>
      </c>
      <c r="J2001">
        <v>0.81812894290425975</v>
      </c>
      <c r="K2001" t="s">
        <v>130</v>
      </c>
    </row>
    <row r="2002" spans="1:11" x14ac:dyDescent="0.25">
      <c r="A2002" s="1">
        <v>43964</v>
      </c>
      <c r="B2002">
        <v>0.92487107956927783</v>
      </c>
      <c r="C2002" t="s">
        <v>99</v>
      </c>
      <c r="I2002" s="1">
        <v>43936</v>
      </c>
      <c r="J2002">
        <v>0.83196058863763489</v>
      </c>
      <c r="K2002" t="s">
        <v>130</v>
      </c>
    </row>
    <row r="2003" spans="1:11" x14ac:dyDescent="0.25">
      <c r="A2003" s="1">
        <v>43965</v>
      </c>
      <c r="B2003">
        <v>3.2739090268747666</v>
      </c>
      <c r="C2003" t="s">
        <v>99</v>
      </c>
      <c r="I2003" s="1">
        <v>43937</v>
      </c>
      <c r="J2003">
        <v>0.47503233781237064</v>
      </c>
      <c r="K2003" t="s">
        <v>130</v>
      </c>
    </row>
    <row r="2004" spans="1:11" x14ac:dyDescent="0.25">
      <c r="A2004" s="1">
        <v>43966</v>
      </c>
      <c r="B2004">
        <v>9.9684148391360132</v>
      </c>
      <c r="C2004" t="s">
        <v>99</v>
      </c>
      <c r="I2004" s="1">
        <v>43938</v>
      </c>
      <c r="J2004">
        <v>0.88962899869714063</v>
      </c>
      <c r="K2004" t="s">
        <v>130</v>
      </c>
    </row>
    <row r="2005" spans="1:11" x14ac:dyDescent="0.25">
      <c r="A2005" s="1">
        <v>43967</v>
      </c>
      <c r="B2005">
        <v>7.1675305045412125</v>
      </c>
      <c r="C2005" t="s">
        <v>99</v>
      </c>
      <c r="I2005" s="1">
        <v>43939</v>
      </c>
      <c r="J2005">
        <v>1.9790643941165198E-2</v>
      </c>
      <c r="K2005" t="s">
        <v>130</v>
      </c>
    </row>
    <row r="2006" spans="1:11" x14ac:dyDescent="0.25">
      <c r="A2006" s="1">
        <v>43968</v>
      </c>
      <c r="B2006">
        <v>1.5401341147158769</v>
      </c>
      <c r="C2006" t="s">
        <v>99</v>
      </c>
      <c r="I2006" s="1">
        <v>43940</v>
      </c>
      <c r="J2006">
        <v>-0.12457711126174392</v>
      </c>
      <c r="K2006" t="s">
        <v>130</v>
      </c>
    </row>
    <row r="2007" spans="1:11" x14ac:dyDescent="0.25">
      <c r="A2007" s="1">
        <v>43969</v>
      </c>
      <c r="B2007">
        <v>7.1089690033326489</v>
      </c>
      <c r="C2007" t="s">
        <v>99</v>
      </c>
      <c r="I2007" s="1">
        <v>43941</v>
      </c>
      <c r="J2007">
        <v>-0.28074227502177745</v>
      </c>
      <c r="K2007" t="s">
        <v>130</v>
      </c>
    </row>
    <row r="2008" spans="1:11" x14ac:dyDescent="0.25">
      <c r="A2008" s="1">
        <v>43970</v>
      </c>
      <c r="B2008">
        <v>9.592995818923109</v>
      </c>
      <c r="C2008" t="s">
        <v>99</v>
      </c>
      <c r="I2008" s="1">
        <v>43942</v>
      </c>
      <c r="J2008">
        <v>-0.59656314252535525</v>
      </c>
      <c r="K2008" t="s">
        <v>130</v>
      </c>
    </row>
    <row r="2009" spans="1:11" x14ac:dyDescent="0.25">
      <c r="A2009" s="1">
        <v>43971</v>
      </c>
      <c r="B2009">
        <v>6.1902838579304102</v>
      </c>
      <c r="C2009" t="s">
        <v>99</v>
      </c>
      <c r="I2009" s="1">
        <v>43943</v>
      </c>
      <c r="J2009">
        <v>-5.7787624460944806E-3</v>
      </c>
      <c r="K2009" t="s">
        <v>130</v>
      </c>
    </row>
    <row r="2010" spans="1:11" x14ac:dyDescent="0.25">
      <c r="A2010" s="1">
        <v>43972</v>
      </c>
      <c r="B2010">
        <v>3.9479597966564084</v>
      </c>
      <c r="C2010" t="s">
        <v>99</v>
      </c>
      <c r="I2010" s="1">
        <v>43944</v>
      </c>
      <c r="J2010">
        <v>-0.37473414027096869</v>
      </c>
      <c r="K2010" t="s">
        <v>130</v>
      </c>
    </row>
    <row r="2011" spans="1:11" x14ac:dyDescent="0.25">
      <c r="A2011" s="1">
        <v>43973</v>
      </c>
      <c r="B2011">
        <v>-0.1471992854584947</v>
      </c>
      <c r="C2011" t="s">
        <v>99</v>
      </c>
      <c r="I2011" s="1">
        <v>43945</v>
      </c>
      <c r="J2011">
        <v>4.5961857449144262E-3</v>
      </c>
      <c r="K2011" t="s">
        <v>130</v>
      </c>
    </row>
    <row r="2012" spans="1:11" x14ac:dyDescent="0.25">
      <c r="A2012" s="1">
        <v>43974</v>
      </c>
      <c r="B2012">
        <v>3.2879764408119621</v>
      </c>
      <c r="C2012" t="s">
        <v>99</v>
      </c>
      <c r="I2012" s="1">
        <v>43946</v>
      </c>
      <c r="J2012">
        <v>-0.21790340853165158</v>
      </c>
      <c r="K2012" t="s">
        <v>130</v>
      </c>
    </row>
    <row r="2013" spans="1:11" x14ac:dyDescent="0.25">
      <c r="A2013" s="1">
        <v>43975</v>
      </c>
      <c r="B2013">
        <v>-1.3292933360536026</v>
      </c>
      <c r="C2013" t="s">
        <v>99</v>
      </c>
      <c r="I2013" s="1">
        <v>43947</v>
      </c>
      <c r="J2013">
        <v>0</v>
      </c>
      <c r="K2013" t="s">
        <v>130</v>
      </c>
    </row>
    <row r="2014" spans="1:11" x14ac:dyDescent="0.25">
      <c r="A2014" s="1">
        <v>43976</v>
      </c>
      <c r="B2014">
        <v>2.9180004436475908</v>
      </c>
      <c r="C2014" t="s">
        <v>99</v>
      </c>
      <c r="I2014" s="1">
        <v>43948</v>
      </c>
      <c r="J2014">
        <v>-2.3542445235251525E-2</v>
      </c>
      <c r="K2014" t="s">
        <v>130</v>
      </c>
    </row>
    <row r="2015" spans="1:11" x14ac:dyDescent="0.25">
      <c r="A2015" s="1">
        <v>43977</v>
      </c>
      <c r="B2015">
        <v>15.339938915653374</v>
      </c>
      <c r="C2015" t="s">
        <v>99</v>
      </c>
      <c r="I2015" s="1">
        <v>43949</v>
      </c>
      <c r="J2015">
        <v>0.46143315768421395</v>
      </c>
      <c r="K2015" t="s">
        <v>130</v>
      </c>
    </row>
    <row r="2016" spans="1:11" x14ac:dyDescent="0.25">
      <c r="A2016" s="1">
        <v>43978</v>
      </c>
      <c r="B2016">
        <v>9.286765704036366</v>
      </c>
      <c r="C2016" t="s">
        <v>99</v>
      </c>
      <c r="I2016" s="1">
        <v>43950</v>
      </c>
      <c r="J2016">
        <v>0.52361612623611997</v>
      </c>
      <c r="K2016" t="s">
        <v>130</v>
      </c>
    </row>
    <row r="2017" spans="1:11" x14ac:dyDescent="0.25">
      <c r="A2017" s="1">
        <v>43979</v>
      </c>
      <c r="B2017">
        <v>-2.0273989888703081</v>
      </c>
      <c r="C2017" t="s">
        <v>99</v>
      </c>
      <c r="I2017" s="1">
        <v>43951</v>
      </c>
      <c r="J2017">
        <v>0.25341203070978036</v>
      </c>
      <c r="K2017" t="s">
        <v>130</v>
      </c>
    </row>
    <row r="2018" spans="1:11" x14ac:dyDescent="0.25">
      <c r="A2018" s="1">
        <v>43980</v>
      </c>
      <c r="B2018">
        <v>-0.91269657457464515</v>
      </c>
      <c r="C2018" t="s">
        <v>99</v>
      </c>
      <c r="I2018" s="1">
        <v>43952</v>
      </c>
      <c r="J2018">
        <v>-4.6685155853022499E-2</v>
      </c>
      <c r="K2018" t="s">
        <v>130</v>
      </c>
    </row>
    <row r="2019" spans="1:11" x14ac:dyDescent="0.25">
      <c r="A2019" s="1">
        <v>43981</v>
      </c>
      <c r="B2019">
        <v>-1.7056302839877397</v>
      </c>
      <c r="C2019" t="s">
        <v>99</v>
      </c>
      <c r="I2019" s="1">
        <v>43953</v>
      </c>
      <c r="J2019">
        <v>-6.4998270515069498E-2</v>
      </c>
      <c r="K2019" t="s">
        <v>130</v>
      </c>
    </row>
    <row r="2020" spans="1:11" x14ac:dyDescent="0.25">
      <c r="A2020" s="1">
        <v>43982</v>
      </c>
      <c r="B2020">
        <v>4.9873863558817941</v>
      </c>
      <c r="C2020" t="s">
        <v>99</v>
      </c>
      <c r="I2020" s="1">
        <v>43954</v>
      </c>
      <c r="J2020">
        <v>-1.4971133935923333E-2</v>
      </c>
      <c r="K2020" t="s">
        <v>130</v>
      </c>
    </row>
    <row r="2021" spans="1:11" x14ac:dyDescent="0.25">
      <c r="A2021" s="1">
        <v>43983</v>
      </c>
      <c r="B2021">
        <v>2.8140624160913528</v>
      </c>
      <c r="C2021" t="s">
        <v>99</v>
      </c>
      <c r="I2021" s="1">
        <v>43955</v>
      </c>
      <c r="J2021">
        <v>6.1072676792334475E-2</v>
      </c>
      <c r="K2021" t="s">
        <v>130</v>
      </c>
    </row>
    <row r="2022" spans="1:11" x14ac:dyDescent="0.25">
      <c r="A2022" s="1">
        <v>43984</v>
      </c>
      <c r="B2022">
        <v>22.018397681834799</v>
      </c>
      <c r="C2022" t="s">
        <v>99</v>
      </c>
      <c r="I2022" s="1">
        <v>43956</v>
      </c>
      <c r="J2022">
        <v>4.5961857449144262E-3</v>
      </c>
      <c r="K2022" t="s">
        <v>130</v>
      </c>
    </row>
    <row r="2023" spans="1:11" x14ac:dyDescent="0.25">
      <c r="A2023" s="1">
        <v>43985</v>
      </c>
      <c r="B2023">
        <v>6.1674902186092133</v>
      </c>
      <c r="C2023" t="s">
        <v>99</v>
      </c>
      <c r="I2023" s="1">
        <v>43957</v>
      </c>
      <c r="J2023">
        <v>-0.21790340853165158</v>
      </c>
      <c r="K2023" t="s">
        <v>130</v>
      </c>
    </row>
    <row r="2024" spans="1:11" x14ac:dyDescent="0.25">
      <c r="A2024" s="1">
        <v>43986</v>
      </c>
      <c r="B2024">
        <v>-3.5098850139457989</v>
      </c>
      <c r="C2024" t="s">
        <v>99</v>
      </c>
      <c r="I2024" s="1">
        <v>43958</v>
      </c>
      <c r="J2024">
        <v>0</v>
      </c>
      <c r="K2024" t="s">
        <v>130</v>
      </c>
    </row>
    <row r="2025" spans="1:11" x14ac:dyDescent="0.25">
      <c r="A2025" s="1">
        <v>43987</v>
      </c>
      <c r="B2025">
        <v>3.2009663484685094</v>
      </c>
      <c r="C2025" t="s">
        <v>99</v>
      </c>
      <c r="I2025" s="1">
        <v>43959</v>
      </c>
      <c r="J2025">
        <v>0</v>
      </c>
      <c r="K2025" t="s">
        <v>130</v>
      </c>
    </row>
    <row r="2026" spans="1:11" x14ac:dyDescent="0.25">
      <c r="A2026" s="1">
        <v>43988</v>
      </c>
      <c r="B2026">
        <v>2.8145181579315257</v>
      </c>
      <c r="C2026" t="s">
        <v>99</v>
      </c>
      <c r="I2026" s="1">
        <v>43960</v>
      </c>
      <c r="J2026">
        <v>0</v>
      </c>
      <c r="K2026" t="s">
        <v>130</v>
      </c>
    </row>
    <row r="2027" spans="1:11" x14ac:dyDescent="0.25">
      <c r="A2027" s="1">
        <v>43989</v>
      </c>
      <c r="B2027">
        <v>7.1759368987479526</v>
      </c>
      <c r="C2027" t="s">
        <v>99</v>
      </c>
      <c r="I2027" s="1">
        <v>43961</v>
      </c>
      <c r="J2027">
        <v>0</v>
      </c>
      <c r="K2027" t="s">
        <v>130</v>
      </c>
    </row>
    <row r="2028" spans="1:11" x14ac:dyDescent="0.25">
      <c r="A2028" s="1">
        <v>43990</v>
      </c>
      <c r="B2028">
        <v>4.4156210317125471</v>
      </c>
      <c r="C2028" t="s">
        <v>99</v>
      </c>
      <c r="I2028" s="1">
        <v>43962</v>
      </c>
      <c r="J2028">
        <v>0</v>
      </c>
      <c r="K2028" t="s">
        <v>130</v>
      </c>
    </row>
    <row r="2029" spans="1:11" x14ac:dyDescent="0.25">
      <c r="A2029" s="1">
        <v>43991</v>
      </c>
      <c r="B2029">
        <v>2.1575603980094362</v>
      </c>
      <c r="C2029" t="s">
        <v>99</v>
      </c>
      <c r="I2029" s="1">
        <v>43963</v>
      </c>
      <c r="J2029">
        <v>0</v>
      </c>
      <c r="K2029" t="s">
        <v>130</v>
      </c>
    </row>
    <row r="2030" spans="1:11" x14ac:dyDescent="0.25">
      <c r="A2030" s="1">
        <v>43992</v>
      </c>
      <c r="B2030">
        <v>2.2451096165427753</v>
      </c>
      <c r="C2030" t="s">
        <v>99</v>
      </c>
      <c r="I2030" s="1">
        <v>43964</v>
      </c>
      <c r="J2030">
        <v>0</v>
      </c>
      <c r="K2030" t="s">
        <v>130</v>
      </c>
    </row>
    <row r="2031" spans="1:11" x14ac:dyDescent="0.25">
      <c r="A2031" s="1">
        <v>43993</v>
      </c>
      <c r="B2031">
        <v>14.265749305662068</v>
      </c>
      <c r="C2031" t="s">
        <v>99</v>
      </c>
      <c r="I2031" s="1">
        <v>43965</v>
      </c>
      <c r="J2031">
        <v>0</v>
      </c>
      <c r="K2031" t="s">
        <v>130</v>
      </c>
    </row>
    <row r="2032" spans="1:11" x14ac:dyDescent="0.25">
      <c r="A2032" s="1">
        <v>43994</v>
      </c>
      <c r="B2032">
        <v>8.8197976878622022</v>
      </c>
      <c r="C2032" t="s">
        <v>99</v>
      </c>
      <c r="I2032" s="1">
        <v>43966</v>
      </c>
      <c r="J2032">
        <v>0</v>
      </c>
      <c r="K2032" t="s">
        <v>130</v>
      </c>
    </row>
    <row r="2033" spans="1:11" x14ac:dyDescent="0.25">
      <c r="A2033" s="1">
        <v>43995</v>
      </c>
      <c r="B2033">
        <v>12.325936844070419</v>
      </c>
      <c r="C2033" t="s">
        <v>99</v>
      </c>
      <c r="I2033" s="1">
        <v>43967</v>
      </c>
      <c r="J2033">
        <v>0</v>
      </c>
      <c r="K2033" t="s">
        <v>130</v>
      </c>
    </row>
    <row r="2034" spans="1:11" x14ac:dyDescent="0.25">
      <c r="A2034" s="1">
        <v>43996</v>
      </c>
      <c r="B2034">
        <v>78.418565095106999</v>
      </c>
      <c r="C2034" t="s">
        <v>99</v>
      </c>
      <c r="I2034" s="1">
        <v>43841</v>
      </c>
      <c r="K2034" t="s">
        <v>131</v>
      </c>
    </row>
    <row r="2035" spans="1:11" x14ac:dyDescent="0.25">
      <c r="A2035" s="1">
        <v>43997</v>
      </c>
      <c r="B2035">
        <v>66.409209084445834</v>
      </c>
      <c r="C2035" t="s">
        <v>99</v>
      </c>
      <c r="I2035" s="1">
        <v>43842</v>
      </c>
      <c r="K2035" t="s">
        <v>131</v>
      </c>
    </row>
    <row r="2036" spans="1:11" x14ac:dyDescent="0.25">
      <c r="A2036" s="1">
        <v>43998</v>
      </c>
      <c r="B2036">
        <v>39.905444068268267</v>
      </c>
      <c r="C2036" t="s">
        <v>99</v>
      </c>
      <c r="I2036" s="1">
        <v>43843</v>
      </c>
      <c r="K2036" t="s">
        <v>131</v>
      </c>
    </row>
    <row r="2037" spans="1:11" x14ac:dyDescent="0.25">
      <c r="A2037" s="1">
        <v>43999</v>
      </c>
      <c r="B2037">
        <v>40.42520686134106</v>
      </c>
      <c r="C2037" t="s">
        <v>99</v>
      </c>
      <c r="I2037" s="1">
        <v>43844</v>
      </c>
      <c r="K2037" t="s">
        <v>131</v>
      </c>
    </row>
    <row r="2038" spans="1:11" x14ac:dyDescent="0.25">
      <c r="A2038" s="1">
        <v>44000</v>
      </c>
      <c r="B2038">
        <v>19.777027028697344</v>
      </c>
      <c r="C2038" t="s">
        <v>99</v>
      </c>
      <c r="I2038" s="1">
        <v>43845</v>
      </c>
      <c r="K2038" t="s">
        <v>131</v>
      </c>
    </row>
    <row r="2039" spans="1:11" x14ac:dyDescent="0.25">
      <c r="A2039" s="1">
        <v>44001</v>
      </c>
      <c r="B2039">
        <v>26.670093763802303</v>
      </c>
      <c r="C2039" t="s">
        <v>99</v>
      </c>
      <c r="I2039" s="1">
        <v>43846</v>
      </c>
      <c r="K2039" t="s">
        <v>131</v>
      </c>
    </row>
    <row r="2040" spans="1:11" x14ac:dyDescent="0.25">
      <c r="A2040" s="1">
        <v>44002</v>
      </c>
      <c r="B2040">
        <v>24.25984710198982</v>
      </c>
      <c r="C2040" t="s">
        <v>99</v>
      </c>
      <c r="I2040" s="1">
        <v>43847</v>
      </c>
      <c r="K2040" t="s">
        <v>131</v>
      </c>
    </row>
    <row r="2041" spans="1:11" x14ac:dyDescent="0.25">
      <c r="A2041" s="1">
        <v>44003</v>
      </c>
      <c r="B2041">
        <v>24.09149562435384</v>
      </c>
      <c r="C2041" t="s">
        <v>99</v>
      </c>
      <c r="I2041" s="1">
        <v>43848</v>
      </c>
      <c r="K2041" t="s">
        <v>131</v>
      </c>
    </row>
    <row r="2042" spans="1:11" x14ac:dyDescent="0.25">
      <c r="A2042" s="1">
        <v>44004</v>
      </c>
      <c r="B2042">
        <v>13.759268129240185</v>
      </c>
      <c r="C2042" t="s">
        <v>99</v>
      </c>
      <c r="I2042" s="1">
        <v>43849</v>
      </c>
      <c r="K2042" t="s">
        <v>131</v>
      </c>
    </row>
    <row r="2043" spans="1:11" x14ac:dyDescent="0.25">
      <c r="A2043" s="1">
        <v>43848</v>
      </c>
      <c r="C2043" t="s">
        <v>100</v>
      </c>
      <c r="I2043" s="1">
        <v>43850</v>
      </c>
      <c r="K2043" t="s">
        <v>131</v>
      </c>
    </row>
    <row r="2044" spans="1:11" x14ac:dyDescent="0.25">
      <c r="A2044" s="1">
        <v>43849</v>
      </c>
      <c r="C2044" t="s">
        <v>100</v>
      </c>
      <c r="I2044" s="1">
        <v>43851</v>
      </c>
      <c r="J2044">
        <v>2.2769201892287603</v>
      </c>
      <c r="K2044" t="s">
        <v>131</v>
      </c>
    </row>
    <row r="2045" spans="1:11" x14ac:dyDescent="0.25">
      <c r="A2045" s="1">
        <v>43850</v>
      </c>
      <c r="C2045" t="s">
        <v>100</v>
      </c>
      <c r="I2045" s="1">
        <v>43852</v>
      </c>
      <c r="J2045">
        <v>2.522513939992181</v>
      </c>
      <c r="K2045" t="s">
        <v>131</v>
      </c>
    </row>
    <row r="2046" spans="1:11" x14ac:dyDescent="0.25">
      <c r="A2046" s="1">
        <v>43851</v>
      </c>
      <c r="C2046" t="s">
        <v>100</v>
      </c>
      <c r="I2046" s="1">
        <v>43853</v>
      </c>
      <c r="J2046">
        <v>3.4424407292160319</v>
      </c>
      <c r="K2046" t="s">
        <v>131</v>
      </c>
    </row>
    <row r="2047" spans="1:11" x14ac:dyDescent="0.25">
      <c r="A2047" s="1">
        <v>43852</v>
      </c>
      <c r="C2047" t="s">
        <v>100</v>
      </c>
      <c r="I2047" s="1">
        <v>43854</v>
      </c>
      <c r="J2047">
        <v>8.6144738128626592</v>
      </c>
      <c r="K2047" t="s">
        <v>131</v>
      </c>
    </row>
    <row r="2048" spans="1:11" x14ac:dyDescent="0.25">
      <c r="A2048" s="1">
        <v>43853</v>
      </c>
      <c r="B2048">
        <v>145.71943582354686</v>
      </c>
      <c r="C2048" t="s">
        <v>100</v>
      </c>
      <c r="I2048" s="1">
        <v>43855</v>
      </c>
      <c r="J2048">
        <v>8.0261019031882608</v>
      </c>
      <c r="K2048" t="s">
        <v>131</v>
      </c>
    </row>
    <row r="2049" spans="1:11" x14ac:dyDescent="0.25">
      <c r="A2049" s="1">
        <v>43854</v>
      </c>
      <c r="B2049">
        <v>244.49733546095919</v>
      </c>
      <c r="C2049" t="s">
        <v>100</v>
      </c>
      <c r="I2049" s="1">
        <v>43856</v>
      </c>
      <c r="J2049">
        <v>8.3896407264380972</v>
      </c>
      <c r="K2049" t="s">
        <v>131</v>
      </c>
    </row>
    <row r="2050" spans="1:11" x14ac:dyDescent="0.25">
      <c r="A2050" s="1">
        <v>43855</v>
      </c>
      <c r="B2050">
        <v>432.18277723257034</v>
      </c>
      <c r="C2050" t="s">
        <v>100</v>
      </c>
      <c r="I2050" s="1">
        <v>43857</v>
      </c>
      <c r="J2050">
        <v>12.537913193222277</v>
      </c>
      <c r="K2050" t="s">
        <v>131</v>
      </c>
    </row>
    <row r="2051" spans="1:11" x14ac:dyDescent="0.25">
      <c r="A2051" s="1">
        <v>43856</v>
      </c>
      <c r="B2051">
        <v>685.005568863436</v>
      </c>
      <c r="C2051" t="s">
        <v>100</v>
      </c>
      <c r="I2051" s="1">
        <v>43858</v>
      </c>
      <c r="J2051">
        <v>17.518042477047551</v>
      </c>
      <c r="K2051" t="s">
        <v>131</v>
      </c>
    </row>
    <row r="2052" spans="1:11" x14ac:dyDescent="0.25">
      <c r="A2052" s="1">
        <v>43857</v>
      </c>
      <c r="B2052">
        <v>844.7016792317678</v>
      </c>
      <c r="C2052" t="s">
        <v>100</v>
      </c>
      <c r="I2052" s="1">
        <v>43859</v>
      </c>
      <c r="J2052">
        <v>23.70952620630025</v>
      </c>
      <c r="K2052" t="s">
        <v>131</v>
      </c>
    </row>
    <row r="2053" spans="1:11" x14ac:dyDescent="0.25">
      <c r="A2053" s="1">
        <v>43858</v>
      </c>
      <c r="B2053">
        <v>1652.9830014682993</v>
      </c>
      <c r="C2053" t="s">
        <v>100</v>
      </c>
      <c r="I2053" s="1">
        <v>43860</v>
      </c>
      <c r="J2053">
        <v>28.899522985219303</v>
      </c>
      <c r="K2053" t="s">
        <v>131</v>
      </c>
    </row>
    <row r="2054" spans="1:11" x14ac:dyDescent="0.25">
      <c r="A2054" s="1">
        <v>43859</v>
      </c>
      <c r="B2054">
        <v>1673.5408383770919</v>
      </c>
      <c r="C2054" t="s">
        <v>100</v>
      </c>
      <c r="I2054" s="1">
        <v>43861</v>
      </c>
      <c r="J2054">
        <v>29.710554192057472</v>
      </c>
      <c r="K2054" t="s">
        <v>131</v>
      </c>
    </row>
    <row r="2055" spans="1:11" x14ac:dyDescent="0.25">
      <c r="A2055" s="1">
        <v>43860</v>
      </c>
      <c r="B2055">
        <v>1890.8150578643713</v>
      </c>
      <c r="C2055" t="s">
        <v>100</v>
      </c>
      <c r="I2055" s="1">
        <v>43862</v>
      </c>
      <c r="J2055">
        <v>33.759808889548005</v>
      </c>
      <c r="K2055" t="s">
        <v>131</v>
      </c>
    </row>
    <row r="2056" spans="1:11" x14ac:dyDescent="0.25">
      <c r="A2056" s="1">
        <v>43861</v>
      </c>
      <c r="B2056">
        <v>2025.7153160045546</v>
      </c>
      <c r="C2056" t="s">
        <v>100</v>
      </c>
      <c r="I2056" s="1">
        <v>43863</v>
      </c>
      <c r="J2056">
        <v>44.61380552716259</v>
      </c>
      <c r="K2056" t="s">
        <v>131</v>
      </c>
    </row>
    <row r="2057" spans="1:11" x14ac:dyDescent="0.25">
      <c r="A2057" s="1">
        <v>43862</v>
      </c>
      <c r="B2057">
        <v>2051.088266294204</v>
      </c>
      <c r="C2057" t="s">
        <v>100</v>
      </c>
      <c r="I2057" s="1">
        <v>43864</v>
      </c>
      <c r="J2057">
        <v>49.434022399409464</v>
      </c>
      <c r="K2057" t="s">
        <v>131</v>
      </c>
    </row>
    <row r="2058" spans="1:11" x14ac:dyDescent="0.25">
      <c r="A2058" s="1">
        <v>43863</v>
      </c>
      <c r="B2058">
        <v>2555.5515472995576</v>
      </c>
      <c r="C2058" t="s">
        <v>100</v>
      </c>
      <c r="I2058" s="1">
        <v>43865</v>
      </c>
      <c r="J2058">
        <v>50.091777042397759</v>
      </c>
      <c r="K2058" t="s">
        <v>131</v>
      </c>
    </row>
    <row r="2059" spans="1:11" x14ac:dyDescent="0.25">
      <c r="A2059" s="1">
        <v>43864</v>
      </c>
      <c r="B2059">
        <v>2835.5570956431634</v>
      </c>
      <c r="C2059" t="s">
        <v>100</v>
      </c>
      <c r="I2059" s="1">
        <v>43866</v>
      </c>
      <c r="J2059">
        <v>54.547893129588225</v>
      </c>
      <c r="K2059" t="s">
        <v>131</v>
      </c>
    </row>
    <row r="2060" spans="1:11" x14ac:dyDescent="0.25">
      <c r="A2060" s="1">
        <v>43865</v>
      </c>
      <c r="B2060">
        <v>3244.873346411403</v>
      </c>
      <c r="C2060" t="s">
        <v>100</v>
      </c>
      <c r="I2060" s="1">
        <v>43867</v>
      </c>
      <c r="J2060">
        <v>61.336782281873646</v>
      </c>
      <c r="K2060" t="s">
        <v>131</v>
      </c>
    </row>
    <row r="2061" spans="1:11" x14ac:dyDescent="0.25">
      <c r="A2061" s="1">
        <v>43866</v>
      </c>
      <c r="B2061">
        <v>3860.1216020593502</v>
      </c>
      <c r="C2061" t="s">
        <v>100</v>
      </c>
      <c r="I2061" s="1">
        <v>43868</v>
      </c>
      <c r="J2061">
        <v>69.293305616288961</v>
      </c>
      <c r="K2061" t="s">
        <v>131</v>
      </c>
    </row>
    <row r="2062" spans="1:11" x14ac:dyDescent="0.25">
      <c r="A2062" s="1">
        <v>43867</v>
      </c>
      <c r="B2062">
        <v>3852.8794990110555</v>
      </c>
      <c r="C2062" t="s">
        <v>100</v>
      </c>
      <c r="I2062" s="1">
        <v>43869</v>
      </c>
      <c r="J2062">
        <v>74.076068097433051</v>
      </c>
      <c r="K2062" t="s">
        <v>131</v>
      </c>
    </row>
    <row r="2063" spans="1:11" x14ac:dyDescent="0.25">
      <c r="A2063" s="1">
        <v>43868</v>
      </c>
      <c r="B2063">
        <v>3372.4735968877599</v>
      </c>
      <c r="C2063" t="s">
        <v>100</v>
      </c>
      <c r="I2063" s="1">
        <v>43870</v>
      </c>
      <c r="J2063">
        <v>73.898277388201208</v>
      </c>
      <c r="K2063" t="s">
        <v>131</v>
      </c>
    </row>
    <row r="2064" spans="1:11" x14ac:dyDescent="0.25">
      <c r="A2064" s="1">
        <v>43869</v>
      </c>
      <c r="B2064">
        <v>3221.8312657122551</v>
      </c>
      <c r="C2064" t="s">
        <v>100</v>
      </c>
      <c r="I2064" s="1">
        <v>43871</v>
      </c>
      <c r="J2064">
        <v>79.865135622127539</v>
      </c>
      <c r="K2064" t="s">
        <v>131</v>
      </c>
    </row>
    <row r="2065" spans="1:11" x14ac:dyDescent="0.25">
      <c r="A2065" s="1">
        <v>43870</v>
      </c>
      <c r="B2065">
        <v>2513.4749327780237</v>
      </c>
      <c r="C2065" t="s">
        <v>100</v>
      </c>
      <c r="I2065" s="1">
        <v>43872</v>
      </c>
      <c r="J2065">
        <v>87.578303372801116</v>
      </c>
      <c r="K2065" t="s">
        <v>131</v>
      </c>
    </row>
    <row r="2066" spans="1:11" x14ac:dyDescent="0.25">
      <c r="A2066" s="1">
        <v>43871</v>
      </c>
      <c r="B2066">
        <v>2657.8856424496544</v>
      </c>
      <c r="C2066" t="s">
        <v>100</v>
      </c>
      <c r="I2066" s="1">
        <v>43873</v>
      </c>
      <c r="J2066">
        <v>95.963327585904295</v>
      </c>
      <c r="K2066" t="s">
        <v>131</v>
      </c>
    </row>
    <row r="2067" spans="1:11" x14ac:dyDescent="0.25">
      <c r="A2067" s="1">
        <v>43872</v>
      </c>
      <c r="B2067">
        <v>2345.7576901946754</v>
      </c>
      <c r="C2067" t="s">
        <v>100</v>
      </c>
      <c r="I2067" s="1">
        <v>43874</v>
      </c>
      <c r="J2067">
        <v>102.8503188518967</v>
      </c>
      <c r="K2067" t="s">
        <v>131</v>
      </c>
    </row>
    <row r="2068" spans="1:11" x14ac:dyDescent="0.25">
      <c r="A2068" s="1">
        <v>43873</v>
      </c>
      <c r="B2068">
        <v>1885.9171275803137</v>
      </c>
      <c r="C2068" t="s">
        <v>100</v>
      </c>
      <c r="I2068" s="1">
        <v>43875</v>
      </c>
      <c r="J2068">
        <v>98.366852134778867</v>
      </c>
      <c r="K2068" t="s">
        <v>131</v>
      </c>
    </row>
    <row r="2069" spans="1:11" x14ac:dyDescent="0.25">
      <c r="A2069" s="1">
        <v>43874</v>
      </c>
      <c r="B2069">
        <v>1641.4119092221258</v>
      </c>
      <c r="C2069" t="s">
        <v>100</v>
      </c>
      <c r="I2069" s="1">
        <v>43876</v>
      </c>
      <c r="J2069">
        <v>173.25406442670555</v>
      </c>
      <c r="K2069" t="s">
        <v>131</v>
      </c>
    </row>
    <row r="2070" spans="1:11" x14ac:dyDescent="0.25">
      <c r="A2070" s="1">
        <v>43875</v>
      </c>
      <c r="B2070">
        <v>1623.7550085806733</v>
      </c>
      <c r="C2070" t="s">
        <v>100</v>
      </c>
      <c r="I2070" s="1">
        <v>43877</v>
      </c>
      <c r="J2070">
        <v>137.0699306753304</v>
      </c>
      <c r="K2070" t="s">
        <v>131</v>
      </c>
    </row>
    <row r="2071" spans="1:11" x14ac:dyDescent="0.25">
      <c r="A2071" s="1">
        <v>43876</v>
      </c>
      <c r="B2071">
        <v>1404.7058970567537</v>
      </c>
      <c r="C2071" t="s">
        <v>100</v>
      </c>
      <c r="I2071" s="1">
        <v>43878</v>
      </c>
      <c r="J2071">
        <v>110.40716621906344</v>
      </c>
      <c r="K2071" t="s">
        <v>131</v>
      </c>
    </row>
    <row r="2072" spans="1:11" x14ac:dyDescent="0.25">
      <c r="A2072" s="1">
        <v>43877</v>
      </c>
      <c r="B2072">
        <v>1085.9374113065494</v>
      </c>
      <c r="C2072" t="s">
        <v>100</v>
      </c>
      <c r="I2072" s="1">
        <v>43879</v>
      </c>
      <c r="J2072">
        <v>108.66683095544656</v>
      </c>
      <c r="K2072" t="s">
        <v>131</v>
      </c>
    </row>
    <row r="2073" spans="1:11" x14ac:dyDescent="0.25">
      <c r="A2073" s="1">
        <v>43878</v>
      </c>
      <c r="B2073">
        <v>1524.5336561057302</v>
      </c>
      <c r="C2073" t="s">
        <v>100</v>
      </c>
      <c r="I2073" s="1">
        <v>43880</v>
      </c>
      <c r="J2073">
        <v>125.4417422308542</v>
      </c>
      <c r="K2073" t="s">
        <v>131</v>
      </c>
    </row>
    <row r="2074" spans="1:11" x14ac:dyDescent="0.25">
      <c r="A2074" s="1">
        <v>43879</v>
      </c>
      <c r="B2074">
        <v>1601.5336561973725</v>
      </c>
      <c r="C2074" t="s">
        <v>100</v>
      </c>
      <c r="I2074" s="1">
        <v>43881</v>
      </c>
      <c r="J2074">
        <v>106.01865822885124</v>
      </c>
      <c r="K2074" t="s">
        <v>131</v>
      </c>
    </row>
    <row r="2075" spans="1:11" x14ac:dyDescent="0.25">
      <c r="A2075" s="1">
        <v>43880</v>
      </c>
      <c r="B2075">
        <v>1072.0994116539296</v>
      </c>
      <c r="C2075" t="s">
        <v>100</v>
      </c>
      <c r="I2075" s="1">
        <v>43882</v>
      </c>
      <c r="J2075">
        <v>114.39146349057162</v>
      </c>
      <c r="K2075" t="s">
        <v>131</v>
      </c>
    </row>
    <row r="2076" spans="1:11" x14ac:dyDescent="0.25">
      <c r="A2076" s="1">
        <v>43881</v>
      </c>
      <c r="B2076">
        <v>832.93900512100424</v>
      </c>
      <c r="C2076" t="s">
        <v>100</v>
      </c>
      <c r="I2076" s="1">
        <v>43883</v>
      </c>
      <c r="J2076">
        <v>109.53530422022665</v>
      </c>
      <c r="K2076" t="s">
        <v>131</v>
      </c>
    </row>
    <row r="2077" spans="1:11" x14ac:dyDescent="0.25">
      <c r="A2077" s="1">
        <v>43882</v>
      </c>
      <c r="B2077">
        <v>175.58636939246901</v>
      </c>
      <c r="C2077" t="s">
        <v>100</v>
      </c>
      <c r="I2077" s="1">
        <v>43884</v>
      </c>
      <c r="J2077">
        <v>84.300713051790339</v>
      </c>
      <c r="K2077" t="s">
        <v>131</v>
      </c>
    </row>
    <row r="2078" spans="1:11" x14ac:dyDescent="0.25">
      <c r="A2078" s="1">
        <v>43883</v>
      </c>
      <c r="B2078">
        <v>334.72435851261861</v>
      </c>
      <c r="C2078" t="s">
        <v>100</v>
      </c>
      <c r="I2078" s="1">
        <v>43885</v>
      </c>
      <c r="J2078">
        <v>129.84352791777687</v>
      </c>
      <c r="K2078" t="s">
        <v>131</v>
      </c>
    </row>
    <row r="2079" spans="1:11" x14ac:dyDescent="0.25">
      <c r="A2079" s="1">
        <v>43884</v>
      </c>
      <c r="B2079">
        <v>188.10803227619255</v>
      </c>
      <c r="C2079" t="s">
        <v>100</v>
      </c>
      <c r="I2079" s="1">
        <v>43886</v>
      </c>
      <c r="J2079">
        <v>87.439173645322882</v>
      </c>
      <c r="K2079" t="s">
        <v>131</v>
      </c>
    </row>
    <row r="2080" spans="1:11" x14ac:dyDescent="0.25">
      <c r="A2080" s="1">
        <v>43885</v>
      </c>
      <c r="B2080">
        <v>346.12955853722258</v>
      </c>
      <c r="C2080" t="s">
        <v>100</v>
      </c>
      <c r="I2080" s="1">
        <v>43887</v>
      </c>
      <c r="J2080">
        <v>106.25909164298002</v>
      </c>
      <c r="K2080" t="s">
        <v>131</v>
      </c>
    </row>
    <row r="2081" spans="1:11" x14ac:dyDescent="0.25">
      <c r="A2081" s="1">
        <v>43886</v>
      </c>
      <c r="B2081">
        <v>376.48688200345333</v>
      </c>
      <c r="C2081" t="s">
        <v>100</v>
      </c>
      <c r="I2081" s="1">
        <v>43888</v>
      </c>
      <c r="J2081">
        <v>105.83191183486949</v>
      </c>
      <c r="K2081" t="s">
        <v>131</v>
      </c>
    </row>
    <row r="2082" spans="1:11" x14ac:dyDescent="0.25">
      <c r="A2082" s="1">
        <v>43887</v>
      </c>
      <c r="B2082">
        <v>392.10398524842549</v>
      </c>
      <c r="C2082" t="s">
        <v>100</v>
      </c>
      <c r="I2082" s="1">
        <v>43889</v>
      </c>
      <c r="J2082">
        <v>70.875953583821769</v>
      </c>
      <c r="K2082" t="s">
        <v>131</v>
      </c>
    </row>
    <row r="2083" spans="1:11" x14ac:dyDescent="0.25">
      <c r="A2083" s="1">
        <v>43888</v>
      </c>
      <c r="B2083">
        <v>369.44166603404983</v>
      </c>
      <c r="C2083" t="s">
        <v>100</v>
      </c>
      <c r="I2083" s="1">
        <v>43890</v>
      </c>
      <c r="J2083">
        <v>20.021692282601084</v>
      </c>
      <c r="K2083" t="s">
        <v>131</v>
      </c>
    </row>
    <row r="2084" spans="1:11" x14ac:dyDescent="0.25">
      <c r="A2084" s="1">
        <v>43889</v>
      </c>
      <c r="B2084">
        <v>365.2036837619259</v>
      </c>
      <c r="C2084" t="s">
        <v>100</v>
      </c>
      <c r="I2084" s="1">
        <v>43891</v>
      </c>
      <c r="J2084">
        <v>16.133877771641362</v>
      </c>
      <c r="K2084" t="s">
        <v>131</v>
      </c>
    </row>
    <row r="2085" spans="1:11" x14ac:dyDescent="0.25">
      <c r="A2085" s="1">
        <v>43890</v>
      </c>
      <c r="B2085">
        <v>515.45969014613183</v>
      </c>
      <c r="C2085" t="s">
        <v>100</v>
      </c>
      <c r="I2085" s="1">
        <v>43892</v>
      </c>
      <c r="J2085">
        <v>22.762623408495998</v>
      </c>
      <c r="K2085" t="s">
        <v>131</v>
      </c>
    </row>
    <row r="2086" spans="1:11" x14ac:dyDescent="0.25">
      <c r="A2086" s="1">
        <v>43891</v>
      </c>
      <c r="B2086">
        <v>286.33715887345755</v>
      </c>
      <c r="C2086" t="s">
        <v>100</v>
      </c>
      <c r="I2086" s="1">
        <v>43893</v>
      </c>
      <c r="J2086">
        <v>30.687978275765115</v>
      </c>
      <c r="K2086" t="s">
        <v>131</v>
      </c>
    </row>
    <row r="2087" spans="1:11" x14ac:dyDescent="0.25">
      <c r="A2087" s="1">
        <v>43892</v>
      </c>
      <c r="B2087">
        <v>144.91768717779638</v>
      </c>
      <c r="C2087" t="s">
        <v>100</v>
      </c>
      <c r="I2087" s="1">
        <v>43894</v>
      </c>
      <c r="J2087">
        <v>27.453805288260444</v>
      </c>
      <c r="K2087" t="s">
        <v>131</v>
      </c>
    </row>
    <row r="2088" spans="1:11" x14ac:dyDescent="0.25">
      <c r="A2088" s="1">
        <v>43893</v>
      </c>
      <c r="B2088">
        <v>27.020752888507161</v>
      </c>
      <c r="C2088" t="s">
        <v>100</v>
      </c>
      <c r="I2088" s="1">
        <v>43895</v>
      </c>
      <c r="J2088">
        <v>10.1200902583995</v>
      </c>
      <c r="K2088" t="s">
        <v>131</v>
      </c>
    </row>
    <row r="2089" spans="1:11" x14ac:dyDescent="0.25">
      <c r="A2089" s="1">
        <v>43894</v>
      </c>
      <c r="B2089">
        <v>28.552656790833538</v>
      </c>
      <c r="C2089" t="s">
        <v>100</v>
      </c>
      <c r="I2089" s="1">
        <v>43896</v>
      </c>
      <c r="J2089">
        <v>26.045606771207375</v>
      </c>
      <c r="K2089" t="s">
        <v>131</v>
      </c>
    </row>
    <row r="2090" spans="1:11" x14ac:dyDescent="0.25">
      <c r="A2090" s="1">
        <v>43895</v>
      </c>
      <c r="B2090">
        <v>121.82594528705125</v>
      </c>
      <c r="C2090" t="s">
        <v>100</v>
      </c>
      <c r="I2090" s="1">
        <v>43897</v>
      </c>
      <c r="J2090">
        <v>28.781475035657117</v>
      </c>
      <c r="K2090" t="s">
        <v>131</v>
      </c>
    </row>
    <row r="2091" spans="1:11" x14ac:dyDescent="0.25">
      <c r="A2091" s="1">
        <v>43896</v>
      </c>
      <c r="B2091">
        <v>108.11329789161678</v>
      </c>
      <c r="C2091" t="s">
        <v>100</v>
      </c>
      <c r="I2091" s="1">
        <v>43898</v>
      </c>
      <c r="J2091">
        <v>32.016612633394558</v>
      </c>
      <c r="K2091" t="s">
        <v>131</v>
      </c>
    </row>
    <row r="2092" spans="1:11" x14ac:dyDescent="0.25">
      <c r="A2092" s="1">
        <v>43897</v>
      </c>
      <c r="B2092">
        <v>51.049921128631667</v>
      </c>
      <c r="C2092" t="s">
        <v>100</v>
      </c>
      <c r="I2092" s="1">
        <v>43899</v>
      </c>
      <c r="J2092">
        <v>25.316206260173999</v>
      </c>
      <c r="K2092" t="s">
        <v>131</v>
      </c>
    </row>
    <row r="2093" spans="1:11" x14ac:dyDescent="0.25">
      <c r="A2093" s="1">
        <v>43898</v>
      </c>
      <c r="B2093">
        <v>19.376530588465659</v>
      </c>
      <c r="C2093" t="s">
        <v>100</v>
      </c>
      <c r="I2093" s="1">
        <v>43900</v>
      </c>
      <c r="J2093">
        <v>23.541476976226466</v>
      </c>
      <c r="K2093" t="s">
        <v>131</v>
      </c>
    </row>
    <row r="2094" spans="1:11" x14ac:dyDescent="0.25">
      <c r="A2094" s="1">
        <v>43899</v>
      </c>
      <c r="B2094">
        <v>-4.0359242072592139</v>
      </c>
      <c r="C2094" t="s">
        <v>100</v>
      </c>
      <c r="I2094" s="1">
        <v>43901</v>
      </c>
      <c r="J2094">
        <v>23.331652525987103</v>
      </c>
      <c r="K2094" t="s">
        <v>131</v>
      </c>
    </row>
    <row r="2095" spans="1:11" x14ac:dyDescent="0.25">
      <c r="A2095" s="1">
        <v>43900</v>
      </c>
      <c r="B2095">
        <v>6.4636399619664289</v>
      </c>
      <c r="C2095" t="s">
        <v>100</v>
      </c>
      <c r="I2095" s="1">
        <v>43902</v>
      </c>
      <c r="J2095">
        <v>17.088488946339567</v>
      </c>
      <c r="K2095" t="s">
        <v>131</v>
      </c>
    </row>
    <row r="2096" spans="1:11" x14ac:dyDescent="0.25">
      <c r="A2096" s="1">
        <v>43901</v>
      </c>
      <c r="B2096">
        <v>9.7224224100494929</v>
      </c>
      <c r="C2096" t="s">
        <v>100</v>
      </c>
      <c r="I2096" s="1">
        <v>43903</v>
      </c>
      <c r="J2096">
        <v>17.63285734384424</v>
      </c>
      <c r="K2096" t="s">
        <v>131</v>
      </c>
    </row>
    <row r="2097" spans="1:11" x14ac:dyDescent="0.25">
      <c r="A2097" s="1">
        <v>43902</v>
      </c>
      <c r="B2097">
        <v>14.13996759121124</v>
      </c>
      <c r="C2097" t="s">
        <v>100</v>
      </c>
      <c r="I2097" s="1">
        <v>43904</v>
      </c>
      <c r="J2097">
        <v>12.928465579876631</v>
      </c>
      <c r="K2097" t="s">
        <v>131</v>
      </c>
    </row>
    <row r="2098" spans="1:11" x14ac:dyDescent="0.25">
      <c r="A2098" s="1">
        <v>43903</v>
      </c>
      <c r="B2098">
        <v>11.285390027077552</v>
      </c>
      <c r="C2098" t="s">
        <v>100</v>
      </c>
      <c r="I2098" s="1">
        <v>43905</v>
      </c>
      <c r="J2098">
        <v>8.1743927707350288</v>
      </c>
      <c r="K2098" t="s">
        <v>131</v>
      </c>
    </row>
    <row r="2099" spans="1:11" x14ac:dyDescent="0.25">
      <c r="A2099" s="1">
        <v>43904</v>
      </c>
      <c r="B2099">
        <v>15.985598830532471</v>
      </c>
      <c r="C2099" t="s">
        <v>100</v>
      </c>
      <c r="I2099" s="1">
        <v>43906</v>
      </c>
      <c r="J2099">
        <v>7.4918058508066592</v>
      </c>
      <c r="K2099" t="s">
        <v>131</v>
      </c>
    </row>
    <row r="2100" spans="1:11" x14ac:dyDescent="0.25">
      <c r="A2100" s="1">
        <v>43905</v>
      </c>
      <c r="B2100">
        <v>15.803180449697095</v>
      </c>
      <c r="C2100" t="s">
        <v>100</v>
      </c>
      <c r="I2100" s="1">
        <v>43907</v>
      </c>
      <c r="J2100">
        <v>8.2553446898998146</v>
      </c>
      <c r="K2100" t="s">
        <v>131</v>
      </c>
    </row>
    <row r="2101" spans="1:11" x14ac:dyDescent="0.25">
      <c r="A2101" s="1">
        <v>43906</v>
      </c>
      <c r="B2101">
        <v>19.521555640514176</v>
      </c>
      <c r="C2101" t="s">
        <v>100</v>
      </c>
      <c r="I2101" s="1">
        <v>43908</v>
      </c>
      <c r="J2101">
        <v>9.7767738274468492</v>
      </c>
      <c r="K2101" t="s">
        <v>131</v>
      </c>
    </row>
    <row r="2102" spans="1:11" x14ac:dyDescent="0.25">
      <c r="A2102" s="1">
        <v>43907</v>
      </c>
      <c r="B2102">
        <v>15.347694242704495</v>
      </c>
      <c r="C2102" t="s">
        <v>100</v>
      </c>
      <c r="I2102" s="1">
        <v>43909</v>
      </c>
      <c r="J2102">
        <v>9.5572570990178516</v>
      </c>
      <c r="K2102" t="s">
        <v>131</v>
      </c>
    </row>
    <row r="2103" spans="1:11" x14ac:dyDescent="0.25">
      <c r="A2103" s="1">
        <v>43908</v>
      </c>
      <c r="B2103">
        <v>28.590982654376983</v>
      </c>
      <c r="C2103" t="s">
        <v>100</v>
      </c>
      <c r="I2103" s="1">
        <v>43910</v>
      </c>
      <c r="J2103">
        <v>12.451440976100914</v>
      </c>
      <c r="K2103" t="s">
        <v>131</v>
      </c>
    </row>
    <row r="2104" spans="1:11" x14ac:dyDescent="0.25">
      <c r="A2104" s="1">
        <v>43909</v>
      </c>
      <c r="B2104">
        <v>38.392458902261815</v>
      </c>
      <c r="C2104" t="s">
        <v>100</v>
      </c>
      <c r="I2104" s="1">
        <v>43911</v>
      </c>
      <c r="J2104">
        <v>10.327584283815138</v>
      </c>
      <c r="K2104" t="s">
        <v>131</v>
      </c>
    </row>
    <row r="2105" spans="1:11" x14ac:dyDescent="0.25">
      <c r="A2105" s="1">
        <v>43910</v>
      </c>
      <c r="B2105">
        <v>44.303514944852409</v>
      </c>
      <c r="C2105" t="s">
        <v>100</v>
      </c>
      <c r="I2105" s="1">
        <v>43912</v>
      </c>
      <c r="J2105">
        <v>9.0329265681646937</v>
      </c>
      <c r="K2105" t="s">
        <v>131</v>
      </c>
    </row>
    <row r="2106" spans="1:11" x14ac:dyDescent="0.25">
      <c r="A2106" s="1">
        <v>43911</v>
      </c>
      <c r="B2106">
        <v>49.624942068378935</v>
      </c>
      <c r="C2106" t="s">
        <v>100</v>
      </c>
      <c r="I2106" s="1">
        <v>43913</v>
      </c>
      <c r="J2106">
        <v>6.2489495370170971</v>
      </c>
      <c r="K2106" t="s">
        <v>131</v>
      </c>
    </row>
    <row r="2107" spans="1:11" x14ac:dyDescent="0.25">
      <c r="A2107" s="1">
        <v>43912</v>
      </c>
      <c r="B2107">
        <v>41.124545507712099</v>
      </c>
      <c r="C2107" t="s">
        <v>100</v>
      </c>
      <c r="I2107" s="1">
        <v>43914</v>
      </c>
      <c r="J2107">
        <v>4.5907156622415108</v>
      </c>
      <c r="K2107" t="s">
        <v>131</v>
      </c>
    </row>
    <row r="2108" spans="1:11" x14ac:dyDescent="0.25">
      <c r="A2108" s="1">
        <v>43913</v>
      </c>
      <c r="B2108">
        <v>69.261664043546517</v>
      </c>
      <c r="C2108" t="s">
        <v>100</v>
      </c>
      <c r="I2108" s="1">
        <v>43915</v>
      </c>
      <c r="J2108">
        <v>8.1937304542033758</v>
      </c>
      <c r="K2108" t="s">
        <v>131</v>
      </c>
    </row>
    <row r="2109" spans="1:11" x14ac:dyDescent="0.25">
      <c r="A2109" s="1">
        <v>43914</v>
      </c>
      <c r="B2109">
        <v>55.177018857612573</v>
      </c>
      <c r="C2109" t="s">
        <v>100</v>
      </c>
      <c r="I2109" s="1">
        <v>43916</v>
      </c>
      <c r="J2109">
        <v>8.7179259925520576</v>
      </c>
      <c r="K2109" t="s">
        <v>131</v>
      </c>
    </row>
    <row r="2110" spans="1:11" x14ac:dyDescent="0.25">
      <c r="A2110" s="1">
        <v>43915</v>
      </c>
      <c r="B2110">
        <v>66.595762129059622</v>
      </c>
      <c r="C2110" t="s">
        <v>100</v>
      </c>
      <c r="I2110" s="1">
        <v>43917</v>
      </c>
      <c r="J2110">
        <v>7.3750888346189836</v>
      </c>
      <c r="K2110" t="s">
        <v>131</v>
      </c>
    </row>
    <row r="2111" spans="1:11" x14ac:dyDescent="0.25">
      <c r="A2111" s="1">
        <v>43916</v>
      </c>
      <c r="B2111">
        <v>57.062773860181835</v>
      </c>
      <c r="C2111" t="s">
        <v>100</v>
      </c>
      <c r="I2111" s="1">
        <v>43918</v>
      </c>
      <c r="J2111">
        <v>4.3085799096571726</v>
      </c>
      <c r="K2111" t="s">
        <v>131</v>
      </c>
    </row>
    <row r="2112" spans="1:11" x14ac:dyDescent="0.25">
      <c r="A2112" s="1">
        <v>43917</v>
      </c>
      <c r="B2112">
        <v>49.772051343133903</v>
      </c>
      <c r="C2112" t="s">
        <v>100</v>
      </c>
      <c r="I2112" s="1">
        <v>43919</v>
      </c>
      <c r="J2112">
        <v>6.0239265519755829</v>
      </c>
      <c r="K2112" t="s">
        <v>131</v>
      </c>
    </row>
    <row r="2113" spans="1:11" x14ac:dyDescent="0.25">
      <c r="A2113" s="1">
        <v>43918</v>
      </c>
      <c r="B2113">
        <v>45.47288296896442</v>
      </c>
      <c r="C2113" t="s">
        <v>100</v>
      </c>
      <c r="I2113" s="1">
        <v>43920</v>
      </c>
      <c r="J2113">
        <v>6.1468801727429341</v>
      </c>
      <c r="K2113" t="s">
        <v>131</v>
      </c>
    </row>
    <row r="2114" spans="1:11" x14ac:dyDescent="0.25">
      <c r="A2114" s="1">
        <v>43919</v>
      </c>
      <c r="B2114">
        <v>28.170461626489022</v>
      </c>
      <c r="C2114" t="s">
        <v>100</v>
      </c>
      <c r="I2114" s="1">
        <v>43921</v>
      </c>
      <c r="J2114">
        <v>5.6989837891423374</v>
      </c>
      <c r="K2114" t="s">
        <v>131</v>
      </c>
    </row>
    <row r="2115" spans="1:11" x14ac:dyDescent="0.25">
      <c r="A2115" s="1">
        <v>43920</v>
      </c>
      <c r="B2115">
        <v>38.452126093135838</v>
      </c>
      <c r="C2115" t="s">
        <v>100</v>
      </c>
      <c r="I2115" s="1">
        <v>43922</v>
      </c>
      <c r="J2115">
        <v>4.6755547343936401</v>
      </c>
      <c r="K2115" t="s">
        <v>131</v>
      </c>
    </row>
    <row r="2116" spans="1:11" x14ac:dyDescent="0.25">
      <c r="A2116" s="1">
        <v>43921</v>
      </c>
      <c r="B2116">
        <v>33.161135953093336</v>
      </c>
      <c r="C2116" t="s">
        <v>100</v>
      </c>
      <c r="I2116" s="1">
        <v>43923</v>
      </c>
      <c r="J2116">
        <v>3.4178844688319843</v>
      </c>
      <c r="K2116" t="s">
        <v>131</v>
      </c>
    </row>
    <row r="2117" spans="1:11" x14ac:dyDescent="0.25">
      <c r="A2117" s="1">
        <v>43922</v>
      </c>
      <c r="B2117">
        <v>34.191145681796627</v>
      </c>
      <c r="C2117" t="s">
        <v>100</v>
      </c>
      <c r="I2117" s="1">
        <v>43924</v>
      </c>
      <c r="J2117">
        <v>2.7363152592346385</v>
      </c>
      <c r="K2117" t="s">
        <v>131</v>
      </c>
    </row>
    <row r="2118" spans="1:11" x14ac:dyDescent="0.25">
      <c r="A2118" s="1">
        <v>43923</v>
      </c>
      <c r="B2118">
        <v>30.489732053338734</v>
      </c>
      <c r="C2118" t="s">
        <v>100</v>
      </c>
      <c r="I2118" s="1">
        <v>43925</v>
      </c>
      <c r="J2118">
        <v>4.7426433614700629</v>
      </c>
      <c r="K2118" t="s">
        <v>131</v>
      </c>
    </row>
    <row r="2119" spans="1:11" x14ac:dyDescent="0.25">
      <c r="A2119" s="1">
        <v>43924</v>
      </c>
      <c r="B2119">
        <v>32.77671895249081</v>
      </c>
      <c r="C2119" t="s">
        <v>100</v>
      </c>
      <c r="I2119" s="1">
        <v>43926</v>
      </c>
      <c r="J2119">
        <v>8.3829927177738472</v>
      </c>
      <c r="K2119" t="s">
        <v>131</v>
      </c>
    </row>
    <row r="2120" spans="1:11" x14ac:dyDescent="0.25">
      <c r="A2120" s="1">
        <v>43925</v>
      </c>
      <c r="B2120">
        <v>30.204055344094208</v>
      </c>
      <c r="C2120" t="s">
        <v>100</v>
      </c>
      <c r="I2120" s="1">
        <v>43927</v>
      </c>
      <c r="J2120">
        <v>9.4547413567831651</v>
      </c>
      <c r="K2120" t="s">
        <v>131</v>
      </c>
    </row>
    <row r="2121" spans="1:11" x14ac:dyDescent="0.25">
      <c r="A2121" s="1">
        <v>43926</v>
      </c>
      <c r="B2121">
        <v>36.219583359735118</v>
      </c>
      <c r="C2121" t="s">
        <v>100</v>
      </c>
      <c r="I2121" s="1">
        <v>43928</v>
      </c>
      <c r="J2121">
        <v>7.100580031805813</v>
      </c>
      <c r="K2121" t="s">
        <v>131</v>
      </c>
    </row>
    <row r="2122" spans="1:11" x14ac:dyDescent="0.25">
      <c r="A2122" s="1">
        <v>43927</v>
      </c>
      <c r="B2122">
        <v>32.3662862522118</v>
      </c>
      <c r="C2122" t="s">
        <v>100</v>
      </c>
      <c r="I2122" s="1">
        <v>43929</v>
      </c>
      <c r="J2122">
        <v>3.8305620232052906</v>
      </c>
      <c r="K2122" t="s">
        <v>131</v>
      </c>
    </row>
    <row r="2123" spans="1:11" x14ac:dyDescent="0.25">
      <c r="A2123" s="1">
        <v>43928</v>
      </c>
      <c r="B2123">
        <v>54.254350535749268</v>
      </c>
      <c r="C2123" t="s">
        <v>100</v>
      </c>
      <c r="I2123" s="1">
        <v>43930</v>
      </c>
      <c r="J2123">
        <v>2.5879353330963237</v>
      </c>
      <c r="K2123" t="s">
        <v>131</v>
      </c>
    </row>
    <row r="2124" spans="1:11" x14ac:dyDescent="0.25">
      <c r="A2124" s="1">
        <v>43929</v>
      </c>
      <c r="B2124">
        <v>64.615242962135767</v>
      </c>
      <c r="C2124" t="s">
        <v>100</v>
      </c>
      <c r="I2124" s="1">
        <v>43931</v>
      </c>
      <c r="J2124">
        <v>2.6201973055643313</v>
      </c>
      <c r="K2124" t="s">
        <v>131</v>
      </c>
    </row>
    <row r="2125" spans="1:11" x14ac:dyDescent="0.25">
      <c r="A2125" s="1">
        <v>43930</v>
      </c>
      <c r="B2125">
        <v>51.525381124534917</v>
      </c>
      <c r="C2125" t="s">
        <v>100</v>
      </c>
      <c r="I2125" s="1">
        <v>43932</v>
      </c>
      <c r="J2125">
        <v>4.0312877921553829</v>
      </c>
      <c r="K2125" t="s">
        <v>131</v>
      </c>
    </row>
    <row r="2126" spans="1:11" x14ac:dyDescent="0.25">
      <c r="A2126" s="1">
        <v>43931</v>
      </c>
      <c r="B2126">
        <v>47.265548210953789</v>
      </c>
      <c r="C2126" t="s">
        <v>100</v>
      </c>
      <c r="I2126" s="1">
        <v>43933</v>
      </c>
      <c r="J2126">
        <v>2.702383562941618</v>
      </c>
      <c r="K2126" t="s">
        <v>131</v>
      </c>
    </row>
    <row r="2127" spans="1:11" x14ac:dyDescent="0.25">
      <c r="A2127" s="1">
        <v>43932</v>
      </c>
      <c r="B2127">
        <v>80.804334569883679</v>
      </c>
      <c r="C2127" t="s">
        <v>100</v>
      </c>
      <c r="I2127" s="1">
        <v>43934</v>
      </c>
      <c r="J2127">
        <v>2.293255935165551</v>
      </c>
      <c r="K2127" t="s">
        <v>131</v>
      </c>
    </row>
    <row r="2128" spans="1:11" x14ac:dyDescent="0.25">
      <c r="A2128" s="1">
        <v>43933</v>
      </c>
      <c r="B2128">
        <v>106.70848325893516</v>
      </c>
      <c r="C2128" t="s">
        <v>100</v>
      </c>
      <c r="I2128" s="1">
        <v>43935</v>
      </c>
      <c r="J2128">
        <v>2.8587661845217043</v>
      </c>
      <c r="K2128" t="s">
        <v>131</v>
      </c>
    </row>
    <row r="2129" spans="1:11" x14ac:dyDescent="0.25">
      <c r="A2129" s="1">
        <v>43934</v>
      </c>
      <c r="B2129">
        <v>106.63716673422923</v>
      </c>
      <c r="C2129" t="s">
        <v>100</v>
      </c>
      <c r="I2129" s="1">
        <v>43936</v>
      </c>
      <c r="J2129">
        <v>2.907080363422629</v>
      </c>
      <c r="K2129" t="s">
        <v>131</v>
      </c>
    </row>
    <row r="2130" spans="1:11" x14ac:dyDescent="0.25">
      <c r="A2130" s="1">
        <v>43935</v>
      </c>
      <c r="B2130">
        <v>62.891091946511139</v>
      </c>
      <c r="C2130" t="s">
        <v>100</v>
      </c>
      <c r="I2130" s="1">
        <v>43937</v>
      </c>
      <c r="J2130">
        <v>2.5659291943643918</v>
      </c>
      <c r="K2130" t="s">
        <v>131</v>
      </c>
    </row>
    <row r="2131" spans="1:11" x14ac:dyDescent="0.25">
      <c r="A2131" s="1">
        <v>43936</v>
      </c>
      <c r="B2131">
        <v>34.53998890083281</v>
      </c>
      <c r="C2131" t="s">
        <v>100</v>
      </c>
      <c r="I2131" s="1">
        <v>43938</v>
      </c>
      <c r="J2131">
        <v>2.9844538498444648</v>
      </c>
      <c r="K2131" t="s">
        <v>131</v>
      </c>
    </row>
    <row r="2132" spans="1:11" x14ac:dyDescent="0.25">
      <c r="A2132" s="1">
        <v>43937</v>
      </c>
      <c r="B2132">
        <v>268.64245441975612</v>
      </c>
      <c r="C2132" t="s">
        <v>100</v>
      </c>
      <c r="I2132" s="1">
        <v>43939</v>
      </c>
      <c r="J2132">
        <v>2.1032275433043028</v>
      </c>
      <c r="K2132" t="s">
        <v>131</v>
      </c>
    </row>
    <row r="2133" spans="1:11" x14ac:dyDescent="0.25">
      <c r="A2133" s="1">
        <v>43938</v>
      </c>
      <c r="B2133">
        <v>116.29648988608469</v>
      </c>
      <c r="C2133" t="s">
        <v>100</v>
      </c>
      <c r="I2133" s="1">
        <v>43940</v>
      </c>
      <c r="J2133">
        <v>1.9602017716629061</v>
      </c>
      <c r="K2133" t="s">
        <v>131</v>
      </c>
    </row>
    <row r="2134" spans="1:11" x14ac:dyDescent="0.25">
      <c r="A2134" s="1">
        <v>43939</v>
      </c>
      <c r="B2134">
        <v>60.570413668772829</v>
      </c>
      <c r="C2134" t="s">
        <v>100</v>
      </c>
      <c r="I2134" s="1">
        <v>43941</v>
      </c>
      <c r="J2134">
        <v>1.8047663577888784</v>
      </c>
      <c r="K2134" t="s">
        <v>131</v>
      </c>
    </row>
    <row r="2135" spans="1:11" x14ac:dyDescent="0.25">
      <c r="A2135" s="1">
        <v>43940</v>
      </c>
      <c r="B2135">
        <v>-19.621200447275974</v>
      </c>
      <c r="C2135" t="s">
        <v>100</v>
      </c>
      <c r="I2135" s="1">
        <v>43942</v>
      </c>
      <c r="J2135">
        <v>1.4868840900932314</v>
      </c>
      <c r="K2135" t="s">
        <v>131</v>
      </c>
    </row>
    <row r="2136" spans="1:11" x14ac:dyDescent="0.25">
      <c r="A2136" s="1">
        <v>43941</v>
      </c>
      <c r="B2136">
        <v>-61.547187994871294</v>
      </c>
      <c r="C2136" t="s">
        <v>100</v>
      </c>
      <c r="I2136" s="1">
        <v>43943</v>
      </c>
      <c r="J2136">
        <v>2.0893681355780283</v>
      </c>
      <c r="K2136" t="s">
        <v>131</v>
      </c>
    </row>
    <row r="2137" spans="1:11" x14ac:dyDescent="0.25">
      <c r="A2137" s="1">
        <v>43942</v>
      </c>
      <c r="B2137">
        <v>21.964354826320246</v>
      </c>
      <c r="C2137" t="s">
        <v>100</v>
      </c>
      <c r="I2137" s="1">
        <v>43944</v>
      </c>
      <c r="J2137">
        <v>1.715807432601947</v>
      </c>
      <c r="K2137" t="s">
        <v>131</v>
      </c>
    </row>
    <row r="2138" spans="1:11" x14ac:dyDescent="0.25">
      <c r="A2138" s="1">
        <v>43943</v>
      </c>
      <c r="B2138">
        <v>14.65174225797764</v>
      </c>
      <c r="C2138" t="s">
        <v>100</v>
      </c>
      <c r="I2138" s="1">
        <v>43945</v>
      </c>
      <c r="J2138">
        <v>2.1062049973438652</v>
      </c>
      <c r="K2138" t="s">
        <v>131</v>
      </c>
    </row>
    <row r="2139" spans="1:11" x14ac:dyDescent="0.25">
      <c r="A2139" s="1">
        <v>43944</v>
      </c>
      <c r="B2139">
        <v>8.9801562657055545</v>
      </c>
      <c r="C2139" t="s">
        <v>100</v>
      </c>
      <c r="I2139" s="1">
        <v>43946</v>
      </c>
      <c r="J2139">
        <v>1.883940156586057</v>
      </c>
      <c r="K2139" t="s">
        <v>131</v>
      </c>
    </row>
    <row r="2140" spans="1:11" x14ac:dyDescent="0.25">
      <c r="A2140" s="1">
        <v>43945</v>
      </c>
      <c r="B2140">
        <v>8.1160837213756487</v>
      </c>
      <c r="C2140" t="s">
        <v>100</v>
      </c>
      <c r="I2140" s="1">
        <v>43947</v>
      </c>
      <c r="J2140">
        <v>2.1092675987999554</v>
      </c>
      <c r="K2140" t="s">
        <v>131</v>
      </c>
    </row>
    <row r="2141" spans="1:11" x14ac:dyDescent="0.25">
      <c r="A2141" s="1">
        <v>43946</v>
      </c>
      <c r="B2141">
        <v>6.2181846910710377</v>
      </c>
      <c r="C2141" t="s">
        <v>100</v>
      </c>
      <c r="I2141" s="1">
        <v>43948</v>
      </c>
      <c r="J2141">
        <v>2.0783601185797442</v>
      </c>
      <c r="K2141" t="s">
        <v>131</v>
      </c>
    </row>
    <row r="2142" spans="1:11" x14ac:dyDescent="0.25">
      <c r="A2142" s="1">
        <v>43947</v>
      </c>
      <c r="B2142">
        <v>5.0419530361340144</v>
      </c>
      <c r="C2142" t="s">
        <v>100</v>
      </c>
      <c r="I2142" s="1">
        <v>43949</v>
      </c>
      <c r="J2142">
        <v>2.5630382499672639</v>
      </c>
      <c r="K2142" t="s">
        <v>131</v>
      </c>
    </row>
    <row r="2143" spans="1:11" x14ac:dyDescent="0.25">
      <c r="A2143" s="1">
        <v>43948</v>
      </c>
      <c r="B2143">
        <v>5.0997421850773241</v>
      </c>
      <c r="C2143" t="s">
        <v>100</v>
      </c>
      <c r="I2143" s="1">
        <v>43950</v>
      </c>
      <c r="J2143">
        <v>2.6290106409625604</v>
      </c>
      <c r="K2143" t="s">
        <v>131</v>
      </c>
    </row>
    <row r="2144" spans="1:11" x14ac:dyDescent="0.25">
      <c r="A2144" s="1">
        <v>43949</v>
      </c>
      <c r="B2144">
        <v>16.291373973399846</v>
      </c>
      <c r="C2144" t="s">
        <v>100</v>
      </c>
      <c r="I2144" s="1">
        <v>43951</v>
      </c>
      <c r="J2144">
        <v>2.363916339906639</v>
      </c>
      <c r="K2144" t="s">
        <v>131</v>
      </c>
    </row>
    <row r="2145" spans="1:11" x14ac:dyDescent="0.25">
      <c r="A2145" s="1">
        <v>43950</v>
      </c>
      <c r="B2145">
        <v>8.4256979300200037</v>
      </c>
      <c r="C2145" t="s">
        <v>100</v>
      </c>
      <c r="I2145" s="1">
        <v>43952</v>
      </c>
      <c r="J2145">
        <v>2.066830124990541</v>
      </c>
      <c r="K2145" t="s">
        <v>131</v>
      </c>
    </row>
    <row r="2146" spans="1:11" x14ac:dyDescent="0.25">
      <c r="A2146" s="1">
        <v>43951</v>
      </c>
      <c r="B2146">
        <v>12.933429972862903</v>
      </c>
      <c r="C2146" t="s">
        <v>100</v>
      </c>
      <c r="I2146" s="1">
        <v>43953</v>
      </c>
      <c r="J2146">
        <v>2.0484769802753502</v>
      </c>
      <c r="K2146" t="s">
        <v>131</v>
      </c>
    </row>
    <row r="2147" spans="1:11" x14ac:dyDescent="0.25">
      <c r="A2147" s="1">
        <v>43952</v>
      </c>
      <c r="B2147">
        <v>2.1194411919386069</v>
      </c>
      <c r="C2147" t="s">
        <v>100</v>
      </c>
      <c r="I2147" s="1">
        <v>43954</v>
      </c>
      <c r="J2147">
        <v>2.095493338490209</v>
      </c>
      <c r="K2147" t="s">
        <v>131</v>
      </c>
    </row>
    <row r="2148" spans="1:11" x14ac:dyDescent="0.25">
      <c r="A2148" s="1">
        <v>43953</v>
      </c>
      <c r="B2148">
        <v>-1.2745692405316533</v>
      </c>
      <c r="C2148" t="s">
        <v>100</v>
      </c>
      <c r="I2148" s="1">
        <v>43955</v>
      </c>
      <c r="J2148">
        <v>2.1664623170297439</v>
      </c>
      <c r="K2148" t="s">
        <v>131</v>
      </c>
    </row>
    <row r="2149" spans="1:11" x14ac:dyDescent="0.25">
      <c r="A2149" s="1">
        <v>43954</v>
      </c>
      <c r="B2149">
        <v>1.3310322033194582</v>
      </c>
      <c r="C2149" t="s">
        <v>100</v>
      </c>
      <c r="I2149" s="1">
        <v>43956</v>
      </c>
      <c r="J2149">
        <v>2.1062049973438652</v>
      </c>
      <c r="K2149" t="s">
        <v>131</v>
      </c>
    </row>
    <row r="2150" spans="1:11" x14ac:dyDescent="0.25">
      <c r="A2150" s="1">
        <v>43955</v>
      </c>
      <c r="B2150">
        <v>-0.58263094565362628</v>
      </c>
      <c r="C2150" t="s">
        <v>100</v>
      </c>
      <c r="I2150" s="1">
        <v>43957</v>
      </c>
      <c r="J2150">
        <v>1.883940156586057</v>
      </c>
      <c r="K2150" t="s">
        <v>131</v>
      </c>
    </row>
    <row r="2151" spans="1:11" x14ac:dyDescent="0.25">
      <c r="A2151" s="1">
        <v>43956</v>
      </c>
      <c r="B2151">
        <v>1.9732562228216091</v>
      </c>
      <c r="C2151" t="s">
        <v>100</v>
      </c>
      <c r="I2151" s="1">
        <v>43958</v>
      </c>
      <c r="J2151">
        <v>2.1092675987999554</v>
      </c>
      <c r="K2151" t="s">
        <v>131</v>
      </c>
    </row>
    <row r="2152" spans="1:11" x14ac:dyDescent="0.25">
      <c r="A2152" s="1">
        <v>43957</v>
      </c>
      <c r="B2152">
        <v>1.6943473451994928</v>
      </c>
      <c r="C2152" t="s">
        <v>100</v>
      </c>
      <c r="I2152" s="1">
        <v>43959</v>
      </c>
      <c r="J2152">
        <v>2.1092675987999554</v>
      </c>
      <c r="K2152" t="s">
        <v>131</v>
      </c>
    </row>
    <row r="2153" spans="1:11" x14ac:dyDescent="0.25">
      <c r="A2153" s="1">
        <v>43958</v>
      </c>
      <c r="B2153">
        <v>1.0058225722452718</v>
      </c>
      <c r="C2153" t="s">
        <v>100</v>
      </c>
      <c r="I2153" s="1">
        <v>43960</v>
      </c>
      <c r="J2153">
        <v>2.1092675987999554</v>
      </c>
      <c r="K2153" t="s">
        <v>131</v>
      </c>
    </row>
    <row r="2154" spans="1:11" x14ac:dyDescent="0.25">
      <c r="A2154" s="1">
        <v>43959</v>
      </c>
      <c r="B2154">
        <v>1.0326081718768534</v>
      </c>
      <c r="C2154" t="s">
        <v>100</v>
      </c>
      <c r="I2154" s="1">
        <v>43961</v>
      </c>
      <c r="J2154">
        <v>2.1092675987999554</v>
      </c>
      <c r="K2154" t="s">
        <v>131</v>
      </c>
    </row>
    <row r="2155" spans="1:11" x14ac:dyDescent="0.25">
      <c r="A2155" s="1">
        <v>43960</v>
      </c>
      <c r="B2155">
        <v>10.94014074425232</v>
      </c>
      <c r="C2155" t="s">
        <v>100</v>
      </c>
      <c r="I2155" s="1">
        <v>43962</v>
      </c>
      <c r="J2155">
        <v>2.1092675987999554</v>
      </c>
      <c r="K2155" t="s">
        <v>131</v>
      </c>
    </row>
    <row r="2156" spans="1:11" x14ac:dyDescent="0.25">
      <c r="A2156" s="1">
        <v>43961</v>
      </c>
      <c r="B2156">
        <v>17.487239599494437</v>
      </c>
      <c r="C2156" t="s">
        <v>100</v>
      </c>
      <c r="I2156" s="1">
        <v>43963</v>
      </c>
      <c r="J2156">
        <v>2.1092675987999554</v>
      </c>
      <c r="K2156" t="s">
        <v>131</v>
      </c>
    </row>
    <row r="2157" spans="1:11" x14ac:dyDescent="0.25">
      <c r="A2157" s="1">
        <v>43962</v>
      </c>
      <c r="B2157">
        <v>7.9630582254718858</v>
      </c>
      <c r="C2157" t="s">
        <v>100</v>
      </c>
      <c r="I2157" s="1">
        <v>43964</v>
      </c>
      <c r="J2157">
        <v>2.1092675987999554</v>
      </c>
      <c r="K2157" t="s">
        <v>131</v>
      </c>
    </row>
    <row r="2158" spans="1:11" x14ac:dyDescent="0.25">
      <c r="A2158" s="1">
        <v>43963</v>
      </c>
      <c r="B2158">
        <v>7.0588180576894244</v>
      </c>
      <c r="C2158" t="s">
        <v>100</v>
      </c>
      <c r="I2158" s="1">
        <v>43965</v>
      </c>
      <c r="J2158">
        <v>2.1092675987999554</v>
      </c>
      <c r="K2158" t="s">
        <v>131</v>
      </c>
    </row>
    <row r="2159" spans="1:11" x14ac:dyDescent="0.25">
      <c r="A2159" s="1">
        <v>43964</v>
      </c>
      <c r="B2159">
        <v>0.38567596569643481</v>
      </c>
      <c r="C2159" t="s">
        <v>100</v>
      </c>
      <c r="I2159" s="1">
        <v>43966</v>
      </c>
      <c r="J2159">
        <v>2.1092675987999554</v>
      </c>
      <c r="K2159" t="s">
        <v>131</v>
      </c>
    </row>
    <row r="2160" spans="1:11" x14ac:dyDescent="0.25">
      <c r="A2160" s="1">
        <v>43965</v>
      </c>
      <c r="B2160">
        <v>1.4831364976662638</v>
      </c>
      <c r="C2160" t="s">
        <v>100</v>
      </c>
      <c r="I2160" s="1">
        <v>43967</v>
      </c>
      <c r="J2160">
        <v>2.1092675987999554</v>
      </c>
      <c r="K2160" t="s">
        <v>131</v>
      </c>
    </row>
    <row r="2161" spans="1:3" x14ac:dyDescent="0.25">
      <c r="A2161" s="1">
        <v>43966</v>
      </c>
      <c r="B2161">
        <v>7.2526430024396875</v>
      </c>
      <c r="C2161" t="s">
        <v>100</v>
      </c>
    </row>
    <row r="2162" spans="1:3" x14ac:dyDescent="0.25">
      <c r="A2162" s="1">
        <v>43967</v>
      </c>
      <c r="B2162">
        <v>6.1392234943305191</v>
      </c>
      <c r="C2162" t="s">
        <v>100</v>
      </c>
    </row>
    <row r="2163" spans="1:3" x14ac:dyDescent="0.25">
      <c r="A2163" s="1">
        <v>43968</v>
      </c>
      <c r="B2163">
        <v>4.5066876172076205</v>
      </c>
      <c r="C2163" t="s">
        <v>100</v>
      </c>
    </row>
    <row r="2164" spans="1:3" x14ac:dyDescent="0.25">
      <c r="A2164" s="1">
        <v>43969</v>
      </c>
      <c r="B2164">
        <v>5.8839450566126201</v>
      </c>
      <c r="C2164" t="s">
        <v>100</v>
      </c>
    </row>
    <row r="2165" spans="1:3" x14ac:dyDescent="0.25">
      <c r="A2165" s="1">
        <v>43970</v>
      </c>
      <c r="B2165">
        <v>6.7984969707489471</v>
      </c>
      <c r="C2165" t="s">
        <v>100</v>
      </c>
    </row>
    <row r="2166" spans="1:3" x14ac:dyDescent="0.25">
      <c r="A2166" s="1">
        <v>43971</v>
      </c>
      <c r="B2166">
        <v>6.8027389017342177</v>
      </c>
      <c r="C2166" t="s">
        <v>100</v>
      </c>
    </row>
    <row r="2167" spans="1:3" x14ac:dyDescent="0.25">
      <c r="A2167" s="1">
        <v>43972</v>
      </c>
      <c r="B2167">
        <v>5.8432140322571131</v>
      </c>
      <c r="C2167" t="s">
        <v>100</v>
      </c>
    </row>
    <row r="2168" spans="1:3" x14ac:dyDescent="0.25">
      <c r="A2168" s="1">
        <v>43973</v>
      </c>
      <c r="B2168">
        <v>1.9297045771368366</v>
      </c>
      <c r="C2168" t="s">
        <v>100</v>
      </c>
    </row>
    <row r="2169" spans="1:3" x14ac:dyDescent="0.25">
      <c r="A2169" s="1">
        <v>43974</v>
      </c>
      <c r="B2169">
        <v>2.3645346808321195</v>
      </c>
      <c r="C2169" t="s">
        <v>100</v>
      </c>
    </row>
    <row r="2170" spans="1:3" x14ac:dyDescent="0.25">
      <c r="A2170" s="1">
        <v>43975</v>
      </c>
      <c r="B2170">
        <v>-0.11307942923850245</v>
      </c>
      <c r="C2170" t="s">
        <v>100</v>
      </c>
    </row>
    <row r="2171" spans="1:3" x14ac:dyDescent="0.25">
      <c r="A2171" s="1">
        <v>43976</v>
      </c>
      <c r="B2171">
        <v>1.752811187926625</v>
      </c>
      <c r="C2171" t="s">
        <v>100</v>
      </c>
    </row>
    <row r="2172" spans="1:3" x14ac:dyDescent="0.25">
      <c r="A2172" s="1">
        <v>43977</v>
      </c>
      <c r="B2172">
        <v>8.8874096509812155</v>
      </c>
      <c r="C2172" t="s">
        <v>100</v>
      </c>
    </row>
    <row r="2173" spans="1:3" x14ac:dyDescent="0.25">
      <c r="A2173" s="1">
        <v>43978</v>
      </c>
      <c r="B2173">
        <v>8.6017057955067973</v>
      </c>
      <c r="C2173" t="s">
        <v>100</v>
      </c>
    </row>
    <row r="2174" spans="1:3" x14ac:dyDescent="0.25">
      <c r="A2174" s="1">
        <v>43979</v>
      </c>
      <c r="B2174">
        <v>4.4094768777025966</v>
      </c>
      <c r="C2174" t="s">
        <v>100</v>
      </c>
    </row>
    <row r="2175" spans="1:3" x14ac:dyDescent="0.25">
      <c r="A2175" s="1">
        <v>43980</v>
      </c>
      <c r="B2175">
        <v>1.4226460674980279</v>
      </c>
      <c r="C2175" t="s">
        <v>100</v>
      </c>
    </row>
    <row r="2176" spans="1:3" x14ac:dyDescent="0.25">
      <c r="A2176" s="1">
        <v>43981</v>
      </c>
      <c r="B2176">
        <v>-2.1137111016023304</v>
      </c>
      <c r="C2176" t="s">
        <v>100</v>
      </c>
    </row>
    <row r="2177" spans="1:3" x14ac:dyDescent="0.25">
      <c r="A2177" s="1">
        <v>43982</v>
      </c>
      <c r="B2177">
        <v>1.899583070511222</v>
      </c>
      <c r="C2177" t="s">
        <v>100</v>
      </c>
    </row>
    <row r="2178" spans="1:3" x14ac:dyDescent="0.25">
      <c r="A2178" s="1">
        <v>43983</v>
      </c>
      <c r="B2178">
        <v>2.4664806390044367</v>
      </c>
      <c r="C2178" t="s">
        <v>100</v>
      </c>
    </row>
    <row r="2179" spans="1:3" x14ac:dyDescent="0.25">
      <c r="A2179" s="1">
        <v>43984</v>
      </c>
      <c r="B2179">
        <v>13.449471847762947</v>
      </c>
      <c r="C2179" t="s">
        <v>100</v>
      </c>
    </row>
    <row r="2180" spans="1:3" x14ac:dyDescent="0.25">
      <c r="A2180" s="1">
        <v>43985</v>
      </c>
      <c r="B2180">
        <v>8.9679170760826246</v>
      </c>
      <c r="C2180" t="s">
        <v>100</v>
      </c>
    </row>
    <row r="2181" spans="1:3" x14ac:dyDescent="0.25">
      <c r="A2181" s="1">
        <v>43986</v>
      </c>
      <c r="B2181">
        <v>3.767800907082727</v>
      </c>
      <c r="C2181" t="s">
        <v>100</v>
      </c>
    </row>
    <row r="2182" spans="1:3" x14ac:dyDescent="0.25">
      <c r="A2182" s="1">
        <v>43987</v>
      </c>
      <c r="B2182">
        <v>3.2970266480014994</v>
      </c>
      <c r="C2182" t="s">
        <v>100</v>
      </c>
    </row>
    <row r="2183" spans="1:3" x14ac:dyDescent="0.25">
      <c r="A2183" s="1">
        <v>43988</v>
      </c>
      <c r="B2183">
        <v>0.3062251907929272</v>
      </c>
      <c r="C2183" t="s">
        <v>100</v>
      </c>
    </row>
    <row r="2184" spans="1:3" x14ac:dyDescent="0.25">
      <c r="A2184" s="1">
        <v>43989</v>
      </c>
      <c r="B2184">
        <v>5.2997931883904723</v>
      </c>
      <c r="C2184" t="s">
        <v>100</v>
      </c>
    </row>
    <row r="2185" spans="1:3" x14ac:dyDescent="0.25">
      <c r="A2185" s="1">
        <v>43990</v>
      </c>
      <c r="B2185">
        <v>4.8851763690103587</v>
      </c>
      <c r="C2185" t="s">
        <v>100</v>
      </c>
    </row>
    <row r="2186" spans="1:3" x14ac:dyDescent="0.25">
      <c r="A2186" s="1">
        <v>43991</v>
      </c>
      <c r="B2186">
        <v>3.2333245638920012</v>
      </c>
      <c r="C2186" t="s">
        <v>100</v>
      </c>
    </row>
    <row r="2187" spans="1:3" x14ac:dyDescent="0.25">
      <c r="A2187" s="1">
        <v>43992</v>
      </c>
      <c r="B2187">
        <v>2.7964833006300762</v>
      </c>
      <c r="C2187" t="s">
        <v>100</v>
      </c>
    </row>
    <row r="2188" spans="1:3" x14ac:dyDescent="0.25">
      <c r="A2188" s="1">
        <v>43993</v>
      </c>
      <c r="B2188">
        <v>8.4934071338700523</v>
      </c>
      <c r="C2188" t="s">
        <v>100</v>
      </c>
    </row>
    <row r="2189" spans="1:3" x14ac:dyDescent="0.25">
      <c r="A2189" s="1">
        <v>43994</v>
      </c>
      <c r="B2189">
        <v>8.3582773236672629</v>
      </c>
      <c r="C2189" t="s">
        <v>100</v>
      </c>
    </row>
    <row r="2190" spans="1:3" x14ac:dyDescent="0.25">
      <c r="A2190" s="1">
        <v>43995</v>
      </c>
      <c r="B2190">
        <v>11.674740557438819</v>
      </c>
      <c r="C2190" t="s">
        <v>100</v>
      </c>
    </row>
    <row r="2191" spans="1:3" x14ac:dyDescent="0.25">
      <c r="A2191" s="1">
        <v>43996</v>
      </c>
      <c r="B2191">
        <v>48.022192919224793</v>
      </c>
      <c r="C2191" t="s">
        <v>100</v>
      </c>
    </row>
    <row r="2192" spans="1:3" x14ac:dyDescent="0.25">
      <c r="A2192" s="1">
        <v>43997</v>
      </c>
      <c r="B2192">
        <v>55.431220744713073</v>
      </c>
      <c r="C2192" t="s">
        <v>100</v>
      </c>
    </row>
    <row r="2193" spans="1:3" x14ac:dyDescent="0.25">
      <c r="A2193" s="1">
        <v>43998</v>
      </c>
      <c r="B2193">
        <v>53.253084772726609</v>
      </c>
      <c r="C2193" t="s">
        <v>100</v>
      </c>
    </row>
    <row r="2194" spans="1:3" x14ac:dyDescent="0.25">
      <c r="A2194" s="1">
        <v>43999</v>
      </c>
      <c r="B2194">
        <v>47.793336729300648</v>
      </c>
      <c r="C2194" t="s">
        <v>100</v>
      </c>
    </row>
    <row r="2195" spans="1:3" x14ac:dyDescent="0.25">
      <c r="A2195" s="1">
        <v>44000</v>
      </c>
      <c r="B2195">
        <v>25.977954837633032</v>
      </c>
      <c r="C2195" t="s">
        <v>100</v>
      </c>
    </row>
    <row r="2196" spans="1:3" x14ac:dyDescent="0.25">
      <c r="A2196" s="1">
        <v>44001</v>
      </c>
      <c r="B2196">
        <v>27.12160119650882</v>
      </c>
      <c r="C2196" t="s">
        <v>100</v>
      </c>
    </row>
    <row r="2197" spans="1:3" x14ac:dyDescent="0.25">
      <c r="A2197" s="1">
        <v>44002</v>
      </c>
      <c r="B2197">
        <v>23.600260212534479</v>
      </c>
      <c r="C2197" t="s">
        <v>100</v>
      </c>
    </row>
    <row r="2198" spans="1:3" x14ac:dyDescent="0.25">
      <c r="A2198" s="1">
        <v>44003</v>
      </c>
      <c r="B2198">
        <v>22.289842311483977</v>
      </c>
      <c r="C2198" t="s">
        <v>100</v>
      </c>
    </row>
    <row r="2199" spans="1:3" x14ac:dyDescent="0.25">
      <c r="A2199" s="1">
        <v>44004</v>
      </c>
      <c r="B2199">
        <v>17.961077042860317</v>
      </c>
      <c r="C2199" t="s">
        <v>100</v>
      </c>
    </row>
    <row r="2200" spans="1:3" x14ac:dyDescent="0.25">
      <c r="A2200" s="1">
        <v>43848</v>
      </c>
      <c r="C2200" t="s">
        <v>91</v>
      </c>
    </row>
    <row r="2201" spans="1:3" x14ac:dyDescent="0.25">
      <c r="A2201" s="1">
        <v>43849</v>
      </c>
      <c r="C2201" t="s">
        <v>91</v>
      </c>
    </row>
    <row r="2202" spans="1:3" x14ac:dyDescent="0.25">
      <c r="A2202" s="1">
        <v>43850</v>
      </c>
      <c r="C2202" t="s">
        <v>91</v>
      </c>
    </row>
    <row r="2203" spans="1:3" x14ac:dyDescent="0.25">
      <c r="A2203" s="1">
        <v>43851</v>
      </c>
      <c r="C2203" t="s">
        <v>91</v>
      </c>
    </row>
    <row r="2204" spans="1:3" x14ac:dyDescent="0.25">
      <c r="A2204" s="1">
        <v>43852</v>
      </c>
      <c r="C2204" t="s">
        <v>91</v>
      </c>
    </row>
    <row r="2205" spans="1:3" x14ac:dyDescent="0.25">
      <c r="A2205" s="1">
        <v>43853</v>
      </c>
      <c r="B2205">
        <v>163.37345794263032</v>
      </c>
      <c r="C2205" t="s">
        <v>91</v>
      </c>
    </row>
    <row r="2206" spans="1:3" x14ac:dyDescent="0.25">
      <c r="A2206" s="1">
        <v>43854</v>
      </c>
      <c r="B2206">
        <v>261.42044360314691</v>
      </c>
      <c r="C2206" t="s">
        <v>91</v>
      </c>
    </row>
    <row r="2207" spans="1:3" x14ac:dyDescent="0.25">
      <c r="A2207" s="1">
        <v>43855</v>
      </c>
      <c r="B2207">
        <v>447.94587977645159</v>
      </c>
      <c r="C2207" t="s">
        <v>91</v>
      </c>
    </row>
    <row r="2208" spans="1:3" x14ac:dyDescent="0.25">
      <c r="A2208" s="1">
        <v>43856</v>
      </c>
      <c r="B2208">
        <v>699.46112351641693</v>
      </c>
      <c r="C2208" t="s">
        <v>91</v>
      </c>
    </row>
    <row r="2209" spans="1:3" x14ac:dyDescent="0.25">
      <c r="A2209" s="1">
        <v>43857</v>
      </c>
      <c r="B2209">
        <v>859.33720637402405</v>
      </c>
      <c r="C2209" t="s">
        <v>91</v>
      </c>
    </row>
    <row r="2210" spans="1:3" x14ac:dyDescent="0.25">
      <c r="A2210" s="1">
        <v>43858</v>
      </c>
      <c r="B2210">
        <v>1661.7569666165118</v>
      </c>
      <c r="C2210" t="s">
        <v>91</v>
      </c>
    </row>
    <row r="2211" spans="1:3" x14ac:dyDescent="0.25">
      <c r="A2211" s="1">
        <v>43859</v>
      </c>
      <c r="B2211">
        <v>1683.6358222382235</v>
      </c>
      <c r="C2211" t="s">
        <v>91</v>
      </c>
    </row>
    <row r="2212" spans="1:3" x14ac:dyDescent="0.25">
      <c r="A2212" s="1">
        <v>43860</v>
      </c>
      <c r="B2212">
        <v>1899.612558547145</v>
      </c>
      <c r="C2212" t="s">
        <v>91</v>
      </c>
    </row>
    <row r="2213" spans="1:3" x14ac:dyDescent="0.25">
      <c r="A2213" s="1">
        <v>43861</v>
      </c>
      <c r="B2213">
        <v>2032.7500451976409</v>
      </c>
      <c r="C2213" t="s">
        <v>91</v>
      </c>
    </row>
    <row r="2214" spans="1:3" x14ac:dyDescent="0.25">
      <c r="A2214" s="1">
        <v>43862</v>
      </c>
      <c r="B2214">
        <v>2051.9305303425199</v>
      </c>
      <c r="C2214" t="s">
        <v>91</v>
      </c>
    </row>
    <row r="2215" spans="1:3" x14ac:dyDescent="0.25">
      <c r="A2215" s="1">
        <v>43863</v>
      </c>
      <c r="B2215">
        <v>2556.1233067352405</v>
      </c>
      <c r="C2215" t="s">
        <v>91</v>
      </c>
    </row>
    <row r="2216" spans="1:3" x14ac:dyDescent="0.25">
      <c r="A2216" s="1">
        <v>43864</v>
      </c>
      <c r="B2216">
        <v>2833.7154901536469</v>
      </c>
      <c r="C2216" t="s">
        <v>91</v>
      </c>
    </row>
    <row r="2217" spans="1:3" x14ac:dyDescent="0.25">
      <c r="A2217" s="1">
        <v>43865</v>
      </c>
      <c r="B2217">
        <v>3240.3129245121913</v>
      </c>
      <c r="C2217" t="s">
        <v>91</v>
      </c>
    </row>
    <row r="2218" spans="1:3" x14ac:dyDescent="0.25">
      <c r="A2218" s="1">
        <v>43866</v>
      </c>
      <c r="B2218">
        <v>3852.0440418481476</v>
      </c>
      <c r="C2218" t="s">
        <v>91</v>
      </c>
    </row>
    <row r="2219" spans="1:3" x14ac:dyDescent="0.25">
      <c r="A2219" s="1">
        <v>43867</v>
      </c>
      <c r="B2219">
        <v>3844.1157542229957</v>
      </c>
      <c r="C2219" t="s">
        <v>91</v>
      </c>
    </row>
    <row r="2220" spans="1:3" x14ac:dyDescent="0.25">
      <c r="A2220" s="1">
        <v>43868</v>
      </c>
      <c r="B2220">
        <v>3366.648477001932</v>
      </c>
      <c r="C2220" t="s">
        <v>91</v>
      </c>
    </row>
    <row r="2221" spans="1:3" x14ac:dyDescent="0.25">
      <c r="A2221" s="1">
        <v>43869</v>
      </c>
      <c r="B2221">
        <v>3211.9214863775269</v>
      </c>
      <c r="C2221" t="s">
        <v>91</v>
      </c>
    </row>
    <row r="2222" spans="1:3" x14ac:dyDescent="0.25">
      <c r="A2222" s="1">
        <v>43870</v>
      </c>
      <c r="B2222">
        <v>2502.8548666701067</v>
      </c>
      <c r="C2222" t="s">
        <v>91</v>
      </c>
    </row>
    <row r="2223" spans="1:3" x14ac:dyDescent="0.25">
      <c r="A2223" s="1">
        <v>43871</v>
      </c>
      <c r="B2223">
        <v>2646.3853836552616</v>
      </c>
      <c r="C2223" t="s">
        <v>91</v>
      </c>
    </row>
    <row r="2224" spans="1:3" x14ac:dyDescent="0.25">
      <c r="A2224" s="1">
        <v>43872</v>
      </c>
      <c r="B2224">
        <v>2339.3952067473033</v>
      </c>
      <c r="C2224" t="s">
        <v>91</v>
      </c>
    </row>
    <row r="2225" spans="1:3" x14ac:dyDescent="0.25">
      <c r="A2225" s="1">
        <v>43873</v>
      </c>
      <c r="B2225">
        <v>1880.5945138022807</v>
      </c>
      <c r="C2225" t="s">
        <v>91</v>
      </c>
    </row>
    <row r="2226" spans="1:3" x14ac:dyDescent="0.25">
      <c r="A2226" s="1">
        <v>43874</v>
      </c>
      <c r="B2226">
        <v>1640.616389729641</v>
      </c>
      <c r="C2226" t="s">
        <v>91</v>
      </c>
    </row>
    <row r="2227" spans="1:3" x14ac:dyDescent="0.25">
      <c r="A2227" s="1">
        <v>43875</v>
      </c>
      <c r="B2227">
        <v>1618.9129172279836</v>
      </c>
      <c r="C2227" t="s">
        <v>91</v>
      </c>
    </row>
    <row r="2228" spans="1:3" x14ac:dyDescent="0.25">
      <c r="A2228" s="1">
        <v>43876</v>
      </c>
      <c r="B2228">
        <v>1405.1738020300957</v>
      </c>
      <c r="C2228" t="s">
        <v>91</v>
      </c>
    </row>
    <row r="2229" spans="1:3" x14ac:dyDescent="0.25">
      <c r="A2229" s="1">
        <v>43877</v>
      </c>
      <c r="B2229">
        <v>1091.2153284276708</v>
      </c>
      <c r="C2229" t="s">
        <v>91</v>
      </c>
    </row>
    <row r="2230" spans="1:3" x14ac:dyDescent="0.25">
      <c r="A2230" s="1">
        <v>43878</v>
      </c>
      <c r="B2230">
        <v>1525.7021118579878</v>
      </c>
      <c r="C2230" t="s">
        <v>91</v>
      </c>
    </row>
    <row r="2231" spans="1:3" x14ac:dyDescent="0.25">
      <c r="A2231" s="1">
        <v>43879</v>
      </c>
      <c r="B2231">
        <v>1601.9070896307348</v>
      </c>
      <c r="C2231" t="s">
        <v>91</v>
      </c>
    </row>
    <row r="2232" spans="1:3" x14ac:dyDescent="0.25">
      <c r="A2232" s="1">
        <v>43880</v>
      </c>
      <c r="B2232">
        <v>1081.7335629477561</v>
      </c>
      <c r="C2232" t="s">
        <v>91</v>
      </c>
    </row>
    <row r="2233" spans="1:3" x14ac:dyDescent="0.25">
      <c r="A2233" s="1">
        <v>43881</v>
      </c>
      <c r="B2233">
        <v>844.11871036033506</v>
      </c>
      <c r="C2233" t="s">
        <v>91</v>
      </c>
    </row>
    <row r="2234" spans="1:3" x14ac:dyDescent="0.25">
      <c r="A2234" s="1">
        <v>43882</v>
      </c>
      <c r="B2234">
        <v>183.29459445252826</v>
      </c>
      <c r="C2234" t="s">
        <v>91</v>
      </c>
    </row>
    <row r="2235" spans="1:3" x14ac:dyDescent="0.25">
      <c r="A2235" s="1">
        <v>43883</v>
      </c>
      <c r="B2235">
        <v>341.26443349525886</v>
      </c>
      <c r="C2235" t="s">
        <v>91</v>
      </c>
    </row>
    <row r="2236" spans="1:3" x14ac:dyDescent="0.25">
      <c r="A2236" s="1">
        <v>43884</v>
      </c>
      <c r="B2236">
        <v>201.95634397055102</v>
      </c>
      <c r="C2236" t="s">
        <v>91</v>
      </c>
    </row>
    <row r="2237" spans="1:3" x14ac:dyDescent="0.25">
      <c r="A2237" s="1">
        <v>43885</v>
      </c>
      <c r="B2237">
        <v>357.86909461588448</v>
      </c>
      <c r="C2237" t="s">
        <v>91</v>
      </c>
    </row>
    <row r="2238" spans="1:3" x14ac:dyDescent="0.25">
      <c r="A2238" s="1">
        <v>43886</v>
      </c>
      <c r="B2238">
        <v>391.25207298487408</v>
      </c>
      <c r="C2238" t="s">
        <v>91</v>
      </c>
    </row>
    <row r="2239" spans="1:3" x14ac:dyDescent="0.25">
      <c r="A2239" s="1">
        <v>43887</v>
      </c>
      <c r="B2239">
        <v>405.46509473102958</v>
      </c>
      <c r="C2239" t="s">
        <v>91</v>
      </c>
    </row>
    <row r="2240" spans="1:3" x14ac:dyDescent="0.25">
      <c r="A2240" s="1">
        <v>43888</v>
      </c>
      <c r="B2240">
        <v>385.97176633350074</v>
      </c>
      <c r="C2240" t="s">
        <v>91</v>
      </c>
    </row>
    <row r="2241" spans="1:3" x14ac:dyDescent="0.25">
      <c r="A2241" s="1">
        <v>43889</v>
      </c>
      <c r="B2241">
        <v>379.35913620138115</v>
      </c>
      <c r="C2241" t="s">
        <v>91</v>
      </c>
    </row>
    <row r="2242" spans="1:3" x14ac:dyDescent="0.25">
      <c r="A2242" s="1">
        <v>43890</v>
      </c>
      <c r="B2242">
        <v>529.28114214893196</v>
      </c>
      <c r="C2242" t="s">
        <v>91</v>
      </c>
    </row>
    <row r="2243" spans="1:3" x14ac:dyDescent="0.25">
      <c r="A2243" s="1">
        <v>43891</v>
      </c>
      <c r="B2243">
        <v>302.28021977712882</v>
      </c>
      <c r="C2243" t="s">
        <v>91</v>
      </c>
    </row>
    <row r="2244" spans="1:3" x14ac:dyDescent="0.25">
      <c r="A2244" s="1">
        <v>43892</v>
      </c>
      <c r="B2244">
        <v>162.0449942838809</v>
      </c>
      <c r="C2244" t="s">
        <v>91</v>
      </c>
    </row>
    <row r="2245" spans="1:3" x14ac:dyDescent="0.25">
      <c r="A2245" s="1">
        <v>43893</v>
      </c>
      <c r="B2245">
        <v>42.970736823461138</v>
      </c>
      <c r="C2245" t="s">
        <v>91</v>
      </c>
    </row>
    <row r="2246" spans="1:3" x14ac:dyDescent="0.25">
      <c r="A2246" s="1">
        <v>43894</v>
      </c>
      <c r="B2246">
        <v>43.196324898297945</v>
      </c>
      <c r="C2246" t="s">
        <v>91</v>
      </c>
    </row>
    <row r="2247" spans="1:3" x14ac:dyDescent="0.25">
      <c r="A2247" s="1">
        <v>43895</v>
      </c>
      <c r="B2247">
        <v>138.62307865274019</v>
      </c>
      <c r="C2247" t="s">
        <v>91</v>
      </c>
    </row>
    <row r="2248" spans="1:3" x14ac:dyDescent="0.25">
      <c r="A2248" s="1">
        <v>43896</v>
      </c>
      <c r="B2248">
        <v>125.6516204832411</v>
      </c>
      <c r="C2248" t="s">
        <v>91</v>
      </c>
    </row>
    <row r="2249" spans="1:3" x14ac:dyDescent="0.25">
      <c r="A2249" s="1">
        <v>43897</v>
      </c>
      <c r="B2249">
        <v>68.928334508261202</v>
      </c>
      <c r="C2249" t="s">
        <v>91</v>
      </c>
    </row>
    <row r="2250" spans="1:3" x14ac:dyDescent="0.25">
      <c r="A2250" s="1">
        <v>43898</v>
      </c>
      <c r="B2250">
        <v>37.055525497888482</v>
      </c>
      <c r="C2250" t="s">
        <v>91</v>
      </c>
    </row>
    <row r="2251" spans="1:3" x14ac:dyDescent="0.25">
      <c r="A2251" s="1">
        <v>43899</v>
      </c>
      <c r="B2251">
        <v>13.617356633531742</v>
      </c>
      <c r="C2251" t="s">
        <v>91</v>
      </c>
    </row>
    <row r="2252" spans="1:3" x14ac:dyDescent="0.25">
      <c r="A2252" s="1">
        <v>43900</v>
      </c>
      <c r="B2252">
        <v>24.306520646022005</v>
      </c>
      <c r="C2252" t="s">
        <v>91</v>
      </c>
    </row>
    <row r="2253" spans="1:3" x14ac:dyDescent="0.25">
      <c r="A2253" s="1">
        <v>43901</v>
      </c>
      <c r="B2253">
        <v>27.908110456066275</v>
      </c>
      <c r="C2253" t="s">
        <v>91</v>
      </c>
    </row>
    <row r="2254" spans="1:3" x14ac:dyDescent="0.25">
      <c r="A2254" s="1">
        <v>43902</v>
      </c>
      <c r="B2254">
        <v>32.315154433528207</v>
      </c>
      <c r="C2254" t="s">
        <v>91</v>
      </c>
    </row>
    <row r="2255" spans="1:3" x14ac:dyDescent="0.25">
      <c r="A2255" s="1">
        <v>43903</v>
      </c>
      <c r="B2255">
        <v>29.62585996442062</v>
      </c>
      <c r="C2255" t="s">
        <v>91</v>
      </c>
    </row>
    <row r="2256" spans="1:3" x14ac:dyDescent="0.25">
      <c r="A2256" s="1">
        <v>43904</v>
      </c>
      <c r="B2256">
        <v>34.245308951892248</v>
      </c>
      <c r="C2256" t="s">
        <v>91</v>
      </c>
    </row>
    <row r="2257" spans="1:3" x14ac:dyDescent="0.25">
      <c r="A2257" s="1">
        <v>43905</v>
      </c>
      <c r="B2257">
        <v>34.130417482991675</v>
      </c>
      <c r="C2257" t="s">
        <v>91</v>
      </c>
    </row>
    <row r="2258" spans="1:3" x14ac:dyDescent="0.25">
      <c r="A2258" s="1">
        <v>43906</v>
      </c>
      <c r="B2258">
        <v>37.800041135535686</v>
      </c>
      <c r="C2258" t="s">
        <v>91</v>
      </c>
    </row>
    <row r="2259" spans="1:3" x14ac:dyDescent="0.25">
      <c r="A2259" s="1">
        <v>43907</v>
      </c>
      <c r="B2259">
        <v>33.724926478499967</v>
      </c>
      <c r="C2259" t="s">
        <v>91</v>
      </c>
    </row>
    <row r="2260" spans="1:3" x14ac:dyDescent="0.25">
      <c r="A2260" s="1">
        <v>43908</v>
      </c>
      <c r="B2260">
        <v>46.79905038306552</v>
      </c>
      <c r="C2260" t="s">
        <v>91</v>
      </c>
    </row>
    <row r="2261" spans="1:3" x14ac:dyDescent="0.25">
      <c r="A2261" s="1">
        <v>43909</v>
      </c>
      <c r="B2261">
        <v>56.595349041495162</v>
      </c>
      <c r="C2261" t="s">
        <v>91</v>
      </c>
    </row>
    <row r="2262" spans="1:3" x14ac:dyDescent="0.25">
      <c r="A2262" s="1">
        <v>43910</v>
      </c>
      <c r="B2262">
        <v>62.500519676698005</v>
      </c>
      <c r="C2262" t="s">
        <v>91</v>
      </c>
    </row>
    <row r="2263" spans="1:3" x14ac:dyDescent="0.25">
      <c r="A2263" s="1">
        <v>43911</v>
      </c>
      <c r="B2263">
        <v>67.861765726653445</v>
      </c>
      <c r="C2263" t="s">
        <v>91</v>
      </c>
    </row>
    <row r="2264" spans="1:3" x14ac:dyDescent="0.25">
      <c r="A2264" s="1">
        <v>43912</v>
      </c>
      <c r="B2264">
        <v>59.283890657110177</v>
      </c>
      <c r="C2264" t="s">
        <v>91</v>
      </c>
    </row>
    <row r="2265" spans="1:3" x14ac:dyDescent="0.25">
      <c r="A2265" s="1">
        <v>43913</v>
      </c>
      <c r="B2265">
        <v>87.177935550625349</v>
      </c>
      <c r="C2265" t="s">
        <v>91</v>
      </c>
    </row>
    <row r="2266" spans="1:3" x14ac:dyDescent="0.25">
      <c r="A2266" s="1">
        <v>43914</v>
      </c>
      <c r="B2266">
        <v>73.265650331693138</v>
      </c>
      <c r="C2266" t="s">
        <v>91</v>
      </c>
    </row>
    <row r="2267" spans="1:3" x14ac:dyDescent="0.25">
      <c r="A2267" s="1">
        <v>43915</v>
      </c>
      <c r="B2267">
        <v>84.591065034437761</v>
      </c>
      <c r="C2267" t="s">
        <v>91</v>
      </c>
    </row>
    <row r="2268" spans="1:3" x14ac:dyDescent="0.25">
      <c r="A2268" s="1">
        <v>43916</v>
      </c>
      <c r="B2268">
        <v>75.142705231157592</v>
      </c>
      <c r="C2268" t="s">
        <v>91</v>
      </c>
    </row>
    <row r="2269" spans="1:3" x14ac:dyDescent="0.25">
      <c r="A2269" s="1">
        <v>43917</v>
      </c>
      <c r="B2269">
        <v>67.638262659794748</v>
      </c>
      <c r="C2269" t="s">
        <v>91</v>
      </c>
    </row>
    <row r="2270" spans="1:3" x14ac:dyDescent="0.25">
      <c r="A2270" s="1">
        <v>43918</v>
      </c>
      <c r="B2270">
        <v>63.563282788512737</v>
      </c>
      <c r="C2270" t="s">
        <v>91</v>
      </c>
    </row>
    <row r="2271" spans="1:3" x14ac:dyDescent="0.25">
      <c r="A2271" s="1">
        <v>43919</v>
      </c>
      <c r="B2271">
        <v>46.20799310804253</v>
      </c>
      <c r="C2271" t="s">
        <v>91</v>
      </c>
    </row>
    <row r="2272" spans="1:3" x14ac:dyDescent="0.25">
      <c r="A2272" s="1">
        <v>43920</v>
      </c>
      <c r="B2272">
        <v>56.442381086574812</v>
      </c>
      <c r="C2272" t="s">
        <v>91</v>
      </c>
    </row>
    <row r="2273" spans="1:3" x14ac:dyDescent="0.25">
      <c r="A2273" s="1">
        <v>43921</v>
      </c>
      <c r="B2273">
        <v>51.204492972737043</v>
      </c>
      <c r="C2273" t="s">
        <v>91</v>
      </c>
    </row>
    <row r="2274" spans="1:3" x14ac:dyDescent="0.25">
      <c r="A2274" s="1">
        <v>43922</v>
      </c>
      <c r="B2274">
        <v>52.310546797921958</v>
      </c>
      <c r="C2274" t="s">
        <v>91</v>
      </c>
    </row>
    <row r="2275" spans="1:3" x14ac:dyDescent="0.25">
      <c r="A2275" s="1">
        <v>43923</v>
      </c>
      <c r="B2275">
        <v>48.702212075718364</v>
      </c>
      <c r="C2275" t="s">
        <v>91</v>
      </c>
    </row>
    <row r="2276" spans="1:3" x14ac:dyDescent="0.25">
      <c r="A2276" s="1">
        <v>43924</v>
      </c>
      <c r="B2276">
        <v>50.832970581339723</v>
      </c>
      <c r="C2276" t="s">
        <v>91</v>
      </c>
    </row>
    <row r="2277" spans="1:3" x14ac:dyDescent="0.25">
      <c r="A2277" s="1">
        <v>43925</v>
      </c>
      <c r="B2277">
        <v>48.379119600536512</v>
      </c>
      <c r="C2277" t="s">
        <v>91</v>
      </c>
    </row>
    <row r="2278" spans="1:3" x14ac:dyDescent="0.25">
      <c r="A2278" s="1">
        <v>43926</v>
      </c>
      <c r="B2278">
        <v>54.357435179795566</v>
      </c>
      <c r="C2278" t="s">
        <v>91</v>
      </c>
    </row>
    <row r="2279" spans="1:3" x14ac:dyDescent="0.25">
      <c r="A2279" s="1">
        <v>43927</v>
      </c>
      <c r="B2279">
        <v>50.56019001973857</v>
      </c>
      <c r="C2279" t="s">
        <v>91</v>
      </c>
    </row>
    <row r="2280" spans="1:3" x14ac:dyDescent="0.25">
      <c r="A2280" s="1">
        <v>43928</v>
      </c>
      <c r="B2280">
        <v>72.23942175997351</v>
      </c>
      <c r="C2280" t="s">
        <v>91</v>
      </c>
    </row>
    <row r="2281" spans="1:3" x14ac:dyDescent="0.25">
      <c r="A2281" s="1">
        <v>43929</v>
      </c>
      <c r="B2281">
        <v>82.655755607656374</v>
      </c>
      <c r="C2281" t="s">
        <v>91</v>
      </c>
    </row>
    <row r="2282" spans="1:3" x14ac:dyDescent="0.25">
      <c r="A2282" s="1">
        <v>43930</v>
      </c>
      <c r="B2282">
        <v>69.679747682030708</v>
      </c>
      <c r="C2282" t="s">
        <v>91</v>
      </c>
    </row>
    <row r="2283" spans="1:3" x14ac:dyDescent="0.25">
      <c r="A2283" s="1">
        <v>43931</v>
      </c>
      <c r="B2283">
        <v>65.445315721646452</v>
      </c>
      <c r="C2283" t="s">
        <v>91</v>
      </c>
    </row>
    <row r="2284" spans="1:3" x14ac:dyDescent="0.25">
      <c r="A2284" s="1">
        <v>43932</v>
      </c>
      <c r="B2284">
        <v>98.472633561768404</v>
      </c>
      <c r="C2284" t="s">
        <v>91</v>
      </c>
    </row>
    <row r="2285" spans="1:3" x14ac:dyDescent="0.25">
      <c r="A2285" s="1">
        <v>43933</v>
      </c>
      <c r="B2285">
        <v>124.34336348627514</v>
      </c>
      <c r="C2285" t="s">
        <v>91</v>
      </c>
    </row>
    <row r="2286" spans="1:3" x14ac:dyDescent="0.25">
      <c r="A2286" s="1">
        <v>43934</v>
      </c>
      <c r="B2286">
        <v>124.60341338568608</v>
      </c>
      <c r="C2286" t="s">
        <v>91</v>
      </c>
    </row>
    <row r="2287" spans="1:3" x14ac:dyDescent="0.25">
      <c r="A2287" s="1">
        <v>43935</v>
      </c>
      <c r="B2287">
        <v>81.107951645828962</v>
      </c>
      <c r="C2287" t="s">
        <v>91</v>
      </c>
    </row>
    <row r="2288" spans="1:3" x14ac:dyDescent="0.25">
      <c r="A2288" s="1">
        <v>43936</v>
      </c>
      <c r="B2288">
        <v>52.390122422280101</v>
      </c>
      <c r="C2288" t="s">
        <v>91</v>
      </c>
    </row>
    <row r="2289" spans="1:3" x14ac:dyDescent="0.25">
      <c r="A2289" s="1">
        <v>43937</v>
      </c>
      <c r="B2289">
        <v>284.63819635766089</v>
      </c>
      <c r="C2289" t="s">
        <v>91</v>
      </c>
    </row>
    <row r="2290" spans="1:3" x14ac:dyDescent="0.25">
      <c r="A2290" s="1">
        <v>43938</v>
      </c>
      <c r="B2290">
        <v>134.36064627895266</v>
      </c>
      <c r="C2290" t="s">
        <v>91</v>
      </c>
    </row>
    <row r="2291" spans="1:3" x14ac:dyDescent="0.25">
      <c r="A2291" s="1">
        <v>43939</v>
      </c>
      <c r="B2291">
        <v>79.322982377278734</v>
      </c>
      <c r="C2291" t="s">
        <v>91</v>
      </c>
    </row>
    <row r="2292" spans="1:3" x14ac:dyDescent="0.25">
      <c r="A2292" s="1">
        <v>43940</v>
      </c>
      <c r="B2292">
        <v>-1.2657939078464899</v>
      </c>
      <c r="C2292" t="s">
        <v>91</v>
      </c>
    </row>
    <row r="2293" spans="1:3" x14ac:dyDescent="0.25">
      <c r="A2293" s="1">
        <v>43941</v>
      </c>
      <c r="B2293">
        <v>-45.189413083058312</v>
      </c>
      <c r="C2293" t="s">
        <v>91</v>
      </c>
    </row>
    <row r="2294" spans="1:3" x14ac:dyDescent="0.25">
      <c r="A2294" s="1">
        <v>43942</v>
      </c>
      <c r="B2294">
        <v>40.136413917175119</v>
      </c>
      <c r="C2294" t="s">
        <v>91</v>
      </c>
    </row>
    <row r="2295" spans="1:3" x14ac:dyDescent="0.25">
      <c r="A2295" s="1">
        <v>43943</v>
      </c>
      <c r="B2295">
        <v>33.007815768365113</v>
      </c>
      <c r="C2295" t="s">
        <v>91</v>
      </c>
    </row>
    <row r="2296" spans="1:3" x14ac:dyDescent="0.25">
      <c r="A2296" s="1">
        <v>43944</v>
      </c>
      <c r="B2296">
        <v>27.40524727517214</v>
      </c>
      <c r="C2296" t="s">
        <v>91</v>
      </c>
    </row>
    <row r="2297" spans="1:3" x14ac:dyDescent="0.25">
      <c r="A2297" s="1">
        <v>43945</v>
      </c>
      <c r="B2297">
        <v>26.485895429695066</v>
      </c>
      <c r="C2297" t="s">
        <v>91</v>
      </c>
    </row>
    <row r="2298" spans="1:3" x14ac:dyDescent="0.25">
      <c r="A2298" s="1">
        <v>43946</v>
      </c>
      <c r="B2298">
        <v>24.466273947006716</v>
      </c>
      <c r="C2298" t="s">
        <v>91</v>
      </c>
    </row>
    <row r="2299" spans="1:3" x14ac:dyDescent="0.25">
      <c r="A2299" s="1">
        <v>43947</v>
      </c>
      <c r="B2299">
        <v>23.462433544060339</v>
      </c>
      <c r="C2299" t="s">
        <v>91</v>
      </c>
    </row>
    <row r="2300" spans="1:3" x14ac:dyDescent="0.25">
      <c r="A2300" s="1">
        <v>43948</v>
      </c>
      <c r="B2300">
        <v>23.524438057890222</v>
      </c>
      <c r="C2300" t="s">
        <v>91</v>
      </c>
    </row>
    <row r="2301" spans="1:3" x14ac:dyDescent="0.25">
      <c r="A2301" s="1">
        <v>43949</v>
      </c>
      <c r="B2301">
        <v>34.577263991309174</v>
      </c>
      <c r="C2301" t="s">
        <v>91</v>
      </c>
    </row>
    <row r="2302" spans="1:3" x14ac:dyDescent="0.25">
      <c r="A2302" s="1">
        <v>43950</v>
      </c>
      <c r="B2302">
        <v>26.828140301873255</v>
      </c>
      <c r="C2302" t="s">
        <v>91</v>
      </c>
    </row>
    <row r="2303" spans="1:3" x14ac:dyDescent="0.25">
      <c r="A2303" s="1">
        <v>43951</v>
      </c>
      <c r="B2303">
        <v>31.359006667221781</v>
      </c>
      <c r="C2303" t="s">
        <v>91</v>
      </c>
    </row>
    <row r="2304" spans="1:3" x14ac:dyDescent="0.25">
      <c r="A2304" s="1">
        <v>43952</v>
      </c>
      <c r="B2304">
        <v>20.56954684552899</v>
      </c>
      <c r="C2304" t="s">
        <v>91</v>
      </c>
    </row>
    <row r="2305" spans="1:3" x14ac:dyDescent="0.25">
      <c r="A2305" s="1">
        <v>43953</v>
      </c>
      <c r="B2305">
        <v>17.073877171419241</v>
      </c>
      <c r="C2305" t="s">
        <v>91</v>
      </c>
    </row>
    <row r="2306" spans="1:3" x14ac:dyDescent="0.25">
      <c r="A2306" s="1">
        <v>43954</v>
      </c>
      <c r="B2306">
        <v>19.76657554909589</v>
      </c>
      <c r="C2306" t="s">
        <v>91</v>
      </c>
    </row>
    <row r="2307" spans="1:3" x14ac:dyDescent="0.25">
      <c r="A2307" s="1">
        <v>43955</v>
      </c>
      <c r="B2307">
        <v>17.813182153520561</v>
      </c>
      <c r="C2307" t="s">
        <v>91</v>
      </c>
    </row>
    <row r="2308" spans="1:3" x14ac:dyDescent="0.25">
      <c r="A2308" s="1">
        <v>43956</v>
      </c>
      <c r="B2308">
        <v>20.430347296397116</v>
      </c>
      <c r="C2308" t="s">
        <v>91</v>
      </c>
    </row>
    <row r="2309" spans="1:3" x14ac:dyDescent="0.25">
      <c r="A2309" s="1">
        <v>43957</v>
      </c>
      <c r="B2309">
        <v>20.142975922875443</v>
      </c>
      <c r="C2309" t="s">
        <v>91</v>
      </c>
    </row>
    <row r="2310" spans="1:3" x14ac:dyDescent="0.25">
      <c r="A2310" s="1">
        <v>43958</v>
      </c>
      <c r="B2310">
        <v>19.45485923417473</v>
      </c>
      <c r="C2310" t="s">
        <v>91</v>
      </c>
    </row>
    <row r="2311" spans="1:3" x14ac:dyDescent="0.25">
      <c r="A2311" s="1">
        <v>43959</v>
      </c>
      <c r="B2311">
        <v>19.493578937988044</v>
      </c>
      <c r="C2311" t="s">
        <v>91</v>
      </c>
    </row>
    <row r="2312" spans="1:3" x14ac:dyDescent="0.25">
      <c r="A2312" s="1">
        <v>43960</v>
      </c>
      <c r="B2312">
        <v>29.32025014879062</v>
      </c>
      <c r="C2312" t="s">
        <v>91</v>
      </c>
    </row>
    <row r="2313" spans="1:3" x14ac:dyDescent="0.25">
      <c r="A2313" s="1">
        <v>43961</v>
      </c>
      <c r="B2313">
        <v>35.856510043208701</v>
      </c>
      <c r="C2313" t="s">
        <v>91</v>
      </c>
    </row>
    <row r="2314" spans="1:3" x14ac:dyDescent="0.25">
      <c r="A2314" s="1">
        <v>43962</v>
      </c>
      <c r="B2314">
        <v>26.452540570018883</v>
      </c>
      <c r="C2314" t="s">
        <v>91</v>
      </c>
    </row>
    <row r="2315" spans="1:3" x14ac:dyDescent="0.25">
      <c r="A2315" s="1">
        <v>43963</v>
      </c>
      <c r="B2315">
        <v>25.518206254545955</v>
      </c>
      <c r="C2315" t="s">
        <v>91</v>
      </c>
    </row>
    <row r="2316" spans="1:3" x14ac:dyDescent="0.25">
      <c r="A2316" s="1">
        <v>43964</v>
      </c>
      <c r="B2316">
        <v>18.766527153536064</v>
      </c>
      <c r="C2316" t="s">
        <v>91</v>
      </c>
    </row>
    <row r="2317" spans="1:3" x14ac:dyDescent="0.25">
      <c r="A2317" s="1">
        <v>43965</v>
      </c>
      <c r="B2317">
        <v>19.840956129333758</v>
      </c>
      <c r="C2317" t="s">
        <v>91</v>
      </c>
    </row>
    <row r="2318" spans="1:3" x14ac:dyDescent="0.25">
      <c r="A2318" s="1">
        <v>43966</v>
      </c>
      <c r="B2318">
        <v>25.679972946355708</v>
      </c>
      <c r="C2318" t="s">
        <v>91</v>
      </c>
    </row>
    <row r="2319" spans="1:3" x14ac:dyDescent="0.25">
      <c r="A2319" s="1">
        <v>43967</v>
      </c>
      <c r="B2319">
        <v>24.543756150494644</v>
      </c>
      <c r="C2319" t="s">
        <v>91</v>
      </c>
    </row>
    <row r="2320" spans="1:3" x14ac:dyDescent="0.25">
      <c r="A2320" s="1">
        <v>43968</v>
      </c>
      <c r="B2320">
        <v>22.958457595573105</v>
      </c>
      <c r="C2320" t="s">
        <v>91</v>
      </c>
    </row>
    <row r="2321" spans="1:3" x14ac:dyDescent="0.25">
      <c r="A2321" s="1">
        <v>43969</v>
      </c>
      <c r="B2321">
        <v>24.304228085211555</v>
      </c>
      <c r="C2321" t="s">
        <v>91</v>
      </c>
    </row>
    <row r="2322" spans="1:3" x14ac:dyDescent="0.25">
      <c r="A2322" s="1">
        <v>43970</v>
      </c>
      <c r="B2322">
        <v>25.185050661161188</v>
      </c>
      <c r="C2322" t="s">
        <v>91</v>
      </c>
    </row>
    <row r="2323" spans="1:3" x14ac:dyDescent="0.25">
      <c r="A2323" s="1">
        <v>43971</v>
      </c>
      <c r="B2323">
        <v>25.218481688249035</v>
      </c>
      <c r="C2323" t="s">
        <v>91</v>
      </c>
    </row>
    <row r="2324" spans="1:3" x14ac:dyDescent="0.25">
      <c r="A2324" s="1">
        <v>43972</v>
      </c>
      <c r="B2324">
        <v>24.285224456577634</v>
      </c>
      <c r="C2324" t="s">
        <v>91</v>
      </c>
    </row>
    <row r="2325" spans="1:3" x14ac:dyDescent="0.25">
      <c r="A2325" s="1">
        <v>43973</v>
      </c>
      <c r="B2325">
        <v>20.361217340860929</v>
      </c>
      <c r="C2325" t="s">
        <v>91</v>
      </c>
    </row>
    <row r="2326" spans="1:3" x14ac:dyDescent="0.25">
      <c r="A2326" s="1">
        <v>43974</v>
      </c>
      <c r="B2326">
        <v>20.774573378875655</v>
      </c>
      <c r="C2326" t="s">
        <v>91</v>
      </c>
    </row>
    <row r="2327" spans="1:3" x14ac:dyDescent="0.25">
      <c r="A2327" s="1">
        <v>43975</v>
      </c>
      <c r="B2327">
        <v>18.326672187131823</v>
      </c>
      <c r="C2327" t="s">
        <v>91</v>
      </c>
    </row>
    <row r="2328" spans="1:3" x14ac:dyDescent="0.25">
      <c r="A2328" s="1">
        <v>43976</v>
      </c>
      <c r="B2328">
        <v>20.181641155533232</v>
      </c>
      <c r="C2328" t="s">
        <v>91</v>
      </c>
    </row>
    <row r="2329" spans="1:3" x14ac:dyDescent="0.25">
      <c r="A2329" s="1">
        <v>43977</v>
      </c>
      <c r="B2329">
        <v>27.284653402028834</v>
      </c>
      <c r="C2329" t="s">
        <v>91</v>
      </c>
    </row>
    <row r="2330" spans="1:3" x14ac:dyDescent="0.25">
      <c r="A2330" s="1">
        <v>43978</v>
      </c>
      <c r="B2330">
        <v>27.016789290701549</v>
      </c>
      <c r="C2330" t="s">
        <v>91</v>
      </c>
    </row>
    <row r="2331" spans="1:3" x14ac:dyDescent="0.25">
      <c r="A2331" s="1">
        <v>43979</v>
      </c>
      <c r="B2331">
        <v>22.895654399385407</v>
      </c>
      <c r="C2331" t="s">
        <v>91</v>
      </c>
    </row>
    <row r="2332" spans="1:3" x14ac:dyDescent="0.25">
      <c r="A2332" s="1">
        <v>43980</v>
      </c>
      <c r="B2332">
        <v>19.879265796372582</v>
      </c>
      <c r="C2332" t="s">
        <v>91</v>
      </c>
    </row>
    <row r="2333" spans="1:3" x14ac:dyDescent="0.25">
      <c r="A2333" s="1">
        <v>43981</v>
      </c>
      <c r="B2333">
        <v>16.294435362222224</v>
      </c>
      <c r="C2333" t="s">
        <v>91</v>
      </c>
    </row>
    <row r="2334" spans="1:3" x14ac:dyDescent="0.25">
      <c r="A2334" s="1">
        <v>43982</v>
      </c>
      <c r="B2334">
        <v>20.306855765381307</v>
      </c>
      <c r="C2334" t="s">
        <v>91</v>
      </c>
    </row>
    <row r="2335" spans="1:3" x14ac:dyDescent="0.25">
      <c r="A2335" s="1">
        <v>43983</v>
      </c>
      <c r="B2335">
        <v>20.919840073446345</v>
      </c>
      <c r="C2335" t="s">
        <v>91</v>
      </c>
    </row>
    <row r="2336" spans="1:3" x14ac:dyDescent="0.25">
      <c r="A2336" s="1">
        <v>43984</v>
      </c>
      <c r="B2336">
        <v>31.823075992789484</v>
      </c>
      <c r="C2336" t="s">
        <v>91</v>
      </c>
    </row>
    <row r="2337" spans="1:3" x14ac:dyDescent="0.25">
      <c r="A2337" s="1">
        <v>43985</v>
      </c>
      <c r="B2337">
        <v>27.420891390788796</v>
      </c>
      <c r="C2337" t="s">
        <v>91</v>
      </c>
    </row>
    <row r="2338" spans="1:3" x14ac:dyDescent="0.25">
      <c r="A2338" s="1">
        <v>43986</v>
      </c>
      <c r="B2338">
        <v>22.237330414476645</v>
      </c>
      <c r="C2338" t="s">
        <v>91</v>
      </c>
    </row>
    <row r="2339" spans="1:3" x14ac:dyDescent="0.25">
      <c r="A2339" s="1">
        <v>43987</v>
      </c>
      <c r="B2339">
        <v>21.741731899645007</v>
      </c>
      <c r="C2339" t="s">
        <v>91</v>
      </c>
    </row>
    <row r="2340" spans="1:3" x14ac:dyDescent="0.25">
      <c r="A2340" s="1">
        <v>43988</v>
      </c>
      <c r="B2340">
        <v>18.668157197517669</v>
      </c>
      <c r="C2340" t="s">
        <v>91</v>
      </c>
    </row>
    <row r="2341" spans="1:3" x14ac:dyDescent="0.25">
      <c r="A2341" s="1">
        <v>43989</v>
      </c>
      <c r="B2341">
        <v>23.714501441891837</v>
      </c>
      <c r="C2341" t="s">
        <v>91</v>
      </c>
    </row>
    <row r="2342" spans="1:3" x14ac:dyDescent="0.25">
      <c r="A2342" s="1">
        <v>43990</v>
      </c>
      <c r="B2342">
        <v>23.335022684647793</v>
      </c>
      <c r="C2342" t="s">
        <v>91</v>
      </c>
    </row>
    <row r="2343" spans="1:3" x14ac:dyDescent="0.25">
      <c r="A2343" s="1">
        <v>43991</v>
      </c>
      <c r="B2343">
        <v>21.66815788254646</v>
      </c>
      <c r="C2343" t="s">
        <v>91</v>
      </c>
    </row>
    <row r="2344" spans="1:3" x14ac:dyDescent="0.25">
      <c r="A2344" s="1">
        <v>43992</v>
      </c>
      <c r="B2344">
        <v>21.240752718195477</v>
      </c>
      <c r="C2344" t="s">
        <v>91</v>
      </c>
    </row>
    <row r="2345" spans="1:3" x14ac:dyDescent="0.25">
      <c r="A2345" s="1">
        <v>43993</v>
      </c>
      <c r="B2345">
        <v>26.87201294750356</v>
      </c>
      <c r="C2345" t="s">
        <v>91</v>
      </c>
    </row>
    <row r="2346" spans="1:3" x14ac:dyDescent="0.25">
      <c r="A2346" s="1">
        <v>43994</v>
      </c>
      <c r="B2346">
        <v>26.774854327753566</v>
      </c>
      <c r="C2346" t="s">
        <v>91</v>
      </c>
    </row>
    <row r="2347" spans="1:3" x14ac:dyDescent="0.25">
      <c r="A2347" s="1">
        <v>43995</v>
      </c>
      <c r="B2347">
        <v>30.086743923780169</v>
      </c>
      <c r="C2347" t="s">
        <v>91</v>
      </c>
    </row>
    <row r="2348" spans="1:3" x14ac:dyDescent="0.25">
      <c r="A2348" s="1">
        <v>43996</v>
      </c>
      <c r="B2348">
        <v>66.174383009558994</v>
      </c>
      <c r="C2348" t="s">
        <v>91</v>
      </c>
    </row>
    <row r="2349" spans="1:3" x14ac:dyDescent="0.25">
      <c r="A2349" s="1">
        <v>43997</v>
      </c>
      <c r="B2349">
        <v>73.608798313094624</v>
      </c>
      <c r="C2349" t="s">
        <v>91</v>
      </c>
    </row>
    <row r="2350" spans="1:3" x14ac:dyDescent="0.25">
      <c r="A2350" s="1">
        <v>43998</v>
      </c>
      <c r="B2350">
        <v>71.58350184085063</v>
      </c>
      <c r="C2350" t="s">
        <v>91</v>
      </c>
    </row>
    <row r="2351" spans="1:3" x14ac:dyDescent="0.25">
      <c r="A2351" s="1">
        <v>43999</v>
      </c>
      <c r="B2351">
        <v>66.08176834255724</v>
      </c>
      <c r="C2351" t="s">
        <v>91</v>
      </c>
    </row>
    <row r="2352" spans="1:3" x14ac:dyDescent="0.25">
      <c r="A2352" s="1">
        <v>44000</v>
      </c>
      <c r="B2352">
        <v>44.064116327060347</v>
      </c>
      <c r="C2352" t="s">
        <v>91</v>
      </c>
    </row>
    <row r="2353" spans="1:3" x14ac:dyDescent="0.25">
      <c r="A2353" s="1">
        <v>44001</v>
      </c>
      <c r="B2353">
        <v>45.22747295000039</v>
      </c>
      <c r="C2353" t="s">
        <v>91</v>
      </c>
    </row>
    <row r="2354" spans="1:3" x14ac:dyDescent="0.25">
      <c r="A2354" s="1">
        <v>44002</v>
      </c>
      <c r="B2354">
        <v>41.764044904496998</v>
      </c>
      <c r="C2354" t="s">
        <v>91</v>
      </c>
    </row>
    <row r="2355" spans="1:3" x14ac:dyDescent="0.25">
      <c r="A2355" s="1">
        <v>44003</v>
      </c>
      <c r="B2355">
        <v>40.431882259571381</v>
      </c>
      <c r="C2355" t="s">
        <v>91</v>
      </c>
    </row>
    <row r="2356" spans="1:3" x14ac:dyDescent="0.25">
      <c r="A2356" s="1">
        <v>44004</v>
      </c>
      <c r="B2356">
        <v>36.236397250845613</v>
      </c>
      <c r="C2356" t="s">
        <v>91</v>
      </c>
    </row>
    <row r="2357" spans="1:3" x14ac:dyDescent="0.25">
      <c r="A2357" s="1">
        <v>43848</v>
      </c>
      <c r="C2357" t="s">
        <v>148</v>
      </c>
    </row>
    <row r="2358" spans="1:3" x14ac:dyDescent="0.25">
      <c r="A2358" s="1">
        <v>43849</v>
      </c>
      <c r="C2358" t="s">
        <v>148</v>
      </c>
    </row>
    <row r="2359" spans="1:3" x14ac:dyDescent="0.25">
      <c r="A2359" s="1">
        <v>43850</v>
      </c>
      <c r="C2359" t="s">
        <v>148</v>
      </c>
    </row>
    <row r="2360" spans="1:3" x14ac:dyDescent="0.25">
      <c r="A2360" s="1">
        <v>43851</v>
      </c>
      <c r="C2360" t="s">
        <v>148</v>
      </c>
    </row>
    <row r="2361" spans="1:3" x14ac:dyDescent="0.25">
      <c r="A2361" s="1">
        <v>43852</v>
      </c>
      <c r="C2361" t="s">
        <v>148</v>
      </c>
    </row>
    <row r="2362" spans="1:3" x14ac:dyDescent="0.25">
      <c r="A2362" s="1">
        <v>43853</v>
      </c>
      <c r="C2362" t="s">
        <v>148</v>
      </c>
    </row>
    <row r="2363" spans="1:3" x14ac:dyDescent="0.25">
      <c r="A2363" s="1">
        <v>43854</v>
      </c>
      <c r="C2363" t="s">
        <v>148</v>
      </c>
    </row>
    <row r="2364" spans="1:3" x14ac:dyDescent="0.25">
      <c r="A2364" s="1">
        <v>43855</v>
      </c>
      <c r="C2364" t="s">
        <v>148</v>
      </c>
    </row>
    <row r="2365" spans="1:3" x14ac:dyDescent="0.25">
      <c r="A2365" s="1">
        <v>43856</v>
      </c>
      <c r="C2365" t="s">
        <v>148</v>
      </c>
    </row>
    <row r="2366" spans="1:3" x14ac:dyDescent="0.25">
      <c r="A2366" s="1">
        <v>43857</v>
      </c>
      <c r="C2366" t="s">
        <v>148</v>
      </c>
    </row>
    <row r="2367" spans="1:3" x14ac:dyDescent="0.25">
      <c r="A2367" s="1">
        <v>43858</v>
      </c>
      <c r="B2367">
        <v>1569.9925984813353</v>
      </c>
      <c r="C2367" t="s">
        <v>148</v>
      </c>
    </row>
    <row r="2368" spans="1:3" x14ac:dyDescent="0.25">
      <c r="A2368" s="1">
        <v>43859</v>
      </c>
      <c r="B2368">
        <v>1599.6374391986255</v>
      </c>
      <c r="C2368" t="s">
        <v>148</v>
      </c>
    </row>
    <row r="2369" spans="1:3" x14ac:dyDescent="0.25">
      <c r="A2369" s="1">
        <v>43860</v>
      </c>
      <c r="B2369">
        <v>1834.5018669729429</v>
      </c>
      <c r="C2369" t="s">
        <v>148</v>
      </c>
    </row>
    <row r="2370" spans="1:3" x14ac:dyDescent="0.25">
      <c r="A2370" s="1">
        <v>43861</v>
      </c>
      <c r="B2370">
        <v>1979.2946972985151</v>
      </c>
      <c r="C2370" t="s">
        <v>148</v>
      </c>
    </row>
    <row r="2371" spans="1:3" x14ac:dyDescent="0.25">
      <c r="A2371" s="1">
        <v>43862</v>
      </c>
      <c r="B2371">
        <v>2081.8814864786082</v>
      </c>
      <c r="C2371" t="s">
        <v>148</v>
      </c>
    </row>
    <row r="2372" spans="1:3" x14ac:dyDescent="0.25">
      <c r="A2372" s="1">
        <v>43863</v>
      </c>
      <c r="B2372">
        <v>2477.4465196314736</v>
      </c>
      <c r="C2372" t="s">
        <v>148</v>
      </c>
    </row>
    <row r="2373" spans="1:3" x14ac:dyDescent="0.25">
      <c r="A2373" s="1">
        <v>43864</v>
      </c>
      <c r="B2373">
        <v>2839.2839197303242</v>
      </c>
      <c r="C2373" t="s">
        <v>148</v>
      </c>
    </row>
    <row r="2374" spans="1:3" x14ac:dyDescent="0.25">
      <c r="A2374" s="1">
        <v>43865</v>
      </c>
      <c r="B2374">
        <v>3256.204492565038</v>
      </c>
      <c r="C2374" t="s">
        <v>148</v>
      </c>
    </row>
    <row r="2375" spans="1:3" x14ac:dyDescent="0.25">
      <c r="A2375" s="1">
        <v>43866</v>
      </c>
      <c r="B2375">
        <v>3784.2183582415846</v>
      </c>
      <c r="C2375" t="s">
        <v>148</v>
      </c>
    </row>
    <row r="2376" spans="1:3" x14ac:dyDescent="0.25">
      <c r="A2376" s="1">
        <v>43867</v>
      </c>
      <c r="B2376">
        <v>3765.6020361720675</v>
      </c>
      <c r="C2376" t="s">
        <v>148</v>
      </c>
    </row>
    <row r="2377" spans="1:3" x14ac:dyDescent="0.25">
      <c r="A2377" s="1">
        <v>43868</v>
      </c>
      <c r="B2377">
        <v>3378.0037898977885</v>
      </c>
      <c r="C2377" t="s">
        <v>148</v>
      </c>
    </row>
    <row r="2378" spans="1:3" x14ac:dyDescent="0.25">
      <c r="A2378" s="1">
        <v>43869</v>
      </c>
      <c r="B2378">
        <v>3261.8446498655458</v>
      </c>
      <c r="C2378" t="s">
        <v>148</v>
      </c>
    </row>
    <row r="2379" spans="1:3" x14ac:dyDescent="0.25">
      <c r="A2379" s="1">
        <v>43870</v>
      </c>
      <c r="B2379">
        <v>2621.7089519322685</v>
      </c>
      <c r="C2379" t="s">
        <v>148</v>
      </c>
    </row>
    <row r="2380" spans="1:3" x14ac:dyDescent="0.25">
      <c r="A2380" s="1">
        <v>43871</v>
      </c>
      <c r="B2380">
        <v>2715.0197447558526</v>
      </c>
      <c r="C2380" t="s">
        <v>148</v>
      </c>
    </row>
    <row r="2381" spans="1:3" x14ac:dyDescent="0.25">
      <c r="A2381" s="1">
        <v>43872</v>
      </c>
      <c r="B2381">
        <v>2422.8381283705494</v>
      </c>
      <c r="C2381" t="s">
        <v>148</v>
      </c>
    </row>
    <row r="2382" spans="1:3" x14ac:dyDescent="0.25">
      <c r="A2382" s="1">
        <v>43873</v>
      </c>
      <c r="B2382">
        <v>2043.5126290230387</v>
      </c>
      <c r="C2382" t="s">
        <v>148</v>
      </c>
    </row>
    <row r="2383" spans="1:3" x14ac:dyDescent="0.25">
      <c r="A2383" s="1">
        <v>43874</v>
      </c>
      <c r="B2383">
        <v>1631.7031366711308</v>
      </c>
      <c r="C2383" t="s">
        <v>148</v>
      </c>
    </row>
    <row r="2384" spans="1:3" x14ac:dyDescent="0.25">
      <c r="A2384" s="1">
        <v>43875</v>
      </c>
      <c r="B2384">
        <v>1577.0102878832079</v>
      </c>
      <c r="C2384" t="s">
        <v>148</v>
      </c>
    </row>
    <row r="2385" spans="1:3" x14ac:dyDescent="0.25">
      <c r="A2385" s="1">
        <v>43876</v>
      </c>
      <c r="B2385">
        <v>1310.6414564054799</v>
      </c>
      <c r="C2385" t="s">
        <v>148</v>
      </c>
    </row>
    <row r="2386" spans="1:3" x14ac:dyDescent="0.25">
      <c r="A2386" s="1">
        <v>43877</v>
      </c>
      <c r="B2386">
        <v>1043.9649730552662</v>
      </c>
      <c r="C2386" t="s">
        <v>148</v>
      </c>
    </row>
    <row r="2387" spans="1:3" x14ac:dyDescent="0.25">
      <c r="A2387" s="1">
        <v>43878</v>
      </c>
      <c r="B2387">
        <v>1445.4441214831331</v>
      </c>
      <c r="C2387" t="s">
        <v>148</v>
      </c>
    </row>
    <row r="2388" spans="1:3" x14ac:dyDescent="0.25">
      <c r="A2388" s="1">
        <v>43879</v>
      </c>
      <c r="B2388">
        <v>1504.4619109836522</v>
      </c>
      <c r="C2388" t="s">
        <v>148</v>
      </c>
    </row>
    <row r="2389" spans="1:3" x14ac:dyDescent="0.25">
      <c r="A2389" s="1">
        <v>43880</v>
      </c>
      <c r="B2389">
        <v>928.81186473839034</v>
      </c>
      <c r="C2389" t="s">
        <v>148</v>
      </c>
    </row>
    <row r="2390" spans="1:3" x14ac:dyDescent="0.25">
      <c r="A2390" s="1">
        <v>43881</v>
      </c>
      <c r="B2390">
        <v>798.52206320085747</v>
      </c>
      <c r="C2390" t="s">
        <v>148</v>
      </c>
    </row>
    <row r="2391" spans="1:3" x14ac:dyDescent="0.25">
      <c r="A2391" s="1">
        <v>43882</v>
      </c>
      <c r="B2391">
        <v>254.53780986849284</v>
      </c>
      <c r="C2391" t="s">
        <v>148</v>
      </c>
    </row>
    <row r="2392" spans="1:3" x14ac:dyDescent="0.25">
      <c r="A2392" s="1">
        <v>43883</v>
      </c>
      <c r="B2392">
        <v>265.35798526181571</v>
      </c>
      <c r="C2392" t="s">
        <v>148</v>
      </c>
    </row>
    <row r="2393" spans="1:3" x14ac:dyDescent="0.25">
      <c r="A2393" s="1">
        <v>43884</v>
      </c>
      <c r="B2393">
        <v>109.24019276820087</v>
      </c>
      <c r="C2393" t="s">
        <v>148</v>
      </c>
    </row>
    <row r="2394" spans="1:3" x14ac:dyDescent="0.25">
      <c r="A2394" s="1">
        <v>43885</v>
      </c>
      <c r="B2394">
        <v>433.87985579102184</v>
      </c>
      <c r="C2394" t="s">
        <v>148</v>
      </c>
    </row>
    <row r="2395" spans="1:3" x14ac:dyDescent="0.25">
      <c r="A2395" s="1">
        <v>43886</v>
      </c>
      <c r="B2395">
        <v>350.38371629832852</v>
      </c>
      <c r="C2395" t="s">
        <v>148</v>
      </c>
    </row>
    <row r="2396" spans="1:3" x14ac:dyDescent="0.25">
      <c r="A2396" s="1">
        <v>43887</v>
      </c>
      <c r="B2396">
        <v>273.48106738608908</v>
      </c>
      <c r="C2396" t="s">
        <v>148</v>
      </c>
    </row>
    <row r="2397" spans="1:3" x14ac:dyDescent="0.25">
      <c r="A2397" s="1">
        <v>43888</v>
      </c>
      <c r="B2397">
        <v>228.62909684401654</v>
      </c>
      <c r="C2397" t="s">
        <v>148</v>
      </c>
    </row>
    <row r="2398" spans="1:3" x14ac:dyDescent="0.25">
      <c r="A2398" s="1">
        <v>43889</v>
      </c>
      <c r="B2398">
        <v>340.14389188812942</v>
      </c>
      <c r="C2398" t="s">
        <v>148</v>
      </c>
    </row>
    <row r="2399" spans="1:3" x14ac:dyDescent="0.25">
      <c r="A2399" s="1">
        <v>43890</v>
      </c>
      <c r="B2399">
        <v>445.46922512959236</v>
      </c>
      <c r="C2399" t="s">
        <v>148</v>
      </c>
    </row>
    <row r="2400" spans="1:3" x14ac:dyDescent="0.25">
      <c r="A2400" s="1">
        <v>43891</v>
      </c>
      <c r="B2400">
        <v>272.9803865911507</v>
      </c>
      <c r="C2400" t="s">
        <v>148</v>
      </c>
    </row>
    <row r="2401" spans="1:3" x14ac:dyDescent="0.25">
      <c r="A2401" s="1">
        <v>43892</v>
      </c>
      <c r="B2401">
        <v>146.73234064625231</v>
      </c>
      <c r="C2401" t="s">
        <v>148</v>
      </c>
    </row>
    <row r="2402" spans="1:3" x14ac:dyDescent="0.25">
      <c r="A2402" s="1">
        <v>43893</v>
      </c>
      <c r="B2402">
        <v>69.070220091319001</v>
      </c>
      <c r="C2402" t="s">
        <v>148</v>
      </c>
    </row>
    <row r="2403" spans="1:3" x14ac:dyDescent="0.25">
      <c r="A2403" s="1">
        <v>43894</v>
      </c>
      <c r="B2403">
        <v>28.869906512250026</v>
      </c>
      <c r="C2403" t="s">
        <v>148</v>
      </c>
    </row>
    <row r="2404" spans="1:3" x14ac:dyDescent="0.25">
      <c r="A2404" s="1">
        <v>43895</v>
      </c>
      <c r="B2404">
        <v>92.298898022224591</v>
      </c>
      <c r="C2404" t="s">
        <v>148</v>
      </c>
    </row>
    <row r="2405" spans="1:3" x14ac:dyDescent="0.25">
      <c r="A2405" s="1">
        <v>43896</v>
      </c>
      <c r="B2405">
        <v>123.23675391527549</v>
      </c>
      <c r="C2405" t="s">
        <v>148</v>
      </c>
    </row>
    <row r="2406" spans="1:3" x14ac:dyDescent="0.25">
      <c r="A2406" s="1">
        <v>43897</v>
      </c>
      <c r="B2406">
        <v>65.607090675981794</v>
      </c>
      <c r="C2406" t="s">
        <v>148</v>
      </c>
    </row>
    <row r="2407" spans="1:3" x14ac:dyDescent="0.25">
      <c r="A2407" s="1">
        <v>43898</v>
      </c>
      <c r="B2407">
        <v>-13.935180503750647</v>
      </c>
      <c r="C2407" t="s">
        <v>148</v>
      </c>
    </row>
    <row r="2408" spans="1:3" x14ac:dyDescent="0.25">
      <c r="A2408" s="1">
        <v>43899</v>
      </c>
      <c r="B2408">
        <v>-47.440668903363559</v>
      </c>
      <c r="C2408" t="s">
        <v>148</v>
      </c>
    </row>
    <row r="2409" spans="1:3" x14ac:dyDescent="0.25">
      <c r="A2409" s="1">
        <v>43900</v>
      </c>
      <c r="B2409">
        <v>-1.0371240268372368</v>
      </c>
      <c r="C2409" t="s">
        <v>148</v>
      </c>
    </row>
    <row r="2410" spans="1:3" x14ac:dyDescent="0.25">
      <c r="A2410" s="1">
        <v>43901</v>
      </c>
      <c r="B2410">
        <v>11.317893916575752</v>
      </c>
      <c r="C2410" t="s">
        <v>148</v>
      </c>
    </row>
    <row r="2411" spans="1:3" x14ac:dyDescent="0.25">
      <c r="A2411" s="1">
        <v>43902</v>
      </c>
      <c r="B2411">
        <v>15.564434821804651</v>
      </c>
      <c r="C2411" t="s">
        <v>148</v>
      </c>
    </row>
    <row r="2412" spans="1:3" x14ac:dyDescent="0.25">
      <c r="A2412" s="1">
        <v>43903</v>
      </c>
      <c r="B2412">
        <v>2.0362705372514132</v>
      </c>
      <c r="C2412" t="s">
        <v>148</v>
      </c>
    </row>
    <row r="2413" spans="1:3" x14ac:dyDescent="0.25">
      <c r="A2413" s="1">
        <v>43904</v>
      </c>
      <c r="B2413">
        <v>4.552964596201182</v>
      </c>
      <c r="C2413" t="s">
        <v>148</v>
      </c>
    </row>
    <row r="2414" spans="1:3" x14ac:dyDescent="0.25">
      <c r="A2414" s="1">
        <v>43905</v>
      </c>
      <c r="B2414">
        <v>7.7169964631818893</v>
      </c>
      <c r="C2414" t="s">
        <v>148</v>
      </c>
    </row>
    <row r="2415" spans="1:3" x14ac:dyDescent="0.25">
      <c r="A2415" s="1">
        <v>43906</v>
      </c>
      <c r="B2415">
        <v>16.453058263955402</v>
      </c>
      <c r="C2415" t="s">
        <v>148</v>
      </c>
    </row>
    <row r="2416" spans="1:3" x14ac:dyDescent="0.25">
      <c r="A2416" s="1">
        <v>43907</v>
      </c>
      <c r="B2416">
        <v>12.675346848255456</v>
      </c>
      <c r="C2416" t="s">
        <v>148</v>
      </c>
    </row>
    <row r="2417" spans="1:3" x14ac:dyDescent="0.25">
      <c r="A2417" s="1">
        <v>43908</v>
      </c>
      <c r="B2417">
        <v>27.633301147711769</v>
      </c>
      <c r="C2417" t="s">
        <v>148</v>
      </c>
    </row>
    <row r="2418" spans="1:3" x14ac:dyDescent="0.25">
      <c r="A2418" s="1">
        <v>43909</v>
      </c>
      <c r="B2418">
        <v>35.21420233704054</v>
      </c>
      <c r="C2418" t="s">
        <v>148</v>
      </c>
    </row>
    <row r="2419" spans="1:3" x14ac:dyDescent="0.25">
      <c r="A2419" s="1">
        <v>43910</v>
      </c>
      <c r="B2419">
        <v>42.409727934565502</v>
      </c>
      <c r="C2419" t="s">
        <v>148</v>
      </c>
    </row>
    <row r="2420" spans="1:3" x14ac:dyDescent="0.25">
      <c r="A2420" s="1">
        <v>43911</v>
      </c>
      <c r="B2420">
        <v>47.356802024516746</v>
      </c>
      <c r="C2420" t="s">
        <v>148</v>
      </c>
    </row>
    <row r="2421" spans="1:3" x14ac:dyDescent="0.25">
      <c r="A2421" s="1">
        <v>43912</v>
      </c>
      <c r="B2421">
        <v>42.001002877718697</v>
      </c>
      <c r="C2421" t="s">
        <v>148</v>
      </c>
    </row>
    <row r="2422" spans="1:3" x14ac:dyDescent="0.25">
      <c r="A2422" s="1">
        <v>43913</v>
      </c>
      <c r="B2422">
        <v>65.881657585091844</v>
      </c>
      <c r="C2422" t="s">
        <v>148</v>
      </c>
    </row>
    <row r="2423" spans="1:3" x14ac:dyDescent="0.25">
      <c r="A2423" s="1">
        <v>43914</v>
      </c>
      <c r="B2423">
        <v>53.845025435163237</v>
      </c>
      <c r="C2423" t="s">
        <v>148</v>
      </c>
    </row>
    <row r="2424" spans="1:3" x14ac:dyDescent="0.25">
      <c r="A2424" s="1">
        <v>43915</v>
      </c>
      <c r="B2424">
        <v>67.326562717620817</v>
      </c>
      <c r="C2424" t="s">
        <v>148</v>
      </c>
    </row>
    <row r="2425" spans="1:3" x14ac:dyDescent="0.25">
      <c r="A2425" s="1">
        <v>43916</v>
      </c>
      <c r="B2425">
        <v>58.327235814763768</v>
      </c>
      <c r="C2425" t="s">
        <v>148</v>
      </c>
    </row>
    <row r="2426" spans="1:3" x14ac:dyDescent="0.25">
      <c r="A2426" s="1">
        <v>43917</v>
      </c>
      <c r="B2426">
        <v>52.353270257027162</v>
      </c>
      <c r="C2426" t="s">
        <v>148</v>
      </c>
    </row>
    <row r="2427" spans="1:3" x14ac:dyDescent="0.25">
      <c r="A2427" s="1">
        <v>43918</v>
      </c>
      <c r="B2427">
        <v>43.33377205541192</v>
      </c>
      <c r="C2427" t="s">
        <v>148</v>
      </c>
    </row>
    <row r="2428" spans="1:3" x14ac:dyDescent="0.25">
      <c r="A2428" s="1">
        <v>43919</v>
      </c>
      <c r="B2428">
        <v>32.48572230016935</v>
      </c>
      <c r="C2428" t="s">
        <v>148</v>
      </c>
    </row>
    <row r="2429" spans="1:3" x14ac:dyDescent="0.25">
      <c r="A2429" s="1">
        <v>43920</v>
      </c>
      <c r="B2429">
        <v>39.981099989227772</v>
      </c>
      <c r="C2429" t="s">
        <v>148</v>
      </c>
    </row>
    <row r="2430" spans="1:3" x14ac:dyDescent="0.25">
      <c r="A2430" s="1">
        <v>43921</v>
      </c>
      <c r="B2430">
        <v>33.779324945218804</v>
      </c>
      <c r="C2430" t="s">
        <v>148</v>
      </c>
    </row>
    <row r="2431" spans="1:3" x14ac:dyDescent="0.25">
      <c r="A2431" s="1">
        <v>43922</v>
      </c>
      <c r="B2431">
        <v>32.403633003832013</v>
      </c>
      <c r="C2431" t="s">
        <v>148</v>
      </c>
    </row>
    <row r="2432" spans="1:3" x14ac:dyDescent="0.25">
      <c r="A2432" s="1">
        <v>43923</v>
      </c>
      <c r="B2432">
        <v>30.248530634148477</v>
      </c>
      <c r="C2432" t="s">
        <v>148</v>
      </c>
    </row>
    <row r="2433" spans="1:3" x14ac:dyDescent="0.25">
      <c r="A2433" s="1">
        <v>43924</v>
      </c>
      <c r="B2433">
        <v>31.588761802958423</v>
      </c>
      <c r="C2433" t="s">
        <v>148</v>
      </c>
    </row>
    <row r="2434" spans="1:3" x14ac:dyDescent="0.25">
      <c r="A2434" s="1">
        <v>43925</v>
      </c>
      <c r="B2434">
        <v>26.662996532157166</v>
      </c>
      <c r="C2434" t="s">
        <v>148</v>
      </c>
    </row>
    <row r="2435" spans="1:3" x14ac:dyDescent="0.25">
      <c r="A2435" s="1">
        <v>43926</v>
      </c>
      <c r="B2435">
        <v>33.81082337060495</v>
      </c>
      <c r="C2435" t="s">
        <v>148</v>
      </c>
    </row>
    <row r="2436" spans="1:3" x14ac:dyDescent="0.25">
      <c r="A2436" s="1">
        <v>43927</v>
      </c>
      <c r="B2436">
        <v>31.80958807471573</v>
      </c>
      <c r="C2436" t="s">
        <v>148</v>
      </c>
    </row>
    <row r="2437" spans="1:3" x14ac:dyDescent="0.25">
      <c r="A2437" s="1">
        <v>43928</v>
      </c>
      <c r="B2437">
        <v>52.522689801508655</v>
      </c>
      <c r="C2437" t="s">
        <v>148</v>
      </c>
    </row>
    <row r="2438" spans="1:3" x14ac:dyDescent="0.25">
      <c r="A2438" s="1">
        <v>43929</v>
      </c>
      <c r="B2438">
        <v>59.399118373709186</v>
      </c>
      <c r="C2438" t="s">
        <v>148</v>
      </c>
    </row>
    <row r="2439" spans="1:3" x14ac:dyDescent="0.25">
      <c r="A2439" s="1">
        <v>43930</v>
      </c>
      <c r="B2439">
        <v>50.760896066472313</v>
      </c>
      <c r="C2439" t="s">
        <v>148</v>
      </c>
    </row>
    <row r="2440" spans="1:3" x14ac:dyDescent="0.25">
      <c r="A2440" s="1">
        <v>43931</v>
      </c>
      <c r="B2440">
        <v>46.614424900054324</v>
      </c>
      <c r="C2440" t="s">
        <v>148</v>
      </c>
    </row>
    <row r="2441" spans="1:3" x14ac:dyDescent="0.25">
      <c r="A2441" s="1">
        <v>43932</v>
      </c>
      <c r="B2441">
        <v>79.057587310341518</v>
      </c>
      <c r="C2441" t="s">
        <v>148</v>
      </c>
    </row>
    <row r="2442" spans="1:3" x14ac:dyDescent="0.25">
      <c r="A2442" s="1">
        <v>43933</v>
      </c>
      <c r="B2442">
        <v>100.2906385078501</v>
      </c>
      <c r="C2442" t="s">
        <v>148</v>
      </c>
    </row>
    <row r="2443" spans="1:3" x14ac:dyDescent="0.25">
      <c r="A2443" s="1">
        <v>43934</v>
      </c>
      <c r="B2443">
        <v>103.20269632230467</v>
      </c>
      <c r="C2443" t="s">
        <v>148</v>
      </c>
    </row>
    <row r="2444" spans="1:3" x14ac:dyDescent="0.25">
      <c r="A2444" s="1">
        <v>43935</v>
      </c>
      <c r="B2444">
        <v>67.747998659444946</v>
      </c>
      <c r="C2444" t="s">
        <v>148</v>
      </c>
    </row>
    <row r="2445" spans="1:3" x14ac:dyDescent="0.25">
      <c r="A2445" s="1">
        <v>43936</v>
      </c>
      <c r="B2445">
        <v>41.643737350903749</v>
      </c>
      <c r="C2445" t="s">
        <v>148</v>
      </c>
    </row>
    <row r="2446" spans="1:3" x14ac:dyDescent="0.25">
      <c r="A2446" s="1">
        <v>43937</v>
      </c>
      <c r="B2446">
        <v>247.99035325455776</v>
      </c>
      <c r="C2446" t="s">
        <v>148</v>
      </c>
    </row>
    <row r="2447" spans="1:3" x14ac:dyDescent="0.25">
      <c r="A2447" s="1">
        <v>43938</v>
      </c>
      <c r="B2447">
        <v>110.71406025535084</v>
      </c>
      <c r="C2447" t="s">
        <v>148</v>
      </c>
    </row>
    <row r="2448" spans="1:3" x14ac:dyDescent="0.25">
      <c r="A2448" s="1">
        <v>43939</v>
      </c>
      <c r="B2448">
        <v>74.223016514358477</v>
      </c>
      <c r="C2448" t="s">
        <v>148</v>
      </c>
    </row>
    <row r="2449" spans="1:3" x14ac:dyDescent="0.25">
      <c r="A2449" s="1">
        <v>43940</v>
      </c>
      <c r="B2449">
        <v>-3.2970712096543338</v>
      </c>
      <c r="C2449" t="s">
        <v>148</v>
      </c>
    </row>
    <row r="2450" spans="1:3" x14ac:dyDescent="0.25">
      <c r="A2450" s="1">
        <v>43941</v>
      </c>
      <c r="B2450">
        <v>-43.882033342776602</v>
      </c>
      <c r="C2450" t="s">
        <v>148</v>
      </c>
    </row>
    <row r="2451" spans="1:3" x14ac:dyDescent="0.25">
      <c r="A2451" s="1">
        <v>43942</v>
      </c>
      <c r="B2451">
        <v>-9.3292014671029282</v>
      </c>
      <c r="C2451" t="s">
        <v>148</v>
      </c>
    </row>
    <row r="2452" spans="1:3" x14ac:dyDescent="0.25">
      <c r="A2452" s="1">
        <v>43943</v>
      </c>
      <c r="B2452">
        <v>33.936369453548089</v>
      </c>
      <c r="C2452" t="s">
        <v>148</v>
      </c>
    </row>
    <row r="2453" spans="1:3" x14ac:dyDescent="0.25">
      <c r="A2453" s="1">
        <v>43944</v>
      </c>
      <c r="B2453">
        <v>32.648051543065407</v>
      </c>
      <c r="C2453" t="s">
        <v>148</v>
      </c>
    </row>
    <row r="2454" spans="1:3" x14ac:dyDescent="0.25">
      <c r="A2454" s="1">
        <v>43945</v>
      </c>
      <c r="B2454">
        <v>-5.2932332554338224</v>
      </c>
      <c r="C2454" t="s">
        <v>148</v>
      </c>
    </row>
    <row r="2455" spans="1:3" x14ac:dyDescent="0.25">
      <c r="A2455" s="1">
        <v>43946</v>
      </c>
      <c r="B2455">
        <v>-26.632859924167377</v>
      </c>
      <c r="C2455" t="s">
        <v>148</v>
      </c>
    </row>
    <row r="2456" spans="1:3" x14ac:dyDescent="0.25">
      <c r="A2456" s="1">
        <v>43947</v>
      </c>
      <c r="B2456">
        <v>2.1065809420199306</v>
      </c>
      <c r="C2456" t="s">
        <v>148</v>
      </c>
    </row>
    <row r="2457" spans="1:3" x14ac:dyDescent="0.25">
      <c r="A2457" s="1">
        <v>43948</v>
      </c>
      <c r="B2457">
        <v>6.1180979703652625</v>
      </c>
      <c r="C2457" t="s">
        <v>148</v>
      </c>
    </row>
    <row r="2458" spans="1:3" x14ac:dyDescent="0.25">
      <c r="A2458" s="1">
        <v>43949</v>
      </c>
      <c r="B2458">
        <v>17.120135260786391</v>
      </c>
      <c r="C2458" t="s">
        <v>148</v>
      </c>
    </row>
    <row r="2459" spans="1:3" x14ac:dyDescent="0.25">
      <c r="A2459" s="1">
        <v>43950</v>
      </c>
      <c r="B2459">
        <v>6.880375533194651</v>
      </c>
      <c r="C2459" t="s">
        <v>148</v>
      </c>
    </row>
    <row r="2460" spans="1:3" x14ac:dyDescent="0.25">
      <c r="A2460" s="1">
        <v>43951</v>
      </c>
      <c r="B2460">
        <v>10.194706931690188</v>
      </c>
      <c r="C2460" t="s">
        <v>148</v>
      </c>
    </row>
    <row r="2461" spans="1:3" x14ac:dyDescent="0.25">
      <c r="A2461" s="1">
        <v>43952</v>
      </c>
      <c r="B2461">
        <v>3.2643253985830261</v>
      </c>
      <c r="C2461" t="s">
        <v>148</v>
      </c>
    </row>
    <row r="2462" spans="1:3" x14ac:dyDescent="0.25">
      <c r="A2462" s="1">
        <v>43953</v>
      </c>
      <c r="B2462">
        <v>7.0586241491006119E-2</v>
      </c>
      <c r="C2462" t="s">
        <v>148</v>
      </c>
    </row>
    <row r="2463" spans="1:3" x14ac:dyDescent="0.25">
      <c r="A2463" s="1">
        <v>43954</v>
      </c>
      <c r="B2463">
        <v>-0.7222958234343011</v>
      </c>
      <c r="C2463" t="s">
        <v>148</v>
      </c>
    </row>
    <row r="2464" spans="1:3" x14ac:dyDescent="0.25">
      <c r="A2464" s="1">
        <v>43955</v>
      </c>
      <c r="B2464">
        <v>0.89415577820855163</v>
      </c>
      <c r="C2464" t="s">
        <v>148</v>
      </c>
    </row>
    <row r="2465" spans="1:3" x14ac:dyDescent="0.25">
      <c r="A2465" s="1">
        <v>43956</v>
      </c>
      <c r="B2465">
        <v>2.6956419971749295</v>
      </c>
      <c r="C2465" t="s">
        <v>148</v>
      </c>
    </row>
    <row r="2466" spans="1:3" x14ac:dyDescent="0.25">
      <c r="A2466" s="1">
        <v>43957</v>
      </c>
      <c r="B2466">
        <v>1.5892716116663408</v>
      </c>
      <c r="C2466" t="s">
        <v>148</v>
      </c>
    </row>
    <row r="2467" spans="1:3" x14ac:dyDescent="0.25">
      <c r="A2467" s="1">
        <v>43958</v>
      </c>
      <c r="B2467">
        <v>-0.26908567519192639</v>
      </c>
      <c r="C2467" t="s">
        <v>148</v>
      </c>
    </row>
    <row r="2468" spans="1:3" x14ac:dyDescent="0.25">
      <c r="A2468" s="1">
        <v>43959</v>
      </c>
      <c r="B2468">
        <v>0.3144277141323133</v>
      </c>
      <c r="C2468" t="s">
        <v>148</v>
      </c>
    </row>
    <row r="2469" spans="1:3" x14ac:dyDescent="0.25">
      <c r="A2469" s="1">
        <v>43960</v>
      </c>
      <c r="B2469">
        <v>9.3582957957423396</v>
      </c>
      <c r="C2469" t="s">
        <v>148</v>
      </c>
    </row>
    <row r="2470" spans="1:3" x14ac:dyDescent="0.25">
      <c r="A2470" s="1">
        <v>43961</v>
      </c>
      <c r="B2470">
        <v>16.298557002997335</v>
      </c>
      <c r="C2470" t="s">
        <v>148</v>
      </c>
    </row>
    <row r="2471" spans="1:3" x14ac:dyDescent="0.25">
      <c r="A2471" s="1">
        <v>43962</v>
      </c>
      <c r="B2471">
        <v>7.6622014058646091</v>
      </c>
      <c r="C2471" t="s">
        <v>148</v>
      </c>
    </row>
    <row r="2472" spans="1:3" x14ac:dyDescent="0.25">
      <c r="A2472" s="1">
        <v>43963</v>
      </c>
      <c r="B2472">
        <v>7.2868913589097764</v>
      </c>
      <c r="C2472" t="s">
        <v>148</v>
      </c>
    </row>
    <row r="2473" spans="1:3" x14ac:dyDescent="0.25">
      <c r="A2473" s="1">
        <v>43964</v>
      </c>
      <c r="B2473">
        <v>1.4658751427809809</v>
      </c>
      <c r="C2473" t="s">
        <v>148</v>
      </c>
    </row>
    <row r="2474" spans="1:3" x14ac:dyDescent="0.25">
      <c r="A2474" s="1">
        <v>43965</v>
      </c>
      <c r="B2474">
        <v>1.366833290759317</v>
      </c>
      <c r="C2474" t="s">
        <v>148</v>
      </c>
    </row>
    <row r="2475" spans="1:3" x14ac:dyDescent="0.25">
      <c r="A2475" s="1">
        <v>43966</v>
      </c>
      <c r="B2475">
        <v>6.7141499531081816</v>
      </c>
      <c r="C2475" t="s">
        <v>148</v>
      </c>
    </row>
    <row r="2476" spans="1:3" x14ac:dyDescent="0.25">
      <c r="A2476" s="1">
        <v>43967</v>
      </c>
      <c r="B2476">
        <v>8.4592997673822694</v>
      </c>
      <c r="C2476" t="s">
        <v>148</v>
      </c>
    </row>
    <row r="2477" spans="1:3" x14ac:dyDescent="0.25">
      <c r="A2477" s="1">
        <v>43968</v>
      </c>
      <c r="B2477">
        <v>4.9818504459407009</v>
      </c>
      <c r="C2477" t="s">
        <v>148</v>
      </c>
    </row>
    <row r="2478" spans="1:3" x14ac:dyDescent="0.25">
      <c r="A2478" s="1">
        <v>43969</v>
      </c>
      <c r="B2478">
        <v>4.4196162375535923</v>
      </c>
      <c r="C2478" t="s">
        <v>148</v>
      </c>
    </row>
    <row r="2479" spans="1:3" x14ac:dyDescent="0.25">
      <c r="A2479" s="1">
        <v>43970</v>
      </c>
      <c r="B2479">
        <v>5.6886942968788272</v>
      </c>
      <c r="C2479" t="s">
        <v>148</v>
      </c>
    </row>
    <row r="2480" spans="1:3" x14ac:dyDescent="0.25">
      <c r="A2480" s="1">
        <v>43971</v>
      </c>
      <c r="B2480">
        <v>6.5053692610937333</v>
      </c>
      <c r="C2480" t="s">
        <v>148</v>
      </c>
    </row>
    <row r="2481" spans="1:3" x14ac:dyDescent="0.25">
      <c r="A2481" s="1">
        <v>43972</v>
      </c>
      <c r="B2481">
        <v>5.6611213599852679</v>
      </c>
      <c r="C2481" t="s">
        <v>148</v>
      </c>
    </row>
    <row r="2482" spans="1:3" x14ac:dyDescent="0.25">
      <c r="A2482" s="1">
        <v>43973</v>
      </c>
      <c r="B2482">
        <v>2.9516162052899206</v>
      </c>
      <c r="C2482" t="s">
        <v>148</v>
      </c>
    </row>
    <row r="2483" spans="1:3" x14ac:dyDescent="0.25">
      <c r="A2483" s="1">
        <v>43974</v>
      </c>
      <c r="B2483">
        <v>2.4058257321102952</v>
      </c>
      <c r="C2483" t="s">
        <v>148</v>
      </c>
    </row>
    <row r="2484" spans="1:3" x14ac:dyDescent="0.25">
      <c r="A2484" s="1">
        <v>43975</v>
      </c>
      <c r="B2484">
        <v>-0.41005319506578031</v>
      </c>
      <c r="C2484" t="s">
        <v>148</v>
      </c>
    </row>
    <row r="2485" spans="1:3" x14ac:dyDescent="0.25">
      <c r="A2485" s="1">
        <v>43976</v>
      </c>
      <c r="B2485">
        <v>2.0924571407642683</v>
      </c>
      <c r="C2485" t="s">
        <v>148</v>
      </c>
    </row>
    <row r="2486" spans="1:3" x14ac:dyDescent="0.25">
      <c r="A2486" s="1">
        <v>43977</v>
      </c>
      <c r="B2486">
        <v>8.5882413529584127</v>
      </c>
      <c r="C2486" t="s">
        <v>148</v>
      </c>
    </row>
    <row r="2487" spans="1:3" x14ac:dyDescent="0.25">
      <c r="A2487" s="1">
        <v>43978</v>
      </c>
      <c r="B2487">
        <v>7.9961581594714932</v>
      </c>
      <c r="C2487" t="s">
        <v>148</v>
      </c>
    </row>
    <row r="2488" spans="1:3" x14ac:dyDescent="0.25">
      <c r="A2488" s="1">
        <v>43979</v>
      </c>
      <c r="B2488">
        <v>3.7418877688562633</v>
      </c>
      <c r="C2488" t="s">
        <v>148</v>
      </c>
    </row>
    <row r="2489" spans="1:3" x14ac:dyDescent="0.25">
      <c r="A2489" s="1">
        <v>43980</v>
      </c>
      <c r="B2489">
        <v>1.616102647659361</v>
      </c>
      <c r="C2489" t="s">
        <v>148</v>
      </c>
    </row>
    <row r="2490" spans="1:3" x14ac:dyDescent="0.25">
      <c r="A2490" s="1">
        <v>43981</v>
      </c>
      <c r="B2490">
        <v>-1.6685291513327143</v>
      </c>
      <c r="C2490" t="s">
        <v>148</v>
      </c>
    </row>
    <row r="2491" spans="1:3" x14ac:dyDescent="0.25">
      <c r="A2491" s="1">
        <v>43982</v>
      </c>
      <c r="B2491">
        <v>1.3029087375347337</v>
      </c>
      <c r="C2491" t="s">
        <v>148</v>
      </c>
    </row>
    <row r="2492" spans="1:3" x14ac:dyDescent="0.25">
      <c r="A2492" s="1">
        <v>43983</v>
      </c>
      <c r="B2492">
        <v>2.5804226335851701</v>
      </c>
      <c r="C2492" t="s">
        <v>148</v>
      </c>
    </row>
    <row r="2493" spans="1:3" x14ac:dyDescent="0.25">
      <c r="A2493" s="1">
        <v>43984</v>
      </c>
      <c r="B2493">
        <v>13.870893442875852</v>
      </c>
      <c r="C2493" t="s">
        <v>148</v>
      </c>
    </row>
    <row r="2494" spans="1:3" x14ac:dyDescent="0.25">
      <c r="A2494" s="1">
        <v>43985</v>
      </c>
      <c r="B2494">
        <v>8.244966397051714</v>
      </c>
      <c r="C2494" t="s">
        <v>148</v>
      </c>
    </row>
    <row r="2495" spans="1:3" x14ac:dyDescent="0.25">
      <c r="A2495" s="1">
        <v>43986</v>
      </c>
      <c r="B2495">
        <v>3.1230089195724373</v>
      </c>
      <c r="C2495" t="s">
        <v>148</v>
      </c>
    </row>
    <row r="2496" spans="1:3" x14ac:dyDescent="0.25">
      <c r="A2496" s="1">
        <v>43987</v>
      </c>
      <c r="B2496">
        <v>2.7734535254672732</v>
      </c>
      <c r="C2496" t="s">
        <v>148</v>
      </c>
    </row>
    <row r="2497" spans="1:3" x14ac:dyDescent="0.25">
      <c r="A2497" s="1">
        <v>43988</v>
      </c>
      <c r="B2497">
        <v>1.2485117342447845</v>
      </c>
      <c r="C2497" t="s">
        <v>148</v>
      </c>
    </row>
    <row r="2498" spans="1:3" x14ac:dyDescent="0.25">
      <c r="A2498" s="1">
        <v>43989</v>
      </c>
      <c r="B2498">
        <v>4.4510747462924733</v>
      </c>
      <c r="C2498" t="s">
        <v>148</v>
      </c>
    </row>
    <row r="2499" spans="1:3" x14ac:dyDescent="0.25">
      <c r="A2499" s="1">
        <v>43990</v>
      </c>
      <c r="B2499">
        <v>5.6834710888511975</v>
      </c>
      <c r="C2499" t="s">
        <v>148</v>
      </c>
    </row>
    <row r="2500" spans="1:3" x14ac:dyDescent="0.25">
      <c r="A2500" s="1">
        <v>43991</v>
      </c>
      <c r="B2500">
        <v>4.6126509081513012</v>
      </c>
      <c r="C2500" t="s">
        <v>148</v>
      </c>
    </row>
    <row r="2501" spans="1:3" x14ac:dyDescent="0.25">
      <c r="A2501" s="1">
        <v>43992</v>
      </c>
      <c r="B2501">
        <v>2.3438140767015714</v>
      </c>
      <c r="C2501" t="s">
        <v>148</v>
      </c>
    </row>
    <row r="2502" spans="1:3" x14ac:dyDescent="0.25">
      <c r="A2502" s="1">
        <v>43993</v>
      </c>
      <c r="B2502">
        <v>6.8141469793439207</v>
      </c>
      <c r="C2502" t="s">
        <v>148</v>
      </c>
    </row>
    <row r="2503" spans="1:3" x14ac:dyDescent="0.25">
      <c r="A2503" s="1">
        <v>43994</v>
      </c>
      <c r="B2503">
        <v>7.7537726886234468</v>
      </c>
      <c r="C2503" t="s">
        <v>148</v>
      </c>
    </row>
    <row r="2504" spans="1:3" x14ac:dyDescent="0.25">
      <c r="A2504" s="1">
        <v>43995</v>
      </c>
      <c r="B2504">
        <v>11.477737621985007</v>
      </c>
      <c r="C2504" t="s">
        <v>148</v>
      </c>
    </row>
    <row r="2505" spans="1:3" x14ac:dyDescent="0.25">
      <c r="A2505" s="1">
        <v>43996</v>
      </c>
      <c r="B2505">
        <v>44.851393231250576</v>
      </c>
      <c r="C2505" t="s">
        <v>148</v>
      </c>
    </row>
    <row r="2506" spans="1:3" x14ac:dyDescent="0.25">
      <c r="A2506" s="1">
        <v>43997</v>
      </c>
      <c r="B2506">
        <v>52.063117563245299</v>
      </c>
      <c r="C2506" t="s">
        <v>148</v>
      </c>
    </row>
    <row r="2507" spans="1:3" x14ac:dyDescent="0.25">
      <c r="A2507" s="1">
        <v>43998</v>
      </c>
      <c r="B2507">
        <v>50.460344477185124</v>
      </c>
      <c r="C2507" t="s">
        <v>148</v>
      </c>
    </row>
    <row r="2508" spans="1:3" x14ac:dyDescent="0.25">
      <c r="A2508" s="1">
        <v>43999</v>
      </c>
      <c r="B2508">
        <v>47.481022404381548</v>
      </c>
      <c r="C2508" t="s">
        <v>148</v>
      </c>
    </row>
    <row r="2509" spans="1:3" x14ac:dyDescent="0.25">
      <c r="A2509" s="1">
        <v>44000</v>
      </c>
      <c r="B2509">
        <v>29.42317139145236</v>
      </c>
      <c r="C2509" t="s">
        <v>148</v>
      </c>
    </row>
    <row r="2510" spans="1:3" x14ac:dyDescent="0.25">
      <c r="A2510" s="1">
        <v>44001</v>
      </c>
      <c r="B2510">
        <v>26.402702461103509</v>
      </c>
      <c r="C2510" t="s">
        <v>148</v>
      </c>
    </row>
    <row r="2511" spans="1:3" x14ac:dyDescent="0.25">
      <c r="A2511" s="1">
        <v>44002</v>
      </c>
      <c r="B2511">
        <v>26.158631968498625</v>
      </c>
      <c r="C2511" t="s">
        <v>148</v>
      </c>
    </row>
    <row r="2512" spans="1:3" x14ac:dyDescent="0.25">
      <c r="A2512" s="1">
        <v>44003</v>
      </c>
      <c r="B2512">
        <v>28.846223403990685</v>
      </c>
      <c r="C2512" t="s">
        <v>148</v>
      </c>
    </row>
    <row r="2513" spans="1:3" x14ac:dyDescent="0.25">
      <c r="A2513" s="1">
        <v>44004</v>
      </c>
      <c r="B2513">
        <v>20.332079961724865</v>
      </c>
      <c r="C2513" t="s">
        <v>148</v>
      </c>
    </row>
    <row r="2514" spans="1:3" x14ac:dyDescent="0.25">
      <c r="A2514" s="1">
        <v>43848</v>
      </c>
      <c r="C2514" t="s">
        <v>93</v>
      </c>
    </row>
    <row r="2515" spans="1:3" x14ac:dyDescent="0.25">
      <c r="A2515" s="1">
        <v>43849</v>
      </c>
      <c r="C2515" t="s">
        <v>93</v>
      </c>
    </row>
    <row r="2516" spans="1:3" x14ac:dyDescent="0.25">
      <c r="A2516" s="1">
        <v>43850</v>
      </c>
      <c r="C2516" t="s">
        <v>93</v>
      </c>
    </row>
    <row r="2517" spans="1:3" x14ac:dyDescent="0.25">
      <c r="A2517" s="1">
        <v>43851</v>
      </c>
      <c r="C2517" t="s">
        <v>93</v>
      </c>
    </row>
    <row r="2518" spans="1:3" x14ac:dyDescent="0.25">
      <c r="A2518" s="1">
        <v>43852</v>
      </c>
      <c r="C2518" t="s">
        <v>93</v>
      </c>
    </row>
    <row r="2519" spans="1:3" x14ac:dyDescent="0.25">
      <c r="A2519" s="1">
        <v>43853</v>
      </c>
      <c r="C2519" t="s">
        <v>93</v>
      </c>
    </row>
    <row r="2520" spans="1:3" x14ac:dyDescent="0.25">
      <c r="A2520" s="1">
        <v>43854</v>
      </c>
      <c r="C2520" t="s">
        <v>93</v>
      </c>
    </row>
    <row r="2521" spans="1:3" x14ac:dyDescent="0.25">
      <c r="A2521" s="1">
        <v>43855</v>
      </c>
      <c r="C2521" t="s">
        <v>93</v>
      </c>
    </row>
    <row r="2522" spans="1:3" x14ac:dyDescent="0.25">
      <c r="A2522" s="1">
        <v>43856</v>
      </c>
      <c r="C2522" t="s">
        <v>93</v>
      </c>
    </row>
    <row r="2523" spans="1:3" x14ac:dyDescent="0.25">
      <c r="A2523" s="1">
        <v>43857</v>
      </c>
      <c r="C2523" t="s">
        <v>93</v>
      </c>
    </row>
    <row r="2524" spans="1:3" x14ac:dyDescent="0.25">
      <c r="A2524" s="1">
        <v>43858</v>
      </c>
      <c r="B2524">
        <v>1575.0206662744088</v>
      </c>
      <c r="C2524" t="s">
        <v>93</v>
      </c>
    </row>
    <row r="2525" spans="1:3" x14ac:dyDescent="0.25">
      <c r="A2525" s="1">
        <v>43859</v>
      </c>
      <c r="B2525">
        <v>1606.1090215659713</v>
      </c>
      <c r="C2525" t="s">
        <v>93</v>
      </c>
    </row>
    <row r="2526" spans="1:3" x14ac:dyDescent="0.25">
      <c r="A2526" s="1">
        <v>43860</v>
      </c>
      <c r="B2526">
        <v>1840.5356869730408</v>
      </c>
      <c r="C2526" t="s">
        <v>93</v>
      </c>
    </row>
    <row r="2527" spans="1:3" x14ac:dyDescent="0.25">
      <c r="A2527" s="1">
        <v>43861</v>
      </c>
      <c r="B2527">
        <v>1984.8685584729715</v>
      </c>
      <c r="C2527" t="s">
        <v>93</v>
      </c>
    </row>
    <row r="2528" spans="1:3" x14ac:dyDescent="0.25">
      <c r="A2528" s="1">
        <v>43862</v>
      </c>
      <c r="B2528">
        <v>2088.1636492097973</v>
      </c>
      <c r="C2528" t="s">
        <v>93</v>
      </c>
    </row>
    <row r="2529" spans="1:3" x14ac:dyDescent="0.25">
      <c r="A2529" s="1">
        <v>43863</v>
      </c>
      <c r="B2529">
        <v>2481.606007265123</v>
      </c>
      <c r="C2529" t="s">
        <v>93</v>
      </c>
    </row>
    <row r="2530" spans="1:3" x14ac:dyDescent="0.25">
      <c r="A2530" s="1">
        <v>43864</v>
      </c>
      <c r="B2530">
        <v>2841.8937956252685</v>
      </c>
      <c r="C2530" t="s">
        <v>93</v>
      </c>
    </row>
    <row r="2531" spans="1:3" x14ac:dyDescent="0.25">
      <c r="A2531" s="1">
        <v>43865</v>
      </c>
      <c r="B2531">
        <v>3255.935690833554</v>
      </c>
      <c r="C2531" t="s">
        <v>93</v>
      </c>
    </row>
    <row r="2532" spans="1:3" x14ac:dyDescent="0.25">
      <c r="A2532" s="1">
        <v>43866</v>
      </c>
      <c r="B2532">
        <v>3779.3892593971941</v>
      </c>
      <c r="C2532" t="s">
        <v>93</v>
      </c>
    </row>
    <row r="2533" spans="1:3" x14ac:dyDescent="0.25">
      <c r="A2533" s="1">
        <v>43867</v>
      </c>
      <c r="B2533">
        <v>3756.1706141970672</v>
      </c>
      <c r="C2533" t="s">
        <v>93</v>
      </c>
    </row>
    <row r="2534" spans="1:3" x14ac:dyDescent="0.25">
      <c r="A2534" s="1">
        <v>43868</v>
      </c>
      <c r="B2534">
        <v>3375.7902594319348</v>
      </c>
      <c r="C2534" t="s">
        <v>93</v>
      </c>
    </row>
    <row r="2535" spans="1:3" x14ac:dyDescent="0.25">
      <c r="A2535" s="1">
        <v>43869</v>
      </c>
      <c r="B2535">
        <v>3258.647020535946</v>
      </c>
      <c r="C2535" t="s">
        <v>93</v>
      </c>
    </row>
    <row r="2536" spans="1:3" x14ac:dyDescent="0.25">
      <c r="A2536" s="1">
        <v>43870</v>
      </c>
      <c r="B2536">
        <v>2622.6064124179338</v>
      </c>
      <c r="C2536" t="s">
        <v>93</v>
      </c>
    </row>
    <row r="2537" spans="1:3" x14ac:dyDescent="0.25">
      <c r="A2537" s="1">
        <v>43871</v>
      </c>
      <c r="B2537">
        <v>2714.8258109474741</v>
      </c>
      <c r="C2537" t="s">
        <v>93</v>
      </c>
    </row>
    <row r="2538" spans="1:3" x14ac:dyDescent="0.25">
      <c r="A2538" s="1">
        <v>43872</v>
      </c>
      <c r="B2538">
        <v>2422.2891295351837</v>
      </c>
      <c r="C2538" t="s">
        <v>93</v>
      </c>
    </row>
    <row r="2539" spans="1:3" x14ac:dyDescent="0.25">
      <c r="A2539" s="1">
        <v>43873</v>
      </c>
      <c r="B2539">
        <v>2043.1835460672073</v>
      </c>
      <c r="C2539" t="s">
        <v>93</v>
      </c>
    </row>
    <row r="2540" spans="1:3" x14ac:dyDescent="0.25">
      <c r="A2540" s="1">
        <v>43874</v>
      </c>
      <c r="B2540">
        <v>1627.9000946164902</v>
      </c>
      <c r="C2540" t="s">
        <v>93</v>
      </c>
    </row>
    <row r="2541" spans="1:3" x14ac:dyDescent="0.25">
      <c r="A2541" s="1">
        <v>43875</v>
      </c>
      <c r="B2541">
        <v>1566.4292916103957</v>
      </c>
      <c r="C2541" t="s">
        <v>93</v>
      </c>
    </row>
    <row r="2542" spans="1:3" x14ac:dyDescent="0.25">
      <c r="A2542" s="1">
        <v>43876</v>
      </c>
      <c r="B2542">
        <v>1303.2276199690641</v>
      </c>
      <c r="C2542" t="s">
        <v>93</v>
      </c>
    </row>
    <row r="2543" spans="1:3" x14ac:dyDescent="0.25">
      <c r="A2543" s="1">
        <v>43877</v>
      </c>
      <c r="B2543">
        <v>1041.332327779767</v>
      </c>
      <c r="C2543" t="s">
        <v>93</v>
      </c>
    </row>
    <row r="2544" spans="1:3" x14ac:dyDescent="0.25">
      <c r="A2544" s="1">
        <v>43878</v>
      </c>
      <c r="B2544">
        <v>1436.2116553280778</v>
      </c>
      <c r="C2544" t="s">
        <v>93</v>
      </c>
    </row>
    <row r="2545" spans="1:3" x14ac:dyDescent="0.25">
      <c r="A2545" s="1">
        <v>43879</v>
      </c>
      <c r="B2545">
        <v>1498.4050379466285</v>
      </c>
      <c r="C2545" t="s">
        <v>93</v>
      </c>
    </row>
    <row r="2546" spans="1:3" x14ac:dyDescent="0.25">
      <c r="A2546" s="1">
        <v>43880</v>
      </c>
      <c r="B2546">
        <v>925.34748635524272</v>
      </c>
      <c r="C2546" t="s">
        <v>93</v>
      </c>
    </row>
    <row r="2547" spans="1:3" x14ac:dyDescent="0.25">
      <c r="A2547" s="1">
        <v>43881</v>
      </c>
      <c r="B2547">
        <v>798.92258807296503</v>
      </c>
      <c r="C2547" t="s">
        <v>93</v>
      </c>
    </row>
    <row r="2548" spans="1:3" x14ac:dyDescent="0.25">
      <c r="A2548" s="1">
        <v>43882</v>
      </c>
      <c r="B2548">
        <v>260.24273115506264</v>
      </c>
      <c r="C2548" t="s">
        <v>93</v>
      </c>
    </row>
    <row r="2549" spans="1:3" x14ac:dyDescent="0.25">
      <c r="A2549" s="1">
        <v>43883</v>
      </c>
      <c r="B2549">
        <v>270.47350549902797</v>
      </c>
      <c r="C2549" t="s">
        <v>93</v>
      </c>
    </row>
    <row r="2550" spans="1:3" x14ac:dyDescent="0.25">
      <c r="A2550" s="1">
        <v>43884</v>
      </c>
      <c r="B2550">
        <v>115.61998524190309</v>
      </c>
      <c r="C2550" t="s">
        <v>93</v>
      </c>
    </row>
    <row r="2551" spans="1:3" x14ac:dyDescent="0.25">
      <c r="A2551" s="1">
        <v>43885</v>
      </c>
      <c r="B2551">
        <v>441.6785208190438</v>
      </c>
      <c r="C2551" t="s">
        <v>93</v>
      </c>
    </row>
    <row r="2552" spans="1:3" x14ac:dyDescent="0.25">
      <c r="A2552" s="1">
        <v>43886</v>
      </c>
      <c r="B2552">
        <v>358.39969186056993</v>
      </c>
      <c r="C2552" t="s">
        <v>93</v>
      </c>
    </row>
    <row r="2553" spans="1:3" x14ac:dyDescent="0.25">
      <c r="A2553" s="1">
        <v>43887</v>
      </c>
      <c r="B2553">
        <v>274.5008432611159</v>
      </c>
      <c r="C2553" t="s">
        <v>93</v>
      </c>
    </row>
    <row r="2554" spans="1:3" x14ac:dyDescent="0.25">
      <c r="A2554" s="1">
        <v>43888</v>
      </c>
      <c r="B2554">
        <v>231.47468755426965</v>
      </c>
      <c r="C2554" t="s">
        <v>93</v>
      </c>
    </row>
    <row r="2555" spans="1:3" x14ac:dyDescent="0.25">
      <c r="A2555" s="1">
        <v>43889</v>
      </c>
      <c r="B2555">
        <v>348.55927249333928</v>
      </c>
      <c r="C2555" t="s">
        <v>93</v>
      </c>
    </row>
    <row r="2556" spans="1:3" x14ac:dyDescent="0.25">
      <c r="A2556" s="1">
        <v>43890</v>
      </c>
      <c r="B2556">
        <v>452.76107236218144</v>
      </c>
      <c r="C2556" t="s">
        <v>93</v>
      </c>
    </row>
    <row r="2557" spans="1:3" x14ac:dyDescent="0.25">
      <c r="A2557" s="1">
        <v>43891</v>
      </c>
      <c r="B2557">
        <v>285.44838055172505</v>
      </c>
      <c r="C2557" t="s">
        <v>93</v>
      </c>
    </row>
    <row r="2558" spans="1:3" x14ac:dyDescent="0.25">
      <c r="A2558" s="1">
        <v>43892</v>
      </c>
      <c r="B2558">
        <v>158.74873880343608</v>
      </c>
      <c r="C2558" t="s">
        <v>93</v>
      </c>
    </row>
    <row r="2559" spans="1:3" x14ac:dyDescent="0.25">
      <c r="A2559" s="1">
        <v>43893</v>
      </c>
      <c r="B2559">
        <v>83.873571243631488</v>
      </c>
      <c r="C2559" t="s">
        <v>93</v>
      </c>
    </row>
    <row r="2560" spans="1:3" x14ac:dyDescent="0.25">
      <c r="A2560" s="1">
        <v>43894</v>
      </c>
      <c r="B2560">
        <v>41.419433632880775</v>
      </c>
      <c r="C2560" t="s">
        <v>93</v>
      </c>
    </row>
    <row r="2561" spans="1:3" x14ac:dyDescent="0.25">
      <c r="A2561" s="1">
        <v>43895</v>
      </c>
      <c r="B2561">
        <v>105.38366330878546</v>
      </c>
      <c r="C2561" t="s">
        <v>93</v>
      </c>
    </row>
    <row r="2562" spans="1:3" x14ac:dyDescent="0.25">
      <c r="A2562" s="1">
        <v>43896</v>
      </c>
      <c r="B2562">
        <v>136.19050359506966</v>
      </c>
      <c r="C2562" t="s">
        <v>93</v>
      </c>
    </row>
    <row r="2563" spans="1:3" x14ac:dyDescent="0.25">
      <c r="A2563" s="1">
        <v>43897</v>
      </c>
      <c r="B2563">
        <v>78.953942905796765</v>
      </c>
      <c r="C2563" t="s">
        <v>93</v>
      </c>
    </row>
    <row r="2564" spans="1:3" x14ac:dyDescent="0.25">
      <c r="A2564" s="1">
        <v>43898</v>
      </c>
      <c r="B2564">
        <v>-1.8947960536712358</v>
      </c>
      <c r="C2564" t="s">
        <v>93</v>
      </c>
    </row>
    <row r="2565" spans="1:3" x14ac:dyDescent="0.25">
      <c r="A2565" s="1">
        <v>43899</v>
      </c>
      <c r="B2565">
        <v>-36.06037911510743</v>
      </c>
      <c r="C2565" t="s">
        <v>93</v>
      </c>
    </row>
    <row r="2566" spans="1:3" x14ac:dyDescent="0.25">
      <c r="A2566" s="1">
        <v>43900</v>
      </c>
      <c r="B2566">
        <v>13.003389171817393</v>
      </c>
      <c r="C2566" t="s">
        <v>93</v>
      </c>
    </row>
    <row r="2567" spans="1:3" x14ac:dyDescent="0.25">
      <c r="A2567" s="1">
        <v>43901</v>
      </c>
      <c r="B2567">
        <v>25.857345466272918</v>
      </c>
      <c r="C2567" t="s">
        <v>93</v>
      </c>
    </row>
    <row r="2568" spans="1:3" x14ac:dyDescent="0.25">
      <c r="A2568" s="1">
        <v>43902</v>
      </c>
      <c r="B2568">
        <v>29.928336777832655</v>
      </c>
      <c r="C2568" t="s">
        <v>93</v>
      </c>
    </row>
    <row r="2569" spans="1:3" x14ac:dyDescent="0.25">
      <c r="A2569" s="1">
        <v>43903</v>
      </c>
      <c r="B2569">
        <v>16.132196224256759</v>
      </c>
      <c r="C2569" t="s">
        <v>93</v>
      </c>
    </row>
    <row r="2570" spans="1:3" x14ac:dyDescent="0.25">
      <c r="A2570" s="1">
        <v>43904</v>
      </c>
      <c r="B2570">
        <v>18.521290670755981</v>
      </c>
      <c r="C2570" t="s">
        <v>93</v>
      </c>
    </row>
    <row r="2571" spans="1:3" x14ac:dyDescent="0.25">
      <c r="A2571" s="1">
        <v>43905</v>
      </c>
      <c r="B2571">
        <v>22.026470229570656</v>
      </c>
      <c r="C2571" t="s">
        <v>93</v>
      </c>
    </row>
    <row r="2572" spans="1:3" x14ac:dyDescent="0.25">
      <c r="A2572" s="1">
        <v>43906</v>
      </c>
      <c r="B2572">
        <v>31.107077959034662</v>
      </c>
      <c r="C2572" t="s">
        <v>93</v>
      </c>
    </row>
    <row r="2573" spans="1:3" x14ac:dyDescent="0.25">
      <c r="A2573" s="1">
        <v>43907</v>
      </c>
      <c r="B2573">
        <v>27.413628760632307</v>
      </c>
      <c r="C2573" t="s">
        <v>93</v>
      </c>
    </row>
    <row r="2574" spans="1:3" x14ac:dyDescent="0.25">
      <c r="A2574" s="1">
        <v>43908</v>
      </c>
      <c r="B2574">
        <v>42.394917509013361</v>
      </c>
      <c r="C2574" t="s">
        <v>93</v>
      </c>
    </row>
    <row r="2575" spans="1:3" x14ac:dyDescent="0.25">
      <c r="A2575" s="1">
        <v>43909</v>
      </c>
      <c r="B2575">
        <v>49.903561707746597</v>
      </c>
      <c r="C2575" t="s">
        <v>93</v>
      </c>
    </row>
    <row r="2576" spans="1:3" x14ac:dyDescent="0.25">
      <c r="A2576" s="1">
        <v>43910</v>
      </c>
      <c r="B2576">
        <v>57.148182454519365</v>
      </c>
      <c r="C2576" t="s">
        <v>93</v>
      </c>
    </row>
    <row r="2577" spans="1:3" x14ac:dyDescent="0.25">
      <c r="A2577" s="1">
        <v>43911</v>
      </c>
      <c r="B2577">
        <v>62.056309622217647</v>
      </c>
      <c r="C2577" t="s">
        <v>93</v>
      </c>
    </row>
    <row r="2578" spans="1:3" x14ac:dyDescent="0.25">
      <c r="A2578" s="1">
        <v>43912</v>
      </c>
      <c r="B2578">
        <v>56.809319605678695</v>
      </c>
      <c r="C2578" t="s">
        <v>93</v>
      </c>
    </row>
    <row r="2579" spans="1:3" x14ac:dyDescent="0.25">
      <c r="A2579" s="1">
        <v>43913</v>
      </c>
      <c r="B2579">
        <v>80.442129390294355</v>
      </c>
      <c r="C2579" t="s">
        <v>93</v>
      </c>
    </row>
    <row r="2580" spans="1:3" x14ac:dyDescent="0.25">
      <c r="A2580" s="1">
        <v>43914</v>
      </c>
      <c r="B2580">
        <v>68.616433280273569</v>
      </c>
      <c r="C2580" t="s">
        <v>93</v>
      </c>
    </row>
    <row r="2581" spans="1:3" x14ac:dyDescent="0.25">
      <c r="A2581" s="1">
        <v>43915</v>
      </c>
      <c r="B2581">
        <v>82.024469274159401</v>
      </c>
      <c r="C2581" t="s">
        <v>93</v>
      </c>
    </row>
    <row r="2582" spans="1:3" x14ac:dyDescent="0.25">
      <c r="A2582" s="1">
        <v>43916</v>
      </c>
      <c r="B2582">
        <v>73.143719913542853</v>
      </c>
      <c r="C2582" t="s">
        <v>93</v>
      </c>
    </row>
    <row r="2583" spans="1:3" x14ac:dyDescent="0.25">
      <c r="A2583" s="1">
        <v>43917</v>
      </c>
      <c r="B2583">
        <v>67.052601449480932</v>
      </c>
      <c r="C2583" t="s">
        <v>93</v>
      </c>
    </row>
    <row r="2584" spans="1:3" x14ac:dyDescent="0.25">
      <c r="A2584" s="1">
        <v>43918</v>
      </c>
      <c r="B2584">
        <v>58.08226605524672</v>
      </c>
      <c r="C2584" t="s">
        <v>93</v>
      </c>
    </row>
    <row r="2585" spans="1:3" x14ac:dyDescent="0.25">
      <c r="A2585" s="1">
        <v>43919</v>
      </c>
      <c r="B2585">
        <v>47.327721768315463</v>
      </c>
      <c r="C2585" t="s">
        <v>93</v>
      </c>
    </row>
    <row r="2586" spans="1:3" x14ac:dyDescent="0.25">
      <c r="A2586" s="1">
        <v>43920</v>
      </c>
      <c r="B2586">
        <v>54.709258595755415</v>
      </c>
      <c r="C2586" t="s">
        <v>93</v>
      </c>
    </row>
    <row r="2587" spans="1:3" x14ac:dyDescent="0.25">
      <c r="A2587" s="1">
        <v>43921</v>
      </c>
      <c r="B2587">
        <v>48.548441653232167</v>
      </c>
      <c r="C2587" t="s">
        <v>93</v>
      </c>
    </row>
    <row r="2588" spans="1:3" x14ac:dyDescent="0.25">
      <c r="A2588" s="1">
        <v>43922</v>
      </c>
      <c r="B2588">
        <v>46.923760085815601</v>
      </c>
      <c r="C2588" t="s">
        <v>93</v>
      </c>
    </row>
    <row r="2589" spans="1:3" x14ac:dyDescent="0.25">
      <c r="A2589" s="1">
        <v>43923</v>
      </c>
      <c r="B2589">
        <v>44.961025352280473</v>
      </c>
      <c r="C2589" t="s">
        <v>93</v>
      </c>
    </row>
    <row r="2590" spans="1:3" x14ac:dyDescent="0.25">
      <c r="A2590" s="1">
        <v>43924</v>
      </c>
      <c r="B2590">
        <v>46.096439346246612</v>
      </c>
      <c r="C2590" t="s">
        <v>93</v>
      </c>
    </row>
    <row r="2591" spans="1:3" x14ac:dyDescent="0.25">
      <c r="A2591" s="1">
        <v>43925</v>
      </c>
      <c r="B2591">
        <v>41.28122804809724</v>
      </c>
      <c r="C2591" t="s">
        <v>93</v>
      </c>
    </row>
    <row r="2592" spans="1:3" x14ac:dyDescent="0.25">
      <c r="A2592" s="1">
        <v>43926</v>
      </c>
      <c r="B2592">
        <v>48.395671636776946</v>
      </c>
      <c r="C2592" t="s">
        <v>93</v>
      </c>
    </row>
    <row r="2593" spans="1:3" x14ac:dyDescent="0.25">
      <c r="A2593" s="1">
        <v>43927</v>
      </c>
      <c r="B2593">
        <v>46.499157763918006</v>
      </c>
      <c r="C2593" t="s">
        <v>93</v>
      </c>
    </row>
    <row r="2594" spans="1:3" x14ac:dyDescent="0.25">
      <c r="A2594" s="1">
        <v>43928</v>
      </c>
      <c r="B2594">
        <v>67.111974309689145</v>
      </c>
      <c r="C2594" t="s">
        <v>93</v>
      </c>
    </row>
    <row r="2595" spans="1:3" x14ac:dyDescent="0.25">
      <c r="A2595" s="1">
        <v>43929</v>
      </c>
      <c r="B2595">
        <v>73.848457942840767</v>
      </c>
      <c r="C2595" t="s">
        <v>93</v>
      </c>
    </row>
    <row r="2596" spans="1:3" x14ac:dyDescent="0.25">
      <c r="A2596" s="1">
        <v>43930</v>
      </c>
      <c r="B2596">
        <v>65.425029271121346</v>
      </c>
      <c r="C2596" t="s">
        <v>93</v>
      </c>
    </row>
    <row r="2597" spans="1:3" x14ac:dyDescent="0.25">
      <c r="A2597" s="1">
        <v>43931</v>
      </c>
      <c r="B2597">
        <v>61.304770283318852</v>
      </c>
      <c r="C2597" t="s">
        <v>93</v>
      </c>
    </row>
    <row r="2598" spans="1:3" x14ac:dyDescent="0.25">
      <c r="A2598" s="1">
        <v>43932</v>
      </c>
      <c r="B2598">
        <v>93.480387793890102</v>
      </c>
      <c r="C2598" t="s">
        <v>93</v>
      </c>
    </row>
    <row r="2599" spans="1:3" x14ac:dyDescent="0.25">
      <c r="A2599" s="1">
        <v>43933</v>
      </c>
      <c r="B2599">
        <v>114.60075329923752</v>
      </c>
      <c r="C2599" t="s">
        <v>93</v>
      </c>
    </row>
    <row r="2600" spans="1:3" x14ac:dyDescent="0.25">
      <c r="A2600" s="1">
        <v>43934</v>
      </c>
      <c r="B2600">
        <v>117.71459800263956</v>
      </c>
      <c r="C2600" t="s">
        <v>93</v>
      </c>
    </row>
    <row r="2601" spans="1:3" x14ac:dyDescent="0.25">
      <c r="A2601" s="1">
        <v>43935</v>
      </c>
      <c r="B2601">
        <v>82.510049387704626</v>
      </c>
      <c r="C2601" t="s">
        <v>93</v>
      </c>
    </row>
    <row r="2602" spans="1:3" x14ac:dyDescent="0.25">
      <c r="A2602" s="1">
        <v>43936</v>
      </c>
      <c r="B2602">
        <v>56.48538282041455</v>
      </c>
      <c r="C2602" t="s">
        <v>93</v>
      </c>
    </row>
    <row r="2603" spans="1:3" x14ac:dyDescent="0.25">
      <c r="A2603" s="1">
        <v>43937</v>
      </c>
      <c r="B2603">
        <v>260.91131802801289</v>
      </c>
      <c r="C2603" t="s">
        <v>93</v>
      </c>
    </row>
    <row r="2604" spans="1:3" x14ac:dyDescent="0.25">
      <c r="A2604" s="1">
        <v>43938</v>
      </c>
      <c r="B2604">
        <v>125.3289336325266</v>
      </c>
      <c r="C2604" t="s">
        <v>93</v>
      </c>
    </row>
    <row r="2605" spans="1:3" x14ac:dyDescent="0.25">
      <c r="A2605" s="1">
        <v>43939</v>
      </c>
      <c r="B2605">
        <v>89.393773871331817</v>
      </c>
      <c r="C2605" t="s">
        <v>93</v>
      </c>
    </row>
    <row r="2606" spans="1:3" x14ac:dyDescent="0.25">
      <c r="A2606" s="1">
        <v>43940</v>
      </c>
      <c r="B2606">
        <v>11.863711749058734</v>
      </c>
      <c r="C2606" t="s">
        <v>93</v>
      </c>
    </row>
    <row r="2607" spans="1:3" x14ac:dyDescent="0.25">
      <c r="A2607" s="1">
        <v>43941</v>
      </c>
      <c r="B2607">
        <v>-29.127927238368088</v>
      </c>
      <c r="C2607" t="s">
        <v>93</v>
      </c>
    </row>
    <row r="2608" spans="1:3" x14ac:dyDescent="0.25">
      <c r="A2608" s="1">
        <v>43942</v>
      </c>
      <c r="B2608">
        <v>5.3736585168341318</v>
      </c>
      <c r="C2608" t="s">
        <v>93</v>
      </c>
    </row>
    <row r="2609" spans="1:3" x14ac:dyDescent="0.25">
      <c r="A2609" s="1">
        <v>43943</v>
      </c>
      <c r="B2609">
        <v>48.938095370956574</v>
      </c>
      <c r="C2609" t="s">
        <v>93</v>
      </c>
    </row>
    <row r="2610" spans="1:3" x14ac:dyDescent="0.25">
      <c r="A2610" s="1">
        <v>43944</v>
      </c>
      <c r="B2610">
        <v>47.719342435019207</v>
      </c>
      <c r="C2610" t="s">
        <v>93</v>
      </c>
    </row>
    <row r="2611" spans="1:3" x14ac:dyDescent="0.25">
      <c r="A2611" s="1">
        <v>43945</v>
      </c>
      <c r="B2611">
        <v>9.0974764206678884</v>
      </c>
      <c r="C2611" t="s">
        <v>93</v>
      </c>
    </row>
    <row r="2612" spans="1:3" x14ac:dyDescent="0.25">
      <c r="A2612" s="1">
        <v>43946</v>
      </c>
      <c r="B2612">
        <v>-14.119951740615701</v>
      </c>
      <c r="C2612" t="s">
        <v>93</v>
      </c>
    </row>
    <row r="2613" spans="1:3" x14ac:dyDescent="0.25">
      <c r="A2613" s="1">
        <v>43947</v>
      </c>
      <c r="B2613">
        <v>16.990281367845157</v>
      </c>
      <c r="C2613" t="s">
        <v>93</v>
      </c>
    </row>
    <row r="2614" spans="1:3" x14ac:dyDescent="0.25">
      <c r="A2614" s="1">
        <v>43948</v>
      </c>
      <c r="B2614">
        <v>21.074912086910345</v>
      </c>
      <c r="C2614" t="s">
        <v>93</v>
      </c>
    </row>
    <row r="2615" spans="1:3" x14ac:dyDescent="0.25">
      <c r="A2615" s="1">
        <v>43949</v>
      </c>
      <c r="B2615">
        <v>31.992714228403663</v>
      </c>
      <c r="C2615" t="s">
        <v>93</v>
      </c>
    </row>
    <row r="2616" spans="1:3" x14ac:dyDescent="0.25">
      <c r="A2616" s="1">
        <v>43950</v>
      </c>
      <c r="B2616">
        <v>21.808026923552433</v>
      </c>
      <c r="C2616" t="s">
        <v>93</v>
      </c>
    </row>
    <row r="2617" spans="1:3" x14ac:dyDescent="0.25">
      <c r="A2617" s="1">
        <v>43951</v>
      </c>
      <c r="B2617">
        <v>24.978352776409778</v>
      </c>
      <c r="C2617" t="s">
        <v>93</v>
      </c>
    </row>
    <row r="2618" spans="1:3" x14ac:dyDescent="0.25">
      <c r="A2618" s="1">
        <v>43952</v>
      </c>
      <c r="B2618">
        <v>18.25272069984451</v>
      </c>
      <c r="C2618" t="s">
        <v>93</v>
      </c>
    </row>
    <row r="2619" spans="1:3" x14ac:dyDescent="0.25">
      <c r="A2619" s="1">
        <v>43953</v>
      </c>
      <c r="B2619">
        <v>15.079501274440947</v>
      </c>
      <c r="C2619" t="s">
        <v>93</v>
      </c>
    </row>
    <row r="2620" spans="1:3" x14ac:dyDescent="0.25">
      <c r="A2620" s="1">
        <v>43954</v>
      </c>
      <c r="B2620">
        <v>14.245203465865259</v>
      </c>
      <c r="C2620" t="s">
        <v>93</v>
      </c>
    </row>
    <row r="2621" spans="1:3" x14ac:dyDescent="0.25">
      <c r="A2621" s="1">
        <v>43955</v>
      </c>
      <c r="B2621">
        <v>15.890985329375399</v>
      </c>
      <c r="C2621" t="s">
        <v>93</v>
      </c>
    </row>
    <row r="2622" spans="1:3" x14ac:dyDescent="0.25">
      <c r="A2622" s="1">
        <v>43956</v>
      </c>
      <c r="B2622">
        <v>17.729709979492352</v>
      </c>
      <c r="C2622" t="s">
        <v>93</v>
      </c>
    </row>
    <row r="2623" spans="1:3" x14ac:dyDescent="0.25">
      <c r="A2623" s="1">
        <v>43957</v>
      </c>
      <c r="B2623">
        <v>16.565203264409174</v>
      </c>
      <c r="C2623" t="s">
        <v>93</v>
      </c>
    </row>
    <row r="2624" spans="1:3" x14ac:dyDescent="0.25">
      <c r="A2624" s="1">
        <v>43958</v>
      </c>
      <c r="B2624">
        <v>14.606033185152857</v>
      </c>
      <c r="C2624" t="s">
        <v>93</v>
      </c>
    </row>
    <row r="2625" spans="1:3" x14ac:dyDescent="0.25">
      <c r="A2625" s="1">
        <v>43959</v>
      </c>
      <c r="B2625">
        <v>15.301667517395062</v>
      </c>
      <c r="C2625" t="s">
        <v>93</v>
      </c>
    </row>
    <row r="2626" spans="1:3" x14ac:dyDescent="0.25">
      <c r="A2626" s="1">
        <v>43960</v>
      </c>
      <c r="B2626">
        <v>24.224605409276748</v>
      </c>
      <c r="C2626" t="s">
        <v>93</v>
      </c>
    </row>
    <row r="2627" spans="1:3" x14ac:dyDescent="0.25">
      <c r="A2627" s="1">
        <v>43961</v>
      </c>
      <c r="B2627">
        <v>31.212756477692498</v>
      </c>
      <c r="C2627" t="s">
        <v>93</v>
      </c>
    </row>
    <row r="2628" spans="1:3" x14ac:dyDescent="0.25">
      <c r="A2628" s="1">
        <v>43962</v>
      </c>
      <c r="B2628">
        <v>22.660301596334463</v>
      </c>
      <c r="C2628" t="s">
        <v>93</v>
      </c>
    </row>
    <row r="2629" spans="1:3" x14ac:dyDescent="0.25">
      <c r="A2629" s="1">
        <v>43963</v>
      </c>
      <c r="B2629">
        <v>22.267852771851029</v>
      </c>
      <c r="C2629" t="s">
        <v>93</v>
      </c>
    </row>
    <row r="2630" spans="1:3" x14ac:dyDescent="0.25">
      <c r="A2630" s="1">
        <v>43964</v>
      </c>
      <c r="B2630">
        <v>16.487118518313615</v>
      </c>
      <c r="C2630" t="s">
        <v>93</v>
      </c>
    </row>
    <row r="2631" spans="1:3" x14ac:dyDescent="0.25">
      <c r="A2631" s="1">
        <v>43965</v>
      </c>
      <c r="B2631">
        <v>16.390913865101417</v>
      </c>
      <c r="C2631" t="s">
        <v>93</v>
      </c>
    </row>
    <row r="2632" spans="1:3" x14ac:dyDescent="0.25">
      <c r="A2632" s="1">
        <v>43966</v>
      </c>
      <c r="B2632">
        <v>21.730529135188675</v>
      </c>
      <c r="C2632" t="s">
        <v>93</v>
      </c>
    </row>
    <row r="2633" spans="1:3" x14ac:dyDescent="0.25">
      <c r="A2633" s="1">
        <v>43967</v>
      </c>
      <c r="B2633">
        <v>23.488224560626957</v>
      </c>
      <c r="C2633" t="s">
        <v>93</v>
      </c>
    </row>
    <row r="2634" spans="1:3" x14ac:dyDescent="0.25">
      <c r="A2634" s="1">
        <v>43968</v>
      </c>
      <c r="B2634">
        <v>19.999030032487699</v>
      </c>
      <c r="C2634" t="s">
        <v>93</v>
      </c>
    </row>
    <row r="2635" spans="1:3" x14ac:dyDescent="0.25">
      <c r="A2635" s="1">
        <v>43969</v>
      </c>
      <c r="B2635">
        <v>19.311718826134843</v>
      </c>
      <c r="C2635" t="s">
        <v>93</v>
      </c>
    </row>
    <row r="2636" spans="1:3" x14ac:dyDescent="0.25">
      <c r="A2636" s="1">
        <v>43970</v>
      </c>
      <c r="B2636">
        <v>20.568205310472429</v>
      </c>
      <c r="C2636" t="s">
        <v>93</v>
      </c>
    </row>
    <row r="2637" spans="1:3" x14ac:dyDescent="0.25">
      <c r="A2637" s="1">
        <v>43971</v>
      </c>
      <c r="B2637">
        <v>21.504742710573197</v>
      </c>
      <c r="C2637" t="s">
        <v>93</v>
      </c>
    </row>
    <row r="2638" spans="1:3" x14ac:dyDescent="0.25">
      <c r="A2638" s="1">
        <v>43972</v>
      </c>
      <c r="B2638">
        <v>20.634156462630976</v>
      </c>
      <c r="C2638" t="s">
        <v>93</v>
      </c>
    </row>
    <row r="2639" spans="1:3" x14ac:dyDescent="0.25">
      <c r="A2639" s="1">
        <v>43973</v>
      </c>
      <c r="B2639">
        <v>17.970336151223755</v>
      </c>
      <c r="C2639" t="s">
        <v>93</v>
      </c>
    </row>
    <row r="2640" spans="1:3" x14ac:dyDescent="0.25">
      <c r="A2640" s="1">
        <v>43974</v>
      </c>
      <c r="B2640">
        <v>17.402609474128639</v>
      </c>
      <c r="C2640" t="s">
        <v>93</v>
      </c>
    </row>
    <row r="2641" spans="1:3" x14ac:dyDescent="0.25">
      <c r="A2641" s="1">
        <v>43975</v>
      </c>
      <c r="B2641">
        <v>14.583615271511132</v>
      </c>
      <c r="C2641" t="s">
        <v>93</v>
      </c>
    </row>
    <row r="2642" spans="1:3" x14ac:dyDescent="0.25">
      <c r="A2642" s="1">
        <v>43976</v>
      </c>
      <c r="B2642">
        <v>17.089487930814435</v>
      </c>
      <c r="C2642" t="s">
        <v>93</v>
      </c>
    </row>
    <row r="2643" spans="1:3" x14ac:dyDescent="0.25">
      <c r="A2643" s="1">
        <v>43977</v>
      </c>
      <c r="B2643">
        <v>23.547545075997164</v>
      </c>
      <c r="C2643" t="s">
        <v>93</v>
      </c>
    </row>
    <row r="2644" spans="1:3" x14ac:dyDescent="0.25">
      <c r="A2644" s="1">
        <v>43978</v>
      </c>
      <c r="B2644">
        <v>22.933880995992027</v>
      </c>
      <c r="C2644" t="s">
        <v>93</v>
      </c>
    </row>
    <row r="2645" spans="1:3" x14ac:dyDescent="0.25">
      <c r="A2645" s="1">
        <v>43979</v>
      </c>
      <c r="B2645">
        <v>18.709375327025814</v>
      </c>
      <c r="C2645" t="s">
        <v>93</v>
      </c>
    </row>
    <row r="2646" spans="1:3" x14ac:dyDescent="0.25">
      <c r="A2646" s="1">
        <v>43980</v>
      </c>
      <c r="B2646">
        <v>16.599731947854579</v>
      </c>
      <c r="C2646" t="s">
        <v>93</v>
      </c>
    </row>
    <row r="2647" spans="1:3" x14ac:dyDescent="0.25">
      <c r="A2647" s="1">
        <v>43981</v>
      </c>
      <c r="B2647">
        <v>13.338898931796249</v>
      </c>
      <c r="C2647" t="s">
        <v>93</v>
      </c>
    </row>
    <row r="2648" spans="1:3" x14ac:dyDescent="0.25">
      <c r="A2648" s="1">
        <v>43982</v>
      </c>
      <c r="B2648">
        <v>16.314115521627446</v>
      </c>
      <c r="C2648" t="s">
        <v>93</v>
      </c>
    </row>
    <row r="2649" spans="1:3" x14ac:dyDescent="0.25">
      <c r="A2649" s="1">
        <v>43983</v>
      </c>
      <c r="B2649">
        <v>17.594819849067758</v>
      </c>
      <c r="C2649" t="s">
        <v>93</v>
      </c>
    </row>
    <row r="2650" spans="1:3" x14ac:dyDescent="0.25">
      <c r="A2650" s="1">
        <v>43984</v>
      </c>
      <c r="B2650">
        <v>28.824334772170857</v>
      </c>
      <c r="C2650" t="s">
        <v>93</v>
      </c>
    </row>
    <row r="2651" spans="1:3" x14ac:dyDescent="0.25">
      <c r="A2651" s="1">
        <v>43985</v>
      </c>
      <c r="B2651">
        <v>23.208309556951775</v>
      </c>
      <c r="C2651" t="s">
        <v>93</v>
      </c>
    </row>
    <row r="2652" spans="1:3" x14ac:dyDescent="0.25">
      <c r="A2652" s="1">
        <v>43986</v>
      </c>
      <c r="B2652">
        <v>18.06396890428578</v>
      </c>
      <c r="C2652" t="s">
        <v>93</v>
      </c>
    </row>
    <row r="2653" spans="1:3" x14ac:dyDescent="0.25">
      <c r="A2653" s="1">
        <v>43987</v>
      </c>
      <c r="B2653">
        <v>17.737698403660779</v>
      </c>
      <c r="C2653" t="s">
        <v>93</v>
      </c>
    </row>
    <row r="2654" spans="1:3" x14ac:dyDescent="0.25">
      <c r="A2654" s="1">
        <v>43988</v>
      </c>
      <c r="B2654">
        <v>16.269633991850743</v>
      </c>
      <c r="C2654" t="s">
        <v>93</v>
      </c>
    </row>
    <row r="2655" spans="1:3" x14ac:dyDescent="0.25">
      <c r="A2655" s="1">
        <v>43989</v>
      </c>
      <c r="B2655">
        <v>19.46119031866073</v>
      </c>
      <c r="C2655" t="s">
        <v>93</v>
      </c>
    </row>
    <row r="2656" spans="1:3" x14ac:dyDescent="0.25">
      <c r="A2656" s="1">
        <v>43990</v>
      </c>
      <c r="B2656">
        <v>20.717049751222856</v>
      </c>
      <c r="C2656" t="s">
        <v>93</v>
      </c>
    </row>
    <row r="2657" spans="1:3" x14ac:dyDescent="0.25">
      <c r="A2657" s="1">
        <v>43991</v>
      </c>
      <c r="B2657">
        <v>19.619082873660357</v>
      </c>
      <c r="C2657" t="s">
        <v>93</v>
      </c>
    </row>
    <row r="2658" spans="1:3" x14ac:dyDescent="0.25">
      <c r="A2658" s="1">
        <v>43992</v>
      </c>
      <c r="B2658">
        <v>17.339153973978373</v>
      </c>
      <c r="C2658" t="s">
        <v>93</v>
      </c>
    </row>
    <row r="2659" spans="1:3" x14ac:dyDescent="0.25">
      <c r="A2659" s="1">
        <v>43993</v>
      </c>
      <c r="B2659">
        <v>21.675280745620018</v>
      </c>
      <c r="C2659" t="s">
        <v>93</v>
      </c>
    </row>
    <row r="2660" spans="1:3" x14ac:dyDescent="0.25">
      <c r="A2660" s="1">
        <v>43994</v>
      </c>
      <c r="B2660">
        <v>22.716313527094904</v>
      </c>
      <c r="C2660" t="s">
        <v>93</v>
      </c>
    </row>
    <row r="2661" spans="1:3" x14ac:dyDescent="0.25">
      <c r="A2661" s="1">
        <v>43995</v>
      </c>
      <c r="B2661">
        <v>26.446481096727446</v>
      </c>
      <c r="C2661" t="s">
        <v>93</v>
      </c>
    </row>
    <row r="2662" spans="1:3" x14ac:dyDescent="0.25">
      <c r="A2662" s="1">
        <v>43996</v>
      </c>
      <c r="B2662">
        <v>59.527804320130912</v>
      </c>
      <c r="C2662" t="s">
        <v>93</v>
      </c>
    </row>
    <row r="2663" spans="1:3" x14ac:dyDescent="0.25">
      <c r="A2663" s="1">
        <v>43997</v>
      </c>
      <c r="B2663">
        <v>66.761664146154573</v>
      </c>
      <c r="C2663" t="s">
        <v>93</v>
      </c>
    </row>
    <row r="2664" spans="1:3" x14ac:dyDescent="0.25">
      <c r="A2664" s="1">
        <v>43998</v>
      </c>
      <c r="B2664">
        <v>65.220697166445746</v>
      </c>
      <c r="C2664" t="s">
        <v>93</v>
      </c>
    </row>
    <row r="2665" spans="1:3" x14ac:dyDescent="0.25">
      <c r="A2665" s="1">
        <v>43999</v>
      </c>
      <c r="B2665">
        <v>62.283442002145236</v>
      </c>
      <c r="C2665" t="s">
        <v>93</v>
      </c>
    </row>
    <row r="2666" spans="1:3" x14ac:dyDescent="0.25">
      <c r="A2666" s="1">
        <v>44000</v>
      </c>
      <c r="B2666">
        <v>44.366331754043742</v>
      </c>
      <c r="C2666" t="s">
        <v>93</v>
      </c>
    </row>
    <row r="2667" spans="1:3" x14ac:dyDescent="0.25">
      <c r="A2667" s="1">
        <v>44001</v>
      </c>
      <c r="B2667">
        <v>41.389772665716151</v>
      </c>
      <c r="C2667" t="s">
        <v>93</v>
      </c>
    </row>
    <row r="2668" spans="1:3" x14ac:dyDescent="0.25">
      <c r="A2668" s="1">
        <v>44002</v>
      </c>
      <c r="B2668">
        <v>41.181117767020346</v>
      </c>
      <c r="C2668" t="s">
        <v>93</v>
      </c>
    </row>
    <row r="2669" spans="1:3" x14ac:dyDescent="0.25">
      <c r="A2669" s="1">
        <v>44003</v>
      </c>
      <c r="B2669">
        <v>43.916266626302829</v>
      </c>
      <c r="C2669" t="s">
        <v>93</v>
      </c>
    </row>
    <row r="2670" spans="1:3" x14ac:dyDescent="0.25">
      <c r="A2670" s="1">
        <v>44004</v>
      </c>
      <c r="B2670">
        <v>35.343737906506583</v>
      </c>
      <c r="C2670" t="s">
        <v>93</v>
      </c>
    </row>
  </sheetData>
  <pageMargins left="0.7" right="0.7" top="0.75" bottom="0.75" header="0.3" footer="0.3"/>
  <pageSetup paperSize="9" orientation="portrait" horizontalDpi="300" verticalDpi="300" r:id="rId1"/>
  <tableParts count="4">
    <tablePart r:id="rId2"/>
    <tablePart r:id="rId3"/>
    <tablePart r:id="rId4"/>
    <tablePart r:id="rId5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B5341-28AB-4F63-A606-B7626C498ACE}">
  <sheetPr codeName="Hoja26">
    <tabColor theme="9"/>
  </sheetPr>
  <dimension ref="A1:O2075"/>
  <sheetViews>
    <sheetView topLeftCell="D1" zoomScale="98" zoomScaleNormal="98" workbookViewId="0">
      <selection activeCell="O17" sqref="M1:O17"/>
    </sheetView>
  </sheetViews>
  <sheetFormatPr baseColWidth="10" defaultRowHeight="15" x14ac:dyDescent="0.25"/>
  <cols>
    <col min="3" max="3" width="31.7109375" customWidth="1"/>
    <col min="4" max="4" width="0.140625" customWidth="1"/>
    <col min="5" max="5" width="27.42578125" bestFit="1" customWidth="1"/>
    <col min="6" max="6" width="12.7109375" bestFit="1" customWidth="1"/>
    <col min="7" max="7" width="13.42578125" bestFit="1" customWidth="1"/>
    <col min="13" max="13" width="26.5703125" bestFit="1" customWidth="1"/>
    <col min="14" max="14" width="13.42578125" bestFit="1" customWidth="1"/>
    <col min="15" max="15" width="12.85546875" bestFit="1" customWidth="1"/>
  </cols>
  <sheetData>
    <row r="1" spans="1:15" x14ac:dyDescent="0.25">
      <c r="A1" t="s">
        <v>17</v>
      </c>
      <c r="B1" t="s">
        <v>132</v>
      </c>
      <c r="C1" t="s">
        <v>81</v>
      </c>
      <c r="E1" t="s">
        <v>81</v>
      </c>
      <c r="F1" t="s">
        <v>95</v>
      </c>
      <c r="G1" t="s">
        <v>8</v>
      </c>
      <c r="I1" t="s">
        <v>17</v>
      </c>
      <c r="J1" t="s">
        <v>132</v>
      </c>
      <c r="K1" t="s">
        <v>81</v>
      </c>
      <c r="M1" t="s">
        <v>81</v>
      </c>
      <c r="N1" t="s">
        <v>95</v>
      </c>
      <c r="O1" t="s">
        <v>8</v>
      </c>
    </row>
    <row r="2" spans="1:15" x14ac:dyDescent="0.25">
      <c r="A2" s="1">
        <v>43886</v>
      </c>
      <c r="B2">
        <v>2</v>
      </c>
      <c r="C2" t="s">
        <v>104</v>
      </c>
      <c r="E2" t="s">
        <v>96</v>
      </c>
      <c r="F2" s="34">
        <v>399.786324786325</v>
      </c>
      <c r="G2" s="34">
        <v>1.8264756814537704</v>
      </c>
      <c r="I2" s="1">
        <v>43896</v>
      </c>
      <c r="J2">
        <v>1</v>
      </c>
      <c r="K2" t="s">
        <v>104</v>
      </c>
      <c r="M2" t="s">
        <v>105</v>
      </c>
      <c r="N2">
        <v>54.954782608695645</v>
      </c>
      <c r="O2">
        <v>2.4929586379315642</v>
      </c>
    </row>
    <row r="3" spans="1:15" x14ac:dyDescent="0.25">
      <c r="A3" s="1">
        <v>43887</v>
      </c>
      <c r="B3">
        <v>1</v>
      </c>
      <c r="C3" t="s">
        <v>104</v>
      </c>
      <c r="E3" t="s">
        <v>97</v>
      </c>
      <c r="F3" s="34">
        <v>567.89642857142849</v>
      </c>
      <c r="G3" s="34">
        <v>1.5788090132129342</v>
      </c>
      <c r="I3" s="1">
        <v>43897</v>
      </c>
      <c r="J3">
        <v>1</v>
      </c>
      <c r="K3" t="s">
        <v>104</v>
      </c>
      <c r="M3" t="s">
        <v>106</v>
      </c>
      <c r="N3">
        <v>83.128181818181858</v>
      </c>
      <c r="O3">
        <v>2.9364289541890263</v>
      </c>
    </row>
    <row r="4" spans="1:15" x14ac:dyDescent="0.25">
      <c r="A4" s="1">
        <v>43888</v>
      </c>
      <c r="B4">
        <v>17</v>
      </c>
      <c r="C4" t="s">
        <v>104</v>
      </c>
      <c r="E4" t="s">
        <v>98</v>
      </c>
      <c r="F4" s="34">
        <v>581.4747663551401</v>
      </c>
      <c r="G4" s="34">
        <v>-0.84268489081901865</v>
      </c>
      <c r="I4" s="1">
        <v>43898</v>
      </c>
      <c r="J4">
        <v>1</v>
      </c>
      <c r="K4" t="s">
        <v>104</v>
      </c>
      <c r="M4" t="s">
        <v>107</v>
      </c>
      <c r="N4">
        <v>114.53142857142863</v>
      </c>
      <c r="O4">
        <v>2.257895524622048</v>
      </c>
    </row>
    <row r="5" spans="1:15" x14ac:dyDescent="0.25">
      <c r="A5" s="1">
        <v>43889</v>
      </c>
      <c r="B5">
        <v>59</v>
      </c>
      <c r="C5" t="s">
        <v>104</v>
      </c>
      <c r="E5" t="s">
        <v>83</v>
      </c>
      <c r="F5" s="34">
        <v>369.08418803418778</v>
      </c>
      <c r="G5" s="34">
        <v>1.7222357949973031</v>
      </c>
      <c r="I5" s="1">
        <v>43899</v>
      </c>
      <c r="J5">
        <v>4</v>
      </c>
      <c r="K5" t="s">
        <v>104</v>
      </c>
      <c r="M5" t="s">
        <v>108</v>
      </c>
      <c r="N5">
        <v>52.041304347826113</v>
      </c>
      <c r="O5">
        <v>2.3452525168135696</v>
      </c>
    </row>
    <row r="6" spans="1:15" x14ac:dyDescent="0.25">
      <c r="A6" s="1">
        <v>43890</v>
      </c>
      <c r="B6">
        <v>71</v>
      </c>
      <c r="C6" t="s">
        <v>104</v>
      </c>
      <c r="E6" t="s">
        <v>84</v>
      </c>
      <c r="F6" s="34">
        <v>456.78950892857154</v>
      </c>
      <c r="G6" s="34">
        <v>1.3158686621543416</v>
      </c>
      <c r="I6" s="1">
        <v>43900</v>
      </c>
      <c r="J6">
        <v>3</v>
      </c>
      <c r="K6" t="s">
        <v>104</v>
      </c>
      <c r="M6" t="s">
        <v>109</v>
      </c>
      <c r="N6">
        <v>67.636363636363612</v>
      </c>
      <c r="O6">
        <v>2.6879032258064153</v>
      </c>
    </row>
    <row r="7" spans="1:15" x14ac:dyDescent="0.25">
      <c r="A7" s="1">
        <v>43891</v>
      </c>
      <c r="B7">
        <v>77</v>
      </c>
      <c r="C7" t="s">
        <v>104</v>
      </c>
      <c r="E7" t="s">
        <v>85</v>
      </c>
      <c r="F7" s="34">
        <v>339.35098130841135</v>
      </c>
      <c r="G7" s="34">
        <v>-0.34219733077614695</v>
      </c>
      <c r="I7" s="1">
        <v>43901</v>
      </c>
      <c r="J7">
        <v>2</v>
      </c>
      <c r="K7" t="s">
        <v>104</v>
      </c>
      <c r="M7" t="s">
        <v>110</v>
      </c>
      <c r="N7">
        <v>49.612380952380938</v>
      </c>
      <c r="O7">
        <v>1.604337434972108</v>
      </c>
    </row>
    <row r="8" spans="1:15" x14ac:dyDescent="0.25">
      <c r="A8" s="1">
        <v>43892</v>
      </c>
      <c r="B8">
        <v>93</v>
      </c>
      <c r="C8" t="s">
        <v>104</v>
      </c>
      <c r="E8" t="s">
        <v>117</v>
      </c>
      <c r="F8" s="34">
        <v>465.27098009500946</v>
      </c>
      <c r="G8" s="34">
        <v>3.0802738364220885</v>
      </c>
      <c r="I8" s="1">
        <v>43902</v>
      </c>
      <c r="J8">
        <v>5</v>
      </c>
      <c r="K8" t="s">
        <v>104</v>
      </c>
      <c r="M8" t="s">
        <v>136</v>
      </c>
      <c r="N8">
        <v>67.565853249553598</v>
      </c>
      <c r="O8">
        <v>3.5567832645233532</v>
      </c>
    </row>
    <row r="9" spans="1:15" x14ac:dyDescent="0.25">
      <c r="A9" s="1">
        <v>43893</v>
      </c>
      <c r="B9">
        <v>125</v>
      </c>
      <c r="C9" t="s">
        <v>104</v>
      </c>
      <c r="E9" t="s">
        <v>118</v>
      </c>
      <c r="F9" s="34">
        <v>316.73779130190985</v>
      </c>
      <c r="G9" s="34">
        <v>1.7572750892465192</v>
      </c>
      <c r="I9" s="1">
        <v>43903</v>
      </c>
      <c r="J9">
        <v>4</v>
      </c>
      <c r="K9" t="s">
        <v>104</v>
      </c>
      <c r="M9" t="s">
        <v>137</v>
      </c>
      <c r="N9">
        <v>45.830530649959684</v>
      </c>
      <c r="O9">
        <v>2.0105048659981497</v>
      </c>
    </row>
    <row r="10" spans="1:15" x14ac:dyDescent="0.25">
      <c r="A10" s="1">
        <v>43894</v>
      </c>
      <c r="B10">
        <v>205</v>
      </c>
      <c r="C10" t="s">
        <v>104</v>
      </c>
      <c r="E10" t="s">
        <v>119</v>
      </c>
      <c r="F10" s="34">
        <v>299.4817061627208</v>
      </c>
      <c r="G10" s="34">
        <v>1.095420164731906</v>
      </c>
      <c r="I10" s="1">
        <v>43904</v>
      </c>
      <c r="J10">
        <v>8</v>
      </c>
      <c r="K10" t="s">
        <v>104</v>
      </c>
      <c r="M10" t="s">
        <v>138</v>
      </c>
      <c r="N10">
        <v>46.719148663490728</v>
      </c>
      <c r="O10">
        <v>1.2254840292280496</v>
      </c>
    </row>
    <row r="11" spans="1:15" x14ac:dyDescent="0.25">
      <c r="A11" s="1">
        <v>43895</v>
      </c>
      <c r="B11">
        <v>238</v>
      </c>
      <c r="C11" t="s">
        <v>104</v>
      </c>
      <c r="E11" t="s">
        <v>120</v>
      </c>
      <c r="F11" s="34">
        <v>370.40403673428563</v>
      </c>
      <c r="G11" s="34">
        <v>0.26937747827142267</v>
      </c>
      <c r="I11" s="1">
        <v>43905</v>
      </c>
      <c r="J11">
        <v>5</v>
      </c>
      <c r="K11" t="s">
        <v>104</v>
      </c>
      <c r="M11" t="s">
        <v>125</v>
      </c>
      <c r="N11">
        <v>53.431363615117419</v>
      </c>
      <c r="O11">
        <v>-0.74464958595657449</v>
      </c>
    </row>
    <row r="12" spans="1:15" x14ac:dyDescent="0.25">
      <c r="A12" s="1">
        <v>43896</v>
      </c>
      <c r="B12">
        <v>240</v>
      </c>
      <c r="C12" t="s">
        <v>104</v>
      </c>
      <c r="E12" t="s">
        <v>121</v>
      </c>
      <c r="F12" s="34">
        <v>347.1232999479239</v>
      </c>
      <c r="G12" s="34">
        <v>-8.5641295232276246E-2</v>
      </c>
      <c r="I12" s="1">
        <v>43906</v>
      </c>
      <c r="J12">
        <v>18</v>
      </c>
      <c r="K12" t="s">
        <v>104</v>
      </c>
      <c r="M12" t="s">
        <v>126</v>
      </c>
      <c r="N12">
        <v>49.452184499395003</v>
      </c>
      <c r="O12">
        <v>0.32381482285033775</v>
      </c>
    </row>
    <row r="13" spans="1:15" x14ac:dyDescent="0.25">
      <c r="A13" s="1">
        <v>43897</v>
      </c>
      <c r="B13">
        <v>566</v>
      </c>
      <c r="C13" t="s">
        <v>104</v>
      </c>
      <c r="E13" t="s">
        <v>101</v>
      </c>
      <c r="F13" s="34">
        <v>367.55366844449088</v>
      </c>
      <c r="G13" s="34">
        <v>-0.16416490295350758</v>
      </c>
      <c r="I13" s="1">
        <v>43907</v>
      </c>
      <c r="J13">
        <v>27</v>
      </c>
      <c r="K13" t="s">
        <v>104</v>
      </c>
      <c r="M13" t="s">
        <v>127</v>
      </c>
      <c r="N13">
        <v>64.518631201169157</v>
      </c>
      <c r="O13">
        <v>-6.2089689462947496E-2</v>
      </c>
    </row>
    <row r="14" spans="1:15" x14ac:dyDescent="0.25">
      <c r="A14" s="1">
        <v>43898</v>
      </c>
      <c r="B14">
        <v>342</v>
      </c>
      <c r="C14" t="s">
        <v>104</v>
      </c>
      <c r="E14" t="s">
        <v>100</v>
      </c>
      <c r="F14" s="34">
        <v>361.31787241089563</v>
      </c>
      <c r="G14" s="34">
        <v>44.443638332350702</v>
      </c>
      <c r="I14" s="1">
        <v>43908</v>
      </c>
      <c r="J14">
        <v>28</v>
      </c>
      <c r="K14" t="s">
        <v>104</v>
      </c>
      <c r="M14" t="s">
        <v>128</v>
      </c>
      <c r="N14">
        <v>46.413845450755574</v>
      </c>
      <c r="O14">
        <v>10.439843722460092</v>
      </c>
    </row>
    <row r="15" spans="1:15" x14ac:dyDescent="0.25">
      <c r="A15" s="1">
        <v>43899</v>
      </c>
      <c r="B15">
        <v>466</v>
      </c>
      <c r="C15" t="s">
        <v>104</v>
      </c>
      <c r="E15" t="s">
        <v>91</v>
      </c>
      <c r="F15" s="34">
        <v>394.0979516454687</v>
      </c>
      <c r="G15" s="34">
        <v>70.751236708011831</v>
      </c>
      <c r="I15" s="1">
        <v>43909</v>
      </c>
      <c r="J15">
        <v>41</v>
      </c>
      <c r="K15" t="s">
        <v>104</v>
      </c>
      <c r="M15" t="s">
        <v>129</v>
      </c>
      <c r="N15">
        <v>46.429345397167197</v>
      </c>
      <c r="O15">
        <v>1.2135867620742678E-13</v>
      </c>
    </row>
    <row r="16" spans="1:15" x14ac:dyDescent="0.25">
      <c r="A16" s="1">
        <v>43900</v>
      </c>
      <c r="B16">
        <v>587</v>
      </c>
      <c r="C16" t="s">
        <v>104</v>
      </c>
      <c r="E16" t="s">
        <v>92</v>
      </c>
      <c r="F16" s="34">
        <v>399.4284735001778</v>
      </c>
      <c r="G16" s="34">
        <v>62.42587715400537</v>
      </c>
      <c r="I16" s="1">
        <v>43910</v>
      </c>
      <c r="J16">
        <v>49</v>
      </c>
      <c r="K16" t="s">
        <v>104</v>
      </c>
      <c r="M16" t="s">
        <v>130</v>
      </c>
      <c r="N16">
        <v>43.826673115226434</v>
      </c>
      <c r="O16">
        <v>19.077294132713686</v>
      </c>
    </row>
    <row r="17" spans="1:15" x14ac:dyDescent="0.25">
      <c r="A17" s="1">
        <v>43901</v>
      </c>
      <c r="B17">
        <v>769</v>
      </c>
      <c r="C17" t="s">
        <v>104</v>
      </c>
      <c r="E17" t="s">
        <v>93</v>
      </c>
      <c r="F17" s="34">
        <v>461.29062605082191</v>
      </c>
      <c r="G17" s="34">
        <v>91.773334560438485</v>
      </c>
      <c r="I17" s="1">
        <v>43911</v>
      </c>
      <c r="J17">
        <v>36</v>
      </c>
      <c r="K17" t="s">
        <v>104</v>
      </c>
      <c r="M17" t="s">
        <v>131</v>
      </c>
      <c r="N17">
        <v>44.415504988146644</v>
      </c>
      <c r="O17">
        <v>2.4956300014636155E-14</v>
      </c>
    </row>
    <row r="18" spans="1:15" x14ac:dyDescent="0.25">
      <c r="A18" s="1">
        <v>43902</v>
      </c>
      <c r="B18">
        <v>778</v>
      </c>
      <c r="C18" t="s">
        <v>104</v>
      </c>
      <c r="E18" t="s">
        <v>104</v>
      </c>
      <c r="F18" s="34">
        <v>0</v>
      </c>
      <c r="G18" s="34">
        <v>0</v>
      </c>
      <c r="I18" s="1">
        <v>43912</v>
      </c>
      <c r="J18">
        <v>133</v>
      </c>
      <c r="K18" t="s">
        <v>104</v>
      </c>
      <c r="M18" t="s">
        <v>104</v>
      </c>
      <c r="N18">
        <v>0</v>
      </c>
      <c r="O18">
        <v>0</v>
      </c>
    </row>
    <row r="19" spans="1:15" x14ac:dyDescent="0.25">
      <c r="A19" s="1">
        <v>43903</v>
      </c>
      <c r="B19">
        <v>1247</v>
      </c>
      <c r="C19" t="s">
        <v>104</v>
      </c>
      <c r="F19" s="34">
        <f>SUM(Tabla10[[MAD ]])</f>
        <v>6497.0886042777693</v>
      </c>
      <c r="G19" s="34"/>
      <c r="I19" s="1">
        <v>43913</v>
      </c>
      <c r="J19">
        <v>97</v>
      </c>
      <c r="K19" t="s">
        <v>104</v>
      </c>
    </row>
    <row r="20" spans="1:15" x14ac:dyDescent="0.25">
      <c r="A20" s="1">
        <v>43904</v>
      </c>
      <c r="B20">
        <v>1492</v>
      </c>
      <c r="C20" t="s">
        <v>104</v>
      </c>
      <c r="I20" s="1">
        <v>43914</v>
      </c>
      <c r="J20">
        <v>168</v>
      </c>
      <c r="K20" t="s">
        <v>104</v>
      </c>
    </row>
    <row r="21" spans="1:15" x14ac:dyDescent="0.25">
      <c r="A21" s="1">
        <v>43905</v>
      </c>
      <c r="B21">
        <v>1797</v>
      </c>
      <c r="C21" t="s">
        <v>104</v>
      </c>
      <c r="I21" s="1">
        <v>43915</v>
      </c>
      <c r="J21">
        <v>196</v>
      </c>
      <c r="K21" t="s">
        <v>104</v>
      </c>
    </row>
    <row r="22" spans="1:15" x14ac:dyDescent="0.25">
      <c r="A22" s="1">
        <v>43906</v>
      </c>
      <c r="B22">
        <v>977</v>
      </c>
      <c r="C22" t="s">
        <v>104</v>
      </c>
      <c r="I22" s="1">
        <v>43916</v>
      </c>
      <c r="J22">
        <v>189</v>
      </c>
      <c r="K22" t="s">
        <v>104</v>
      </c>
    </row>
    <row r="23" spans="1:15" x14ac:dyDescent="0.25">
      <c r="A23" s="1">
        <v>43907</v>
      </c>
      <c r="B23">
        <v>2313</v>
      </c>
      <c r="C23" t="s">
        <v>104</v>
      </c>
      <c r="I23" s="1">
        <v>43917</v>
      </c>
      <c r="J23">
        <v>250</v>
      </c>
      <c r="K23" t="s">
        <v>104</v>
      </c>
    </row>
    <row r="24" spans="1:15" x14ac:dyDescent="0.25">
      <c r="A24" s="1">
        <v>43908</v>
      </c>
      <c r="B24">
        <v>2651</v>
      </c>
      <c r="C24" t="s">
        <v>104</v>
      </c>
      <c r="I24" s="1">
        <v>43918</v>
      </c>
      <c r="J24">
        <v>175</v>
      </c>
      <c r="K24" t="s">
        <v>104</v>
      </c>
      <c r="M24" s="39"/>
    </row>
    <row r="25" spans="1:15" x14ac:dyDescent="0.25">
      <c r="A25" s="1">
        <v>43909</v>
      </c>
      <c r="B25">
        <v>2547</v>
      </c>
      <c r="C25" t="s">
        <v>104</v>
      </c>
      <c r="I25" s="1">
        <v>43919</v>
      </c>
      <c r="J25">
        <v>368</v>
      </c>
      <c r="K25" t="s">
        <v>104</v>
      </c>
    </row>
    <row r="26" spans="1:15" x14ac:dyDescent="0.25">
      <c r="A26" s="1">
        <v>43910</v>
      </c>
      <c r="B26">
        <v>3497</v>
      </c>
      <c r="C26" t="s">
        <v>104</v>
      </c>
      <c r="I26" s="1">
        <v>43920</v>
      </c>
      <c r="J26">
        <v>349</v>
      </c>
      <c r="K26" t="s">
        <v>104</v>
      </c>
    </row>
    <row r="27" spans="1:15" x14ac:dyDescent="0.25">
      <c r="A27" s="1">
        <v>43911</v>
      </c>
      <c r="B27">
        <v>3059</v>
      </c>
      <c r="C27" t="s">
        <v>104</v>
      </c>
      <c r="I27" s="1">
        <v>43921</v>
      </c>
      <c r="J27">
        <v>345</v>
      </c>
      <c r="K27" t="s">
        <v>104</v>
      </c>
    </row>
    <row r="28" spans="1:15" x14ac:dyDescent="0.25">
      <c r="A28" s="1">
        <v>43912</v>
      </c>
      <c r="B28">
        <v>3233</v>
      </c>
      <c r="C28" t="s">
        <v>104</v>
      </c>
      <c r="I28" s="1">
        <v>43922</v>
      </c>
      <c r="J28">
        <v>475</v>
      </c>
      <c r="K28" t="s">
        <v>104</v>
      </c>
    </row>
    <row r="29" spans="1:15" x14ac:dyDescent="0.25">
      <c r="A29" s="1">
        <v>43913</v>
      </c>
      <c r="B29">
        <v>3526</v>
      </c>
      <c r="C29" t="s">
        <v>104</v>
      </c>
      <c r="I29" s="1">
        <v>43923</v>
      </c>
      <c r="J29">
        <v>427</v>
      </c>
      <c r="K29" t="s">
        <v>104</v>
      </c>
    </row>
    <row r="30" spans="1:15" x14ac:dyDescent="0.25">
      <c r="A30" s="1">
        <v>43914</v>
      </c>
      <c r="B30">
        <v>4207</v>
      </c>
      <c r="C30" t="s">
        <v>104</v>
      </c>
      <c r="I30" s="1">
        <v>43924</v>
      </c>
      <c r="J30">
        <v>627</v>
      </c>
      <c r="K30" t="s">
        <v>104</v>
      </c>
    </row>
    <row r="31" spans="1:15" x14ac:dyDescent="0.25">
      <c r="A31" s="1">
        <v>43915</v>
      </c>
      <c r="B31">
        <v>5322</v>
      </c>
      <c r="C31" t="s">
        <v>104</v>
      </c>
      <c r="I31" s="1">
        <v>43925</v>
      </c>
      <c r="J31">
        <v>793</v>
      </c>
      <c r="K31" t="s">
        <v>104</v>
      </c>
    </row>
    <row r="32" spans="1:15" x14ac:dyDescent="0.25">
      <c r="A32" s="1">
        <v>43916</v>
      </c>
      <c r="B32">
        <v>5986</v>
      </c>
      <c r="C32" t="s">
        <v>104</v>
      </c>
      <c r="I32" s="1">
        <v>43926</v>
      </c>
      <c r="J32">
        <v>650</v>
      </c>
      <c r="K32" t="s">
        <v>104</v>
      </c>
    </row>
    <row r="33" spans="1:11" x14ac:dyDescent="0.25">
      <c r="A33" s="1">
        <v>43917</v>
      </c>
      <c r="B33">
        <v>6557</v>
      </c>
      <c r="C33" t="s">
        <v>104</v>
      </c>
      <c r="I33" s="1">
        <v>43927</v>
      </c>
      <c r="J33">
        <v>602</v>
      </c>
      <c r="K33" t="s">
        <v>104</v>
      </c>
    </row>
    <row r="34" spans="1:11" x14ac:dyDescent="0.25">
      <c r="A34" s="1">
        <v>43918</v>
      </c>
      <c r="B34">
        <v>5560</v>
      </c>
      <c r="C34" t="s">
        <v>104</v>
      </c>
      <c r="I34" s="1">
        <v>43928</v>
      </c>
      <c r="J34">
        <v>743</v>
      </c>
      <c r="K34" t="s">
        <v>104</v>
      </c>
    </row>
    <row r="35" spans="1:11" x14ac:dyDescent="0.25">
      <c r="A35" s="1">
        <v>43919</v>
      </c>
      <c r="B35">
        <v>4789</v>
      </c>
      <c r="C35" t="s">
        <v>104</v>
      </c>
      <c r="I35" s="1">
        <v>43929</v>
      </c>
      <c r="J35">
        <v>683</v>
      </c>
      <c r="K35" t="s">
        <v>104</v>
      </c>
    </row>
    <row r="36" spans="1:11" x14ac:dyDescent="0.25">
      <c r="A36" s="1">
        <v>43920</v>
      </c>
      <c r="B36">
        <v>5249</v>
      </c>
      <c r="C36" t="s">
        <v>104</v>
      </c>
      <c r="I36" s="1">
        <v>43930</v>
      </c>
      <c r="J36">
        <v>712</v>
      </c>
      <c r="K36" t="s">
        <v>104</v>
      </c>
    </row>
    <row r="37" spans="1:11" x14ac:dyDescent="0.25">
      <c r="A37" s="1">
        <v>43921</v>
      </c>
      <c r="B37">
        <v>5210</v>
      </c>
      <c r="C37" t="s">
        <v>104</v>
      </c>
      <c r="I37" s="1">
        <v>43931</v>
      </c>
      <c r="J37">
        <v>919</v>
      </c>
      <c r="K37" t="s">
        <v>104</v>
      </c>
    </row>
    <row r="38" spans="1:11" x14ac:dyDescent="0.25">
      <c r="A38" s="1">
        <v>43922</v>
      </c>
      <c r="B38">
        <v>6153</v>
      </c>
      <c r="C38" t="s">
        <v>104</v>
      </c>
      <c r="I38" s="1">
        <v>43932</v>
      </c>
      <c r="J38">
        <v>889</v>
      </c>
      <c r="K38" t="s">
        <v>104</v>
      </c>
    </row>
    <row r="39" spans="1:11" x14ac:dyDescent="0.25">
      <c r="A39" s="1">
        <v>43923</v>
      </c>
      <c r="B39">
        <v>5959</v>
      </c>
      <c r="C39" t="s">
        <v>104</v>
      </c>
      <c r="I39" s="1">
        <v>43933</v>
      </c>
      <c r="J39">
        <v>756</v>
      </c>
      <c r="K39" t="s">
        <v>104</v>
      </c>
    </row>
    <row r="40" spans="1:11" x14ac:dyDescent="0.25">
      <c r="A40" s="1">
        <v>43924</v>
      </c>
      <c r="B40">
        <v>5974</v>
      </c>
      <c r="C40" t="s">
        <v>104</v>
      </c>
      <c r="I40" s="1">
        <v>43934</v>
      </c>
      <c r="J40">
        <v>812</v>
      </c>
      <c r="K40" t="s">
        <v>104</v>
      </c>
    </row>
    <row r="41" spans="1:11" x14ac:dyDescent="0.25">
      <c r="A41" s="1">
        <v>43925</v>
      </c>
      <c r="B41">
        <v>5217</v>
      </c>
      <c r="C41" t="s">
        <v>104</v>
      </c>
      <c r="I41" s="1">
        <v>43935</v>
      </c>
      <c r="J41">
        <v>837</v>
      </c>
      <c r="K41" t="s">
        <v>104</v>
      </c>
    </row>
    <row r="42" spans="1:11" x14ac:dyDescent="0.25">
      <c r="A42" s="1">
        <v>43926</v>
      </c>
      <c r="B42">
        <v>4050</v>
      </c>
      <c r="C42" t="s">
        <v>104</v>
      </c>
      <c r="I42" s="1">
        <v>43936</v>
      </c>
      <c r="J42">
        <v>727</v>
      </c>
      <c r="K42" t="s">
        <v>104</v>
      </c>
    </row>
    <row r="43" spans="1:11" x14ac:dyDescent="0.25">
      <c r="A43" s="1">
        <v>43927</v>
      </c>
      <c r="B43">
        <v>4053</v>
      </c>
      <c r="C43" t="s">
        <v>104</v>
      </c>
      <c r="I43" s="1">
        <v>43937</v>
      </c>
      <c r="J43">
        <v>760</v>
      </c>
      <c r="K43" t="s">
        <v>104</v>
      </c>
    </row>
    <row r="44" spans="1:11" x14ac:dyDescent="0.25">
      <c r="A44" s="1">
        <v>43928</v>
      </c>
      <c r="B44">
        <v>4782</v>
      </c>
      <c r="C44" t="s">
        <v>104</v>
      </c>
      <c r="I44" s="1">
        <v>43938</v>
      </c>
      <c r="J44">
        <v>766</v>
      </c>
      <c r="K44" t="s">
        <v>104</v>
      </c>
    </row>
    <row r="45" spans="1:11" x14ac:dyDescent="0.25">
      <c r="A45" s="1">
        <v>43929</v>
      </c>
      <c r="B45">
        <v>4668</v>
      </c>
      <c r="C45" t="s">
        <v>104</v>
      </c>
      <c r="I45" s="1">
        <v>43939</v>
      </c>
      <c r="J45">
        <v>681</v>
      </c>
      <c r="K45" t="s">
        <v>104</v>
      </c>
    </row>
    <row r="46" spans="1:11" x14ac:dyDescent="0.25">
      <c r="A46" s="1">
        <v>43930</v>
      </c>
      <c r="B46">
        <v>4585</v>
      </c>
      <c r="C46" t="s">
        <v>104</v>
      </c>
      <c r="I46" s="1">
        <v>43940</v>
      </c>
      <c r="J46">
        <v>525</v>
      </c>
      <c r="K46" t="s">
        <v>104</v>
      </c>
    </row>
    <row r="47" spans="1:11" x14ac:dyDescent="0.25">
      <c r="A47" s="1">
        <v>43931</v>
      </c>
      <c r="B47">
        <v>4805</v>
      </c>
      <c r="C47" t="s">
        <v>104</v>
      </c>
      <c r="I47" s="1">
        <v>43941</v>
      </c>
      <c r="J47">
        <v>636</v>
      </c>
      <c r="K47" t="s">
        <v>104</v>
      </c>
    </row>
    <row r="48" spans="1:11" x14ac:dyDescent="0.25">
      <c r="A48" s="1">
        <v>43932</v>
      </c>
      <c r="B48">
        <v>4316</v>
      </c>
      <c r="C48" t="s">
        <v>104</v>
      </c>
      <c r="I48" s="1">
        <v>43942</v>
      </c>
      <c r="J48">
        <v>604</v>
      </c>
      <c r="K48" t="s">
        <v>104</v>
      </c>
    </row>
    <row r="49" spans="1:11" x14ac:dyDescent="0.25">
      <c r="A49" s="1">
        <v>43933</v>
      </c>
      <c r="B49">
        <v>3599</v>
      </c>
      <c r="C49" t="s">
        <v>104</v>
      </c>
      <c r="I49" s="1">
        <v>43943</v>
      </c>
      <c r="J49">
        <v>542</v>
      </c>
      <c r="K49" t="s">
        <v>104</v>
      </c>
    </row>
    <row r="50" spans="1:11" x14ac:dyDescent="0.25">
      <c r="A50" s="1">
        <v>43934</v>
      </c>
      <c r="B50">
        <v>3039</v>
      </c>
      <c r="C50" t="s">
        <v>104</v>
      </c>
      <c r="I50" s="1">
        <v>43944</v>
      </c>
      <c r="J50">
        <v>610</v>
      </c>
      <c r="K50" t="s">
        <v>104</v>
      </c>
    </row>
    <row r="51" spans="1:11" x14ac:dyDescent="0.25">
      <c r="A51" s="1">
        <v>43935</v>
      </c>
      <c r="B51">
        <v>3836</v>
      </c>
      <c r="C51" t="s">
        <v>104</v>
      </c>
      <c r="I51" s="1">
        <v>43945</v>
      </c>
      <c r="J51">
        <v>570</v>
      </c>
      <c r="K51" t="s">
        <v>104</v>
      </c>
    </row>
    <row r="52" spans="1:11" x14ac:dyDescent="0.25">
      <c r="A52" s="1">
        <v>43936</v>
      </c>
      <c r="B52">
        <v>4204</v>
      </c>
      <c r="C52" t="s">
        <v>104</v>
      </c>
      <c r="I52" s="1">
        <v>43946</v>
      </c>
      <c r="J52">
        <v>619</v>
      </c>
      <c r="K52" t="s">
        <v>104</v>
      </c>
    </row>
    <row r="53" spans="1:11" x14ac:dyDescent="0.25">
      <c r="A53" s="1">
        <v>43937</v>
      </c>
      <c r="B53">
        <v>3951</v>
      </c>
      <c r="C53" t="s">
        <v>104</v>
      </c>
      <c r="I53" s="1">
        <v>43947</v>
      </c>
      <c r="J53">
        <v>431</v>
      </c>
      <c r="K53" t="s">
        <v>104</v>
      </c>
    </row>
    <row r="54" spans="1:11" x14ac:dyDescent="0.25">
      <c r="A54" s="1">
        <v>43938</v>
      </c>
      <c r="B54">
        <v>4694</v>
      </c>
      <c r="C54" t="s">
        <v>104</v>
      </c>
      <c r="I54" s="1">
        <v>43948</v>
      </c>
      <c r="J54">
        <v>566</v>
      </c>
      <c r="K54" t="s">
        <v>104</v>
      </c>
    </row>
    <row r="55" spans="1:11" x14ac:dyDescent="0.25">
      <c r="A55" s="1">
        <v>43939</v>
      </c>
      <c r="B55">
        <v>4092</v>
      </c>
      <c r="C55" t="s">
        <v>104</v>
      </c>
      <c r="I55" s="1">
        <v>43949</v>
      </c>
      <c r="J55">
        <v>602</v>
      </c>
      <c r="K55" t="s">
        <v>104</v>
      </c>
    </row>
    <row r="56" spans="1:11" x14ac:dyDescent="0.25">
      <c r="A56" s="1">
        <v>43940</v>
      </c>
      <c r="B56">
        <v>3153</v>
      </c>
      <c r="C56" t="s">
        <v>104</v>
      </c>
      <c r="I56" s="1">
        <v>43950</v>
      </c>
      <c r="J56">
        <v>578</v>
      </c>
      <c r="K56" t="s">
        <v>104</v>
      </c>
    </row>
    <row r="57" spans="1:11" x14ac:dyDescent="0.25">
      <c r="A57" s="1">
        <v>43941</v>
      </c>
      <c r="B57">
        <v>2972</v>
      </c>
      <c r="C57" t="s">
        <v>104</v>
      </c>
      <c r="I57" s="1">
        <v>43951</v>
      </c>
      <c r="J57">
        <v>525</v>
      </c>
      <c r="K57" t="s">
        <v>104</v>
      </c>
    </row>
    <row r="58" spans="1:11" x14ac:dyDescent="0.25">
      <c r="A58" s="1">
        <v>43942</v>
      </c>
      <c r="B58">
        <v>2667</v>
      </c>
      <c r="C58" t="s">
        <v>104</v>
      </c>
      <c r="I58" s="1">
        <v>43952</v>
      </c>
      <c r="J58">
        <v>575</v>
      </c>
      <c r="K58" t="s">
        <v>104</v>
      </c>
    </row>
    <row r="59" spans="1:11" x14ac:dyDescent="0.25">
      <c r="A59" s="1">
        <v>43943</v>
      </c>
      <c r="B59">
        <v>3786</v>
      </c>
      <c r="C59" t="s">
        <v>104</v>
      </c>
      <c r="I59" s="1">
        <v>43953</v>
      </c>
      <c r="J59">
        <v>482</v>
      </c>
      <c r="K59" t="s">
        <v>104</v>
      </c>
    </row>
    <row r="60" spans="1:11" x14ac:dyDescent="0.25">
      <c r="A60" s="1">
        <v>43944</v>
      </c>
      <c r="B60">
        <v>3493</v>
      </c>
      <c r="C60" t="s">
        <v>104</v>
      </c>
      <c r="I60" s="1">
        <v>43954</v>
      </c>
      <c r="J60">
        <v>433</v>
      </c>
      <c r="K60" t="s">
        <v>104</v>
      </c>
    </row>
    <row r="61" spans="1:11" x14ac:dyDescent="0.25">
      <c r="A61" s="1">
        <v>43945</v>
      </c>
      <c r="B61">
        <v>3491</v>
      </c>
      <c r="C61" t="s">
        <v>104</v>
      </c>
      <c r="I61" s="1">
        <v>43955</v>
      </c>
      <c r="J61">
        <v>454</v>
      </c>
      <c r="K61" t="s">
        <v>104</v>
      </c>
    </row>
    <row r="62" spans="1:11" x14ac:dyDescent="0.25">
      <c r="A62" s="1">
        <v>43946</v>
      </c>
      <c r="B62">
        <v>3047</v>
      </c>
      <c r="C62" t="s">
        <v>104</v>
      </c>
      <c r="I62" s="1">
        <v>43956</v>
      </c>
      <c r="J62">
        <v>534</v>
      </c>
      <c r="K62" t="s">
        <v>104</v>
      </c>
    </row>
    <row r="63" spans="1:11" x14ac:dyDescent="0.25">
      <c r="A63" s="1">
        <v>43947</v>
      </c>
      <c r="B63">
        <v>2256</v>
      </c>
      <c r="C63" t="s">
        <v>104</v>
      </c>
      <c r="I63" s="1">
        <v>43957</v>
      </c>
      <c r="J63">
        <v>437</v>
      </c>
      <c r="K63" t="s">
        <v>104</v>
      </c>
    </row>
    <row r="64" spans="1:11" x14ac:dyDescent="0.25">
      <c r="A64" s="1">
        <v>43948</v>
      </c>
      <c r="B64">
        <v>2729</v>
      </c>
      <c r="C64" t="s">
        <v>104</v>
      </c>
      <c r="I64" s="1">
        <v>43958</v>
      </c>
      <c r="J64">
        <v>464</v>
      </c>
      <c r="K64" t="s">
        <v>104</v>
      </c>
    </row>
    <row r="65" spans="1:11" x14ac:dyDescent="0.25">
      <c r="A65" s="1">
        <v>43949</v>
      </c>
      <c r="B65">
        <v>3370</v>
      </c>
      <c r="C65" t="s">
        <v>104</v>
      </c>
      <c r="I65" s="1">
        <v>43959</v>
      </c>
      <c r="J65">
        <v>420</v>
      </c>
      <c r="K65" t="s">
        <v>104</v>
      </c>
    </row>
    <row r="66" spans="1:11" x14ac:dyDescent="0.25">
      <c r="A66" s="1">
        <v>43950</v>
      </c>
      <c r="B66">
        <v>2646</v>
      </c>
      <c r="C66" t="s">
        <v>104</v>
      </c>
      <c r="I66" s="1">
        <v>43960</v>
      </c>
      <c r="J66">
        <v>415</v>
      </c>
      <c r="K66" t="s">
        <v>104</v>
      </c>
    </row>
    <row r="67" spans="1:11" x14ac:dyDescent="0.25">
      <c r="A67" s="1">
        <v>43951</v>
      </c>
      <c r="B67">
        <v>3021</v>
      </c>
      <c r="C67" t="s">
        <v>104</v>
      </c>
      <c r="I67" s="1">
        <v>43961</v>
      </c>
      <c r="J67">
        <v>260</v>
      </c>
      <c r="K67" t="s">
        <v>104</v>
      </c>
    </row>
    <row r="68" spans="1:11" x14ac:dyDescent="0.25">
      <c r="A68" s="1">
        <v>43952</v>
      </c>
      <c r="B68">
        <v>2357</v>
      </c>
      <c r="C68" t="s">
        <v>104</v>
      </c>
      <c r="I68" s="1">
        <v>43962</v>
      </c>
      <c r="J68">
        <v>333</v>
      </c>
      <c r="K68" t="s">
        <v>104</v>
      </c>
    </row>
    <row r="69" spans="1:11" x14ac:dyDescent="0.25">
      <c r="A69" s="1">
        <v>43953</v>
      </c>
      <c r="B69">
        <v>2324</v>
      </c>
      <c r="C69" t="s">
        <v>104</v>
      </c>
      <c r="I69" s="1">
        <v>43963</v>
      </c>
      <c r="J69">
        <v>382</v>
      </c>
      <c r="K69" t="s">
        <v>104</v>
      </c>
    </row>
    <row r="70" spans="1:11" x14ac:dyDescent="0.25">
      <c r="A70" s="1">
        <v>43954</v>
      </c>
      <c r="B70">
        <v>1739</v>
      </c>
      <c r="C70" t="s">
        <v>104</v>
      </c>
      <c r="I70" s="1">
        <v>43964</v>
      </c>
      <c r="J70">
        <v>323</v>
      </c>
      <c r="K70" t="s">
        <v>104</v>
      </c>
    </row>
    <row r="71" spans="1:11" x14ac:dyDescent="0.25">
      <c r="A71" s="1">
        <v>43955</v>
      </c>
      <c r="B71">
        <v>2091</v>
      </c>
      <c r="C71" t="s">
        <v>104</v>
      </c>
      <c r="I71" s="1">
        <v>43965</v>
      </c>
      <c r="J71">
        <v>285</v>
      </c>
      <c r="K71" t="s">
        <v>104</v>
      </c>
    </row>
    <row r="72" spans="1:11" x14ac:dyDescent="0.25">
      <c r="A72" s="1">
        <v>43956</v>
      </c>
      <c r="B72">
        <v>2086</v>
      </c>
      <c r="C72" t="s">
        <v>104</v>
      </c>
      <c r="I72" s="1">
        <v>43966</v>
      </c>
      <c r="J72">
        <v>269</v>
      </c>
      <c r="K72" t="s">
        <v>104</v>
      </c>
    </row>
    <row r="73" spans="1:11" x14ac:dyDescent="0.25">
      <c r="A73" s="1">
        <v>43957</v>
      </c>
      <c r="B73">
        <v>1872</v>
      </c>
      <c r="C73" t="s">
        <v>104</v>
      </c>
      <c r="I73" s="1">
        <v>43967</v>
      </c>
      <c r="J73">
        <v>474</v>
      </c>
      <c r="K73" t="s">
        <v>104</v>
      </c>
    </row>
    <row r="74" spans="1:11" x14ac:dyDescent="0.25">
      <c r="A74" s="1">
        <v>43958</v>
      </c>
      <c r="B74">
        <v>1965</v>
      </c>
      <c r="C74" t="s">
        <v>104</v>
      </c>
      <c r="I74" s="1">
        <v>43968</v>
      </c>
      <c r="J74">
        <v>174</v>
      </c>
      <c r="K74" t="s">
        <v>104</v>
      </c>
    </row>
    <row r="75" spans="1:11" x14ac:dyDescent="0.25">
      <c r="A75" s="1">
        <v>43959</v>
      </c>
      <c r="B75">
        <v>1900</v>
      </c>
      <c r="C75" t="s">
        <v>104</v>
      </c>
      <c r="I75" s="1">
        <v>43969</v>
      </c>
      <c r="J75">
        <v>195</v>
      </c>
      <c r="K75" t="s">
        <v>104</v>
      </c>
    </row>
    <row r="76" spans="1:11" x14ac:dyDescent="0.25">
      <c r="A76" s="1">
        <v>43960</v>
      </c>
      <c r="B76">
        <v>1389</v>
      </c>
      <c r="C76" t="s">
        <v>104</v>
      </c>
      <c r="I76" s="1">
        <v>43970</v>
      </c>
      <c r="J76">
        <v>236</v>
      </c>
      <c r="K76" t="s">
        <v>104</v>
      </c>
    </row>
    <row r="77" spans="1:11" x14ac:dyDescent="0.25">
      <c r="A77" s="1">
        <v>43961</v>
      </c>
      <c r="B77">
        <v>1221</v>
      </c>
      <c r="C77" t="s">
        <v>104</v>
      </c>
      <c r="I77" s="1">
        <v>43971</v>
      </c>
      <c r="J77">
        <v>369</v>
      </c>
      <c r="K77" t="s">
        <v>104</v>
      </c>
    </row>
    <row r="78" spans="1:11" x14ac:dyDescent="0.25">
      <c r="A78" s="1">
        <v>43962</v>
      </c>
      <c r="B78">
        <v>1075</v>
      </c>
      <c r="C78" t="s">
        <v>104</v>
      </c>
      <c r="I78" s="1">
        <v>43972</v>
      </c>
      <c r="J78">
        <v>274</v>
      </c>
      <c r="K78" t="s">
        <v>104</v>
      </c>
    </row>
    <row r="79" spans="1:11" x14ac:dyDescent="0.25">
      <c r="A79" s="1">
        <v>43963</v>
      </c>
      <c r="B79">
        <v>1444</v>
      </c>
      <c r="C79" t="s">
        <v>104</v>
      </c>
      <c r="I79" s="1">
        <v>43973</v>
      </c>
      <c r="J79">
        <v>243</v>
      </c>
      <c r="K79" t="s">
        <v>104</v>
      </c>
    </row>
    <row r="80" spans="1:11" x14ac:dyDescent="0.25">
      <c r="A80" s="1">
        <v>43964</v>
      </c>
      <c r="B80">
        <v>1401</v>
      </c>
      <c r="C80" t="s">
        <v>104</v>
      </c>
      <c r="I80" s="1">
        <v>43974</v>
      </c>
      <c r="J80">
        <v>194</v>
      </c>
      <c r="K80" t="s">
        <v>104</v>
      </c>
    </row>
    <row r="81" spans="1:11" x14ac:dyDescent="0.25">
      <c r="A81" s="1">
        <v>43965</v>
      </c>
      <c r="B81">
        <v>1327</v>
      </c>
      <c r="C81" t="s">
        <v>104</v>
      </c>
      <c r="I81" s="1">
        <v>43975</v>
      </c>
      <c r="J81">
        <v>165</v>
      </c>
      <c r="K81" t="s">
        <v>104</v>
      </c>
    </row>
    <row r="82" spans="1:11" x14ac:dyDescent="0.25">
      <c r="A82" s="1">
        <v>43966</v>
      </c>
      <c r="B82">
        <v>1083</v>
      </c>
      <c r="C82" t="s">
        <v>104</v>
      </c>
      <c r="I82" s="1">
        <v>43976</v>
      </c>
      <c r="J82">
        <v>179</v>
      </c>
      <c r="K82" t="s">
        <v>104</v>
      </c>
    </row>
    <row r="83" spans="1:11" x14ac:dyDescent="0.25">
      <c r="A83" s="1">
        <v>43967</v>
      </c>
      <c r="B83">
        <v>802</v>
      </c>
      <c r="C83" t="s">
        <v>104</v>
      </c>
      <c r="I83" s="1">
        <v>43977</v>
      </c>
      <c r="J83">
        <v>172</v>
      </c>
      <c r="K83" t="s">
        <v>104</v>
      </c>
    </row>
    <row r="84" spans="1:11" x14ac:dyDescent="0.25">
      <c r="A84" s="1">
        <v>43968</v>
      </c>
      <c r="B84">
        <v>744</v>
      </c>
      <c r="C84" t="s">
        <v>104</v>
      </c>
      <c r="I84" s="1">
        <v>43978</v>
      </c>
      <c r="J84">
        <v>195</v>
      </c>
      <c r="K84" t="s">
        <v>104</v>
      </c>
    </row>
    <row r="85" spans="1:11" x14ac:dyDescent="0.25">
      <c r="A85" s="1">
        <v>43969</v>
      </c>
      <c r="B85">
        <v>1402</v>
      </c>
      <c r="C85" t="s">
        <v>104</v>
      </c>
      <c r="I85" s="1">
        <v>43979</v>
      </c>
      <c r="J85">
        <v>262</v>
      </c>
      <c r="K85" t="s">
        <v>104</v>
      </c>
    </row>
    <row r="86" spans="1:11" x14ac:dyDescent="0.25">
      <c r="A86" s="1">
        <v>43970</v>
      </c>
      <c r="B86">
        <v>888</v>
      </c>
      <c r="C86" t="s">
        <v>104</v>
      </c>
      <c r="I86" s="1">
        <v>43980</v>
      </c>
      <c r="J86">
        <v>242</v>
      </c>
      <c r="K86" t="s">
        <v>104</v>
      </c>
    </row>
    <row r="87" spans="1:11" x14ac:dyDescent="0.25">
      <c r="A87" s="1">
        <v>43971</v>
      </c>
      <c r="B87">
        <v>992</v>
      </c>
      <c r="C87" t="s">
        <v>104</v>
      </c>
      <c r="I87" s="1">
        <v>43981</v>
      </c>
      <c r="J87">
        <v>153</v>
      </c>
      <c r="K87" t="s">
        <v>104</v>
      </c>
    </row>
    <row r="88" spans="1:11" x14ac:dyDescent="0.25">
      <c r="A88" s="1">
        <v>43972</v>
      </c>
      <c r="B88">
        <v>789</v>
      </c>
      <c r="C88" t="s">
        <v>104</v>
      </c>
      <c r="I88" s="1">
        <v>43982</v>
      </c>
      <c r="J88">
        <v>145</v>
      </c>
      <c r="K88" t="s">
        <v>104</v>
      </c>
    </row>
    <row r="89" spans="1:11" x14ac:dyDescent="0.25">
      <c r="A89" s="1">
        <v>43973</v>
      </c>
      <c r="B89">
        <v>875</v>
      </c>
      <c r="C89" t="s">
        <v>104</v>
      </c>
      <c r="I89" s="1">
        <v>43983</v>
      </c>
      <c r="J89">
        <v>99</v>
      </c>
      <c r="K89" t="s">
        <v>104</v>
      </c>
    </row>
    <row r="90" spans="1:11" x14ac:dyDescent="0.25">
      <c r="A90" s="1">
        <v>43974</v>
      </c>
      <c r="B90">
        <v>675</v>
      </c>
      <c r="C90" t="s">
        <v>104</v>
      </c>
      <c r="I90" s="1">
        <v>43984</v>
      </c>
      <c r="J90">
        <v>162</v>
      </c>
      <c r="K90" t="s">
        <v>104</v>
      </c>
    </row>
    <row r="91" spans="1:11" x14ac:dyDescent="0.25">
      <c r="A91" s="1">
        <v>43975</v>
      </c>
      <c r="B91">
        <v>451</v>
      </c>
      <c r="C91" t="s">
        <v>104</v>
      </c>
      <c r="I91" s="1">
        <v>43985</v>
      </c>
      <c r="J91">
        <v>161</v>
      </c>
      <c r="K91" t="s">
        <v>104</v>
      </c>
    </row>
    <row r="92" spans="1:11" x14ac:dyDescent="0.25">
      <c r="A92" s="1">
        <v>43976</v>
      </c>
      <c r="B92">
        <v>813</v>
      </c>
      <c r="C92" t="s">
        <v>104</v>
      </c>
      <c r="I92" s="1">
        <v>43986</v>
      </c>
      <c r="J92">
        <v>156</v>
      </c>
      <c r="K92" t="s">
        <v>104</v>
      </c>
    </row>
    <row r="93" spans="1:11" x14ac:dyDescent="0.25">
      <c r="A93" s="1">
        <v>43977</v>
      </c>
      <c r="B93">
        <v>665</v>
      </c>
      <c r="C93" t="s">
        <v>104</v>
      </c>
      <c r="I93" s="1">
        <v>43987</v>
      </c>
      <c r="J93">
        <v>130</v>
      </c>
      <c r="K93" t="s">
        <v>104</v>
      </c>
    </row>
    <row r="94" spans="1:11" x14ac:dyDescent="0.25">
      <c r="A94" s="1">
        <v>43978</v>
      </c>
      <c r="B94">
        <v>642</v>
      </c>
      <c r="C94" t="s">
        <v>104</v>
      </c>
      <c r="I94" s="1">
        <v>43988</v>
      </c>
      <c r="J94">
        <v>119</v>
      </c>
      <c r="K94" t="s">
        <v>104</v>
      </c>
    </row>
    <row r="95" spans="1:11" x14ac:dyDescent="0.25">
      <c r="A95" s="1">
        <v>43979</v>
      </c>
      <c r="B95">
        <v>652</v>
      </c>
      <c r="C95" t="s">
        <v>104</v>
      </c>
      <c r="I95" s="1">
        <v>43989</v>
      </c>
      <c r="J95">
        <v>50</v>
      </c>
      <c r="K95" t="s">
        <v>104</v>
      </c>
    </row>
    <row r="96" spans="1:11" x14ac:dyDescent="0.25">
      <c r="A96" s="1">
        <v>43980</v>
      </c>
      <c r="B96">
        <v>669</v>
      </c>
      <c r="C96" t="s">
        <v>104</v>
      </c>
      <c r="I96" s="1">
        <v>43990</v>
      </c>
      <c r="J96">
        <v>92</v>
      </c>
      <c r="K96" t="s">
        <v>104</v>
      </c>
    </row>
    <row r="97" spans="1:11" x14ac:dyDescent="0.25">
      <c r="A97" s="1">
        <v>43981</v>
      </c>
      <c r="B97">
        <v>531</v>
      </c>
      <c r="C97" t="s">
        <v>104</v>
      </c>
      <c r="I97" s="1">
        <v>43991</v>
      </c>
      <c r="J97">
        <v>78</v>
      </c>
      <c r="K97" t="s">
        <v>104</v>
      </c>
    </row>
    <row r="98" spans="1:11" x14ac:dyDescent="0.25">
      <c r="A98" s="1">
        <v>43982</v>
      </c>
      <c r="B98">
        <v>300</v>
      </c>
      <c r="C98" t="s">
        <v>104</v>
      </c>
      <c r="I98" s="1">
        <v>43992</v>
      </c>
      <c r="J98">
        <v>117</v>
      </c>
      <c r="K98" t="s">
        <v>104</v>
      </c>
    </row>
    <row r="99" spans="1:11" x14ac:dyDescent="0.25">
      <c r="A99" s="1">
        <v>43983</v>
      </c>
      <c r="B99">
        <v>397</v>
      </c>
      <c r="C99" t="s">
        <v>104</v>
      </c>
      <c r="I99" s="1">
        <v>43993</v>
      </c>
      <c r="J99">
        <v>70</v>
      </c>
      <c r="K99" t="s">
        <v>104</v>
      </c>
    </row>
    <row r="100" spans="1:11" x14ac:dyDescent="0.25">
      <c r="A100" s="1">
        <v>43984</v>
      </c>
      <c r="B100">
        <v>584</v>
      </c>
      <c r="C100" t="s">
        <v>104</v>
      </c>
      <c r="I100" s="1">
        <v>43994</v>
      </c>
      <c r="J100">
        <v>87</v>
      </c>
      <c r="K100" t="s">
        <v>104</v>
      </c>
    </row>
    <row r="101" spans="1:11" x14ac:dyDescent="0.25">
      <c r="A101" s="1">
        <v>43985</v>
      </c>
      <c r="B101">
        <v>593</v>
      </c>
      <c r="C101" t="s">
        <v>104</v>
      </c>
      <c r="I101" s="1">
        <v>43995</v>
      </c>
      <c r="J101">
        <v>111</v>
      </c>
      <c r="K101" t="s">
        <v>104</v>
      </c>
    </row>
    <row r="102" spans="1:11" x14ac:dyDescent="0.25">
      <c r="A102" s="1">
        <v>43986</v>
      </c>
      <c r="B102">
        <v>516</v>
      </c>
      <c r="C102" t="s">
        <v>104</v>
      </c>
      <c r="I102" s="1">
        <v>43996</v>
      </c>
      <c r="J102">
        <v>75</v>
      </c>
      <c r="K102" t="s">
        <v>104</v>
      </c>
    </row>
    <row r="103" spans="1:11" x14ac:dyDescent="0.25">
      <c r="A103" s="1">
        <v>43987</v>
      </c>
      <c r="B103">
        <v>416</v>
      </c>
      <c r="C103" t="s">
        <v>104</v>
      </c>
      <c r="I103" s="1">
        <v>43997</v>
      </c>
      <c r="J103">
        <v>60</v>
      </c>
      <c r="K103" t="s">
        <v>104</v>
      </c>
    </row>
    <row r="104" spans="1:11" x14ac:dyDescent="0.25">
      <c r="A104" s="1">
        <v>43988</v>
      </c>
      <c r="B104">
        <v>355</v>
      </c>
      <c r="C104" t="s">
        <v>104</v>
      </c>
      <c r="I104" s="1">
        <v>43998</v>
      </c>
      <c r="J104">
        <v>55</v>
      </c>
      <c r="K104" t="s">
        <v>104</v>
      </c>
    </row>
    <row r="105" spans="1:11" x14ac:dyDescent="0.25">
      <c r="A105" s="1">
        <v>43989</v>
      </c>
      <c r="B105">
        <v>178</v>
      </c>
      <c r="C105" t="s">
        <v>104</v>
      </c>
      <c r="I105" s="1">
        <v>43999</v>
      </c>
      <c r="J105">
        <v>71</v>
      </c>
      <c r="K105" t="s">
        <v>104</v>
      </c>
    </row>
    <row r="106" spans="1:11" x14ac:dyDescent="0.25">
      <c r="A106" s="1">
        <v>43990</v>
      </c>
      <c r="B106">
        <v>318</v>
      </c>
      <c r="C106" t="s">
        <v>104</v>
      </c>
      <c r="I106" s="1">
        <v>44000</v>
      </c>
      <c r="J106">
        <v>88</v>
      </c>
      <c r="K106" t="s">
        <v>104</v>
      </c>
    </row>
    <row r="107" spans="1:11" x14ac:dyDescent="0.25">
      <c r="A107" s="1">
        <v>43991</v>
      </c>
      <c r="B107">
        <v>321</v>
      </c>
      <c r="C107" t="s">
        <v>104</v>
      </c>
      <c r="I107" s="1">
        <v>44001</v>
      </c>
      <c r="J107">
        <v>85</v>
      </c>
      <c r="K107" t="s">
        <v>104</v>
      </c>
    </row>
    <row r="108" spans="1:11" x14ac:dyDescent="0.25">
      <c r="A108" s="1">
        <v>43992</v>
      </c>
      <c r="B108">
        <v>177</v>
      </c>
      <c r="C108" t="s">
        <v>104</v>
      </c>
      <c r="I108" s="1">
        <v>44002</v>
      </c>
      <c r="J108">
        <v>72</v>
      </c>
      <c r="K108" t="s">
        <v>104</v>
      </c>
    </row>
    <row r="109" spans="1:11" x14ac:dyDescent="0.25">
      <c r="A109" s="1">
        <v>43993</v>
      </c>
      <c r="B109">
        <v>518</v>
      </c>
      <c r="C109" t="s">
        <v>104</v>
      </c>
      <c r="I109" s="1">
        <v>44003</v>
      </c>
      <c r="J109">
        <v>53</v>
      </c>
      <c r="K109" t="s">
        <v>104</v>
      </c>
    </row>
    <row r="110" spans="1:11" x14ac:dyDescent="0.25">
      <c r="A110" s="1">
        <v>43994</v>
      </c>
      <c r="B110">
        <v>270</v>
      </c>
      <c r="C110" t="s">
        <v>104</v>
      </c>
      <c r="I110" s="1">
        <v>44004</v>
      </c>
      <c r="J110">
        <v>65</v>
      </c>
      <c r="K110" t="s">
        <v>104</v>
      </c>
    </row>
    <row r="111" spans="1:11" x14ac:dyDescent="0.25">
      <c r="A111" s="1">
        <v>43995</v>
      </c>
      <c r="B111">
        <v>197</v>
      </c>
      <c r="C111" t="s">
        <v>104</v>
      </c>
      <c r="I111" s="1">
        <v>44005</v>
      </c>
      <c r="J111">
        <v>79</v>
      </c>
      <c r="K111" t="s">
        <v>104</v>
      </c>
    </row>
    <row r="112" spans="1:11" x14ac:dyDescent="0.25">
      <c r="A112" s="1">
        <v>43996</v>
      </c>
      <c r="B112">
        <v>280</v>
      </c>
      <c r="C112" t="s">
        <v>104</v>
      </c>
      <c r="I112" s="1">
        <v>44006</v>
      </c>
      <c r="J112">
        <v>71</v>
      </c>
      <c r="K112" t="s">
        <v>104</v>
      </c>
    </row>
    <row r="113" spans="1:11" x14ac:dyDescent="0.25">
      <c r="A113" s="1">
        <v>43997</v>
      </c>
      <c r="B113">
        <v>283</v>
      </c>
      <c r="C113" t="s">
        <v>104</v>
      </c>
      <c r="I113" s="1">
        <v>44007</v>
      </c>
      <c r="J113">
        <v>53</v>
      </c>
      <c r="K113" t="s">
        <v>104</v>
      </c>
    </row>
    <row r="114" spans="1:11" x14ac:dyDescent="0.25">
      <c r="A114" s="1">
        <v>43998</v>
      </c>
      <c r="B114">
        <v>202</v>
      </c>
      <c r="C114" t="s">
        <v>104</v>
      </c>
      <c r="I114" s="1">
        <v>44008</v>
      </c>
      <c r="J114">
        <v>56</v>
      </c>
      <c r="K114" t="s">
        <v>104</v>
      </c>
    </row>
    <row r="115" spans="1:11" x14ac:dyDescent="0.25">
      <c r="A115" s="1">
        <v>43999</v>
      </c>
      <c r="B115">
        <v>379</v>
      </c>
      <c r="C115" t="s">
        <v>104</v>
      </c>
      <c r="I115" s="1">
        <v>44009</v>
      </c>
      <c r="J115">
        <v>78</v>
      </c>
      <c r="K115" t="s">
        <v>104</v>
      </c>
    </row>
    <row r="116" spans="1:11" x14ac:dyDescent="0.25">
      <c r="A116" s="1">
        <v>44000</v>
      </c>
      <c r="B116">
        <v>163</v>
      </c>
      <c r="C116" t="s">
        <v>104</v>
      </c>
      <c r="I116" s="1">
        <v>44010</v>
      </c>
      <c r="J116">
        <v>44</v>
      </c>
      <c r="K116" t="s">
        <v>104</v>
      </c>
    </row>
    <row r="117" spans="1:11" x14ac:dyDescent="0.25">
      <c r="A117" s="1">
        <v>44001</v>
      </c>
      <c r="B117">
        <v>346</v>
      </c>
      <c r="C117" t="s">
        <v>104</v>
      </c>
      <c r="I117" s="1">
        <v>44011</v>
      </c>
      <c r="J117">
        <v>26</v>
      </c>
      <c r="K117" t="s">
        <v>104</v>
      </c>
    </row>
    <row r="118" spans="1:11" x14ac:dyDescent="0.25">
      <c r="A118" s="1">
        <v>44002</v>
      </c>
      <c r="B118">
        <v>338</v>
      </c>
      <c r="C118" t="s">
        <v>104</v>
      </c>
      <c r="I118" s="1">
        <v>44012</v>
      </c>
      <c r="J118">
        <v>34</v>
      </c>
      <c r="K118" t="s">
        <v>104</v>
      </c>
    </row>
    <row r="119" spans="1:11" x14ac:dyDescent="0.25">
      <c r="A119" s="1">
        <v>44003</v>
      </c>
      <c r="B119">
        <v>303</v>
      </c>
      <c r="C119" t="s">
        <v>104</v>
      </c>
      <c r="I119" s="1">
        <v>44013</v>
      </c>
      <c r="J119">
        <v>43</v>
      </c>
      <c r="K119" t="s">
        <v>104</v>
      </c>
    </row>
    <row r="120" spans="1:11" x14ac:dyDescent="0.25">
      <c r="A120" s="1">
        <v>44004</v>
      </c>
      <c r="B120">
        <v>210</v>
      </c>
      <c r="C120" t="s">
        <v>104</v>
      </c>
      <c r="I120" s="1">
        <v>44014</v>
      </c>
      <c r="J120">
        <v>66</v>
      </c>
      <c r="K120" t="s">
        <v>104</v>
      </c>
    </row>
    <row r="121" spans="1:11" x14ac:dyDescent="0.25">
      <c r="A121" s="1">
        <v>44005</v>
      </c>
      <c r="B121">
        <v>329</v>
      </c>
      <c r="C121" t="s">
        <v>104</v>
      </c>
      <c r="I121" s="1">
        <v>44015</v>
      </c>
      <c r="J121">
        <v>47</v>
      </c>
      <c r="K121" t="s">
        <v>104</v>
      </c>
    </row>
    <row r="122" spans="1:11" x14ac:dyDescent="0.25">
      <c r="A122" s="1">
        <v>44006</v>
      </c>
      <c r="B122">
        <v>333</v>
      </c>
      <c r="C122" t="s">
        <v>104</v>
      </c>
      <c r="I122" s="1">
        <v>43896</v>
      </c>
      <c r="K122" t="s">
        <v>105</v>
      </c>
    </row>
    <row r="123" spans="1:11" x14ac:dyDescent="0.25">
      <c r="A123" s="1">
        <v>44007</v>
      </c>
      <c r="B123">
        <v>251</v>
      </c>
      <c r="C123" t="s">
        <v>104</v>
      </c>
      <c r="I123" s="1">
        <v>43897</v>
      </c>
      <c r="K123" t="s">
        <v>105</v>
      </c>
    </row>
    <row r="124" spans="1:11" x14ac:dyDescent="0.25">
      <c r="A124" s="1">
        <v>43886</v>
      </c>
      <c r="C124" t="s">
        <v>96</v>
      </c>
      <c r="I124" s="1">
        <v>43898</v>
      </c>
      <c r="K124" t="s">
        <v>105</v>
      </c>
    </row>
    <row r="125" spans="1:11" x14ac:dyDescent="0.25">
      <c r="A125" s="1">
        <v>43887</v>
      </c>
      <c r="C125" t="s">
        <v>96</v>
      </c>
      <c r="I125" s="1">
        <v>43899</v>
      </c>
      <c r="K125" t="s">
        <v>105</v>
      </c>
    </row>
    <row r="126" spans="1:11" x14ac:dyDescent="0.25">
      <c r="A126" s="1">
        <v>43888</v>
      </c>
      <c r="C126" t="s">
        <v>96</v>
      </c>
      <c r="I126" s="1">
        <v>43900</v>
      </c>
      <c r="K126" t="s">
        <v>105</v>
      </c>
    </row>
    <row r="127" spans="1:11" x14ac:dyDescent="0.25">
      <c r="A127" s="1">
        <v>43889</v>
      </c>
      <c r="C127" t="s">
        <v>96</v>
      </c>
      <c r="I127" s="1">
        <v>43901</v>
      </c>
      <c r="J127">
        <v>2</v>
      </c>
      <c r="K127" t="s">
        <v>105</v>
      </c>
    </row>
    <row r="128" spans="1:11" x14ac:dyDescent="0.25">
      <c r="A128" s="1">
        <v>43890</v>
      </c>
      <c r="C128" t="s">
        <v>96</v>
      </c>
      <c r="I128" s="1">
        <v>43902</v>
      </c>
      <c r="J128">
        <v>2.2000000000000002</v>
      </c>
      <c r="K128" t="s">
        <v>105</v>
      </c>
    </row>
    <row r="129" spans="1:11" x14ac:dyDescent="0.25">
      <c r="A129" s="1">
        <v>43891</v>
      </c>
      <c r="B129">
        <v>30</v>
      </c>
      <c r="C129" t="s">
        <v>96</v>
      </c>
      <c r="I129" s="1">
        <v>43903</v>
      </c>
      <c r="J129">
        <v>3</v>
      </c>
      <c r="K129" t="s">
        <v>105</v>
      </c>
    </row>
    <row r="130" spans="1:11" x14ac:dyDescent="0.25">
      <c r="A130" s="1">
        <v>43892</v>
      </c>
      <c r="B130">
        <v>45</v>
      </c>
      <c r="C130" t="s">
        <v>96</v>
      </c>
      <c r="I130" s="1">
        <v>43904</v>
      </c>
      <c r="J130">
        <v>3.6</v>
      </c>
      <c r="K130" t="s">
        <v>105</v>
      </c>
    </row>
    <row r="131" spans="1:11" x14ac:dyDescent="0.25">
      <c r="A131" s="1">
        <v>43893</v>
      </c>
      <c r="B131">
        <v>63.4</v>
      </c>
      <c r="C131" t="s">
        <v>96</v>
      </c>
      <c r="I131" s="1">
        <v>43905</v>
      </c>
      <c r="J131">
        <v>4.4000000000000004</v>
      </c>
      <c r="K131" t="s">
        <v>105</v>
      </c>
    </row>
    <row r="132" spans="1:11" x14ac:dyDescent="0.25">
      <c r="A132" s="1">
        <v>43894</v>
      </c>
      <c r="B132">
        <v>85</v>
      </c>
      <c r="C132" t="s">
        <v>96</v>
      </c>
      <c r="I132" s="1">
        <v>43906</v>
      </c>
      <c r="J132">
        <v>4.8</v>
      </c>
      <c r="K132" t="s">
        <v>105</v>
      </c>
    </row>
    <row r="133" spans="1:11" x14ac:dyDescent="0.25">
      <c r="A133" s="1">
        <v>43895</v>
      </c>
      <c r="B133">
        <v>114.2</v>
      </c>
      <c r="C133" t="s">
        <v>96</v>
      </c>
      <c r="I133" s="1">
        <v>43907</v>
      </c>
      <c r="J133">
        <v>8</v>
      </c>
      <c r="K133" t="s">
        <v>105</v>
      </c>
    </row>
    <row r="134" spans="1:11" x14ac:dyDescent="0.25">
      <c r="A134" s="1">
        <v>43896</v>
      </c>
      <c r="B134">
        <v>147.6</v>
      </c>
      <c r="C134" t="s">
        <v>96</v>
      </c>
      <c r="I134" s="1">
        <v>43908</v>
      </c>
      <c r="J134">
        <v>12.4</v>
      </c>
      <c r="K134" t="s">
        <v>105</v>
      </c>
    </row>
    <row r="135" spans="1:11" x14ac:dyDescent="0.25">
      <c r="A135" s="1">
        <v>43897</v>
      </c>
      <c r="B135">
        <v>180.2</v>
      </c>
      <c r="C135" t="s">
        <v>96</v>
      </c>
      <c r="I135" s="1">
        <v>43909</v>
      </c>
      <c r="J135">
        <v>17.2</v>
      </c>
      <c r="K135" t="s">
        <v>105</v>
      </c>
    </row>
    <row r="136" spans="1:11" x14ac:dyDescent="0.25">
      <c r="A136" s="1">
        <v>43898</v>
      </c>
      <c r="B136">
        <v>274.8</v>
      </c>
      <c r="C136" t="s">
        <v>96</v>
      </c>
      <c r="I136" s="1">
        <v>43910</v>
      </c>
      <c r="J136">
        <v>23.8</v>
      </c>
      <c r="K136" t="s">
        <v>105</v>
      </c>
    </row>
    <row r="137" spans="1:11" x14ac:dyDescent="0.25">
      <c r="A137" s="1">
        <v>43899</v>
      </c>
      <c r="B137">
        <v>318.2</v>
      </c>
      <c r="C137" t="s">
        <v>96</v>
      </c>
      <c r="I137" s="1">
        <v>43911</v>
      </c>
      <c r="J137">
        <v>32.6</v>
      </c>
      <c r="K137" t="s">
        <v>105</v>
      </c>
    </row>
    <row r="138" spans="1:11" x14ac:dyDescent="0.25">
      <c r="A138" s="1">
        <v>43900</v>
      </c>
      <c r="B138">
        <v>370.4</v>
      </c>
      <c r="C138" t="s">
        <v>96</v>
      </c>
      <c r="I138" s="1">
        <v>43912</v>
      </c>
      <c r="J138">
        <v>36.200000000000003</v>
      </c>
      <c r="K138" t="s">
        <v>105</v>
      </c>
    </row>
    <row r="139" spans="1:11" x14ac:dyDescent="0.25">
      <c r="A139" s="1">
        <v>43901</v>
      </c>
      <c r="B139">
        <v>440.2</v>
      </c>
      <c r="C139" t="s">
        <v>96</v>
      </c>
      <c r="I139" s="1">
        <v>43913</v>
      </c>
      <c r="J139">
        <v>57.4</v>
      </c>
      <c r="K139" t="s">
        <v>105</v>
      </c>
    </row>
    <row r="140" spans="1:11" x14ac:dyDescent="0.25">
      <c r="A140" s="1">
        <v>43902</v>
      </c>
      <c r="B140">
        <v>546</v>
      </c>
      <c r="C140" t="s">
        <v>96</v>
      </c>
      <c r="I140" s="1">
        <v>43914</v>
      </c>
      <c r="J140">
        <v>71.2</v>
      </c>
      <c r="K140" t="s">
        <v>105</v>
      </c>
    </row>
    <row r="141" spans="1:11" x14ac:dyDescent="0.25">
      <c r="A141" s="1">
        <v>43903</v>
      </c>
      <c r="B141">
        <v>588.4</v>
      </c>
      <c r="C141" t="s">
        <v>96</v>
      </c>
      <c r="I141" s="1">
        <v>43915</v>
      </c>
      <c r="J141">
        <v>96.6</v>
      </c>
      <c r="K141" t="s">
        <v>105</v>
      </c>
    </row>
    <row r="142" spans="1:11" x14ac:dyDescent="0.25">
      <c r="A142" s="1">
        <v>43904</v>
      </c>
      <c r="B142">
        <v>769.4</v>
      </c>
      <c r="C142" t="s">
        <v>96</v>
      </c>
      <c r="I142" s="1">
        <v>43916</v>
      </c>
      <c r="J142">
        <v>126</v>
      </c>
      <c r="K142" t="s">
        <v>105</v>
      </c>
    </row>
    <row r="143" spans="1:11" x14ac:dyDescent="0.25">
      <c r="A143" s="1">
        <v>43905</v>
      </c>
      <c r="B143">
        <v>974.6</v>
      </c>
      <c r="C143" t="s">
        <v>96</v>
      </c>
      <c r="I143" s="1">
        <v>43917</v>
      </c>
      <c r="J143">
        <v>156.6</v>
      </c>
      <c r="K143" t="s">
        <v>105</v>
      </c>
    </row>
    <row r="144" spans="1:11" x14ac:dyDescent="0.25">
      <c r="A144" s="1">
        <v>43906</v>
      </c>
      <c r="B144">
        <v>1216.5999999999999</v>
      </c>
      <c r="C144" t="s">
        <v>96</v>
      </c>
      <c r="I144" s="1">
        <v>43918</v>
      </c>
      <c r="J144">
        <v>180</v>
      </c>
      <c r="K144" t="s">
        <v>105</v>
      </c>
    </row>
    <row r="145" spans="1:11" x14ac:dyDescent="0.25">
      <c r="A145" s="1">
        <v>43907</v>
      </c>
      <c r="B145">
        <v>1258.2</v>
      </c>
      <c r="C145" t="s">
        <v>96</v>
      </c>
      <c r="I145" s="1">
        <v>43919</v>
      </c>
      <c r="J145">
        <v>195.6</v>
      </c>
      <c r="K145" t="s">
        <v>105</v>
      </c>
    </row>
    <row r="146" spans="1:11" x14ac:dyDescent="0.25">
      <c r="A146" s="1">
        <v>43908</v>
      </c>
      <c r="B146">
        <v>1565.2</v>
      </c>
      <c r="C146" t="s">
        <v>96</v>
      </c>
      <c r="I146" s="1">
        <v>43920</v>
      </c>
      <c r="J146">
        <v>235.6</v>
      </c>
      <c r="K146" t="s">
        <v>105</v>
      </c>
    </row>
    <row r="147" spans="1:11" x14ac:dyDescent="0.25">
      <c r="A147" s="1">
        <v>43909</v>
      </c>
      <c r="B147">
        <v>1846</v>
      </c>
      <c r="C147" t="s">
        <v>96</v>
      </c>
      <c r="I147" s="1">
        <v>43921</v>
      </c>
      <c r="J147">
        <v>266.2</v>
      </c>
      <c r="K147" t="s">
        <v>105</v>
      </c>
    </row>
    <row r="148" spans="1:11" x14ac:dyDescent="0.25">
      <c r="A148" s="1">
        <v>43910</v>
      </c>
      <c r="B148">
        <v>2057</v>
      </c>
      <c r="C148" t="s">
        <v>96</v>
      </c>
      <c r="I148" s="1">
        <v>43922</v>
      </c>
      <c r="J148">
        <v>297.39999999999998</v>
      </c>
      <c r="K148" t="s">
        <v>105</v>
      </c>
    </row>
    <row r="149" spans="1:11" x14ac:dyDescent="0.25">
      <c r="A149" s="1">
        <v>43911</v>
      </c>
      <c r="B149">
        <v>2397</v>
      </c>
      <c r="C149" t="s">
        <v>96</v>
      </c>
      <c r="I149" s="1">
        <v>43923</v>
      </c>
      <c r="J149">
        <v>342.4</v>
      </c>
      <c r="K149" t="s">
        <v>105</v>
      </c>
    </row>
    <row r="150" spans="1:11" x14ac:dyDescent="0.25">
      <c r="A150" s="1">
        <v>43912</v>
      </c>
      <c r="B150">
        <v>2813.4</v>
      </c>
      <c r="C150" t="s">
        <v>96</v>
      </c>
      <c r="I150" s="1">
        <v>43924</v>
      </c>
      <c r="J150">
        <v>392.8</v>
      </c>
      <c r="K150" t="s">
        <v>105</v>
      </c>
    </row>
    <row r="151" spans="1:11" x14ac:dyDescent="0.25">
      <c r="A151" s="1">
        <v>43913</v>
      </c>
      <c r="B151">
        <v>2997.4</v>
      </c>
      <c r="C151" t="s">
        <v>96</v>
      </c>
      <c r="I151" s="1">
        <v>43925</v>
      </c>
      <c r="J151">
        <v>444.6</v>
      </c>
      <c r="K151" t="s">
        <v>105</v>
      </c>
    </row>
    <row r="152" spans="1:11" x14ac:dyDescent="0.25">
      <c r="A152" s="1">
        <v>43914</v>
      </c>
      <c r="B152">
        <v>3172.4</v>
      </c>
      <c r="C152" t="s">
        <v>96</v>
      </c>
      <c r="I152" s="1">
        <v>43926</v>
      </c>
      <c r="J152">
        <v>533.4</v>
      </c>
      <c r="K152" t="s">
        <v>105</v>
      </c>
    </row>
    <row r="153" spans="1:11" x14ac:dyDescent="0.25">
      <c r="A153" s="1">
        <v>43915</v>
      </c>
      <c r="B153">
        <v>3504.4</v>
      </c>
      <c r="C153" t="s">
        <v>96</v>
      </c>
      <c r="I153" s="1">
        <v>43927</v>
      </c>
      <c r="J153">
        <v>594.4</v>
      </c>
      <c r="K153" t="s">
        <v>105</v>
      </c>
    </row>
    <row r="154" spans="1:11" x14ac:dyDescent="0.25">
      <c r="A154" s="1">
        <v>43916</v>
      </c>
      <c r="B154">
        <v>3869.4</v>
      </c>
      <c r="C154" t="s">
        <v>96</v>
      </c>
      <c r="I154" s="1">
        <v>43928</v>
      </c>
      <c r="J154">
        <v>619.79999999999995</v>
      </c>
      <c r="K154" t="s">
        <v>105</v>
      </c>
    </row>
    <row r="155" spans="1:11" x14ac:dyDescent="0.25">
      <c r="A155" s="1">
        <v>43917</v>
      </c>
      <c r="B155">
        <v>4454.8</v>
      </c>
      <c r="C155" t="s">
        <v>96</v>
      </c>
      <c r="I155" s="1">
        <v>43929</v>
      </c>
      <c r="J155">
        <v>683</v>
      </c>
      <c r="K155" t="s">
        <v>105</v>
      </c>
    </row>
    <row r="156" spans="1:11" x14ac:dyDescent="0.25">
      <c r="A156" s="1">
        <v>43918</v>
      </c>
      <c r="B156">
        <v>5119.6000000000004</v>
      </c>
      <c r="C156" t="s">
        <v>96</v>
      </c>
      <c r="I156" s="1">
        <v>43930</v>
      </c>
      <c r="J156">
        <v>694.2</v>
      </c>
      <c r="K156" t="s">
        <v>105</v>
      </c>
    </row>
    <row r="157" spans="1:11" x14ac:dyDescent="0.25">
      <c r="A157" s="1">
        <v>43919</v>
      </c>
      <c r="B157">
        <v>5526.4</v>
      </c>
      <c r="C157" t="s">
        <v>96</v>
      </c>
      <c r="I157" s="1">
        <v>43931</v>
      </c>
      <c r="J157">
        <v>678</v>
      </c>
      <c r="K157" t="s">
        <v>105</v>
      </c>
    </row>
    <row r="158" spans="1:11" x14ac:dyDescent="0.25">
      <c r="A158" s="1">
        <v>43920</v>
      </c>
      <c r="B158">
        <v>5642.8</v>
      </c>
      <c r="C158" t="s">
        <v>96</v>
      </c>
      <c r="I158" s="1">
        <v>43932</v>
      </c>
      <c r="J158">
        <v>731.8</v>
      </c>
      <c r="K158" t="s">
        <v>105</v>
      </c>
    </row>
    <row r="159" spans="1:11" x14ac:dyDescent="0.25">
      <c r="A159" s="1">
        <v>43921</v>
      </c>
      <c r="B159">
        <v>5628.2</v>
      </c>
      <c r="C159" t="s">
        <v>96</v>
      </c>
      <c r="I159" s="1">
        <v>43933</v>
      </c>
      <c r="J159">
        <v>789.2</v>
      </c>
      <c r="K159" t="s">
        <v>105</v>
      </c>
    </row>
    <row r="160" spans="1:11" x14ac:dyDescent="0.25">
      <c r="A160" s="1">
        <v>43922</v>
      </c>
      <c r="B160">
        <v>5473</v>
      </c>
      <c r="C160" t="s">
        <v>96</v>
      </c>
      <c r="I160" s="1">
        <v>43934</v>
      </c>
      <c r="J160">
        <v>791.8</v>
      </c>
      <c r="K160" t="s">
        <v>105</v>
      </c>
    </row>
    <row r="161" spans="1:11" x14ac:dyDescent="0.25">
      <c r="A161" s="1">
        <v>43923</v>
      </c>
      <c r="B161">
        <v>5392.2</v>
      </c>
      <c r="C161" t="s">
        <v>96</v>
      </c>
      <c r="I161" s="1">
        <v>43935</v>
      </c>
      <c r="J161">
        <v>817.6</v>
      </c>
      <c r="K161" t="s">
        <v>105</v>
      </c>
    </row>
    <row r="162" spans="1:11" x14ac:dyDescent="0.25">
      <c r="A162" s="1">
        <v>43924</v>
      </c>
      <c r="B162">
        <v>5472</v>
      </c>
      <c r="C162" t="s">
        <v>96</v>
      </c>
      <c r="I162" s="1">
        <v>43936</v>
      </c>
      <c r="J162">
        <v>842.6</v>
      </c>
      <c r="K162" t="s">
        <v>105</v>
      </c>
    </row>
    <row r="163" spans="1:11" x14ac:dyDescent="0.25">
      <c r="A163" s="1">
        <v>43925</v>
      </c>
      <c r="B163">
        <v>5709</v>
      </c>
      <c r="C163" t="s">
        <v>96</v>
      </c>
      <c r="I163" s="1">
        <v>43937</v>
      </c>
      <c r="J163">
        <v>804.2</v>
      </c>
      <c r="K163" t="s">
        <v>105</v>
      </c>
    </row>
    <row r="164" spans="1:11" x14ac:dyDescent="0.25">
      <c r="A164" s="1">
        <v>43926</v>
      </c>
      <c r="B164">
        <v>5702.6</v>
      </c>
      <c r="C164" t="s">
        <v>96</v>
      </c>
      <c r="I164" s="1">
        <v>43938</v>
      </c>
      <c r="J164">
        <v>778.4</v>
      </c>
      <c r="K164" t="s">
        <v>105</v>
      </c>
    </row>
    <row r="165" spans="1:11" x14ac:dyDescent="0.25">
      <c r="A165" s="1">
        <v>43927</v>
      </c>
      <c r="B165">
        <v>5470.6</v>
      </c>
      <c r="C165" t="s">
        <v>96</v>
      </c>
      <c r="I165" s="1">
        <v>43939</v>
      </c>
      <c r="J165">
        <v>780.4</v>
      </c>
      <c r="K165" t="s">
        <v>105</v>
      </c>
    </row>
    <row r="166" spans="1:11" x14ac:dyDescent="0.25">
      <c r="A166" s="1">
        <v>43928</v>
      </c>
      <c r="B166">
        <v>5050.6000000000004</v>
      </c>
      <c r="C166" t="s">
        <v>96</v>
      </c>
      <c r="I166" s="1">
        <v>43940</v>
      </c>
      <c r="J166">
        <v>754.2</v>
      </c>
      <c r="K166" t="s">
        <v>105</v>
      </c>
    </row>
    <row r="167" spans="1:11" x14ac:dyDescent="0.25">
      <c r="A167" s="1">
        <v>43929</v>
      </c>
      <c r="B167">
        <v>4815.2</v>
      </c>
      <c r="C167" t="s">
        <v>96</v>
      </c>
      <c r="I167" s="1">
        <v>43941</v>
      </c>
      <c r="J167">
        <v>691.8</v>
      </c>
      <c r="K167" t="s">
        <v>105</v>
      </c>
    </row>
    <row r="168" spans="1:11" x14ac:dyDescent="0.25">
      <c r="A168" s="1">
        <v>43930</v>
      </c>
      <c r="B168">
        <v>4554</v>
      </c>
      <c r="C168" t="s">
        <v>96</v>
      </c>
      <c r="I168" s="1">
        <v>43942</v>
      </c>
      <c r="J168">
        <v>673.6</v>
      </c>
      <c r="K168" t="s">
        <v>105</v>
      </c>
    </row>
    <row r="169" spans="1:11" x14ac:dyDescent="0.25">
      <c r="A169" s="1">
        <v>43931</v>
      </c>
      <c r="B169">
        <v>4427.6000000000004</v>
      </c>
      <c r="C169" t="s">
        <v>96</v>
      </c>
      <c r="I169" s="1">
        <v>43943</v>
      </c>
      <c r="J169">
        <v>642.4</v>
      </c>
      <c r="K169" t="s">
        <v>105</v>
      </c>
    </row>
    <row r="170" spans="1:11" x14ac:dyDescent="0.25">
      <c r="A170" s="1">
        <v>43932</v>
      </c>
      <c r="B170">
        <v>4578.6000000000004</v>
      </c>
      <c r="C170" t="s">
        <v>96</v>
      </c>
      <c r="I170" s="1">
        <v>43944</v>
      </c>
      <c r="J170">
        <v>597.6</v>
      </c>
      <c r="K170" t="s">
        <v>105</v>
      </c>
    </row>
    <row r="171" spans="1:11" x14ac:dyDescent="0.25">
      <c r="A171" s="1">
        <v>43933</v>
      </c>
      <c r="B171">
        <v>4631.2</v>
      </c>
      <c r="C171" t="s">
        <v>96</v>
      </c>
      <c r="I171" s="1">
        <v>43945</v>
      </c>
      <c r="J171">
        <v>583.4</v>
      </c>
      <c r="K171" t="s">
        <v>105</v>
      </c>
    </row>
    <row r="172" spans="1:11" x14ac:dyDescent="0.25">
      <c r="A172" s="1">
        <v>43934</v>
      </c>
      <c r="B172">
        <v>4394.6000000000004</v>
      </c>
      <c r="C172" t="s">
        <v>96</v>
      </c>
      <c r="I172" s="1">
        <v>43946</v>
      </c>
      <c r="J172">
        <v>592.4</v>
      </c>
      <c r="K172" t="s">
        <v>105</v>
      </c>
    </row>
    <row r="173" spans="1:11" x14ac:dyDescent="0.25">
      <c r="A173" s="1">
        <v>43935</v>
      </c>
      <c r="B173">
        <v>4068.8</v>
      </c>
      <c r="C173" t="s">
        <v>96</v>
      </c>
      <c r="I173" s="1">
        <v>43947</v>
      </c>
      <c r="J173">
        <v>589</v>
      </c>
      <c r="K173" t="s">
        <v>105</v>
      </c>
    </row>
    <row r="174" spans="1:11" x14ac:dyDescent="0.25">
      <c r="A174" s="1">
        <v>43936</v>
      </c>
      <c r="B174">
        <v>3919</v>
      </c>
      <c r="C174" t="s">
        <v>96</v>
      </c>
      <c r="I174" s="1">
        <v>43948</v>
      </c>
      <c r="J174">
        <v>554.4</v>
      </c>
      <c r="K174" t="s">
        <v>105</v>
      </c>
    </row>
    <row r="175" spans="1:11" x14ac:dyDescent="0.25">
      <c r="A175" s="1">
        <v>43937</v>
      </c>
      <c r="B175">
        <v>3798.8</v>
      </c>
      <c r="C175" t="s">
        <v>96</v>
      </c>
      <c r="I175" s="1">
        <v>43949</v>
      </c>
      <c r="J175">
        <v>559.20000000000005</v>
      </c>
      <c r="K175" t="s">
        <v>105</v>
      </c>
    </row>
    <row r="176" spans="1:11" x14ac:dyDescent="0.25">
      <c r="A176" s="1">
        <v>43938</v>
      </c>
      <c r="B176">
        <v>3725.8</v>
      </c>
      <c r="C176" t="s">
        <v>96</v>
      </c>
      <c r="I176" s="1">
        <v>43950</v>
      </c>
      <c r="J176">
        <v>557.6</v>
      </c>
      <c r="K176" t="s">
        <v>105</v>
      </c>
    </row>
    <row r="177" spans="1:11" x14ac:dyDescent="0.25">
      <c r="A177" s="1">
        <v>43939</v>
      </c>
      <c r="B177">
        <v>3944.8</v>
      </c>
      <c r="C177" t="s">
        <v>96</v>
      </c>
      <c r="I177" s="1">
        <v>43951</v>
      </c>
      <c r="J177">
        <v>559.20000000000005</v>
      </c>
      <c r="K177" t="s">
        <v>105</v>
      </c>
    </row>
    <row r="178" spans="1:11" x14ac:dyDescent="0.25">
      <c r="A178" s="1">
        <v>43940</v>
      </c>
      <c r="B178">
        <v>4155.3999999999996</v>
      </c>
      <c r="C178" t="s">
        <v>96</v>
      </c>
      <c r="I178" s="1">
        <v>43952</v>
      </c>
      <c r="J178">
        <v>540.4</v>
      </c>
      <c r="K178" t="s">
        <v>105</v>
      </c>
    </row>
    <row r="179" spans="1:11" x14ac:dyDescent="0.25">
      <c r="A179" s="1">
        <v>43941</v>
      </c>
      <c r="B179">
        <v>4018.8</v>
      </c>
      <c r="C179" t="s">
        <v>96</v>
      </c>
      <c r="I179" s="1">
        <v>43953</v>
      </c>
      <c r="J179">
        <v>569.20000000000005</v>
      </c>
      <c r="K179" t="s">
        <v>105</v>
      </c>
    </row>
    <row r="180" spans="1:11" x14ac:dyDescent="0.25">
      <c r="A180" s="1">
        <v>43942</v>
      </c>
      <c r="B180">
        <v>3772.4</v>
      </c>
      <c r="C180" t="s">
        <v>96</v>
      </c>
      <c r="I180" s="1">
        <v>43954</v>
      </c>
      <c r="J180">
        <v>552.4</v>
      </c>
      <c r="K180" t="s">
        <v>105</v>
      </c>
    </row>
    <row r="181" spans="1:11" x14ac:dyDescent="0.25">
      <c r="A181" s="1">
        <v>43943</v>
      </c>
      <c r="B181">
        <v>3515.6</v>
      </c>
      <c r="C181" t="s">
        <v>96</v>
      </c>
      <c r="I181" s="1">
        <v>43955</v>
      </c>
      <c r="J181">
        <v>518.6</v>
      </c>
      <c r="K181" t="s">
        <v>105</v>
      </c>
    </row>
    <row r="182" spans="1:11" x14ac:dyDescent="0.25">
      <c r="A182" s="1">
        <v>43944</v>
      </c>
      <c r="B182">
        <v>3334</v>
      </c>
      <c r="C182" t="s">
        <v>96</v>
      </c>
      <c r="I182" s="1">
        <v>43956</v>
      </c>
      <c r="J182">
        <v>493.8</v>
      </c>
      <c r="K182" t="s">
        <v>105</v>
      </c>
    </row>
    <row r="183" spans="1:11" x14ac:dyDescent="0.25">
      <c r="A183" s="1">
        <v>43945</v>
      </c>
      <c r="B183">
        <v>3214.2</v>
      </c>
      <c r="C183" t="s">
        <v>96</v>
      </c>
      <c r="I183" s="1">
        <v>43957</v>
      </c>
      <c r="J183">
        <v>495.6</v>
      </c>
      <c r="K183" t="s">
        <v>105</v>
      </c>
    </row>
    <row r="184" spans="1:11" x14ac:dyDescent="0.25">
      <c r="A184" s="1">
        <v>43946</v>
      </c>
      <c r="B184">
        <v>3281.8</v>
      </c>
      <c r="C184" t="s">
        <v>96</v>
      </c>
      <c r="I184" s="1">
        <v>43958</v>
      </c>
      <c r="J184">
        <v>468</v>
      </c>
      <c r="K184" t="s">
        <v>105</v>
      </c>
    </row>
    <row r="185" spans="1:11" x14ac:dyDescent="0.25">
      <c r="A185" s="1">
        <v>43947</v>
      </c>
      <c r="B185">
        <v>3296.8</v>
      </c>
      <c r="C185" t="s">
        <v>96</v>
      </c>
      <c r="I185" s="1">
        <v>43959</v>
      </c>
      <c r="J185">
        <v>464.4</v>
      </c>
      <c r="K185" t="s">
        <v>105</v>
      </c>
    </row>
    <row r="186" spans="1:11" x14ac:dyDescent="0.25">
      <c r="A186" s="1">
        <v>43948</v>
      </c>
      <c r="B186">
        <v>3214.6</v>
      </c>
      <c r="C186" t="s">
        <v>96</v>
      </c>
      <c r="I186" s="1">
        <v>43960</v>
      </c>
      <c r="J186">
        <v>461.8</v>
      </c>
      <c r="K186" t="s">
        <v>105</v>
      </c>
    </row>
    <row r="187" spans="1:11" x14ac:dyDescent="0.25">
      <c r="A187" s="1">
        <v>43949</v>
      </c>
      <c r="B187">
        <v>3003.2</v>
      </c>
      <c r="C187" t="s">
        <v>96</v>
      </c>
      <c r="I187" s="1">
        <v>43961</v>
      </c>
      <c r="J187">
        <v>454</v>
      </c>
      <c r="K187" t="s">
        <v>105</v>
      </c>
    </row>
    <row r="188" spans="1:11" x14ac:dyDescent="0.25">
      <c r="A188" s="1">
        <v>43950</v>
      </c>
      <c r="B188">
        <v>2978.6</v>
      </c>
      <c r="C188" t="s">
        <v>96</v>
      </c>
      <c r="I188" s="1">
        <v>43962</v>
      </c>
      <c r="J188">
        <v>399.2</v>
      </c>
      <c r="K188" t="s">
        <v>105</v>
      </c>
    </row>
    <row r="189" spans="1:11" x14ac:dyDescent="0.25">
      <c r="A189" s="1">
        <v>43951</v>
      </c>
      <c r="B189">
        <v>2809.6</v>
      </c>
      <c r="C189" t="s">
        <v>96</v>
      </c>
      <c r="I189" s="1">
        <v>43963</v>
      </c>
      <c r="J189">
        <v>378.4</v>
      </c>
      <c r="K189" t="s">
        <v>105</v>
      </c>
    </row>
    <row r="190" spans="1:11" x14ac:dyDescent="0.25">
      <c r="A190" s="1">
        <v>43952</v>
      </c>
      <c r="B190">
        <v>2804.4</v>
      </c>
      <c r="C190" t="s">
        <v>96</v>
      </c>
      <c r="I190" s="1">
        <v>43964</v>
      </c>
      <c r="J190">
        <v>362</v>
      </c>
      <c r="K190" t="s">
        <v>105</v>
      </c>
    </row>
    <row r="191" spans="1:11" x14ac:dyDescent="0.25">
      <c r="A191" s="1">
        <v>43953</v>
      </c>
      <c r="B191">
        <v>2824.6</v>
      </c>
      <c r="C191" t="s">
        <v>96</v>
      </c>
      <c r="I191" s="1">
        <v>43965</v>
      </c>
      <c r="J191">
        <v>342.6</v>
      </c>
      <c r="K191" t="s">
        <v>105</v>
      </c>
    </row>
    <row r="192" spans="1:11" x14ac:dyDescent="0.25">
      <c r="A192" s="1">
        <v>43954</v>
      </c>
      <c r="B192">
        <v>2743.6</v>
      </c>
      <c r="C192" t="s">
        <v>96</v>
      </c>
      <c r="I192" s="1">
        <v>43966</v>
      </c>
      <c r="J192">
        <v>316.60000000000002</v>
      </c>
      <c r="K192" t="s">
        <v>105</v>
      </c>
    </row>
    <row r="193" spans="1:11" x14ac:dyDescent="0.25">
      <c r="A193" s="1">
        <v>43955</v>
      </c>
      <c r="B193">
        <v>2417.4</v>
      </c>
      <c r="C193" t="s">
        <v>96</v>
      </c>
      <c r="I193" s="1">
        <v>43967</v>
      </c>
      <c r="J193">
        <v>318.39999999999998</v>
      </c>
      <c r="K193" t="s">
        <v>105</v>
      </c>
    </row>
    <row r="194" spans="1:11" x14ac:dyDescent="0.25">
      <c r="A194" s="1">
        <v>43956</v>
      </c>
      <c r="B194">
        <v>2306.4</v>
      </c>
      <c r="C194" t="s">
        <v>96</v>
      </c>
      <c r="I194" s="1">
        <v>43968</v>
      </c>
      <c r="J194">
        <v>346.6</v>
      </c>
      <c r="K194" t="s">
        <v>105</v>
      </c>
    </row>
    <row r="195" spans="1:11" x14ac:dyDescent="0.25">
      <c r="A195" s="1">
        <v>43957</v>
      </c>
      <c r="B195">
        <v>2119.4</v>
      </c>
      <c r="C195" t="s">
        <v>96</v>
      </c>
      <c r="I195" s="1">
        <v>43969</v>
      </c>
      <c r="J195">
        <v>305</v>
      </c>
      <c r="K195" t="s">
        <v>105</v>
      </c>
    </row>
    <row r="196" spans="1:11" x14ac:dyDescent="0.25">
      <c r="A196" s="1">
        <v>43958</v>
      </c>
      <c r="B196">
        <v>2022.4</v>
      </c>
      <c r="C196" t="s">
        <v>96</v>
      </c>
      <c r="I196" s="1">
        <v>43970</v>
      </c>
      <c r="J196">
        <v>279.39999999999998</v>
      </c>
      <c r="K196" t="s">
        <v>105</v>
      </c>
    </row>
    <row r="197" spans="1:11" x14ac:dyDescent="0.25">
      <c r="A197" s="1">
        <v>43959</v>
      </c>
      <c r="B197">
        <v>1950.6</v>
      </c>
      <c r="C197" t="s">
        <v>96</v>
      </c>
      <c r="I197" s="1">
        <v>43971</v>
      </c>
      <c r="J197">
        <v>269.60000000000002</v>
      </c>
      <c r="K197" t="s">
        <v>105</v>
      </c>
    </row>
    <row r="198" spans="1:11" x14ac:dyDescent="0.25">
      <c r="A198" s="1">
        <v>43960</v>
      </c>
      <c r="B198">
        <v>1982.8</v>
      </c>
      <c r="C198" t="s">
        <v>96</v>
      </c>
      <c r="I198" s="1">
        <v>43972</v>
      </c>
      <c r="J198">
        <v>289.60000000000002</v>
      </c>
      <c r="K198" t="s">
        <v>105</v>
      </c>
    </row>
    <row r="199" spans="1:11" x14ac:dyDescent="0.25">
      <c r="A199" s="1">
        <v>43961</v>
      </c>
      <c r="B199">
        <v>1842.4</v>
      </c>
      <c r="C199" t="s">
        <v>96</v>
      </c>
      <c r="I199" s="1">
        <v>43973</v>
      </c>
      <c r="J199">
        <v>249.6</v>
      </c>
      <c r="K199" t="s">
        <v>105</v>
      </c>
    </row>
    <row r="200" spans="1:11" x14ac:dyDescent="0.25">
      <c r="A200" s="1">
        <v>43962</v>
      </c>
      <c r="B200">
        <v>1669.4</v>
      </c>
      <c r="C200" t="s">
        <v>96</v>
      </c>
      <c r="I200" s="1">
        <v>43974</v>
      </c>
      <c r="J200">
        <v>263.39999999999998</v>
      </c>
      <c r="K200" t="s">
        <v>105</v>
      </c>
    </row>
    <row r="201" spans="1:11" x14ac:dyDescent="0.25">
      <c r="A201" s="1">
        <v>43963</v>
      </c>
      <c r="B201">
        <v>1510</v>
      </c>
      <c r="C201" t="s">
        <v>96</v>
      </c>
      <c r="I201" s="1">
        <v>43975</v>
      </c>
      <c r="J201">
        <v>263.2</v>
      </c>
      <c r="K201" t="s">
        <v>105</v>
      </c>
    </row>
    <row r="202" spans="1:11" x14ac:dyDescent="0.25">
      <c r="A202" s="1">
        <v>43964</v>
      </c>
      <c r="B202">
        <v>1405.8</v>
      </c>
      <c r="C202" t="s">
        <v>96</v>
      </c>
      <c r="I202" s="1">
        <v>43976</v>
      </c>
      <c r="J202">
        <v>249</v>
      </c>
      <c r="K202" t="s">
        <v>105</v>
      </c>
    </row>
    <row r="203" spans="1:11" x14ac:dyDescent="0.25">
      <c r="A203" s="1">
        <v>43965</v>
      </c>
      <c r="B203">
        <v>1306</v>
      </c>
      <c r="C203" t="s">
        <v>96</v>
      </c>
      <c r="I203" s="1">
        <v>43977</v>
      </c>
      <c r="J203">
        <v>211</v>
      </c>
      <c r="K203" t="s">
        <v>105</v>
      </c>
    </row>
    <row r="204" spans="1:11" x14ac:dyDescent="0.25">
      <c r="A204" s="1">
        <v>43966</v>
      </c>
      <c r="B204">
        <v>1293.5999999999999</v>
      </c>
      <c r="C204" t="s">
        <v>96</v>
      </c>
      <c r="I204" s="1">
        <v>43978</v>
      </c>
      <c r="J204">
        <v>190.6</v>
      </c>
      <c r="K204" t="s">
        <v>105</v>
      </c>
    </row>
    <row r="205" spans="1:11" x14ac:dyDescent="0.25">
      <c r="A205" s="1">
        <v>43967</v>
      </c>
      <c r="B205">
        <v>1266</v>
      </c>
      <c r="C205" t="s">
        <v>96</v>
      </c>
      <c r="I205" s="1">
        <v>43979</v>
      </c>
      <c r="J205">
        <v>181</v>
      </c>
      <c r="K205" t="s">
        <v>105</v>
      </c>
    </row>
    <row r="206" spans="1:11" x14ac:dyDescent="0.25">
      <c r="A206" s="1">
        <v>43968</v>
      </c>
      <c r="B206">
        <v>1211.4000000000001</v>
      </c>
      <c r="C206" t="s">
        <v>96</v>
      </c>
      <c r="I206" s="1">
        <v>43980</v>
      </c>
      <c r="J206">
        <v>194.6</v>
      </c>
      <c r="K206" t="s">
        <v>105</v>
      </c>
    </row>
    <row r="207" spans="1:11" x14ac:dyDescent="0.25">
      <c r="A207" s="1">
        <v>43969</v>
      </c>
      <c r="B207">
        <v>1071.4000000000001</v>
      </c>
      <c r="C207" t="s">
        <v>96</v>
      </c>
      <c r="I207" s="1">
        <v>43981</v>
      </c>
      <c r="J207">
        <v>210</v>
      </c>
      <c r="K207" t="s">
        <v>105</v>
      </c>
    </row>
    <row r="208" spans="1:11" x14ac:dyDescent="0.25">
      <c r="A208" s="1">
        <v>43970</v>
      </c>
      <c r="B208">
        <v>1071.5999999999999</v>
      </c>
      <c r="C208" t="s">
        <v>96</v>
      </c>
      <c r="I208" s="1">
        <v>43982</v>
      </c>
      <c r="J208">
        <v>204.8</v>
      </c>
      <c r="K208" t="s">
        <v>105</v>
      </c>
    </row>
    <row r="209" spans="1:11" x14ac:dyDescent="0.25">
      <c r="A209" s="1">
        <v>43971</v>
      </c>
      <c r="B209">
        <v>983.8</v>
      </c>
      <c r="C209" t="s">
        <v>96</v>
      </c>
      <c r="I209" s="1">
        <v>43983</v>
      </c>
      <c r="J209">
        <v>199.4</v>
      </c>
      <c r="K209" t="s">
        <v>105</v>
      </c>
    </row>
    <row r="210" spans="1:11" x14ac:dyDescent="0.25">
      <c r="A210" s="1">
        <v>43972</v>
      </c>
      <c r="B210">
        <v>965.6</v>
      </c>
      <c r="C210" t="s">
        <v>96</v>
      </c>
      <c r="I210" s="1">
        <v>43984</v>
      </c>
      <c r="J210">
        <v>180.2</v>
      </c>
      <c r="K210" t="s">
        <v>105</v>
      </c>
    </row>
    <row r="211" spans="1:11" x14ac:dyDescent="0.25">
      <c r="A211" s="1">
        <v>43973</v>
      </c>
      <c r="B211">
        <v>963</v>
      </c>
      <c r="C211" t="s">
        <v>96</v>
      </c>
      <c r="I211" s="1">
        <v>43985</v>
      </c>
      <c r="J211">
        <v>160.19999999999999</v>
      </c>
      <c r="K211" t="s">
        <v>105</v>
      </c>
    </row>
    <row r="212" spans="1:11" x14ac:dyDescent="0.25">
      <c r="A212" s="1">
        <v>43974</v>
      </c>
      <c r="B212">
        <v>989.2</v>
      </c>
      <c r="C212" t="s">
        <v>96</v>
      </c>
      <c r="I212" s="1">
        <v>43986</v>
      </c>
      <c r="J212">
        <v>144</v>
      </c>
      <c r="K212" t="s">
        <v>105</v>
      </c>
    </row>
    <row r="213" spans="1:11" x14ac:dyDescent="0.25">
      <c r="A213" s="1">
        <v>43975</v>
      </c>
      <c r="B213">
        <v>843.8</v>
      </c>
      <c r="C213" t="s">
        <v>96</v>
      </c>
      <c r="I213" s="1">
        <v>43987</v>
      </c>
      <c r="J213">
        <v>144.6</v>
      </c>
      <c r="K213" t="s">
        <v>105</v>
      </c>
    </row>
    <row r="214" spans="1:11" x14ac:dyDescent="0.25">
      <c r="A214" s="1">
        <v>43976</v>
      </c>
      <c r="B214">
        <v>756.4</v>
      </c>
      <c r="C214" t="s">
        <v>96</v>
      </c>
      <c r="I214" s="1">
        <v>43988</v>
      </c>
      <c r="J214">
        <v>141.6</v>
      </c>
      <c r="K214" t="s">
        <v>105</v>
      </c>
    </row>
    <row r="215" spans="1:11" x14ac:dyDescent="0.25">
      <c r="A215" s="1">
        <v>43977</v>
      </c>
      <c r="B215">
        <v>720.6</v>
      </c>
      <c r="C215" t="s">
        <v>96</v>
      </c>
      <c r="I215" s="1">
        <v>43989</v>
      </c>
      <c r="J215">
        <v>145.6</v>
      </c>
      <c r="K215" t="s">
        <v>105</v>
      </c>
    </row>
    <row r="216" spans="1:11" x14ac:dyDescent="0.25">
      <c r="A216" s="1">
        <v>43978</v>
      </c>
      <c r="B216">
        <v>695.8</v>
      </c>
      <c r="C216" t="s">
        <v>96</v>
      </c>
      <c r="I216" s="1">
        <v>43990</v>
      </c>
      <c r="J216">
        <v>123.2</v>
      </c>
      <c r="K216" t="s">
        <v>105</v>
      </c>
    </row>
    <row r="217" spans="1:11" x14ac:dyDescent="0.25">
      <c r="A217" s="1">
        <v>43979</v>
      </c>
      <c r="B217">
        <v>649.20000000000005</v>
      </c>
      <c r="C217" t="s">
        <v>96</v>
      </c>
      <c r="I217" s="1">
        <v>43991</v>
      </c>
      <c r="J217">
        <v>109.4</v>
      </c>
      <c r="K217" t="s">
        <v>105</v>
      </c>
    </row>
    <row r="218" spans="1:11" x14ac:dyDescent="0.25">
      <c r="A218" s="1">
        <v>43980</v>
      </c>
      <c r="B218">
        <v>644.6</v>
      </c>
      <c r="C218" t="s">
        <v>96</v>
      </c>
      <c r="I218" s="1">
        <v>43992</v>
      </c>
      <c r="J218">
        <v>93.8</v>
      </c>
      <c r="K218" t="s">
        <v>105</v>
      </c>
    </row>
    <row r="219" spans="1:11" x14ac:dyDescent="0.25">
      <c r="A219" s="1">
        <v>43981</v>
      </c>
      <c r="B219">
        <v>688.2</v>
      </c>
      <c r="C219" t="s">
        <v>96</v>
      </c>
      <c r="I219" s="1">
        <v>43993</v>
      </c>
      <c r="J219">
        <v>91.2</v>
      </c>
      <c r="K219" t="s">
        <v>105</v>
      </c>
    </row>
    <row r="220" spans="1:11" x14ac:dyDescent="0.25">
      <c r="A220" s="1">
        <v>43982</v>
      </c>
      <c r="B220">
        <v>631.79999999999995</v>
      </c>
      <c r="C220" t="s">
        <v>96</v>
      </c>
      <c r="I220" s="1">
        <v>43994</v>
      </c>
      <c r="J220">
        <v>81.400000000000006</v>
      </c>
      <c r="K220" t="s">
        <v>105</v>
      </c>
    </row>
    <row r="221" spans="1:11" x14ac:dyDescent="0.25">
      <c r="A221" s="1">
        <v>43983</v>
      </c>
      <c r="B221">
        <v>558.79999999999995</v>
      </c>
      <c r="C221" t="s">
        <v>96</v>
      </c>
      <c r="I221" s="1">
        <v>43995</v>
      </c>
      <c r="J221">
        <v>88.8</v>
      </c>
      <c r="K221" t="s">
        <v>105</v>
      </c>
    </row>
    <row r="222" spans="1:11" x14ac:dyDescent="0.25">
      <c r="A222" s="1">
        <v>43984</v>
      </c>
      <c r="B222">
        <v>509.8</v>
      </c>
      <c r="C222" t="s">
        <v>96</v>
      </c>
      <c r="I222" s="1">
        <v>43996</v>
      </c>
      <c r="J222">
        <v>92.6</v>
      </c>
      <c r="K222" t="s">
        <v>105</v>
      </c>
    </row>
    <row r="223" spans="1:11" x14ac:dyDescent="0.25">
      <c r="A223" s="1">
        <v>43985</v>
      </c>
      <c r="B223">
        <v>496.2</v>
      </c>
      <c r="C223" t="s">
        <v>96</v>
      </c>
      <c r="I223" s="1">
        <v>43997</v>
      </c>
      <c r="J223">
        <v>92</v>
      </c>
      <c r="K223" t="s">
        <v>105</v>
      </c>
    </row>
    <row r="224" spans="1:11" x14ac:dyDescent="0.25">
      <c r="A224" s="1">
        <v>43986</v>
      </c>
      <c r="B224">
        <v>481</v>
      </c>
      <c r="C224" t="s">
        <v>96</v>
      </c>
      <c r="I224" s="1">
        <v>43998</v>
      </c>
      <c r="J224">
        <v>80.599999999999994</v>
      </c>
      <c r="K224" t="s">
        <v>105</v>
      </c>
    </row>
    <row r="225" spans="1:11" x14ac:dyDescent="0.25">
      <c r="A225" s="1">
        <v>43987</v>
      </c>
      <c r="B225">
        <v>478</v>
      </c>
      <c r="C225" t="s">
        <v>96</v>
      </c>
      <c r="I225" s="1">
        <v>43999</v>
      </c>
      <c r="J225">
        <v>77.599999999999994</v>
      </c>
      <c r="K225" t="s">
        <v>105</v>
      </c>
    </row>
    <row r="226" spans="1:11" x14ac:dyDescent="0.25">
      <c r="A226" s="1">
        <v>43988</v>
      </c>
      <c r="B226">
        <v>501.2</v>
      </c>
      <c r="C226" t="s">
        <v>96</v>
      </c>
      <c r="I226" s="1">
        <v>44000</v>
      </c>
      <c r="J226">
        <v>74.400000000000006</v>
      </c>
      <c r="K226" t="s">
        <v>105</v>
      </c>
    </row>
    <row r="227" spans="1:11" x14ac:dyDescent="0.25">
      <c r="A227" s="1">
        <v>43989</v>
      </c>
      <c r="B227">
        <v>492.8</v>
      </c>
      <c r="C227" t="s">
        <v>96</v>
      </c>
      <c r="I227" s="1">
        <v>44001</v>
      </c>
      <c r="J227">
        <v>69.8</v>
      </c>
      <c r="K227" t="s">
        <v>105</v>
      </c>
    </row>
    <row r="228" spans="1:11" x14ac:dyDescent="0.25">
      <c r="A228" s="1">
        <v>43990</v>
      </c>
      <c r="B228">
        <v>411.6</v>
      </c>
      <c r="C228" t="s">
        <v>96</v>
      </c>
      <c r="I228" s="1">
        <v>44002</v>
      </c>
      <c r="J228">
        <v>71.8</v>
      </c>
      <c r="K228" t="s">
        <v>105</v>
      </c>
    </row>
    <row r="229" spans="1:11" x14ac:dyDescent="0.25">
      <c r="A229" s="1">
        <v>43991</v>
      </c>
      <c r="B229">
        <v>356.6</v>
      </c>
      <c r="C229" t="s">
        <v>96</v>
      </c>
      <c r="I229" s="1">
        <v>44003</v>
      </c>
      <c r="J229">
        <v>74.2</v>
      </c>
      <c r="K229" t="s">
        <v>105</v>
      </c>
    </row>
    <row r="230" spans="1:11" x14ac:dyDescent="0.25">
      <c r="A230" s="1">
        <v>43992</v>
      </c>
      <c r="B230">
        <v>317.60000000000002</v>
      </c>
      <c r="C230" t="s">
        <v>96</v>
      </c>
      <c r="I230" s="1">
        <v>44004</v>
      </c>
      <c r="J230">
        <v>73.8</v>
      </c>
      <c r="K230" t="s">
        <v>105</v>
      </c>
    </row>
    <row r="231" spans="1:11" x14ac:dyDescent="0.25">
      <c r="A231" s="1">
        <v>43993</v>
      </c>
      <c r="B231">
        <v>269.8</v>
      </c>
      <c r="C231" t="s">
        <v>96</v>
      </c>
      <c r="I231" s="1">
        <v>44005</v>
      </c>
      <c r="J231">
        <v>72.599999999999994</v>
      </c>
      <c r="K231" t="s">
        <v>105</v>
      </c>
    </row>
    <row r="232" spans="1:11" x14ac:dyDescent="0.25">
      <c r="A232" s="1">
        <v>43994</v>
      </c>
      <c r="B232">
        <v>302.39999999999998</v>
      </c>
      <c r="C232" t="s">
        <v>96</v>
      </c>
      <c r="I232" s="1">
        <v>44006</v>
      </c>
      <c r="J232">
        <v>70.8</v>
      </c>
      <c r="K232" t="s">
        <v>105</v>
      </c>
    </row>
    <row r="233" spans="1:11" x14ac:dyDescent="0.25">
      <c r="A233" s="1">
        <v>43995</v>
      </c>
      <c r="B233">
        <v>320.8</v>
      </c>
      <c r="C233" t="s">
        <v>96</v>
      </c>
      <c r="I233" s="1">
        <v>44007</v>
      </c>
      <c r="J233">
        <v>68</v>
      </c>
      <c r="K233" t="s">
        <v>105</v>
      </c>
    </row>
    <row r="234" spans="1:11" x14ac:dyDescent="0.25">
      <c r="A234" s="1">
        <v>43996</v>
      </c>
      <c r="B234">
        <v>296.60000000000002</v>
      </c>
      <c r="C234" t="s">
        <v>96</v>
      </c>
      <c r="I234" s="1">
        <v>44008</v>
      </c>
      <c r="J234">
        <v>64.2</v>
      </c>
      <c r="K234" t="s">
        <v>105</v>
      </c>
    </row>
    <row r="235" spans="1:11" x14ac:dyDescent="0.25">
      <c r="A235" s="1">
        <v>43997</v>
      </c>
      <c r="B235">
        <v>288.39999999999998</v>
      </c>
      <c r="C235" t="s">
        <v>96</v>
      </c>
      <c r="I235" s="1">
        <v>44009</v>
      </c>
      <c r="J235">
        <v>64.8</v>
      </c>
      <c r="K235" t="s">
        <v>105</v>
      </c>
    </row>
    <row r="236" spans="1:11" x14ac:dyDescent="0.25">
      <c r="A236" s="1">
        <v>43998</v>
      </c>
      <c r="B236">
        <v>309.60000000000002</v>
      </c>
      <c r="C236" t="s">
        <v>96</v>
      </c>
      <c r="I236" s="1">
        <v>44010</v>
      </c>
      <c r="J236">
        <v>67.400000000000006</v>
      </c>
      <c r="K236" t="s">
        <v>105</v>
      </c>
    </row>
    <row r="237" spans="1:11" x14ac:dyDescent="0.25">
      <c r="A237" s="1">
        <v>43999</v>
      </c>
      <c r="B237">
        <v>246.4</v>
      </c>
      <c r="C237" t="s">
        <v>96</v>
      </c>
      <c r="I237" s="1">
        <v>44011</v>
      </c>
      <c r="J237">
        <v>60.4</v>
      </c>
      <c r="K237" t="s">
        <v>105</v>
      </c>
    </row>
    <row r="238" spans="1:11" x14ac:dyDescent="0.25">
      <c r="A238" s="1">
        <v>44000</v>
      </c>
      <c r="B238">
        <v>268.2</v>
      </c>
      <c r="C238" t="s">
        <v>96</v>
      </c>
      <c r="I238" s="1">
        <v>44012</v>
      </c>
      <c r="J238">
        <v>51.4</v>
      </c>
      <c r="K238" t="s">
        <v>105</v>
      </c>
    </row>
    <row r="239" spans="1:11" x14ac:dyDescent="0.25">
      <c r="A239" s="1">
        <v>44001</v>
      </c>
      <c r="B239">
        <v>261.39999999999998</v>
      </c>
      <c r="C239" t="s">
        <v>96</v>
      </c>
      <c r="I239" s="1">
        <v>44013</v>
      </c>
      <c r="J239">
        <v>47.6</v>
      </c>
      <c r="K239" t="s">
        <v>105</v>
      </c>
    </row>
    <row r="240" spans="1:11" x14ac:dyDescent="0.25">
      <c r="A240" s="1">
        <v>44002</v>
      </c>
      <c r="B240">
        <v>274.60000000000002</v>
      </c>
      <c r="C240" t="s">
        <v>96</v>
      </c>
      <c r="I240" s="1">
        <v>44014</v>
      </c>
      <c r="J240">
        <v>45</v>
      </c>
      <c r="K240" t="s">
        <v>105</v>
      </c>
    </row>
    <row r="241" spans="1:11" x14ac:dyDescent="0.25">
      <c r="A241" s="1">
        <v>44003</v>
      </c>
      <c r="B241">
        <v>285.60000000000002</v>
      </c>
      <c r="C241" t="s">
        <v>96</v>
      </c>
      <c r="I241" s="1">
        <v>44015</v>
      </c>
      <c r="J241">
        <v>42.6</v>
      </c>
      <c r="K241" t="s">
        <v>105</v>
      </c>
    </row>
    <row r="242" spans="1:11" x14ac:dyDescent="0.25">
      <c r="A242" s="1">
        <v>44004</v>
      </c>
      <c r="B242">
        <v>305.8</v>
      </c>
      <c r="C242" t="s">
        <v>96</v>
      </c>
      <c r="I242" s="1">
        <v>43896</v>
      </c>
      <c r="K242" t="s">
        <v>106</v>
      </c>
    </row>
    <row r="243" spans="1:11" x14ac:dyDescent="0.25">
      <c r="A243" s="1">
        <v>44005</v>
      </c>
      <c r="B243">
        <v>272</v>
      </c>
      <c r="C243" t="s">
        <v>96</v>
      </c>
      <c r="I243" s="1">
        <v>43897</v>
      </c>
      <c r="K243" t="s">
        <v>106</v>
      </c>
    </row>
    <row r="244" spans="1:11" x14ac:dyDescent="0.25">
      <c r="A244" s="1">
        <v>44006</v>
      </c>
      <c r="B244">
        <v>305.2</v>
      </c>
      <c r="C244" t="s">
        <v>96</v>
      </c>
      <c r="I244" s="1">
        <v>43898</v>
      </c>
      <c r="K244" t="s">
        <v>106</v>
      </c>
    </row>
    <row r="245" spans="1:11" x14ac:dyDescent="0.25">
      <c r="A245" s="1">
        <v>44007</v>
      </c>
      <c r="B245">
        <v>302.60000000000002</v>
      </c>
      <c r="C245" t="s">
        <v>96</v>
      </c>
      <c r="I245" s="1">
        <v>43899</v>
      </c>
      <c r="K245" t="s">
        <v>106</v>
      </c>
    </row>
    <row r="246" spans="1:11" x14ac:dyDescent="0.25">
      <c r="A246" s="1">
        <v>43886</v>
      </c>
      <c r="C246" t="s">
        <v>97</v>
      </c>
      <c r="I246" s="1">
        <v>43900</v>
      </c>
      <c r="K246" t="s">
        <v>106</v>
      </c>
    </row>
    <row r="247" spans="1:11" x14ac:dyDescent="0.25">
      <c r="A247" s="1">
        <v>43887</v>
      </c>
      <c r="C247" t="s">
        <v>97</v>
      </c>
      <c r="I247" s="1">
        <v>43901</v>
      </c>
      <c r="K247" t="s">
        <v>106</v>
      </c>
    </row>
    <row r="248" spans="1:11" x14ac:dyDescent="0.25">
      <c r="A248" s="1">
        <v>43888</v>
      </c>
      <c r="C248" t="s">
        <v>97</v>
      </c>
      <c r="I248" s="1">
        <v>43902</v>
      </c>
      <c r="K248" t="s">
        <v>106</v>
      </c>
    </row>
    <row r="249" spans="1:11" x14ac:dyDescent="0.25">
      <c r="A249" s="1">
        <v>43889</v>
      </c>
      <c r="C249" t="s">
        <v>97</v>
      </c>
      <c r="I249" s="1">
        <v>43903</v>
      </c>
      <c r="K249" t="s">
        <v>106</v>
      </c>
    </row>
    <row r="250" spans="1:11" x14ac:dyDescent="0.25">
      <c r="A250" s="1">
        <v>43890</v>
      </c>
      <c r="C250" t="s">
        <v>97</v>
      </c>
      <c r="I250" s="1">
        <v>43904</v>
      </c>
      <c r="K250" t="s">
        <v>106</v>
      </c>
    </row>
    <row r="251" spans="1:11" x14ac:dyDescent="0.25">
      <c r="A251" s="1">
        <v>43891</v>
      </c>
      <c r="C251" t="s">
        <v>97</v>
      </c>
      <c r="I251" s="1">
        <v>43905</v>
      </c>
      <c r="K251" t="s">
        <v>106</v>
      </c>
    </row>
    <row r="252" spans="1:11" x14ac:dyDescent="0.25">
      <c r="A252" s="1">
        <v>43892</v>
      </c>
      <c r="C252" t="s">
        <v>97</v>
      </c>
      <c r="I252" s="1">
        <v>43906</v>
      </c>
      <c r="J252">
        <v>3.4</v>
      </c>
      <c r="K252" t="s">
        <v>106</v>
      </c>
    </row>
    <row r="253" spans="1:11" x14ac:dyDescent="0.25">
      <c r="A253" s="1">
        <v>43893</v>
      </c>
      <c r="C253" t="s">
        <v>97</v>
      </c>
      <c r="I253" s="1">
        <v>43907</v>
      </c>
      <c r="J253">
        <v>5.0999999999999996</v>
      </c>
      <c r="K253" t="s">
        <v>106</v>
      </c>
    </row>
    <row r="254" spans="1:11" x14ac:dyDescent="0.25">
      <c r="A254" s="1">
        <v>43894</v>
      </c>
      <c r="C254" t="s">
        <v>97</v>
      </c>
      <c r="I254" s="1">
        <v>43908</v>
      </c>
      <c r="J254">
        <v>7.7</v>
      </c>
      <c r="K254" t="s">
        <v>106</v>
      </c>
    </row>
    <row r="255" spans="1:11" x14ac:dyDescent="0.25">
      <c r="A255" s="1">
        <v>43895</v>
      </c>
      <c r="C255" t="s">
        <v>97</v>
      </c>
      <c r="I255" s="1">
        <v>43909</v>
      </c>
      <c r="J255">
        <v>10.4</v>
      </c>
      <c r="K255" t="s">
        <v>106</v>
      </c>
    </row>
    <row r="256" spans="1:11" x14ac:dyDescent="0.25">
      <c r="A256" s="1">
        <v>43896</v>
      </c>
      <c r="B256">
        <v>88.8</v>
      </c>
      <c r="C256" t="s">
        <v>97</v>
      </c>
      <c r="I256" s="1">
        <v>43910</v>
      </c>
      <c r="J256">
        <v>14.1</v>
      </c>
      <c r="K256" t="s">
        <v>106</v>
      </c>
    </row>
    <row r="257" spans="1:11" x14ac:dyDescent="0.25">
      <c r="A257" s="1">
        <v>43897</v>
      </c>
      <c r="B257">
        <v>112.6</v>
      </c>
      <c r="C257" t="s">
        <v>97</v>
      </c>
      <c r="I257" s="1">
        <v>43911</v>
      </c>
      <c r="J257">
        <v>18.7</v>
      </c>
      <c r="K257" t="s">
        <v>106</v>
      </c>
    </row>
    <row r="258" spans="1:11" x14ac:dyDescent="0.25">
      <c r="A258" s="1">
        <v>43898</v>
      </c>
      <c r="B258">
        <v>169.1</v>
      </c>
      <c r="C258" t="s">
        <v>97</v>
      </c>
      <c r="I258" s="1">
        <v>43912</v>
      </c>
      <c r="J258">
        <v>22.1</v>
      </c>
      <c r="K258" t="s">
        <v>106</v>
      </c>
    </row>
    <row r="259" spans="1:11" x14ac:dyDescent="0.25">
      <c r="A259" s="1">
        <v>43899</v>
      </c>
      <c r="B259">
        <v>201.6</v>
      </c>
      <c r="C259" t="s">
        <v>97</v>
      </c>
      <c r="I259" s="1">
        <v>43913</v>
      </c>
      <c r="J259">
        <v>34.9</v>
      </c>
      <c r="K259" t="s">
        <v>106</v>
      </c>
    </row>
    <row r="260" spans="1:11" x14ac:dyDescent="0.25">
      <c r="A260" s="1">
        <v>43900</v>
      </c>
      <c r="B260">
        <v>242.3</v>
      </c>
      <c r="C260" t="s">
        <v>97</v>
      </c>
      <c r="I260" s="1">
        <v>43914</v>
      </c>
      <c r="J260">
        <v>44.2</v>
      </c>
      <c r="K260" t="s">
        <v>106</v>
      </c>
    </row>
    <row r="261" spans="1:11" x14ac:dyDescent="0.25">
      <c r="A261" s="1">
        <v>43901</v>
      </c>
      <c r="B261">
        <v>293.89999999999998</v>
      </c>
      <c r="C261" t="s">
        <v>97</v>
      </c>
      <c r="I261" s="1">
        <v>43915</v>
      </c>
      <c r="J261">
        <v>60.2</v>
      </c>
      <c r="K261" t="s">
        <v>106</v>
      </c>
    </row>
    <row r="262" spans="1:11" x14ac:dyDescent="0.25">
      <c r="A262" s="1">
        <v>43902</v>
      </c>
      <c r="B262">
        <v>363.1</v>
      </c>
      <c r="C262" t="s">
        <v>97</v>
      </c>
      <c r="I262" s="1">
        <v>43916</v>
      </c>
      <c r="J262">
        <v>79.3</v>
      </c>
      <c r="K262" t="s">
        <v>106</v>
      </c>
    </row>
    <row r="263" spans="1:11" x14ac:dyDescent="0.25">
      <c r="A263" s="1">
        <v>43903</v>
      </c>
      <c r="B263">
        <v>431.6</v>
      </c>
      <c r="C263" t="s">
        <v>97</v>
      </c>
      <c r="I263" s="1">
        <v>43917</v>
      </c>
      <c r="J263">
        <v>96.4</v>
      </c>
      <c r="K263" t="s">
        <v>106</v>
      </c>
    </row>
    <row r="264" spans="1:11" x14ac:dyDescent="0.25">
      <c r="A264" s="1">
        <v>43904</v>
      </c>
      <c r="B264">
        <v>543.79999999999995</v>
      </c>
      <c r="C264" t="s">
        <v>97</v>
      </c>
      <c r="I264" s="1">
        <v>43918</v>
      </c>
      <c r="J264">
        <v>118.7</v>
      </c>
      <c r="K264" t="s">
        <v>106</v>
      </c>
    </row>
    <row r="265" spans="1:11" x14ac:dyDescent="0.25">
      <c r="A265" s="1">
        <v>43905</v>
      </c>
      <c r="B265">
        <v>672.5</v>
      </c>
      <c r="C265" t="s">
        <v>97</v>
      </c>
      <c r="I265" s="1">
        <v>43919</v>
      </c>
      <c r="J265">
        <v>133.4</v>
      </c>
      <c r="K265" t="s">
        <v>106</v>
      </c>
    </row>
    <row r="266" spans="1:11" x14ac:dyDescent="0.25">
      <c r="A266" s="1">
        <v>43906</v>
      </c>
      <c r="B266">
        <v>828.4</v>
      </c>
      <c r="C266" t="s">
        <v>97</v>
      </c>
      <c r="I266" s="1">
        <v>43920</v>
      </c>
      <c r="J266">
        <v>166.1</v>
      </c>
      <c r="K266" t="s">
        <v>106</v>
      </c>
    </row>
    <row r="267" spans="1:11" x14ac:dyDescent="0.25">
      <c r="A267" s="1">
        <v>43907</v>
      </c>
      <c r="B267">
        <v>902.1</v>
      </c>
      <c r="C267" t="s">
        <v>97</v>
      </c>
      <c r="I267" s="1">
        <v>43921</v>
      </c>
      <c r="J267">
        <v>196.1</v>
      </c>
      <c r="K267" t="s">
        <v>106</v>
      </c>
    </row>
    <row r="268" spans="1:11" x14ac:dyDescent="0.25">
      <c r="A268" s="1">
        <v>43908</v>
      </c>
      <c r="B268">
        <v>1076.8</v>
      </c>
      <c r="C268" t="s">
        <v>97</v>
      </c>
      <c r="I268" s="1">
        <v>43922</v>
      </c>
      <c r="J268">
        <v>227</v>
      </c>
      <c r="K268" t="s">
        <v>106</v>
      </c>
    </row>
    <row r="269" spans="1:11" x14ac:dyDescent="0.25">
      <c r="A269" s="1">
        <v>43909</v>
      </c>
      <c r="B269">
        <v>1307.7</v>
      </c>
      <c r="C269" t="s">
        <v>97</v>
      </c>
      <c r="I269" s="1">
        <v>43923</v>
      </c>
      <c r="J269">
        <v>261.2</v>
      </c>
      <c r="K269" t="s">
        <v>106</v>
      </c>
    </row>
    <row r="270" spans="1:11" x14ac:dyDescent="0.25">
      <c r="A270" s="1">
        <v>43910</v>
      </c>
      <c r="B270">
        <v>1515.8</v>
      </c>
      <c r="C270" t="s">
        <v>97</v>
      </c>
      <c r="I270" s="1">
        <v>43924</v>
      </c>
      <c r="J270">
        <v>294.2</v>
      </c>
      <c r="K270" t="s">
        <v>106</v>
      </c>
    </row>
    <row r="271" spans="1:11" x14ac:dyDescent="0.25">
      <c r="A271" s="1">
        <v>43911</v>
      </c>
      <c r="B271">
        <v>1806.8</v>
      </c>
      <c r="C271" t="s">
        <v>97</v>
      </c>
      <c r="I271" s="1">
        <v>43925</v>
      </c>
      <c r="J271">
        <v>340.1</v>
      </c>
      <c r="K271" t="s">
        <v>106</v>
      </c>
    </row>
    <row r="272" spans="1:11" x14ac:dyDescent="0.25">
      <c r="A272" s="1">
        <v>43912</v>
      </c>
      <c r="B272">
        <v>2035.8</v>
      </c>
      <c r="C272" t="s">
        <v>97</v>
      </c>
      <c r="I272" s="1">
        <v>43926</v>
      </c>
      <c r="J272">
        <v>399.8</v>
      </c>
      <c r="K272" t="s">
        <v>106</v>
      </c>
    </row>
    <row r="273" spans="1:11" x14ac:dyDescent="0.25">
      <c r="A273" s="1">
        <v>43913</v>
      </c>
      <c r="B273">
        <v>2281.3000000000002</v>
      </c>
      <c r="C273" t="s">
        <v>97</v>
      </c>
      <c r="I273" s="1">
        <v>43927</v>
      </c>
      <c r="J273">
        <v>445.9</v>
      </c>
      <c r="K273" t="s">
        <v>106</v>
      </c>
    </row>
    <row r="274" spans="1:11" x14ac:dyDescent="0.25">
      <c r="A274" s="1">
        <v>43914</v>
      </c>
      <c r="B274">
        <v>2509.1999999999998</v>
      </c>
      <c r="C274" t="s">
        <v>97</v>
      </c>
      <c r="I274" s="1">
        <v>43928</v>
      </c>
      <c r="J274">
        <v>481.1</v>
      </c>
      <c r="K274" t="s">
        <v>106</v>
      </c>
    </row>
    <row r="275" spans="1:11" x14ac:dyDescent="0.25">
      <c r="A275" s="1">
        <v>43915</v>
      </c>
      <c r="B275">
        <v>2780.7</v>
      </c>
      <c r="C275" t="s">
        <v>97</v>
      </c>
      <c r="I275" s="1">
        <v>43929</v>
      </c>
      <c r="J275">
        <v>537.9</v>
      </c>
      <c r="K275" t="s">
        <v>106</v>
      </c>
    </row>
    <row r="276" spans="1:11" x14ac:dyDescent="0.25">
      <c r="A276" s="1">
        <v>43916</v>
      </c>
      <c r="B276">
        <v>3133.2</v>
      </c>
      <c r="C276" t="s">
        <v>97</v>
      </c>
      <c r="I276" s="1">
        <v>43930</v>
      </c>
      <c r="J276">
        <v>569.4</v>
      </c>
      <c r="K276" t="s">
        <v>106</v>
      </c>
    </row>
    <row r="277" spans="1:11" x14ac:dyDescent="0.25">
      <c r="A277" s="1">
        <v>43917</v>
      </c>
      <c r="B277">
        <v>3634.1</v>
      </c>
      <c r="C277" t="s">
        <v>97</v>
      </c>
      <c r="I277" s="1">
        <v>43931</v>
      </c>
      <c r="J277">
        <v>605.70000000000005</v>
      </c>
      <c r="K277" t="s">
        <v>106</v>
      </c>
    </row>
    <row r="278" spans="1:11" x14ac:dyDescent="0.25">
      <c r="A278" s="1">
        <v>43918</v>
      </c>
      <c r="B278">
        <v>4058.5</v>
      </c>
      <c r="C278" t="s">
        <v>97</v>
      </c>
      <c r="I278" s="1">
        <v>43932</v>
      </c>
      <c r="J278">
        <v>663.1</v>
      </c>
      <c r="K278" t="s">
        <v>106</v>
      </c>
    </row>
    <row r="279" spans="1:11" x14ac:dyDescent="0.25">
      <c r="A279" s="1">
        <v>43919</v>
      </c>
      <c r="B279">
        <v>4349.3999999999996</v>
      </c>
      <c r="C279" t="s">
        <v>97</v>
      </c>
      <c r="I279" s="1">
        <v>43933</v>
      </c>
      <c r="J279">
        <v>704.5</v>
      </c>
      <c r="K279" t="s">
        <v>106</v>
      </c>
    </row>
    <row r="280" spans="1:11" x14ac:dyDescent="0.25">
      <c r="A280" s="1">
        <v>43920</v>
      </c>
      <c r="B280">
        <v>4573.6000000000004</v>
      </c>
      <c r="C280" t="s">
        <v>97</v>
      </c>
      <c r="I280" s="1">
        <v>43934</v>
      </c>
      <c r="J280">
        <v>737.4</v>
      </c>
      <c r="K280" t="s">
        <v>106</v>
      </c>
    </row>
    <row r="281" spans="1:11" x14ac:dyDescent="0.25">
      <c r="A281" s="1">
        <v>43921</v>
      </c>
      <c r="B281">
        <v>4748.8</v>
      </c>
      <c r="C281" t="s">
        <v>97</v>
      </c>
      <c r="I281" s="1">
        <v>43935</v>
      </c>
      <c r="J281">
        <v>755.9</v>
      </c>
      <c r="K281" t="s">
        <v>106</v>
      </c>
    </row>
    <row r="282" spans="1:11" x14ac:dyDescent="0.25">
      <c r="A282" s="1">
        <v>43922</v>
      </c>
      <c r="B282">
        <v>4963.8999999999996</v>
      </c>
      <c r="C282" t="s">
        <v>97</v>
      </c>
      <c r="I282" s="1">
        <v>43936</v>
      </c>
      <c r="J282">
        <v>760.3</v>
      </c>
      <c r="K282" t="s">
        <v>106</v>
      </c>
    </row>
    <row r="283" spans="1:11" x14ac:dyDescent="0.25">
      <c r="A283" s="1">
        <v>43923</v>
      </c>
      <c r="B283">
        <v>5255.9</v>
      </c>
      <c r="C283" t="s">
        <v>97</v>
      </c>
      <c r="I283" s="1">
        <v>43937</v>
      </c>
      <c r="J283">
        <v>768</v>
      </c>
      <c r="K283" t="s">
        <v>106</v>
      </c>
    </row>
    <row r="284" spans="1:11" x14ac:dyDescent="0.25">
      <c r="A284" s="1">
        <v>43924</v>
      </c>
      <c r="B284">
        <v>5499.2</v>
      </c>
      <c r="C284" t="s">
        <v>97</v>
      </c>
      <c r="I284" s="1">
        <v>43938</v>
      </c>
      <c r="J284">
        <v>783.8</v>
      </c>
      <c r="K284" t="s">
        <v>106</v>
      </c>
    </row>
    <row r="285" spans="1:11" x14ac:dyDescent="0.25">
      <c r="A285" s="1">
        <v>43925</v>
      </c>
      <c r="B285">
        <v>5675.9</v>
      </c>
      <c r="C285" t="s">
        <v>97</v>
      </c>
      <c r="I285" s="1">
        <v>43939</v>
      </c>
      <c r="J285">
        <v>786.1</v>
      </c>
      <c r="K285" t="s">
        <v>106</v>
      </c>
    </row>
    <row r="286" spans="1:11" x14ac:dyDescent="0.25">
      <c r="A286" s="1">
        <v>43926</v>
      </c>
      <c r="B286">
        <v>5665.4</v>
      </c>
      <c r="C286" t="s">
        <v>97</v>
      </c>
      <c r="I286" s="1">
        <v>43940</v>
      </c>
      <c r="J286">
        <v>785.9</v>
      </c>
      <c r="K286" t="s">
        <v>106</v>
      </c>
    </row>
    <row r="287" spans="1:11" x14ac:dyDescent="0.25">
      <c r="A287" s="1">
        <v>43927</v>
      </c>
      <c r="B287">
        <v>5471.8</v>
      </c>
      <c r="C287" t="s">
        <v>97</v>
      </c>
      <c r="I287" s="1">
        <v>43941</v>
      </c>
      <c r="J287">
        <v>767.2</v>
      </c>
      <c r="K287" t="s">
        <v>106</v>
      </c>
    </row>
    <row r="288" spans="1:11" x14ac:dyDescent="0.25">
      <c r="A288" s="1">
        <v>43928</v>
      </c>
      <c r="B288">
        <v>5221.3999999999996</v>
      </c>
      <c r="C288" t="s">
        <v>97</v>
      </c>
      <c r="I288" s="1">
        <v>43942</v>
      </c>
      <c r="J288">
        <v>738.9</v>
      </c>
      <c r="K288" t="s">
        <v>106</v>
      </c>
    </row>
    <row r="289" spans="1:11" x14ac:dyDescent="0.25">
      <c r="A289" s="1">
        <v>43929</v>
      </c>
      <c r="B289">
        <v>5143.6000000000004</v>
      </c>
      <c r="C289" t="s">
        <v>97</v>
      </c>
      <c r="I289" s="1">
        <v>43943</v>
      </c>
      <c r="J289">
        <v>710.4</v>
      </c>
      <c r="K289" t="s">
        <v>106</v>
      </c>
    </row>
    <row r="290" spans="1:11" x14ac:dyDescent="0.25">
      <c r="A290" s="1">
        <v>43930</v>
      </c>
      <c r="B290">
        <v>5131.5</v>
      </c>
      <c r="C290" t="s">
        <v>97</v>
      </c>
      <c r="I290" s="1">
        <v>43944</v>
      </c>
      <c r="J290">
        <v>689</v>
      </c>
      <c r="K290" t="s">
        <v>106</v>
      </c>
    </row>
    <row r="291" spans="1:11" x14ac:dyDescent="0.25">
      <c r="A291" s="1">
        <v>43931</v>
      </c>
      <c r="B291">
        <v>5065.1000000000004</v>
      </c>
      <c r="C291" t="s">
        <v>97</v>
      </c>
      <c r="I291" s="1">
        <v>43945</v>
      </c>
      <c r="J291">
        <v>668.8</v>
      </c>
      <c r="K291" t="s">
        <v>106</v>
      </c>
    </row>
    <row r="292" spans="1:11" x14ac:dyDescent="0.25">
      <c r="A292" s="1">
        <v>43932</v>
      </c>
      <c r="B292">
        <v>5024.6000000000004</v>
      </c>
      <c r="C292" t="s">
        <v>97</v>
      </c>
      <c r="I292" s="1">
        <v>43946</v>
      </c>
      <c r="J292">
        <v>642.1</v>
      </c>
      <c r="K292" t="s">
        <v>106</v>
      </c>
    </row>
    <row r="293" spans="1:11" x14ac:dyDescent="0.25">
      <c r="A293" s="1">
        <v>43933</v>
      </c>
      <c r="B293">
        <v>4840.8999999999996</v>
      </c>
      <c r="C293" t="s">
        <v>97</v>
      </c>
      <c r="I293" s="1">
        <v>43947</v>
      </c>
      <c r="J293">
        <v>631.29999999999995</v>
      </c>
      <c r="K293" t="s">
        <v>106</v>
      </c>
    </row>
    <row r="294" spans="1:11" x14ac:dyDescent="0.25">
      <c r="A294" s="1">
        <v>43934</v>
      </c>
      <c r="B294">
        <v>4604.8999999999996</v>
      </c>
      <c r="C294" t="s">
        <v>97</v>
      </c>
      <c r="I294" s="1">
        <v>43948</v>
      </c>
      <c r="J294">
        <v>598.4</v>
      </c>
      <c r="K294" t="s">
        <v>106</v>
      </c>
    </row>
    <row r="295" spans="1:11" x14ac:dyDescent="0.25">
      <c r="A295" s="1">
        <v>43935</v>
      </c>
      <c r="B295">
        <v>4311.3999999999996</v>
      </c>
      <c r="C295" t="s">
        <v>97</v>
      </c>
      <c r="I295" s="1">
        <v>43949</v>
      </c>
      <c r="J295">
        <v>578.4</v>
      </c>
      <c r="K295" t="s">
        <v>106</v>
      </c>
    </row>
    <row r="296" spans="1:11" x14ac:dyDescent="0.25">
      <c r="A296" s="1">
        <v>43936</v>
      </c>
      <c r="B296">
        <v>4173.3</v>
      </c>
      <c r="C296" t="s">
        <v>97</v>
      </c>
      <c r="I296" s="1">
        <v>43950</v>
      </c>
      <c r="J296">
        <v>570.5</v>
      </c>
      <c r="K296" t="s">
        <v>106</v>
      </c>
    </row>
    <row r="297" spans="1:11" x14ac:dyDescent="0.25">
      <c r="A297" s="1">
        <v>43937</v>
      </c>
      <c r="B297">
        <v>4188.7</v>
      </c>
      <c r="C297" t="s">
        <v>97</v>
      </c>
      <c r="I297" s="1">
        <v>43951</v>
      </c>
      <c r="J297">
        <v>575.79999999999995</v>
      </c>
      <c r="K297" t="s">
        <v>106</v>
      </c>
    </row>
    <row r="298" spans="1:11" x14ac:dyDescent="0.25">
      <c r="A298" s="1">
        <v>43938</v>
      </c>
      <c r="B298">
        <v>4178.5</v>
      </c>
      <c r="C298" t="s">
        <v>97</v>
      </c>
      <c r="I298" s="1">
        <v>43952</v>
      </c>
      <c r="J298">
        <v>564.70000000000005</v>
      </c>
      <c r="K298" t="s">
        <v>106</v>
      </c>
    </row>
    <row r="299" spans="1:11" x14ac:dyDescent="0.25">
      <c r="A299" s="1">
        <v>43939</v>
      </c>
      <c r="B299">
        <v>4169.7</v>
      </c>
      <c r="C299" t="s">
        <v>97</v>
      </c>
      <c r="I299" s="1">
        <v>43953</v>
      </c>
      <c r="J299">
        <v>561.79999999999995</v>
      </c>
      <c r="K299" t="s">
        <v>106</v>
      </c>
    </row>
    <row r="300" spans="1:11" x14ac:dyDescent="0.25">
      <c r="A300" s="1">
        <v>43940</v>
      </c>
      <c r="B300">
        <v>4112.1000000000004</v>
      </c>
      <c r="C300" t="s">
        <v>97</v>
      </c>
      <c r="I300" s="1">
        <v>43954</v>
      </c>
      <c r="J300">
        <v>555.79999999999995</v>
      </c>
      <c r="K300" t="s">
        <v>106</v>
      </c>
    </row>
    <row r="301" spans="1:11" x14ac:dyDescent="0.25">
      <c r="A301" s="1">
        <v>43941</v>
      </c>
      <c r="B301">
        <v>3968.9</v>
      </c>
      <c r="C301" t="s">
        <v>97</v>
      </c>
      <c r="I301" s="1">
        <v>43955</v>
      </c>
      <c r="J301">
        <v>538.1</v>
      </c>
      <c r="K301" t="s">
        <v>106</v>
      </c>
    </row>
    <row r="302" spans="1:11" x14ac:dyDescent="0.25">
      <c r="A302" s="1">
        <v>43942</v>
      </c>
      <c r="B302">
        <v>3785.6</v>
      </c>
      <c r="C302" t="s">
        <v>97</v>
      </c>
      <c r="I302" s="1">
        <v>43956</v>
      </c>
      <c r="J302">
        <v>526.5</v>
      </c>
      <c r="K302" t="s">
        <v>106</v>
      </c>
    </row>
    <row r="303" spans="1:11" x14ac:dyDescent="0.25">
      <c r="A303" s="1">
        <v>43943</v>
      </c>
      <c r="B303">
        <v>3620.7</v>
      </c>
      <c r="C303" t="s">
        <v>97</v>
      </c>
      <c r="I303" s="1">
        <v>43957</v>
      </c>
      <c r="J303">
        <v>518</v>
      </c>
      <c r="K303" t="s">
        <v>106</v>
      </c>
    </row>
    <row r="304" spans="1:11" x14ac:dyDescent="0.25">
      <c r="A304" s="1">
        <v>43944</v>
      </c>
      <c r="B304">
        <v>3639.4</v>
      </c>
      <c r="C304" t="s">
        <v>97</v>
      </c>
      <c r="I304" s="1">
        <v>43958</v>
      </c>
      <c r="J304">
        <v>518.6</v>
      </c>
      <c r="K304" t="s">
        <v>106</v>
      </c>
    </row>
    <row r="305" spans="1:11" x14ac:dyDescent="0.25">
      <c r="A305" s="1">
        <v>43945</v>
      </c>
      <c r="B305">
        <v>3684.8</v>
      </c>
      <c r="C305" t="s">
        <v>97</v>
      </c>
      <c r="I305" s="1">
        <v>43959</v>
      </c>
      <c r="J305">
        <v>508.4</v>
      </c>
      <c r="K305" t="s">
        <v>106</v>
      </c>
    </row>
    <row r="306" spans="1:11" x14ac:dyDescent="0.25">
      <c r="A306" s="1">
        <v>43946</v>
      </c>
      <c r="B306">
        <v>3650.3</v>
      </c>
      <c r="C306" t="s">
        <v>97</v>
      </c>
      <c r="I306" s="1">
        <v>43960</v>
      </c>
      <c r="J306">
        <v>490.2</v>
      </c>
      <c r="K306" t="s">
        <v>106</v>
      </c>
    </row>
    <row r="307" spans="1:11" x14ac:dyDescent="0.25">
      <c r="A307" s="1">
        <v>43947</v>
      </c>
      <c r="B307">
        <v>3534.6</v>
      </c>
      <c r="C307" t="s">
        <v>97</v>
      </c>
      <c r="I307" s="1">
        <v>43961</v>
      </c>
      <c r="J307">
        <v>473.9</v>
      </c>
      <c r="K307" t="s">
        <v>106</v>
      </c>
    </row>
    <row r="308" spans="1:11" x14ac:dyDescent="0.25">
      <c r="A308" s="1">
        <v>43948</v>
      </c>
      <c r="B308">
        <v>3365.1</v>
      </c>
      <c r="C308" t="s">
        <v>97</v>
      </c>
      <c r="I308" s="1">
        <v>43962</v>
      </c>
      <c r="J308">
        <v>447.4</v>
      </c>
      <c r="K308" t="s">
        <v>106</v>
      </c>
    </row>
    <row r="309" spans="1:11" x14ac:dyDescent="0.25">
      <c r="A309" s="1">
        <v>43949</v>
      </c>
      <c r="B309">
        <v>3168.6</v>
      </c>
      <c r="C309" t="s">
        <v>97</v>
      </c>
      <c r="I309" s="1">
        <v>43963</v>
      </c>
      <c r="J309">
        <v>423.2</v>
      </c>
      <c r="K309" t="s">
        <v>106</v>
      </c>
    </row>
    <row r="310" spans="1:11" x14ac:dyDescent="0.25">
      <c r="A310" s="1">
        <v>43950</v>
      </c>
      <c r="B310">
        <v>3096.4</v>
      </c>
      <c r="C310" t="s">
        <v>97</v>
      </c>
      <c r="I310" s="1">
        <v>43964</v>
      </c>
      <c r="J310">
        <v>413.2</v>
      </c>
      <c r="K310" t="s">
        <v>106</v>
      </c>
    </row>
    <row r="311" spans="1:11" x14ac:dyDescent="0.25">
      <c r="A311" s="1">
        <v>43951</v>
      </c>
      <c r="B311">
        <v>3045.7</v>
      </c>
      <c r="C311" t="s">
        <v>97</v>
      </c>
      <c r="I311" s="1">
        <v>43965</v>
      </c>
      <c r="J311">
        <v>402.2</v>
      </c>
      <c r="K311" t="s">
        <v>106</v>
      </c>
    </row>
    <row r="312" spans="1:11" x14ac:dyDescent="0.25">
      <c r="A312" s="1">
        <v>43952</v>
      </c>
      <c r="B312">
        <v>3050.6</v>
      </c>
      <c r="C312" t="s">
        <v>97</v>
      </c>
      <c r="I312" s="1">
        <v>43966</v>
      </c>
      <c r="J312">
        <v>385.3</v>
      </c>
      <c r="K312" t="s">
        <v>106</v>
      </c>
    </row>
    <row r="313" spans="1:11" x14ac:dyDescent="0.25">
      <c r="A313" s="1">
        <v>43953</v>
      </c>
      <c r="B313">
        <v>3019.6</v>
      </c>
      <c r="C313" t="s">
        <v>97</v>
      </c>
      <c r="I313" s="1">
        <v>43967</v>
      </c>
      <c r="J313">
        <v>358.8</v>
      </c>
      <c r="K313" t="s">
        <v>106</v>
      </c>
    </row>
    <row r="314" spans="1:11" x14ac:dyDescent="0.25">
      <c r="A314" s="1">
        <v>43954</v>
      </c>
      <c r="B314">
        <v>2873.4</v>
      </c>
      <c r="C314" t="s">
        <v>97</v>
      </c>
      <c r="I314" s="1">
        <v>43968</v>
      </c>
      <c r="J314">
        <v>362.5</v>
      </c>
      <c r="K314" t="s">
        <v>106</v>
      </c>
    </row>
    <row r="315" spans="1:11" x14ac:dyDescent="0.25">
      <c r="A315" s="1">
        <v>43955</v>
      </c>
      <c r="B315">
        <v>2698</v>
      </c>
      <c r="C315" t="s">
        <v>97</v>
      </c>
      <c r="I315" s="1">
        <v>43969</v>
      </c>
      <c r="J315">
        <v>333.5</v>
      </c>
      <c r="K315" t="s">
        <v>106</v>
      </c>
    </row>
    <row r="316" spans="1:11" x14ac:dyDescent="0.25">
      <c r="A316" s="1">
        <v>43956</v>
      </c>
      <c r="B316">
        <v>2558</v>
      </c>
      <c r="C316" t="s">
        <v>97</v>
      </c>
      <c r="I316" s="1">
        <v>43970</v>
      </c>
      <c r="J316">
        <v>311</v>
      </c>
      <c r="K316" t="s">
        <v>106</v>
      </c>
    </row>
    <row r="317" spans="1:11" x14ac:dyDescent="0.25">
      <c r="A317" s="1">
        <v>43957</v>
      </c>
      <c r="B317">
        <v>2461.9</v>
      </c>
      <c r="C317" t="s">
        <v>97</v>
      </c>
      <c r="I317" s="1">
        <v>43971</v>
      </c>
      <c r="J317">
        <v>293.10000000000002</v>
      </c>
      <c r="K317" t="s">
        <v>106</v>
      </c>
    </row>
    <row r="318" spans="1:11" x14ac:dyDescent="0.25">
      <c r="A318" s="1">
        <v>43958</v>
      </c>
      <c r="B318">
        <v>2423.5</v>
      </c>
      <c r="C318" t="s">
        <v>97</v>
      </c>
      <c r="I318" s="1">
        <v>43972</v>
      </c>
      <c r="J318">
        <v>304</v>
      </c>
      <c r="K318" t="s">
        <v>106</v>
      </c>
    </row>
    <row r="319" spans="1:11" x14ac:dyDescent="0.25">
      <c r="A319" s="1">
        <v>43959</v>
      </c>
      <c r="B319">
        <v>2347.1</v>
      </c>
      <c r="C319" t="s">
        <v>97</v>
      </c>
      <c r="I319" s="1">
        <v>43973</v>
      </c>
      <c r="J319">
        <v>298.10000000000002</v>
      </c>
      <c r="K319" t="s">
        <v>106</v>
      </c>
    </row>
    <row r="320" spans="1:11" x14ac:dyDescent="0.25">
      <c r="A320" s="1">
        <v>43960</v>
      </c>
      <c r="B320">
        <v>2200.1</v>
      </c>
      <c r="C320" t="s">
        <v>97</v>
      </c>
      <c r="I320" s="1">
        <v>43974</v>
      </c>
      <c r="J320">
        <v>284.2</v>
      </c>
      <c r="K320" t="s">
        <v>106</v>
      </c>
    </row>
    <row r="321" spans="1:11" x14ac:dyDescent="0.25">
      <c r="A321" s="1">
        <v>43961</v>
      </c>
      <c r="B321">
        <v>2074.4</v>
      </c>
      <c r="C321" t="s">
        <v>97</v>
      </c>
      <c r="I321" s="1">
        <v>43975</v>
      </c>
      <c r="J321">
        <v>271.3</v>
      </c>
      <c r="K321" t="s">
        <v>106</v>
      </c>
    </row>
    <row r="322" spans="1:11" x14ac:dyDescent="0.25">
      <c r="A322" s="1">
        <v>43962</v>
      </c>
      <c r="B322">
        <v>1894.4</v>
      </c>
      <c r="C322" t="s">
        <v>97</v>
      </c>
      <c r="I322" s="1">
        <v>43976</v>
      </c>
      <c r="J322">
        <v>259.3</v>
      </c>
      <c r="K322" t="s">
        <v>106</v>
      </c>
    </row>
    <row r="323" spans="1:11" x14ac:dyDescent="0.25">
      <c r="A323" s="1">
        <v>43963</v>
      </c>
      <c r="B323">
        <v>1766.2</v>
      </c>
      <c r="C323" t="s">
        <v>97</v>
      </c>
      <c r="I323" s="1">
        <v>43977</v>
      </c>
      <c r="J323">
        <v>250.3</v>
      </c>
      <c r="K323" t="s">
        <v>106</v>
      </c>
    </row>
    <row r="324" spans="1:11" x14ac:dyDescent="0.25">
      <c r="A324" s="1">
        <v>43964</v>
      </c>
      <c r="B324">
        <v>1678.2</v>
      </c>
      <c r="C324" t="s">
        <v>97</v>
      </c>
      <c r="I324" s="1">
        <v>43978</v>
      </c>
      <c r="J324">
        <v>220.1</v>
      </c>
      <c r="K324" t="s">
        <v>106</v>
      </c>
    </row>
    <row r="325" spans="1:11" x14ac:dyDescent="0.25">
      <c r="A325" s="1">
        <v>43965</v>
      </c>
      <c r="B325">
        <v>1644.4</v>
      </c>
      <c r="C325" t="s">
        <v>97</v>
      </c>
      <c r="I325" s="1">
        <v>43979</v>
      </c>
      <c r="J325">
        <v>222.2</v>
      </c>
      <c r="K325" t="s">
        <v>106</v>
      </c>
    </row>
    <row r="326" spans="1:11" x14ac:dyDescent="0.25">
      <c r="A326" s="1">
        <v>43966</v>
      </c>
      <c r="B326">
        <v>1568</v>
      </c>
      <c r="C326" t="s">
        <v>97</v>
      </c>
      <c r="I326" s="1">
        <v>43980</v>
      </c>
      <c r="J326">
        <v>228.9</v>
      </c>
      <c r="K326" t="s">
        <v>106</v>
      </c>
    </row>
    <row r="327" spans="1:11" x14ac:dyDescent="0.25">
      <c r="A327" s="1">
        <v>43967</v>
      </c>
      <c r="B327">
        <v>1467.7</v>
      </c>
      <c r="C327" t="s">
        <v>97</v>
      </c>
      <c r="I327" s="1">
        <v>43981</v>
      </c>
      <c r="J327">
        <v>229.5</v>
      </c>
      <c r="K327" t="s">
        <v>106</v>
      </c>
    </row>
    <row r="328" spans="1:11" x14ac:dyDescent="0.25">
      <c r="A328" s="1">
        <v>43968</v>
      </c>
      <c r="B328">
        <v>1360.7</v>
      </c>
      <c r="C328" t="s">
        <v>97</v>
      </c>
      <c r="I328" s="1">
        <v>43982</v>
      </c>
      <c r="J328">
        <v>207.9</v>
      </c>
      <c r="K328" t="s">
        <v>106</v>
      </c>
    </row>
    <row r="329" spans="1:11" x14ac:dyDescent="0.25">
      <c r="A329" s="1">
        <v>43969</v>
      </c>
      <c r="B329">
        <v>1238.5999999999999</v>
      </c>
      <c r="C329" t="s">
        <v>97</v>
      </c>
      <c r="I329" s="1">
        <v>43983</v>
      </c>
      <c r="J329">
        <v>195</v>
      </c>
      <c r="K329" t="s">
        <v>106</v>
      </c>
    </row>
    <row r="330" spans="1:11" x14ac:dyDescent="0.25">
      <c r="A330" s="1">
        <v>43970</v>
      </c>
      <c r="B330">
        <v>1188.8</v>
      </c>
      <c r="C330" t="s">
        <v>97</v>
      </c>
      <c r="I330" s="1">
        <v>43984</v>
      </c>
      <c r="J330">
        <v>180.6</v>
      </c>
      <c r="K330" t="s">
        <v>106</v>
      </c>
    </row>
    <row r="331" spans="1:11" x14ac:dyDescent="0.25">
      <c r="A331" s="1">
        <v>43971</v>
      </c>
      <c r="B331">
        <v>1138.7</v>
      </c>
      <c r="C331" t="s">
        <v>97</v>
      </c>
      <c r="I331" s="1">
        <v>43985</v>
      </c>
      <c r="J331">
        <v>177.4</v>
      </c>
      <c r="K331" t="s">
        <v>106</v>
      </c>
    </row>
    <row r="332" spans="1:11" x14ac:dyDescent="0.25">
      <c r="A332" s="1">
        <v>43972</v>
      </c>
      <c r="B332">
        <v>1115.8</v>
      </c>
      <c r="C332" t="s">
        <v>97</v>
      </c>
      <c r="I332" s="1">
        <v>43986</v>
      </c>
      <c r="J332">
        <v>177</v>
      </c>
      <c r="K332" t="s">
        <v>106</v>
      </c>
    </row>
    <row r="333" spans="1:11" x14ac:dyDescent="0.25">
      <c r="A333" s="1">
        <v>43973</v>
      </c>
      <c r="B333">
        <v>1087.2</v>
      </c>
      <c r="C333" t="s">
        <v>97</v>
      </c>
      <c r="I333" s="1">
        <v>43987</v>
      </c>
      <c r="J333">
        <v>174.7</v>
      </c>
      <c r="K333" t="s">
        <v>106</v>
      </c>
    </row>
    <row r="334" spans="1:11" x14ac:dyDescent="0.25">
      <c r="A334" s="1">
        <v>43974</v>
      </c>
      <c r="B334">
        <v>1030.3</v>
      </c>
      <c r="C334" t="s">
        <v>97</v>
      </c>
      <c r="I334" s="1">
        <v>43988</v>
      </c>
      <c r="J334">
        <v>170.5</v>
      </c>
      <c r="K334" t="s">
        <v>106</v>
      </c>
    </row>
    <row r="335" spans="1:11" x14ac:dyDescent="0.25">
      <c r="A335" s="1">
        <v>43975</v>
      </c>
      <c r="B335">
        <v>957.7</v>
      </c>
      <c r="C335" t="s">
        <v>97</v>
      </c>
      <c r="I335" s="1">
        <v>43989</v>
      </c>
      <c r="J335">
        <v>162.9</v>
      </c>
      <c r="K335" t="s">
        <v>106</v>
      </c>
    </row>
    <row r="336" spans="1:11" x14ac:dyDescent="0.25">
      <c r="A336" s="1">
        <v>43976</v>
      </c>
      <c r="B336">
        <v>870.1</v>
      </c>
      <c r="C336" t="s">
        <v>97</v>
      </c>
      <c r="I336" s="1">
        <v>43990</v>
      </c>
      <c r="J336">
        <v>141.69999999999999</v>
      </c>
      <c r="K336" t="s">
        <v>106</v>
      </c>
    </row>
    <row r="337" spans="1:11" x14ac:dyDescent="0.25">
      <c r="A337" s="1">
        <v>43977</v>
      </c>
      <c r="B337">
        <v>843.1</v>
      </c>
      <c r="C337" t="s">
        <v>97</v>
      </c>
      <c r="I337" s="1">
        <v>43991</v>
      </c>
      <c r="J337">
        <v>126.7</v>
      </c>
      <c r="K337" t="s">
        <v>106</v>
      </c>
    </row>
    <row r="338" spans="1:11" x14ac:dyDescent="0.25">
      <c r="A338" s="1">
        <v>43978</v>
      </c>
      <c r="B338">
        <v>829.4</v>
      </c>
      <c r="C338" t="s">
        <v>97</v>
      </c>
      <c r="I338" s="1">
        <v>43992</v>
      </c>
      <c r="J338">
        <v>119.2</v>
      </c>
      <c r="K338" t="s">
        <v>106</v>
      </c>
    </row>
    <row r="339" spans="1:11" x14ac:dyDescent="0.25">
      <c r="A339" s="1">
        <v>43979</v>
      </c>
      <c r="B339">
        <v>819.2</v>
      </c>
      <c r="C339" t="s">
        <v>97</v>
      </c>
      <c r="I339" s="1">
        <v>43993</v>
      </c>
      <c r="J339">
        <v>116.4</v>
      </c>
      <c r="K339" t="s">
        <v>106</v>
      </c>
    </row>
    <row r="340" spans="1:11" x14ac:dyDescent="0.25">
      <c r="A340" s="1">
        <v>43980</v>
      </c>
      <c r="B340">
        <v>744.2</v>
      </c>
      <c r="C340" t="s">
        <v>97</v>
      </c>
      <c r="I340" s="1">
        <v>43994</v>
      </c>
      <c r="J340">
        <v>113.5</v>
      </c>
      <c r="K340" t="s">
        <v>106</v>
      </c>
    </row>
    <row r="341" spans="1:11" x14ac:dyDescent="0.25">
      <c r="A341" s="1">
        <v>43981</v>
      </c>
      <c r="B341">
        <v>722.3</v>
      </c>
      <c r="C341" t="s">
        <v>97</v>
      </c>
      <c r="I341" s="1">
        <v>43995</v>
      </c>
      <c r="J341">
        <v>106</v>
      </c>
      <c r="K341" t="s">
        <v>106</v>
      </c>
    </row>
    <row r="342" spans="1:11" x14ac:dyDescent="0.25">
      <c r="A342" s="1">
        <v>43982</v>
      </c>
      <c r="B342">
        <v>676.2</v>
      </c>
      <c r="C342" t="s">
        <v>97</v>
      </c>
      <c r="I342" s="1">
        <v>43996</v>
      </c>
      <c r="J342">
        <v>101</v>
      </c>
      <c r="K342" t="s">
        <v>106</v>
      </c>
    </row>
    <row r="343" spans="1:11" x14ac:dyDescent="0.25">
      <c r="A343" s="1">
        <v>43983</v>
      </c>
      <c r="B343">
        <v>627.29999999999995</v>
      </c>
      <c r="C343" t="s">
        <v>97</v>
      </c>
      <c r="I343" s="1">
        <v>43997</v>
      </c>
      <c r="J343">
        <v>92.9</v>
      </c>
      <c r="K343" t="s">
        <v>106</v>
      </c>
    </row>
    <row r="344" spans="1:11" x14ac:dyDescent="0.25">
      <c r="A344" s="1">
        <v>43984</v>
      </c>
      <c r="B344">
        <v>579.5</v>
      </c>
      <c r="C344" t="s">
        <v>97</v>
      </c>
      <c r="I344" s="1">
        <v>43998</v>
      </c>
      <c r="J344">
        <v>85.9</v>
      </c>
      <c r="K344" t="s">
        <v>106</v>
      </c>
    </row>
    <row r="345" spans="1:11" x14ac:dyDescent="0.25">
      <c r="A345" s="1">
        <v>43985</v>
      </c>
      <c r="B345">
        <v>570.4</v>
      </c>
      <c r="C345" t="s">
        <v>97</v>
      </c>
      <c r="I345" s="1">
        <v>43999</v>
      </c>
      <c r="J345">
        <v>79.5</v>
      </c>
      <c r="K345" t="s">
        <v>106</v>
      </c>
    </row>
    <row r="346" spans="1:11" x14ac:dyDescent="0.25">
      <c r="A346" s="1">
        <v>43986</v>
      </c>
      <c r="B346">
        <v>584.6</v>
      </c>
      <c r="C346" t="s">
        <v>97</v>
      </c>
      <c r="I346" s="1">
        <v>44000</v>
      </c>
      <c r="J346">
        <v>81.599999999999994</v>
      </c>
      <c r="K346" t="s">
        <v>106</v>
      </c>
    </row>
    <row r="347" spans="1:11" x14ac:dyDescent="0.25">
      <c r="A347" s="1">
        <v>43987</v>
      </c>
      <c r="B347">
        <v>554.9</v>
      </c>
      <c r="C347" t="s">
        <v>97</v>
      </c>
      <c r="I347" s="1">
        <v>44001</v>
      </c>
      <c r="J347">
        <v>81.2</v>
      </c>
      <c r="K347" t="s">
        <v>106</v>
      </c>
    </row>
    <row r="348" spans="1:11" x14ac:dyDescent="0.25">
      <c r="A348" s="1">
        <v>43988</v>
      </c>
      <c r="B348">
        <v>530</v>
      </c>
      <c r="C348" t="s">
        <v>97</v>
      </c>
      <c r="I348" s="1">
        <v>44002</v>
      </c>
      <c r="J348">
        <v>81.900000000000006</v>
      </c>
      <c r="K348" t="s">
        <v>106</v>
      </c>
    </row>
    <row r="349" spans="1:11" x14ac:dyDescent="0.25">
      <c r="A349" s="1">
        <v>43989</v>
      </c>
      <c r="B349">
        <v>501.3</v>
      </c>
      <c r="C349" t="s">
        <v>97</v>
      </c>
      <c r="I349" s="1">
        <v>44003</v>
      </c>
      <c r="J349">
        <v>77.400000000000006</v>
      </c>
      <c r="K349" t="s">
        <v>106</v>
      </c>
    </row>
    <row r="350" spans="1:11" x14ac:dyDescent="0.25">
      <c r="A350" s="1">
        <v>43990</v>
      </c>
      <c r="B350">
        <v>453.9</v>
      </c>
      <c r="C350" t="s">
        <v>97</v>
      </c>
      <c r="I350" s="1">
        <v>44004</v>
      </c>
      <c r="J350">
        <v>75.7</v>
      </c>
      <c r="K350" t="s">
        <v>106</v>
      </c>
    </row>
    <row r="351" spans="1:11" x14ac:dyDescent="0.25">
      <c r="A351" s="1">
        <v>43991</v>
      </c>
      <c r="B351">
        <v>418.8</v>
      </c>
      <c r="C351" t="s">
        <v>97</v>
      </c>
      <c r="I351" s="1">
        <v>44005</v>
      </c>
      <c r="J351">
        <v>73.5</v>
      </c>
      <c r="K351" t="s">
        <v>106</v>
      </c>
    </row>
    <row r="352" spans="1:11" x14ac:dyDescent="0.25">
      <c r="A352" s="1">
        <v>43992</v>
      </c>
      <c r="B352">
        <v>397.8</v>
      </c>
      <c r="C352" t="s">
        <v>97</v>
      </c>
      <c r="I352" s="1">
        <v>44006</v>
      </c>
      <c r="J352">
        <v>70.3</v>
      </c>
      <c r="K352" t="s">
        <v>106</v>
      </c>
    </row>
    <row r="353" spans="1:11" x14ac:dyDescent="0.25">
      <c r="A353" s="1">
        <v>43993</v>
      </c>
      <c r="B353">
        <v>385.5</v>
      </c>
      <c r="C353" t="s">
        <v>97</v>
      </c>
      <c r="I353" s="1">
        <v>44007</v>
      </c>
      <c r="J353">
        <v>69.900000000000006</v>
      </c>
      <c r="K353" t="s">
        <v>106</v>
      </c>
    </row>
    <row r="354" spans="1:11" x14ac:dyDescent="0.25">
      <c r="A354" s="1">
        <v>43994</v>
      </c>
      <c r="B354">
        <v>397.6</v>
      </c>
      <c r="C354" t="s">
        <v>97</v>
      </c>
      <c r="I354" s="1">
        <v>44008</v>
      </c>
      <c r="J354">
        <v>69.2</v>
      </c>
      <c r="K354" t="s">
        <v>106</v>
      </c>
    </row>
    <row r="355" spans="1:11" x14ac:dyDescent="0.25">
      <c r="A355" s="1">
        <v>43995</v>
      </c>
      <c r="B355">
        <v>366.2</v>
      </c>
      <c r="C355" t="s">
        <v>97</v>
      </c>
      <c r="I355" s="1">
        <v>44009</v>
      </c>
      <c r="J355">
        <v>69.3</v>
      </c>
      <c r="K355" t="s">
        <v>106</v>
      </c>
    </row>
    <row r="356" spans="1:11" x14ac:dyDescent="0.25">
      <c r="A356" s="1">
        <v>43996</v>
      </c>
      <c r="B356">
        <v>326.60000000000002</v>
      </c>
      <c r="C356" t="s">
        <v>97</v>
      </c>
      <c r="I356" s="1">
        <v>44010</v>
      </c>
      <c r="J356">
        <v>70</v>
      </c>
      <c r="K356" t="s">
        <v>106</v>
      </c>
    </row>
    <row r="357" spans="1:11" x14ac:dyDescent="0.25">
      <c r="A357" s="1">
        <v>43997</v>
      </c>
      <c r="B357">
        <v>303</v>
      </c>
      <c r="C357" t="s">
        <v>97</v>
      </c>
      <c r="I357" s="1">
        <v>44011</v>
      </c>
      <c r="J357">
        <v>65.599999999999994</v>
      </c>
      <c r="K357" t="s">
        <v>106</v>
      </c>
    </row>
    <row r="358" spans="1:11" x14ac:dyDescent="0.25">
      <c r="A358" s="1">
        <v>43998</v>
      </c>
      <c r="B358">
        <v>289.7</v>
      </c>
      <c r="C358" t="s">
        <v>97</v>
      </c>
      <c r="I358" s="1">
        <v>44012</v>
      </c>
      <c r="J358">
        <v>59.7</v>
      </c>
      <c r="K358" t="s">
        <v>106</v>
      </c>
    </row>
    <row r="359" spans="1:11" x14ac:dyDescent="0.25">
      <c r="A359" s="1">
        <v>43999</v>
      </c>
      <c r="B359">
        <v>274.39999999999998</v>
      </c>
      <c r="C359" t="s">
        <v>97</v>
      </c>
      <c r="I359" s="1">
        <v>44013</v>
      </c>
      <c r="J359">
        <v>55.9</v>
      </c>
      <c r="K359" t="s">
        <v>106</v>
      </c>
    </row>
    <row r="360" spans="1:11" x14ac:dyDescent="0.25">
      <c r="A360" s="1">
        <v>44000</v>
      </c>
      <c r="B360">
        <v>294.5</v>
      </c>
      <c r="C360" t="s">
        <v>97</v>
      </c>
      <c r="I360" s="1">
        <v>44014</v>
      </c>
      <c r="J360">
        <v>54.9</v>
      </c>
      <c r="K360" t="s">
        <v>106</v>
      </c>
    </row>
    <row r="361" spans="1:11" x14ac:dyDescent="0.25">
      <c r="A361" s="1">
        <v>44001</v>
      </c>
      <c r="B361">
        <v>279</v>
      </c>
      <c r="C361" t="s">
        <v>97</v>
      </c>
      <c r="I361" s="1">
        <v>44015</v>
      </c>
      <c r="J361">
        <v>55</v>
      </c>
      <c r="K361" t="s">
        <v>106</v>
      </c>
    </row>
    <row r="362" spans="1:11" x14ac:dyDescent="0.25">
      <c r="A362" s="1">
        <v>44002</v>
      </c>
      <c r="B362">
        <v>281.5</v>
      </c>
      <c r="C362" t="s">
        <v>97</v>
      </c>
      <c r="I362" s="1">
        <v>43896</v>
      </c>
      <c r="K362" t="s">
        <v>107</v>
      </c>
    </row>
    <row r="363" spans="1:11" x14ac:dyDescent="0.25">
      <c r="A363" s="1">
        <v>44003</v>
      </c>
      <c r="B363">
        <v>297.60000000000002</v>
      </c>
      <c r="C363" t="s">
        <v>97</v>
      </c>
      <c r="I363" s="1">
        <v>43897</v>
      </c>
      <c r="K363" t="s">
        <v>107</v>
      </c>
    </row>
    <row r="364" spans="1:11" x14ac:dyDescent="0.25">
      <c r="A364" s="1">
        <v>44004</v>
      </c>
      <c r="B364">
        <v>276.10000000000002</v>
      </c>
      <c r="C364" t="s">
        <v>97</v>
      </c>
      <c r="I364" s="1">
        <v>43898</v>
      </c>
      <c r="K364" t="s">
        <v>107</v>
      </c>
    </row>
    <row r="365" spans="1:11" x14ac:dyDescent="0.25">
      <c r="A365" s="1">
        <v>44005</v>
      </c>
      <c r="B365">
        <v>270.10000000000002</v>
      </c>
      <c r="C365" t="s">
        <v>97</v>
      </c>
      <c r="I365" s="1">
        <v>43899</v>
      </c>
      <c r="K365" t="s">
        <v>107</v>
      </c>
    </row>
    <row r="366" spans="1:11" x14ac:dyDescent="0.25">
      <c r="A366" s="1">
        <v>44006</v>
      </c>
      <c r="B366">
        <v>283.3</v>
      </c>
      <c r="C366" t="s">
        <v>97</v>
      </c>
      <c r="I366" s="1">
        <v>43900</v>
      </c>
      <c r="K366" t="s">
        <v>107</v>
      </c>
    </row>
    <row r="367" spans="1:11" x14ac:dyDescent="0.25">
      <c r="A367" s="1">
        <v>44007</v>
      </c>
      <c r="B367">
        <v>288.60000000000002</v>
      </c>
      <c r="C367" t="s">
        <v>97</v>
      </c>
      <c r="I367" s="1">
        <v>43901</v>
      </c>
      <c r="K367" t="s">
        <v>107</v>
      </c>
    </row>
    <row r="368" spans="1:11" x14ac:dyDescent="0.25">
      <c r="A368" s="1">
        <v>43886</v>
      </c>
      <c r="C368" t="s">
        <v>98</v>
      </c>
      <c r="I368" s="1">
        <v>43902</v>
      </c>
      <c r="K368" t="s">
        <v>107</v>
      </c>
    </row>
    <row r="369" spans="1:11" x14ac:dyDescent="0.25">
      <c r="A369" s="1">
        <v>43887</v>
      </c>
      <c r="C369" t="s">
        <v>98</v>
      </c>
      <c r="I369" s="1">
        <v>43903</v>
      </c>
      <c r="K369" t="s">
        <v>107</v>
      </c>
    </row>
    <row r="370" spans="1:11" x14ac:dyDescent="0.25">
      <c r="A370" s="1">
        <v>43888</v>
      </c>
      <c r="C370" t="s">
        <v>98</v>
      </c>
      <c r="I370" s="1">
        <v>43904</v>
      </c>
      <c r="K370" t="s">
        <v>107</v>
      </c>
    </row>
    <row r="371" spans="1:11" x14ac:dyDescent="0.25">
      <c r="A371" s="1">
        <v>43889</v>
      </c>
      <c r="C371" t="s">
        <v>98</v>
      </c>
      <c r="I371" s="1">
        <v>43905</v>
      </c>
      <c r="K371" t="s">
        <v>107</v>
      </c>
    </row>
    <row r="372" spans="1:11" x14ac:dyDescent="0.25">
      <c r="A372" s="1">
        <v>43890</v>
      </c>
      <c r="C372" t="s">
        <v>98</v>
      </c>
      <c r="I372" s="1">
        <v>43906</v>
      </c>
      <c r="K372" t="s">
        <v>107</v>
      </c>
    </row>
    <row r="373" spans="1:11" x14ac:dyDescent="0.25">
      <c r="A373" s="1">
        <v>43891</v>
      </c>
      <c r="C373" t="s">
        <v>98</v>
      </c>
      <c r="I373" s="1">
        <v>43907</v>
      </c>
      <c r="K373" t="s">
        <v>107</v>
      </c>
    </row>
    <row r="374" spans="1:11" x14ac:dyDescent="0.25">
      <c r="A374" s="1">
        <v>43892</v>
      </c>
      <c r="C374" t="s">
        <v>98</v>
      </c>
      <c r="I374" s="1">
        <v>43908</v>
      </c>
      <c r="K374" t="s">
        <v>107</v>
      </c>
    </row>
    <row r="375" spans="1:11" x14ac:dyDescent="0.25">
      <c r="A375" s="1">
        <v>43893</v>
      </c>
      <c r="C375" t="s">
        <v>98</v>
      </c>
      <c r="I375" s="1">
        <v>43909</v>
      </c>
      <c r="K375" t="s">
        <v>107</v>
      </c>
    </row>
    <row r="376" spans="1:11" x14ac:dyDescent="0.25">
      <c r="A376" s="1">
        <v>43894</v>
      </c>
      <c r="C376" t="s">
        <v>98</v>
      </c>
      <c r="I376" s="1">
        <v>43910</v>
      </c>
      <c r="K376" t="s">
        <v>107</v>
      </c>
    </row>
    <row r="377" spans="1:11" x14ac:dyDescent="0.25">
      <c r="A377" s="1">
        <v>43895</v>
      </c>
      <c r="C377" t="s">
        <v>98</v>
      </c>
      <c r="I377" s="1">
        <v>43911</v>
      </c>
      <c r="J377">
        <v>13.133333333333333</v>
      </c>
      <c r="K377" t="s">
        <v>107</v>
      </c>
    </row>
    <row r="378" spans="1:11" x14ac:dyDescent="0.25">
      <c r="A378" s="1">
        <v>43896</v>
      </c>
      <c r="B378">
        <v>88.8</v>
      </c>
      <c r="C378" t="s">
        <v>98</v>
      </c>
      <c r="I378" s="1">
        <v>43912</v>
      </c>
      <c r="J378">
        <v>15.466666666666667</v>
      </c>
      <c r="K378" t="s">
        <v>107</v>
      </c>
    </row>
    <row r="379" spans="1:11" x14ac:dyDescent="0.25">
      <c r="A379" s="1">
        <v>43897</v>
      </c>
      <c r="B379">
        <v>112.6</v>
      </c>
      <c r="C379" t="s">
        <v>98</v>
      </c>
      <c r="I379" s="1">
        <v>43913</v>
      </c>
      <c r="J379">
        <v>24.266666666666666</v>
      </c>
      <c r="K379" t="s">
        <v>107</v>
      </c>
    </row>
    <row r="380" spans="1:11" x14ac:dyDescent="0.25">
      <c r="A380" s="1">
        <v>43898</v>
      </c>
      <c r="B380">
        <v>169.1</v>
      </c>
      <c r="C380" t="s">
        <v>98</v>
      </c>
      <c r="I380" s="1">
        <v>43914</v>
      </c>
      <c r="J380">
        <v>30.666666666666668</v>
      </c>
      <c r="K380" t="s">
        <v>107</v>
      </c>
    </row>
    <row r="381" spans="1:11" x14ac:dyDescent="0.25">
      <c r="A381" s="1">
        <v>43899</v>
      </c>
      <c r="B381">
        <v>201.6</v>
      </c>
      <c r="C381" t="s">
        <v>98</v>
      </c>
      <c r="I381" s="1">
        <v>43915</v>
      </c>
      <c r="J381">
        <v>41.6</v>
      </c>
      <c r="K381" t="s">
        <v>107</v>
      </c>
    </row>
    <row r="382" spans="1:11" x14ac:dyDescent="0.25">
      <c r="A382" s="1">
        <v>43900</v>
      </c>
      <c r="B382">
        <v>242.3</v>
      </c>
      <c r="C382" t="s">
        <v>98</v>
      </c>
      <c r="I382" s="1">
        <v>43916</v>
      </c>
      <c r="J382">
        <v>54.466666666666669</v>
      </c>
      <c r="K382" t="s">
        <v>107</v>
      </c>
    </row>
    <row r="383" spans="1:11" x14ac:dyDescent="0.25">
      <c r="A383" s="1">
        <v>43901</v>
      </c>
      <c r="B383">
        <v>293.89999999999998</v>
      </c>
      <c r="C383" t="s">
        <v>98</v>
      </c>
      <c r="I383" s="1">
        <v>43917</v>
      </c>
      <c r="J383">
        <v>66.933333333333337</v>
      </c>
      <c r="K383" t="s">
        <v>107</v>
      </c>
    </row>
    <row r="384" spans="1:11" x14ac:dyDescent="0.25">
      <c r="A384" s="1">
        <v>43902</v>
      </c>
      <c r="B384">
        <v>363.1</v>
      </c>
      <c r="C384" t="s">
        <v>98</v>
      </c>
      <c r="I384" s="1">
        <v>43918</v>
      </c>
      <c r="J384">
        <v>83.266666666666666</v>
      </c>
      <c r="K384" t="s">
        <v>107</v>
      </c>
    </row>
    <row r="385" spans="1:11" x14ac:dyDescent="0.25">
      <c r="A385" s="1">
        <v>43903</v>
      </c>
      <c r="B385">
        <v>431.6</v>
      </c>
      <c r="C385" t="s">
        <v>98</v>
      </c>
      <c r="I385" s="1">
        <v>43919</v>
      </c>
      <c r="J385">
        <v>94.666666666666671</v>
      </c>
      <c r="K385" t="s">
        <v>107</v>
      </c>
    </row>
    <row r="386" spans="1:11" x14ac:dyDescent="0.25">
      <c r="A386" s="1">
        <v>43904</v>
      </c>
      <c r="B386">
        <v>543.79999999999995</v>
      </c>
      <c r="C386" t="s">
        <v>98</v>
      </c>
      <c r="I386" s="1">
        <v>43920</v>
      </c>
      <c r="J386">
        <v>118.66666666666667</v>
      </c>
      <c r="K386" t="s">
        <v>107</v>
      </c>
    </row>
    <row r="387" spans="1:11" x14ac:dyDescent="0.25">
      <c r="A387" s="1">
        <v>43905</v>
      </c>
      <c r="B387">
        <v>672.5</v>
      </c>
      <c r="C387" t="s">
        <v>98</v>
      </c>
      <c r="I387" s="1">
        <v>43921</v>
      </c>
      <c r="J387">
        <v>141.6</v>
      </c>
      <c r="K387" t="s">
        <v>107</v>
      </c>
    </row>
    <row r="388" spans="1:11" x14ac:dyDescent="0.25">
      <c r="A388" s="1">
        <v>43906</v>
      </c>
      <c r="B388">
        <v>828.4</v>
      </c>
      <c r="C388" t="s">
        <v>98</v>
      </c>
      <c r="I388" s="1">
        <v>43922</v>
      </c>
      <c r="J388">
        <v>163.4</v>
      </c>
      <c r="K388" t="s">
        <v>107</v>
      </c>
    </row>
    <row r="389" spans="1:11" x14ac:dyDescent="0.25">
      <c r="A389" s="1">
        <v>43907</v>
      </c>
      <c r="B389">
        <v>902.1</v>
      </c>
      <c r="C389" t="s">
        <v>98</v>
      </c>
      <c r="I389" s="1">
        <v>43923</v>
      </c>
      <c r="J389">
        <v>193.26666666666668</v>
      </c>
      <c r="K389" t="s">
        <v>107</v>
      </c>
    </row>
    <row r="390" spans="1:11" x14ac:dyDescent="0.25">
      <c r="A390" s="1">
        <v>43908</v>
      </c>
      <c r="B390">
        <v>1076.8</v>
      </c>
      <c r="C390" t="s">
        <v>98</v>
      </c>
      <c r="I390" s="1">
        <v>43924</v>
      </c>
      <c r="J390">
        <v>219.86666666666667</v>
      </c>
      <c r="K390" t="s">
        <v>107</v>
      </c>
    </row>
    <row r="391" spans="1:11" x14ac:dyDescent="0.25">
      <c r="A391" s="1">
        <v>43909</v>
      </c>
      <c r="B391">
        <v>1307.7</v>
      </c>
      <c r="C391" t="s">
        <v>98</v>
      </c>
      <c r="I391" s="1">
        <v>43925</v>
      </c>
      <c r="J391">
        <v>258.93333333333334</v>
      </c>
      <c r="K391" t="s">
        <v>107</v>
      </c>
    </row>
    <row r="392" spans="1:11" x14ac:dyDescent="0.25">
      <c r="A392" s="1">
        <v>43910</v>
      </c>
      <c r="B392">
        <v>1515.8</v>
      </c>
      <c r="C392" t="s">
        <v>98</v>
      </c>
      <c r="I392" s="1">
        <v>43926</v>
      </c>
      <c r="J392">
        <v>308.53333333333336</v>
      </c>
      <c r="K392" t="s">
        <v>107</v>
      </c>
    </row>
    <row r="393" spans="1:11" x14ac:dyDescent="0.25">
      <c r="A393" s="1">
        <v>43911</v>
      </c>
      <c r="B393">
        <v>1806.8</v>
      </c>
      <c r="C393" t="s">
        <v>98</v>
      </c>
      <c r="I393" s="1">
        <v>43927</v>
      </c>
      <c r="J393">
        <v>349.46666666666664</v>
      </c>
      <c r="K393" t="s">
        <v>107</v>
      </c>
    </row>
    <row r="394" spans="1:11" x14ac:dyDescent="0.25">
      <c r="A394" s="1">
        <v>43912</v>
      </c>
      <c r="B394">
        <v>2035.8</v>
      </c>
      <c r="C394" t="s">
        <v>98</v>
      </c>
      <c r="I394" s="1">
        <v>43928</v>
      </c>
      <c r="J394">
        <v>380.73333333333335</v>
      </c>
      <c r="K394" t="s">
        <v>107</v>
      </c>
    </row>
    <row r="395" spans="1:11" x14ac:dyDescent="0.25">
      <c r="A395" s="1">
        <v>43913</v>
      </c>
      <c r="B395">
        <v>2281.3000000000002</v>
      </c>
      <c r="C395" t="s">
        <v>98</v>
      </c>
      <c r="I395" s="1">
        <v>43929</v>
      </c>
      <c r="J395">
        <v>423.8</v>
      </c>
      <c r="K395" t="s">
        <v>107</v>
      </c>
    </row>
    <row r="396" spans="1:11" x14ac:dyDescent="0.25">
      <c r="A396" s="1">
        <v>43914</v>
      </c>
      <c r="B396">
        <v>2509.1999999999998</v>
      </c>
      <c r="C396" t="s">
        <v>98</v>
      </c>
      <c r="I396" s="1">
        <v>43930</v>
      </c>
      <c r="J396">
        <v>458.13333333333333</v>
      </c>
      <c r="K396" t="s">
        <v>107</v>
      </c>
    </row>
    <row r="397" spans="1:11" x14ac:dyDescent="0.25">
      <c r="A397" s="1">
        <v>43915</v>
      </c>
      <c r="B397">
        <v>2780.7</v>
      </c>
      <c r="C397" t="s">
        <v>98</v>
      </c>
      <c r="I397" s="1">
        <v>43931</v>
      </c>
      <c r="J397">
        <v>492.53333333333336</v>
      </c>
      <c r="K397" t="s">
        <v>107</v>
      </c>
    </row>
    <row r="398" spans="1:11" x14ac:dyDescent="0.25">
      <c r="A398" s="1">
        <v>43916</v>
      </c>
      <c r="B398">
        <v>3133.2</v>
      </c>
      <c r="C398" t="s">
        <v>98</v>
      </c>
      <c r="I398" s="1">
        <v>43932</v>
      </c>
      <c r="J398">
        <v>541.20000000000005</v>
      </c>
      <c r="K398" t="s">
        <v>107</v>
      </c>
    </row>
    <row r="399" spans="1:11" x14ac:dyDescent="0.25">
      <c r="A399" s="1">
        <v>43917</v>
      </c>
      <c r="B399">
        <v>3634.1</v>
      </c>
      <c r="C399" t="s">
        <v>98</v>
      </c>
      <c r="I399" s="1">
        <v>43933</v>
      </c>
      <c r="J399">
        <v>583.79999999999995</v>
      </c>
      <c r="K399" t="s">
        <v>107</v>
      </c>
    </row>
    <row r="400" spans="1:11" x14ac:dyDescent="0.25">
      <c r="A400" s="1">
        <v>43918</v>
      </c>
      <c r="B400">
        <v>4058.5</v>
      </c>
      <c r="C400" t="s">
        <v>98</v>
      </c>
      <c r="I400" s="1">
        <v>43934</v>
      </c>
      <c r="J400">
        <v>622.5333333333333</v>
      </c>
      <c r="K400" t="s">
        <v>107</v>
      </c>
    </row>
    <row r="401" spans="1:11" x14ac:dyDescent="0.25">
      <c r="A401" s="1">
        <v>43919</v>
      </c>
      <c r="B401">
        <v>4349.3999999999996</v>
      </c>
      <c r="C401" t="s">
        <v>98</v>
      </c>
      <c r="I401" s="1">
        <v>43935</v>
      </c>
      <c r="J401">
        <v>652.13333333333333</v>
      </c>
      <c r="K401" t="s">
        <v>107</v>
      </c>
    </row>
    <row r="402" spans="1:11" x14ac:dyDescent="0.25">
      <c r="A402" s="1">
        <v>43920</v>
      </c>
      <c r="B402">
        <v>4573.6000000000004</v>
      </c>
      <c r="C402" t="s">
        <v>98</v>
      </c>
      <c r="I402" s="1">
        <v>43936</v>
      </c>
      <c r="J402">
        <v>684.66666666666663</v>
      </c>
      <c r="K402" t="s">
        <v>107</v>
      </c>
    </row>
    <row r="403" spans="1:11" x14ac:dyDescent="0.25">
      <c r="A403" s="1">
        <v>43921</v>
      </c>
      <c r="B403">
        <v>4748.8</v>
      </c>
      <c r="C403" t="s">
        <v>98</v>
      </c>
      <c r="I403" s="1">
        <v>43937</v>
      </c>
      <c r="J403">
        <v>710.13333333333333</v>
      </c>
      <c r="K403" t="s">
        <v>107</v>
      </c>
    </row>
    <row r="404" spans="1:11" x14ac:dyDescent="0.25">
      <c r="A404" s="1">
        <v>43922</v>
      </c>
      <c r="B404">
        <v>4963.8999999999996</v>
      </c>
      <c r="C404" t="s">
        <v>98</v>
      </c>
      <c r="I404" s="1">
        <v>43938</v>
      </c>
      <c r="J404">
        <v>729.13333333333333</v>
      </c>
      <c r="K404" t="s">
        <v>107</v>
      </c>
    </row>
    <row r="405" spans="1:11" x14ac:dyDescent="0.25">
      <c r="A405" s="1">
        <v>43923</v>
      </c>
      <c r="B405">
        <v>5255.9</v>
      </c>
      <c r="C405" t="s">
        <v>98</v>
      </c>
      <c r="I405" s="1">
        <v>43939</v>
      </c>
      <c r="J405">
        <v>751.73333333333335</v>
      </c>
      <c r="K405" t="s">
        <v>107</v>
      </c>
    </row>
    <row r="406" spans="1:11" x14ac:dyDescent="0.25">
      <c r="A406" s="1">
        <v>43924</v>
      </c>
      <c r="B406">
        <v>5499.2</v>
      </c>
      <c r="C406" t="s">
        <v>98</v>
      </c>
      <c r="I406" s="1">
        <v>43940</v>
      </c>
      <c r="J406">
        <v>755.33333333333337</v>
      </c>
      <c r="K406" t="s">
        <v>107</v>
      </c>
    </row>
    <row r="407" spans="1:11" x14ac:dyDescent="0.25">
      <c r="A407" s="1">
        <v>43925</v>
      </c>
      <c r="B407">
        <v>5675.9</v>
      </c>
      <c r="C407" t="s">
        <v>98</v>
      </c>
      <c r="I407" s="1">
        <v>43941</v>
      </c>
      <c r="J407">
        <v>737.4666666666667</v>
      </c>
      <c r="K407" t="s">
        <v>107</v>
      </c>
    </row>
    <row r="408" spans="1:11" x14ac:dyDescent="0.25">
      <c r="A408" s="1">
        <v>43926</v>
      </c>
      <c r="B408">
        <v>5665.4</v>
      </c>
      <c r="C408" t="s">
        <v>98</v>
      </c>
      <c r="I408" s="1">
        <v>43942</v>
      </c>
      <c r="J408">
        <v>736.5333333333333</v>
      </c>
      <c r="K408" t="s">
        <v>107</v>
      </c>
    </row>
    <row r="409" spans="1:11" x14ac:dyDescent="0.25">
      <c r="A409" s="1">
        <v>43927</v>
      </c>
      <c r="B409">
        <v>5471.8</v>
      </c>
      <c r="C409" t="s">
        <v>98</v>
      </c>
      <c r="I409" s="1">
        <v>43943</v>
      </c>
      <c r="J409">
        <v>736.66666666666663</v>
      </c>
      <c r="K409" t="s">
        <v>107</v>
      </c>
    </row>
    <row r="410" spans="1:11" x14ac:dyDescent="0.25">
      <c r="A410" s="1">
        <v>43928</v>
      </c>
      <c r="B410">
        <v>5221.3999999999996</v>
      </c>
      <c r="C410" t="s">
        <v>98</v>
      </c>
      <c r="I410" s="1">
        <v>43944</v>
      </c>
      <c r="J410">
        <v>723.26666666666665</v>
      </c>
      <c r="K410" t="s">
        <v>107</v>
      </c>
    </row>
    <row r="411" spans="1:11" x14ac:dyDescent="0.25">
      <c r="A411" s="1">
        <v>43929</v>
      </c>
      <c r="B411">
        <v>5143.6000000000004</v>
      </c>
      <c r="C411" t="s">
        <v>98</v>
      </c>
      <c r="I411" s="1">
        <v>43945</v>
      </c>
      <c r="J411">
        <v>718.4</v>
      </c>
      <c r="K411" t="s">
        <v>107</v>
      </c>
    </row>
    <row r="412" spans="1:11" x14ac:dyDescent="0.25">
      <c r="A412" s="1">
        <v>43930</v>
      </c>
      <c r="B412">
        <v>5131.5</v>
      </c>
      <c r="C412" t="s">
        <v>98</v>
      </c>
      <c r="I412" s="1">
        <v>43946</v>
      </c>
      <c r="J412">
        <v>708.93333333333328</v>
      </c>
      <c r="K412" t="s">
        <v>107</v>
      </c>
    </row>
    <row r="413" spans="1:11" x14ac:dyDescent="0.25">
      <c r="A413" s="1">
        <v>43931</v>
      </c>
      <c r="B413">
        <v>5065.1000000000004</v>
      </c>
      <c r="C413" t="s">
        <v>98</v>
      </c>
      <c r="I413" s="1">
        <v>43947</v>
      </c>
      <c r="J413">
        <v>688.93333333333328</v>
      </c>
      <c r="K413" t="s">
        <v>107</v>
      </c>
    </row>
    <row r="414" spans="1:11" x14ac:dyDescent="0.25">
      <c r="A414" s="1">
        <v>43932</v>
      </c>
      <c r="B414">
        <v>5024.6000000000004</v>
      </c>
      <c r="C414" t="s">
        <v>98</v>
      </c>
      <c r="I414" s="1">
        <v>43948</v>
      </c>
      <c r="J414">
        <v>658.4</v>
      </c>
      <c r="K414" t="s">
        <v>107</v>
      </c>
    </row>
    <row r="415" spans="1:11" x14ac:dyDescent="0.25">
      <c r="A415" s="1">
        <v>43933</v>
      </c>
      <c r="B415">
        <v>4840.8999999999996</v>
      </c>
      <c r="C415" t="s">
        <v>98</v>
      </c>
      <c r="I415" s="1">
        <v>43949</v>
      </c>
      <c r="J415">
        <v>645.73333333333335</v>
      </c>
      <c r="K415" t="s">
        <v>107</v>
      </c>
    </row>
    <row r="416" spans="1:11" x14ac:dyDescent="0.25">
      <c r="A416" s="1">
        <v>43934</v>
      </c>
      <c r="B416">
        <v>4604.8999999999996</v>
      </c>
      <c r="C416" t="s">
        <v>98</v>
      </c>
      <c r="I416" s="1">
        <v>43950</v>
      </c>
      <c r="J416">
        <v>631.73333333333335</v>
      </c>
      <c r="K416" t="s">
        <v>107</v>
      </c>
    </row>
    <row r="417" spans="1:11" x14ac:dyDescent="0.25">
      <c r="A417" s="1">
        <v>43935</v>
      </c>
      <c r="B417">
        <v>4311.3999999999996</v>
      </c>
      <c r="C417" t="s">
        <v>98</v>
      </c>
      <c r="I417" s="1">
        <v>43951</v>
      </c>
      <c r="J417">
        <v>614.4666666666667</v>
      </c>
      <c r="K417" t="s">
        <v>107</v>
      </c>
    </row>
    <row r="418" spans="1:11" x14ac:dyDescent="0.25">
      <c r="A418" s="1">
        <v>43936</v>
      </c>
      <c r="B418">
        <v>4173.3</v>
      </c>
      <c r="C418" t="s">
        <v>98</v>
      </c>
      <c r="I418" s="1">
        <v>43952</v>
      </c>
      <c r="J418">
        <v>601</v>
      </c>
      <c r="K418" t="s">
        <v>107</v>
      </c>
    </row>
    <row r="419" spans="1:11" x14ac:dyDescent="0.25">
      <c r="A419" s="1">
        <v>43937</v>
      </c>
      <c r="B419">
        <v>4188.7</v>
      </c>
      <c r="C419" t="s">
        <v>98</v>
      </c>
      <c r="I419" s="1">
        <v>43953</v>
      </c>
      <c r="J419">
        <v>588.66666666666663</v>
      </c>
      <c r="K419" t="s">
        <v>107</v>
      </c>
    </row>
    <row r="420" spans="1:11" x14ac:dyDescent="0.25">
      <c r="A420" s="1">
        <v>43938</v>
      </c>
      <c r="B420">
        <v>4178.5</v>
      </c>
      <c r="C420" t="s">
        <v>98</v>
      </c>
      <c r="I420" s="1">
        <v>43954</v>
      </c>
      <c r="J420">
        <v>569.73333333333335</v>
      </c>
      <c r="K420" t="s">
        <v>107</v>
      </c>
    </row>
    <row r="421" spans="1:11" x14ac:dyDescent="0.25">
      <c r="A421" s="1">
        <v>43939</v>
      </c>
      <c r="B421">
        <v>4169.7</v>
      </c>
      <c r="C421" t="s">
        <v>98</v>
      </c>
      <c r="I421" s="1">
        <v>43955</v>
      </c>
      <c r="J421">
        <v>553.20000000000005</v>
      </c>
      <c r="K421" t="s">
        <v>107</v>
      </c>
    </row>
    <row r="422" spans="1:11" x14ac:dyDescent="0.25">
      <c r="A422" s="1">
        <v>43940</v>
      </c>
      <c r="B422">
        <v>4112.1000000000004</v>
      </c>
      <c r="C422" t="s">
        <v>98</v>
      </c>
      <c r="I422" s="1">
        <v>43956</v>
      </c>
      <c r="J422">
        <v>548.4666666666667</v>
      </c>
      <c r="K422" t="s">
        <v>107</v>
      </c>
    </row>
    <row r="423" spans="1:11" x14ac:dyDescent="0.25">
      <c r="A423" s="1">
        <v>43941</v>
      </c>
      <c r="B423">
        <v>3968.9</v>
      </c>
      <c r="C423" t="s">
        <v>98</v>
      </c>
      <c r="I423" s="1">
        <v>43957</v>
      </c>
      <c r="J423">
        <v>541.66666666666663</v>
      </c>
      <c r="K423" t="s">
        <v>107</v>
      </c>
    </row>
    <row r="424" spans="1:11" x14ac:dyDescent="0.25">
      <c r="A424" s="1">
        <v>43942</v>
      </c>
      <c r="B424">
        <v>3785.6</v>
      </c>
      <c r="C424" t="s">
        <v>98</v>
      </c>
      <c r="I424" s="1">
        <v>43958</v>
      </c>
      <c r="J424">
        <v>530.5333333333333</v>
      </c>
      <c r="K424" t="s">
        <v>107</v>
      </c>
    </row>
    <row r="425" spans="1:11" x14ac:dyDescent="0.25">
      <c r="A425" s="1">
        <v>43943</v>
      </c>
      <c r="B425">
        <v>3620.7</v>
      </c>
      <c r="C425" t="s">
        <v>98</v>
      </c>
      <c r="I425" s="1">
        <v>43959</v>
      </c>
      <c r="J425">
        <v>525.33333333333337</v>
      </c>
      <c r="K425" t="s">
        <v>107</v>
      </c>
    </row>
    <row r="426" spans="1:11" x14ac:dyDescent="0.25">
      <c r="A426" s="1">
        <v>43944</v>
      </c>
      <c r="B426">
        <v>3639.4</v>
      </c>
      <c r="C426" t="s">
        <v>98</v>
      </c>
      <c r="I426" s="1">
        <v>43960</v>
      </c>
      <c r="J426">
        <v>512.66666666666663</v>
      </c>
      <c r="K426" t="s">
        <v>107</v>
      </c>
    </row>
    <row r="427" spans="1:11" x14ac:dyDescent="0.25">
      <c r="A427" s="1">
        <v>43945</v>
      </c>
      <c r="B427">
        <v>3684.8</v>
      </c>
      <c r="C427" t="s">
        <v>98</v>
      </c>
      <c r="I427" s="1">
        <v>43961</v>
      </c>
      <c r="J427">
        <v>502.33333333333331</v>
      </c>
      <c r="K427" t="s">
        <v>107</v>
      </c>
    </row>
    <row r="428" spans="1:11" x14ac:dyDescent="0.25">
      <c r="A428" s="1">
        <v>43946</v>
      </c>
      <c r="B428">
        <v>3650.3</v>
      </c>
      <c r="C428" t="s">
        <v>98</v>
      </c>
      <c r="I428" s="1">
        <v>43962</v>
      </c>
      <c r="J428">
        <v>478.4</v>
      </c>
      <c r="K428" t="s">
        <v>107</v>
      </c>
    </row>
    <row r="429" spans="1:11" x14ac:dyDescent="0.25">
      <c r="A429" s="1">
        <v>43947</v>
      </c>
      <c r="B429">
        <v>3534.6</v>
      </c>
      <c r="C429" t="s">
        <v>98</v>
      </c>
      <c r="I429" s="1">
        <v>43963</v>
      </c>
      <c r="J429">
        <v>471.86666666666667</v>
      </c>
      <c r="K429" t="s">
        <v>107</v>
      </c>
    </row>
    <row r="430" spans="1:11" x14ac:dyDescent="0.25">
      <c r="A430" s="1">
        <v>43948</v>
      </c>
      <c r="B430">
        <v>3365.1</v>
      </c>
      <c r="C430" t="s">
        <v>98</v>
      </c>
      <c r="I430" s="1">
        <v>43964</v>
      </c>
      <c r="J430">
        <v>459.6</v>
      </c>
      <c r="K430" t="s">
        <v>107</v>
      </c>
    </row>
    <row r="431" spans="1:11" x14ac:dyDescent="0.25">
      <c r="A431" s="1">
        <v>43949</v>
      </c>
      <c r="B431">
        <v>3168.6</v>
      </c>
      <c r="C431" t="s">
        <v>98</v>
      </c>
      <c r="I431" s="1">
        <v>43965</v>
      </c>
      <c r="J431">
        <v>441</v>
      </c>
      <c r="K431" t="s">
        <v>107</v>
      </c>
    </row>
    <row r="432" spans="1:11" x14ac:dyDescent="0.25">
      <c r="A432" s="1">
        <v>43950</v>
      </c>
      <c r="B432">
        <v>3096.4</v>
      </c>
      <c r="C432" t="s">
        <v>98</v>
      </c>
      <c r="I432" s="1">
        <v>43966</v>
      </c>
      <c r="J432">
        <v>421.46666666666664</v>
      </c>
      <c r="K432" t="s">
        <v>107</v>
      </c>
    </row>
    <row r="433" spans="1:11" x14ac:dyDescent="0.25">
      <c r="A433" s="1">
        <v>43951</v>
      </c>
      <c r="B433">
        <v>3045.7</v>
      </c>
      <c r="C433" t="s">
        <v>98</v>
      </c>
      <c r="I433" s="1">
        <v>43967</v>
      </c>
      <c r="J433">
        <v>404.4</v>
      </c>
      <c r="K433" t="s">
        <v>107</v>
      </c>
    </row>
    <row r="434" spans="1:11" x14ac:dyDescent="0.25">
      <c r="A434" s="1">
        <v>43952</v>
      </c>
      <c r="B434">
        <v>3050.6</v>
      </c>
      <c r="C434" t="s">
        <v>98</v>
      </c>
      <c r="I434" s="1">
        <v>43968</v>
      </c>
      <c r="J434">
        <v>397.66666666666669</v>
      </c>
      <c r="K434" t="s">
        <v>107</v>
      </c>
    </row>
    <row r="435" spans="1:11" x14ac:dyDescent="0.25">
      <c r="A435" s="1">
        <v>43953</v>
      </c>
      <c r="B435">
        <v>3019.6</v>
      </c>
      <c r="C435" t="s">
        <v>98</v>
      </c>
      <c r="I435" s="1">
        <v>43969</v>
      </c>
      <c r="J435">
        <v>377.13333333333333</v>
      </c>
      <c r="K435" t="s">
        <v>107</v>
      </c>
    </row>
    <row r="436" spans="1:11" x14ac:dyDescent="0.25">
      <c r="A436" s="1">
        <v>43954</v>
      </c>
      <c r="B436">
        <v>2873.4</v>
      </c>
      <c r="C436" t="s">
        <v>98</v>
      </c>
      <c r="I436" s="1">
        <v>43970</v>
      </c>
      <c r="J436">
        <v>361.26666666666665</v>
      </c>
      <c r="K436" t="s">
        <v>107</v>
      </c>
    </row>
    <row r="437" spans="1:11" x14ac:dyDescent="0.25">
      <c r="A437" s="1">
        <v>43955</v>
      </c>
      <c r="B437">
        <v>2698</v>
      </c>
      <c r="C437" t="s">
        <v>98</v>
      </c>
      <c r="I437" s="1">
        <v>43971</v>
      </c>
      <c r="J437">
        <v>346.73333333333335</v>
      </c>
      <c r="K437" t="s">
        <v>107</v>
      </c>
    </row>
    <row r="438" spans="1:11" x14ac:dyDescent="0.25">
      <c r="A438" s="1">
        <v>43956</v>
      </c>
      <c r="B438">
        <v>2558</v>
      </c>
      <c r="C438" t="s">
        <v>98</v>
      </c>
      <c r="I438" s="1">
        <v>43972</v>
      </c>
      <c r="J438">
        <v>335.73333333333335</v>
      </c>
      <c r="K438" t="s">
        <v>107</v>
      </c>
    </row>
    <row r="439" spans="1:11" x14ac:dyDescent="0.25">
      <c r="A439" s="1">
        <v>43957</v>
      </c>
      <c r="B439">
        <v>2461.9</v>
      </c>
      <c r="C439" t="s">
        <v>98</v>
      </c>
      <c r="I439" s="1">
        <v>43973</v>
      </c>
      <c r="J439">
        <v>324.86666666666667</v>
      </c>
      <c r="K439" t="s">
        <v>107</v>
      </c>
    </row>
    <row r="440" spans="1:11" x14ac:dyDescent="0.25">
      <c r="A440" s="1">
        <v>43958</v>
      </c>
      <c r="B440">
        <v>2423.5</v>
      </c>
      <c r="C440" t="s">
        <v>98</v>
      </c>
      <c r="I440" s="1">
        <v>43974</v>
      </c>
      <c r="J440">
        <v>310.13333333333333</v>
      </c>
      <c r="K440" t="s">
        <v>107</v>
      </c>
    </row>
    <row r="441" spans="1:11" x14ac:dyDescent="0.25">
      <c r="A441" s="1">
        <v>43959</v>
      </c>
      <c r="B441">
        <v>2347.1</v>
      </c>
      <c r="C441" t="s">
        <v>98</v>
      </c>
      <c r="I441" s="1">
        <v>43975</v>
      </c>
      <c r="J441">
        <v>295.06666666666666</v>
      </c>
      <c r="K441" t="s">
        <v>107</v>
      </c>
    </row>
    <row r="442" spans="1:11" x14ac:dyDescent="0.25">
      <c r="A442" s="1">
        <v>43960</v>
      </c>
      <c r="B442">
        <v>2200.1</v>
      </c>
      <c r="C442" t="s">
        <v>98</v>
      </c>
      <c r="I442" s="1">
        <v>43976</v>
      </c>
      <c r="J442">
        <v>278.39999999999998</v>
      </c>
      <c r="K442" t="s">
        <v>107</v>
      </c>
    </row>
    <row r="443" spans="1:11" x14ac:dyDescent="0.25">
      <c r="A443" s="1">
        <v>43961</v>
      </c>
      <c r="B443">
        <v>2074.4</v>
      </c>
      <c r="C443" t="s">
        <v>98</v>
      </c>
      <c r="I443" s="1">
        <v>43977</v>
      </c>
      <c r="J443">
        <v>273</v>
      </c>
      <c r="K443" t="s">
        <v>107</v>
      </c>
    </row>
    <row r="444" spans="1:11" x14ac:dyDescent="0.25">
      <c r="A444" s="1">
        <v>43962</v>
      </c>
      <c r="B444">
        <v>1894.4</v>
      </c>
      <c r="C444" t="s">
        <v>98</v>
      </c>
      <c r="I444" s="1">
        <v>43978</v>
      </c>
      <c r="J444">
        <v>262.26666666666665</v>
      </c>
      <c r="K444" t="s">
        <v>107</v>
      </c>
    </row>
    <row r="445" spans="1:11" x14ac:dyDescent="0.25">
      <c r="A445" s="1">
        <v>43963</v>
      </c>
      <c r="B445">
        <v>1766.2</v>
      </c>
      <c r="C445" t="s">
        <v>98</v>
      </c>
      <c r="I445" s="1">
        <v>43979</v>
      </c>
      <c r="J445">
        <v>249.8</v>
      </c>
      <c r="K445" t="s">
        <v>107</v>
      </c>
    </row>
    <row r="446" spans="1:11" x14ac:dyDescent="0.25">
      <c r="A446" s="1">
        <v>43964</v>
      </c>
      <c r="B446">
        <v>1678.2</v>
      </c>
      <c r="C446" t="s">
        <v>98</v>
      </c>
      <c r="I446" s="1">
        <v>43980</v>
      </c>
      <c r="J446">
        <v>245.73333333333332</v>
      </c>
      <c r="K446" t="s">
        <v>107</v>
      </c>
    </row>
    <row r="447" spans="1:11" x14ac:dyDescent="0.25">
      <c r="A447" s="1">
        <v>43965</v>
      </c>
      <c r="B447">
        <v>1644.4</v>
      </c>
      <c r="C447" t="s">
        <v>98</v>
      </c>
      <c r="I447" s="1">
        <v>43981</v>
      </c>
      <c r="J447">
        <v>242.86666666666667</v>
      </c>
      <c r="K447" t="s">
        <v>107</v>
      </c>
    </row>
    <row r="448" spans="1:11" x14ac:dyDescent="0.25">
      <c r="A448" s="1">
        <v>43966</v>
      </c>
      <c r="B448">
        <v>1568</v>
      </c>
      <c r="C448" t="s">
        <v>98</v>
      </c>
      <c r="I448" s="1">
        <v>43982</v>
      </c>
      <c r="J448">
        <v>235.13333333333333</v>
      </c>
      <c r="K448" t="s">
        <v>107</v>
      </c>
    </row>
    <row r="449" spans="1:11" x14ac:dyDescent="0.25">
      <c r="A449" s="1">
        <v>43967</v>
      </c>
      <c r="B449">
        <v>1467.7</v>
      </c>
      <c r="C449" t="s">
        <v>98</v>
      </c>
      <c r="I449" s="1">
        <v>43983</v>
      </c>
      <c r="J449">
        <v>213.2</v>
      </c>
      <c r="K449" t="s">
        <v>107</v>
      </c>
    </row>
    <row r="450" spans="1:11" x14ac:dyDescent="0.25">
      <c r="A450" s="1">
        <v>43968</v>
      </c>
      <c r="B450">
        <v>1360.7</v>
      </c>
      <c r="C450" t="s">
        <v>98</v>
      </c>
      <c r="I450" s="1">
        <v>43984</v>
      </c>
      <c r="J450">
        <v>208.2</v>
      </c>
      <c r="K450" t="s">
        <v>107</v>
      </c>
    </row>
    <row r="451" spans="1:11" x14ac:dyDescent="0.25">
      <c r="A451" s="1">
        <v>43969</v>
      </c>
      <c r="B451">
        <v>1238.5999999999999</v>
      </c>
      <c r="C451" t="s">
        <v>98</v>
      </c>
      <c r="I451" s="1">
        <v>43985</v>
      </c>
      <c r="J451">
        <v>206</v>
      </c>
      <c r="K451" t="s">
        <v>107</v>
      </c>
    </row>
    <row r="452" spans="1:11" x14ac:dyDescent="0.25">
      <c r="A452" s="1">
        <v>43970</v>
      </c>
      <c r="B452">
        <v>1188.8</v>
      </c>
      <c r="C452" t="s">
        <v>98</v>
      </c>
      <c r="I452" s="1">
        <v>43986</v>
      </c>
      <c r="J452">
        <v>201</v>
      </c>
      <c r="K452" t="s">
        <v>107</v>
      </c>
    </row>
    <row r="453" spans="1:11" x14ac:dyDescent="0.25">
      <c r="A453" s="1">
        <v>43971</v>
      </c>
      <c r="B453">
        <v>1138.7</v>
      </c>
      <c r="C453" t="s">
        <v>98</v>
      </c>
      <c r="I453" s="1">
        <v>43987</v>
      </c>
      <c r="J453">
        <v>186.8</v>
      </c>
      <c r="K453" t="s">
        <v>107</v>
      </c>
    </row>
    <row r="454" spans="1:11" x14ac:dyDescent="0.25">
      <c r="A454" s="1">
        <v>43972</v>
      </c>
      <c r="B454">
        <v>1115.8</v>
      </c>
      <c r="C454" t="s">
        <v>98</v>
      </c>
      <c r="I454" s="1">
        <v>43988</v>
      </c>
      <c r="J454">
        <v>177.2</v>
      </c>
      <c r="K454" t="s">
        <v>107</v>
      </c>
    </row>
    <row r="455" spans="1:11" x14ac:dyDescent="0.25">
      <c r="A455" s="1">
        <v>43973</v>
      </c>
      <c r="B455">
        <v>1087.2</v>
      </c>
      <c r="C455" t="s">
        <v>98</v>
      </c>
      <c r="I455" s="1">
        <v>43989</v>
      </c>
      <c r="J455">
        <v>168.93333333333334</v>
      </c>
      <c r="K455" t="s">
        <v>107</v>
      </c>
    </row>
    <row r="456" spans="1:11" x14ac:dyDescent="0.25">
      <c r="A456" s="1">
        <v>43974</v>
      </c>
      <c r="B456">
        <v>1030.3</v>
      </c>
      <c r="C456" t="s">
        <v>98</v>
      </c>
      <c r="I456" s="1">
        <v>43990</v>
      </c>
      <c r="J456">
        <v>159.33333333333334</v>
      </c>
      <c r="K456" t="s">
        <v>107</v>
      </c>
    </row>
    <row r="457" spans="1:11" x14ac:dyDescent="0.25">
      <c r="A457" s="1">
        <v>43975</v>
      </c>
      <c r="B457">
        <v>957.7</v>
      </c>
      <c r="C457" t="s">
        <v>98</v>
      </c>
      <c r="I457" s="1">
        <v>43991</v>
      </c>
      <c r="J457">
        <v>154.46666666666667</v>
      </c>
      <c r="K457" t="s">
        <v>107</v>
      </c>
    </row>
    <row r="458" spans="1:11" x14ac:dyDescent="0.25">
      <c r="A458" s="1">
        <v>43976</v>
      </c>
      <c r="B458">
        <v>870.1</v>
      </c>
      <c r="C458" t="s">
        <v>98</v>
      </c>
      <c r="I458" s="1">
        <v>43992</v>
      </c>
      <c r="J458">
        <v>147.73333333333332</v>
      </c>
      <c r="K458" t="s">
        <v>107</v>
      </c>
    </row>
    <row r="459" spans="1:11" x14ac:dyDescent="0.25">
      <c r="A459" s="1">
        <v>43977</v>
      </c>
      <c r="B459">
        <v>843.1</v>
      </c>
      <c r="C459" t="s">
        <v>98</v>
      </c>
      <c r="I459" s="1">
        <v>43993</v>
      </c>
      <c r="J459">
        <v>144.06666666666666</v>
      </c>
      <c r="K459" t="s">
        <v>107</v>
      </c>
    </row>
    <row r="460" spans="1:11" x14ac:dyDescent="0.25">
      <c r="A460" s="1">
        <v>43978</v>
      </c>
      <c r="B460">
        <v>829.4</v>
      </c>
      <c r="C460" t="s">
        <v>98</v>
      </c>
      <c r="I460" s="1">
        <v>43994</v>
      </c>
      <c r="J460">
        <v>135.73333333333332</v>
      </c>
      <c r="K460" t="s">
        <v>107</v>
      </c>
    </row>
    <row r="461" spans="1:11" x14ac:dyDescent="0.25">
      <c r="A461" s="1">
        <v>43979</v>
      </c>
      <c r="B461">
        <v>819.2</v>
      </c>
      <c r="C461" t="s">
        <v>98</v>
      </c>
      <c r="I461" s="1">
        <v>43995</v>
      </c>
      <c r="J461">
        <v>124.06666666666666</v>
      </c>
      <c r="K461" t="s">
        <v>107</v>
      </c>
    </row>
    <row r="462" spans="1:11" x14ac:dyDescent="0.25">
      <c r="A462" s="1">
        <v>43980</v>
      </c>
      <c r="B462">
        <v>744.2</v>
      </c>
      <c r="C462" t="s">
        <v>98</v>
      </c>
      <c r="I462" s="1">
        <v>43996</v>
      </c>
      <c r="J462">
        <v>115.33333333333333</v>
      </c>
      <c r="K462" t="s">
        <v>107</v>
      </c>
    </row>
    <row r="463" spans="1:11" x14ac:dyDescent="0.25">
      <c r="A463" s="1">
        <v>43981</v>
      </c>
      <c r="B463">
        <v>722.3</v>
      </c>
      <c r="C463" t="s">
        <v>98</v>
      </c>
      <c r="I463" s="1">
        <v>43997</v>
      </c>
      <c r="J463">
        <v>110.13333333333334</v>
      </c>
      <c r="K463" t="s">
        <v>107</v>
      </c>
    </row>
    <row r="464" spans="1:11" x14ac:dyDescent="0.25">
      <c r="A464" s="1">
        <v>43982</v>
      </c>
      <c r="B464">
        <v>676.2</v>
      </c>
      <c r="C464" t="s">
        <v>98</v>
      </c>
      <c r="I464" s="1">
        <v>43998</v>
      </c>
      <c r="J464">
        <v>104.46666666666667</v>
      </c>
      <c r="K464" t="s">
        <v>107</v>
      </c>
    </row>
    <row r="465" spans="1:11" x14ac:dyDescent="0.25">
      <c r="A465" s="1">
        <v>43983</v>
      </c>
      <c r="B465">
        <v>627.29999999999995</v>
      </c>
      <c r="C465" t="s">
        <v>98</v>
      </c>
      <c r="I465" s="1">
        <v>43999</v>
      </c>
      <c r="J465">
        <v>101.53333333333333</v>
      </c>
      <c r="K465" t="s">
        <v>107</v>
      </c>
    </row>
    <row r="466" spans="1:11" x14ac:dyDescent="0.25">
      <c r="A466" s="1">
        <v>43984</v>
      </c>
      <c r="B466">
        <v>579.5</v>
      </c>
      <c r="C466" t="s">
        <v>98</v>
      </c>
      <c r="I466" s="1">
        <v>44000</v>
      </c>
      <c r="J466">
        <v>95.466666666666669</v>
      </c>
      <c r="K466" t="s">
        <v>107</v>
      </c>
    </row>
    <row r="467" spans="1:11" x14ac:dyDescent="0.25">
      <c r="A467" s="1">
        <v>43985</v>
      </c>
      <c r="B467">
        <v>570.4</v>
      </c>
      <c r="C467" t="s">
        <v>98</v>
      </c>
      <c r="I467" s="1">
        <v>44001</v>
      </c>
      <c r="J467">
        <v>90.6</v>
      </c>
      <c r="K467" t="s">
        <v>107</v>
      </c>
    </row>
    <row r="468" spans="1:11" x14ac:dyDescent="0.25">
      <c r="A468" s="1">
        <v>43986</v>
      </c>
      <c r="B468">
        <v>584.6</v>
      </c>
      <c r="C468" t="s">
        <v>98</v>
      </c>
      <c r="I468" s="1">
        <v>44002</v>
      </c>
      <c r="J468">
        <v>85.86666666666666</v>
      </c>
      <c r="K468" t="s">
        <v>107</v>
      </c>
    </row>
    <row r="469" spans="1:11" x14ac:dyDescent="0.25">
      <c r="A469" s="1">
        <v>43987</v>
      </c>
      <c r="B469">
        <v>554.9</v>
      </c>
      <c r="C469" t="s">
        <v>98</v>
      </c>
      <c r="I469" s="1">
        <v>44003</v>
      </c>
      <c r="J469">
        <v>82</v>
      </c>
      <c r="K469" t="s">
        <v>107</v>
      </c>
    </row>
    <row r="470" spans="1:11" x14ac:dyDescent="0.25">
      <c r="A470" s="1">
        <v>43988</v>
      </c>
      <c r="B470">
        <v>530</v>
      </c>
      <c r="C470" t="s">
        <v>98</v>
      </c>
      <c r="I470" s="1">
        <v>44004</v>
      </c>
      <c r="J470">
        <v>77.599999999999994</v>
      </c>
      <c r="K470" t="s">
        <v>107</v>
      </c>
    </row>
    <row r="471" spans="1:11" x14ac:dyDescent="0.25">
      <c r="A471" s="1">
        <v>43989</v>
      </c>
      <c r="B471">
        <v>501.3</v>
      </c>
      <c r="C471" t="s">
        <v>98</v>
      </c>
      <c r="I471" s="1">
        <v>44005</v>
      </c>
      <c r="J471">
        <v>78.599999999999994</v>
      </c>
      <c r="K471" t="s">
        <v>107</v>
      </c>
    </row>
    <row r="472" spans="1:11" x14ac:dyDescent="0.25">
      <c r="A472" s="1">
        <v>43990</v>
      </c>
      <c r="B472">
        <v>453.9</v>
      </c>
      <c r="C472" t="s">
        <v>98</v>
      </c>
      <c r="I472" s="1">
        <v>44006</v>
      </c>
      <c r="J472">
        <v>77.733333333333334</v>
      </c>
      <c r="K472" t="s">
        <v>107</v>
      </c>
    </row>
    <row r="473" spans="1:11" x14ac:dyDescent="0.25">
      <c r="A473" s="1">
        <v>43991</v>
      </c>
      <c r="B473">
        <v>418.8</v>
      </c>
      <c r="C473" t="s">
        <v>98</v>
      </c>
      <c r="I473" s="1">
        <v>44007</v>
      </c>
      <c r="J473">
        <v>77.266666666666666</v>
      </c>
      <c r="K473" t="s">
        <v>107</v>
      </c>
    </row>
    <row r="474" spans="1:11" x14ac:dyDescent="0.25">
      <c r="A474" s="1">
        <v>43992</v>
      </c>
      <c r="B474">
        <v>397.8</v>
      </c>
      <c r="C474" t="s">
        <v>98</v>
      </c>
      <c r="I474" s="1">
        <v>44008</v>
      </c>
      <c r="J474">
        <v>73</v>
      </c>
      <c r="K474" t="s">
        <v>107</v>
      </c>
    </row>
    <row r="475" spans="1:11" x14ac:dyDescent="0.25">
      <c r="A475" s="1">
        <v>43993</v>
      </c>
      <c r="B475">
        <v>385.5</v>
      </c>
      <c r="C475" t="s">
        <v>98</v>
      </c>
      <c r="I475" s="1">
        <v>44009</v>
      </c>
      <c r="J475">
        <v>72.066666666666663</v>
      </c>
      <c r="K475" t="s">
        <v>107</v>
      </c>
    </row>
    <row r="476" spans="1:11" x14ac:dyDescent="0.25">
      <c r="A476" s="1">
        <v>43994</v>
      </c>
      <c r="B476">
        <v>397.6</v>
      </c>
      <c r="C476" t="s">
        <v>98</v>
      </c>
      <c r="I476" s="1">
        <v>44010</v>
      </c>
      <c r="J476">
        <v>71.466666666666669</v>
      </c>
      <c r="K476" t="s">
        <v>107</v>
      </c>
    </row>
    <row r="477" spans="1:11" x14ac:dyDescent="0.25">
      <c r="A477" s="1">
        <v>43995</v>
      </c>
      <c r="B477">
        <v>366.2</v>
      </c>
      <c r="C477" t="s">
        <v>98</v>
      </c>
      <c r="I477" s="1">
        <v>44011</v>
      </c>
      <c r="J477">
        <v>67</v>
      </c>
      <c r="K477" t="s">
        <v>107</v>
      </c>
    </row>
    <row r="478" spans="1:11" x14ac:dyDescent="0.25">
      <c r="A478" s="1">
        <v>43996</v>
      </c>
      <c r="B478">
        <v>326.60000000000002</v>
      </c>
      <c r="C478" t="s">
        <v>98</v>
      </c>
      <c r="I478" s="1">
        <v>44012</v>
      </c>
      <c r="J478">
        <v>63.733333333333334</v>
      </c>
      <c r="K478" t="s">
        <v>107</v>
      </c>
    </row>
    <row r="479" spans="1:11" x14ac:dyDescent="0.25">
      <c r="A479" s="1">
        <v>43997</v>
      </c>
      <c r="B479">
        <v>303</v>
      </c>
      <c r="C479" t="s">
        <v>98</v>
      </c>
      <c r="I479" s="1">
        <v>44013</v>
      </c>
      <c r="J479">
        <v>62</v>
      </c>
      <c r="K479" t="s">
        <v>107</v>
      </c>
    </row>
    <row r="480" spans="1:11" x14ac:dyDescent="0.25">
      <c r="A480" s="1">
        <v>43998</v>
      </c>
      <c r="B480">
        <v>289.7</v>
      </c>
      <c r="C480" t="s">
        <v>98</v>
      </c>
      <c r="I480" s="1">
        <v>44014</v>
      </c>
      <c r="J480">
        <v>61.2</v>
      </c>
      <c r="K480" t="s">
        <v>107</v>
      </c>
    </row>
    <row r="481" spans="1:11" x14ac:dyDescent="0.25">
      <c r="A481" s="1">
        <v>43999</v>
      </c>
      <c r="B481">
        <v>274.39999999999998</v>
      </c>
      <c r="C481" t="s">
        <v>98</v>
      </c>
      <c r="I481" s="1">
        <v>44015</v>
      </c>
      <c r="J481">
        <v>60.866666666666667</v>
      </c>
      <c r="K481" t="s">
        <v>107</v>
      </c>
    </row>
    <row r="482" spans="1:11" x14ac:dyDescent="0.25">
      <c r="A482" s="1">
        <v>44000</v>
      </c>
      <c r="B482">
        <v>294.5</v>
      </c>
      <c r="C482" t="s">
        <v>98</v>
      </c>
      <c r="I482" s="1">
        <v>43896</v>
      </c>
      <c r="K482" t="s">
        <v>108</v>
      </c>
    </row>
    <row r="483" spans="1:11" x14ac:dyDescent="0.25">
      <c r="A483" s="1">
        <v>44001</v>
      </c>
      <c r="B483">
        <v>279</v>
      </c>
      <c r="C483" t="s">
        <v>98</v>
      </c>
      <c r="I483" s="1">
        <v>43897</v>
      </c>
      <c r="K483" t="s">
        <v>108</v>
      </c>
    </row>
    <row r="484" spans="1:11" x14ac:dyDescent="0.25">
      <c r="A484" s="1">
        <v>44002</v>
      </c>
      <c r="B484">
        <v>281.5</v>
      </c>
      <c r="C484" t="s">
        <v>98</v>
      </c>
      <c r="I484" s="1">
        <v>43898</v>
      </c>
      <c r="K484" t="s">
        <v>108</v>
      </c>
    </row>
    <row r="485" spans="1:11" x14ac:dyDescent="0.25">
      <c r="A485" s="1">
        <v>44003</v>
      </c>
      <c r="B485">
        <v>297.60000000000002</v>
      </c>
      <c r="C485" t="s">
        <v>98</v>
      </c>
      <c r="I485" s="1">
        <v>43899</v>
      </c>
      <c r="K485" t="s">
        <v>108</v>
      </c>
    </row>
    <row r="486" spans="1:11" x14ac:dyDescent="0.25">
      <c r="A486" s="1">
        <v>44004</v>
      </c>
      <c r="B486">
        <v>276.10000000000002</v>
      </c>
      <c r="C486" t="s">
        <v>98</v>
      </c>
      <c r="I486" s="1">
        <v>43900</v>
      </c>
      <c r="K486" t="s">
        <v>108</v>
      </c>
    </row>
    <row r="487" spans="1:11" x14ac:dyDescent="0.25">
      <c r="A487" s="1">
        <v>44005</v>
      </c>
      <c r="B487">
        <v>270.10000000000002</v>
      </c>
      <c r="C487" t="s">
        <v>98</v>
      </c>
      <c r="I487" s="1">
        <v>43901</v>
      </c>
      <c r="J487">
        <v>2.1999999999999997</v>
      </c>
      <c r="K487" t="s">
        <v>108</v>
      </c>
    </row>
    <row r="488" spans="1:11" x14ac:dyDescent="0.25">
      <c r="A488" s="1">
        <v>44006</v>
      </c>
      <c r="B488">
        <v>283.3</v>
      </c>
      <c r="C488" t="s">
        <v>98</v>
      </c>
      <c r="I488" s="1">
        <v>43902</v>
      </c>
      <c r="J488">
        <v>2.2999999999999998</v>
      </c>
      <c r="K488" t="s">
        <v>108</v>
      </c>
    </row>
    <row r="489" spans="1:11" x14ac:dyDescent="0.25">
      <c r="A489" s="1">
        <v>44007</v>
      </c>
      <c r="B489">
        <v>288.60000000000002</v>
      </c>
      <c r="C489" t="s">
        <v>98</v>
      </c>
      <c r="I489" s="1">
        <v>43903</v>
      </c>
      <c r="J489">
        <v>3.25</v>
      </c>
      <c r="K489" t="s">
        <v>108</v>
      </c>
    </row>
    <row r="490" spans="1:11" x14ac:dyDescent="0.25">
      <c r="A490" s="1">
        <v>43886</v>
      </c>
      <c r="C490" t="s">
        <v>83</v>
      </c>
      <c r="I490" s="1">
        <v>43904</v>
      </c>
      <c r="J490">
        <v>3.65</v>
      </c>
      <c r="K490" t="s">
        <v>108</v>
      </c>
    </row>
    <row r="491" spans="1:11" x14ac:dyDescent="0.25">
      <c r="A491" s="1">
        <v>43887</v>
      </c>
      <c r="C491" t="s">
        <v>83</v>
      </c>
      <c r="I491" s="1">
        <v>43905</v>
      </c>
      <c r="J491">
        <v>4.95</v>
      </c>
      <c r="K491" t="s">
        <v>108</v>
      </c>
    </row>
    <row r="492" spans="1:11" x14ac:dyDescent="0.25">
      <c r="A492" s="1">
        <v>43888</v>
      </c>
      <c r="C492" t="s">
        <v>83</v>
      </c>
      <c r="I492" s="1">
        <v>43906</v>
      </c>
      <c r="J492">
        <v>4.95</v>
      </c>
      <c r="K492" t="s">
        <v>108</v>
      </c>
    </row>
    <row r="493" spans="1:11" x14ac:dyDescent="0.25">
      <c r="A493" s="1">
        <v>43889</v>
      </c>
      <c r="C493" t="s">
        <v>83</v>
      </c>
      <c r="I493" s="1">
        <v>43907</v>
      </c>
      <c r="J493">
        <v>9.35</v>
      </c>
      <c r="K493" t="s">
        <v>108</v>
      </c>
    </row>
    <row r="494" spans="1:11" x14ac:dyDescent="0.25">
      <c r="A494" s="1">
        <v>43890</v>
      </c>
      <c r="C494" t="s">
        <v>83</v>
      </c>
      <c r="I494" s="1">
        <v>43908</v>
      </c>
      <c r="J494">
        <v>14.499999999999998</v>
      </c>
      <c r="K494" t="s">
        <v>108</v>
      </c>
    </row>
    <row r="495" spans="1:11" x14ac:dyDescent="0.25">
      <c r="A495" s="1">
        <v>43891</v>
      </c>
      <c r="B495">
        <v>36.949999999999996</v>
      </c>
      <c r="C495" t="s">
        <v>83</v>
      </c>
      <c r="I495" s="1">
        <v>43909</v>
      </c>
      <c r="J495">
        <v>19.350000000000001</v>
      </c>
      <c r="K495" t="s">
        <v>108</v>
      </c>
    </row>
    <row r="496" spans="1:11" x14ac:dyDescent="0.25">
      <c r="A496" s="1">
        <v>43892</v>
      </c>
      <c r="B496">
        <v>51.79999999999999</v>
      </c>
      <c r="C496" t="s">
        <v>83</v>
      </c>
      <c r="I496" s="1">
        <v>43910</v>
      </c>
      <c r="J496">
        <v>26.749999999999996</v>
      </c>
      <c r="K496" t="s">
        <v>108</v>
      </c>
    </row>
    <row r="497" spans="1:11" x14ac:dyDescent="0.25">
      <c r="A497" s="1">
        <v>43893</v>
      </c>
      <c r="B497">
        <v>68.899999999999991</v>
      </c>
      <c r="C497" t="s">
        <v>83</v>
      </c>
      <c r="I497" s="1">
        <v>43911</v>
      </c>
      <c r="J497">
        <v>35.25</v>
      </c>
      <c r="K497" t="s">
        <v>108</v>
      </c>
    </row>
    <row r="498" spans="1:11" x14ac:dyDescent="0.25">
      <c r="A498" s="1">
        <v>43894</v>
      </c>
      <c r="B498">
        <v>91</v>
      </c>
      <c r="C498" t="s">
        <v>83</v>
      </c>
      <c r="I498" s="1">
        <v>43912</v>
      </c>
      <c r="J498">
        <v>37.050000000000004</v>
      </c>
      <c r="K498" t="s">
        <v>108</v>
      </c>
    </row>
    <row r="499" spans="1:11" x14ac:dyDescent="0.25">
      <c r="A499" s="1">
        <v>43895</v>
      </c>
      <c r="B499">
        <v>127.3</v>
      </c>
      <c r="C499" t="s">
        <v>83</v>
      </c>
      <c r="I499" s="1">
        <v>43913</v>
      </c>
      <c r="J499">
        <v>67.25</v>
      </c>
      <c r="K499" t="s">
        <v>108</v>
      </c>
    </row>
    <row r="500" spans="1:11" x14ac:dyDescent="0.25">
      <c r="A500" s="1">
        <v>43896</v>
      </c>
      <c r="B500">
        <v>162.89999999999998</v>
      </c>
      <c r="C500" t="s">
        <v>83</v>
      </c>
      <c r="I500" s="1">
        <v>43914</v>
      </c>
      <c r="J500">
        <v>76.400000000000006</v>
      </c>
      <c r="K500" t="s">
        <v>108</v>
      </c>
    </row>
    <row r="501" spans="1:11" x14ac:dyDescent="0.25">
      <c r="A501" s="1">
        <v>43897</v>
      </c>
      <c r="B501">
        <v>193.29999999999998</v>
      </c>
      <c r="C501" t="s">
        <v>83</v>
      </c>
      <c r="I501" s="1">
        <v>43915</v>
      </c>
      <c r="J501">
        <v>109.15</v>
      </c>
      <c r="K501" t="s">
        <v>108</v>
      </c>
    </row>
    <row r="502" spans="1:11" x14ac:dyDescent="0.25">
      <c r="A502" s="1">
        <v>43898</v>
      </c>
      <c r="B502">
        <v>314.89999999999998</v>
      </c>
      <c r="C502" t="s">
        <v>83</v>
      </c>
      <c r="I502" s="1">
        <v>43916</v>
      </c>
      <c r="J502">
        <v>137.15</v>
      </c>
      <c r="K502" t="s">
        <v>108</v>
      </c>
    </row>
    <row r="503" spans="1:11" x14ac:dyDescent="0.25">
      <c r="A503" s="1">
        <v>43899</v>
      </c>
      <c r="B503">
        <v>330.25</v>
      </c>
      <c r="C503" t="s">
        <v>83</v>
      </c>
      <c r="I503" s="1">
        <v>43917</v>
      </c>
      <c r="J503">
        <v>164</v>
      </c>
      <c r="K503" t="s">
        <v>108</v>
      </c>
    </row>
    <row r="504" spans="1:11" x14ac:dyDescent="0.25">
      <c r="A504" s="1">
        <v>43900</v>
      </c>
      <c r="B504">
        <v>393.09999999999997</v>
      </c>
      <c r="C504" t="s">
        <v>83</v>
      </c>
      <c r="I504" s="1">
        <v>43918</v>
      </c>
      <c r="J504">
        <v>191.75</v>
      </c>
      <c r="K504" t="s">
        <v>108</v>
      </c>
    </row>
    <row r="505" spans="1:11" x14ac:dyDescent="0.25">
      <c r="A505" s="1">
        <v>43901</v>
      </c>
      <c r="B505">
        <v>458.6</v>
      </c>
      <c r="C505" t="s">
        <v>83</v>
      </c>
      <c r="I505" s="1">
        <v>43919</v>
      </c>
      <c r="J505">
        <v>194.9</v>
      </c>
      <c r="K505" t="s">
        <v>108</v>
      </c>
    </row>
    <row r="506" spans="1:11" x14ac:dyDescent="0.25">
      <c r="A506" s="1">
        <v>43902</v>
      </c>
      <c r="B506">
        <v>577.5</v>
      </c>
      <c r="C506" t="s">
        <v>83</v>
      </c>
      <c r="I506" s="1">
        <v>43920</v>
      </c>
      <c r="J506">
        <v>253.14999999999998</v>
      </c>
      <c r="K506" t="s">
        <v>108</v>
      </c>
    </row>
    <row r="507" spans="1:11" x14ac:dyDescent="0.25">
      <c r="A507" s="1">
        <v>43903</v>
      </c>
      <c r="B507">
        <v>625.79999999999995</v>
      </c>
      <c r="C507" t="s">
        <v>83</v>
      </c>
      <c r="I507" s="1">
        <v>43921</v>
      </c>
      <c r="J507">
        <v>279.15000000000003</v>
      </c>
      <c r="K507" t="s">
        <v>108</v>
      </c>
    </row>
    <row r="508" spans="1:11" x14ac:dyDescent="0.25">
      <c r="A508" s="1">
        <v>43904</v>
      </c>
      <c r="B508">
        <v>841.44999999999993</v>
      </c>
      <c r="C508" t="s">
        <v>83</v>
      </c>
      <c r="I508" s="1">
        <v>43922</v>
      </c>
      <c r="J508">
        <v>310.65000000000003</v>
      </c>
      <c r="K508" t="s">
        <v>108</v>
      </c>
    </row>
    <row r="509" spans="1:11" x14ac:dyDescent="0.25">
      <c r="A509" s="1">
        <v>43905</v>
      </c>
      <c r="B509">
        <v>1056</v>
      </c>
      <c r="C509" t="s">
        <v>83</v>
      </c>
      <c r="I509" s="1">
        <v>43923</v>
      </c>
      <c r="J509">
        <v>362.75</v>
      </c>
      <c r="K509" t="s">
        <v>108</v>
      </c>
    </row>
    <row r="510" spans="1:11" x14ac:dyDescent="0.25">
      <c r="A510" s="1">
        <v>43906</v>
      </c>
      <c r="B510">
        <v>1318.95</v>
      </c>
      <c r="C510" t="s">
        <v>83</v>
      </c>
      <c r="I510" s="1">
        <v>43924</v>
      </c>
      <c r="J510">
        <v>399.65000000000003</v>
      </c>
      <c r="K510" t="s">
        <v>108</v>
      </c>
    </row>
    <row r="511" spans="1:11" x14ac:dyDescent="0.25">
      <c r="A511" s="1">
        <v>43907</v>
      </c>
      <c r="B511">
        <v>1254.6500000000001</v>
      </c>
      <c r="C511" t="s">
        <v>83</v>
      </c>
      <c r="I511" s="1">
        <v>43925</v>
      </c>
      <c r="J511">
        <v>472.6</v>
      </c>
      <c r="K511" t="s">
        <v>108</v>
      </c>
    </row>
    <row r="512" spans="1:11" x14ac:dyDescent="0.25">
      <c r="A512" s="1">
        <v>43908</v>
      </c>
      <c r="B512">
        <v>1659.55</v>
      </c>
      <c r="C512" t="s">
        <v>83</v>
      </c>
      <c r="I512" s="1">
        <v>43926</v>
      </c>
      <c r="J512">
        <v>571.69999999999993</v>
      </c>
      <c r="K512" t="s">
        <v>108</v>
      </c>
    </row>
    <row r="513" spans="1:11" x14ac:dyDescent="0.25">
      <c r="A513" s="1">
        <v>43909</v>
      </c>
      <c r="B513">
        <v>1946.65</v>
      </c>
      <c r="C513" t="s">
        <v>83</v>
      </c>
      <c r="I513" s="1">
        <v>43927</v>
      </c>
      <c r="J513">
        <v>614.29999999999995</v>
      </c>
      <c r="K513" t="s">
        <v>108</v>
      </c>
    </row>
    <row r="514" spans="1:11" x14ac:dyDescent="0.25">
      <c r="A514" s="1">
        <v>43910</v>
      </c>
      <c r="B514">
        <v>2173</v>
      </c>
      <c r="C514" t="s">
        <v>83</v>
      </c>
      <c r="I514" s="1">
        <v>43928</v>
      </c>
      <c r="J514">
        <v>627.29999999999995</v>
      </c>
      <c r="K514" t="s">
        <v>108</v>
      </c>
    </row>
    <row r="515" spans="1:11" x14ac:dyDescent="0.25">
      <c r="A515" s="1">
        <v>43911</v>
      </c>
      <c r="B515">
        <v>2582.1999999999998</v>
      </c>
      <c r="C515" t="s">
        <v>83</v>
      </c>
      <c r="I515" s="1">
        <v>43929</v>
      </c>
      <c r="J515">
        <v>686.3</v>
      </c>
      <c r="K515" t="s">
        <v>108</v>
      </c>
    </row>
    <row r="516" spans="1:11" x14ac:dyDescent="0.25">
      <c r="A516" s="1">
        <v>43912</v>
      </c>
      <c r="B516">
        <v>2871.1</v>
      </c>
      <c r="C516" t="s">
        <v>83</v>
      </c>
      <c r="I516" s="1">
        <v>43930</v>
      </c>
      <c r="J516">
        <v>690.34999999999991</v>
      </c>
      <c r="K516" t="s">
        <v>108</v>
      </c>
    </row>
    <row r="517" spans="1:11" x14ac:dyDescent="0.25">
      <c r="A517" s="1">
        <v>43913</v>
      </c>
      <c r="B517">
        <v>3060.8000000000006</v>
      </c>
      <c r="C517" t="s">
        <v>83</v>
      </c>
      <c r="I517" s="1">
        <v>43931</v>
      </c>
      <c r="J517">
        <v>686.59999999999991</v>
      </c>
      <c r="K517" t="s">
        <v>108</v>
      </c>
    </row>
    <row r="518" spans="1:11" x14ac:dyDescent="0.25">
      <c r="A518" s="1">
        <v>43914</v>
      </c>
      <c r="B518">
        <v>3222.8</v>
      </c>
      <c r="C518" t="s">
        <v>83</v>
      </c>
      <c r="I518" s="1">
        <v>43932</v>
      </c>
      <c r="J518">
        <v>756.45</v>
      </c>
      <c r="K518" t="s">
        <v>108</v>
      </c>
    </row>
    <row r="519" spans="1:11" x14ac:dyDescent="0.25">
      <c r="A519" s="1">
        <v>43915</v>
      </c>
      <c r="B519">
        <v>3597.3</v>
      </c>
      <c r="C519" t="s">
        <v>83</v>
      </c>
      <c r="I519" s="1">
        <v>43933</v>
      </c>
      <c r="J519">
        <v>806.80000000000007</v>
      </c>
      <c r="K519" t="s">
        <v>108</v>
      </c>
    </row>
    <row r="520" spans="1:11" x14ac:dyDescent="0.25">
      <c r="A520" s="1">
        <v>43916</v>
      </c>
      <c r="B520">
        <v>4086.9999999999995</v>
      </c>
      <c r="C520" t="s">
        <v>83</v>
      </c>
      <c r="I520" s="1">
        <v>43934</v>
      </c>
      <c r="J520">
        <v>797.65000000000009</v>
      </c>
      <c r="K520" t="s">
        <v>108</v>
      </c>
    </row>
    <row r="521" spans="1:11" x14ac:dyDescent="0.25">
      <c r="A521" s="1">
        <v>43917</v>
      </c>
      <c r="B521">
        <v>4715.45</v>
      </c>
      <c r="C521" t="s">
        <v>83</v>
      </c>
      <c r="I521" s="1">
        <v>43935</v>
      </c>
      <c r="J521">
        <v>817.25</v>
      </c>
      <c r="K521" t="s">
        <v>108</v>
      </c>
    </row>
    <row r="522" spans="1:11" x14ac:dyDescent="0.25">
      <c r="A522" s="1">
        <v>43918</v>
      </c>
      <c r="B522">
        <v>5388.6500000000005</v>
      </c>
      <c r="C522" t="s">
        <v>83</v>
      </c>
      <c r="I522" s="1">
        <v>43936</v>
      </c>
      <c r="J522">
        <v>835.90000000000009</v>
      </c>
      <c r="K522" t="s">
        <v>108</v>
      </c>
    </row>
    <row r="523" spans="1:11" x14ac:dyDescent="0.25">
      <c r="A523" s="1">
        <v>43919</v>
      </c>
      <c r="B523">
        <v>5605.9500000000007</v>
      </c>
      <c r="C523" t="s">
        <v>83</v>
      </c>
      <c r="I523" s="1">
        <v>43937</v>
      </c>
      <c r="J523">
        <v>794.65</v>
      </c>
      <c r="K523" t="s">
        <v>108</v>
      </c>
    </row>
    <row r="524" spans="1:11" x14ac:dyDescent="0.25">
      <c r="A524" s="1">
        <v>43920</v>
      </c>
      <c r="B524">
        <v>5556.3</v>
      </c>
      <c r="C524" t="s">
        <v>83</v>
      </c>
      <c r="I524" s="1">
        <v>43938</v>
      </c>
      <c r="J524">
        <v>775.99999999999989</v>
      </c>
      <c r="K524" t="s">
        <v>108</v>
      </c>
    </row>
    <row r="525" spans="1:11" x14ac:dyDescent="0.25">
      <c r="A525" s="1">
        <v>43921</v>
      </c>
      <c r="B525">
        <v>5525.95</v>
      </c>
      <c r="C525" t="s">
        <v>83</v>
      </c>
      <c r="I525" s="1">
        <v>43939</v>
      </c>
      <c r="J525">
        <v>774.54999999999984</v>
      </c>
      <c r="K525" t="s">
        <v>108</v>
      </c>
    </row>
    <row r="526" spans="1:11" x14ac:dyDescent="0.25">
      <c r="A526" s="1">
        <v>43922</v>
      </c>
      <c r="B526">
        <v>5388.1500000000005</v>
      </c>
      <c r="C526" t="s">
        <v>83</v>
      </c>
      <c r="I526" s="1">
        <v>43940</v>
      </c>
      <c r="J526">
        <v>744.09999999999991</v>
      </c>
      <c r="K526" t="s">
        <v>108</v>
      </c>
    </row>
    <row r="527" spans="1:11" x14ac:dyDescent="0.25">
      <c r="A527" s="1">
        <v>43923</v>
      </c>
      <c r="B527">
        <v>5490.05</v>
      </c>
      <c r="C527" t="s">
        <v>83</v>
      </c>
      <c r="I527" s="1">
        <v>43941</v>
      </c>
      <c r="J527">
        <v>669.95</v>
      </c>
      <c r="K527" t="s">
        <v>108</v>
      </c>
    </row>
    <row r="528" spans="1:11" x14ac:dyDescent="0.25">
      <c r="A528" s="1">
        <v>43924</v>
      </c>
      <c r="B528">
        <v>5566.0000000000009</v>
      </c>
      <c r="C528" t="s">
        <v>83</v>
      </c>
      <c r="I528" s="1">
        <v>43942</v>
      </c>
      <c r="J528">
        <v>660.9</v>
      </c>
      <c r="K528" t="s">
        <v>108</v>
      </c>
    </row>
    <row r="529" spans="1:11" x14ac:dyDescent="0.25">
      <c r="A529" s="1">
        <v>43925</v>
      </c>
      <c r="B529">
        <v>5783.4500000000007</v>
      </c>
      <c r="C529" t="s">
        <v>83</v>
      </c>
      <c r="I529" s="1">
        <v>43943</v>
      </c>
      <c r="J529">
        <v>630.44999999999993</v>
      </c>
      <c r="K529" t="s">
        <v>108</v>
      </c>
    </row>
    <row r="530" spans="1:11" x14ac:dyDescent="0.25">
      <c r="A530" s="1">
        <v>43926</v>
      </c>
      <c r="B530">
        <v>5656.15</v>
      </c>
      <c r="C530" t="s">
        <v>83</v>
      </c>
      <c r="I530" s="1">
        <v>43944</v>
      </c>
      <c r="J530">
        <v>591.5</v>
      </c>
      <c r="K530" t="s">
        <v>108</v>
      </c>
    </row>
    <row r="531" spans="1:11" x14ac:dyDescent="0.25">
      <c r="A531" s="1">
        <v>43927</v>
      </c>
      <c r="B531">
        <v>5270</v>
      </c>
      <c r="C531" t="s">
        <v>83</v>
      </c>
      <c r="I531" s="1">
        <v>43945</v>
      </c>
      <c r="J531">
        <v>586.34999999999991</v>
      </c>
      <c r="K531" t="s">
        <v>108</v>
      </c>
    </row>
    <row r="532" spans="1:11" x14ac:dyDescent="0.25">
      <c r="A532" s="1">
        <v>43928</v>
      </c>
      <c r="B532">
        <v>4859.25</v>
      </c>
      <c r="C532" t="s">
        <v>83</v>
      </c>
      <c r="I532" s="1">
        <v>43946</v>
      </c>
      <c r="J532">
        <v>587.4</v>
      </c>
      <c r="K532" t="s">
        <v>108</v>
      </c>
    </row>
    <row r="533" spans="1:11" x14ac:dyDescent="0.25">
      <c r="A533" s="1">
        <v>43929</v>
      </c>
      <c r="B533">
        <v>4733.8500000000004</v>
      </c>
      <c r="C533" t="s">
        <v>83</v>
      </c>
      <c r="I533" s="1">
        <v>43947</v>
      </c>
      <c r="J533">
        <v>593.6</v>
      </c>
      <c r="K533" t="s">
        <v>108</v>
      </c>
    </row>
    <row r="534" spans="1:11" x14ac:dyDescent="0.25">
      <c r="A534" s="1">
        <v>43930</v>
      </c>
      <c r="B534">
        <v>4557.45</v>
      </c>
      <c r="C534" t="s">
        <v>83</v>
      </c>
      <c r="I534" s="1">
        <v>43948</v>
      </c>
      <c r="J534">
        <v>539.9</v>
      </c>
      <c r="K534" t="s">
        <v>108</v>
      </c>
    </row>
    <row r="535" spans="1:11" x14ac:dyDescent="0.25">
      <c r="A535" s="1">
        <v>43931</v>
      </c>
      <c r="B535">
        <v>4480.95</v>
      </c>
      <c r="C535" t="s">
        <v>83</v>
      </c>
      <c r="I535" s="1">
        <v>43949</v>
      </c>
      <c r="J535">
        <v>556.79999999999995</v>
      </c>
      <c r="K535" t="s">
        <v>108</v>
      </c>
    </row>
    <row r="536" spans="1:11" x14ac:dyDescent="0.25">
      <c r="A536" s="1">
        <v>43932</v>
      </c>
      <c r="B536">
        <v>4617.3499999999995</v>
      </c>
      <c r="C536" t="s">
        <v>83</v>
      </c>
      <c r="I536" s="1">
        <v>43950</v>
      </c>
      <c r="J536">
        <v>558.35</v>
      </c>
      <c r="K536" t="s">
        <v>108</v>
      </c>
    </row>
    <row r="537" spans="1:11" x14ac:dyDescent="0.25">
      <c r="A537" s="1">
        <v>43933</v>
      </c>
      <c r="B537">
        <v>4590.3</v>
      </c>
      <c r="C537" t="s">
        <v>83</v>
      </c>
      <c r="I537" s="1">
        <v>43951</v>
      </c>
      <c r="J537">
        <v>564.5</v>
      </c>
      <c r="K537" t="s">
        <v>108</v>
      </c>
    </row>
    <row r="538" spans="1:11" x14ac:dyDescent="0.25">
      <c r="A538" s="1">
        <v>43934</v>
      </c>
      <c r="B538">
        <v>4291.8500000000004</v>
      </c>
      <c r="C538" t="s">
        <v>83</v>
      </c>
      <c r="I538" s="1">
        <v>43952</v>
      </c>
      <c r="J538">
        <v>543.04999999999995</v>
      </c>
      <c r="K538" t="s">
        <v>108</v>
      </c>
    </row>
    <row r="539" spans="1:11" x14ac:dyDescent="0.25">
      <c r="A539" s="1">
        <v>43935</v>
      </c>
      <c r="B539">
        <v>3903.2</v>
      </c>
      <c r="C539" t="s">
        <v>83</v>
      </c>
      <c r="I539" s="1">
        <v>43953</v>
      </c>
      <c r="J539">
        <v>568.30000000000007</v>
      </c>
      <c r="K539" t="s">
        <v>108</v>
      </c>
    </row>
    <row r="540" spans="1:11" x14ac:dyDescent="0.25">
      <c r="A540" s="1">
        <v>43936</v>
      </c>
      <c r="B540">
        <v>3846.55</v>
      </c>
      <c r="C540" t="s">
        <v>83</v>
      </c>
      <c r="I540" s="1">
        <v>43954</v>
      </c>
      <c r="J540">
        <v>541.6</v>
      </c>
      <c r="K540" t="s">
        <v>108</v>
      </c>
    </row>
    <row r="541" spans="1:11" x14ac:dyDescent="0.25">
      <c r="A541" s="1">
        <v>43937</v>
      </c>
      <c r="B541">
        <v>3823.4500000000003</v>
      </c>
      <c r="C541" t="s">
        <v>83</v>
      </c>
      <c r="I541" s="1">
        <v>43955</v>
      </c>
      <c r="J541">
        <v>506.75</v>
      </c>
      <c r="K541" t="s">
        <v>108</v>
      </c>
    </row>
    <row r="542" spans="1:11" x14ac:dyDescent="0.25">
      <c r="A542" s="1">
        <v>43938</v>
      </c>
      <c r="B542">
        <v>3789</v>
      </c>
      <c r="C542" t="s">
        <v>83</v>
      </c>
      <c r="I542" s="1">
        <v>43956</v>
      </c>
      <c r="J542">
        <v>484.20000000000005</v>
      </c>
      <c r="K542" t="s">
        <v>108</v>
      </c>
    </row>
    <row r="543" spans="1:11" x14ac:dyDescent="0.25">
      <c r="A543" s="1">
        <v>43939</v>
      </c>
      <c r="B543">
        <v>4070.4500000000003</v>
      </c>
      <c r="C543" t="s">
        <v>83</v>
      </c>
      <c r="I543" s="1">
        <v>43957</v>
      </c>
      <c r="J543">
        <v>496.15000000000003</v>
      </c>
      <c r="K543" t="s">
        <v>108</v>
      </c>
    </row>
    <row r="544" spans="1:11" x14ac:dyDescent="0.25">
      <c r="A544" s="1">
        <v>43940</v>
      </c>
      <c r="B544">
        <v>4162.6000000000004</v>
      </c>
      <c r="C544" t="s">
        <v>83</v>
      </c>
      <c r="I544" s="1">
        <v>43958</v>
      </c>
      <c r="J544">
        <v>465.95000000000005</v>
      </c>
      <c r="K544" t="s">
        <v>108</v>
      </c>
    </row>
    <row r="545" spans="1:11" x14ac:dyDescent="0.25">
      <c r="A545" s="1">
        <v>43941</v>
      </c>
      <c r="B545">
        <v>3926.3500000000004</v>
      </c>
      <c r="C545" t="s">
        <v>83</v>
      </c>
      <c r="I545" s="1">
        <v>43959</v>
      </c>
      <c r="J545">
        <v>466.45</v>
      </c>
      <c r="K545" t="s">
        <v>108</v>
      </c>
    </row>
    <row r="546" spans="1:11" x14ac:dyDescent="0.25">
      <c r="A546" s="1">
        <v>43942</v>
      </c>
      <c r="B546">
        <v>3637.3500000000004</v>
      </c>
      <c r="C546" t="s">
        <v>83</v>
      </c>
      <c r="I546" s="1">
        <v>43960</v>
      </c>
      <c r="J546">
        <v>454.40000000000009</v>
      </c>
      <c r="K546" t="s">
        <v>108</v>
      </c>
    </row>
    <row r="547" spans="1:11" x14ac:dyDescent="0.25">
      <c r="A547" s="1">
        <v>43943</v>
      </c>
      <c r="B547">
        <v>3342.9999999999995</v>
      </c>
      <c r="C547" t="s">
        <v>83</v>
      </c>
      <c r="I547" s="1">
        <v>43961</v>
      </c>
      <c r="J547">
        <v>446.95000000000005</v>
      </c>
      <c r="K547" t="s">
        <v>108</v>
      </c>
    </row>
    <row r="548" spans="1:11" x14ac:dyDescent="0.25">
      <c r="A548" s="1">
        <v>43944</v>
      </c>
      <c r="B548">
        <v>3350.3499999999995</v>
      </c>
      <c r="C548" t="s">
        <v>83</v>
      </c>
      <c r="I548" s="1">
        <v>43962</v>
      </c>
      <c r="J548">
        <v>380.15000000000003</v>
      </c>
      <c r="K548" t="s">
        <v>108</v>
      </c>
    </row>
    <row r="549" spans="1:11" x14ac:dyDescent="0.25">
      <c r="A549" s="1">
        <v>43945</v>
      </c>
      <c r="B549">
        <v>3257.25</v>
      </c>
      <c r="C549" t="s">
        <v>83</v>
      </c>
      <c r="I549" s="1">
        <v>43963</v>
      </c>
      <c r="J549">
        <v>367.5</v>
      </c>
      <c r="K549" t="s">
        <v>108</v>
      </c>
    </row>
    <row r="550" spans="1:11" x14ac:dyDescent="0.25">
      <c r="A550" s="1">
        <v>43946</v>
      </c>
      <c r="B550">
        <v>3348.9500000000007</v>
      </c>
      <c r="C550" t="s">
        <v>83</v>
      </c>
      <c r="I550" s="1">
        <v>43964</v>
      </c>
      <c r="J550">
        <v>358.45</v>
      </c>
      <c r="K550" t="s">
        <v>108</v>
      </c>
    </row>
    <row r="551" spans="1:11" x14ac:dyDescent="0.25">
      <c r="A551" s="1">
        <v>43947</v>
      </c>
      <c r="B551">
        <v>3278.8500000000004</v>
      </c>
      <c r="C551" t="s">
        <v>83</v>
      </c>
      <c r="I551" s="1">
        <v>43965</v>
      </c>
      <c r="J551">
        <v>341.15000000000003</v>
      </c>
      <c r="K551" t="s">
        <v>108</v>
      </c>
    </row>
    <row r="552" spans="1:11" x14ac:dyDescent="0.25">
      <c r="A552" s="1">
        <v>43948</v>
      </c>
      <c r="B552">
        <v>3076.25</v>
      </c>
      <c r="C552" t="s">
        <v>83</v>
      </c>
      <c r="I552" s="1">
        <v>43966</v>
      </c>
      <c r="J552">
        <v>315.45000000000005</v>
      </c>
      <c r="K552" t="s">
        <v>108</v>
      </c>
    </row>
    <row r="553" spans="1:11" x14ac:dyDescent="0.25">
      <c r="A553" s="1">
        <v>43949</v>
      </c>
      <c r="B553">
        <v>2926.9</v>
      </c>
      <c r="C553" t="s">
        <v>83</v>
      </c>
      <c r="I553" s="1">
        <v>43967</v>
      </c>
      <c r="J553">
        <v>309.55</v>
      </c>
      <c r="K553" t="s">
        <v>108</v>
      </c>
    </row>
    <row r="554" spans="1:11" x14ac:dyDescent="0.25">
      <c r="A554" s="1">
        <v>43950</v>
      </c>
      <c r="B554">
        <v>2988.7000000000003</v>
      </c>
      <c r="C554" t="s">
        <v>83</v>
      </c>
      <c r="I554" s="1">
        <v>43968</v>
      </c>
      <c r="J554">
        <v>358.75</v>
      </c>
      <c r="K554" t="s">
        <v>108</v>
      </c>
    </row>
    <row r="555" spans="1:11" x14ac:dyDescent="0.25">
      <c r="A555" s="1">
        <v>43951</v>
      </c>
      <c r="B555">
        <v>2809.05</v>
      </c>
      <c r="C555" t="s">
        <v>83</v>
      </c>
      <c r="I555" s="1">
        <v>43969</v>
      </c>
      <c r="J555">
        <v>292</v>
      </c>
      <c r="K555" t="s">
        <v>108</v>
      </c>
    </row>
    <row r="556" spans="1:11" x14ac:dyDescent="0.25">
      <c r="A556" s="1">
        <v>43952</v>
      </c>
      <c r="B556">
        <v>2857.25</v>
      </c>
      <c r="C556" t="s">
        <v>83</v>
      </c>
      <c r="I556" s="1">
        <v>43970</v>
      </c>
      <c r="J556">
        <v>271.20000000000005</v>
      </c>
      <c r="K556" t="s">
        <v>108</v>
      </c>
    </row>
    <row r="557" spans="1:11" x14ac:dyDescent="0.25">
      <c r="A557" s="1">
        <v>43953</v>
      </c>
      <c r="B557">
        <v>2755.35</v>
      </c>
      <c r="C557" t="s">
        <v>83</v>
      </c>
      <c r="I557" s="1">
        <v>43971</v>
      </c>
      <c r="J557">
        <v>256.05</v>
      </c>
      <c r="K557" t="s">
        <v>108</v>
      </c>
    </row>
    <row r="558" spans="1:11" x14ac:dyDescent="0.25">
      <c r="A558" s="1">
        <v>43954</v>
      </c>
      <c r="B558">
        <v>2675.2</v>
      </c>
      <c r="C558" t="s">
        <v>83</v>
      </c>
      <c r="I558" s="1">
        <v>43972</v>
      </c>
      <c r="J558">
        <v>294.10000000000002</v>
      </c>
      <c r="K558" t="s">
        <v>108</v>
      </c>
    </row>
    <row r="559" spans="1:11" x14ac:dyDescent="0.25">
      <c r="A559" s="1">
        <v>43955</v>
      </c>
      <c r="B559">
        <v>2307.9500000000003</v>
      </c>
      <c r="C559" t="s">
        <v>83</v>
      </c>
      <c r="I559" s="1">
        <v>43973</v>
      </c>
      <c r="J559">
        <v>258.55</v>
      </c>
      <c r="K559" t="s">
        <v>108</v>
      </c>
    </row>
    <row r="560" spans="1:11" x14ac:dyDescent="0.25">
      <c r="A560" s="1">
        <v>43956</v>
      </c>
      <c r="B560">
        <v>2246.6</v>
      </c>
      <c r="C560" t="s">
        <v>83</v>
      </c>
      <c r="I560" s="1">
        <v>43974</v>
      </c>
      <c r="J560">
        <v>266.14999999999998</v>
      </c>
      <c r="K560" t="s">
        <v>108</v>
      </c>
    </row>
    <row r="561" spans="1:11" x14ac:dyDescent="0.25">
      <c r="A561" s="1">
        <v>43957</v>
      </c>
      <c r="B561">
        <v>2093.9499999999998</v>
      </c>
      <c r="C561" t="s">
        <v>83</v>
      </c>
      <c r="I561" s="1">
        <v>43975</v>
      </c>
      <c r="J561">
        <v>252.35</v>
      </c>
      <c r="K561" t="s">
        <v>108</v>
      </c>
    </row>
    <row r="562" spans="1:11" x14ac:dyDescent="0.25">
      <c r="A562" s="1">
        <v>43958</v>
      </c>
      <c r="B562">
        <v>2006.4499999999998</v>
      </c>
      <c r="C562" t="s">
        <v>83</v>
      </c>
      <c r="I562" s="1">
        <v>43976</v>
      </c>
      <c r="J562">
        <v>233.35</v>
      </c>
      <c r="K562" t="s">
        <v>108</v>
      </c>
    </row>
    <row r="563" spans="1:11" x14ac:dyDescent="0.25">
      <c r="A563" s="1">
        <v>43959</v>
      </c>
      <c r="B563">
        <v>1955.6</v>
      </c>
      <c r="C563" t="s">
        <v>83</v>
      </c>
      <c r="I563" s="1">
        <v>43977</v>
      </c>
      <c r="J563">
        <v>203.04999999999998</v>
      </c>
      <c r="K563" t="s">
        <v>108</v>
      </c>
    </row>
    <row r="564" spans="1:11" x14ac:dyDescent="0.25">
      <c r="A564" s="1">
        <v>43960</v>
      </c>
      <c r="B564">
        <v>1963.9500000000003</v>
      </c>
      <c r="C564" t="s">
        <v>83</v>
      </c>
      <c r="I564" s="1">
        <v>43978</v>
      </c>
      <c r="J564">
        <v>185.95</v>
      </c>
      <c r="K564" t="s">
        <v>108</v>
      </c>
    </row>
    <row r="565" spans="1:11" x14ac:dyDescent="0.25">
      <c r="A565" s="1">
        <v>43961</v>
      </c>
      <c r="B565">
        <v>1783.4</v>
      </c>
      <c r="C565" t="s">
        <v>83</v>
      </c>
      <c r="I565" s="1">
        <v>43979</v>
      </c>
      <c r="J565">
        <v>182.55</v>
      </c>
      <c r="K565" t="s">
        <v>108</v>
      </c>
    </row>
    <row r="566" spans="1:11" x14ac:dyDescent="0.25">
      <c r="A566" s="1">
        <v>43962</v>
      </c>
      <c r="B566">
        <v>1599.6499999999999</v>
      </c>
      <c r="C566" t="s">
        <v>83</v>
      </c>
      <c r="I566" s="1">
        <v>43980</v>
      </c>
      <c r="J566">
        <v>203.6</v>
      </c>
      <c r="K566" t="s">
        <v>108</v>
      </c>
    </row>
    <row r="567" spans="1:11" x14ac:dyDescent="0.25">
      <c r="A567" s="1">
        <v>43963</v>
      </c>
      <c r="B567">
        <v>1424.25</v>
      </c>
      <c r="C567" t="s">
        <v>83</v>
      </c>
      <c r="I567" s="1">
        <v>43981</v>
      </c>
      <c r="J567">
        <v>216.65</v>
      </c>
      <c r="K567" t="s">
        <v>108</v>
      </c>
    </row>
    <row r="568" spans="1:11" x14ac:dyDescent="0.25">
      <c r="A568" s="1">
        <v>43964</v>
      </c>
      <c r="B568">
        <v>1385.75</v>
      </c>
      <c r="C568" t="s">
        <v>83</v>
      </c>
      <c r="I568" s="1">
        <v>43982</v>
      </c>
      <c r="J568">
        <v>201.75000000000003</v>
      </c>
      <c r="K568" t="s">
        <v>108</v>
      </c>
    </row>
    <row r="569" spans="1:11" x14ac:dyDescent="0.25">
      <c r="A569" s="1">
        <v>43965</v>
      </c>
      <c r="B569">
        <v>1315.6</v>
      </c>
      <c r="C569" t="s">
        <v>83</v>
      </c>
      <c r="I569" s="1">
        <v>43983</v>
      </c>
      <c r="J569">
        <v>191.05</v>
      </c>
      <c r="K569" t="s">
        <v>108</v>
      </c>
    </row>
    <row r="570" spans="1:11" x14ac:dyDescent="0.25">
      <c r="A570" s="1">
        <v>43966</v>
      </c>
      <c r="B570">
        <v>1311.5</v>
      </c>
      <c r="C570" t="s">
        <v>83</v>
      </c>
      <c r="I570" s="1">
        <v>43984</v>
      </c>
      <c r="J570">
        <v>164.9</v>
      </c>
      <c r="K570" t="s">
        <v>108</v>
      </c>
    </row>
    <row r="571" spans="1:11" x14ac:dyDescent="0.25">
      <c r="A571" s="1">
        <v>43967</v>
      </c>
      <c r="B571">
        <v>1248.3499999999999</v>
      </c>
      <c r="C571" t="s">
        <v>83</v>
      </c>
      <c r="I571" s="1">
        <v>43985</v>
      </c>
      <c r="J571">
        <v>156.65</v>
      </c>
      <c r="K571" t="s">
        <v>108</v>
      </c>
    </row>
    <row r="572" spans="1:11" x14ac:dyDescent="0.25">
      <c r="A572" s="1">
        <v>43968</v>
      </c>
      <c r="B572">
        <v>1149.3500000000001</v>
      </c>
      <c r="C572" t="s">
        <v>83</v>
      </c>
      <c r="I572" s="1">
        <v>43986</v>
      </c>
      <c r="J572">
        <v>145.19999999999999</v>
      </c>
      <c r="K572" t="s">
        <v>108</v>
      </c>
    </row>
    <row r="573" spans="1:11" x14ac:dyDescent="0.25">
      <c r="A573" s="1">
        <v>43969</v>
      </c>
      <c r="B573">
        <v>1009.4</v>
      </c>
      <c r="C573" t="s">
        <v>83</v>
      </c>
      <c r="I573" s="1">
        <v>43987</v>
      </c>
      <c r="J573">
        <v>148</v>
      </c>
      <c r="K573" t="s">
        <v>108</v>
      </c>
    </row>
    <row r="574" spans="1:11" x14ac:dyDescent="0.25">
      <c r="A574" s="1">
        <v>43970</v>
      </c>
      <c r="B574">
        <v>1091.3</v>
      </c>
      <c r="C574" t="s">
        <v>83</v>
      </c>
      <c r="I574" s="1">
        <v>43988</v>
      </c>
      <c r="J574">
        <v>141.55000000000001</v>
      </c>
      <c r="K574" t="s">
        <v>108</v>
      </c>
    </row>
    <row r="575" spans="1:11" x14ac:dyDescent="0.25">
      <c r="A575" s="1">
        <v>43971</v>
      </c>
      <c r="B575">
        <v>978.34999999999991</v>
      </c>
      <c r="C575" t="s">
        <v>83</v>
      </c>
      <c r="I575" s="1">
        <v>43989</v>
      </c>
      <c r="J575">
        <v>141.35000000000002</v>
      </c>
      <c r="K575" t="s">
        <v>108</v>
      </c>
    </row>
    <row r="576" spans="1:11" x14ac:dyDescent="0.25">
      <c r="A576" s="1">
        <v>43972</v>
      </c>
      <c r="B576">
        <v>987.5</v>
      </c>
      <c r="C576" t="s">
        <v>83</v>
      </c>
      <c r="I576" s="1">
        <v>43990</v>
      </c>
      <c r="J576">
        <v>112.35</v>
      </c>
      <c r="K576" t="s">
        <v>108</v>
      </c>
    </row>
    <row r="577" spans="1:11" x14ac:dyDescent="0.25">
      <c r="A577" s="1">
        <v>43973</v>
      </c>
      <c r="B577">
        <v>934.6</v>
      </c>
      <c r="C577" t="s">
        <v>83</v>
      </c>
      <c r="I577" s="1">
        <v>43991</v>
      </c>
      <c r="J577">
        <v>104.29999999999998</v>
      </c>
      <c r="K577" t="s">
        <v>108</v>
      </c>
    </row>
    <row r="578" spans="1:11" x14ac:dyDescent="0.25">
      <c r="A578" s="1">
        <v>43974</v>
      </c>
      <c r="B578">
        <v>962.2</v>
      </c>
      <c r="C578" t="s">
        <v>83</v>
      </c>
      <c r="I578" s="1">
        <v>43992</v>
      </c>
      <c r="J578">
        <v>89.149999999999991</v>
      </c>
      <c r="K578" t="s">
        <v>108</v>
      </c>
    </row>
    <row r="579" spans="1:11" x14ac:dyDescent="0.25">
      <c r="A579" s="1">
        <v>43975</v>
      </c>
      <c r="B579">
        <v>817.3</v>
      </c>
      <c r="C579" t="s">
        <v>83</v>
      </c>
      <c r="I579" s="1">
        <v>43993</v>
      </c>
      <c r="J579">
        <v>94.45</v>
      </c>
      <c r="K579" t="s">
        <v>108</v>
      </c>
    </row>
    <row r="580" spans="1:11" x14ac:dyDescent="0.25">
      <c r="A580" s="1">
        <v>43976</v>
      </c>
      <c r="B580">
        <v>712.44999999999993</v>
      </c>
      <c r="C580" t="s">
        <v>83</v>
      </c>
      <c r="I580" s="1">
        <v>43994</v>
      </c>
      <c r="J580">
        <v>81.300000000000011</v>
      </c>
      <c r="K580" t="s">
        <v>108</v>
      </c>
    </row>
    <row r="581" spans="1:11" x14ac:dyDescent="0.25">
      <c r="A581" s="1">
        <v>43977</v>
      </c>
      <c r="B581">
        <v>718.69999999999993</v>
      </c>
      <c r="C581" t="s">
        <v>83</v>
      </c>
      <c r="I581" s="1">
        <v>43995</v>
      </c>
      <c r="J581">
        <v>89</v>
      </c>
      <c r="K581" t="s">
        <v>108</v>
      </c>
    </row>
    <row r="582" spans="1:11" x14ac:dyDescent="0.25">
      <c r="A582" s="1">
        <v>43978</v>
      </c>
      <c r="B582">
        <v>684.8</v>
      </c>
      <c r="C582" t="s">
        <v>83</v>
      </c>
      <c r="I582" s="1">
        <v>43996</v>
      </c>
      <c r="J582">
        <v>93.95</v>
      </c>
      <c r="K582" t="s">
        <v>108</v>
      </c>
    </row>
    <row r="583" spans="1:11" x14ac:dyDescent="0.25">
      <c r="A583" s="1">
        <v>43979</v>
      </c>
      <c r="B583">
        <v>657.1</v>
      </c>
      <c r="C583" t="s">
        <v>83</v>
      </c>
      <c r="I583" s="1">
        <v>43997</v>
      </c>
      <c r="J583">
        <v>90.15</v>
      </c>
      <c r="K583" t="s">
        <v>108</v>
      </c>
    </row>
    <row r="584" spans="1:11" x14ac:dyDescent="0.25">
      <c r="A584" s="1">
        <v>43980</v>
      </c>
      <c r="B584">
        <v>646.6</v>
      </c>
      <c r="C584" t="s">
        <v>83</v>
      </c>
      <c r="I584" s="1">
        <v>43998</v>
      </c>
      <c r="J584">
        <v>78.75</v>
      </c>
      <c r="K584" t="s">
        <v>108</v>
      </c>
    </row>
    <row r="585" spans="1:11" x14ac:dyDescent="0.25">
      <c r="A585" s="1">
        <v>43981</v>
      </c>
      <c r="B585">
        <v>681.2</v>
      </c>
      <c r="C585" t="s">
        <v>83</v>
      </c>
      <c r="I585" s="1">
        <v>43999</v>
      </c>
      <c r="J585">
        <v>73.2</v>
      </c>
      <c r="K585" t="s">
        <v>108</v>
      </c>
    </row>
    <row r="586" spans="1:11" x14ac:dyDescent="0.25">
      <c r="A586" s="1">
        <v>43982</v>
      </c>
      <c r="B586">
        <v>619.54999999999995</v>
      </c>
      <c r="C586" t="s">
        <v>83</v>
      </c>
      <c r="I586" s="1">
        <v>44000</v>
      </c>
      <c r="J586">
        <v>72.199999999999989</v>
      </c>
      <c r="K586" t="s">
        <v>108</v>
      </c>
    </row>
    <row r="587" spans="1:11" x14ac:dyDescent="0.25">
      <c r="A587" s="1">
        <v>43983</v>
      </c>
      <c r="B587">
        <v>524.1</v>
      </c>
      <c r="C587" t="s">
        <v>83</v>
      </c>
      <c r="I587" s="1">
        <v>44001</v>
      </c>
      <c r="J587">
        <v>71.849999999999994</v>
      </c>
      <c r="K587" t="s">
        <v>108</v>
      </c>
    </row>
    <row r="588" spans="1:11" x14ac:dyDescent="0.25">
      <c r="A588" s="1">
        <v>43984</v>
      </c>
      <c r="B588">
        <v>483.45</v>
      </c>
      <c r="C588" t="s">
        <v>83</v>
      </c>
      <c r="I588" s="1">
        <v>44002</v>
      </c>
      <c r="J588">
        <v>74.550000000000011</v>
      </c>
      <c r="K588" t="s">
        <v>108</v>
      </c>
    </row>
    <row r="589" spans="1:11" x14ac:dyDescent="0.25">
      <c r="A589" s="1">
        <v>43985</v>
      </c>
      <c r="B589">
        <v>494.6</v>
      </c>
      <c r="C589" t="s">
        <v>83</v>
      </c>
      <c r="I589" s="1">
        <v>44003</v>
      </c>
      <c r="J589">
        <v>75.099999999999994</v>
      </c>
      <c r="K589" t="s">
        <v>108</v>
      </c>
    </row>
    <row r="590" spans="1:11" x14ac:dyDescent="0.25">
      <c r="A590" s="1">
        <v>43986</v>
      </c>
      <c r="B590">
        <v>498.75</v>
      </c>
      <c r="C590" t="s">
        <v>83</v>
      </c>
      <c r="I590" s="1">
        <v>44004</v>
      </c>
      <c r="J590">
        <v>71.150000000000006</v>
      </c>
      <c r="K590" t="s">
        <v>108</v>
      </c>
    </row>
    <row r="591" spans="1:11" x14ac:dyDescent="0.25">
      <c r="A591" s="1">
        <v>43987</v>
      </c>
      <c r="B591">
        <v>494.75</v>
      </c>
      <c r="C591" t="s">
        <v>83</v>
      </c>
      <c r="I591" s="1">
        <v>44005</v>
      </c>
      <c r="J591">
        <v>70.45</v>
      </c>
      <c r="K591" t="s">
        <v>108</v>
      </c>
    </row>
    <row r="592" spans="1:11" x14ac:dyDescent="0.25">
      <c r="A592" s="1">
        <v>43988</v>
      </c>
      <c r="B592">
        <v>493.75000000000006</v>
      </c>
      <c r="C592" t="s">
        <v>83</v>
      </c>
      <c r="I592" s="1">
        <v>44006</v>
      </c>
      <c r="J592">
        <v>70.849999999999994</v>
      </c>
      <c r="K592" t="s">
        <v>108</v>
      </c>
    </row>
    <row r="593" spans="1:11" x14ac:dyDescent="0.25">
      <c r="A593" s="1">
        <v>43989</v>
      </c>
      <c r="B593">
        <v>469.44999999999993</v>
      </c>
      <c r="C593" t="s">
        <v>83</v>
      </c>
      <c r="I593" s="1">
        <v>44007</v>
      </c>
      <c r="J593">
        <v>68.849999999999994</v>
      </c>
      <c r="K593" t="s">
        <v>108</v>
      </c>
    </row>
    <row r="594" spans="1:11" x14ac:dyDescent="0.25">
      <c r="A594" s="1">
        <v>43990</v>
      </c>
      <c r="B594">
        <v>373.95</v>
      </c>
      <c r="C594" t="s">
        <v>83</v>
      </c>
      <c r="I594" s="1">
        <v>44008</v>
      </c>
      <c r="J594">
        <v>63.600000000000009</v>
      </c>
      <c r="K594" t="s">
        <v>108</v>
      </c>
    </row>
    <row r="595" spans="1:11" x14ac:dyDescent="0.25">
      <c r="A595" s="1">
        <v>43991</v>
      </c>
      <c r="B595">
        <v>341.79999999999995</v>
      </c>
      <c r="C595" t="s">
        <v>83</v>
      </c>
      <c r="I595" s="1">
        <v>44009</v>
      </c>
      <c r="J595">
        <v>63.2</v>
      </c>
      <c r="K595" t="s">
        <v>108</v>
      </c>
    </row>
    <row r="596" spans="1:11" x14ac:dyDescent="0.25">
      <c r="A596" s="1">
        <v>43992</v>
      </c>
      <c r="B596">
        <v>311.14999999999998</v>
      </c>
      <c r="C596" t="s">
        <v>83</v>
      </c>
      <c r="I596" s="1">
        <v>44010</v>
      </c>
      <c r="J596">
        <v>67.7</v>
      </c>
      <c r="K596" t="s">
        <v>108</v>
      </c>
    </row>
    <row r="597" spans="1:11" x14ac:dyDescent="0.25">
      <c r="A597" s="1">
        <v>43993</v>
      </c>
      <c r="B597">
        <v>260.85000000000002</v>
      </c>
      <c r="C597" t="s">
        <v>83</v>
      </c>
      <c r="I597" s="1">
        <v>44011</v>
      </c>
      <c r="J597">
        <v>58.6</v>
      </c>
      <c r="K597" t="s">
        <v>108</v>
      </c>
    </row>
    <row r="598" spans="1:11" x14ac:dyDescent="0.25">
      <c r="A598" s="1">
        <v>43994</v>
      </c>
      <c r="B598">
        <v>329.4</v>
      </c>
      <c r="C598" t="s">
        <v>83</v>
      </c>
      <c r="I598" s="1">
        <v>44012</v>
      </c>
      <c r="J598">
        <v>48.55</v>
      </c>
      <c r="K598" t="s">
        <v>108</v>
      </c>
    </row>
    <row r="599" spans="1:11" x14ac:dyDescent="0.25">
      <c r="A599" s="1">
        <v>43995</v>
      </c>
      <c r="B599">
        <v>315.85000000000002</v>
      </c>
      <c r="C599" t="s">
        <v>83</v>
      </c>
      <c r="I599" s="1">
        <v>44013</v>
      </c>
      <c r="J599">
        <v>44.3</v>
      </c>
      <c r="K599" t="s">
        <v>108</v>
      </c>
    </row>
    <row r="600" spans="1:11" x14ac:dyDescent="0.25">
      <c r="A600" s="1">
        <v>43996</v>
      </c>
      <c r="B600">
        <v>291.39999999999998</v>
      </c>
      <c r="C600" t="s">
        <v>83</v>
      </c>
      <c r="I600" s="1">
        <v>44014</v>
      </c>
      <c r="J600">
        <v>43.2</v>
      </c>
      <c r="K600" t="s">
        <v>108</v>
      </c>
    </row>
    <row r="601" spans="1:11" x14ac:dyDescent="0.25">
      <c r="A601" s="1">
        <v>43997</v>
      </c>
      <c r="B601">
        <v>281.65000000000003</v>
      </c>
      <c r="C601" t="s">
        <v>83</v>
      </c>
      <c r="I601" s="1">
        <v>44015</v>
      </c>
      <c r="J601">
        <v>45.7</v>
      </c>
      <c r="K601" t="s">
        <v>108</v>
      </c>
    </row>
    <row r="602" spans="1:11" x14ac:dyDescent="0.25">
      <c r="A602" s="1">
        <v>43998</v>
      </c>
      <c r="B602">
        <v>298.5</v>
      </c>
      <c r="C602" t="s">
        <v>83</v>
      </c>
      <c r="I602" s="1">
        <v>43896</v>
      </c>
      <c r="K602" t="s">
        <v>109</v>
      </c>
    </row>
    <row r="603" spans="1:11" x14ac:dyDescent="0.25">
      <c r="A603" s="1">
        <v>43999</v>
      </c>
      <c r="B603">
        <v>243.25</v>
      </c>
      <c r="C603" t="s">
        <v>83</v>
      </c>
      <c r="I603" s="1">
        <v>43897</v>
      </c>
      <c r="K603" t="s">
        <v>109</v>
      </c>
    </row>
    <row r="604" spans="1:11" x14ac:dyDescent="0.25">
      <c r="A604" s="1">
        <v>44000</v>
      </c>
      <c r="B604">
        <v>282.25</v>
      </c>
      <c r="C604" t="s">
        <v>83</v>
      </c>
      <c r="I604" s="1">
        <v>43898</v>
      </c>
      <c r="K604" t="s">
        <v>109</v>
      </c>
    </row>
    <row r="605" spans="1:11" x14ac:dyDescent="0.25">
      <c r="A605" s="1">
        <v>44001</v>
      </c>
      <c r="B605">
        <v>249.54999999999998</v>
      </c>
      <c r="C605" t="s">
        <v>83</v>
      </c>
      <c r="I605" s="1">
        <v>43899</v>
      </c>
      <c r="K605" t="s">
        <v>109</v>
      </c>
    </row>
    <row r="606" spans="1:11" x14ac:dyDescent="0.25">
      <c r="A606" s="1">
        <v>44002</v>
      </c>
      <c r="B606">
        <v>284.95</v>
      </c>
      <c r="C606" t="s">
        <v>83</v>
      </c>
      <c r="I606" s="1">
        <v>43900</v>
      </c>
      <c r="K606" t="s">
        <v>109</v>
      </c>
    </row>
    <row r="607" spans="1:11" x14ac:dyDescent="0.25">
      <c r="A607" s="1">
        <v>44003</v>
      </c>
      <c r="B607">
        <v>290.35000000000002</v>
      </c>
      <c r="C607" t="s">
        <v>83</v>
      </c>
      <c r="I607" s="1">
        <v>43901</v>
      </c>
      <c r="K607" t="s">
        <v>109</v>
      </c>
    </row>
    <row r="608" spans="1:11" x14ac:dyDescent="0.25">
      <c r="A608" s="1">
        <v>44004</v>
      </c>
      <c r="B608">
        <v>309</v>
      </c>
      <c r="C608" t="s">
        <v>83</v>
      </c>
      <c r="I608" s="1">
        <v>43902</v>
      </c>
      <c r="K608" t="s">
        <v>109</v>
      </c>
    </row>
    <row r="609" spans="1:11" x14ac:dyDescent="0.25">
      <c r="A609" s="1">
        <v>44005</v>
      </c>
      <c r="B609">
        <v>267.55</v>
      </c>
      <c r="C609" t="s">
        <v>83</v>
      </c>
      <c r="I609" s="1">
        <v>43903</v>
      </c>
      <c r="K609" t="s">
        <v>109</v>
      </c>
    </row>
    <row r="610" spans="1:11" x14ac:dyDescent="0.25">
      <c r="A610" s="1">
        <v>44006</v>
      </c>
      <c r="B610">
        <v>303.89999999999998</v>
      </c>
      <c r="C610" t="s">
        <v>83</v>
      </c>
      <c r="I610" s="1">
        <v>43904</v>
      </c>
      <c r="K610" t="s">
        <v>109</v>
      </c>
    </row>
    <row r="611" spans="1:11" x14ac:dyDescent="0.25">
      <c r="A611" s="1">
        <v>44007</v>
      </c>
      <c r="B611">
        <v>303.84999999999997</v>
      </c>
      <c r="C611" t="s">
        <v>83</v>
      </c>
      <c r="I611" s="1">
        <v>43905</v>
      </c>
      <c r="K611" t="s">
        <v>109</v>
      </c>
    </row>
    <row r="612" spans="1:11" x14ac:dyDescent="0.25">
      <c r="A612" s="1">
        <v>43886</v>
      </c>
      <c r="C612" t="s">
        <v>84</v>
      </c>
      <c r="I612" s="1">
        <v>43906</v>
      </c>
      <c r="J612">
        <v>4.375</v>
      </c>
      <c r="K612" t="s">
        <v>109</v>
      </c>
    </row>
    <row r="613" spans="1:11" x14ac:dyDescent="0.25">
      <c r="A613" s="1">
        <v>43887</v>
      </c>
      <c r="C613" t="s">
        <v>84</v>
      </c>
      <c r="I613" s="1">
        <v>43907</v>
      </c>
      <c r="J613">
        <v>6.9749999999999996</v>
      </c>
      <c r="K613" t="s">
        <v>109</v>
      </c>
    </row>
    <row r="614" spans="1:11" x14ac:dyDescent="0.25">
      <c r="A614" s="1">
        <v>43888</v>
      </c>
      <c r="C614" t="s">
        <v>84</v>
      </c>
      <c r="I614" s="1">
        <v>43908</v>
      </c>
      <c r="J614">
        <v>11.625000000000002</v>
      </c>
      <c r="K614" t="s">
        <v>109</v>
      </c>
    </row>
    <row r="615" spans="1:11" x14ac:dyDescent="0.25">
      <c r="A615" s="1">
        <v>43889</v>
      </c>
      <c r="C615" t="s">
        <v>84</v>
      </c>
      <c r="I615" s="1">
        <v>43909</v>
      </c>
      <c r="J615">
        <v>15.225000000000001</v>
      </c>
      <c r="K615" t="s">
        <v>109</v>
      </c>
    </row>
    <row r="616" spans="1:11" x14ac:dyDescent="0.25">
      <c r="A616" s="1">
        <v>43890</v>
      </c>
      <c r="C616" t="s">
        <v>84</v>
      </c>
      <c r="I616" s="1">
        <v>43910</v>
      </c>
      <c r="J616">
        <v>20.200000000000003</v>
      </c>
      <c r="K616" t="s">
        <v>109</v>
      </c>
    </row>
    <row r="617" spans="1:11" x14ac:dyDescent="0.25">
      <c r="A617" s="1">
        <v>43891</v>
      </c>
      <c r="C617" t="s">
        <v>84</v>
      </c>
      <c r="I617" s="1">
        <v>43911</v>
      </c>
      <c r="J617">
        <v>26.825000000000003</v>
      </c>
      <c r="K617" t="s">
        <v>109</v>
      </c>
    </row>
    <row r="618" spans="1:11" x14ac:dyDescent="0.25">
      <c r="A618" s="1">
        <v>43892</v>
      </c>
      <c r="C618" t="s">
        <v>84</v>
      </c>
      <c r="I618" s="1">
        <v>43912</v>
      </c>
      <c r="J618">
        <v>29.175000000000001</v>
      </c>
      <c r="K618" t="s">
        <v>109</v>
      </c>
    </row>
    <row r="619" spans="1:11" x14ac:dyDescent="0.25">
      <c r="A619" s="1">
        <v>43893</v>
      </c>
      <c r="C619" t="s">
        <v>84</v>
      </c>
      <c r="I619" s="1">
        <v>43913</v>
      </c>
      <c r="J619">
        <v>49.825000000000003</v>
      </c>
      <c r="K619" t="s">
        <v>109</v>
      </c>
    </row>
    <row r="620" spans="1:11" x14ac:dyDescent="0.25">
      <c r="A620" s="1">
        <v>43894</v>
      </c>
      <c r="C620" t="s">
        <v>84</v>
      </c>
      <c r="I620" s="1">
        <v>43914</v>
      </c>
      <c r="J620">
        <v>64.275000000000006</v>
      </c>
      <c r="K620" t="s">
        <v>109</v>
      </c>
    </row>
    <row r="621" spans="1:11" x14ac:dyDescent="0.25">
      <c r="A621" s="1">
        <v>43895</v>
      </c>
      <c r="C621" t="s">
        <v>84</v>
      </c>
      <c r="I621" s="1">
        <v>43915</v>
      </c>
      <c r="J621">
        <v>82.474999999999994</v>
      </c>
      <c r="K621" t="s">
        <v>109</v>
      </c>
    </row>
    <row r="622" spans="1:11" x14ac:dyDescent="0.25">
      <c r="A622" s="1">
        <v>43896</v>
      </c>
      <c r="B622">
        <v>128.85</v>
      </c>
      <c r="C622" t="s">
        <v>84</v>
      </c>
      <c r="I622" s="1">
        <v>43916</v>
      </c>
      <c r="J622">
        <v>109.80000000000001</v>
      </c>
      <c r="K622" t="s">
        <v>109</v>
      </c>
    </row>
    <row r="623" spans="1:11" x14ac:dyDescent="0.25">
      <c r="A623" s="1">
        <v>43897</v>
      </c>
      <c r="B623">
        <v>152.85</v>
      </c>
      <c r="C623" t="s">
        <v>84</v>
      </c>
      <c r="I623" s="1">
        <v>43917</v>
      </c>
      <c r="J623">
        <v>127.97499999999999</v>
      </c>
      <c r="K623" t="s">
        <v>109</v>
      </c>
    </row>
    <row r="624" spans="1:11" x14ac:dyDescent="0.25">
      <c r="A624" s="1">
        <v>43898</v>
      </c>
      <c r="B624">
        <v>238.1</v>
      </c>
      <c r="C624" t="s">
        <v>84</v>
      </c>
      <c r="I624" s="1">
        <v>43918</v>
      </c>
      <c r="J624">
        <v>152.47499999999999</v>
      </c>
      <c r="K624" t="s">
        <v>109</v>
      </c>
    </row>
    <row r="625" spans="1:11" x14ac:dyDescent="0.25">
      <c r="A625" s="1">
        <v>43899</v>
      </c>
      <c r="B625">
        <v>276.60000000000008</v>
      </c>
      <c r="C625" t="s">
        <v>84</v>
      </c>
      <c r="I625" s="1">
        <v>43919</v>
      </c>
      <c r="J625">
        <v>163.85000000000002</v>
      </c>
      <c r="K625" t="s">
        <v>109</v>
      </c>
    </row>
    <row r="626" spans="1:11" x14ac:dyDescent="0.25">
      <c r="A626" s="1">
        <v>43900</v>
      </c>
      <c r="B626">
        <v>302.8</v>
      </c>
      <c r="C626" t="s">
        <v>84</v>
      </c>
      <c r="I626" s="1">
        <v>43920</v>
      </c>
      <c r="J626">
        <v>202.87500000000003</v>
      </c>
      <c r="K626" t="s">
        <v>109</v>
      </c>
    </row>
    <row r="627" spans="1:11" x14ac:dyDescent="0.25">
      <c r="A627" s="1">
        <v>43901</v>
      </c>
      <c r="B627">
        <v>373.37500000000006</v>
      </c>
      <c r="C627" t="s">
        <v>84</v>
      </c>
      <c r="I627" s="1">
        <v>43921</v>
      </c>
      <c r="J627">
        <v>245.4</v>
      </c>
      <c r="K627" t="s">
        <v>109</v>
      </c>
    </row>
    <row r="628" spans="1:11" x14ac:dyDescent="0.25">
      <c r="A628" s="1">
        <v>43902</v>
      </c>
      <c r="B628">
        <v>465.60000000000008</v>
      </c>
      <c r="C628" t="s">
        <v>84</v>
      </c>
      <c r="I628" s="1">
        <v>43922</v>
      </c>
      <c r="J628">
        <v>266.875</v>
      </c>
      <c r="K628" t="s">
        <v>109</v>
      </c>
    </row>
    <row r="629" spans="1:11" x14ac:dyDescent="0.25">
      <c r="A629" s="1">
        <v>43903</v>
      </c>
      <c r="B629">
        <v>537.75</v>
      </c>
      <c r="C629" t="s">
        <v>84</v>
      </c>
      <c r="I629" s="1">
        <v>43923</v>
      </c>
      <c r="J629">
        <v>309.17500000000007</v>
      </c>
      <c r="K629" t="s">
        <v>109</v>
      </c>
    </row>
    <row r="630" spans="1:11" x14ac:dyDescent="0.25">
      <c r="A630" s="1">
        <v>43904</v>
      </c>
      <c r="B630">
        <v>689.45</v>
      </c>
      <c r="C630" t="s">
        <v>84</v>
      </c>
      <c r="I630" s="1">
        <v>43924</v>
      </c>
      <c r="J630">
        <v>346.125</v>
      </c>
      <c r="K630" t="s">
        <v>109</v>
      </c>
    </row>
    <row r="631" spans="1:11" x14ac:dyDescent="0.25">
      <c r="A631" s="1">
        <v>43905</v>
      </c>
      <c r="B631">
        <v>874.00000000000011</v>
      </c>
      <c r="C631" t="s">
        <v>84</v>
      </c>
      <c r="I631" s="1">
        <v>43925</v>
      </c>
      <c r="J631">
        <v>400.17500000000001</v>
      </c>
      <c r="K631" t="s">
        <v>109</v>
      </c>
    </row>
    <row r="632" spans="1:11" x14ac:dyDescent="0.25">
      <c r="A632" s="1">
        <v>43906</v>
      </c>
      <c r="B632">
        <v>1073.575</v>
      </c>
      <c r="C632" t="s">
        <v>84</v>
      </c>
      <c r="I632" s="1">
        <v>43926</v>
      </c>
      <c r="J632">
        <v>493.17500000000001</v>
      </c>
      <c r="K632" t="s">
        <v>109</v>
      </c>
    </row>
    <row r="633" spans="1:11" x14ac:dyDescent="0.25">
      <c r="A633" s="1">
        <v>43907</v>
      </c>
      <c r="B633">
        <v>1076.9000000000001</v>
      </c>
      <c r="C633" t="s">
        <v>84</v>
      </c>
      <c r="I633" s="1">
        <v>43927</v>
      </c>
      <c r="J633">
        <v>533.20000000000005</v>
      </c>
      <c r="K633" t="s">
        <v>109</v>
      </c>
    </row>
    <row r="634" spans="1:11" x14ac:dyDescent="0.25">
      <c r="A634" s="1">
        <v>43908</v>
      </c>
      <c r="B634">
        <v>1297.3749999999998</v>
      </c>
      <c r="C634" t="s">
        <v>84</v>
      </c>
      <c r="I634" s="1">
        <v>43928</v>
      </c>
      <c r="J634">
        <v>541.20000000000005</v>
      </c>
      <c r="K634" t="s">
        <v>109</v>
      </c>
    </row>
    <row r="635" spans="1:11" x14ac:dyDescent="0.25">
      <c r="A635" s="1">
        <v>43909</v>
      </c>
      <c r="B635">
        <v>1662.375</v>
      </c>
      <c r="C635" t="s">
        <v>84</v>
      </c>
      <c r="I635" s="1">
        <v>43929</v>
      </c>
      <c r="J635">
        <v>596.75</v>
      </c>
      <c r="K635" t="s">
        <v>109</v>
      </c>
    </row>
    <row r="636" spans="1:11" x14ac:dyDescent="0.25">
      <c r="A636" s="1">
        <v>43910</v>
      </c>
      <c r="B636">
        <v>1860.4250000000004</v>
      </c>
      <c r="C636" t="s">
        <v>84</v>
      </c>
      <c r="I636" s="1">
        <v>43930</v>
      </c>
      <c r="J636">
        <v>627.20000000000005</v>
      </c>
      <c r="K636" t="s">
        <v>109</v>
      </c>
    </row>
    <row r="637" spans="1:11" x14ac:dyDescent="0.25">
      <c r="A637" s="1">
        <v>43911</v>
      </c>
      <c r="B637">
        <v>2189.2750000000001</v>
      </c>
      <c r="C637" t="s">
        <v>84</v>
      </c>
      <c r="I637" s="1">
        <v>43931</v>
      </c>
      <c r="J637">
        <v>647.35</v>
      </c>
      <c r="K637" t="s">
        <v>109</v>
      </c>
    </row>
    <row r="638" spans="1:11" x14ac:dyDescent="0.25">
      <c r="A638" s="1">
        <v>43912</v>
      </c>
      <c r="B638">
        <v>2446.2000000000007</v>
      </c>
      <c r="C638" t="s">
        <v>84</v>
      </c>
      <c r="I638" s="1">
        <v>43932</v>
      </c>
      <c r="J638">
        <v>713.67500000000018</v>
      </c>
      <c r="K638" t="s">
        <v>109</v>
      </c>
    </row>
    <row r="639" spans="1:11" x14ac:dyDescent="0.25">
      <c r="A639" s="1">
        <v>43913</v>
      </c>
      <c r="B639">
        <v>2601.4499999999998</v>
      </c>
      <c r="C639" t="s">
        <v>84</v>
      </c>
      <c r="I639" s="1">
        <v>43933</v>
      </c>
      <c r="J639">
        <v>761.65</v>
      </c>
      <c r="K639" t="s">
        <v>109</v>
      </c>
    </row>
    <row r="640" spans="1:11" x14ac:dyDescent="0.25">
      <c r="A640" s="1">
        <v>43914</v>
      </c>
      <c r="B640">
        <v>2847.7</v>
      </c>
      <c r="C640" t="s">
        <v>84</v>
      </c>
      <c r="I640" s="1">
        <v>43934</v>
      </c>
      <c r="J640">
        <v>764.77499999999998</v>
      </c>
      <c r="K640" t="s">
        <v>109</v>
      </c>
    </row>
    <row r="641" spans="1:11" x14ac:dyDescent="0.25">
      <c r="A641" s="1">
        <v>43915</v>
      </c>
      <c r="B641">
        <v>3169.7</v>
      </c>
      <c r="C641" t="s">
        <v>84</v>
      </c>
      <c r="I641" s="1">
        <v>43935</v>
      </c>
      <c r="J641">
        <v>774.80000000000007</v>
      </c>
      <c r="K641" t="s">
        <v>109</v>
      </c>
    </row>
    <row r="642" spans="1:11" x14ac:dyDescent="0.25">
      <c r="A642" s="1">
        <v>43916</v>
      </c>
      <c r="B642">
        <v>3637.9500000000007</v>
      </c>
      <c r="C642" t="s">
        <v>84</v>
      </c>
      <c r="I642" s="1">
        <v>43936</v>
      </c>
      <c r="J642">
        <v>790.57500000000005</v>
      </c>
      <c r="K642" t="s">
        <v>109</v>
      </c>
    </row>
    <row r="643" spans="1:11" x14ac:dyDescent="0.25">
      <c r="A643" s="1">
        <v>43917</v>
      </c>
      <c r="B643">
        <v>4225.45</v>
      </c>
      <c r="C643" t="s">
        <v>84</v>
      </c>
      <c r="I643" s="1">
        <v>43937</v>
      </c>
      <c r="J643">
        <v>782.22499999999991</v>
      </c>
      <c r="K643" t="s">
        <v>109</v>
      </c>
    </row>
    <row r="644" spans="1:11" x14ac:dyDescent="0.25">
      <c r="A644" s="1">
        <v>43918</v>
      </c>
      <c r="B644">
        <v>4720.7500000000009</v>
      </c>
      <c r="C644" t="s">
        <v>84</v>
      </c>
      <c r="I644" s="1">
        <v>43938</v>
      </c>
      <c r="J644">
        <v>780.39999999999986</v>
      </c>
      <c r="K644" t="s">
        <v>109</v>
      </c>
    </row>
    <row r="645" spans="1:11" x14ac:dyDescent="0.25">
      <c r="A645" s="1">
        <v>43919</v>
      </c>
      <c r="B645">
        <v>4936.9750000000004</v>
      </c>
      <c r="C645" t="s">
        <v>84</v>
      </c>
      <c r="I645" s="1">
        <v>43939</v>
      </c>
      <c r="J645">
        <v>781.87500000000011</v>
      </c>
      <c r="K645" t="s">
        <v>109</v>
      </c>
    </row>
    <row r="646" spans="1:11" x14ac:dyDescent="0.25">
      <c r="A646" s="1">
        <v>43920</v>
      </c>
      <c r="B646">
        <v>4925.7249999999995</v>
      </c>
      <c r="C646" t="s">
        <v>84</v>
      </c>
      <c r="I646" s="1">
        <v>43940</v>
      </c>
      <c r="J646">
        <v>765.4000000000002</v>
      </c>
      <c r="K646" t="s">
        <v>109</v>
      </c>
    </row>
    <row r="647" spans="1:11" x14ac:dyDescent="0.25">
      <c r="A647" s="1">
        <v>43921</v>
      </c>
      <c r="B647">
        <v>5023.4749999999995</v>
      </c>
      <c r="C647" t="s">
        <v>84</v>
      </c>
      <c r="I647" s="1">
        <v>43941</v>
      </c>
      <c r="J647">
        <v>718.375</v>
      </c>
      <c r="K647" t="s">
        <v>109</v>
      </c>
    </row>
    <row r="648" spans="1:11" x14ac:dyDescent="0.25">
      <c r="A648" s="1">
        <v>43922</v>
      </c>
      <c r="B648">
        <v>5178.8</v>
      </c>
      <c r="C648" t="s">
        <v>84</v>
      </c>
      <c r="I648" s="1">
        <v>43942</v>
      </c>
      <c r="J648">
        <v>693.05000000000007</v>
      </c>
      <c r="K648" t="s">
        <v>109</v>
      </c>
    </row>
    <row r="649" spans="1:11" x14ac:dyDescent="0.25">
      <c r="A649" s="1">
        <v>43923</v>
      </c>
      <c r="B649">
        <v>5425.8750000000009</v>
      </c>
      <c r="C649" t="s">
        <v>84</v>
      </c>
      <c r="I649" s="1">
        <v>43943</v>
      </c>
      <c r="J649">
        <v>676.97500000000002</v>
      </c>
      <c r="K649" t="s">
        <v>109</v>
      </c>
    </row>
    <row r="650" spans="1:11" x14ac:dyDescent="0.25">
      <c r="A650" s="1">
        <v>43924</v>
      </c>
      <c r="B650">
        <v>5631.7250000000013</v>
      </c>
      <c r="C650" t="s">
        <v>84</v>
      </c>
      <c r="I650" s="1">
        <v>43944</v>
      </c>
      <c r="J650">
        <v>646.65000000000009</v>
      </c>
      <c r="K650" t="s">
        <v>109</v>
      </c>
    </row>
    <row r="651" spans="1:11" x14ac:dyDescent="0.25">
      <c r="A651" s="1">
        <v>43925</v>
      </c>
      <c r="B651">
        <v>5717.2250000000013</v>
      </c>
      <c r="C651" t="s">
        <v>84</v>
      </c>
      <c r="I651" s="1">
        <v>43945</v>
      </c>
      <c r="J651">
        <v>631.62500000000011</v>
      </c>
      <c r="K651" t="s">
        <v>109</v>
      </c>
    </row>
    <row r="652" spans="1:11" x14ac:dyDescent="0.25">
      <c r="A652" s="1">
        <v>43926</v>
      </c>
      <c r="B652">
        <v>5628.4000000000005</v>
      </c>
      <c r="C652" t="s">
        <v>84</v>
      </c>
      <c r="I652" s="1">
        <v>43946</v>
      </c>
      <c r="J652">
        <v>617.30000000000007</v>
      </c>
      <c r="K652" t="s">
        <v>109</v>
      </c>
    </row>
    <row r="653" spans="1:11" x14ac:dyDescent="0.25">
      <c r="A653" s="1">
        <v>43927</v>
      </c>
      <c r="B653">
        <v>5291.7250000000004</v>
      </c>
      <c r="C653" t="s">
        <v>84</v>
      </c>
      <c r="I653" s="1">
        <v>43947</v>
      </c>
      <c r="J653">
        <v>610.82499999999993</v>
      </c>
      <c r="K653" t="s">
        <v>109</v>
      </c>
    </row>
    <row r="654" spans="1:11" x14ac:dyDescent="0.25">
      <c r="A654" s="1">
        <v>43928</v>
      </c>
      <c r="B654">
        <v>4967.7250000000004</v>
      </c>
      <c r="C654" t="s">
        <v>84</v>
      </c>
      <c r="I654" s="1">
        <v>43948</v>
      </c>
      <c r="J654">
        <v>573.79999999999995</v>
      </c>
      <c r="K654" t="s">
        <v>109</v>
      </c>
    </row>
    <row r="655" spans="1:11" x14ac:dyDescent="0.25">
      <c r="A655" s="1">
        <v>43929</v>
      </c>
      <c r="B655">
        <v>4961.8999999999996</v>
      </c>
      <c r="C655" t="s">
        <v>84</v>
      </c>
      <c r="I655" s="1">
        <v>43949</v>
      </c>
      <c r="J655">
        <v>557.34999999999991</v>
      </c>
      <c r="K655" t="s">
        <v>109</v>
      </c>
    </row>
    <row r="656" spans="1:11" x14ac:dyDescent="0.25">
      <c r="A656" s="1">
        <v>43930</v>
      </c>
      <c r="B656">
        <v>4947.5749999999998</v>
      </c>
      <c r="C656" t="s">
        <v>84</v>
      </c>
      <c r="I656" s="1">
        <v>43950</v>
      </c>
      <c r="J656">
        <v>570.25</v>
      </c>
      <c r="K656" t="s">
        <v>109</v>
      </c>
    </row>
    <row r="657" spans="1:11" x14ac:dyDescent="0.25">
      <c r="A657" s="1">
        <v>43931</v>
      </c>
      <c r="B657">
        <v>4844.5250000000005</v>
      </c>
      <c r="C657" t="s">
        <v>84</v>
      </c>
      <c r="I657" s="1">
        <v>43951</v>
      </c>
      <c r="J657">
        <v>575.20000000000005</v>
      </c>
      <c r="K657" t="s">
        <v>109</v>
      </c>
    </row>
    <row r="658" spans="1:11" x14ac:dyDescent="0.25">
      <c r="A658" s="1">
        <v>43932</v>
      </c>
      <c r="B658">
        <v>4827.625</v>
      </c>
      <c r="C658" t="s">
        <v>84</v>
      </c>
      <c r="I658" s="1">
        <v>43952</v>
      </c>
      <c r="J658">
        <v>557.47500000000014</v>
      </c>
      <c r="K658" t="s">
        <v>109</v>
      </c>
    </row>
    <row r="659" spans="1:11" x14ac:dyDescent="0.25">
      <c r="A659" s="1">
        <v>43933</v>
      </c>
      <c r="B659">
        <v>4692.9249999999993</v>
      </c>
      <c r="C659" t="s">
        <v>84</v>
      </c>
      <c r="I659" s="1">
        <v>43953</v>
      </c>
      <c r="J659">
        <v>559.45000000000005</v>
      </c>
      <c r="K659" t="s">
        <v>109</v>
      </c>
    </row>
    <row r="660" spans="1:11" x14ac:dyDescent="0.25">
      <c r="A660" s="1">
        <v>43934</v>
      </c>
      <c r="B660">
        <v>4413.4750000000004</v>
      </c>
      <c r="C660" t="s">
        <v>84</v>
      </c>
      <c r="I660" s="1">
        <v>43954</v>
      </c>
      <c r="J660">
        <v>546.625</v>
      </c>
      <c r="K660" t="s">
        <v>109</v>
      </c>
    </row>
    <row r="661" spans="1:11" x14ac:dyDescent="0.25">
      <c r="A661" s="1">
        <v>43935</v>
      </c>
      <c r="B661">
        <v>4072.9500000000003</v>
      </c>
      <c r="C661" t="s">
        <v>84</v>
      </c>
      <c r="I661" s="1">
        <v>43955</v>
      </c>
      <c r="J661">
        <v>519.4</v>
      </c>
      <c r="K661" t="s">
        <v>109</v>
      </c>
    </row>
    <row r="662" spans="1:11" x14ac:dyDescent="0.25">
      <c r="A662" s="1">
        <v>43936</v>
      </c>
      <c r="B662">
        <v>3985.2249999999999</v>
      </c>
      <c r="C662" t="s">
        <v>84</v>
      </c>
      <c r="I662" s="1">
        <v>43956</v>
      </c>
      <c r="J662">
        <v>504.90000000000003</v>
      </c>
      <c r="K662" t="s">
        <v>109</v>
      </c>
    </row>
    <row r="663" spans="1:11" x14ac:dyDescent="0.25">
      <c r="A663" s="1">
        <v>43937</v>
      </c>
      <c r="B663">
        <v>4082.8</v>
      </c>
      <c r="C663" t="s">
        <v>84</v>
      </c>
      <c r="I663" s="1">
        <v>43957</v>
      </c>
      <c r="J663">
        <v>509.27500000000009</v>
      </c>
      <c r="K663" t="s">
        <v>109</v>
      </c>
    </row>
    <row r="664" spans="1:11" x14ac:dyDescent="0.25">
      <c r="A664" s="1">
        <v>43938</v>
      </c>
      <c r="B664">
        <v>4064.2249999999999</v>
      </c>
      <c r="C664" t="s">
        <v>84</v>
      </c>
      <c r="I664" s="1">
        <v>43958</v>
      </c>
      <c r="J664">
        <v>500.90000000000003</v>
      </c>
      <c r="K664" t="s">
        <v>109</v>
      </c>
    </row>
    <row r="665" spans="1:11" x14ac:dyDescent="0.25">
      <c r="A665" s="1">
        <v>43939</v>
      </c>
      <c r="B665">
        <v>4133.4250000000002</v>
      </c>
      <c r="C665" t="s">
        <v>84</v>
      </c>
      <c r="I665" s="1">
        <v>43959</v>
      </c>
      <c r="J665">
        <v>486.82499999999999</v>
      </c>
      <c r="K665" t="s">
        <v>109</v>
      </c>
    </row>
    <row r="666" spans="1:11" x14ac:dyDescent="0.25">
      <c r="A666" s="1">
        <v>43940</v>
      </c>
      <c r="B666">
        <v>4139.4500000000007</v>
      </c>
      <c r="C666" t="s">
        <v>84</v>
      </c>
      <c r="I666" s="1">
        <v>43960</v>
      </c>
      <c r="J666">
        <v>471.82499999999993</v>
      </c>
      <c r="K666" t="s">
        <v>109</v>
      </c>
    </row>
    <row r="667" spans="1:11" x14ac:dyDescent="0.25">
      <c r="A667" s="1">
        <v>43941</v>
      </c>
      <c r="B667">
        <v>3885.5250000000001</v>
      </c>
      <c r="C667" t="s">
        <v>84</v>
      </c>
      <c r="I667" s="1">
        <v>43961</v>
      </c>
      <c r="J667">
        <v>456.12500000000006</v>
      </c>
      <c r="K667" t="s">
        <v>109</v>
      </c>
    </row>
    <row r="668" spans="1:11" x14ac:dyDescent="0.25">
      <c r="A668" s="1">
        <v>43942</v>
      </c>
      <c r="B668">
        <v>3649.3999999999996</v>
      </c>
      <c r="C668" t="s">
        <v>84</v>
      </c>
      <c r="I668" s="1">
        <v>43962</v>
      </c>
      <c r="J668">
        <v>415.70000000000005</v>
      </c>
      <c r="K668" t="s">
        <v>109</v>
      </c>
    </row>
    <row r="669" spans="1:11" x14ac:dyDescent="0.25">
      <c r="A669" s="1">
        <v>43943</v>
      </c>
      <c r="B669">
        <v>3457.0249999999996</v>
      </c>
      <c r="C669" t="s">
        <v>84</v>
      </c>
      <c r="I669" s="1">
        <v>43963</v>
      </c>
      <c r="J669">
        <v>389.77500000000003</v>
      </c>
      <c r="K669" t="s">
        <v>109</v>
      </c>
    </row>
    <row r="670" spans="1:11" x14ac:dyDescent="0.25">
      <c r="A670" s="1">
        <v>43944</v>
      </c>
      <c r="B670">
        <v>3514.625</v>
      </c>
      <c r="C670" t="s">
        <v>84</v>
      </c>
      <c r="I670" s="1">
        <v>43964</v>
      </c>
      <c r="J670">
        <v>391.12499999999994</v>
      </c>
      <c r="K670" t="s">
        <v>109</v>
      </c>
    </row>
    <row r="671" spans="1:11" x14ac:dyDescent="0.25">
      <c r="A671" s="1">
        <v>43945</v>
      </c>
      <c r="B671">
        <v>3593.5000000000009</v>
      </c>
      <c r="C671" t="s">
        <v>84</v>
      </c>
      <c r="I671" s="1">
        <v>43965</v>
      </c>
      <c r="J671">
        <v>379.35</v>
      </c>
      <c r="K671" t="s">
        <v>109</v>
      </c>
    </row>
    <row r="672" spans="1:11" x14ac:dyDescent="0.25">
      <c r="A672" s="1">
        <v>43946</v>
      </c>
      <c r="B672">
        <v>3525.125</v>
      </c>
      <c r="C672" t="s">
        <v>84</v>
      </c>
      <c r="I672" s="1">
        <v>43966</v>
      </c>
      <c r="J672">
        <v>353.47500000000002</v>
      </c>
      <c r="K672" t="s">
        <v>109</v>
      </c>
    </row>
    <row r="673" spans="1:11" x14ac:dyDescent="0.25">
      <c r="A673" s="1">
        <v>43947</v>
      </c>
      <c r="B673">
        <v>3398.4249999999997</v>
      </c>
      <c r="C673" t="s">
        <v>84</v>
      </c>
      <c r="I673" s="1">
        <v>43967</v>
      </c>
      <c r="J673">
        <v>331.27500000000003</v>
      </c>
      <c r="K673" t="s">
        <v>109</v>
      </c>
    </row>
    <row r="674" spans="1:11" x14ac:dyDescent="0.25">
      <c r="A674" s="1">
        <v>43948</v>
      </c>
      <c r="B674">
        <v>3157.4749999999999</v>
      </c>
      <c r="C674" t="s">
        <v>84</v>
      </c>
      <c r="I674" s="1">
        <v>43968</v>
      </c>
      <c r="J674">
        <v>357.02500000000003</v>
      </c>
      <c r="K674" t="s">
        <v>109</v>
      </c>
    </row>
    <row r="675" spans="1:11" x14ac:dyDescent="0.25">
      <c r="A675" s="1">
        <v>43949</v>
      </c>
      <c r="B675">
        <v>2994.9250000000002</v>
      </c>
      <c r="C675" t="s">
        <v>84</v>
      </c>
      <c r="I675" s="1">
        <v>43969</v>
      </c>
      <c r="J675">
        <v>325.67500000000007</v>
      </c>
      <c r="K675" t="s">
        <v>109</v>
      </c>
    </row>
    <row r="676" spans="1:11" x14ac:dyDescent="0.25">
      <c r="A676" s="1">
        <v>43950</v>
      </c>
      <c r="B676">
        <v>3084.7249999999999</v>
      </c>
      <c r="C676" t="s">
        <v>84</v>
      </c>
      <c r="I676" s="1">
        <v>43970</v>
      </c>
      <c r="J676">
        <v>279.875</v>
      </c>
      <c r="K676" t="s">
        <v>109</v>
      </c>
    </row>
    <row r="677" spans="1:11" x14ac:dyDescent="0.25">
      <c r="A677" s="1">
        <v>43951</v>
      </c>
      <c r="B677">
        <v>3001.4500000000003</v>
      </c>
      <c r="C677" t="s">
        <v>84</v>
      </c>
      <c r="I677" s="1">
        <v>43971</v>
      </c>
      <c r="J677">
        <v>272.25</v>
      </c>
      <c r="K677" t="s">
        <v>109</v>
      </c>
    </row>
    <row r="678" spans="1:11" x14ac:dyDescent="0.25">
      <c r="A678" s="1">
        <v>43952</v>
      </c>
      <c r="B678">
        <v>2956.55</v>
      </c>
      <c r="C678" t="s">
        <v>84</v>
      </c>
      <c r="I678" s="1">
        <v>43972</v>
      </c>
      <c r="J678">
        <v>298.75</v>
      </c>
      <c r="K678" t="s">
        <v>109</v>
      </c>
    </row>
    <row r="679" spans="1:11" x14ac:dyDescent="0.25">
      <c r="A679" s="1">
        <v>43953</v>
      </c>
      <c r="B679">
        <v>2886.3250000000007</v>
      </c>
      <c r="C679" t="s">
        <v>84</v>
      </c>
      <c r="I679" s="1">
        <v>43973</v>
      </c>
      <c r="J679">
        <v>294.32499999999999</v>
      </c>
      <c r="K679" t="s">
        <v>109</v>
      </c>
    </row>
    <row r="680" spans="1:11" x14ac:dyDescent="0.25">
      <c r="A680" s="1">
        <v>43954</v>
      </c>
      <c r="B680">
        <v>2715.3250000000003</v>
      </c>
      <c r="C680" t="s">
        <v>84</v>
      </c>
      <c r="I680" s="1">
        <v>43974</v>
      </c>
      <c r="J680">
        <v>275.84999999999997</v>
      </c>
      <c r="K680" t="s">
        <v>109</v>
      </c>
    </row>
    <row r="681" spans="1:11" x14ac:dyDescent="0.25">
      <c r="A681" s="1">
        <v>43955</v>
      </c>
      <c r="B681">
        <v>2512.1250000000005</v>
      </c>
      <c r="C681" t="s">
        <v>84</v>
      </c>
      <c r="I681" s="1">
        <v>43975</v>
      </c>
      <c r="J681">
        <v>254.375</v>
      </c>
      <c r="K681" t="s">
        <v>109</v>
      </c>
    </row>
    <row r="682" spans="1:11" x14ac:dyDescent="0.25">
      <c r="A682" s="1">
        <v>43956</v>
      </c>
      <c r="B682">
        <v>2389</v>
      </c>
      <c r="C682" t="s">
        <v>84</v>
      </c>
      <c r="I682" s="1">
        <v>43976</v>
      </c>
      <c r="J682">
        <v>238.57499999999999</v>
      </c>
      <c r="K682" t="s">
        <v>109</v>
      </c>
    </row>
    <row r="683" spans="1:11" x14ac:dyDescent="0.25">
      <c r="A683" s="1">
        <v>43957</v>
      </c>
      <c r="B683">
        <v>2320.1750000000002</v>
      </c>
      <c r="C683" t="s">
        <v>84</v>
      </c>
      <c r="I683" s="1">
        <v>43977</v>
      </c>
      <c r="J683">
        <v>227.42500000000001</v>
      </c>
      <c r="K683" t="s">
        <v>109</v>
      </c>
    </row>
    <row r="684" spans="1:11" x14ac:dyDescent="0.25">
      <c r="A684" s="1">
        <v>43958</v>
      </c>
      <c r="B684">
        <v>2247.6000000000004</v>
      </c>
      <c r="C684" t="s">
        <v>84</v>
      </c>
      <c r="I684" s="1">
        <v>43978</v>
      </c>
      <c r="J684">
        <v>208.87500000000003</v>
      </c>
      <c r="K684" t="s">
        <v>109</v>
      </c>
    </row>
    <row r="685" spans="1:11" x14ac:dyDescent="0.25">
      <c r="A685" s="1">
        <v>43959</v>
      </c>
      <c r="B685">
        <v>2161.9250000000002</v>
      </c>
      <c r="C685" t="s">
        <v>84</v>
      </c>
      <c r="I685" s="1">
        <v>43979</v>
      </c>
      <c r="J685">
        <v>205.97500000000002</v>
      </c>
      <c r="K685" t="s">
        <v>109</v>
      </c>
    </row>
    <row r="686" spans="1:11" x14ac:dyDescent="0.25">
      <c r="A686" s="1">
        <v>43960</v>
      </c>
      <c r="B686">
        <v>2083.8249999999998</v>
      </c>
      <c r="C686" t="s">
        <v>84</v>
      </c>
      <c r="I686" s="1">
        <v>43980</v>
      </c>
      <c r="J686">
        <v>219.72499999999999</v>
      </c>
      <c r="K686" t="s">
        <v>109</v>
      </c>
    </row>
    <row r="687" spans="1:11" x14ac:dyDescent="0.25">
      <c r="A687" s="1">
        <v>43961</v>
      </c>
      <c r="B687">
        <v>1922.4499999999998</v>
      </c>
      <c r="C687" t="s">
        <v>84</v>
      </c>
      <c r="I687" s="1">
        <v>43981</v>
      </c>
      <c r="J687">
        <v>226.625</v>
      </c>
      <c r="K687" t="s">
        <v>109</v>
      </c>
    </row>
    <row r="688" spans="1:11" x14ac:dyDescent="0.25">
      <c r="A688" s="1">
        <v>43962</v>
      </c>
      <c r="B688">
        <v>1729.9750000000001</v>
      </c>
      <c r="C688" t="s">
        <v>84</v>
      </c>
      <c r="I688" s="1">
        <v>43982</v>
      </c>
      <c r="J688">
        <v>203.25</v>
      </c>
      <c r="K688" t="s">
        <v>109</v>
      </c>
    </row>
    <row r="689" spans="1:11" x14ac:dyDescent="0.25">
      <c r="A689" s="1">
        <v>43963</v>
      </c>
      <c r="B689">
        <v>1589.15</v>
      </c>
      <c r="C689" t="s">
        <v>84</v>
      </c>
      <c r="I689" s="1">
        <v>43983</v>
      </c>
      <c r="J689">
        <v>185.92500000000001</v>
      </c>
      <c r="K689" t="s">
        <v>109</v>
      </c>
    </row>
    <row r="690" spans="1:11" x14ac:dyDescent="0.25">
      <c r="A690" s="1">
        <v>43964</v>
      </c>
      <c r="B690">
        <v>1538.375</v>
      </c>
      <c r="C690" t="s">
        <v>84</v>
      </c>
      <c r="I690" s="1">
        <v>43984</v>
      </c>
      <c r="J690">
        <v>168.92499999999998</v>
      </c>
      <c r="K690" t="s">
        <v>109</v>
      </c>
    </row>
    <row r="691" spans="1:11" x14ac:dyDescent="0.25">
      <c r="A691" s="1">
        <v>43965</v>
      </c>
      <c r="B691">
        <v>1529.8249999999998</v>
      </c>
      <c r="C691" t="s">
        <v>84</v>
      </c>
      <c r="I691" s="1">
        <v>43985</v>
      </c>
      <c r="J691">
        <v>166.27499999999998</v>
      </c>
      <c r="K691" t="s">
        <v>109</v>
      </c>
    </row>
    <row r="692" spans="1:11" x14ac:dyDescent="0.25">
      <c r="A692" s="1">
        <v>43966</v>
      </c>
      <c r="B692">
        <v>1462.425</v>
      </c>
      <c r="C692" t="s">
        <v>84</v>
      </c>
      <c r="I692" s="1">
        <v>43986</v>
      </c>
      <c r="J692">
        <v>169.39999999999998</v>
      </c>
      <c r="K692" t="s">
        <v>109</v>
      </c>
    </row>
    <row r="693" spans="1:11" x14ac:dyDescent="0.25">
      <c r="A693" s="1">
        <v>43967</v>
      </c>
      <c r="B693">
        <v>1356.6</v>
      </c>
      <c r="C693" t="s">
        <v>84</v>
      </c>
      <c r="I693" s="1">
        <v>43987</v>
      </c>
      <c r="J693">
        <v>165.07499999999999</v>
      </c>
      <c r="K693" t="s">
        <v>109</v>
      </c>
    </row>
    <row r="694" spans="1:11" x14ac:dyDescent="0.25">
      <c r="A694" s="1">
        <v>43968</v>
      </c>
      <c r="B694">
        <v>1229.1000000000001</v>
      </c>
      <c r="C694" t="s">
        <v>84</v>
      </c>
      <c r="I694" s="1">
        <v>43988</v>
      </c>
      <c r="J694">
        <v>156.70000000000002</v>
      </c>
      <c r="K694" t="s">
        <v>109</v>
      </c>
    </row>
    <row r="695" spans="1:11" x14ac:dyDescent="0.25">
      <c r="A695" s="1">
        <v>43969</v>
      </c>
      <c r="B695">
        <v>1104.7249999999999</v>
      </c>
      <c r="C695" t="s">
        <v>84</v>
      </c>
      <c r="I695" s="1">
        <v>43989</v>
      </c>
      <c r="J695">
        <v>148.85</v>
      </c>
      <c r="K695" t="s">
        <v>109</v>
      </c>
    </row>
    <row r="696" spans="1:11" x14ac:dyDescent="0.25">
      <c r="A696" s="1">
        <v>43970</v>
      </c>
      <c r="B696">
        <v>1148.0250000000001</v>
      </c>
      <c r="C696" t="s">
        <v>84</v>
      </c>
      <c r="I696" s="1">
        <v>43990</v>
      </c>
      <c r="J696">
        <v>125.07500000000002</v>
      </c>
      <c r="K696" t="s">
        <v>109</v>
      </c>
    </row>
    <row r="697" spans="1:11" x14ac:dyDescent="0.25">
      <c r="A697" s="1">
        <v>43971</v>
      </c>
      <c r="B697">
        <v>1112.5000000000002</v>
      </c>
      <c r="C697" t="s">
        <v>84</v>
      </c>
      <c r="I697" s="1">
        <v>43991</v>
      </c>
      <c r="J697">
        <v>112.97500000000002</v>
      </c>
      <c r="K697" t="s">
        <v>109</v>
      </c>
    </row>
    <row r="698" spans="1:11" x14ac:dyDescent="0.25">
      <c r="A698" s="1">
        <v>43972</v>
      </c>
      <c r="B698">
        <v>1047.5500000000002</v>
      </c>
      <c r="C698" t="s">
        <v>84</v>
      </c>
      <c r="I698" s="1">
        <v>43992</v>
      </c>
      <c r="J698">
        <v>107.97499999999999</v>
      </c>
      <c r="K698" t="s">
        <v>109</v>
      </c>
    </row>
    <row r="699" spans="1:11" x14ac:dyDescent="0.25">
      <c r="A699" s="1">
        <v>43973</v>
      </c>
      <c r="B699">
        <v>1009.575</v>
      </c>
      <c r="C699" t="s">
        <v>84</v>
      </c>
      <c r="I699" s="1">
        <v>43993</v>
      </c>
      <c r="J699">
        <v>107.65</v>
      </c>
      <c r="K699" t="s">
        <v>109</v>
      </c>
    </row>
    <row r="700" spans="1:11" x14ac:dyDescent="0.25">
      <c r="A700" s="1">
        <v>43974</v>
      </c>
      <c r="B700">
        <v>967.49999999999989</v>
      </c>
      <c r="C700" t="s">
        <v>84</v>
      </c>
      <c r="I700" s="1">
        <v>43994</v>
      </c>
      <c r="J700">
        <v>102.02499999999999</v>
      </c>
      <c r="K700" t="s">
        <v>109</v>
      </c>
    </row>
    <row r="701" spans="1:11" x14ac:dyDescent="0.25">
      <c r="A701" s="1">
        <v>43975</v>
      </c>
      <c r="B701">
        <v>898.44999999999993</v>
      </c>
      <c r="C701" t="s">
        <v>84</v>
      </c>
      <c r="I701" s="1">
        <v>43995</v>
      </c>
      <c r="J701">
        <v>95.125</v>
      </c>
      <c r="K701" t="s">
        <v>109</v>
      </c>
    </row>
    <row r="702" spans="1:11" x14ac:dyDescent="0.25">
      <c r="A702" s="1">
        <v>43976</v>
      </c>
      <c r="B702">
        <v>794</v>
      </c>
      <c r="C702" t="s">
        <v>84</v>
      </c>
      <c r="I702" s="1">
        <v>43996</v>
      </c>
      <c r="J702">
        <v>97.000000000000014</v>
      </c>
      <c r="K702" t="s">
        <v>109</v>
      </c>
    </row>
    <row r="703" spans="1:11" x14ac:dyDescent="0.25">
      <c r="A703" s="1">
        <v>43977</v>
      </c>
      <c r="B703">
        <v>775.10000000000014</v>
      </c>
      <c r="C703" t="s">
        <v>84</v>
      </c>
      <c r="I703" s="1">
        <v>43997</v>
      </c>
      <c r="J703">
        <v>92.300000000000011</v>
      </c>
      <c r="K703" t="s">
        <v>109</v>
      </c>
    </row>
    <row r="704" spans="1:11" x14ac:dyDescent="0.25">
      <c r="A704" s="1">
        <v>43978</v>
      </c>
      <c r="B704">
        <v>780.97500000000002</v>
      </c>
      <c r="C704" t="s">
        <v>84</v>
      </c>
      <c r="I704" s="1">
        <v>43998</v>
      </c>
      <c r="J704">
        <v>81.474999999999994</v>
      </c>
      <c r="K704" t="s">
        <v>109</v>
      </c>
    </row>
    <row r="705" spans="1:11" x14ac:dyDescent="0.25">
      <c r="A705" s="1">
        <v>43979</v>
      </c>
      <c r="B705">
        <v>744.19999999999993</v>
      </c>
      <c r="C705" t="s">
        <v>84</v>
      </c>
      <c r="I705" s="1">
        <v>43999</v>
      </c>
      <c r="J705">
        <v>75.325000000000003</v>
      </c>
      <c r="K705" t="s">
        <v>109</v>
      </c>
    </row>
    <row r="706" spans="1:11" x14ac:dyDescent="0.25">
      <c r="A706" s="1">
        <v>43980</v>
      </c>
      <c r="B706">
        <v>701.40000000000009</v>
      </c>
      <c r="C706" t="s">
        <v>84</v>
      </c>
      <c r="I706" s="1">
        <v>44000</v>
      </c>
      <c r="J706">
        <v>75.924999999999997</v>
      </c>
      <c r="K706" t="s">
        <v>109</v>
      </c>
    </row>
    <row r="707" spans="1:11" x14ac:dyDescent="0.25">
      <c r="A707" s="1">
        <v>43981</v>
      </c>
      <c r="B707">
        <v>693.45000000000016</v>
      </c>
      <c r="C707" t="s">
        <v>84</v>
      </c>
      <c r="I707" s="1">
        <v>44001</v>
      </c>
      <c r="J707">
        <v>78.900000000000006</v>
      </c>
      <c r="K707" t="s">
        <v>109</v>
      </c>
    </row>
    <row r="708" spans="1:11" x14ac:dyDescent="0.25">
      <c r="A708" s="1">
        <v>43982</v>
      </c>
      <c r="B708">
        <v>647.65000000000009</v>
      </c>
      <c r="C708" t="s">
        <v>84</v>
      </c>
      <c r="I708" s="1">
        <v>44002</v>
      </c>
      <c r="J708">
        <v>80.849999999999994</v>
      </c>
      <c r="K708" t="s">
        <v>109</v>
      </c>
    </row>
    <row r="709" spans="1:11" x14ac:dyDescent="0.25">
      <c r="A709" s="1">
        <v>43983</v>
      </c>
      <c r="B709">
        <v>573.40000000000009</v>
      </c>
      <c r="C709" t="s">
        <v>84</v>
      </c>
      <c r="I709" s="1">
        <v>44003</v>
      </c>
      <c r="J709">
        <v>76.325000000000003</v>
      </c>
      <c r="K709" t="s">
        <v>109</v>
      </c>
    </row>
    <row r="710" spans="1:11" x14ac:dyDescent="0.25">
      <c r="A710" s="1">
        <v>43984</v>
      </c>
      <c r="B710">
        <v>519.57500000000005</v>
      </c>
      <c r="C710" t="s">
        <v>84</v>
      </c>
      <c r="I710" s="1">
        <v>44004</v>
      </c>
      <c r="J710">
        <v>71.674999999999997</v>
      </c>
      <c r="K710" t="s">
        <v>109</v>
      </c>
    </row>
    <row r="711" spans="1:11" x14ac:dyDescent="0.25">
      <c r="A711" s="1">
        <v>43985</v>
      </c>
      <c r="B711">
        <v>539.69999999999993</v>
      </c>
      <c r="C711" t="s">
        <v>84</v>
      </c>
      <c r="I711" s="1">
        <v>44005</v>
      </c>
      <c r="J711">
        <v>69.849999999999994</v>
      </c>
      <c r="K711" t="s">
        <v>109</v>
      </c>
    </row>
    <row r="712" spans="1:11" x14ac:dyDescent="0.25">
      <c r="A712" s="1">
        <v>43986</v>
      </c>
      <c r="B712">
        <v>563.27499999999998</v>
      </c>
      <c r="C712" t="s">
        <v>84</v>
      </c>
      <c r="I712" s="1">
        <v>44006</v>
      </c>
      <c r="J712">
        <v>71.225000000000009</v>
      </c>
      <c r="K712" t="s">
        <v>109</v>
      </c>
    </row>
    <row r="713" spans="1:11" x14ac:dyDescent="0.25">
      <c r="A713" s="1">
        <v>43987</v>
      </c>
      <c r="B713">
        <v>537.85000000000014</v>
      </c>
      <c r="C713" t="s">
        <v>84</v>
      </c>
      <c r="I713" s="1">
        <v>44007</v>
      </c>
      <c r="J713">
        <v>71.275000000000006</v>
      </c>
      <c r="K713" t="s">
        <v>109</v>
      </c>
    </row>
    <row r="714" spans="1:11" x14ac:dyDescent="0.25">
      <c r="A714" s="1">
        <v>43988</v>
      </c>
      <c r="B714">
        <v>504.27500000000003</v>
      </c>
      <c r="C714" t="s">
        <v>84</v>
      </c>
      <c r="I714" s="1">
        <v>44008</v>
      </c>
      <c r="J714">
        <v>66.974999999999994</v>
      </c>
      <c r="K714" t="s">
        <v>109</v>
      </c>
    </row>
    <row r="715" spans="1:11" x14ac:dyDescent="0.25">
      <c r="A715" s="1">
        <v>43989</v>
      </c>
      <c r="B715">
        <v>468.375</v>
      </c>
      <c r="C715" t="s">
        <v>84</v>
      </c>
      <c r="I715" s="1">
        <v>44009</v>
      </c>
      <c r="J715">
        <v>64.875</v>
      </c>
      <c r="K715" t="s">
        <v>109</v>
      </c>
    </row>
    <row r="716" spans="1:11" x14ac:dyDescent="0.25">
      <c r="A716" s="1">
        <v>43990</v>
      </c>
      <c r="B716">
        <v>407.67499999999995</v>
      </c>
      <c r="C716" t="s">
        <v>84</v>
      </c>
      <c r="I716" s="1">
        <v>44010</v>
      </c>
      <c r="J716">
        <v>68.200000000000017</v>
      </c>
      <c r="K716" t="s">
        <v>109</v>
      </c>
    </row>
    <row r="717" spans="1:11" x14ac:dyDescent="0.25">
      <c r="A717" s="1">
        <v>43991</v>
      </c>
      <c r="B717">
        <v>377.57500000000005</v>
      </c>
      <c r="C717" t="s">
        <v>84</v>
      </c>
      <c r="I717" s="1">
        <v>44011</v>
      </c>
      <c r="J717">
        <v>63.7</v>
      </c>
      <c r="K717" t="s">
        <v>109</v>
      </c>
    </row>
    <row r="718" spans="1:11" x14ac:dyDescent="0.25">
      <c r="A718" s="1">
        <v>43992</v>
      </c>
      <c r="B718">
        <v>369.92500000000007</v>
      </c>
      <c r="C718" t="s">
        <v>84</v>
      </c>
      <c r="I718" s="1">
        <v>44012</v>
      </c>
      <c r="J718">
        <v>53.45</v>
      </c>
      <c r="K718" t="s">
        <v>109</v>
      </c>
    </row>
    <row r="719" spans="1:11" x14ac:dyDescent="0.25">
      <c r="A719" s="1">
        <v>43993</v>
      </c>
      <c r="B719">
        <v>333.3</v>
      </c>
      <c r="C719" t="s">
        <v>84</v>
      </c>
      <c r="I719" s="1">
        <v>44013</v>
      </c>
      <c r="J719">
        <v>48.95</v>
      </c>
      <c r="K719" t="s">
        <v>109</v>
      </c>
    </row>
    <row r="720" spans="1:11" x14ac:dyDescent="0.25">
      <c r="A720" s="1">
        <v>43994</v>
      </c>
      <c r="B720">
        <v>363.17500000000001</v>
      </c>
      <c r="C720" t="s">
        <v>84</v>
      </c>
      <c r="I720" s="1">
        <v>44014</v>
      </c>
      <c r="J720">
        <v>49.125</v>
      </c>
      <c r="K720" t="s">
        <v>109</v>
      </c>
    </row>
    <row r="721" spans="1:11" x14ac:dyDescent="0.25">
      <c r="A721" s="1">
        <v>43995</v>
      </c>
      <c r="B721">
        <v>355.42500000000001</v>
      </c>
      <c r="C721" t="s">
        <v>84</v>
      </c>
      <c r="I721" s="1">
        <v>44015</v>
      </c>
      <c r="J721">
        <v>52.400000000000006</v>
      </c>
      <c r="K721" t="s">
        <v>109</v>
      </c>
    </row>
    <row r="722" spans="1:11" x14ac:dyDescent="0.25">
      <c r="A722" s="1">
        <v>43996</v>
      </c>
      <c r="B722">
        <v>296.55</v>
      </c>
      <c r="C722" t="s">
        <v>84</v>
      </c>
      <c r="I722" s="1">
        <v>43896</v>
      </c>
      <c r="K722" t="s">
        <v>110</v>
      </c>
    </row>
    <row r="723" spans="1:11" x14ac:dyDescent="0.25">
      <c r="A723" s="1">
        <v>43997</v>
      </c>
      <c r="B723">
        <v>287.27500000000003</v>
      </c>
      <c r="C723" t="s">
        <v>84</v>
      </c>
      <c r="I723" s="1">
        <v>43897</v>
      </c>
      <c r="K723" t="s">
        <v>110</v>
      </c>
    </row>
    <row r="724" spans="1:11" x14ac:dyDescent="0.25">
      <c r="A724" s="1">
        <v>43998</v>
      </c>
      <c r="B724">
        <v>291</v>
      </c>
      <c r="C724" t="s">
        <v>84</v>
      </c>
      <c r="I724" s="1">
        <v>43898</v>
      </c>
      <c r="K724" t="s">
        <v>110</v>
      </c>
    </row>
    <row r="725" spans="1:11" x14ac:dyDescent="0.25">
      <c r="A725" s="1">
        <v>43999</v>
      </c>
      <c r="B725">
        <v>264.67500000000001</v>
      </c>
      <c r="C725" t="s">
        <v>84</v>
      </c>
      <c r="I725" s="1">
        <v>43899</v>
      </c>
      <c r="K725" t="s">
        <v>110</v>
      </c>
    </row>
    <row r="726" spans="1:11" x14ac:dyDescent="0.25">
      <c r="A726" s="1">
        <v>44000</v>
      </c>
      <c r="B726">
        <v>292.09999999999997</v>
      </c>
      <c r="C726" t="s">
        <v>84</v>
      </c>
      <c r="I726" s="1">
        <v>43900</v>
      </c>
      <c r="K726" t="s">
        <v>110</v>
      </c>
    </row>
    <row r="727" spans="1:11" x14ac:dyDescent="0.25">
      <c r="A727" s="1">
        <v>44001</v>
      </c>
      <c r="B727">
        <v>270.72500000000002</v>
      </c>
      <c r="C727" t="s">
        <v>84</v>
      </c>
      <c r="I727" s="1">
        <v>43901</v>
      </c>
      <c r="K727" t="s">
        <v>110</v>
      </c>
    </row>
    <row r="728" spans="1:11" x14ac:dyDescent="0.25">
      <c r="A728" s="1">
        <v>44002</v>
      </c>
      <c r="B728">
        <v>272.22500000000008</v>
      </c>
      <c r="C728" t="s">
        <v>84</v>
      </c>
      <c r="I728" s="1">
        <v>43902</v>
      </c>
      <c r="K728" t="s">
        <v>110</v>
      </c>
    </row>
    <row r="729" spans="1:11" x14ac:dyDescent="0.25">
      <c r="A729" s="1">
        <v>44003</v>
      </c>
      <c r="B729">
        <v>302.67500000000001</v>
      </c>
      <c r="C729" t="s">
        <v>84</v>
      </c>
      <c r="I729" s="1">
        <v>43903</v>
      </c>
      <c r="K729" t="s">
        <v>110</v>
      </c>
    </row>
    <row r="730" spans="1:11" x14ac:dyDescent="0.25">
      <c r="A730" s="1">
        <v>44004</v>
      </c>
      <c r="B730">
        <v>290.72500000000002</v>
      </c>
      <c r="C730" t="s">
        <v>84</v>
      </c>
      <c r="I730" s="1">
        <v>43904</v>
      </c>
      <c r="K730" t="s">
        <v>110</v>
      </c>
    </row>
    <row r="731" spans="1:11" x14ac:dyDescent="0.25">
      <c r="A731" s="1">
        <v>44005</v>
      </c>
      <c r="B731">
        <v>268.87500000000006</v>
      </c>
      <c r="C731" t="s">
        <v>84</v>
      </c>
      <c r="I731" s="1">
        <v>43905</v>
      </c>
      <c r="K731" t="s">
        <v>110</v>
      </c>
    </row>
    <row r="732" spans="1:11" x14ac:dyDescent="0.25">
      <c r="A732" s="1">
        <v>44006</v>
      </c>
      <c r="B732">
        <v>285.39999999999998</v>
      </c>
      <c r="C732" t="s">
        <v>84</v>
      </c>
      <c r="I732" s="1">
        <v>43906</v>
      </c>
      <c r="K732" t="s">
        <v>110</v>
      </c>
    </row>
    <row r="733" spans="1:11" x14ac:dyDescent="0.25">
      <c r="A733" s="1">
        <v>44007</v>
      </c>
      <c r="B733">
        <v>298.875</v>
      </c>
      <c r="C733" t="s">
        <v>84</v>
      </c>
      <c r="I733" s="1">
        <v>43907</v>
      </c>
      <c r="K733" t="s">
        <v>110</v>
      </c>
    </row>
    <row r="734" spans="1:11" x14ac:dyDescent="0.25">
      <c r="A734" s="1">
        <v>43886</v>
      </c>
      <c r="C734" t="s">
        <v>85</v>
      </c>
      <c r="I734" s="1">
        <v>43908</v>
      </c>
      <c r="K734" t="s">
        <v>110</v>
      </c>
    </row>
    <row r="735" spans="1:11" x14ac:dyDescent="0.25">
      <c r="A735" s="1">
        <v>43887</v>
      </c>
      <c r="C735" t="s">
        <v>85</v>
      </c>
      <c r="I735" s="1">
        <v>43909</v>
      </c>
      <c r="K735" t="s">
        <v>110</v>
      </c>
    </row>
    <row r="736" spans="1:11" x14ac:dyDescent="0.25">
      <c r="A736" s="1">
        <v>43888</v>
      </c>
      <c r="C736" t="s">
        <v>85</v>
      </c>
      <c r="I736" s="1">
        <v>43910</v>
      </c>
      <c r="K736" t="s">
        <v>110</v>
      </c>
    </row>
    <row r="737" spans="1:11" x14ac:dyDescent="0.25">
      <c r="A737" s="1">
        <v>43889</v>
      </c>
      <c r="C737" t="s">
        <v>85</v>
      </c>
      <c r="I737" s="1">
        <v>43911</v>
      </c>
      <c r="J737">
        <v>29.302500000000002</v>
      </c>
      <c r="K737" t="s">
        <v>110</v>
      </c>
    </row>
    <row r="738" spans="1:11" x14ac:dyDescent="0.25">
      <c r="A738" s="1">
        <v>43890</v>
      </c>
      <c r="C738" t="s">
        <v>85</v>
      </c>
      <c r="I738" s="1">
        <v>43912</v>
      </c>
      <c r="J738">
        <v>31.247499999999995</v>
      </c>
      <c r="K738" t="s">
        <v>110</v>
      </c>
    </row>
    <row r="739" spans="1:11" x14ac:dyDescent="0.25">
      <c r="A739" s="1">
        <v>43891</v>
      </c>
      <c r="C739" t="s">
        <v>85</v>
      </c>
      <c r="I739" s="1">
        <v>43913</v>
      </c>
      <c r="J739">
        <v>57.155000000000001</v>
      </c>
      <c r="K739" t="s">
        <v>110</v>
      </c>
    </row>
    <row r="740" spans="1:11" x14ac:dyDescent="0.25">
      <c r="A740" s="1">
        <v>43892</v>
      </c>
      <c r="C740" t="s">
        <v>85</v>
      </c>
      <c r="I740" s="1">
        <v>43914</v>
      </c>
      <c r="J740">
        <v>65.817499999999981</v>
      </c>
      <c r="K740" t="s">
        <v>110</v>
      </c>
    </row>
    <row r="741" spans="1:11" x14ac:dyDescent="0.25">
      <c r="A741" s="1">
        <v>43893</v>
      </c>
      <c r="C741" t="s">
        <v>85</v>
      </c>
      <c r="I741" s="1">
        <v>43915</v>
      </c>
      <c r="J741">
        <v>92.31</v>
      </c>
      <c r="K741" t="s">
        <v>110</v>
      </c>
    </row>
    <row r="742" spans="1:11" x14ac:dyDescent="0.25">
      <c r="A742" s="1">
        <v>43894</v>
      </c>
      <c r="C742" t="s">
        <v>85</v>
      </c>
      <c r="I742" s="1">
        <v>43916</v>
      </c>
      <c r="J742">
        <v>118.85000000000002</v>
      </c>
      <c r="K742" t="s">
        <v>110</v>
      </c>
    </row>
    <row r="743" spans="1:11" x14ac:dyDescent="0.25">
      <c r="A743" s="1">
        <v>43895</v>
      </c>
      <c r="C743" t="s">
        <v>85</v>
      </c>
      <c r="I743" s="1">
        <v>43917</v>
      </c>
      <c r="J743">
        <v>135.40999999999997</v>
      </c>
      <c r="K743" t="s">
        <v>110</v>
      </c>
    </row>
    <row r="744" spans="1:11" x14ac:dyDescent="0.25">
      <c r="A744" s="1">
        <v>43896</v>
      </c>
      <c r="C744" t="s">
        <v>85</v>
      </c>
      <c r="I744" s="1">
        <v>43918</v>
      </c>
      <c r="J744">
        <v>167.5675</v>
      </c>
      <c r="K744" t="s">
        <v>110</v>
      </c>
    </row>
    <row r="745" spans="1:11" x14ac:dyDescent="0.25">
      <c r="A745" s="1">
        <v>43897</v>
      </c>
      <c r="C745" t="s">
        <v>85</v>
      </c>
      <c r="I745" s="1">
        <v>43919</v>
      </c>
      <c r="J745">
        <v>167.41</v>
      </c>
      <c r="K745" t="s">
        <v>110</v>
      </c>
    </row>
    <row r="746" spans="1:11" x14ac:dyDescent="0.25">
      <c r="A746" s="1">
        <v>43898</v>
      </c>
      <c r="C746" t="s">
        <v>85</v>
      </c>
      <c r="I746" s="1">
        <v>43920</v>
      </c>
      <c r="J746">
        <v>220.09249999999994</v>
      </c>
      <c r="K746" t="s">
        <v>110</v>
      </c>
    </row>
    <row r="747" spans="1:11" x14ac:dyDescent="0.25">
      <c r="A747" s="1">
        <v>43899</v>
      </c>
      <c r="C747" t="s">
        <v>85</v>
      </c>
      <c r="I747" s="1">
        <v>43921</v>
      </c>
      <c r="J747">
        <v>250.16999999999993</v>
      </c>
      <c r="K747" t="s">
        <v>110</v>
      </c>
    </row>
    <row r="748" spans="1:11" x14ac:dyDescent="0.25">
      <c r="A748" s="1">
        <v>43900</v>
      </c>
      <c r="C748" t="s">
        <v>85</v>
      </c>
      <c r="I748" s="1">
        <v>43922</v>
      </c>
      <c r="J748">
        <v>273.08499999999992</v>
      </c>
      <c r="K748" t="s">
        <v>110</v>
      </c>
    </row>
    <row r="749" spans="1:11" x14ac:dyDescent="0.25">
      <c r="A749" s="1">
        <v>43901</v>
      </c>
      <c r="B749">
        <v>400.06250000000006</v>
      </c>
      <c r="C749" t="s">
        <v>85</v>
      </c>
      <c r="I749" s="1">
        <v>43923</v>
      </c>
      <c r="J749">
        <v>328.15250000000003</v>
      </c>
      <c r="K749" t="s">
        <v>110</v>
      </c>
    </row>
    <row r="750" spans="1:11" x14ac:dyDescent="0.25">
      <c r="A750" s="1">
        <v>43902</v>
      </c>
      <c r="B750">
        <v>486.71</v>
      </c>
      <c r="C750" t="s">
        <v>85</v>
      </c>
      <c r="I750" s="1">
        <v>43924</v>
      </c>
      <c r="J750">
        <v>348.71750000000009</v>
      </c>
      <c r="K750" t="s">
        <v>110</v>
      </c>
    </row>
    <row r="751" spans="1:11" x14ac:dyDescent="0.25">
      <c r="A751" s="1">
        <v>43903</v>
      </c>
      <c r="B751">
        <v>566.13000000000022</v>
      </c>
      <c r="C751" t="s">
        <v>85</v>
      </c>
      <c r="I751" s="1">
        <v>43925</v>
      </c>
      <c r="J751">
        <v>424.48750000000001</v>
      </c>
      <c r="K751" t="s">
        <v>110</v>
      </c>
    </row>
    <row r="752" spans="1:11" x14ac:dyDescent="0.25">
      <c r="A752" s="1">
        <v>43904</v>
      </c>
      <c r="B752">
        <v>731.43499999999995</v>
      </c>
      <c r="C752" t="s">
        <v>85</v>
      </c>
      <c r="I752" s="1">
        <v>43926</v>
      </c>
      <c r="J752">
        <v>514.005</v>
      </c>
      <c r="K752" t="s">
        <v>110</v>
      </c>
    </row>
    <row r="753" spans="1:11" x14ac:dyDescent="0.25">
      <c r="A753" s="1">
        <v>43905</v>
      </c>
      <c r="B753">
        <v>922.6574999999998</v>
      </c>
      <c r="C753" t="s">
        <v>85</v>
      </c>
      <c r="I753" s="1">
        <v>43927</v>
      </c>
      <c r="J753">
        <v>546.49249999999995</v>
      </c>
      <c r="K753" t="s">
        <v>110</v>
      </c>
    </row>
    <row r="754" spans="1:11" x14ac:dyDescent="0.25">
      <c r="A754" s="1">
        <v>43906</v>
      </c>
      <c r="B754">
        <v>1142.46</v>
      </c>
      <c r="C754" t="s">
        <v>85</v>
      </c>
      <c r="I754" s="1">
        <v>43928</v>
      </c>
      <c r="J754">
        <v>569.13499999999999</v>
      </c>
      <c r="K754" t="s">
        <v>110</v>
      </c>
    </row>
    <row r="755" spans="1:11" x14ac:dyDescent="0.25">
      <c r="A755" s="1">
        <v>43907</v>
      </c>
      <c r="B755">
        <v>1109.9749999999999</v>
      </c>
      <c r="C755" t="s">
        <v>85</v>
      </c>
      <c r="I755" s="1">
        <v>43929</v>
      </c>
      <c r="J755">
        <v>613.0725000000001</v>
      </c>
      <c r="K755" t="s">
        <v>110</v>
      </c>
    </row>
    <row r="756" spans="1:11" x14ac:dyDescent="0.25">
      <c r="A756" s="1">
        <v>43908</v>
      </c>
      <c r="B756">
        <v>1425.9049999999995</v>
      </c>
      <c r="C756" t="s">
        <v>85</v>
      </c>
      <c r="I756" s="1">
        <v>43930</v>
      </c>
      <c r="J756">
        <v>630.08499999999992</v>
      </c>
      <c r="K756" t="s">
        <v>110</v>
      </c>
    </row>
    <row r="757" spans="1:11" x14ac:dyDescent="0.25">
      <c r="A757" s="1">
        <v>43909</v>
      </c>
      <c r="B757">
        <v>1724.0925</v>
      </c>
      <c r="C757" t="s">
        <v>85</v>
      </c>
      <c r="I757" s="1">
        <v>43931</v>
      </c>
      <c r="J757">
        <v>651.88249999999982</v>
      </c>
      <c r="K757" t="s">
        <v>110</v>
      </c>
    </row>
    <row r="758" spans="1:11" x14ac:dyDescent="0.25">
      <c r="A758" s="1">
        <v>43910</v>
      </c>
      <c r="B758">
        <v>1918.0625000000005</v>
      </c>
      <c r="C758" t="s">
        <v>85</v>
      </c>
      <c r="I758" s="1">
        <v>43932</v>
      </c>
      <c r="J758">
        <v>715.90749999999991</v>
      </c>
      <c r="K758" t="s">
        <v>110</v>
      </c>
    </row>
    <row r="759" spans="1:11" x14ac:dyDescent="0.25">
      <c r="A759" s="1">
        <v>43911</v>
      </c>
      <c r="B759">
        <v>2340.7300000000005</v>
      </c>
      <c r="C759" t="s">
        <v>85</v>
      </c>
      <c r="I759" s="1">
        <v>43933</v>
      </c>
      <c r="J759">
        <v>755.00749999999994</v>
      </c>
      <c r="K759" t="s">
        <v>110</v>
      </c>
    </row>
    <row r="760" spans="1:11" x14ac:dyDescent="0.25">
      <c r="A760" s="1">
        <v>43912</v>
      </c>
      <c r="B760">
        <v>2493.7424999999994</v>
      </c>
      <c r="C760" t="s">
        <v>85</v>
      </c>
      <c r="I760" s="1">
        <v>43934</v>
      </c>
      <c r="J760">
        <v>761.6574999999998</v>
      </c>
      <c r="K760" t="s">
        <v>110</v>
      </c>
    </row>
    <row r="761" spans="1:11" x14ac:dyDescent="0.25">
      <c r="A761" s="1">
        <v>43913</v>
      </c>
      <c r="B761">
        <v>2719.8274999999999</v>
      </c>
      <c r="C761" t="s">
        <v>85</v>
      </c>
      <c r="I761" s="1">
        <v>43935</v>
      </c>
      <c r="J761">
        <v>778.3599999999999</v>
      </c>
      <c r="K761" t="s">
        <v>110</v>
      </c>
    </row>
    <row r="762" spans="1:11" x14ac:dyDescent="0.25">
      <c r="A762" s="1">
        <v>43914</v>
      </c>
      <c r="B762">
        <v>2930.3250000000003</v>
      </c>
      <c r="C762" t="s">
        <v>85</v>
      </c>
      <c r="I762" s="1">
        <v>43936</v>
      </c>
      <c r="J762">
        <v>793.10249999999996</v>
      </c>
      <c r="K762" t="s">
        <v>110</v>
      </c>
    </row>
    <row r="763" spans="1:11" x14ac:dyDescent="0.25">
      <c r="A763" s="1">
        <v>43915</v>
      </c>
      <c r="B763">
        <v>3231.1675000000005</v>
      </c>
      <c r="C763" t="s">
        <v>85</v>
      </c>
      <c r="I763" s="1">
        <v>43937</v>
      </c>
      <c r="J763">
        <v>779.83499999999992</v>
      </c>
      <c r="K763" t="s">
        <v>110</v>
      </c>
    </row>
    <row r="764" spans="1:11" x14ac:dyDescent="0.25">
      <c r="A764" s="1">
        <v>43916</v>
      </c>
      <c r="B764">
        <v>3768.8925000000008</v>
      </c>
      <c r="C764" t="s">
        <v>85</v>
      </c>
      <c r="I764" s="1">
        <v>43938</v>
      </c>
      <c r="J764">
        <v>775.17250000000001</v>
      </c>
      <c r="K764" t="s">
        <v>110</v>
      </c>
    </row>
    <row r="765" spans="1:11" x14ac:dyDescent="0.25">
      <c r="A765" s="1">
        <v>43917</v>
      </c>
      <c r="B765">
        <v>4297.7674999999999</v>
      </c>
      <c r="C765" t="s">
        <v>85</v>
      </c>
      <c r="I765" s="1">
        <v>43939</v>
      </c>
      <c r="J765">
        <v>769.6</v>
      </c>
      <c r="K765" t="s">
        <v>110</v>
      </c>
    </row>
    <row r="766" spans="1:11" x14ac:dyDescent="0.25">
      <c r="A766" s="1">
        <v>43918</v>
      </c>
      <c r="B766">
        <v>4881.7624999999998</v>
      </c>
      <c r="C766" t="s">
        <v>85</v>
      </c>
      <c r="I766" s="1">
        <v>43940</v>
      </c>
      <c r="J766">
        <v>747.76499999999987</v>
      </c>
      <c r="K766" t="s">
        <v>110</v>
      </c>
    </row>
    <row r="767" spans="1:11" x14ac:dyDescent="0.25">
      <c r="A767" s="1">
        <v>43919</v>
      </c>
      <c r="B767">
        <v>5072.8224999999984</v>
      </c>
      <c r="C767" t="s">
        <v>85</v>
      </c>
      <c r="I767" s="1">
        <v>43941</v>
      </c>
      <c r="J767">
        <v>693.9274999999999</v>
      </c>
      <c r="K767" t="s">
        <v>110</v>
      </c>
    </row>
    <row r="768" spans="1:11" x14ac:dyDescent="0.25">
      <c r="A768" s="1">
        <v>43920</v>
      </c>
      <c r="B768">
        <v>5047.915</v>
      </c>
      <c r="C768" t="s">
        <v>85</v>
      </c>
      <c r="I768" s="1">
        <v>43942</v>
      </c>
      <c r="J768">
        <v>679.29749999999979</v>
      </c>
      <c r="K768" t="s">
        <v>110</v>
      </c>
    </row>
    <row r="769" spans="1:11" x14ac:dyDescent="0.25">
      <c r="A769" s="1">
        <v>43921</v>
      </c>
      <c r="B769">
        <v>5127.41</v>
      </c>
      <c r="C769" t="s">
        <v>85</v>
      </c>
      <c r="I769" s="1">
        <v>43943</v>
      </c>
      <c r="J769">
        <v>659.9124999999998</v>
      </c>
      <c r="K769" t="s">
        <v>110</v>
      </c>
    </row>
    <row r="770" spans="1:11" x14ac:dyDescent="0.25">
      <c r="A770" s="1">
        <v>43922</v>
      </c>
      <c r="B770">
        <v>5121.8950000000004</v>
      </c>
      <c r="C770" t="s">
        <v>85</v>
      </c>
      <c r="I770" s="1">
        <v>43944</v>
      </c>
      <c r="J770">
        <v>629.6875</v>
      </c>
      <c r="K770" t="s">
        <v>110</v>
      </c>
    </row>
    <row r="771" spans="1:11" x14ac:dyDescent="0.25">
      <c r="A771" s="1">
        <v>43923</v>
      </c>
      <c r="B771">
        <v>5367.1975000000002</v>
      </c>
      <c r="C771" t="s">
        <v>85</v>
      </c>
      <c r="I771" s="1">
        <v>43945</v>
      </c>
      <c r="J771">
        <v>626.35500000000013</v>
      </c>
      <c r="K771" t="s">
        <v>110</v>
      </c>
    </row>
    <row r="772" spans="1:11" x14ac:dyDescent="0.25">
      <c r="A772" s="1">
        <v>43924</v>
      </c>
      <c r="B772">
        <v>5475.3774999999996</v>
      </c>
      <c r="C772" t="s">
        <v>85</v>
      </c>
      <c r="I772" s="1">
        <v>43946</v>
      </c>
      <c r="J772">
        <v>608.95000000000005</v>
      </c>
      <c r="K772" t="s">
        <v>110</v>
      </c>
    </row>
    <row r="773" spans="1:11" x14ac:dyDescent="0.25">
      <c r="A773" s="1">
        <v>43925</v>
      </c>
      <c r="B773">
        <v>5603.3325000000013</v>
      </c>
      <c r="C773" t="s">
        <v>85</v>
      </c>
      <c r="I773" s="1">
        <v>43947</v>
      </c>
      <c r="J773">
        <v>615.31499999999983</v>
      </c>
      <c r="K773" t="s">
        <v>110</v>
      </c>
    </row>
    <row r="774" spans="1:11" x14ac:dyDescent="0.25">
      <c r="A774" s="1">
        <v>43926</v>
      </c>
      <c r="B774">
        <v>5548.0400000000009</v>
      </c>
      <c r="C774" t="s">
        <v>85</v>
      </c>
      <c r="I774" s="1">
        <v>43948</v>
      </c>
      <c r="J774">
        <v>568.3449999999998</v>
      </c>
      <c r="K774" t="s">
        <v>110</v>
      </c>
    </row>
    <row r="775" spans="1:11" x14ac:dyDescent="0.25">
      <c r="A775" s="1">
        <v>43927</v>
      </c>
      <c r="B775">
        <v>5193.9549999999999</v>
      </c>
      <c r="C775" t="s">
        <v>85</v>
      </c>
      <c r="I775" s="1">
        <v>43949</v>
      </c>
      <c r="J775">
        <v>568.91999999999996</v>
      </c>
      <c r="K775" t="s">
        <v>110</v>
      </c>
    </row>
    <row r="776" spans="1:11" x14ac:dyDescent="0.25">
      <c r="A776" s="1">
        <v>43928</v>
      </c>
      <c r="B776">
        <v>4956.6200000000008</v>
      </c>
      <c r="C776" t="s">
        <v>85</v>
      </c>
      <c r="I776" s="1">
        <v>43950</v>
      </c>
      <c r="J776">
        <v>577.17000000000007</v>
      </c>
      <c r="K776" t="s">
        <v>110</v>
      </c>
    </row>
    <row r="777" spans="1:11" x14ac:dyDescent="0.25">
      <c r="A777" s="1">
        <v>43929</v>
      </c>
      <c r="B777">
        <v>4889.1499999999996</v>
      </c>
      <c r="C777" t="s">
        <v>85</v>
      </c>
      <c r="I777" s="1">
        <v>43951</v>
      </c>
      <c r="J777">
        <v>571.85500000000013</v>
      </c>
      <c r="K777" t="s">
        <v>110</v>
      </c>
    </row>
    <row r="778" spans="1:11" x14ac:dyDescent="0.25">
      <c r="A778" s="1">
        <v>43930</v>
      </c>
      <c r="B778">
        <v>4806.6049999999996</v>
      </c>
      <c r="C778" t="s">
        <v>85</v>
      </c>
      <c r="I778" s="1">
        <v>43952</v>
      </c>
      <c r="J778">
        <v>563.77500000000009</v>
      </c>
      <c r="K778" t="s">
        <v>110</v>
      </c>
    </row>
    <row r="779" spans="1:11" x14ac:dyDescent="0.25">
      <c r="A779" s="1">
        <v>43931</v>
      </c>
      <c r="B779">
        <v>4735.8250000000007</v>
      </c>
      <c r="C779" t="s">
        <v>85</v>
      </c>
      <c r="I779" s="1">
        <v>43953</v>
      </c>
      <c r="J779">
        <v>562.59749999999997</v>
      </c>
      <c r="K779" t="s">
        <v>110</v>
      </c>
    </row>
    <row r="780" spans="1:11" x14ac:dyDescent="0.25">
      <c r="A780" s="1">
        <v>43932</v>
      </c>
      <c r="B780">
        <v>4748.5549999999994</v>
      </c>
      <c r="C780" t="s">
        <v>85</v>
      </c>
      <c r="I780" s="1">
        <v>43954</v>
      </c>
      <c r="J780">
        <v>545.17999999999984</v>
      </c>
      <c r="K780" t="s">
        <v>110</v>
      </c>
    </row>
    <row r="781" spans="1:11" x14ac:dyDescent="0.25">
      <c r="A781" s="1">
        <v>43933</v>
      </c>
      <c r="B781">
        <v>4651.3674999999985</v>
      </c>
      <c r="C781" t="s">
        <v>85</v>
      </c>
      <c r="I781" s="1">
        <v>43955</v>
      </c>
      <c r="J781">
        <v>516.82749999999999</v>
      </c>
      <c r="K781" t="s">
        <v>110</v>
      </c>
    </row>
    <row r="782" spans="1:11" x14ac:dyDescent="0.25">
      <c r="A782" s="1">
        <v>43934</v>
      </c>
      <c r="B782">
        <v>4419.1475</v>
      </c>
      <c r="C782" t="s">
        <v>85</v>
      </c>
      <c r="I782" s="1">
        <v>43956</v>
      </c>
      <c r="J782">
        <v>501.38249999999994</v>
      </c>
      <c r="K782" t="s">
        <v>110</v>
      </c>
    </row>
    <row r="783" spans="1:11" x14ac:dyDescent="0.25">
      <c r="A783" s="1">
        <v>43935</v>
      </c>
      <c r="B783">
        <v>4089.4149999999995</v>
      </c>
      <c r="C783" t="s">
        <v>85</v>
      </c>
      <c r="I783" s="1">
        <v>43957</v>
      </c>
      <c r="J783">
        <v>506.13999999999993</v>
      </c>
      <c r="K783" t="s">
        <v>110</v>
      </c>
    </row>
    <row r="784" spans="1:11" x14ac:dyDescent="0.25">
      <c r="A784" s="1">
        <v>43936</v>
      </c>
      <c r="B784">
        <v>4018.125</v>
      </c>
      <c r="C784" t="s">
        <v>85</v>
      </c>
      <c r="I784" s="1">
        <v>43958</v>
      </c>
      <c r="J784">
        <v>487.73749999999995</v>
      </c>
      <c r="K784" t="s">
        <v>110</v>
      </c>
    </row>
    <row r="785" spans="1:11" x14ac:dyDescent="0.25">
      <c r="A785" s="1">
        <v>43937</v>
      </c>
      <c r="B785">
        <v>4039.5724999999998</v>
      </c>
      <c r="C785" t="s">
        <v>85</v>
      </c>
      <c r="I785" s="1">
        <v>43959</v>
      </c>
      <c r="J785">
        <v>482.05</v>
      </c>
      <c r="K785" t="s">
        <v>110</v>
      </c>
    </row>
    <row r="786" spans="1:11" x14ac:dyDescent="0.25">
      <c r="A786" s="1">
        <v>43938</v>
      </c>
      <c r="B786">
        <v>3983.5750000000003</v>
      </c>
      <c r="C786" t="s">
        <v>85</v>
      </c>
      <c r="I786" s="1">
        <v>43960</v>
      </c>
      <c r="J786">
        <v>466.47250000000003</v>
      </c>
      <c r="K786" t="s">
        <v>110</v>
      </c>
    </row>
    <row r="787" spans="1:11" x14ac:dyDescent="0.25">
      <c r="A787" s="1">
        <v>43939</v>
      </c>
      <c r="B787">
        <v>4163.4525000000003</v>
      </c>
      <c r="C787" t="s">
        <v>85</v>
      </c>
      <c r="I787" s="1">
        <v>43961</v>
      </c>
      <c r="J787">
        <v>454.64750000000004</v>
      </c>
      <c r="K787" t="s">
        <v>110</v>
      </c>
    </row>
    <row r="788" spans="1:11" x14ac:dyDescent="0.25">
      <c r="A788" s="1">
        <v>43940</v>
      </c>
      <c r="B788">
        <v>4136.1549999999997</v>
      </c>
      <c r="C788" t="s">
        <v>85</v>
      </c>
      <c r="I788" s="1">
        <v>43962</v>
      </c>
      <c r="J788">
        <v>407.6925</v>
      </c>
      <c r="K788" t="s">
        <v>110</v>
      </c>
    </row>
    <row r="789" spans="1:11" x14ac:dyDescent="0.25">
      <c r="A789" s="1">
        <v>43941</v>
      </c>
      <c r="B789">
        <v>3924.4425000000001</v>
      </c>
      <c r="C789" t="s">
        <v>85</v>
      </c>
      <c r="I789" s="1">
        <v>43963</v>
      </c>
      <c r="J789">
        <v>388.23750000000007</v>
      </c>
      <c r="K789" t="s">
        <v>110</v>
      </c>
    </row>
    <row r="790" spans="1:11" x14ac:dyDescent="0.25">
      <c r="A790" s="1">
        <v>43942</v>
      </c>
      <c r="B790">
        <v>3715.48</v>
      </c>
      <c r="C790" t="s">
        <v>85</v>
      </c>
      <c r="I790" s="1">
        <v>43964</v>
      </c>
      <c r="J790">
        <v>385.66749999999996</v>
      </c>
      <c r="K790" t="s">
        <v>110</v>
      </c>
    </row>
    <row r="791" spans="1:11" x14ac:dyDescent="0.25">
      <c r="A791" s="1">
        <v>43943</v>
      </c>
      <c r="B791">
        <v>3431.6925000000006</v>
      </c>
      <c r="C791" t="s">
        <v>85</v>
      </c>
      <c r="I791" s="1">
        <v>43965</v>
      </c>
      <c r="J791">
        <v>365.53</v>
      </c>
      <c r="K791" t="s">
        <v>110</v>
      </c>
    </row>
    <row r="792" spans="1:11" x14ac:dyDescent="0.25">
      <c r="A792" s="1">
        <v>43944</v>
      </c>
      <c r="B792">
        <v>3515.0724999999993</v>
      </c>
      <c r="C792" t="s">
        <v>85</v>
      </c>
      <c r="I792" s="1">
        <v>43966</v>
      </c>
      <c r="J792">
        <v>347.43000000000006</v>
      </c>
      <c r="K792" t="s">
        <v>110</v>
      </c>
    </row>
    <row r="793" spans="1:11" x14ac:dyDescent="0.25">
      <c r="A793" s="1">
        <v>43945</v>
      </c>
      <c r="B793">
        <v>3460.3924999999995</v>
      </c>
      <c r="C793" t="s">
        <v>85</v>
      </c>
      <c r="I793" s="1">
        <v>43967</v>
      </c>
      <c r="J793">
        <v>326.17999999999995</v>
      </c>
      <c r="K793" t="s">
        <v>110</v>
      </c>
    </row>
    <row r="794" spans="1:11" x14ac:dyDescent="0.25">
      <c r="A794" s="1">
        <v>43946</v>
      </c>
      <c r="B794">
        <v>3452.0225000000005</v>
      </c>
      <c r="C794" t="s">
        <v>85</v>
      </c>
      <c r="I794" s="1">
        <v>43968</v>
      </c>
      <c r="J794">
        <v>365.04999999999995</v>
      </c>
      <c r="K794" t="s">
        <v>110</v>
      </c>
    </row>
    <row r="795" spans="1:11" x14ac:dyDescent="0.25">
      <c r="A795" s="1">
        <v>43947</v>
      </c>
      <c r="B795">
        <v>3373.0050000000001</v>
      </c>
      <c r="C795" t="s">
        <v>85</v>
      </c>
      <c r="I795" s="1">
        <v>43969</v>
      </c>
      <c r="J795">
        <v>315.11250000000001</v>
      </c>
      <c r="K795" t="s">
        <v>110</v>
      </c>
    </row>
    <row r="796" spans="1:11" x14ac:dyDescent="0.25">
      <c r="A796" s="1">
        <v>43948</v>
      </c>
      <c r="B796">
        <v>3098.1124999999997</v>
      </c>
      <c r="C796" t="s">
        <v>85</v>
      </c>
      <c r="I796" s="1">
        <v>43970</v>
      </c>
      <c r="J796">
        <v>288.13749999999999</v>
      </c>
      <c r="K796" t="s">
        <v>110</v>
      </c>
    </row>
    <row r="797" spans="1:11" x14ac:dyDescent="0.25">
      <c r="A797" s="1">
        <v>43949</v>
      </c>
      <c r="B797">
        <v>3048.0774999999999</v>
      </c>
      <c r="C797" t="s">
        <v>85</v>
      </c>
      <c r="I797" s="1">
        <v>43971</v>
      </c>
      <c r="J797">
        <v>276.66499999999996</v>
      </c>
      <c r="K797" t="s">
        <v>110</v>
      </c>
    </row>
    <row r="798" spans="1:11" x14ac:dyDescent="0.25">
      <c r="A798" s="1">
        <v>43950</v>
      </c>
      <c r="B798">
        <v>3100.6774999999998</v>
      </c>
      <c r="C798" t="s">
        <v>85</v>
      </c>
      <c r="I798" s="1">
        <v>43972</v>
      </c>
      <c r="J798">
        <v>292.77500000000003</v>
      </c>
      <c r="K798" t="s">
        <v>110</v>
      </c>
    </row>
    <row r="799" spans="1:11" x14ac:dyDescent="0.25">
      <c r="A799" s="1">
        <v>43951</v>
      </c>
      <c r="B799">
        <v>2968.4050000000002</v>
      </c>
      <c r="C799" t="s">
        <v>85</v>
      </c>
      <c r="I799" s="1">
        <v>43973</v>
      </c>
      <c r="J799">
        <v>291.02749999999997</v>
      </c>
      <c r="K799" t="s">
        <v>110</v>
      </c>
    </row>
    <row r="800" spans="1:11" x14ac:dyDescent="0.25">
      <c r="A800" s="1">
        <v>43952</v>
      </c>
      <c r="B800">
        <v>2985.1650000000004</v>
      </c>
      <c r="C800" t="s">
        <v>85</v>
      </c>
      <c r="I800" s="1">
        <v>43974</v>
      </c>
      <c r="J800">
        <v>272.99499999999995</v>
      </c>
      <c r="K800" t="s">
        <v>110</v>
      </c>
    </row>
    <row r="801" spans="1:11" x14ac:dyDescent="0.25">
      <c r="A801" s="1">
        <v>43953</v>
      </c>
      <c r="B801">
        <v>2813.9575000000004</v>
      </c>
      <c r="C801" t="s">
        <v>85</v>
      </c>
      <c r="I801" s="1">
        <v>43975</v>
      </c>
      <c r="J801">
        <v>258.58249999999998</v>
      </c>
      <c r="K801" t="s">
        <v>110</v>
      </c>
    </row>
    <row r="802" spans="1:11" x14ac:dyDescent="0.25">
      <c r="A802" s="1">
        <v>43954</v>
      </c>
      <c r="B802">
        <v>2703.5000000000009</v>
      </c>
      <c r="C802" t="s">
        <v>85</v>
      </c>
      <c r="I802" s="1">
        <v>43976</v>
      </c>
      <c r="J802">
        <v>234.69749999999996</v>
      </c>
      <c r="K802" t="s">
        <v>110</v>
      </c>
    </row>
    <row r="803" spans="1:11" x14ac:dyDescent="0.25">
      <c r="A803" s="1">
        <v>43955</v>
      </c>
      <c r="B803">
        <v>2474.3425000000007</v>
      </c>
      <c r="C803" t="s">
        <v>85</v>
      </c>
      <c r="I803" s="1">
        <v>43977</v>
      </c>
      <c r="J803">
        <v>223.06500000000003</v>
      </c>
      <c r="K803" t="s">
        <v>110</v>
      </c>
    </row>
    <row r="804" spans="1:11" x14ac:dyDescent="0.25">
      <c r="A804" s="1">
        <v>43956</v>
      </c>
      <c r="B804">
        <v>2358.8125000000005</v>
      </c>
      <c r="C804" t="s">
        <v>85</v>
      </c>
      <c r="I804" s="1">
        <v>43978</v>
      </c>
      <c r="J804">
        <v>206.06250000000003</v>
      </c>
      <c r="K804" t="s">
        <v>110</v>
      </c>
    </row>
    <row r="805" spans="1:11" x14ac:dyDescent="0.25">
      <c r="A805" s="1">
        <v>43957</v>
      </c>
      <c r="B805">
        <v>2293.0650000000001</v>
      </c>
      <c r="C805" t="s">
        <v>85</v>
      </c>
      <c r="I805" s="1">
        <v>43979</v>
      </c>
      <c r="J805">
        <v>202.05749999999998</v>
      </c>
      <c r="K805" t="s">
        <v>110</v>
      </c>
    </row>
    <row r="806" spans="1:11" x14ac:dyDescent="0.25">
      <c r="A806" s="1">
        <v>43958</v>
      </c>
      <c r="B806">
        <v>2164.125</v>
      </c>
      <c r="C806" t="s">
        <v>85</v>
      </c>
      <c r="I806" s="1">
        <v>43980</v>
      </c>
      <c r="J806">
        <v>216.44750000000002</v>
      </c>
      <c r="K806" t="s">
        <v>110</v>
      </c>
    </row>
    <row r="807" spans="1:11" x14ac:dyDescent="0.25">
      <c r="A807" s="1">
        <v>43959</v>
      </c>
      <c r="B807">
        <v>2123.8775000000001</v>
      </c>
      <c r="C807" t="s">
        <v>85</v>
      </c>
      <c r="I807" s="1">
        <v>43981</v>
      </c>
      <c r="J807">
        <v>221.00000000000003</v>
      </c>
      <c r="K807" t="s">
        <v>110</v>
      </c>
    </row>
    <row r="808" spans="1:11" x14ac:dyDescent="0.25">
      <c r="A808" s="1">
        <v>43960</v>
      </c>
      <c r="B808">
        <v>2054.2099999999996</v>
      </c>
      <c r="C808" t="s">
        <v>85</v>
      </c>
      <c r="I808" s="1">
        <v>43982</v>
      </c>
      <c r="J808">
        <v>207.01250000000002</v>
      </c>
      <c r="K808" t="s">
        <v>110</v>
      </c>
    </row>
    <row r="809" spans="1:11" x14ac:dyDescent="0.25">
      <c r="A809" s="1">
        <v>43961</v>
      </c>
      <c r="B809">
        <v>1900.92</v>
      </c>
      <c r="C809" t="s">
        <v>85</v>
      </c>
      <c r="I809" s="1">
        <v>43983</v>
      </c>
      <c r="J809">
        <v>192.96999999999997</v>
      </c>
      <c r="K809" t="s">
        <v>110</v>
      </c>
    </row>
    <row r="810" spans="1:11" x14ac:dyDescent="0.25">
      <c r="A810" s="1">
        <v>43962</v>
      </c>
      <c r="B810">
        <v>1739.7725000000003</v>
      </c>
      <c r="C810" t="s">
        <v>85</v>
      </c>
      <c r="I810" s="1">
        <v>43984</v>
      </c>
      <c r="J810">
        <v>170.20000000000002</v>
      </c>
      <c r="K810" t="s">
        <v>110</v>
      </c>
    </row>
    <row r="811" spans="1:11" x14ac:dyDescent="0.25">
      <c r="A811" s="1">
        <v>43963</v>
      </c>
      <c r="B811">
        <v>1567.9200000000005</v>
      </c>
      <c r="C811" t="s">
        <v>85</v>
      </c>
      <c r="I811" s="1">
        <v>43985</v>
      </c>
      <c r="J811">
        <v>167.83000000000004</v>
      </c>
      <c r="K811" t="s">
        <v>110</v>
      </c>
    </row>
    <row r="812" spans="1:11" x14ac:dyDescent="0.25">
      <c r="A812" s="1">
        <v>43964</v>
      </c>
      <c r="B812">
        <v>1533.4375000000002</v>
      </c>
      <c r="C812" t="s">
        <v>85</v>
      </c>
      <c r="I812" s="1">
        <v>43986</v>
      </c>
      <c r="J812">
        <v>163.46250000000001</v>
      </c>
      <c r="K812" t="s">
        <v>110</v>
      </c>
    </row>
    <row r="813" spans="1:11" x14ac:dyDescent="0.25">
      <c r="A813" s="1">
        <v>43965</v>
      </c>
      <c r="B813">
        <v>1480.8875</v>
      </c>
      <c r="C813" t="s">
        <v>85</v>
      </c>
      <c r="I813" s="1">
        <v>43987</v>
      </c>
      <c r="J813">
        <v>158.10499999999999</v>
      </c>
      <c r="K813" t="s">
        <v>110</v>
      </c>
    </row>
    <row r="814" spans="1:11" x14ac:dyDescent="0.25">
      <c r="A814" s="1">
        <v>43966</v>
      </c>
      <c r="B814">
        <v>1432.0925000000002</v>
      </c>
      <c r="C814" t="s">
        <v>85</v>
      </c>
      <c r="I814" s="1">
        <v>43988</v>
      </c>
      <c r="J814">
        <v>152.47499999999999</v>
      </c>
      <c r="K814" t="s">
        <v>110</v>
      </c>
    </row>
    <row r="815" spans="1:11" x14ac:dyDescent="0.25">
      <c r="A815" s="1">
        <v>43967</v>
      </c>
      <c r="B815">
        <v>1349.1725000000001</v>
      </c>
      <c r="C815" t="s">
        <v>85</v>
      </c>
      <c r="I815" s="1">
        <v>43989</v>
      </c>
      <c r="J815">
        <v>143.84500000000006</v>
      </c>
      <c r="K815" t="s">
        <v>110</v>
      </c>
    </row>
    <row r="816" spans="1:11" x14ac:dyDescent="0.25">
      <c r="A816" s="1">
        <v>43968</v>
      </c>
      <c r="B816">
        <v>1216.6500000000001</v>
      </c>
      <c r="C816" t="s">
        <v>85</v>
      </c>
      <c r="I816" s="1">
        <v>43990</v>
      </c>
      <c r="J816">
        <v>122.61499999999999</v>
      </c>
      <c r="K816" t="s">
        <v>110</v>
      </c>
    </row>
    <row r="817" spans="1:11" x14ac:dyDescent="0.25">
      <c r="A817" s="1">
        <v>43969</v>
      </c>
      <c r="B817">
        <v>1108.9624999999999</v>
      </c>
      <c r="C817" t="s">
        <v>85</v>
      </c>
      <c r="I817" s="1">
        <v>43991</v>
      </c>
      <c r="J817">
        <v>115.44999999999999</v>
      </c>
      <c r="K817" t="s">
        <v>110</v>
      </c>
    </row>
    <row r="818" spans="1:11" x14ac:dyDescent="0.25">
      <c r="A818" s="1">
        <v>43970</v>
      </c>
      <c r="B818">
        <v>1174.8099999999997</v>
      </c>
      <c r="C818" t="s">
        <v>85</v>
      </c>
      <c r="I818" s="1">
        <v>43992</v>
      </c>
      <c r="J818">
        <v>105.00750000000001</v>
      </c>
      <c r="K818" t="s">
        <v>110</v>
      </c>
    </row>
    <row r="819" spans="1:11" x14ac:dyDescent="0.25">
      <c r="A819" s="1">
        <v>43971</v>
      </c>
      <c r="B819">
        <v>1085.9099999999999</v>
      </c>
      <c r="C819" t="s">
        <v>85</v>
      </c>
      <c r="I819" s="1">
        <v>43993</v>
      </c>
      <c r="J819">
        <v>106.41250000000001</v>
      </c>
      <c r="K819" t="s">
        <v>110</v>
      </c>
    </row>
    <row r="820" spans="1:11" x14ac:dyDescent="0.25">
      <c r="A820" s="1">
        <v>43972</v>
      </c>
      <c r="B820">
        <v>1063.4474999999998</v>
      </c>
      <c r="C820" t="s">
        <v>85</v>
      </c>
      <c r="I820" s="1">
        <v>43994</v>
      </c>
      <c r="J820">
        <v>97.037499999999994</v>
      </c>
      <c r="K820" t="s">
        <v>110</v>
      </c>
    </row>
    <row r="821" spans="1:11" x14ac:dyDescent="0.25">
      <c r="A821" s="1">
        <v>43973</v>
      </c>
      <c r="B821">
        <v>995.73999999999978</v>
      </c>
      <c r="C821" t="s">
        <v>85</v>
      </c>
      <c r="I821" s="1">
        <v>43995</v>
      </c>
      <c r="J821">
        <v>93.569999999999979</v>
      </c>
      <c r="K821" t="s">
        <v>110</v>
      </c>
    </row>
    <row r="822" spans="1:11" x14ac:dyDescent="0.25">
      <c r="A822" s="1">
        <v>43974</v>
      </c>
      <c r="B822">
        <v>960.13499999999999</v>
      </c>
      <c r="C822" t="s">
        <v>85</v>
      </c>
      <c r="I822" s="1">
        <v>43996</v>
      </c>
      <c r="J822">
        <v>99.372499999999974</v>
      </c>
      <c r="K822" t="s">
        <v>110</v>
      </c>
    </row>
    <row r="823" spans="1:11" x14ac:dyDescent="0.25">
      <c r="A823" s="1">
        <v>43975</v>
      </c>
      <c r="B823">
        <v>901.38499999999999</v>
      </c>
      <c r="C823" t="s">
        <v>85</v>
      </c>
      <c r="I823" s="1">
        <v>43997</v>
      </c>
      <c r="J823">
        <v>92.210000000000008</v>
      </c>
      <c r="K823" t="s">
        <v>110</v>
      </c>
    </row>
    <row r="824" spans="1:11" x14ac:dyDescent="0.25">
      <c r="A824" s="1">
        <v>43976</v>
      </c>
      <c r="B824">
        <v>773.50999999999988</v>
      </c>
      <c r="C824" t="s">
        <v>85</v>
      </c>
      <c r="I824" s="1">
        <v>43998</v>
      </c>
      <c r="J824">
        <v>85.995000000000019</v>
      </c>
      <c r="K824" t="s">
        <v>110</v>
      </c>
    </row>
    <row r="825" spans="1:11" x14ac:dyDescent="0.25">
      <c r="A825" s="1">
        <v>43977</v>
      </c>
      <c r="B825">
        <v>791.30499999999995</v>
      </c>
      <c r="C825" t="s">
        <v>85</v>
      </c>
      <c r="I825" s="1">
        <v>43999</v>
      </c>
      <c r="J825">
        <v>77.535000000000011</v>
      </c>
      <c r="K825" t="s">
        <v>110</v>
      </c>
    </row>
    <row r="826" spans="1:11" x14ac:dyDescent="0.25">
      <c r="A826" s="1">
        <v>43978</v>
      </c>
      <c r="B826">
        <v>744.93249999999989</v>
      </c>
      <c r="C826" t="s">
        <v>85</v>
      </c>
      <c r="I826" s="1">
        <v>44000</v>
      </c>
      <c r="J826">
        <v>75.432500000000005</v>
      </c>
      <c r="K826" t="s">
        <v>110</v>
      </c>
    </row>
    <row r="827" spans="1:11" x14ac:dyDescent="0.25">
      <c r="A827" s="1">
        <v>43979</v>
      </c>
      <c r="B827">
        <v>720.02499999999998</v>
      </c>
      <c r="C827" t="s">
        <v>85</v>
      </c>
      <c r="I827" s="1">
        <v>44001</v>
      </c>
      <c r="J827">
        <v>78.044999999999987</v>
      </c>
      <c r="K827" t="s">
        <v>110</v>
      </c>
    </row>
    <row r="828" spans="1:11" x14ac:dyDescent="0.25">
      <c r="A828" s="1">
        <v>43980</v>
      </c>
      <c r="B828">
        <v>703.95499999999981</v>
      </c>
      <c r="C828" t="s">
        <v>85</v>
      </c>
      <c r="I828" s="1">
        <v>44002</v>
      </c>
      <c r="J828">
        <v>78.059999999999988</v>
      </c>
      <c r="K828" t="s">
        <v>110</v>
      </c>
    </row>
    <row r="829" spans="1:11" x14ac:dyDescent="0.25">
      <c r="A829" s="1">
        <v>43981</v>
      </c>
      <c r="B829">
        <v>689.33249999999987</v>
      </c>
      <c r="C829" t="s">
        <v>85</v>
      </c>
      <c r="I829" s="1">
        <v>44003</v>
      </c>
      <c r="J829">
        <v>77.054999999999993</v>
      </c>
      <c r="K829" t="s">
        <v>110</v>
      </c>
    </row>
    <row r="830" spans="1:11" x14ac:dyDescent="0.25">
      <c r="A830" s="1">
        <v>43982</v>
      </c>
      <c r="B830">
        <v>661.48750000000007</v>
      </c>
      <c r="C830" t="s">
        <v>85</v>
      </c>
      <c r="I830" s="1">
        <v>44004</v>
      </c>
      <c r="J830">
        <v>71.382499999999993</v>
      </c>
      <c r="K830" t="s">
        <v>110</v>
      </c>
    </row>
    <row r="831" spans="1:11" x14ac:dyDescent="0.25">
      <c r="A831" s="1">
        <v>43983</v>
      </c>
      <c r="B831">
        <v>566.31499999999994</v>
      </c>
      <c r="C831" t="s">
        <v>85</v>
      </c>
      <c r="I831" s="1">
        <v>44005</v>
      </c>
      <c r="J831">
        <v>70.794999999999973</v>
      </c>
      <c r="K831" t="s">
        <v>110</v>
      </c>
    </row>
    <row r="832" spans="1:11" x14ac:dyDescent="0.25">
      <c r="A832" s="1">
        <v>43984</v>
      </c>
      <c r="B832">
        <v>529.05999999999983</v>
      </c>
      <c r="C832" t="s">
        <v>85</v>
      </c>
      <c r="I832" s="1">
        <v>44006</v>
      </c>
      <c r="J832">
        <v>72.472499999999997</v>
      </c>
      <c r="K832" t="s">
        <v>110</v>
      </c>
    </row>
    <row r="833" spans="1:11" x14ac:dyDescent="0.25">
      <c r="A833" s="1">
        <v>43985</v>
      </c>
      <c r="B833">
        <v>533.625</v>
      </c>
      <c r="C833" t="s">
        <v>85</v>
      </c>
      <c r="I833" s="1">
        <v>44007</v>
      </c>
      <c r="J833">
        <v>71.535000000000011</v>
      </c>
      <c r="K833" t="s">
        <v>110</v>
      </c>
    </row>
    <row r="834" spans="1:11" x14ac:dyDescent="0.25">
      <c r="A834" s="1">
        <v>43986</v>
      </c>
      <c r="B834">
        <v>541.87750000000005</v>
      </c>
      <c r="C834" t="s">
        <v>85</v>
      </c>
      <c r="I834" s="1">
        <v>44008</v>
      </c>
      <c r="J834">
        <v>66.750000000000014</v>
      </c>
      <c r="K834" t="s">
        <v>110</v>
      </c>
    </row>
    <row r="835" spans="1:11" x14ac:dyDescent="0.25">
      <c r="A835" s="1">
        <v>43987</v>
      </c>
      <c r="B835">
        <v>533.42499999999995</v>
      </c>
      <c r="C835" t="s">
        <v>85</v>
      </c>
      <c r="I835" s="1">
        <v>44009</v>
      </c>
      <c r="J835">
        <v>64.05</v>
      </c>
      <c r="K835" t="s">
        <v>110</v>
      </c>
    </row>
    <row r="836" spans="1:11" x14ac:dyDescent="0.25">
      <c r="A836" s="1">
        <v>43988</v>
      </c>
      <c r="B836">
        <v>505.02249999999998</v>
      </c>
      <c r="C836" t="s">
        <v>85</v>
      </c>
      <c r="I836" s="1">
        <v>44010</v>
      </c>
      <c r="J836">
        <v>67.652500000000003</v>
      </c>
      <c r="K836" t="s">
        <v>110</v>
      </c>
    </row>
    <row r="837" spans="1:11" x14ac:dyDescent="0.25">
      <c r="A837" s="1">
        <v>43989</v>
      </c>
      <c r="B837">
        <v>474.065</v>
      </c>
      <c r="C837" t="s">
        <v>85</v>
      </c>
      <c r="I837" s="1">
        <v>44011</v>
      </c>
      <c r="J837">
        <v>61.244999999999997</v>
      </c>
      <c r="K837" t="s">
        <v>110</v>
      </c>
    </row>
    <row r="838" spans="1:11" x14ac:dyDescent="0.25">
      <c r="A838" s="1">
        <v>43990</v>
      </c>
      <c r="B838">
        <v>402.04750000000007</v>
      </c>
      <c r="C838" t="s">
        <v>85</v>
      </c>
      <c r="I838" s="1">
        <v>44012</v>
      </c>
      <c r="J838">
        <v>52.855000000000004</v>
      </c>
      <c r="K838" t="s">
        <v>110</v>
      </c>
    </row>
    <row r="839" spans="1:11" x14ac:dyDescent="0.25">
      <c r="A839" s="1">
        <v>43991</v>
      </c>
      <c r="B839">
        <v>381.09500000000003</v>
      </c>
      <c r="C839" t="s">
        <v>85</v>
      </c>
      <c r="I839" s="1">
        <v>44013</v>
      </c>
      <c r="J839">
        <v>48.352499999999999</v>
      </c>
      <c r="K839" t="s">
        <v>110</v>
      </c>
    </row>
    <row r="840" spans="1:11" x14ac:dyDescent="0.25">
      <c r="A840" s="1">
        <v>43992</v>
      </c>
      <c r="B840">
        <v>358.40000000000003</v>
      </c>
      <c r="C840" t="s">
        <v>85</v>
      </c>
      <c r="I840" s="1">
        <v>44014</v>
      </c>
      <c r="J840">
        <v>46.442499999999995</v>
      </c>
      <c r="K840" t="s">
        <v>110</v>
      </c>
    </row>
    <row r="841" spans="1:11" x14ac:dyDescent="0.25">
      <c r="A841" s="1">
        <v>43993</v>
      </c>
      <c r="B841">
        <v>307.50749999999994</v>
      </c>
      <c r="C841" t="s">
        <v>85</v>
      </c>
      <c r="I841" s="1">
        <v>44015</v>
      </c>
      <c r="J841">
        <v>51.362500000000004</v>
      </c>
      <c r="K841" t="s">
        <v>110</v>
      </c>
    </row>
    <row r="842" spans="1:11" x14ac:dyDescent="0.25">
      <c r="A842" s="1">
        <v>43994</v>
      </c>
      <c r="B842">
        <v>363.04999999999995</v>
      </c>
      <c r="C842" t="s">
        <v>85</v>
      </c>
      <c r="I842" s="1">
        <v>43896</v>
      </c>
      <c r="J842">
        <v>4</v>
      </c>
      <c r="K842" t="s">
        <v>133</v>
      </c>
    </row>
    <row r="843" spans="1:11" x14ac:dyDescent="0.25">
      <c r="A843" s="1">
        <v>43995</v>
      </c>
      <c r="B843">
        <v>331.67249999999996</v>
      </c>
      <c r="C843" t="s">
        <v>85</v>
      </c>
      <c r="I843" s="1">
        <v>43897</v>
      </c>
      <c r="J843">
        <v>3.4</v>
      </c>
      <c r="K843" t="s">
        <v>133</v>
      </c>
    </row>
    <row r="844" spans="1:11" x14ac:dyDescent="0.25">
      <c r="A844" s="1">
        <v>43996</v>
      </c>
      <c r="B844">
        <v>306.24999999999994</v>
      </c>
      <c r="C844" t="s">
        <v>85</v>
      </c>
      <c r="I844" s="1">
        <v>43898</v>
      </c>
      <c r="J844">
        <v>2.92</v>
      </c>
      <c r="K844" t="s">
        <v>133</v>
      </c>
    </row>
    <row r="845" spans="1:11" x14ac:dyDescent="0.25">
      <c r="A845" s="1">
        <v>43997</v>
      </c>
      <c r="B845">
        <v>305.76749999999998</v>
      </c>
      <c r="C845" t="s">
        <v>85</v>
      </c>
      <c r="I845" s="1">
        <v>43899</v>
      </c>
      <c r="J845">
        <v>2.536</v>
      </c>
      <c r="K845" t="s">
        <v>133</v>
      </c>
    </row>
    <row r="846" spans="1:11" x14ac:dyDescent="0.25">
      <c r="A846" s="1">
        <v>43998</v>
      </c>
      <c r="B846">
        <v>292.19499999999999</v>
      </c>
      <c r="C846" t="s">
        <v>85</v>
      </c>
      <c r="I846" s="1">
        <v>43900</v>
      </c>
      <c r="J846">
        <v>2.8288000000000002</v>
      </c>
      <c r="K846" t="s">
        <v>133</v>
      </c>
    </row>
    <row r="847" spans="1:11" x14ac:dyDescent="0.25">
      <c r="A847" s="1">
        <v>43999</v>
      </c>
      <c r="B847">
        <v>276.69500000000005</v>
      </c>
      <c r="C847" t="s">
        <v>85</v>
      </c>
      <c r="I847" s="1">
        <v>43901</v>
      </c>
      <c r="J847">
        <v>2.8630400000000003</v>
      </c>
      <c r="K847" t="s">
        <v>133</v>
      </c>
    </row>
    <row r="848" spans="1:11" x14ac:dyDescent="0.25">
      <c r="A848" s="1">
        <v>44000</v>
      </c>
      <c r="B848">
        <v>294.9325</v>
      </c>
      <c r="C848" t="s">
        <v>85</v>
      </c>
      <c r="I848" s="1">
        <v>43902</v>
      </c>
      <c r="J848">
        <v>2.6904320000000004</v>
      </c>
      <c r="K848" t="s">
        <v>133</v>
      </c>
    </row>
    <row r="849" spans="1:11" x14ac:dyDescent="0.25">
      <c r="A849" s="1">
        <v>44001</v>
      </c>
      <c r="B849">
        <v>257.93249999999995</v>
      </c>
      <c r="C849" t="s">
        <v>85</v>
      </c>
      <c r="I849" s="1">
        <v>43903</v>
      </c>
      <c r="J849">
        <v>3.1523456000000003</v>
      </c>
      <c r="K849" t="s">
        <v>133</v>
      </c>
    </row>
    <row r="850" spans="1:11" x14ac:dyDescent="0.25">
      <c r="A850" s="1">
        <v>44002</v>
      </c>
      <c r="B850">
        <v>283.32250000000005</v>
      </c>
      <c r="C850" t="s">
        <v>85</v>
      </c>
      <c r="I850" s="1">
        <v>43904</v>
      </c>
      <c r="J850">
        <v>3.3218764800000002</v>
      </c>
      <c r="K850" t="s">
        <v>133</v>
      </c>
    </row>
    <row r="851" spans="1:11" x14ac:dyDescent="0.25">
      <c r="A851" s="1">
        <v>44003</v>
      </c>
      <c r="B851">
        <v>296.32</v>
      </c>
      <c r="C851" t="s">
        <v>85</v>
      </c>
      <c r="I851" s="1">
        <v>43905</v>
      </c>
      <c r="J851">
        <v>4.2575011840000005</v>
      </c>
      <c r="K851" t="s">
        <v>133</v>
      </c>
    </row>
    <row r="852" spans="1:11" x14ac:dyDescent="0.25">
      <c r="A852" s="1">
        <v>44004</v>
      </c>
      <c r="B852">
        <v>293.745</v>
      </c>
      <c r="C852" t="s">
        <v>85</v>
      </c>
      <c r="I852" s="1">
        <v>43906</v>
      </c>
      <c r="J852">
        <v>4.4060009472000008</v>
      </c>
      <c r="K852" t="s">
        <v>133</v>
      </c>
    </row>
    <row r="853" spans="1:11" x14ac:dyDescent="0.25">
      <c r="A853" s="1">
        <v>44005</v>
      </c>
      <c r="B853">
        <v>281.24</v>
      </c>
      <c r="C853" t="s">
        <v>85</v>
      </c>
      <c r="I853" s="1">
        <v>43907</v>
      </c>
      <c r="J853">
        <v>7.124800757760001</v>
      </c>
      <c r="K853" t="s">
        <v>133</v>
      </c>
    </row>
    <row r="854" spans="1:11" x14ac:dyDescent="0.25">
      <c r="A854" s="1">
        <v>44006</v>
      </c>
      <c r="B854">
        <v>288.96249999999998</v>
      </c>
      <c r="C854" t="s">
        <v>85</v>
      </c>
      <c r="I854" s="1">
        <v>43908</v>
      </c>
      <c r="J854">
        <v>11.099840606208002</v>
      </c>
      <c r="K854" t="s">
        <v>133</v>
      </c>
    </row>
    <row r="855" spans="1:11" x14ac:dyDescent="0.25">
      <c r="A855" s="1">
        <v>44007</v>
      </c>
      <c r="B855">
        <v>301.15999999999997</v>
      </c>
      <c r="C855" t="s">
        <v>85</v>
      </c>
      <c r="I855" s="1">
        <v>43909</v>
      </c>
      <c r="J855">
        <v>14.479872484966402</v>
      </c>
      <c r="K855" t="s">
        <v>133</v>
      </c>
    </row>
    <row r="856" spans="1:11" x14ac:dyDescent="0.25">
      <c r="A856" s="1">
        <v>43886</v>
      </c>
      <c r="B856">
        <v>4</v>
      </c>
      <c r="C856" t="s">
        <v>86</v>
      </c>
      <c r="I856" s="1">
        <v>43910</v>
      </c>
      <c r="J856">
        <v>19.78389798797312</v>
      </c>
      <c r="K856" t="s">
        <v>133</v>
      </c>
    </row>
    <row r="857" spans="1:11" x14ac:dyDescent="0.25">
      <c r="A857" s="1">
        <v>43887</v>
      </c>
      <c r="B857">
        <v>3.6</v>
      </c>
      <c r="C857" t="s">
        <v>86</v>
      </c>
      <c r="I857" s="1">
        <v>43911</v>
      </c>
      <c r="J857">
        <v>25.627118390378495</v>
      </c>
      <c r="K857" t="s">
        <v>133</v>
      </c>
    </row>
    <row r="858" spans="1:11" x14ac:dyDescent="0.25">
      <c r="A858" s="1">
        <v>43888</v>
      </c>
      <c r="B858">
        <v>3.08</v>
      </c>
      <c r="C858" t="s">
        <v>86</v>
      </c>
      <c r="I858" s="1">
        <v>43912</v>
      </c>
      <c r="J858">
        <v>27.701694712302796</v>
      </c>
      <c r="K858" t="s">
        <v>133</v>
      </c>
    </row>
    <row r="859" spans="1:11" x14ac:dyDescent="0.25">
      <c r="A859" s="1">
        <v>43889</v>
      </c>
      <c r="B859">
        <v>5.8640000000000008</v>
      </c>
      <c r="C859" t="s">
        <v>86</v>
      </c>
      <c r="I859" s="1">
        <v>43913</v>
      </c>
      <c r="J859">
        <v>48.76135576984224</v>
      </c>
      <c r="K859" t="s">
        <v>133</v>
      </c>
    </row>
    <row r="860" spans="1:11" x14ac:dyDescent="0.25">
      <c r="A860" s="1">
        <v>43890</v>
      </c>
      <c r="B860">
        <v>16.491199999999999</v>
      </c>
      <c r="C860" t="s">
        <v>86</v>
      </c>
      <c r="I860" s="1">
        <v>43914</v>
      </c>
      <c r="J860">
        <v>58.409084615873795</v>
      </c>
      <c r="K860" t="s">
        <v>133</v>
      </c>
    </row>
    <row r="861" spans="1:11" x14ac:dyDescent="0.25">
      <c r="A861" s="1">
        <v>43891</v>
      </c>
      <c r="B861">
        <v>27.392960000000002</v>
      </c>
      <c r="C861" t="s">
        <v>86</v>
      </c>
      <c r="I861" s="1">
        <v>43915</v>
      </c>
      <c r="J861">
        <v>80.327267692699039</v>
      </c>
      <c r="K861" t="s">
        <v>133</v>
      </c>
    </row>
    <row r="862" spans="1:11" x14ac:dyDescent="0.25">
      <c r="A862" s="1">
        <v>43892</v>
      </c>
      <c r="B862">
        <v>37.314368000000002</v>
      </c>
      <c r="C862" t="s">
        <v>86</v>
      </c>
      <c r="I862" s="1">
        <v>43916</v>
      </c>
      <c r="J862">
        <v>103.46181415415923</v>
      </c>
      <c r="K862" t="s">
        <v>133</v>
      </c>
    </row>
    <row r="863" spans="1:11" x14ac:dyDescent="0.25">
      <c r="A863" s="1">
        <v>43893</v>
      </c>
      <c r="B863">
        <v>48.451494400000001</v>
      </c>
      <c r="C863" t="s">
        <v>86</v>
      </c>
      <c r="I863" s="1">
        <v>43917</v>
      </c>
      <c r="J863">
        <v>120.56945132332739</v>
      </c>
      <c r="K863" t="s">
        <v>133</v>
      </c>
    </row>
    <row r="864" spans="1:11" x14ac:dyDescent="0.25">
      <c r="A864" s="1">
        <v>43894</v>
      </c>
      <c r="B864">
        <v>63.761195520000001</v>
      </c>
      <c r="C864" t="s">
        <v>86</v>
      </c>
      <c r="I864" s="1">
        <v>43918</v>
      </c>
      <c r="J864">
        <v>146.45556105866191</v>
      </c>
      <c r="K864" t="s">
        <v>133</v>
      </c>
    </row>
    <row r="865" spans="1:11" x14ac:dyDescent="0.25">
      <c r="A865" s="1">
        <v>43895</v>
      </c>
      <c r="B865">
        <v>92.008956416000004</v>
      </c>
      <c r="C865" t="s">
        <v>86</v>
      </c>
      <c r="I865" s="1">
        <v>43919</v>
      </c>
      <c r="J865">
        <v>152.16444884692953</v>
      </c>
      <c r="K865" t="s">
        <v>133</v>
      </c>
    </row>
    <row r="866" spans="1:11" x14ac:dyDescent="0.25">
      <c r="A866" s="1">
        <v>43896</v>
      </c>
      <c r="B866">
        <v>121.20716513280001</v>
      </c>
      <c r="C866" t="s">
        <v>86</v>
      </c>
      <c r="I866" s="1">
        <v>43920</v>
      </c>
      <c r="J866">
        <v>195.33155907754363</v>
      </c>
      <c r="K866" t="s">
        <v>133</v>
      </c>
    </row>
    <row r="867" spans="1:11" x14ac:dyDescent="0.25">
      <c r="A867" s="1">
        <v>43897</v>
      </c>
      <c r="B867">
        <v>144.96573210624001</v>
      </c>
      <c r="C867" t="s">
        <v>86</v>
      </c>
      <c r="I867" s="1">
        <v>43921</v>
      </c>
      <c r="J867">
        <v>226.06524726203492</v>
      </c>
      <c r="K867" t="s">
        <v>133</v>
      </c>
    </row>
    <row r="868" spans="1:11" x14ac:dyDescent="0.25">
      <c r="A868" s="1">
        <v>43898</v>
      </c>
      <c r="B868">
        <v>229.17258568499201</v>
      </c>
      <c r="C868" t="s">
        <v>86</v>
      </c>
      <c r="I868" s="1">
        <v>43922</v>
      </c>
      <c r="J868">
        <v>249.85219780962794</v>
      </c>
      <c r="K868" t="s">
        <v>133</v>
      </c>
    </row>
    <row r="869" spans="1:11" x14ac:dyDescent="0.25">
      <c r="A869" s="1">
        <v>43899</v>
      </c>
      <c r="B869">
        <v>251.73806854799361</v>
      </c>
      <c r="C869" t="s">
        <v>86</v>
      </c>
      <c r="I869" s="1">
        <v>43923</v>
      </c>
      <c r="J869">
        <v>294.88175824770235</v>
      </c>
      <c r="K869" t="s">
        <v>133</v>
      </c>
    </row>
    <row r="870" spans="1:11" x14ac:dyDescent="0.25">
      <c r="A870" s="1">
        <v>43900</v>
      </c>
      <c r="B870">
        <v>294.59045483839486</v>
      </c>
      <c r="C870" t="s">
        <v>86</v>
      </c>
      <c r="I870" s="1">
        <v>43924</v>
      </c>
      <c r="J870">
        <v>321.30540659816188</v>
      </c>
      <c r="K870" t="s">
        <v>133</v>
      </c>
    </row>
    <row r="871" spans="1:11" x14ac:dyDescent="0.25">
      <c r="A871" s="1">
        <v>43901</v>
      </c>
      <c r="B871">
        <v>353.07236387071589</v>
      </c>
      <c r="C871" t="s">
        <v>86</v>
      </c>
      <c r="I871" s="1">
        <v>43925</v>
      </c>
      <c r="J871">
        <v>382.4443252785295</v>
      </c>
      <c r="K871" t="s">
        <v>133</v>
      </c>
    </row>
    <row r="872" spans="1:11" x14ac:dyDescent="0.25">
      <c r="A872" s="1">
        <v>43902</v>
      </c>
      <c r="B872">
        <v>436.25789109657273</v>
      </c>
      <c r="C872" t="s">
        <v>86</v>
      </c>
      <c r="I872" s="1">
        <v>43926</v>
      </c>
      <c r="J872">
        <v>464.55546022282363</v>
      </c>
      <c r="K872" t="s">
        <v>133</v>
      </c>
    </row>
    <row r="873" spans="1:11" x14ac:dyDescent="0.25">
      <c r="A873" s="1">
        <v>43903</v>
      </c>
      <c r="B873">
        <v>504.60631287725818</v>
      </c>
      <c r="C873" t="s">
        <v>86</v>
      </c>
      <c r="I873" s="1">
        <v>43927</v>
      </c>
      <c r="J873">
        <v>501.6443681782589</v>
      </c>
      <c r="K873" t="s">
        <v>133</v>
      </c>
    </row>
    <row r="874" spans="1:11" x14ac:dyDescent="0.25">
      <c r="A874" s="1">
        <v>43904</v>
      </c>
      <c r="B874">
        <v>653.08505030180652</v>
      </c>
      <c r="C874" t="s">
        <v>86</v>
      </c>
      <c r="I874" s="1">
        <v>43928</v>
      </c>
      <c r="J874">
        <v>521.71549454260708</v>
      </c>
      <c r="K874" t="s">
        <v>133</v>
      </c>
    </row>
    <row r="875" spans="1:11" x14ac:dyDescent="0.25">
      <c r="A875" s="1">
        <v>43905</v>
      </c>
      <c r="B875">
        <v>820.86804024144521</v>
      </c>
      <c r="C875" t="s">
        <v>86</v>
      </c>
      <c r="I875" s="1">
        <v>43929</v>
      </c>
      <c r="J875">
        <v>565.97239563408561</v>
      </c>
      <c r="K875" t="s">
        <v>133</v>
      </c>
    </row>
    <row r="876" spans="1:11" x14ac:dyDescent="0.25">
      <c r="A876" s="1">
        <v>43906</v>
      </c>
      <c r="B876">
        <v>1016.0944321931562</v>
      </c>
      <c r="C876" t="s">
        <v>86</v>
      </c>
      <c r="I876" s="1">
        <v>43930</v>
      </c>
      <c r="J876">
        <v>589.37791650726854</v>
      </c>
      <c r="K876" t="s">
        <v>133</v>
      </c>
    </row>
    <row r="877" spans="1:11" x14ac:dyDescent="0.25">
      <c r="A877" s="1">
        <v>43907</v>
      </c>
      <c r="B877">
        <v>1008.275545754525</v>
      </c>
      <c r="C877" t="s">
        <v>86</v>
      </c>
      <c r="I877" s="1">
        <v>43931</v>
      </c>
      <c r="J877">
        <v>613.90233320581478</v>
      </c>
      <c r="K877" t="s">
        <v>133</v>
      </c>
    </row>
    <row r="878" spans="1:11" x14ac:dyDescent="0.25">
      <c r="A878" s="1">
        <v>43908</v>
      </c>
      <c r="B878">
        <v>1269.2204366036199</v>
      </c>
      <c r="C878" t="s">
        <v>86</v>
      </c>
      <c r="I878" s="1">
        <v>43932</v>
      </c>
      <c r="J878">
        <v>674.92186656465185</v>
      </c>
      <c r="K878" t="s">
        <v>133</v>
      </c>
    </row>
    <row r="879" spans="1:11" x14ac:dyDescent="0.25">
      <c r="A879" s="1">
        <v>43909</v>
      </c>
      <c r="B879">
        <v>1545.576349282896</v>
      </c>
      <c r="C879" t="s">
        <v>86</v>
      </c>
      <c r="I879" s="1">
        <v>43933</v>
      </c>
      <c r="J879">
        <v>717.7374932517215</v>
      </c>
      <c r="K879" t="s">
        <v>133</v>
      </c>
    </row>
    <row r="880" spans="1:11" x14ac:dyDescent="0.25">
      <c r="A880" s="1">
        <v>43910</v>
      </c>
      <c r="B880">
        <v>1745.8610794263168</v>
      </c>
      <c r="C880" t="s">
        <v>86</v>
      </c>
      <c r="I880" s="1">
        <v>43934</v>
      </c>
      <c r="J880">
        <v>725.38999460137723</v>
      </c>
      <c r="K880" t="s">
        <v>133</v>
      </c>
    </row>
    <row r="881" spans="1:11" x14ac:dyDescent="0.25">
      <c r="A881" s="1">
        <v>43911</v>
      </c>
      <c r="B881">
        <v>2096.0888635410533</v>
      </c>
      <c r="C881" t="s">
        <v>86</v>
      </c>
      <c r="I881" s="1">
        <v>43935</v>
      </c>
      <c r="J881">
        <v>742.71199568110183</v>
      </c>
      <c r="K881" t="s">
        <v>133</v>
      </c>
    </row>
    <row r="882" spans="1:11" x14ac:dyDescent="0.25">
      <c r="A882" s="1">
        <v>43912</v>
      </c>
      <c r="B882">
        <v>2288.6710908328428</v>
      </c>
      <c r="C882" t="s">
        <v>86</v>
      </c>
      <c r="I882" s="1">
        <v>43936</v>
      </c>
      <c r="J882">
        <v>761.56959654488151</v>
      </c>
      <c r="K882" t="s">
        <v>133</v>
      </c>
    </row>
    <row r="883" spans="1:11" x14ac:dyDescent="0.25">
      <c r="A883" s="1">
        <v>43913</v>
      </c>
      <c r="B883">
        <v>2477.5368726662741</v>
      </c>
      <c r="C883" t="s">
        <v>86</v>
      </c>
      <c r="I883" s="1">
        <v>43937</v>
      </c>
      <c r="J883">
        <v>754.65567723590516</v>
      </c>
      <c r="K883" t="s">
        <v>133</v>
      </c>
    </row>
    <row r="884" spans="1:11" x14ac:dyDescent="0.25">
      <c r="A884" s="1">
        <v>43914</v>
      </c>
      <c r="B884">
        <v>2687.2294981330192</v>
      </c>
      <c r="C884" t="s">
        <v>86</v>
      </c>
      <c r="I884" s="1">
        <v>43938</v>
      </c>
      <c r="J884">
        <v>755.72454178872408</v>
      </c>
      <c r="K884" t="s">
        <v>133</v>
      </c>
    </row>
    <row r="885" spans="1:11" x14ac:dyDescent="0.25">
      <c r="A885" s="1">
        <v>43915</v>
      </c>
      <c r="B885">
        <v>2991.1835985064154</v>
      </c>
      <c r="C885" t="s">
        <v>86</v>
      </c>
      <c r="I885" s="1">
        <v>43939</v>
      </c>
      <c r="J885">
        <v>757.77963343097929</v>
      </c>
      <c r="K885" t="s">
        <v>133</v>
      </c>
    </row>
    <row r="886" spans="1:11" x14ac:dyDescent="0.25">
      <c r="A886" s="1">
        <v>43916</v>
      </c>
      <c r="B886">
        <v>3457.3468788051323</v>
      </c>
      <c r="C886" t="s">
        <v>86</v>
      </c>
      <c r="I886" s="1">
        <v>43940</v>
      </c>
      <c r="J886">
        <v>742.42370674478343</v>
      </c>
      <c r="K886" t="s">
        <v>133</v>
      </c>
    </row>
    <row r="887" spans="1:11" x14ac:dyDescent="0.25">
      <c r="A887" s="1">
        <v>43917</v>
      </c>
      <c r="B887">
        <v>3963.0775030441059</v>
      </c>
      <c r="C887" t="s">
        <v>86</v>
      </c>
      <c r="I887" s="1">
        <v>43941</v>
      </c>
      <c r="J887">
        <v>698.9389653958267</v>
      </c>
      <c r="K887" t="s">
        <v>133</v>
      </c>
    </row>
    <row r="888" spans="1:11" x14ac:dyDescent="0.25">
      <c r="A888" s="1">
        <v>43918</v>
      </c>
      <c r="B888">
        <v>4481.8620024352849</v>
      </c>
      <c r="C888" t="s">
        <v>86</v>
      </c>
      <c r="I888" s="1">
        <v>43942</v>
      </c>
      <c r="J888">
        <v>686.3511723166614</v>
      </c>
      <c r="K888" t="s">
        <v>133</v>
      </c>
    </row>
    <row r="889" spans="1:11" x14ac:dyDescent="0.25">
      <c r="A889" s="1">
        <v>43919</v>
      </c>
      <c r="B889">
        <v>4697.4896019482276</v>
      </c>
      <c r="C889" t="s">
        <v>86</v>
      </c>
      <c r="I889" s="1">
        <v>43943</v>
      </c>
      <c r="J889">
        <v>669.8809378533291</v>
      </c>
      <c r="K889" t="s">
        <v>133</v>
      </c>
    </row>
    <row r="890" spans="1:11" x14ac:dyDescent="0.25">
      <c r="A890" s="1">
        <v>43920</v>
      </c>
      <c r="B890">
        <v>4715.7916815585822</v>
      </c>
      <c r="C890" t="s">
        <v>86</v>
      </c>
      <c r="I890" s="1">
        <v>43944</v>
      </c>
      <c r="J890">
        <v>644.30475028266324</v>
      </c>
      <c r="K890" t="s">
        <v>133</v>
      </c>
    </row>
    <row r="891" spans="1:11" x14ac:dyDescent="0.25">
      <c r="A891" s="1">
        <v>43921</v>
      </c>
      <c r="B891">
        <v>4822.4333452468654</v>
      </c>
      <c r="C891" t="s">
        <v>86</v>
      </c>
      <c r="I891" s="1">
        <v>43945</v>
      </c>
      <c r="J891">
        <v>637.44380022613063</v>
      </c>
      <c r="K891" t="s">
        <v>133</v>
      </c>
    </row>
    <row r="892" spans="1:11" x14ac:dyDescent="0.25">
      <c r="A892" s="1">
        <v>43922</v>
      </c>
      <c r="B892">
        <v>4899.9466761974927</v>
      </c>
      <c r="C892" t="s">
        <v>86</v>
      </c>
      <c r="I892" s="1">
        <v>43946</v>
      </c>
      <c r="J892">
        <v>623.95504018090446</v>
      </c>
      <c r="K892" t="s">
        <v>133</v>
      </c>
    </row>
    <row r="893" spans="1:11" x14ac:dyDescent="0.25">
      <c r="A893" s="1">
        <v>43923</v>
      </c>
      <c r="B893">
        <v>5150.5573409579938</v>
      </c>
      <c r="C893" t="s">
        <v>86</v>
      </c>
      <c r="I893" s="1">
        <v>43947</v>
      </c>
      <c r="J893">
        <v>622.96403214472355</v>
      </c>
      <c r="K893" t="s">
        <v>133</v>
      </c>
    </row>
    <row r="894" spans="1:11" x14ac:dyDescent="0.25">
      <c r="A894" s="1">
        <v>43924</v>
      </c>
      <c r="B894">
        <v>5312.2458727663952</v>
      </c>
      <c r="C894" t="s">
        <v>86</v>
      </c>
      <c r="I894" s="1">
        <v>43948</v>
      </c>
      <c r="J894">
        <v>584.57122571577884</v>
      </c>
      <c r="K894" t="s">
        <v>133</v>
      </c>
    </row>
    <row r="895" spans="1:11" x14ac:dyDescent="0.25">
      <c r="A895" s="1">
        <v>43925</v>
      </c>
      <c r="B895">
        <v>5444.5966982131158</v>
      </c>
      <c r="C895" t="s">
        <v>86</v>
      </c>
      <c r="I895" s="1">
        <v>43949</v>
      </c>
      <c r="J895">
        <v>580.85698057262312</v>
      </c>
      <c r="K895" t="s">
        <v>133</v>
      </c>
    </row>
    <row r="896" spans="1:11" x14ac:dyDescent="0.25">
      <c r="A896" s="1">
        <v>43926</v>
      </c>
      <c r="B896">
        <v>5399.0773585704928</v>
      </c>
      <c r="C896" t="s">
        <v>86</v>
      </c>
      <c r="I896" s="1">
        <v>43950</v>
      </c>
      <c r="J896">
        <v>585.08558445809854</v>
      </c>
      <c r="K896" t="s">
        <v>133</v>
      </c>
    </row>
    <row r="897" spans="1:11" x14ac:dyDescent="0.25">
      <c r="A897" s="1">
        <v>43927</v>
      </c>
      <c r="B897">
        <v>5129.2618868563941</v>
      </c>
      <c r="C897" t="s">
        <v>86</v>
      </c>
      <c r="I897" s="1">
        <v>43951</v>
      </c>
      <c r="J897">
        <v>583.66846756647885</v>
      </c>
      <c r="K897" t="s">
        <v>133</v>
      </c>
    </row>
    <row r="898" spans="1:11" x14ac:dyDescent="0.25">
      <c r="A898" s="1">
        <v>43928</v>
      </c>
      <c r="B898">
        <v>4914.0095094851149</v>
      </c>
      <c r="C898" t="s">
        <v>86</v>
      </c>
      <c r="I898" s="1">
        <v>43952</v>
      </c>
      <c r="J898">
        <v>571.93477405318311</v>
      </c>
      <c r="K898" t="s">
        <v>133</v>
      </c>
    </row>
    <row r="899" spans="1:11" x14ac:dyDescent="0.25">
      <c r="A899" s="1">
        <v>43929</v>
      </c>
      <c r="B899">
        <v>4887.6076075880919</v>
      </c>
      <c r="C899" t="s">
        <v>86</v>
      </c>
      <c r="I899" s="1">
        <v>43953</v>
      </c>
      <c r="J899">
        <v>572.54781924254644</v>
      </c>
      <c r="K899" t="s">
        <v>133</v>
      </c>
    </row>
    <row r="900" spans="1:11" x14ac:dyDescent="0.25">
      <c r="A900" s="1">
        <v>43930</v>
      </c>
      <c r="B900">
        <v>4843.6860860704737</v>
      </c>
      <c r="C900" t="s">
        <v>86</v>
      </c>
      <c r="I900" s="1">
        <v>43954</v>
      </c>
      <c r="J900">
        <v>554.43825539403713</v>
      </c>
      <c r="K900" t="s">
        <v>133</v>
      </c>
    </row>
    <row r="901" spans="1:11" x14ac:dyDescent="0.25">
      <c r="A901" s="1">
        <v>43931</v>
      </c>
      <c r="B901">
        <v>4791.9488688563788</v>
      </c>
      <c r="C901" t="s">
        <v>86</v>
      </c>
      <c r="I901" s="1">
        <v>43955</v>
      </c>
      <c r="J901">
        <v>530.15060431522966</v>
      </c>
      <c r="K901" t="s">
        <v>133</v>
      </c>
    </row>
    <row r="902" spans="1:11" x14ac:dyDescent="0.25">
      <c r="A902" s="1">
        <v>43932</v>
      </c>
      <c r="B902">
        <v>4794.5590950851029</v>
      </c>
      <c r="C902" t="s">
        <v>86</v>
      </c>
      <c r="I902" s="1">
        <v>43956</v>
      </c>
      <c r="J902">
        <v>514.9204834521837</v>
      </c>
      <c r="K902" t="s">
        <v>133</v>
      </c>
    </row>
    <row r="903" spans="1:11" x14ac:dyDescent="0.25">
      <c r="A903" s="1">
        <v>43933</v>
      </c>
      <c r="B903">
        <v>4698.8472760680825</v>
      </c>
      <c r="C903" t="s">
        <v>86</v>
      </c>
      <c r="I903" s="1">
        <v>43957</v>
      </c>
      <c r="J903">
        <v>518.73638676174699</v>
      </c>
      <c r="K903" t="s">
        <v>133</v>
      </c>
    </row>
    <row r="904" spans="1:11" x14ac:dyDescent="0.25">
      <c r="A904" s="1">
        <v>43934</v>
      </c>
      <c r="B904">
        <v>4478.8778208544663</v>
      </c>
      <c r="C904" t="s">
        <v>86</v>
      </c>
      <c r="I904" s="1">
        <v>43958</v>
      </c>
      <c r="J904">
        <v>502.38910940939758</v>
      </c>
      <c r="K904" t="s">
        <v>133</v>
      </c>
    </row>
    <row r="905" spans="1:11" x14ac:dyDescent="0.25">
      <c r="A905" s="1">
        <v>43935</v>
      </c>
      <c r="B905">
        <v>4190.9022566835729</v>
      </c>
      <c r="C905" t="s">
        <v>86</v>
      </c>
      <c r="I905" s="1">
        <v>43959</v>
      </c>
      <c r="J905">
        <v>494.71128752751804</v>
      </c>
      <c r="K905" t="s">
        <v>133</v>
      </c>
    </row>
    <row r="906" spans="1:11" x14ac:dyDescent="0.25">
      <c r="A906" s="1">
        <v>43936</v>
      </c>
      <c r="B906">
        <v>4119.9218053468585</v>
      </c>
      <c r="C906" t="s">
        <v>86</v>
      </c>
      <c r="I906" s="1">
        <v>43960</v>
      </c>
      <c r="J906">
        <v>479.76903002201442</v>
      </c>
      <c r="K906" t="s">
        <v>133</v>
      </c>
    </row>
    <row r="907" spans="1:11" x14ac:dyDescent="0.25">
      <c r="A907" s="1">
        <v>43937</v>
      </c>
      <c r="B907">
        <v>4136.7374442774872</v>
      </c>
      <c r="C907" t="s">
        <v>86</v>
      </c>
      <c r="I907" s="1">
        <v>43961</v>
      </c>
      <c r="J907">
        <v>466.81522401761151</v>
      </c>
      <c r="K907" t="s">
        <v>133</v>
      </c>
    </row>
    <row r="908" spans="1:11" x14ac:dyDescent="0.25">
      <c r="A908" s="1">
        <v>43938</v>
      </c>
      <c r="B908">
        <v>4099.5899554219895</v>
      </c>
      <c r="C908" t="s">
        <v>86</v>
      </c>
      <c r="I908" s="1">
        <v>43962</v>
      </c>
      <c r="J908">
        <v>425.4521792140892</v>
      </c>
      <c r="K908" t="s">
        <v>133</v>
      </c>
    </row>
    <row r="909" spans="1:11" x14ac:dyDescent="0.25">
      <c r="A909" s="1">
        <v>43939</v>
      </c>
      <c r="B909">
        <v>4218.471964337592</v>
      </c>
      <c r="C909" t="s">
        <v>86</v>
      </c>
      <c r="I909" s="1">
        <v>43963</v>
      </c>
      <c r="J909">
        <v>406.96174337127138</v>
      </c>
      <c r="K909" t="s">
        <v>133</v>
      </c>
    </row>
    <row r="910" spans="1:11" x14ac:dyDescent="0.25">
      <c r="A910" s="1">
        <v>43940</v>
      </c>
      <c r="B910">
        <v>4193.1775714700734</v>
      </c>
      <c r="C910" t="s">
        <v>86</v>
      </c>
      <c r="I910" s="1">
        <v>43964</v>
      </c>
      <c r="J910">
        <v>401.96939469701709</v>
      </c>
      <c r="K910" t="s">
        <v>133</v>
      </c>
    </row>
    <row r="911" spans="1:11" x14ac:dyDescent="0.25">
      <c r="A911" s="1">
        <v>43941</v>
      </c>
      <c r="B911">
        <v>3985.1420571760586</v>
      </c>
      <c r="C911" t="s">
        <v>86</v>
      </c>
      <c r="I911" s="1">
        <v>43965</v>
      </c>
      <c r="J911">
        <v>386.17551575761365</v>
      </c>
      <c r="K911" t="s">
        <v>133</v>
      </c>
    </row>
    <row r="912" spans="1:11" x14ac:dyDescent="0.25">
      <c r="A912" s="1">
        <v>43942</v>
      </c>
      <c r="B912">
        <v>3782.5136457408471</v>
      </c>
      <c r="C912" t="s">
        <v>86</v>
      </c>
      <c r="I912" s="1">
        <v>43966</v>
      </c>
      <c r="J912">
        <v>365.94041260609094</v>
      </c>
      <c r="K912" t="s">
        <v>133</v>
      </c>
    </row>
    <row r="913" spans="1:11" x14ac:dyDescent="0.25">
      <c r="A913" s="1">
        <v>43943</v>
      </c>
      <c r="B913">
        <v>3559.4109165926775</v>
      </c>
      <c r="C913" t="s">
        <v>86</v>
      </c>
      <c r="I913" s="1">
        <v>43967</v>
      </c>
      <c r="J913">
        <v>346.55233008487278</v>
      </c>
      <c r="K913" t="s">
        <v>133</v>
      </c>
    </row>
    <row r="914" spans="1:11" x14ac:dyDescent="0.25">
      <c r="A914" s="1">
        <v>43944</v>
      </c>
      <c r="B914">
        <v>3604.7287332741421</v>
      </c>
      <c r="C914" t="s">
        <v>86</v>
      </c>
      <c r="I914" s="1">
        <v>43968</v>
      </c>
      <c r="J914">
        <v>372.04186406789825</v>
      </c>
      <c r="K914" t="s">
        <v>133</v>
      </c>
    </row>
    <row r="915" spans="1:11" x14ac:dyDescent="0.25">
      <c r="A915" s="1">
        <v>43945</v>
      </c>
      <c r="B915">
        <v>3582.3829866193137</v>
      </c>
      <c r="C915" t="s">
        <v>86</v>
      </c>
      <c r="I915" s="1">
        <v>43969</v>
      </c>
      <c r="J915">
        <v>332.4334912543186</v>
      </c>
      <c r="K915" t="s">
        <v>133</v>
      </c>
    </row>
    <row r="916" spans="1:11" x14ac:dyDescent="0.25">
      <c r="A916" s="1">
        <v>43946</v>
      </c>
      <c r="B916">
        <v>3564.1063892954508</v>
      </c>
      <c r="C916" t="s">
        <v>86</v>
      </c>
      <c r="I916" s="1">
        <v>43970</v>
      </c>
      <c r="J916">
        <v>304.9467930034549</v>
      </c>
      <c r="K916" t="s">
        <v>133</v>
      </c>
    </row>
    <row r="917" spans="1:11" x14ac:dyDescent="0.25">
      <c r="A917" s="1">
        <v>43947</v>
      </c>
      <c r="B917">
        <v>3460.6851114363608</v>
      </c>
      <c r="C917" t="s">
        <v>86</v>
      </c>
      <c r="I917" s="1">
        <v>43971</v>
      </c>
      <c r="J917">
        <v>291.1574344027639</v>
      </c>
      <c r="K917" t="s">
        <v>133</v>
      </c>
    </row>
    <row r="918" spans="1:11" x14ac:dyDescent="0.25">
      <c r="A918" s="1">
        <v>43948</v>
      </c>
      <c r="B918">
        <v>3219.7480891490886</v>
      </c>
      <c r="C918" t="s">
        <v>86</v>
      </c>
      <c r="I918" s="1">
        <v>43972</v>
      </c>
      <c r="J918">
        <v>306.72594752221113</v>
      </c>
      <c r="K918" t="s">
        <v>133</v>
      </c>
    </row>
    <row r="919" spans="1:11" x14ac:dyDescent="0.25">
      <c r="A919" s="1">
        <v>43949</v>
      </c>
      <c r="B919">
        <v>3121.5984713192711</v>
      </c>
      <c r="C919" t="s">
        <v>86</v>
      </c>
      <c r="I919" s="1">
        <v>43973</v>
      </c>
      <c r="J919">
        <v>300.18075801776888</v>
      </c>
      <c r="K919" t="s">
        <v>133</v>
      </c>
    </row>
    <row r="920" spans="1:11" x14ac:dyDescent="0.25">
      <c r="A920" s="1">
        <v>43950</v>
      </c>
      <c r="B920">
        <v>3171.2787770554169</v>
      </c>
      <c r="C920" t="s">
        <v>86</v>
      </c>
      <c r="I920" s="1">
        <v>43974</v>
      </c>
      <c r="J920">
        <v>288.74460641421513</v>
      </c>
      <c r="K920" t="s">
        <v>133</v>
      </c>
    </row>
    <row r="921" spans="1:11" x14ac:dyDescent="0.25">
      <c r="A921" s="1">
        <v>43951</v>
      </c>
      <c r="B921">
        <v>3066.2230216443336</v>
      </c>
      <c r="C921" t="s">
        <v>86</v>
      </c>
      <c r="I921" s="1">
        <v>43975</v>
      </c>
      <c r="J921">
        <v>269.79568513137212</v>
      </c>
      <c r="K921" t="s">
        <v>133</v>
      </c>
    </row>
    <row r="922" spans="1:11" x14ac:dyDescent="0.25">
      <c r="A922" s="1">
        <v>43952</v>
      </c>
      <c r="B922">
        <v>3057.178417315467</v>
      </c>
      <c r="C922" t="s">
        <v>86</v>
      </c>
      <c r="I922" s="1">
        <v>43976</v>
      </c>
      <c r="J922">
        <v>248.83654810509771</v>
      </c>
      <c r="K922" t="s">
        <v>133</v>
      </c>
    </row>
    <row r="923" spans="1:11" x14ac:dyDescent="0.25">
      <c r="A923" s="1">
        <v>43953</v>
      </c>
      <c r="B923">
        <v>2917.1427338523736</v>
      </c>
      <c r="C923" t="s">
        <v>86</v>
      </c>
      <c r="I923" s="1">
        <v>43977</v>
      </c>
      <c r="J923">
        <v>234.86923848407815</v>
      </c>
      <c r="K923" t="s">
        <v>133</v>
      </c>
    </row>
    <row r="924" spans="1:11" x14ac:dyDescent="0.25">
      <c r="A924" s="1">
        <v>43954</v>
      </c>
      <c r="B924">
        <v>2798.5141870818989</v>
      </c>
      <c r="C924" t="s">
        <v>86</v>
      </c>
      <c r="I924" s="1">
        <v>43978</v>
      </c>
      <c r="J924">
        <v>222.29539078726253</v>
      </c>
      <c r="K924" t="s">
        <v>133</v>
      </c>
    </row>
    <row r="925" spans="1:11" x14ac:dyDescent="0.25">
      <c r="A925" s="1">
        <v>43955</v>
      </c>
      <c r="B925">
        <v>2586.6113496655189</v>
      </c>
      <c r="C925" t="s">
        <v>86</v>
      </c>
      <c r="I925" s="1">
        <v>43979</v>
      </c>
      <c r="J925">
        <v>216.83631262981004</v>
      </c>
      <c r="K925" t="s">
        <v>133</v>
      </c>
    </row>
    <row r="926" spans="1:11" x14ac:dyDescent="0.25">
      <c r="A926" s="1">
        <v>43956</v>
      </c>
      <c r="B926">
        <v>2487.4890797324151</v>
      </c>
      <c r="C926" t="s">
        <v>86</v>
      </c>
      <c r="I926" s="1">
        <v>43980</v>
      </c>
      <c r="J926">
        <v>225.86905010384802</v>
      </c>
      <c r="K926" t="s">
        <v>133</v>
      </c>
    </row>
    <row r="927" spans="1:11" x14ac:dyDescent="0.25">
      <c r="A927" s="1">
        <v>43957</v>
      </c>
      <c r="B927">
        <v>2407.1912637859323</v>
      </c>
      <c r="C927" t="s">
        <v>86</v>
      </c>
      <c r="I927" s="1">
        <v>43981</v>
      </c>
      <c r="J927">
        <v>229.09524008307841</v>
      </c>
      <c r="K927" t="s">
        <v>133</v>
      </c>
    </row>
    <row r="928" spans="1:11" x14ac:dyDescent="0.25">
      <c r="A928" s="1">
        <v>43958</v>
      </c>
      <c r="B928">
        <v>2300.1530110287458</v>
      </c>
      <c r="C928" t="s">
        <v>86</v>
      </c>
      <c r="I928" s="1">
        <v>43982</v>
      </c>
      <c r="J928">
        <v>213.87619206646272</v>
      </c>
      <c r="K928" t="s">
        <v>133</v>
      </c>
    </row>
    <row r="929" spans="1:11" x14ac:dyDescent="0.25">
      <c r="A929" s="1">
        <v>43959</v>
      </c>
      <c r="B929">
        <v>2233.1224088229965</v>
      </c>
      <c r="C929" t="s">
        <v>86</v>
      </c>
      <c r="I929" s="1">
        <v>43983</v>
      </c>
      <c r="J929">
        <v>200.10095365317017</v>
      </c>
      <c r="K929" t="s">
        <v>133</v>
      </c>
    </row>
    <row r="930" spans="1:11" x14ac:dyDescent="0.25">
      <c r="A930" s="1">
        <v>43960</v>
      </c>
      <c r="B930">
        <v>2166.4979270583972</v>
      </c>
      <c r="C930" t="s">
        <v>86</v>
      </c>
      <c r="I930" s="1">
        <v>43984</v>
      </c>
      <c r="J930">
        <v>179.88076292253612</v>
      </c>
      <c r="K930" t="s">
        <v>133</v>
      </c>
    </row>
    <row r="931" spans="1:11" x14ac:dyDescent="0.25">
      <c r="A931" s="1">
        <v>43961</v>
      </c>
      <c r="B931">
        <v>2010.9983416467178</v>
      </c>
      <c r="C931" t="s">
        <v>86</v>
      </c>
      <c r="I931" s="1">
        <v>43985</v>
      </c>
      <c r="J931">
        <v>176.30461033802891</v>
      </c>
      <c r="K931" t="s">
        <v>133</v>
      </c>
    </row>
    <row r="932" spans="1:11" x14ac:dyDescent="0.25">
      <c r="A932" s="1">
        <v>43962</v>
      </c>
      <c r="B932">
        <v>1852.9986733173741</v>
      </c>
      <c r="C932" t="s">
        <v>86</v>
      </c>
      <c r="I932" s="1">
        <v>43986</v>
      </c>
      <c r="J932">
        <v>173.24368827042312</v>
      </c>
      <c r="K932" t="s">
        <v>133</v>
      </c>
    </row>
    <row r="933" spans="1:11" x14ac:dyDescent="0.25">
      <c r="A933" s="1">
        <v>43963</v>
      </c>
      <c r="B933">
        <v>1697.3989386538992</v>
      </c>
      <c r="C933" t="s">
        <v>86</v>
      </c>
      <c r="I933" s="1">
        <v>43987</v>
      </c>
      <c r="J933">
        <v>169.7949506163385</v>
      </c>
      <c r="K933" t="s">
        <v>133</v>
      </c>
    </row>
    <row r="934" spans="1:11" x14ac:dyDescent="0.25">
      <c r="A934" s="1">
        <v>43964</v>
      </c>
      <c r="B934">
        <v>1646.7191509231193</v>
      </c>
      <c r="C934" t="s">
        <v>86</v>
      </c>
      <c r="I934" s="1">
        <v>43988</v>
      </c>
      <c r="J934">
        <v>161.83596049307079</v>
      </c>
      <c r="K934" t="s">
        <v>133</v>
      </c>
    </row>
    <row r="935" spans="1:11" x14ac:dyDescent="0.25">
      <c r="A935" s="1">
        <v>43965</v>
      </c>
      <c r="B935">
        <v>1597.5753207384955</v>
      </c>
      <c r="C935" t="s">
        <v>86</v>
      </c>
      <c r="I935" s="1">
        <v>43989</v>
      </c>
      <c r="J935">
        <v>153.26876839445663</v>
      </c>
      <c r="K935" t="s">
        <v>133</v>
      </c>
    </row>
    <row r="936" spans="1:11" x14ac:dyDescent="0.25">
      <c r="A936" s="1">
        <v>43966</v>
      </c>
      <c r="B936">
        <v>1543.4602565907965</v>
      </c>
      <c r="C936" t="s">
        <v>86</v>
      </c>
      <c r="I936" s="1">
        <v>43990</v>
      </c>
      <c r="J936">
        <v>132.61501471556531</v>
      </c>
      <c r="K936" t="s">
        <v>133</v>
      </c>
    </row>
    <row r="937" spans="1:11" x14ac:dyDescent="0.25">
      <c r="A937" s="1">
        <v>43967</v>
      </c>
      <c r="B937">
        <v>1451.3682052726372</v>
      </c>
      <c r="C937" t="s">
        <v>86</v>
      </c>
      <c r="I937" s="1">
        <v>43991</v>
      </c>
      <c r="J937">
        <v>124.49201177245224</v>
      </c>
      <c r="K937" t="s">
        <v>133</v>
      </c>
    </row>
    <row r="938" spans="1:11" x14ac:dyDescent="0.25">
      <c r="A938" s="1">
        <v>43968</v>
      </c>
      <c r="B938">
        <v>1321.4945642181096</v>
      </c>
      <c r="C938" t="s">
        <v>86</v>
      </c>
      <c r="I938" s="1">
        <v>43992</v>
      </c>
      <c r="J938">
        <v>115.1936094179618</v>
      </c>
      <c r="K938" t="s">
        <v>133</v>
      </c>
    </row>
    <row r="939" spans="1:11" x14ac:dyDescent="0.25">
      <c r="A939" s="1">
        <v>43969</v>
      </c>
      <c r="B939">
        <v>1205.9956513744878</v>
      </c>
      <c r="C939" t="s">
        <v>86</v>
      </c>
      <c r="I939" s="1">
        <v>43993</v>
      </c>
      <c r="J939">
        <v>115.55488753436944</v>
      </c>
      <c r="K939" t="s">
        <v>133</v>
      </c>
    </row>
    <row r="940" spans="1:11" x14ac:dyDescent="0.25">
      <c r="A940" s="1">
        <v>43970</v>
      </c>
      <c r="B940">
        <v>1245.1965210995902</v>
      </c>
      <c r="C940" t="s">
        <v>86</v>
      </c>
      <c r="I940" s="1">
        <v>43994</v>
      </c>
      <c r="J940">
        <v>106.44391002749555</v>
      </c>
      <c r="K940" t="s">
        <v>133</v>
      </c>
    </row>
    <row r="941" spans="1:11" x14ac:dyDescent="0.25">
      <c r="A941" s="1">
        <v>43971</v>
      </c>
      <c r="B941">
        <v>1173.7572168796721</v>
      </c>
      <c r="C941" t="s">
        <v>86</v>
      </c>
      <c r="I941" s="1">
        <v>43995</v>
      </c>
      <c r="J941">
        <v>102.55512802199644</v>
      </c>
      <c r="K941" t="s">
        <v>133</v>
      </c>
    </row>
    <row r="942" spans="1:11" x14ac:dyDescent="0.25">
      <c r="A942" s="1">
        <v>43972</v>
      </c>
      <c r="B942">
        <v>1137.4057735037377</v>
      </c>
      <c r="C942" t="s">
        <v>86</v>
      </c>
      <c r="I942" s="1">
        <v>43996</v>
      </c>
      <c r="J942">
        <v>104.24410241759715</v>
      </c>
      <c r="K942" t="s">
        <v>133</v>
      </c>
    </row>
    <row r="943" spans="1:11" x14ac:dyDescent="0.25">
      <c r="A943" s="1">
        <v>43973</v>
      </c>
      <c r="B943">
        <v>1067.7246188029901</v>
      </c>
      <c r="C943" t="s">
        <v>86</v>
      </c>
      <c r="I943" s="1">
        <v>43997</v>
      </c>
      <c r="J943">
        <v>98.395281934077715</v>
      </c>
      <c r="K943" t="s">
        <v>133</v>
      </c>
    </row>
    <row r="944" spans="1:11" x14ac:dyDescent="0.25">
      <c r="A944" s="1">
        <v>43974</v>
      </c>
      <c r="B944">
        <v>1029.179695042392</v>
      </c>
      <c r="C944" t="s">
        <v>86</v>
      </c>
      <c r="I944" s="1">
        <v>43998</v>
      </c>
      <c r="J944">
        <v>90.716225547262169</v>
      </c>
      <c r="K944" t="s">
        <v>133</v>
      </c>
    </row>
    <row r="945" spans="1:11" x14ac:dyDescent="0.25">
      <c r="A945" s="1">
        <v>43975</v>
      </c>
      <c r="B945">
        <v>958.34375603391368</v>
      </c>
      <c r="C945" t="s">
        <v>86</v>
      </c>
      <c r="I945" s="1">
        <v>43999</v>
      </c>
      <c r="J945">
        <v>83.572980437809733</v>
      </c>
      <c r="K945" t="s">
        <v>133</v>
      </c>
    </row>
    <row r="946" spans="1:11" x14ac:dyDescent="0.25">
      <c r="A946" s="1">
        <v>43976</v>
      </c>
      <c r="B946">
        <v>856.87500482713097</v>
      </c>
      <c r="C946" t="s">
        <v>86</v>
      </c>
      <c r="I946" s="1">
        <v>44000</v>
      </c>
      <c r="J946">
        <v>81.058384350247792</v>
      </c>
      <c r="K946" t="s">
        <v>133</v>
      </c>
    </row>
    <row r="947" spans="1:11" x14ac:dyDescent="0.25">
      <c r="A947" s="1">
        <v>43977</v>
      </c>
      <c r="B947">
        <v>848.10000386170475</v>
      </c>
      <c r="C947" t="s">
        <v>86</v>
      </c>
      <c r="I947" s="1">
        <v>44001</v>
      </c>
      <c r="J947">
        <v>82.446707480198228</v>
      </c>
      <c r="K947" t="s">
        <v>133</v>
      </c>
    </row>
    <row r="948" spans="1:11" x14ac:dyDescent="0.25">
      <c r="A948" s="1">
        <v>43978</v>
      </c>
      <c r="B948">
        <v>811.48000308936378</v>
      </c>
      <c r="C948" t="s">
        <v>86</v>
      </c>
      <c r="I948" s="1">
        <v>44002</v>
      </c>
      <c r="J948">
        <v>82.957365984158585</v>
      </c>
      <c r="K948" t="s">
        <v>133</v>
      </c>
    </row>
    <row r="949" spans="1:11" x14ac:dyDescent="0.25">
      <c r="A949" s="1">
        <v>43979</v>
      </c>
      <c r="B949">
        <v>777.58400247149098</v>
      </c>
      <c r="C949" t="s">
        <v>86</v>
      </c>
      <c r="I949" s="1">
        <v>44003</v>
      </c>
      <c r="J949">
        <v>80.765892787326862</v>
      </c>
      <c r="K949" t="s">
        <v>133</v>
      </c>
    </row>
    <row r="950" spans="1:11" x14ac:dyDescent="0.25">
      <c r="A950" s="1">
        <v>43980</v>
      </c>
      <c r="B950">
        <v>752.46720197719276</v>
      </c>
      <c r="C950" t="s">
        <v>86</v>
      </c>
      <c r="I950" s="1">
        <v>44004</v>
      </c>
      <c r="J950">
        <v>75.21271422986149</v>
      </c>
      <c r="K950" t="s">
        <v>133</v>
      </c>
    </row>
    <row r="951" spans="1:11" x14ac:dyDescent="0.25">
      <c r="A951" s="1">
        <v>43981</v>
      </c>
      <c r="B951">
        <v>735.77376158175423</v>
      </c>
      <c r="C951" t="s">
        <v>86</v>
      </c>
      <c r="I951" s="1">
        <v>44005</v>
      </c>
      <c r="J951">
        <v>73.170171383889198</v>
      </c>
      <c r="K951" t="s">
        <v>133</v>
      </c>
    </row>
    <row r="952" spans="1:11" x14ac:dyDescent="0.25">
      <c r="A952" s="1">
        <v>43982</v>
      </c>
      <c r="B952">
        <v>694.81900926540334</v>
      </c>
      <c r="C952" t="s">
        <v>86</v>
      </c>
      <c r="I952" s="1">
        <v>44006</v>
      </c>
      <c r="J952">
        <v>74.336137107111355</v>
      </c>
      <c r="K952" t="s">
        <v>133</v>
      </c>
    </row>
    <row r="953" spans="1:11" x14ac:dyDescent="0.25">
      <c r="A953" s="1">
        <v>43983</v>
      </c>
      <c r="B953">
        <v>615.85520741232267</v>
      </c>
      <c r="C953" t="s">
        <v>86</v>
      </c>
      <c r="I953" s="1">
        <v>44007</v>
      </c>
      <c r="J953">
        <v>73.668909685689087</v>
      </c>
      <c r="K953" t="s">
        <v>133</v>
      </c>
    </row>
    <row r="954" spans="1:11" x14ac:dyDescent="0.25">
      <c r="A954" s="1">
        <v>43984</v>
      </c>
      <c r="B954">
        <v>572.08416592985816</v>
      </c>
      <c r="C954" t="s">
        <v>86</v>
      </c>
      <c r="I954" s="1">
        <v>44008</v>
      </c>
      <c r="J954">
        <v>69.535127748551275</v>
      </c>
      <c r="K954" t="s">
        <v>133</v>
      </c>
    </row>
    <row r="955" spans="1:11" x14ac:dyDescent="0.25">
      <c r="A955" s="1">
        <v>43985</v>
      </c>
      <c r="B955">
        <v>574.46733274388657</v>
      </c>
      <c r="C955" t="s">
        <v>86</v>
      </c>
      <c r="I955" s="1">
        <v>44009</v>
      </c>
      <c r="J955">
        <v>66.828102198841023</v>
      </c>
      <c r="K955" t="s">
        <v>133</v>
      </c>
    </row>
    <row r="956" spans="1:11" x14ac:dyDescent="0.25">
      <c r="A956" s="1">
        <v>43986</v>
      </c>
      <c r="B956">
        <v>578.17386619510921</v>
      </c>
      <c r="C956" t="s">
        <v>86</v>
      </c>
      <c r="I956" s="1">
        <v>44010</v>
      </c>
      <c r="J956">
        <v>69.062481759072824</v>
      </c>
      <c r="K956" t="s">
        <v>133</v>
      </c>
    </row>
    <row r="957" spans="1:11" x14ac:dyDescent="0.25">
      <c r="A957" s="1">
        <v>43987</v>
      </c>
      <c r="B957">
        <v>565.73909295608735</v>
      </c>
      <c r="C957" t="s">
        <v>86</v>
      </c>
      <c r="I957" s="1">
        <v>44011</v>
      </c>
      <c r="J957">
        <v>64.049985407258262</v>
      </c>
      <c r="K957" t="s">
        <v>133</v>
      </c>
    </row>
    <row r="958" spans="1:11" x14ac:dyDescent="0.25">
      <c r="A958" s="1">
        <v>43988</v>
      </c>
      <c r="B958">
        <v>535.79127436486988</v>
      </c>
      <c r="C958" t="s">
        <v>86</v>
      </c>
      <c r="I958" s="1">
        <v>44012</v>
      </c>
      <c r="J958">
        <v>56.43998832580661</v>
      </c>
      <c r="K958" t="s">
        <v>133</v>
      </c>
    </row>
    <row r="959" spans="1:11" x14ac:dyDescent="0.25">
      <c r="A959" s="1">
        <v>43989</v>
      </c>
      <c r="B959">
        <v>499.63301949189588</v>
      </c>
      <c r="C959" t="s">
        <v>86</v>
      </c>
      <c r="I959" s="1">
        <v>44013</v>
      </c>
      <c r="J959">
        <v>51.951990660645286</v>
      </c>
      <c r="K959" t="s">
        <v>133</v>
      </c>
    </row>
    <row r="960" spans="1:11" x14ac:dyDescent="0.25">
      <c r="A960" s="1">
        <v>43990</v>
      </c>
      <c r="B960">
        <v>435.3064155935167</v>
      </c>
      <c r="C960" t="s">
        <v>86</v>
      </c>
      <c r="I960" s="1">
        <v>44014</v>
      </c>
      <c r="J960">
        <v>50.161592528516231</v>
      </c>
      <c r="K960" t="s">
        <v>133</v>
      </c>
    </row>
    <row r="961" spans="1:11" x14ac:dyDescent="0.25">
      <c r="A961" s="1">
        <v>43991</v>
      </c>
      <c r="B961">
        <v>411.84513247481334</v>
      </c>
      <c r="C961" t="s">
        <v>86</v>
      </c>
      <c r="I961" s="1">
        <v>44015</v>
      </c>
      <c r="J961">
        <v>53.329274022812982</v>
      </c>
      <c r="K961" t="s">
        <v>133</v>
      </c>
    </row>
    <row r="962" spans="1:11" x14ac:dyDescent="0.25">
      <c r="A962" s="1">
        <v>43992</v>
      </c>
      <c r="B962">
        <v>393.67610597985066</v>
      </c>
      <c r="C962" t="s">
        <v>86</v>
      </c>
      <c r="I962" s="1">
        <v>43896</v>
      </c>
      <c r="J962">
        <v>4</v>
      </c>
      <c r="K962" t="s">
        <v>134</v>
      </c>
    </row>
    <row r="963" spans="1:11" x14ac:dyDescent="0.25">
      <c r="A963" s="1">
        <v>43993</v>
      </c>
      <c r="B963">
        <v>350.34088478388054</v>
      </c>
      <c r="C963" t="s">
        <v>86</v>
      </c>
      <c r="I963" s="1">
        <v>43897</v>
      </c>
      <c r="J963">
        <v>2.5</v>
      </c>
      <c r="K963" t="s">
        <v>134</v>
      </c>
    </row>
    <row r="964" spans="1:11" x14ac:dyDescent="0.25">
      <c r="A964" s="1">
        <v>43994</v>
      </c>
      <c r="B964">
        <v>383.87270782710442</v>
      </c>
      <c r="C964" t="s">
        <v>86</v>
      </c>
      <c r="I964" s="1">
        <v>43898</v>
      </c>
      <c r="J964">
        <v>1.75</v>
      </c>
      <c r="K964" t="s">
        <v>134</v>
      </c>
    </row>
    <row r="965" spans="1:11" x14ac:dyDescent="0.25">
      <c r="A965" s="1">
        <v>43995</v>
      </c>
      <c r="B965">
        <v>361.09816626168356</v>
      </c>
      <c r="C965" t="s">
        <v>86</v>
      </c>
      <c r="I965" s="1">
        <v>43899</v>
      </c>
      <c r="J965">
        <v>1.375</v>
      </c>
      <c r="K965" t="s">
        <v>134</v>
      </c>
    </row>
    <row r="966" spans="1:11" x14ac:dyDescent="0.25">
      <c r="A966" s="1">
        <v>43996</v>
      </c>
      <c r="B966">
        <v>328.27853300934686</v>
      </c>
      <c r="C966" t="s">
        <v>86</v>
      </c>
      <c r="I966" s="1">
        <v>43900</v>
      </c>
      <c r="J966">
        <v>2.6875</v>
      </c>
      <c r="K966" t="s">
        <v>134</v>
      </c>
    </row>
    <row r="967" spans="1:11" x14ac:dyDescent="0.25">
      <c r="A967" s="1">
        <v>43997</v>
      </c>
      <c r="B967">
        <v>318.62282640747748</v>
      </c>
      <c r="C967" t="s">
        <v>86</v>
      </c>
      <c r="I967" s="1">
        <v>43901</v>
      </c>
      <c r="J967">
        <v>2.84375</v>
      </c>
      <c r="K967" t="s">
        <v>134</v>
      </c>
    </row>
    <row r="968" spans="1:11" x14ac:dyDescent="0.25">
      <c r="A968" s="1">
        <v>43998</v>
      </c>
      <c r="B968">
        <v>311.49826112598197</v>
      </c>
      <c r="C968" t="s">
        <v>86</v>
      </c>
      <c r="I968" s="1">
        <v>43902</v>
      </c>
      <c r="J968">
        <v>2.421875</v>
      </c>
      <c r="K968" t="s">
        <v>134</v>
      </c>
    </row>
    <row r="969" spans="1:11" x14ac:dyDescent="0.25">
      <c r="A969" s="1">
        <v>43999</v>
      </c>
      <c r="B969">
        <v>289.59860890078556</v>
      </c>
      <c r="C969" t="s">
        <v>86</v>
      </c>
      <c r="I969" s="1">
        <v>43903</v>
      </c>
      <c r="J969">
        <v>3.7109375</v>
      </c>
      <c r="K969" t="s">
        <v>134</v>
      </c>
    </row>
    <row r="970" spans="1:11" x14ac:dyDescent="0.25">
      <c r="A970" s="1">
        <v>44000</v>
      </c>
      <c r="B970">
        <v>307.47888712062843</v>
      </c>
      <c r="C970" t="s">
        <v>86</v>
      </c>
      <c r="I970" s="1">
        <v>43904</v>
      </c>
      <c r="J970">
        <v>3.85546875</v>
      </c>
      <c r="K970" t="s">
        <v>134</v>
      </c>
    </row>
    <row r="971" spans="1:11" x14ac:dyDescent="0.25">
      <c r="A971" s="1">
        <v>44001</v>
      </c>
      <c r="B971">
        <v>278.58310969650273</v>
      </c>
      <c r="C971" t="s">
        <v>86</v>
      </c>
      <c r="I971" s="1">
        <v>43905</v>
      </c>
      <c r="J971">
        <v>5.927734375</v>
      </c>
      <c r="K971" t="s">
        <v>134</v>
      </c>
    </row>
    <row r="972" spans="1:11" x14ac:dyDescent="0.25">
      <c r="A972" s="1">
        <v>44002</v>
      </c>
      <c r="B972">
        <v>292.0664877572022</v>
      </c>
      <c r="C972" t="s">
        <v>86</v>
      </c>
      <c r="I972" s="1">
        <v>43906</v>
      </c>
      <c r="J972">
        <v>5.4638671875</v>
      </c>
      <c r="K972" t="s">
        <v>134</v>
      </c>
    </row>
    <row r="973" spans="1:11" x14ac:dyDescent="0.25">
      <c r="A973" s="1">
        <v>44003</v>
      </c>
      <c r="B973">
        <v>301.25319020576177</v>
      </c>
      <c r="C973" t="s">
        <v>86</v>
      </c>
      <c r="I973" s="1">
        <v>43907</v>
      </c>
      <c r="J973">
        <v>11.73193359375</v>
      </c>
      <c r="K973" t="s">
        <v>134</v>
      </c>
    </row>
    <row r="974" spans="1:11" x14ac:dyDescent="0.25">
      <c r="A974" s="1">
        <v>44004</v>
      </c>
      <c r="B974">
        <v>301.60255216460939</v>
      </c>
      <c r="C974" t="s">
        <v>86</v>
      </c>
      <c r="I974" s="1">
        <v>43908</v>
      </c>
      <c r="J974">
        <v>19.365966796875</v>
      </c>
      <c r="K974" t="s">
        <v>134</v>
      </c>
    </row>
    <row r="975" spans="1:11" x14ac:dyDescent="0.25">
      <c r="A975" s="1">
        <v>44005</v>
      </c>
      <c r="B975">
        <v>283.28204173168751</v>
      </c>
      <c r="C975" t="s">
        <v>86</v>
      </c>
      <c r="I975" s="1">
        <v>43909</v>
      </c>
      <c r="J975">
        <v>23.6829833984375</v>
      </c>
      <c r="K975" t="s">
        <v>134</v>
      </c>
    </row>
    <row r="976" spans="1:11" x14ac:dyDescent="0.25">
      <c r="A976" s="1">
        <v>44006</v>
      </c>
      <c r="B976">
        <v>292.42563338535001</v>
      </c>
      <c r="C976" t="s">
        <v>86</v>
      </c>
      <c r="I976" s="1">
        <v>43910</v>
      </c>
      <c r="J976">
        <v>32.34149169921875</v>
      </c>
      <c r="K976" t="s">
        <v>134</v>
      </c>
    </row>
    <row r="977" spans="1:11" x14ac:dyDescent="0.25">
      <c r="A977" s="1">
        <v>44007</v>
      </c>
      <c r="B977">
        <v>300.54050670828002</v>
      </c>
      <c r="C977" t="s">
        <v>86</v>
      </c>
      <c r="I977" s="1">
        <v>43911</v>
      </c>
      <c r="J977">
        <v>40.670745849609375</v>
      </c>
      <c r="K977" t="s">
        <v>134</v>
      </c>
    </row>
    <row r="978" spans="1:11" x14ac:dyDescent="0.25">
      <c r="A978" s="1">
        <v>43886</v>
      </c>
      <c r="B978">
        <v>4</v>
      </c>
      <c r="C978" t="s">
        <v>87</v>
      </c>
      <c r="I978" s="1">
        <v>43912</v>
      </c>
      <c r="J978">
        <v>38.335372924804688</v>
      </c>
      <c r="K978" t="s">
        <v>134</v>
      </c>
    </row>
    <row r="979" spans="1:11" x14ac:dyDescent="0.25">
      <c r="A979" s="1">
        <v>43887</v>
      </c>
      <c r="B979">
        <v>3</v>
      </c>
      <c r="C979" t="s">
        <v>87</v>
      </c>
      <c r="I979" s="1">
        <v>43913</v>
      </c>
      <c r="J979">
        <v>85.667686462402344</v>
      </c>
      <c r="K979" t="s">
        <v>134</v>
      </c>
    </row>
    <row r="980" spans="1:11" x14ac:dyDescent="0.25">
      <c r="A980" s="1">
        <v>43888</v>
      </c>
      <c r="B980">
        <v>2</v>
      </c>
      <c r="C980" t="s">
        <v>87</v>
      </c>
      <c r="I980" s="1">
        <v>43914</v>
      </c>
      <c r="J980">
        <v>91.333843231201172</v>
      </c>
      <c r="K980" t="s">
        <v>134</v>
      </c>
    </row>
    <row r="981" spans="1:11" x14ac:dyDescent="0.25">
      <c r="A981" s="1">
        <v>43889</v>
      </c>
      <c r="B981">
        <v>9.5</v>
      </c>
      <c r="C981" t="s">
        <v>87</v>
      </c>
      <c r="I981" s="1">
        <v>43915</v>
      </c>
      <c r="J981">
        <v>129.66692161560059</v>
      </c>
      <c r="K981" t="s">
        <v>134</v>
      </c>
    </row>
    <row r="982" spans="1:11" x14ac:dyDescent="0.25">
      <c r="A982" s="1">
        <v>43890</v>
      </c>
      <c r="B982">
        <v>34.25</v>
      </c>
      <c r="C982" t="s">
        <v>87</v>
      </c>
      <c r="I982" s="1">
        <v>43916</v>
      </c>
      <c r="J982">
        <v>162.83346080780029</v>
      </c>
      <c r="K982" t="s">
        <v>134</v>
      </c>
    </row>
    <row r="983" spans="1:11" x14ac:dyDescent="0.25">
      <c r="A983" s="1">
        <v>43891</v>
      </c>
      <c r="B983">
        <v>52.625</v>
      </c>
      <c r="C983" t="s">
        <v>87</v>
      </c>
      <c r="I983" s="1">
        <v>43917</v>
      </c>
      <c r="J983">
        <v>175.91673040390015</v>
      </c>
      <c r="K983" t="s">
        <v>134</v>
      </c>
    </row>
    <row r="984" spans="1:11" x14ac:dyDescent="0.25">
      <c r="A984" s="1">
        <v>43892</v>
      </c>
      <c r="B984">
        <v>64.8125</v>
      </c>
      <c r="C984" t="s">
        <v>87</v>
      </c>
      <c r="I984" s="1">
        <v>43918</v>
      </c>
      <c r="J984">
        <v>212.95836520195007</v>
      </c>
      <c r="K984" t="s">
        <v>134</v>
      </c>
    </row>
    <row r="985" spans="1:11" x14ac:dyDescent="0.25">
      <c r="A985" s="1">
        <v>43893</v>
      </c>
      <c r="B985">
        <v>78.90625</v>
      </c>
      <c r="C985" t="s">
        <v>87</v>
      </c>
      <c r="I985" s="1">
        <v>43919</v>
      </c>
      <c r="J985">
        <v>193.97918260097504</v>
      </c>
      <c r="K985" t="s">
        <v>134</v>
      </c>
    </row>
    <row r="986" spans="1:11" x14ac:dyDescent="0.25">
      <c r="A986" s="1">
        <v>43894</v>
      </c>
      <c r="B986">
        <v>101.953125</v>
      </c>
      <c r="C986" t="s">
        <v>87</v>
      </c>
      <c r="I986" s="1">
        <v>43920</v>
      </c>
      <c r="J986">
        <v>280.98959130048752</v>
      </c>
      <c r="K986" t="s">
        <v>134</v>
      </c>
    </row>
    <row r="987" spans="1:11" x14ac:dyDescent="0.25">
      <c r="A987" s="1">
        <v>43895</v>
      </c>
      <c r="B987">
        <v>153.4765625</v>
      </c>
      <c r="C987" t="s">
        <v>87</v>
      </c>
      <c r="I987" s="1">
        <v>43921</v>
      </c>
      <c r="J987">
        <v>314.99479565024376</v>
      </c>
      <c r="K987" t="s">
        <v>134</v>
      </c>
    </row>
    <row r="988" spans="1:11" x14ac:dyDescent="0.25">
      <c r="A988" s="1">
        <v>43896</v>
      </c>
      <c r="B988">
        <v>195.73828125</v>
      </c>
      <c r="C988" t="s">
        <v>87</v>
      </c>
      <c r="I988" s="1">
        <v>43922</v>
      </c>
      <c r="J988">
        <v>329.99739782512188</v>
      </c>
      <c r="K988" t="s">
        <v>134</v>
      </c>
    </row>
    <row r="989" spans="1:11" x14ac:dyDescent="0.25">
      <c r="A989" s="1">
        <v>43897</v>
      </c>
      <c r="B989">
        <v>217.869140625</v>
      </c>
      <c r="C989" t="s">
        <v>87</v>
      </c>
      <c r="I989" s="1">
        <v>43923</v>
      </c>
      <c r="J989">
        <v>402.49869891256094</v>
      </c>
      <c r="K989" t="s">
        <v>134</v>
      </c>
    </row>
    <row r="990" spans="1:11" x14ac:dyDescent="0.25">
      <c r="A990" s="1">
        <v>43898</v>
      </c>
      <c r="B990">
        <v>391.9345703125</v>
      </c>
      <c r="C990" t="s">
        <v>87</v>
      </c>
      <c r="I990" s="1">
        <v>43924</v>
      </c>
      <c r="J990">
        <v>414.74934945628047</v>
      </c>
      <c r="K990" t="s">
        <v>134</v>
      </c>
    </row>
    <row r="991" spans="1:11" x14ac:dyDescent="0.25">
      <c r="A991" s="1">
        <v>43899</v>
      </c>
      <c r="B991">
        <v>366.96728515625</v>
      </c>
      <c r="C991" t="s">
        <v>87</v>
      </c>
      <c r="I991" s="1">
        <v>43925</v>
      </c>
      <c r="J991">
        <v>520.87467472814023</v>
      </c>
      <c r="K991" t="s">
        <v>134</v>
      </c>
    </row>
    <row r="992" spans="1:11" x14ac:dyDescent="0.25">
      <c r="A992" s="1">
        <v>43900</v>
      </c>
      <c r="B992">
        <v>416.483642578125</v>
      </c>
      <c r="C992" t="s">
        <v>87</v>
      </c>
      <c r="I992" s="1">
        <v>43926</v>
      </c>
      <c r="J992">
        <v>656.93733736407012</v>
      </c>
      <c r="K992" t="s">
        <v>134</v>
      </c>
    </row>
    <row r="993" spans="1:11" x14ac:dyDescent="0.25">
      <c r="A993" s="1">
        <v>43901</v>
      </c>
      <c r="B993">
        <v>501.7418212890625</v>
      </c>
      <c r="C993" t="s">
        <v>87</v>
      </c>
      <c r="I993" s="1">
        <v>43927</v>
      </c>
      <c r="J993">
        <v>653.46866868203506</v>
      </c>
      <c r="K993" t="s">
        <v>134</v>
      </c>
    </row>
    <row r="994" spans="1:11" x14ac:dyDescent="0.25">
      <c r="A994" s="1">
        <v>43902</v>
      </c>
      <c r="B994">
        <v>635.37091064453125</v>
      </c>
      <c r="C994" t="s">
        <v>87</v>
      </c>
      <c r="I994" s="1">
        <v>43928</v>
      </c>
      <c r="J994">
        <v>627.73433434101753</v>
      </c>
      <c r="K994" t="s">
        <v>134</v>
      </c>
    </row>
    <row r="995" spans="1:11" x14ac:dyDescent="0.25">
      <c r="A995" s="1">
        <v>43903</v>
      </c>
      <c r="B995">
        <v>706.68545532226563</v>
      </c>
      <c r="C995" t="s">
        <v>87</v>
      </c>
      <c r="I995" s="1">
        <v>43929</v>
      </c>
      <c r="J995">
        <v>685.36716717050876</v>
      </c>
      <c r="K995" t="s">
        <v>134</v>
      </c>
    </row>
    <row r="996" spans="1:11" x14ac:dyDescent="0.25">
      <c r="A996" s="1">
        <v>43904</v>
      </c>
      <c r="B996">
        <v>976.84272766113281</v>
      </c>
      <c r="C996" t="s">
        <v>87</v>
      </c>
      <c r="I996" s="1">
        <v>43930</v>
      </c>
      <c r="J996">
        <v>684.18358358525438</v>
      </c>
      <c r="K996" t="s">
        <v>134</v>
      </c>
    </row>
    <row r="997" spans="1:11" x14ac:dyDescent="0.25">
      <c r="A997" s="1">
        <v>43905</v>
      </c>
      <c r="B997">
        <v>1234.4213638305664</v>
      </c>
      <c r="C997" t="s">
        <v>87</v>
      </c>
      <c r="I997" s="1">
        <v>43931</v>
      </c>
      <c r="J997">
        <v>698.09179179262719</v>
      </c>
      <c r="K997" t="s">
        <v>134</v>
      </c>
    </row>
    <row r="998" spans="1:11" x14ac:dyDescent="0.25">
      <c r="A998" s="1">
        <v>43906</v>
      </c>
      <c r="B998">
        <v>1515.7106819152832</v>
      </c>
      <c r="C998" t="s">
        <v>87</v>
      </c>
      <c r="I998" s="1">
        <v>43932</v>
      </c>
      <c r="J998">
        <v>808.5458958963136</v>
      </c>
      <c r="K998" t="s">
        <v>134</v>
      </c>
    </row>
    <row r="999" spans="1:11" x14ac:dyDescent="0.25">
      <c r="A999" s="1">
        <v>43907</v>
      </c>
      <c r="B999">
        <v>1246.3553409576416</v>
      </c>
      <c r="C999" t="s">
        <v>87</v>
      </c>
      <c r="I999" s="1">
        <v>43933</v>
      </c>
      <c r="J999">
        <v>848.7729479481568</v>
      </c>
      <c r="K999" t="s">
        <v>134</v>
      </c>
    </row>
    <row r="1000" spans="1:11" x14ac:dyDescent="0.25">
      <c r="A1000" s="1">
        <v>43908</v>
      </c>
      <c r="B1000">
        <v>1779.6776704788208</v>
      </c>
      <c r="C1000" t="s">
        <v>87</v>
      </c>
      <c r="I1000" s="1">
        <v>43934</v>
      </c>
      <c r="J1000">
        <v>802.3864739740784</v>
      </c>
      <c r="K1000" t="s">
        <v>134</v>
      </c>
    </row>
    <row r="1001" spans="1:11" x14ac:dyDescent="0.25">
      <c r="A1001" s="1">
        <v>43909</v>
      </c>
      <c r="B1001">
        <v>2215.3388352394104</v>
      </c>
      <c r="C1001" t="s">
        <v>87</v>
      </c>
      <c r="I1001" s="1">
        <v>43935</v>
      </c>
      <c r="J1001">
        <v>807.1932369870392</v>
      </c>
      <c r="K1001" t="s">
        <v>134</v>
      </c>
    </row>
    <row r="1002" spans="1:11" x14ac:dyDescent="0.25">
      <c r="A1002" s="1">
        <v>43910</v>
      </c>
      <c r="B1002">
        <v>2381.1694176197052</v>
      </c>
      <c r="C1002" t="s">
        <v>87</v>
      </c>
      <c r="I1002" s="1">
        <v>43936</v>
      </c>
      <c r="J1002">
        <v>822.0966184935196</v>
      </c>
      <c r="K1002" t="s">
        <v>134</v>
      </c>
    </row>
    <row r="1003" spans="1:11" x14ac:dyDescent="0.25">
      <c r="A1003" s="1">
        <v>43911</v>
      </c>
      <c r="B1003">
        <v>2939.0847088098526</v>
      </c>
      <c r="C1003" t="s">
        <v>87</v>
      </c>
      <c r="I1003" s="1">
        <v>43937</v>
      </c>
      <c r="J1003">
        <v>774.5483092467598</v>
      </c>
      <c r="K1003" t="s">
        <v>134</v>
      </c>
    </row>
    <row r="1004" spans="1:11" x14ac:dyDescent="0.25">
      <c r="A1004" s="1">
        <v>43912</v>
      </c>
      <c r="B1004">
        <v>2999.0423544049263</v>
      </c>
      <c r="C1004" t="s">
        <v>87</v>
      </c>
      <c r="I1004" s="1">
        <v>43938</v>
      </c>
      <c r="J1004">
        <v>767.2741546233799</v>
      </c>
      <c r="K1004" t="s">
        <v>134</v>
      </c>
    </row>
    <row r="1005" spans="1:11" x14ac:dyDescent="0.25">
      <c r="A1005" s="1">
        <v>43913</v>
      </c>
      <c r="B1005">
        <v>3116.0211772024632</v>
      </c>
      <c r="C1005" t="s">
        <v>87</v>
      </c>
      <c r="I1005" s="1">
        <v>43939</v>
      </c>
      <c r="J1005">
        <v>766.63707731168995</v>
      </c>
      <c r="K1005" t="s">
        <v>134</v>
      </c>
    </row>
    <row r="1006" spans="1:11" x14ac:dyDescent="0.25">
      <c r="A1006" s="1">
        <v>43914</v>
      </c>
      <c r="B1006">
        <v>3321.0105886012316</v>
      </c>
      <c r="C1006" t="s">
        <v>87</v>
      </c>
      <c r="I1006" s="1">
        <v>43940</v>
      </c>
      <c r="J1006">
        <v>723.81853865584503</v>
      </c>
      <c r="K1006" t="s">
        <v>134</v>
      </c>
    </row>
    <row r="1007" spans="1:11" x14ac:dyDescent="0.25">
      <c r="A1007" s="1">
        <v>43915</v>
      </c>
      <c r="B1007">
        <v>3764.0052943006158</v>
      </c>
      <c r="C1007" t="s">
        <v>87</v>
      </c>
      <c r="I1007" s="1">
        <v>43941</v>
      </c>
      <c r="J1007">
        <v>624.40926932792252</v>
      </c>
      <c r="K1007" t="s">
        <v>134</v>
      </c>
    </row>
    <row r="1008" spans="1:11" x14ac:dyDescent="0.25">
      <c r="A1008" s="1">
        <v>43916</v>
      </c>
      <c r="B1008">
        <v>4543.0026471503079</v>
      </c>
      <c r="C1008" t="s">
        <v>87</v>
      </c>
      <c r="I1008" s="1">
        <v>43942</v>
      </c>
      <c r="J1008">
        <v>630.20463466396131</v>
      </c>
      <c r="K1008" t="s">
        <v>134</v>
      </c>
    </row>
    <row r="1009" spans="1:11" x14ac:dyDescent="0.25">
      <c r="A1009" s="1">
        <v>43917</v>
      </c>
      <c r="B1009">
        <v>5264.5013235751539</v>
      </c>
      <c r="C1009" t="s">
        <v>87</v>
      </c>
      <c r="I1009" s="1">
        <v>43943</v>
      </c>
      <c r="J1009">
        <v>617.10231733198066</v>
      </c>
      <c r="K1009" t="s">
        <v>134</v>
      </c>
    </row>
    <row r="1010" spans="1:11" x14ac:dyDescent="0.25">
      <c r="A1010" s="1">
        <v>43918</v>
      </c>
      <c r="B1010">
        <v>5910.750661787577</v>
      </c>
      <c r="C1010" t="s">
        <v>87</v>
      </c>
      <c r="I1010" s="1">
        <v>43944</v>
      </c>
      <c r="J1010">
        <v>579.55115866599033</v>
      </c>
      <c r="K1010" t="s">
        <v>134</v>
      </c>
    </row>
    <row r="1011" spans="1:11" x14ac:dyDescent="0.25">
      <c r="A1011" s="1">
        <v>43919</v>
      </c>
      <c r="B1011">
        <v>5735.3753308937885</v>
      </c>
      <c r="C1011" t="s">
        <v>87</v>
      </c>
      <c r="I1011" s="1">
        <v>43945</v>
      </c>
      <c r="J1011">
        <v>594.77557933299522</v>
      </c>
      <c r="K1011" t="s">
        <v>134</v>
      </c>
    </row>
    <row r="1012" spans="1:11" x14ac:dyDescent="0.25">
      <c r="A1012" s="1">
        <v>43920</v>
      </c>
      <c r="B1012">
        <v>5262.1876654468942</v>
      </c>
      <c r="C1012" t="s">
        <v>87</v>
      </c>
      <c r="I1012" s="1">
        <v>43946</v>
      </c>
      <c r="J1012">
        <v>582.38778966649761</v>
      </c>
      <c r="K1012" t="s">
        <v>134</v>
      </c>
    </row>
    <row r="1013" spans="1:11" x14ac:dyDescent="0.25">
      <c r="A1013" s="1">
        <v>43921</v>
      </c>
      <c r="B1013">
        <v>5255.5938327234471</v>
      </c>
      <c r="C1013" t="s">
        <v>87</v>
      </c>
      <c r="I1013" s="1">
        <v>43947</v>
      </c>
      <c r="J1013">
        <v>600.69389483324881</v>
      </c>
      <c r="K1013" t="s">
        <v>134</v>
      </c>
    </row>
    <row r="1014" spans="1:11" x14ac:dyDescent="0.25">
      <c r="A1014" s="1">
        <v>43922</v>
      </c>
      <c r="B1014">
        <v>5232.7969163617236</v>
      </c>
      <c r="C1014" t="s">
        <v>87</v>
      </c>
      <c r="I1014" s="1">
        <v>43948</v>
      </c>
      <c r="J1014">
        <v>515.8469474166244</v>
      </c>
      <c r="K1014" t="s">
        <v>134</v>
      </c>
    </row>
    <row r="1015" spans="1:11" x14ac:dyDescent="0.25">
      <c r="A1015" s="1">
        <v>43923</v>
      </c>
      <c r="B1015">
        <v>5692.8984581808618</v>
      </c>
      <c r="C1015" t="s">
        <v>87</v>
      </c>
      <c r="I1015" s="1">
        <v>43949</v>
      </c>
      <c r="J1015">
        <v>540.92347370831226</v>
      </c>
      <c r="K1015" t="s">
        <v>134</v>
      </c>
    </row>
    <row r="1016" spans="1:11" x14ac:dyDescent="0.25">
      <c r="A1016" s="1">
        <v>43924</v>
      </c>
      <c r="B1016">
        <v>5825.9492290904309</v>
      </c>
      <c r="C1016" t="s">
        <v>87</v>
      </c>
      <c r="I1016" s="1">
        <v>43950</v>
      </c>
      <c r="J1016">
        <v>571.46173685415613</v>
      </c>
      <c r="K1016" t="s">
        <v>134</v>
      </c>
    </row>
    <row r="1017" spans="1:11" x14ac:dyDescent="0.25">
      <c r="A1017" s="1">
        <v>43925</v>
      </c>
      <c r="B1017">
        <v>5899.9746145452154</v>
      </c>
      <c r="C1017" t="s">
        <v>87</v>
      </c>
      <c r="I1017" s="1">
        <v>43951</v>
      </c>
      <c r="J1017">
        <v>574.73086842707812</v>
      </c>
      <c r="K1017" t="s">
        <v>134</v>
      </c>
    </row>
    <row r="1018" spans="1:11" x14ac:dyDescent="0.25">
      <c r="A1018" s="1">
        <v>43926</v>
      </c>
      <c r="B1018">
        <v>5558.4873072726077</v>
      </c>
      <c r="C1018" t="s">
        <v>87</v>
      </c>
      <c r="I1018" s="1">
        <v>43952</v>
      </c>
      <c r="J1018">
        <v>549.86543421353906</v>
      </c>
      <c r="K1018" t="s">
        <v>134</v>
      </c>
    </row>
    <row r="1019" spans="1:11" x14ac:dyDescent="0.25">
      <c r="A1019" s="1">
        <v>43927</v>
      </c>
      <c r="B1019">
        <v>4804.2436536363039</v>
      </c>
      <c r="C1019" t="s">
        <v>87</v>
      </c>
      <c r="I1019" s="1">
        <v>43953</v>
      </c>
      <c r="J1019">
        <v>562.43271710676959</v>
      </c>
      <c r="K1019" t="s">
        <v>134</v>
      </c>
    </row>
    <row r="1020" spans="1:11" x14ac:dyDescent="0.25">
      <c r="A1020" s="1">
        <v>43928</v>
      </c>
      <c r="B1020">
        <v>4428.6218268181519</v>
      </c>
      <c r="C1020" t="s">
        <v>87</v>
      </c>
      <c r="I1020" s="1">
        <v>43954</v>
      </c>
      <c r="J1020">
        <v>522.21635855338479</v>
      </c>
      <c r="K1020" t="s">
        <v>134</v>
      </c>
    </row>
    <row r="1021" spans="1:11" x14ac:dyDescent="0.25">
      <c r="A1021" s="1">
        <v>43929</v>
      </c>
      <c r="B1021">
        <v>4605.3109134090755</v>
      </c>
      <c r="C1021" t="s">
        <v>87</v>
      </c>
      <c r="I1021" s="1">
        <v>43955</v>
      </c>
      <c r="J1021">
        <v>477.6081792766924</v>
      </c>
      <c r="K1021" t="s">
        <v>134</v>
      </c>
    </row>
    <row r="1022" spans="1:11" x14ac:dyDescent="0.25">
      <c r="A1022" s="1">
        <v>43930</v>
      </c>
      <c r="B1022">
        <v>4636.6554567045378</v>
      </c>
      <c r="C1022" t="s">
        <v>87</v>
      </c>
      <c r="I1022" s="1">
        <v>43956</v>
      </c>
      <c r="J1022">
        <v>465.80408963834623</v>
      </c>
      <c r="K1022" t="s">
        <v>134</v>
      </c>
    </row>
    <row r="1023" spans="1:11" x14ac:dyDescent="0.25">
      <c r="A1023" s="1">
        <v>43931</v>
      </c>
      <c r="B1023">
        <v>4610.8277283522693</v>
      </c>
      <c r="C1023" t="s">
        <v>87</v>
      </c>
      <c r="I1023" s="1">
        <v>43957</v>
      </c>
      <c r="J1023">
        <v>499.90204481917311</v>
      </c>
      <c r="K1023" t="s">
        <v>134</v>
      </c>
    </row>
    <row r="1024" spans="1:11" x14ac:dyDescent="0.25">
      <c r="A1024" s="1">
        <v>43932</v>
      </c>
      <c r="B1024">
        <v>4707.9138641761347</v>
      </c>
      <c r="C1024" t="s">
        <v>87</v>
      </c>
      <c r="I1024" s="1">
        <v>43958</v>
      </c>
      <c r="J1024">
        <v>468.45102240958659</v>
      </c>
      <c r="K1024" t="s">
        <v>134</v>
      </c>
    </row>
    <row r="1025" spans="1:11" x14ac:dyDescent="0.25">
      <c r="A1025" s="1">
        <v>43933</v>
      </c>
      <c r="B1025">
        <v>4511.9569320880673</v>
      </c>
      <c r="C1025" t="s">
        <v>87</v>
      </c>
      <c r="I1025" s="1">
        <v>43959</v>
      </c>
      <c r="J1025">
        <v>466.22551120479329</v>
      </c>
      <c r="K1025" t="s">
        <v>134</v>
      </c>
    </row>
    <row r="1026" spans="1:11" x14ac:dyDescent="0.25">
      <c r="A1026" s="1">
        <v>43934</v>
      </c>
      <c r="B1026">
        <v>4055.4784660440337</v>
      </c>
      <c r="C1026" t="s">
        <v>87</v>
      </c>
      <c r="I1026" s="1">
        <v>43960</v>
      </c>
      <c r="J1026">
        <v>443.11275560239665</v>
      </c>
      <c r="K1026" t="s">
        <v>134</v>
      </c>
    </row>
    <row r="1027" spans="1:11" x14ac:dyDescent="0.25">
      <c r="A1027" s="1">
        <v>43935</v>
      </c>
      <c r="B1027">
        <v>3547.2392330220168</v>
      </c>
      <c r="C1027" t="s">
        <v>87</v>
      </c>
      <c r="I1027" s="1">
        <v>43961</v>
      </c>
      <c r="J1027">
        <v>429.05637780119832</v>
      </c>
      <c r="K1027" t="s">
        <v>134</v>
      </c>
    </row>
    <row r="1028" spans="1:11" x14ac:dyDescent="0.25">
      <c r="A1028" s="1">
        <v>43936</v>
      </c>
      <c r="B1028">
        <v>3691.6196165110086</v>
      </c>
      <c r="C1028" t="s">
        <v>87</v>
      </c>
      <c r="I1028" s="1">
        <v>43962</v>
      </c>
      <c r="J1028">
        <v>344.52818890059916</v>
      </c>
      <c r="K1028" t="s">
        <v>134</v>
      </c>
    </row>
    <row r="1029" spans="1:11" x14ac:dyDescent="0.25">
      <c r="A1029" s="1">
        <v>43937</v>
      </c>
      <c r="B1029">
        <v>3947.8098082555043</v>
      </c>
      <c r="C1029" t="s">
        <v>87</v>
      </c>
      <c r="I1029" s="1">
        <v>43963</v>
      </c>
      <c r="J1029">
        <v>338.76409445029958</v>
      </c>
      <c r="K1029" t="s">
        <v>134</v>
      </c>
    </row>
    <row r="1030" spans="1:11" x14ac:dyDescent="0.25">
      <c r="A1030" s="1">
        <v>43938</v>
      </c>
      <c r="B1030">
        <v>3949.4049041277522</v>
      </c>
      <c r="C1030" t="s">
        <v>87</v>
      </c>
      <c r="I1030" s="1">
        <v>43964</v>
      </c>
      <c r="J1030">
        <v>360.38204722514979</v>
      </c>
      <c r="K1030" t="s">
        <v>134</v>
      </c>
    </row>
    <row r="1031" spans="1:11" x14ac:dyDescent="0.25">
      <c r="A1031" s="1">
        <v>43939</v>
      </c>
      <c r="B1031">
        <v>4321.7024520638761</v>
      </c>
      <c r="C1031" t="s">
        <v>87</v>
      </c>
      <c r="I1031" s="1">
        <v>43965</v>
      </c>
      <c r="J1031">
        <v>341.6910236125749</v>
      </c>
      <c r="K1031" t="s">
        <v>134</v>
      </c>
    </row>
    <row r="1032" spans="1:11" x14ac:dyDescent="0.25">
      <c r="A1032" s="1">
        <v>43940</v>
      </c>
      <c r="B1032">
        <v>4206.8512260319385</v>
      </c>
      <c r="C1032" t="s">
        <v>87</v>
      </c>
      <c r="I1032" s="1">
        <v>43966</v>
      </c>
      <c r="J1032">
        <v>313.34551180628745</v>
      </c>
      <c r="K1032" t="s">
        <v>134</v>
      </c>
    </row>
    <row r="1033" spans="1:11" x14ac:dyDescent="0.25">
      <c r="A1033" s="1">
        <v>43941</v>
      </c>
      <c r="B1033">
        <v>3679.9256130159692</v>
      </c>
      <c r="C1033" t="s">
        <v>87</v>
      </c>
      <c r="I1033" s="1">
        <v>43967</v>
      </c>
      <c r="J1033">
        <v>291.17275590314375</v>
      </c>
      <c r="K1033" t="s">
        <v>134</v>
      </c>
    </row>
    <row r="1034" spans="1:11" x14ac:dyDescent="0.25">
      <c r="A1034" s="1">
        <v>43942</v>
      </c>
      <c r="B1034">
        <v>3325.9628065079846</v>
      </c>
      <c r="C1034" t="s">
        <v>87</v>
      </c>
      <c r="I1034" s="1">
        <v>43968</v>
      </c>
      <c r="J1034">
        <v>382.58637795157188</v>
      </c>
      <c r="K1034" t="s">
        <v>134</v>
      </c>
    </row>
    <row r="1035" spans="1:11" x14ac:dyDescent="0.25">
      <c r="A1035" s="1">
        <v>43943</v>
      </c>
      <c r="B1035">
        <v>2996.4814032539925</v>
      </c>
      <c r="C1035" t="s">
        <v>87</v>
      </c>
      <c r="I1035" s="1">
        <v>43969</v>
      </c>
      <c r="J1035">
        <v>278.29318897578594</v>
      </c>
      <c r="K1035" t="s">
        <v>134</v>
      </c>
    </row>
    <row r="1036" spans="1:11" x14ac:dyDescent="0.25">
      <c r="A1036" s="1">
        <v>43944</v>
      </c>
      <c r="B1036">
        <v>3391.2407016269963</v>
      </c>
      <c r="C1036" t="s">
        <v>87</v>
      </c>
      <c r="I1036" s="1">
        <v>43970</v>
      </c>
      <c r="J1036">
        <v>236.64659448789297</v>
      </c>
      <c r="K1036" t="s">
        <v>134</v>
      </c>
    </row>
    <row r="1037" spans="1:11" x14ac:dyDescent="0.25">
      <c r="A1037" s="1">
        <v>43945</v>
      </c>
      <c r="B1037">
        <v>3442.1203508134981</v>
      </c>
      <c r="C1037" t="s">
        <v>87</v>
      </c>
      <c r="I1037" s="1">
        <v>43971</v>
      </c>
      <c r="J1037">
        <v>236.32329724394648</v>
      </c>
      <c r="K1037" t="s">
        <v>134</v>
      </c>
    </row>
    <row r="1038" spans="1:11" x14ac:dyDescent="0.25">
      <c r="A1038" s="1">
        <v>43946</v>
      </c>
      <c r="B1038">
        <v>3466.5601754067493</v>
      </c>
      <c r="C1038" t="s">
        <v>87</v>
      </c>
      <c r="I1038" s="1">
        <v>43972</v>
      </c>
      <c r="J1038">
        <v>302.66164862197326</v>
      </c>
      <c r="K1038" t="s">
        <v>134</v>
      </c>
    </row>
    <row r="1039" spans="1:11" x14ac:dyDescent="0.25">
      <c r="A1039" s="1">
        <v>43947</v>
      </c>
      <c r="B1039">
        <v>3256.7800877033746</v>
      </c>
      <c r="C1039" t="s">
        <v>87</v>
      </c>
      <c r="I1039" s="1">
        <v>43973</v>
      </c>
      <c r="J1039">
        <v>288.3308243109866</v>
      </c>
      <c r="K1039" t="s">
        <v>134</v>
      </c>
    </row>
    <row r="1040" spans="1:11" x14ac:dyDescent="0.25">
      <c r="A1040" s="1">
        <v>43948</v>
      </c>
      <c r="B1040">
        <v>2756.3900438516876</v>
      </c>
      <c r="C1040" t="s">
        <v>87</v>
      </c>
      <c r="I1040" s="1">
        <v>43974</v>
      </c>
      <c r="J1040">
        <v>265.6654121554933</v>
      </c>
      <c r="K1040" t="s">
        <v>134</v>
      </c>
    </row>
    <row r="1041" spans="1:11" x14ac:dyDescent="0.25">
      <c r="A1041" s="1">
        <v>43949</v>
      </c>
      <c r="B1041">
        <v>2742.6950219258438</v>
      </c>
      <c r="C1041" t="s">
        <v>87</v>
      </c>
      <c r="I1041" s="1">
        <v>43975</v>
      </c>
      <c r="J1041">
        <v>229.83270607774665</v>
      </c>
      <c r="K1041" t="s">
        <v>134</v>
      </c>
    </row>
    <row r="1042" spans="1:11" x14ac:dyDescent="0.25">
      <c r="A1042" s="1">
        <v>43950</v>
      </c>
      <c r="B1042">
        <v>3056.3475109629217</v>
      </c>
      <c r="C1042" t="s">
        <v>87</v>
      </c>
      <c r="I1042" s="1">
        <v>43976</v>
      </c>
      <c r="J1042">
        <v>197.41635303887332</v>
      </c>
      <c r="K1042" t="s">
        <v>134</v>
      </c>
    </row>
    <row r="1043" spans="1:11" x14ac:dyDescent="0.25">
      <c r="A1043" s="1">
        <v>43951</v>
      </c>
      <c r="B1043">
        <v>2851.1737554814608</v>
      </c>
      <c r="C1043" t="s">
        <v>87</v>
      </c>
      <c r="I1043" s="1">
        <v>43977</v>
      </c>
      <c r="J1043">
        <v>188.20817651943668</v>
      </c>
      <c r="K1043" t="s">
        <v>134</v>
      </c>
    </row>
    <row r="1044" spans="1:11" x14ac:dyDescent="0.25">
      <c r="A1044" s="1">
        <v>43952</v>
      </c>
      <c r="B1044">
        <v>2936.0868777407304</v>
      </c>
      <c r="C1044" t="s">
        <v>87</v>
      </c>
      <c r="I1044" s="1">
        <v>43978</v>
      </c>
      <c r="J1044">
        <v>180.10408825971834</v>
      </c>
      <c r="K1044" t="s">
        <v>134</v>
      </c>
    </row>
    <row r="1045" spans="1:11" x14ac:dyDescent="0.25">
      <c r="A1045" s="1">
        <v>43953</v>
      </c>
      <c r="B1045">
        <v>2646.5434388703652</v>
      </c>
      <c r="C1045" t="s">
        <v>87</v>
      </c>
      <c r="I1045" s="1">
        <v>43979</v>
      </c>
      <c r="J1045">
        <v>187.55204412985915</v>
      </c>
      <c r="K1045" t="s">
        <v>134</v>
      </c>
    </row>
    <row r="1046" spans="1:11" x14ac:dyDescent="0.25">
      <c r="A1046" s="1">
        <v>43954</v>
      </c>
      <c r="B1046">
        <v>2485.2717194351826</v>
      </c>
      <c r="C1046" t="s">
        <v>87</v>
      </c>
      <c r="I1046" s="1">
        <v>43980</v>
      </c>
      <c r="J1046">
        <v>224.77602206492958</v>
      </c>
      <c r="K1046" t="s">
        <v>134</v>
      </c>
    </row>
    <row r="1047" spans="1:11" x14ac:dyDescent="0.25">
      <c r="A1047" s="1">
        <v>43955</v>
      </c>
      <c r="B1047">
        <v>2112.1358597175913</v>
      </c>
      <c r="C1047" t="s">
        <v>87</v>
      </c>
      <c r="I1047" s="1">
        <v>43981</v>
      </c>
      <c r="J1047">
        <v>233.38801103246479</v>
      </c>
      <c r="K1047" t="s">
        <v>134</v>
      </c>
    </row>
    <row r="1048" spans="1:11" x14ac:dyDescent="0.25">
      <c r="A1048" s="1">
        <v>43956</v>
      </c>
      <c r="B1048">
        <v>2101.5679298587957</v>
      </c>
      <c r="C1048" t="s">
        <v>87</v>
      </c>
      <c r="I1048" s="1">
        <v>43982</v>
      </c>
      <c r="J1048">
        <v>193.19400551623238</v>
      </c>
      <c r="K1048" t="s">
        <v>134</v>
      </c>
    </row>
    <row r="1049" spans="1:11" x14ac:dyDescent="0.25">
      <c r="A1049" s="1">
        <v>43957</v>
      </c>
      <c r="B1049">
        <v>2093.7839649293978</v>
      </c>
      <c r="C1049" t="s">
        <v>87</v>
      </c>
      <c r="I1049" s="1">
        <v>43983</v>
      </c>
      <c r="J1049">
        <v>169.09700275811619</v>
      </c>
      <c r="K1049" t="s">
        <v>134</v>
      </c>
    </row>
    <row r="1050" spans="1:11" x14ac:dyDescent="0.25">
      <c r="A1050" s="1">
        <v>43958</v>
      </c>
      <c r="B1050">
        <v>1982.8919824646989</v>
      </c>
      <c r="C1050" t="s">
        <v>87</v>
      </c>
      <c r="I1050" s="1">
        <v>43984</v>
      </c>
      <c r="J1050">
        <v>134.04850137905811</v>
      </c>
      <c r="K1050" t="s">
        <v>134</v>
      </c>
    </row>
    <row r="1051" spans="1:11" x14ac:dyDescent="0.25">
      <c r="A1051" s="1">
        <v>43959</v>
      </c>
      <c r="B1051">
        <v>1973.9459912323496</v>
      </c>
      <c r="C1051" t="s">
        <v>87</v>
      </c>
      <c r="I1051" s="1">
        <v>43985</v>
      </c>
      <c r="J1051">
        <v>148.02425068952905</v>
      </c>
      <c r="K1051" t="s">
        <v>134</v>
      </c>
    </row>
    <row r="1052" spans="1:11" x14ac:dyDescent="0.25">
      <c r="A1052" s="1">
        <v>43960</v>
      </c>
      <c r="B1052">
        <v>1936.9729956161748</v>
      </c>
      <c r="C1052" t="s">
        <v>87</v>
      </c>
      <c r="I1052" s="1">
        <v>43986</v>
      </c>
      <c r="J1052">
        <v>154.51212534476451</v>
      </c>
      <c r="K1052" t="s">
        <v>134</v>
      </c>
    </row>
    <row r="1053" spans="1:11" x14ac:dyDescent="0.25">
      <c r="A1053" s="1">
        <v>43961</v>
      </c>
      <c r="B1053">
        <v>1662.9864978080873</v>
      </c>
      <c r="C1053" t="s">
        <v>87</v>
      </c>
      <c r="I1053" s="1">
        <v>43987</v>
      </c>
      <c r="J1053">
        <v>155.25606267238226</v>
      </c>
      <c r="K1053" t="s">
        <v>134</v>
      </c>
    </row>
    <row r="1054" spans="1:11" x14ac:dyDescent="0.25">
      <c r="A1054" s="1">
        <v>43962</v>
      </c>
      <c r="B1054">
        <v>1441.9932489040436</v>
      </c>
      <c r="C1054" t="s">
        <v>87</v>
      </c>
      <c r="I1054" s="1">
        <v>43988</v>
      </c>
      <c r="J1054">
        <v>142.62803133619113</v>
      </c>
      <c r="K1054" t="s">
        <v>134</v>
      </c>
    </row>
    <row r="1055" spans="1:11" x14ac:dyDescent="0.25">
      <c r="A1055" s="1">
        <v>43963</v>
      </c>
      <c r="B1055">
        <v>1258.4966244520219</v>
      </c>
      <c r="C1055" t="s">
        <v>87</v>
      </c>
      <c r="I1055" s="1">
        <v>43989</v>
      </c>
      <c r="J1055">
        <v>130.81401566809558</v>
      </c>
      <c r="K1055" t="s">
        <v>134</v>
      </c>
    </row>
    <row r="1056" spans="1:11" x14ac:dyDescent="0.25">
      <c r="A1056" s="1">
        <v>43964</v>
      </c>
      <c r="B1056">
        <v>1351.248312226011</v>
      </c>
      <c r="C1056" t="s">
        <v>87</v>
      </c>
      <c r="I1056" s="1">
        <v>43990</v>
      </c>
      <c r="J1056">
        <v>90.407007834047789</v>
      </c>
      <c r="K1056" t="s">
        <v>134</v>
      </c>
    </row>
    <row r="1057" spans="1:11" x14ac:dyDescent="0.25">
      <c r="A1057" s="1">
        <v>43965</v>
      </c>
      <c r="B1057">
        <v>1376.1241561130055</v>
      </c>
      <c r="C1057" t="s">
        <v>87</v>
      </c>
      <c r="I1057" s="1">
        <v>43991</v>
      </c>
      <c r="J1057">
        <v>91.203503917023895</v>
      </c>
      <c r="K1057" t="s">
        <v>134</v>
      </c>
    </row>
    <row r="1058" spans="1:11" x14ac:dyDescent="0.25">
      <c r="A1058" s="1">
        <v>43966</v>
      </c>
      <c r="B1058">
        <v>1351.5620780565027</v>
      </c>
      <c r="C1058" t="s">
        <v>87</v>
      </c>
      <c r="I1058" s="1">
        <v>43992</v>
      </c>
      <c r="J1058">
        <v>84.601751958511954</v>
      </c>
      <c r="K1058" t="s">
        <v>134</v>
      </c>
    </row>
    <row r="1059" spans="1:11" x14ac:dyDescent="0.25">
      <c r="A1059" s="1">
        <v>43967</v>
      </c>
      <c r="B1059">
        <v>1217.2810390282514</v>
      </c>
      <c r="C1059" t="s">
        <v>87</v>
      </c>
      <c r="I1059" s="1">
        <v>43993</v>
      </c>
      <c r="J1059">
        <v>100.80087597925598</v>
      </c>
      <c r="K1059" t="s">
        <v>134</v>
      </c>
    </row>
    <row r="1060" spans="1:11" x14ac:dyDescent="0.25">
      <c r="A1060" s="1">
        <v>43968</v>
      </c>
      <c r="B1060">
        <v>1009.6405195141257</v>
      </c>
      <c r="C1060" t="s">
        <v>87</v>
      </c>
      <c r="I1060" s="1">
        <v>43994</v>
      </c>
      <c r="J1060">
        <v>85.400437989627989</v>
      </c>
      <c r="K1060" t="s">
        <v>134</v>
      </c>
    </row>
    <row r="1061" spans="1:11" x14ac:dyDescent="0.25">
      <c r="A1061" s="1">
        <v>43969</v>
      </c>
      <c r="B1061">
        <v>876.82025975706279</v>
      </c>
      <c r="C1061" t="s">
        <v>87</v>
      </c>
      <c r="I1061" s="1">
        <v>43995</v>
      </c>
      <c r="J1061">
        <v>86.200218994813994</v>
      </c>
      <c r="K1061" t="s">
        <v>134</v>
      </c>
    </row>
    <row r="1062" spans="1:11" x14ac:dyDescent="0.25">
      <c r="A1062" s="1">
        <v>43970</v>
      </c>
      <c r="B1062">
        <v>1139.4101298785313</v>
      </c>
      <c r="C1062" t="s">
        <v>87</v>
      </c>
      <c r="I1062" s="1">
        <v>43996</v>
      </c>
      <c r="J1062">
        <v>98.600109497407004</v>
      </c>
      <c r="K1062" t="s">
        <v>134</v>
      </c>
    </row>
    <row r="1063" spans="1:11" x14ac:dyDescent="0.25">
      <c r="A1063" s="1">
        <v>43971</v>
      </c>
      <c r="B1063">
        <v>1013.7050649392656</v>
      </c>
      <c r="C1063" t="s">
        <v>87</v>
      </c>
      <c r="I1063" s="1">
        <v>43997</v>
      </c>
      <c r="J1063">
        <v>86.800054748703502</v>
      </c>
      <c r="K1063" t="s">
        <v>134</v>
      </c>
    </row>
    <row r="1064" spans="1:11" x14ac:dyDescent="0.25">
      <c r="A1064" s="1">
        <v>43972</v>
      </c>
      <c r="B1064">
        <v>1002.8525324696328</v>
      </c>
      <c r="C1064" t="s">
        <v>87</v>
      </c>
      <c r="I1064" s="1">
        <v>43998</v>
      </c>
      <c r="J1064">
        <v>73.400027374351751</v>
      </c>
      <c r="K1064" t="s">
        <v>134</v>
      </c>
    </row>
    <row r="1065" spans="1:11" x14ac:dyDescent="0.25">
      <c r="A1065" s="1">
        <v>43973</v>
      </c>
      <c r="B1065">
        <v>895.92626623481647</v>
      </c>
      <c r="C1065" t="s">
        <v>87</v>
      </c>
      <c r="I1065" s="1">
        <v>43999</v>
      </c>
      <c r="J1065">
        <v>64.200013687175868</v>
      </c>
      <c r="K1065" t="s">
        <v>134</v>
      </c>
    </row>
    <row r="1066" spans="1:11" x14ac:dyDescent="0.25">
      <c r="A1066" s="1">
        <v>43974</v>
      </c>
      <c r="B1066">
        <v>885.46313311740823</v>
      </c>
      <c r="C1066" t="s">
        <v>87</v>
      </c>
      <c r="I1066" s="1">
        <v>44000</v>
      </c>
      <c r="J1066">
        <v>67.600006843587934</v>
      </c>
      <c r="K1066" t="s">
        <v>134</v>
      </c>
    </row>
    <row r="1067" spans="1:11" x14ac:dyDescent="0.25">
      <c r="A1067" s="1">
        <v>43975</v>
      </c>
      <c r="B1067">
        <v>780.23156655870412</v>
      </c>
      <c r="C1067" t="s">
        <v>87</v>
      </c>
      <c r="I1067" s="1">
        <v>44001</v>
      </c>
      <c r="J1067">
        <v>77.800003421793974</v>
      </c>
      <c r="K1067" t="s">
        <v>134</v>
      </c>
    </row>
    <row r="1068" spans="1:11" x14ac:dyDescent="0.25">
      <c r="A1068" s="1">
        <v>43976</v>
      </c>
      <c r="B1068">
        <v>615.61578327935206</v>
      </c>
      <c r="C1068" t="s">
        <v>87</v>
      </c>
      <c r="I1068" s="1">
        <v>44002</v>
      </c>
      <c r="J1068">
        <v>81.400001710896987</v>
      </c>
      <c r="K1068" t="s">
        <v>134</v>
      </c>
    </row>
    <row r="1069" spans="1:11" x14ac:dyDescent="0.25">
      <c r="A1069" s="1">
        <v>43977</v>
      </c>
      <c r="B1069">
        <v>714.30789163967597</v>
      </c>
      <c r="C1069" t="s">
        <v>87</v>
      </c>
      <c r="I1069" s="1">
        <v>44003</v>
      </c>
      <c r="J1069">
        <v>76.700000855448494</v>
      </c>
      <c r="K1069" t="s">
        <v>134</v>
      </c>
    </row>
    <row r="1070" spans="1:11" x14ac:dyDescent="0.25">
      <c r="A1070" s="1">
        <v>43978</v>
      </c>
      <c r="B1070">
        <v>689.65394581983799</v>
      </c>
      <c r="C1070" t="s">
        <v>87</v>
      </c>
      <c r="I1070" s="1">
        <v>44004</v>
      </c>
      <c r="J1070">
        <v>64.85000042772424</v>
      </c>
      <c r="K1070" t="s">
        <v>134</v>
      </c>
    </row>
    <row r="1071" spans="1:11" x14ac:dyDescent="0.25">
      <c r="A1071" s="1">
        <v>43979</v>
      </c>
      <c r="B1071">
        <v>665.82697290991905</v>
      </c>
      <c r="C1071" t="s">
        <v>87</v>
      </c>
      <c r="I1071" s="1">
        <v>44005</v>
      </c>
      <c r="J1071">
        <v>64.92500021386212</v>
      </c>
      <c r="K1071" t="s">
        <v>134</v>
      </c>
    </row>
    <row r="1072" spans="1:11" x14ac:dyDescent="0.25">
      <c r="A1072" s="1">
        <v>43980</v>
      </c>
      <c r="B1072">
        <v>658.91348645495952</v>
      </c>
      <c r="C1072" t="s">
        <v>87</v>
      </c>
      <c r="I1072" s="1">
        <v>44006</v>
      </c>
      <c r="J1072">
        <v>71.96250010693106</v>
      </c>
      <c r="K1072" t="s">
        <v>134</v>
      </c>
    </row>
    <row r="1073" spans="1:11" x14ac:dyDescent="0.25">
      <c r="A1073" s="1">
        <v>43981</v>
      </c>
      <c r="B1073">
        <v>663.95674322747982</v>
      </c>
      <c r="C1073" t="s">
        <v>87</v>
      </c>
      <c r="I1073" s="1">
        <v>44007</v>
      </c>
      <c r="J1073">
        <v>71.48125005346553</v>
      </c>
      <c r="K1073" t="s">
        <v>134</v>
      </c>
    </row>
    <row r="1074" spans="1:11" x14ac:dyDescent="0.25">
      <c r="A1074" s="1">
        <v>43982</v>
      </c>
      <c r="B1074">
        <v>597.47837161373991</v>
      </c>
      <c r="C1074" t="s">
        <v>87</v>
      </c>
      <c r="I1074" s="1">
        <v>44008</v>
      </c>
      <c r="J1074">
        <v>62.240625026732765</v>
      </c>
      <c r="K1074" t="s">
        <v>134</v>
      </c>
    </row>
    <row r="1075" spans="1:11" x14ac:dyDescent="0.25">
      <c r="A1075" s="1">
        <v>43983</v>
      </c>
      <c r="B1075">
        <v>448.73918580686995</v>
      </c>
      <c r="C1075" t="s">
        <v>87</v>
      </c>
      <c r="I1075" s="1">
        <v>44009</v>
      </c>
      <c r="J1075">
        <v>59.120312513366386</v>
      </c>
      <c r="K1075" t="s">
        <v>134</v>
      </c>
    </row>
    <row r="1076" spans="1:11" x14ac:dyDescent="0.25">
      <c r="A1076" s="1">
        <v>43984</v>
      </c>
      <c r="B1076">
        <v>422.86959290343498</v>
      </c>
      <c r="C1076" t="s">
        <v>87</v>
      </c>
      <c r="I1076" s="1">
        <v>44010</v>
      </c>
      <c r="J1076">
        <v>68.5601562566832</v>
      </c>
      <c r="K1076" t="s">
        <v>134</v>
      </c>
    </row>
    <row r="1077" spans="1:11" x14ac:dyDescent="0.25">
      <c r="A1077" s="1">
        <v>43985</v>
      </c>
      <c r="B1077">
        <v>503.43479645171749</v>
      </c>
      <c r="C1077" t="s">
        <v>87</v>
      </c>
      <c r="I1077" s="1">
        <v>44011</v>
      </c>
      <c r="J1077">
        <v>56.2800781283416</v>
      </c>
      <c r="K1077" t="s">
        <v>134</v>
      </c>
    </row>
    <row r="1078" spans="1:11" x14ac:dyDescent="0.25">
      <c r="A1078" s="1">
        <v>43986</v>
      </c>
      <c r="B1078">
        <v>548.21739822585869</v>
      </c>
      <c r="C1078" t="s">
        <v>87</v>
      </c>
      <c r="I1078" s="1">
        <v>44012</v>
      </c>
      <c r="J1078">
        <v>41.1400390641708</v>
      </c>
      <c r="K1078" t="s">
        <v>134</v>
      </c>
    </row>
    <row r="1079" spans="1:11" x14ac:dyDescent="0.25">
      <c r="A1079" s="1">
        <v>43987</v>
      </c>
      <c r="B1079">
        <v>532.10869911292934</v>
      </c>
      <c r="C1079" t="s">
        <v>87</v>
      </c>
      <c r="I1079" s="1">
        <v>44013</v>
      </c>
      <c r="J1079">
        <v>37.570019532085396</v>
      </c>
      <c r="K1079" t="s">
        <v>134</v>
      </c>
    </row>
    <row r="1080" spans="1:11" x14ac:dyDescent="0.25">
      <c r="A1080" s="1">
        <v>43988</v>
      </c>
      <c r="B1080">
        <v>474.05434955646467</v>
      </c>
      <c r="C1080" t="s">
        <v>87</v>
      </c>
      <c r="I1080" s="1">
        <v>44014</v>
      </c>
      <c r="J1080">
        <v>40.285009766042698</v>
      </c>
      <c r="K1080" t="s">
        <v>134</v>
      </c>
    </row>
    <row r="1081" spans="1:11" x14ac:dyDescent="0.25">
      <c r="A1081" s="1">
        <v>43989</v>
      </c>
      <c r="B1081">
        <v>414.52717477823234</v>
      </c>
      <c r="C1081" t="s">
        <v>87</v>
      </c>
      <c r="I1081" s="1">
        <v>44015</v>
      </c>
      <c r="J1081">
        <v>53.142504883021346</v>
      </c>
      <c r="K1081" t="s">
        <v>134</v>
      </c>
    </row>
    <row r="1082" spans="1:11" x14ac:dyDescent="0.25">
      <c r="A1082" s="1">
        <v>43990</v>
      </c>
      <c r="B1082">
        <v>296.2635873891162</v>
      </c>
      <c r="C1082" t="s">
        <v>87</v>
      </c>
      <c r="I1082" s="1">
        <v>43896</v>
      </c>
      <c r="J1082">
        <v>4</v>
      </c>
      <c r="K1082" t="s">
        <v>135</v>
      </c>
    </row>
    <row r="1083" spans="1:11" x14ac:dyDescent="0.25">
      <c r="A1083" s="1">
        <v>43991</v>
      </c>
      <c r="B1083">
        <v>307.1317936945581</v>
      </c>
      <c r="C1083" t="s">
        <v>87</v>
      </c>
      <c r="I1083" s="1">
        <v>43897</v>
      </c>
      <c r="J1083">
        <v>1.5999999999999996</v>
      </c>
      <c r="K1083" t="s">
        <v>135</v>
      </c>
    </row>
    <row r="1084" spans="1:11" x14ac:dyDescent="0.25">
      <c r="A1084" s="1">
        <v>43992</v>
      </c>
      <c r="B1084">
        <v>314.06589684727908</v>
      </c>
      <c r="C1084" t="s">
        <v>87</v>
      </c>
      <c r="I1084" s="1">
        <v>43898</v>
      </c>
      <c r="J1084">
        <v>1.1199999999999999</v>
      </c>
      <c r="K1084" t="s">
        <v>135</v>
      </c>
    </row>
    <row r="1085" spans="1:11" x14ac:dyDescent="0.25">
      <c r="A1085" s="1">
        <v>43993</v>
      </c>
      <c r="B1085">
        <v>245.53294842363954</v>
      </c>
      <c r="C1085" t="s">
        <v>87</v>
      </c>
      <c r="I1085" s="1">
        <v>43899</v>
      </c>
      <c r="J1085">
        <v>1.024</v>
      </c>
      <c r="K1085" t="s">
        <v>135</v>
      </c>
    </row>
    <row r="1086" spans="1:11" x14ac:dyDescent="0.25">
      <c r="A1086" s="1">
        <v>43994</v>
      </c>
      <c r="B1086">
        <v>381.76647421181974</v>
      </c>
      <c r="C1086" t="s">
        <v>87</v>
      </c>
      <c r="I1086" s="1">
        <v>43900</v>
      </c>
      <c r="J1086">
        <v>3.4048000000000003</v>
      </c>
      <c r="K1086" t="s">
        <v>135</v>
      </c>
    </row>
    <row r="1087" spans="1:11" x14ac:dyDescent="0.25">
      <c r="A1087" s="1">
        <v>43995</v>
      </c>
      <c r="B1087">
        <v>325.88323710590987</v>
      </c>
      <c r="C1087" t="s">
        <v>87</v>
      </c>
      <c r="I1087" s="1">
        <v>43901</v>
      </c>
      <c r="J1087">
        <v>3.0809600000000001</v>
      </c>
      <c r="K1087" t="s">
        <v>135</v>
      </c>
    </row>
    <row r="1088" spans="1:11" x14ac:dyDescent="0.25">
      <c r="A1088" s="1">
        <v>43996</v>
      </c>
      <c r="B1088">
        <v>261.44161855295494</v>
      </c>
      <c r="C1088" t="s">
        <v>87</v>
      </c>
      <c r="I1088" s="1">
        <v>43902</v>
      </c>
      <c r="J1088">
        <v>2.2161919999999999</v>
      </c>
      <c r="K1088" t="s">
        <v>135</v>
      </c>
    </row>
    <row r="1089" spans="1:11" x14ac:dyDescent="0.25">
      <c r="A1089" s="1">
        <v>43997</v>
      </c>
      <c r="B1089">
        <v>270.72080927647744</v>
      </c>
      <c r="C1089" t="s">
        <v>87</v>
      </c>
      <c r="I1089" s="1">
        <v>43903</v>
      </c>
      <c r="J1089">
        <v>4.4432384000000003</v>
      </c>
      <c r="K1089" t="s">
        <v>135</v>
      </c>
    </row>
    <row r="1090" spans="1:11" x14ac:dyDescent="0.25">
      <c r="A1090" s="1">
        <v>43998</v>
      </c>
      <c r="B1090">
        <v>276.86040463823872</v>
      </c>
      <c r="C1090" t="s">
        <v>87</v>
      </c>
      <c r="I1090" s="1">
        <v>43904</v>
      </c>
      <c r="J1090">
        <v>4.0886476800000002</v>
      </c>
      <c r="K1090" t="s">
        <v>135</v>
      </c>
    </row>
    <row r="1091" spans="1:11" x14ac:dyDescent="0.25">
      <c r="A1091" s="1">
        <v>43999</v>
      </c>
      <c r="B1091">
        <v>239.43020231911936</v>
      </c>
      <c r="C1091" t="s">
        <v>87</v>
      </c>
      <c r="I1091" s="1">
        <v>43905</v>
      </c>
      <c r="J1091">
        <v>7.2177295360000002</v>
      </c>
      <c r="K1091" t="s">
        <v>135</v>
      </c>
    </row>
    <row r="1092" spans="1:11" x14ac:dyDescent="0.25">
      <c r="A1092" s="1">
        <v>44000</v>
      </c>
      <c r="B1092">
        <v>309.21510115955971</v>
      </c>
      <c r="C1092" t="s">
        <v>87</v>
      </c>
      <c r="I1092" s="1">
        <v>43906</v>
      </c>
      <c r="J1092">
        <v>5.4435459071999999</v>
      </c>
      <c r="K1092" t="s">
        <v>135</v>
      </c>
    </row>
    <row r="1093" spans="1:11" x14ac:dyDescent="0.25">
      <c r="A1093" s="1">
        <v>44001</v>
      </c>
      <c r="B1093">
        <v>236.10755057977985</v>
      </c>
      <c r="C1093" t="s">
        <v>87</v>
      </c>
      <c r="I1093" s="1">
        <v>43907</v>
      </c>
      <c r="J1093">
        <v>15.488709181440001</v>
      </c>
      <c r="K1093" t="s">
        <v>135</v>
      </c>
    </row>
    <row r="1094" spans="1:11" x14ac:dyDescent="0.25">
      <c r="A1094" s="1">
        <v>44002</v>
      </c>
      <c r="B1094">
        <v>291.05377528988993</v>
      </c>
      <c r="C1094" t="s">
        <v>87</v>
      </c>
      <c r="I1094" s="1">
        <v>43908</v>
      </c>
      <c r="J1094">
        <v>24.697741836288003</v>
      </c>
      <c r="K1094" t="s">
        <v>135</v>
      </c>
    </row>
    <row r="1095" spans="1:11" x14ac:dyDescent="0.25">
      <c r="A1095" s="1">
        <v>44003</v>
      </c>
      <c r="B1095">
        <v>314.52688764494496</v>
      </c>
      <c r="C1095" t="s">
        <v>87</v>
      </c>
      <c r="I1095" s="1">
        <v>43909</v>
      </c>
      <c r="J1095">
        <v>27.339548367257599</v>
      </c>
      <c r="K1095" t="s">
        <v>135</v>
      </c>
    </row>
    <row r="1096" spans="1:11" x14ac:dyDescent="0.25">
      <c r="A1096" s="1">
        <v>44004</v>
      </c>
      <c r="B1096">
        <v>308.76344382247248</v>
      </c>
      <c r="C1096" t="s">
        <v>87</v>
      </c>
      <c r="I1096" s="1">
        <v>43910</v>
      </c>
      <c r="J1096">
        <v>38.26790967345152</v>
      </c>
      <c r="K1096" t="s">
        <v>135</v>
      </c>
    </row>
    <row r="1097" spans="1:11" x14ac:dyDescent="0.25">
      <c r="A1097" s="1">
        <v>44005</v>
      </c>
      <c r="B1097">
        <v>259.38172191123624</v>
      </c>
      <c r="C1097" t="s">
        <v>87</v>
      </c>
      <c r="I1097" s="1">
        <v>43911</v>
      </c>
      <c r="J1097">
        <v>46.853581934690304</v>
      </c>
      <c r="K1097" t="s">
        <v>135</v>
      </c>
    </row>
    <row r="1098" spans="1:11" x14ac:dyDescent="0.25">
      <c r="A1098" s="1">
        <v>44006</v>
      </c>
      <c r="B1098">
        <v>294.19086095561812</v>
      </c>
      <c r="C1098" t="s">
        <v>87</v>
      </c>
      <c r="I1098" s="1">
        <v>43912</v>
      </c>
      <c r="J1098">
        <v>38.170716386938061</v>
      </c>
      <c r="K1098" t="s">
        <v>135</v>
      </c>
    </row>
    <row r="1099" spans="1:11" x14ac:dyDescent="0.25">
      <c r="A1099" s="1">
        <v>44007</v>
      </c>
      <c r="B1099">
        <v>313.59543047780903</v>
      </c>
      <c r="C1099" t="s">
        <v>87</v>
      </c>
      <c r="I1099" s="1">
        <v>43913</v>
      </c>
      <c r="J1099">
        <v>114.03414327738761</v>
      </c>
      <c r="K1099" t="s">
        <v>135</v>
      </c>
    </row>
    <row r="1100" spans="1:11" x14ac:dyDescent="0.25">
      <c r="A1100" s="1">
        <v>43886</v>
      </c>
      <c r="B1100">
        <v>4</v>
      </c>
      <c r="C1100" t="s">
        <v>119</v>
      </c>
      <c r="I1100" s="1">
        <v>43914</v>
      </c>
      <c r="J1100">
        <v>100.40682865547753</v>
      </c>
      <c r="K1100" t="s">
        <v>135</v>
      </c>
    </row>
    <row r="1101" spans="1:11" x14ac:dyDescent="0.25">
      <c r="A1101" s="1">
        <v>43887</v>
      </c>
      <c r="B1101">
        <v>2.4</v>
      </c>
      <c r="C1101" t="s">
        <v>119</v>
      </c>
      <c r="I1101" s="1">
        <v>43915</v>
      </c>
      <c r="J1101">
        <v>154.48136573109551</v>
      </c>
      <c r="K1101" t="s">
        <v>135</v>
      </c>
    </row>
    <row r="1102" spans="1:11" x14ac:dyDescent="0.25">
      <c r="A1102" s="1">
        <v>43888</v>
      </c>
      <c r="B1102">
        <v>1.28</v>
      </c>
      <c r="C1102" t="s">
        <v>119</v>
      </c>
      <c r="I1102" s="1">
        <v>43916</v>
      </c>
      <c r="J1102">
        <v>187.69627314621911</v>
      </c>
      <c r="K1102" t="s">
        <v>135</v>
      </c>
    </row>
    <row r="1103" spans="1:11" x14ac:dyDescent="0.25">
      <c r="A1103" s="1">
        <v>43889</v>
      </c>
      <c r="B1103">
        <v>13.856</v>
      </c>
      <c r="C1103" t="s">
        <v>119</v>
      </c>
      <c r="I1103" s="1">
        <v>43917</v>
      </c>
      <c r="J1103">
        <v>188.73925462924382</v>
      </c>
      <c r="K1103" t="s">
        <v>135</v>
      </c>
    </row>
    <row r="1104" spans="1:11" x14ac:dyDescent="0.25">
      <c r="A1104" s="1">
        <v>43890</v>
      </c>
      <c r="B1104">
        <v>49.971200000000003</v>
      </c>
      <c r="C1104" t="s">
        <v>119</v>
      </c>
      <c r="I1104" s="1">
        <v>43918</v>
      </c>
      <c r="J1104">
        <v>237.74785092584875</v>
      </c>
      <c r="K1104" t="s">
        <v>135</v>
      </c>
    </row>
    <row r="1105" spans="1:11" x14ac:dyDescent="0.25">
      <c r="A1105" s="1">
        <v>43891</v>
      </c>
      <c r="B1105">
        <v>66.794240000000002</v>
      </c>
      <c r="C1105" t="s">
        <v>119</v>
      </c>
      <c r="I1105" s="1">
        <v>43919</v>
      </c>
      <c r="J1105">
        <v>187.54957018516976</v>
      </c>
      <c r="K1105" t="s">
        <v>135</v>
      </c>
    </row>
    <row r="1106" spans="1:11" x14ac:dyDescent="0.25">
      <c r="A1106" s="1">
        <v>43892</v>
      </c>
      <c r="B1106">
        <v>74.958848000000003</v>
      </c>
      <c r="C1106" t="s">
        <v>119</v>
      </c>
      <c r="I1106" s="1">
        <v>43920</v>
      </c>
      <c r="J1106">
        <v>331.90991403703396</v>
      </c>
      <c r="K1106" t="s">
        <v>135</v>
      </c>
    </row>
    <row r="1107" spans="1:11" x14ac:dyDescent="0.25">
      <c r="A1107" s="1">
        <v>43893</v>
      </c>
      <c r="B1107">
        <v>89.391769600000003</v>
      </c>
      <c r="C1107" t="s">
        <v>119</v>
      </c>
      <c r="I1107" s="1">
        <v>43921</v>
      </c>
      <c r="J1107">
        <v>345.5819828074068</v>
      </c>
      <c r="K1107" t="s">
        <v>135</v>
      </c>
    </row>
    <row r="1108" spans="1:11" x14ac:dyDescent="0.25">
      <c r="A1108" s="1">
        <v>43894</v>
      </c>
      <c r="B1108">
        <v>117.87835392</v>
      </c>
      <c r="C1108" t="s">
        <v>119</v>
      </c>
      <c r="I1108" s="1">
        <v>43922</v>
      </c>
      <c r="J1108">
        <v>345.11639656148134</v>
      </c>
      <c r="K1108" t="s">
        <v>135</v>
      </c>
    </row>
    <row r="1109" spans="1:11" x14ac:dyDescent="0.25">
      <c r="A1109" s="1">
        <v>43895</v>
      </c>
      <c r="B1109">
        <v>187.57567078400001</v>
      </c>
      <c r="C1109" t="s">
        <v>119</v>
      </c>
      <c r="I1109" s="1">
        <v>43923</v>
      </c>
      <c r="J1109">
        <v>449.02327931229627</v>
      </c>
      <c r="K1109" t="s">
        <v>135</v>
      </c>
    </row>
    <row r="1110" spans="1:11" x14ac:dyDescent="0.25">
      <c r="A1110" s="1">
        <v>43896</v>
      </c>
      <c r="B1110">
        <v>227.91513415680001</v>
      </c>
      <c r="C1110" t="s">
        <v>119</v>
      </c>
      <c r="I1110" s="1">
        <v>43924</v>
      </c>
      <c r="J1110">
        <v>431.40465586245926</v>
      </c>
      <c r="K1110" t="s">
        <v>135</v>
      </c>
    </row>
    <row r="1111" spans="1:11" x14ac:dyDescent="0.25">
      <c r="A1111" s="1">
        <v>43897</v>
      </c>
      <c r="B1111">
        <v>237.58302683136</v>
      </c>
      <c r="C1111" t="s">
        <v>119</v>
      </c>
      <c r="I1111" s="1">
        <v>43925</v>
      </c>
      <c r="J1111">
        <v>587.88093117249184</v>
      </c>
      <c r="K1111" t="s">
        <v>135</v>
      </c>
    </row>
    <row r="1112" spans="1:11" x14ac:dyDescent="0.25">
      <c r="A1112" s="1">
        <v>43898</v>
      </c>
      <c r="B1112">
        <v>500.31660536627203</v>
      </c>
      <c r="C1112" t="s">
        <v>119</v>
      </c>
      <c r="I1112" s="1">
        <v>43926</v>
      </c>
      <c r="J1112">
        <v>751.97618623449841</v>
      </c>
      <c r="K1112" t="s">
        <v>135</v>
      </c>
    </row>
    <row r="1113" spans="1:11" x14ac:dyDescent="0.25">
      <c r="A1113" s="1">
        <v>43899</v>
      </c>
      <c r="B1113">
        <v>373.66332107325439</v>
      </c>
      <c r="C1113" t="s">
        <v>119</v>
      </c>
      <c r="I1113" s="1">
        <v>43927</v>
      </c>
      <c r="J1113">
        <v>670.39523724689968</v>
      </c>
      <c r="K1113" t="s">
        <v>135</v>
      </c>
    </row>
    <row r="1114" spans="1:11" x14ac:dyDescent="0.25">
      <c r="A1114" s="1">
        <v>43900</v>
      </c>
      <c r="B1114">
        <v>447.53266421465088</v>
      </c>
      <c r="C1114" t="s">
        <v>119</v>
      </c>
      <c r="I1114" s="1">
        <v>43928</v>
      </c>
      <c r="J1114">
        <v>615.67904744937994</v>
      </c>
      <c r="K1114" t="s">
        <v>135</v>
      </c>
    </row>
    <row r="1115" spans="1:11" x14ac:dyDescent="0.25">
      <c r="A1115" s="1">
        <v>43901</v>
      </c>
      <c r="B1115">
        <v>559.10653284293016</v>
      </c>
      <c r="C1115" t="s">
        <v>119</v>
      </c>
      <c r="I1115" s="1">
        <v>43929</v>
      </c>
      <c r="J1115">
        <v>717.53580948987599</v>
      </c>
      <c r="K1115" t="s">
        <v>135</v>
      </c>
    </row>
    <row r="1116" spans="1:11" x14ac:dyDescent="0.25">
      <c r="A1116" s="1">
        <v>43902</v>
      </c>
      <c r="B1116">
        <v>727.02130656858606</v>
      </c>
      <c r="C1116" t="s">
        <v>119</v>
      </c>
      <c r="I1116" s="1">
        <v>43930</v>
      </c>
      <c r="J1116">
        <v>689.90716189797524</v>
      </c>
      <c r="K1116" t="s">
        <v>135</v>
      </c>
    </row>
    <row r="1117" spans="1:11" x14ac:dyDescent="0.25">
      <c r="A1117" s="1">
        <v>43903</v>
      </c>
      <c r="B1117">
        <v>767.80426131371723</v>
      </c>
      <c r="C1117" t="s">
        <v>119</v>
      </c>
      <c r="I1117" s="1">
        <v>43931</v>
      </c>
      <c r="J1117">
        <v>707.58143237959507</v>
      </c>
      <c r="K1117" t="s">
        <v>135</v>
      </c>
    </row>
    <row r="1118" spans="1:11" x14ac:dyDescent="0.25">
      <c r="A1118" s="1">
        <v>43904</v>
      </c>
      <c r="B1118">
        <v>1151.1608522627434</v>
      </c>
      <c r="C1118" t="s">
        <v>119</v>
      </c>
      <c r="I1118" s="1">
        <v>43932</v>
      </c>
      <c r="J1118">
        <v>876.71628647591899</v>
      </c>
      <c r="K1118" t="s">
        <v>135</v>
      </c>
    </row>
    <row r="1119" spans="1:11" x14ac:dyDescent="0.25">
      <c r="A1119" s="1">
        <v>43905</v>
      </c>
      <c r="B1119">
        <v>1423.8321704525488</v>
      </c>
      <c r="C1119" t="s">
        <v>119</v>
      </c>
      <c r="I1119" s="1">
        <v>43933</v>
      </c>
      <c r="J1119">
        <v>886.54325729518382</v>
      </c>
      <c r="K1119" t="s">
        <v>135</v>
      </c>
    </row>
    <row r="1120" spans="1:11" x14ac:dyDescent="0.25">
      <c r="A1120" s="1">
        <v>43906</v>
      </c>
      <c r="B1120">
        <v>1722.3664340905098</v>
      </c>
      <c r="C1120" t="s">
        <v>119</v>
      </c>
      <c r="I1120" s="1">
        <v>43934</v>
      </c>
      <c r="J1120">
        <v>782.10865145903676</v>
      </c>
      <c r="K1120" t="s">
        <v>135</v>
      </c>
    </row>
    <row r="1121" spans="1:11" x14ac:dyDescent="0.25">
      <c r="A1121" s="1">
        <v>43907</v>
      </c>
      <c r="B1121">
        <v>1126.0732868181019</v>
      </c>
      <c r="C1121" t="s">
        <v>119</v>
      </c>
      <c r="I1121" s="1">
        <v>43935</v>
      </c>
      <c r="J1121">
        <v>806.02173029180733</v>
      </c>
      <c r="K1121" t="s">
        <v>135</v>
      </c>
    </row>
    <row r="1122" spans="1:11" x14ac:dyDescent="0.25">
      <c r="A1122" s="1">
        <v>43908</v>
      </c>
      <c r="B1122">
        <v>2075.6146573636206</v>
      </c>
      <c r="C1122" t="s">
        <v>119</v>
      </c>
      <c r="I1122" s="1">
        <v>43936</v>
      </c>
      <c r="J1122">
        <v>830.80434605836149</v>
      </c>
      <c r="K1122" t="s">
        <v>135</v>
      </c>
    </row>
    <row r="1123" spans="1:11" x14ac:dyDescent="0.25">
      <c r="A1123" s="1">
        <v>43909</v>
      </c>
      <c r="B1123">
        <v>2535.922931472724</v>
      </c>
      <c r="C1123" t="s">
        <v>119</v>
      </c>
      <c r="I1123" s="1">
        <v>43937</v>
      </c>
      <c r="J1123">
        <v>747.76086921167234</v>
      </c>
      <c r="K1123" t="s">
        <v>135</v>
      </c>
    </row>
    <row r="1124" spans="1:11" x14ac:dyDescent="0.25">
      <c r="A1124" s="1">
        <v>43910</v>
      </c>
      <c r="B1124">
        <v>2544.7845862945446</v>
      </c>
      <c r="C1124" t="s">
        <v>119</v>
      </c>
      <c r="I1124" s="1">
        <v>43938</v>
      </c>
      <c r="J1124">
        <v>757.55217384233447</v>
      </c>
      <c r="K1124" t="s">
        <v>135</v>
      </c>
    </row>
    <row r="1125" spans="1:11" x14ac:dyDescent="0.25">
      <c r="A1125" s="1">
        <v>43911</v>
      </c>
      <c r="B1125">
        <v>3306.5569172589089</v>
      </c>
      <c r="C1125" t="s">
        <v>119</v>
      </c>
      <c r="I1125" s="1">
        <v>43939</v>
      </c>
      <c r="J1125">
        <v>764.31043476846685</v>
      </c>
      <c r="K1125" t="s">
        <v>135</v>
      </c>
    </row>
    <row r="1126" spans="1:11" x14ac:dyDescent="0.25">
      <c r="A1126" s="1">
        <v>43912</v>
      </c>
      <c r="B1126">
        <v>3108.511383451782</v>
      </c>
      <c r="C1126" t="s">
        <v>119</v>
      </c>
      <c r="I1126" s="1">
        <v>43940</v>
      </c>
      <c r="J1126">
        <v>697.66208695369335</v>
      </c>
      <c r="K1126" t="s">
        <v>135</v>
      </c>
    </row>
    <row r="1127" spans="1:11" x14ac:dyDescent="0.25">
      <c r="A1127" s="1">
        <v>43913</v>
      </c>
      <c r="B1127">
        <v>3208.1022766903566</v>
      </c>
      <c r="C1127" t="s">
        <v>119</v>
      </c>
      <c r="I1127" s="1">
        <v>43941</v>
      </c>
      <c r="J1127">
        <v>559.5324173907386</v>
      </c>
      <c r="K1127" t="s">
        <v>135</v>
      </c>
    </row>
    <row r="1128" spans="1:11" x14ac:dyDescent="0.25">
      <c r="A1128" s="1">
        <v>43914</v>
      </c>
      <c r="B1128">
        <v>3462.4204553380714</v>
      </c>
      <c r="C1128" t="s">
        <v>119</v>
      </c>
      <c r="I1128" s="1">
        <v>43942</v>
      </c>
      <c r="J1128">
        <v>620.70648347814767</v>
      </c>
      <c r="K1128" t="s">
        <v>135</v>
      </c>
    </row>
    <row r="1129" spans="1:11" x14ac:dyDescent="0.25">
      <c r="A1129" s="1">
        <v>43915</v>
      </c>
      <c r="B1129">
        <v>4058.0840910676143</v>
      </c>
      <c r="C1129" t="s">
        <v>119</v>
      </c>
      <c r="I1129" s="1">
        <v>43943</v>
      </c>
      <c r="J1129">
        <v>607.34129669562958</v>
      </c>
      <c r="K1129" t="s">
        <v>135</v>
      </c>
    </row>
    <row r="1130" spans="1:11" x14ac:dyDescent="0.25">
      <c r="A1130" s="1">
        <v>43916</v>
      </c>
      <c r="B1130">
        <v>5069.2168182135229</v>
      </c>
      <c r="C1130" t="s">
        <v>119</v>
      </c>
      <c r="I1130" s="1">
        <v>43944</v>
      </c>
      <c r="J1130">
        <v>555.06825933912592</v>
      </c>
      <c r="K1130" t="s">
        <v>135</v>
      </c>
    </row>
    <row r="1131" spans="1:11" x14ac:dyDescent="0.25">
      <c r="A1131" s="1">
        <v>43917</v>
      </c>
      <c r="B1131">
        <v>5802.6433636427046</v>
      </c>
      <c r="C1131" t="s">
        <v>119</v>
      </c>
      <c r="I1131" s="1">
        <v>43945</v>
      </c>
      <c r="J1131">
        <v>599.01365186782516</v>
      </c>
      <c r="K1131" t="s">
        <v>135</v>
      </c>
    </row>
    <row r="1132" spans="1:11" x14ac:dyDescent="0.25">
      <c r="A1132" s="1">
        <v>43918</v>
      </c>
      <c r="B1132">
        <v>6406.1286727285406</v>
      </c>
      <c r="C1132" t="s">
        <v>119</v>
      </c>
      <c r="I1132" s="1">
        <v>43946</v>
      </c>
      <c r="J1132">
        <v>575.80273037356505</v>
      </c>
      <c r="K1132" t="s">
        <v>135</v>
      </c>
    </row>
    <row r="1133" spans="1:11" x14ac:dyDescent="0.25">
      <c r="A1133" s="1">
        <v>43919</v>
      </c>
      <c r="B1133">
        <v>5729.2257345457083</v>
      </c>
      <c r="C1133" t="s">
        <v>119</v>
      </c>
      <c r="I1133" s="1">
        <v>43947</v>
      </c>
      <c r="J1133">
        <v>610.36054607471306</v>
      </c>
      <c r="K1133" t="s">
        <v>135</v>
      </c>
    </row>
    <row r="1134" spans="1:11" x14ac:dyDescent="0.25">
      <c r="A1134" s="1">
        <v>43920</v>
      </c>
      <c r="B1134">
        <v>4977.0451469091413</v>
      </c>
      <c r="C1134" t="s">
        <v>119</v>
      </c>
      <c r="I1134" s="1">
        <v>43948</v>
      </c>
      <c r="J1134">
        <v>466.87210921494261</v>
      </c>
      <c r="K1134" t="s">
        <v>135</v>
      </c>
    </row>
    <row r="1135" spans="1:11" x14ac:dyDescent="0.25">
      <c r="A1135" s="1">
        <v>43921</v>
      </c>
      <c r="B1135">
        <v>5194.6090293818279</v>
      </c>
      <c r="C1135" t="s">
        <v>119</v>
      </c>
      <c r="I1135" s="1">
        <v>43949</v>
      </c>
      <c r="J1135">
        <v>546.17442184298852</v>
      </c>
      <c r="K1135" t="s">
        <v>135</v>
      </c>
    </row>
    <row r="1136" spans="1:11" x14ac:dyDescent="0.25">
      <c r="A1136" s="1">
        <v>43922</v>
      </c>
      <c r="B1136">
        <v>5206.9218058763654</v>
      </c>
      <c r="C1136" t="s">
        <v>119</v>
      </c>
      <c r="I1136" s="1">
        <v>43950</v>
      </c>
      <c r="J1136">
        <v>590.83488436859773</v>
      </c>
      <c r="K1136" t="s">
        <v>135</v>
      </c>
    </row>
    <row r="1137" spans="1:11" x14ac:dyDescent="0.25">
      <c r="A1137" s="1">
        <v>43923</v>
      </c>
      <c r="B1137">
        <v>5963.7843611752733</v>
      </c>
      <c r="C1137" t="s">
        <v>119</v>
      </c>
      <c r="I1137" s="1">
        <v>43951</v>
      </c>
      <c r="J1137">
        <v>580.56697687371957</v>
      </c>
      <c r="K1137" t="s">
        <v>135</v>
      </c>
    </row>
    <row r="1138" spans="1:11" x14ac:dyDescent="0.25">
      <c r="A1138" s="1">
        <v>43924</v>
      </c>
      <c r="B1138">
        <v>5959.956872235055</v>
      </c>
      <c r="C1138" t="s">
        <v>119</v>
      </c>
      <c r="I1138" s="1">
        <v>43952</v>
      </c>
      <c r="J1138">
        <v>536.11339537474396</v>
      </c>
      <c r="K1138" t="s">
        <v>135</v>
      </c>
    </row>
    <row r="1139" spans="1:11" x14ac:dyDescent="0.25">
      <c r="A1139" s="1">
        <v>43925</v>
      </c>
      <c r="B1139">
        <v>5971.1913744470112</v>
      </c>
      <c r="C1139" t="s">
        <v>119</v>
      </c>
      <c r="I1139" s="1">
        <v>43953</v>
      </c>
      <c r="J1139">
        <v>567.22267907494881</v>
      </c>
      <c r="K1139" t="s">
        <v>135</v>
      </c>
    </row>
    <row r="1140" spans="1:11" x14ac:dyDescent="0.25">
      <c r="A1140" s="1">
        <v>43926</v>
      </c>
      <c r="B1140">
        <v>5367.8382748894019</v>
      </c>
      <c r="C1140" t="s">
        <v>119</v>
      </c>
      <c r="I1140" s="1">
        <v>43954</v>
      </c>
      <c r="J1140">
        <v>499.04453581498979</v>
      </c>
      <c r="K1140" t="s">
        <v>135</v>
      </c>
    </row>
    <row r="1141" spans="1:11" x14ac:dyDescent="0.25">
      <c r="A1141" s="1">
        <v>43927</v>
      </c>
      <c r="B1141">
        <v>4313.56765497788</v>
      </c>
      <c r="C1141" t="s">
        <v>119</v>
      </c>
      <c r="I1141" s="1">
        <v>43955</v>
      </c>
      <c r="J1141">
        <v>446.20890716299795</v>
      </c>
      <c r="K1141" t="s">
        <v>135</v>
      </c>
    </row>
    <row r="1142" spans="1:11" x14ac:dyDescent="0.25">
      <c r="A1142" s="1">
        <v>43928</v>
      </c>
      <c r="B1142">
        <v>4105.1135309955762</v>
      </c>
      <c r="C1142" t="s">
        <v>119</v>
      </c>
      <c r="I1142" s="1">
        <v>43956</v>
      </c>
      <c r="J1142">
        <v>452.44178143259961</v>
      </c>
      <c r="K1142" t="s">
        <v>135</v>
      </c>
    </row>
    <row r="1143" spans="1:11" x14ac:dyDescent="0.25">
      <c r="A1143" s="1">
        <v>43929</v>
      </c>
      <c r="B1143">
        <v>4646.6227061991149</v>
      </c>
      <c r="C1143" t="s">
        <v>119</v>
      </c>
      <c r="I1143" s="1">
        <v>43957</v>
      </c>
      <c r="J1143">
        <v>517.68835628651993</v>
      </c>
      <c r="K1143" t="s">
        <v>135</v>
      </c>
    </row>
    <row r="1144" spans="1:11" x14ac:dyDescent="0.25">
      <c r="A1144" s="1">
        <v>43930</v>
      </c>
      <c r="B1144">
        <v>4663.7245412398233</v>
      </c>
      <c r="C1144" t="s">
        <v>119</v>
      </c>
      <c r="I1144" s="1">
        <v>43958</v>
      </c>
      <c r="J1144">
        <v>453.13767125730396</v>
      </c>
      <c r="K1144" t="s">
        <v>135</v>
      </c>
    </row>
    <row r="1145" spans="1:11" x14ac:dyDescent="0.25">
      <c r="A1145" s="1">
        <v>43931</v>
      </c>
      <c r="B1145">
        <v>4600.7449082479643</v>
      </c>
      <c r="C1145" t="s">
        <v>119</v>
      </c>
      <c r="I1145" s="1">
        <v>43959</v>
      </c>
      <c r="J1145">
        <v>461.8275342514608</v>
      </c>
      <c r="K1145" t="s">
        <v>135</v>
      </c>
    </row>
    <row r="1146" spans="1:11" x14ac:dyDescent="0.25">
      <c r="A1146" s="1">
        <v>43932</v>
      </c>
      <c r="B1146">
        <v>4764.1489816495932</v>
      </c>
      <c r="C1146" t="s">
        <v>119</v>
      </c>
      <c r="I1146" s="1">
        <v>43960</v>
      </c>
      <c r="J1146">
        <v>428.36550685029215</v>
      </c>
      <c r="K1146" t="s">
        <v>135</v>
      </c>
    </row>
    <row r="1147" spans="1:11" x14ac:dyDescent="0.25">
      <c r="A1147" s="1">
        <v>43933</v>
      </c>
      <c r="B1147">
        <v>4405.6297963299185</v>
      </c>
      <c r="C1147" t="s">
        <v>119</v>
      </c>
      <c r="I1147" s="1">
        <v>43961</v>
      </c>
      <c r="J1147">
        <v>417.67310137005842</v>
      </c>
      <c r="K1147" t="s">
        <v>135</v>
      </c>
    </row>
    <row r="1148" spans="1:11" x14ac:dyDescent="0.25">
      <c r="A1148" s="1">
        <v>43934</v>
      </c>
      <c r="B1148">
        <v>3760.3259592659838</v>
      </c>
      <c r="C1148" t="s">
        <v>119</v>
      </c>
      <c r="I1148" s="1">
        <v>43962</v>
      </c>
      <c r="J1148">
        <v>291.53462027401167</v>
      </c>
      <c r="K1148" t="s">
        <v>135</v>
      </c>
    </row>
    <row r="1149" spans="1:11" x14ac:dyDescent="0.25">
      <c r="A1149" s="1">
        <v>43935</v>
      </c>
      <c r="B1149">
        <v>3183.2651918531965</v>
      </c>
      <c r="C1149" t="s">
        <v>119</v>
      </c>
      <c r="I1149" s="1">
        <v>43963</v>
      </c>
      <c r="J1149">
        <v>324.70692405480236</v>
      </c>
      <c r="K1149" t="s">
        <v>135</v>
      </c>
    </row>
    <row r="1150" spans="1:11" x14ac:dyDescent="0.25">
      <c r="A1150" s="1">
        <v>43936</v>
      </c>
      <c r="B1150">
        <v>3705.4530383706392</v>
      </c>
      <c r="C1150" t="s">
        <v>119</v>
      </c>
      <c r="I1150" s="1">
        <v>43964</v>
      </c>
      <c r="J1150">
        <v>370.54138481096049</v>
      </c>
      <c r="K1150" t="s">
        <v>135</v>
      </c>
    </row>
    <row r="1151" spans="1:11" x14ac:dyDescent="0.25">
      <c r="A1151" s="1">
        <v>43937</v>
      </c>
      <c r="B1151">
        <v>4104.2906076741274</v>
      </c>
      <c r="C1151" t="s">
        <v>119</v>
      </c>
      <c r="I1151" s="1">
        <v>43965</v>
      </c>
      <c r="J1151">
        <v>332.5082769621921</v>
      </c>
      <c r="K1151" t="s">
        <v>135</v>
      </c>
    </row>
    <row r="1152" spans="1:11" x14ac:dyDescent="0.25">
      <c r="A1152" s="1">
        <v>43938</v>
      </c>
      <c r="B1152">
        <v>3981.6581215348256</v>
      </c>
      <c r="C1152" t="s">
        <v>119</v>
      </c>
      <c r="I1152" s="1">
        <v>43966</v>
      </c>
      <c r="J1152">
        <v>294.50165539243841</v>
      </c>
      <c r="K1152" t="s">
        <v>135</v>
      </c>
    </row>
    <row r="1153" spans="1:11" x14ac:dyDescent="0.25">
      <c r="A1153" s="1">
        <v>43939</v>
      </c>
      <c r="B1153">
        <v>4551.5316243069647</v>
      </c>
      <c r="C1153" t="s">
        <v>119</v>
      </c>
      <c r="I1153" s="1">
        <v>43967</v>
      </c>
      <c r="J1153">
        <v>274.10033107848767</v>
      </c>
      <c r="K1153" t="s">
        <v>135</v>
      </c>
    </row>
    <row r="1154" spans="1:11" x14ac:dyDescent="0.25">
      <c r="A1154" s="1">
        <v>43940</v>
      </c>
      <c r="B1154">
        <v>4183.9063248613929</v>
      </c>
      <c r="C1154" t="s">
        <v>119</v>
      </c>
      <c r="I1154" s="1">
        <v>43968</v>
      </c>
      <c r="J1154">
        <v>434.02006621569751</v>
      </c>
      <c r="K1154" t="s">
        <v>135</v>
      </c>
    </row>
    <row r="1155" spans="1:11" x14ac:dyDescent="0.25">
      <c r="A1155" s="1">
        <v>43941</v>
      </c>
      <c r="B1155">
        <v>3359.1812649722788</v>
      </c>
      <c r="C1155" t="s">
        <v>119</v>
      </c>
      <c r="I1155" s="1">
        <v>43969</v>
      </c>
      <c r="J1155">
        <v>226.0040132431395</v>
      </c>
      <c r="K1155" t="s">
        <v>135</v>
      </c>
    </row>
    <row r="1156" spans="1:11" x14ac:dyDescent="0.25">
      <c r="A1156" s="1">
        <v>43942</v>
      </c>
      <c r="B1156">
        <v>3049.4362529944556</v>
      </c>
      <c r="C1156" t="s">
        <v>119</v>
      </c>
      <c r="I1156" s="1">
        <v>43970</v>
      </c>
      <c r="J1156">
        <v>201.2008026486279</v>
      </c>
      <c r="K1156" t="s">
        <v>135</v>
      </c>
    </row>
    <row r="1157" spans="1:11" x14ac:dyDescent="0.25">
      <c r="A1157" s="1">
        <v>43943</v>
      </c>
      <c r="B1157">
        <v>2743.487250598891</v>
      </c>
      <c r="C1157" t="s">
        <v>119</v>
      </c>
      <c r="I1157" s="1">
        <v>43971</v>
      </c>
      <c r="J1157">
        <v>229.0401605297256</v>
      </c>
      <c r="K1157" t="s">
        <v>135</v>
      </c>
    </row>
    <row r="1158" spans="1:11" x14ac:dyDescent="0.25">
      <c r="A1158" s="1">
        <v>43944</v>
      </c>
      <c r="B1158">
        <v>3577.4974501197785</v>
      </c>
      <c r="C1158" t="s">
        <v>119</v>
      </c>
      <c r="I1158" s="1">
        <v>43972</v>
      </c>
      <c r="J1158">
        <v>341.00803210594512</v>
      </c>
      <c r="K1158" t="s">
        <v>135</v>
      </c>
    </row>
    <row r="1159" spans="1:11" x14ac:dyDescent="0.25">
      <c r="A1159" s="1">
        <v>43945</v>
      </c>
      <c r="B1159">
        <v>3509.8994900239559</v>
      </c>
      <c r="C1159" t="s">
        <v>119</v>
      </c>
      <c r="I1159" s="1">
        <v>43973</v>
      </c>
      <c r="J1159">
        <v>287.401606421189</v>
      </c>
      <c r="K1159" t="s">
        <v>135</v>
      </c>
    </row>
    <row r="1160" spans="1:11" x14ac:dyDescent="0.25">
      <c r="A1160" s="1">
        <v>43946</v>
      </c>
      <c r="B1160">
        <v>3494.779898004791</v>
      </c>
      <c r="C1160" t="s">
        <v>119</v>
      </c>
      <c r="I1160" s="1">
        <v>43974</v>
      </c>
      <c r="J1160">
        <v>251.88032128423779</v>
      </c>
      <c r="K1160" t="s">
        <v>135</v>
      </c>
    </row>
    <row r="1161" spans="1:11" x14ac:dyDescent="0.25">
      <c r="A1161" s="1">
        <v>43947</v>
      </c>
      <c r="B1161">
        <v>3136.5559796009584</v>
      </c>
      <c r="C1161" t="s">
        <v>119</v>
      </c>
      <c r="I1161" s="1">
        <v>43975</v>
      </c>
      <c r="J1161">
        <v>205.57606425684756</v>
      </c>
      <c r="K1161" t="s">
        <v>135</v>
      </c>
    </row>
    <row r="1162" spans="1:11" x14ac:dyDescent="0.25">
      <c r="A1162" s="1">
        <v>43948</v>
      </c>
      <c r="B1162">
        <v>2432.1111959201917</v>
      </c>
      <c r="C1162" t="s">
        <v>119</v>
      </c>
      <c r="I1162" s="1">
        <v>43976</v>
      </c>
      <c r="J1162">
        <v>173.11521285136951</v>
      </c>
      <c r="K1162" t="s">
        <v>135</v>
      </c>
    </row>
    <row r="1163" spans="1:11" x14ac:dyDescent="0.25">
      <c r="A1163" s="1">
        <v>43949</v>
      </c>
      <c r="B1163">
        <v>2669.6222391840383</v>
      </c>
      <c r="C1163" t="s">
        <v>119</v>
      </c>
      <c r="I1163" s="1">
        <v>43977</v>
      </c>
      <c r="J1163">
        <v>177.82304257027391</v>
      </c>
      <c r="K1163" t="s">
        <v>135</v>
      </c>
    </row>
    <row r="1164" spans="1:11" x14ac:dyDescent="0.25">
      <c r="A1164" s="1">
        <v>43950</v>
      </c>
      <c r="B1164">
        <v>3229.9244478368078</v>
      </c>
      <c r="C1164" t="s">
        <v>119</v>
      </c>
      <c r="I1164" s="1">
        <v>43978</v>
      </c>
      <c r="J1164">
        <v>173.16460851405478</v>
      </c>
      <c r="K1164" t="s">
        <v>135</v>
      </c>
    </row>
    <row r="1165" spans="1:11" x14ac:dyDescent="0.25">
      <c r="A1165" s="1">
        <v>43951</v>
      </c>
      <c r="B1165">
        <v>2762.7848895673615</v>
      </c>
      <c r="C1165" t="s">
        <v>119</v>
      </c>
      <c r="I1165" s="1">
        <v>43979</v>
      </c>
      <c r="J1165">
        <v>190.63292170281096</v>
      </c>
      <c r="K1165" t="s">
        <v>135</v>
      </c>
    </row>
    <row r="1166" spans="1:11" x14ac:dyDescent="0.25">
      <c r="A1166" s="1">
        <v>43952</v>
      </c>
      <c r="B1166">
        <v>2969.3569779134723</v>
      </c>
      <c r="C1166" t="s">
        <v>119</v>
      </c>
      <c r="I1166" s="1">
        <v>43980</v>
      </c>
      <c r="J1166">
        <v>247.7265843405622</v>
      </c>
      <c r="K1166" t="s">
        <v>135</v>
      </c>
    </row>
    <row r="1167" spans="1:11" x14ac:dyDescent="0.25">
      <c r="A1167" s="1">
        <v>43953</v>
      </c>
      <c r="B1167">
        <v>2479.4713955826946</v>
      </c>
      <c r="C1167" t="s">
        <v>119</v>
      </c>
      <c r="I1167" s="1">
        <v>43981</v>
      </c>
      <c r="J1167">
        <v>243.14531686811245</v>
      </c>
      <c r="K1167" t="s">
        <v>135</v>
      </c>
    </row>
    <row r="1168" spans="1:11" x14ac:dyDescent="0.25">
      <c r="A1168" s="1">
        <v>43954</v>
      </c>
      <c r="B1168">
        <v>2355.0942791165389</v>
      </c>
      <c r="C1168" t="s">
        <v>119</v>
      </c>
      <c r="I1168" s="1">
        <v>43982</v>
      </c>
      <c r="J1168">
        <v>171.02906337362248</v>
      </c>
      <c r="K1168" t="s">
        <v>135</v>
      </c>
    </row>
    <row r="1169" spans="1:11" x14ac:dyDescent="0.25">
      <c r="A1169" s="1">
        <v>43955</v>
      </c>
      <c r="B1169">
        <v>1862.2188558233079</v>
      </c>
      <c r="C1169" t="s">
        <v>119</v>
      </c>
      <c r="I1169" s="1">
        <v>43983</v>
      </c>
      <c r="J1169">
        <v>150.20581267472448</v>
      </c>
      <c r="K1169" t="s">
        <v>135</v>
      </c>
    </row>
    <row r="1170" spans="1:11" x14ac:dyDescent="0.25">
      <c r="A1170" s="1">
        <v>43956</v>
      </c>
      <c r="B1170">
        <v>2045.2437711646617</v>
      </c>
      <c r="C1170" t="s">
        <v>119</v>
      </c>
      <c r="I1170" s="1">
        <v>43984</v>
      </c>
      <c r="J1170">
        <v>109.24116253494489</v>
      </c>
      <c r="K1170" t="s">
        <v>135</v>
      </c>
    </row>
    <row r="1171" spans="1:11" x14ac:dyDescent="0.25">
      <c r="A1171" s="1">
        <v>43957</v>
      </c>
      <c r="B1171">
        <v>2077.8487542329322</v>
      </c>
      <c r="C1171" t="s">
        <v>119</v>
      </c>
      <c r="I1171" s="1">
        <v>43985</v>
      </c>
      <c r="J1171">
        <v>151.44823250698897</v>
      </c>
      <c r="K1171" t="s">
        <v>135</v>
      </c>
    </row>
    <row r="1172" spans="1:11" x14ac:dyDescent="0.25">
      <c r="A1172" s="1">
        <v>43958</v>
      </c>
      <c r="B1172">
        <v>1913.1697508465863</v>
      </c>
      <c r="C1172" t="s">
        <v>119</v>
      </c>
      <c r="I1172" s="1">
        <v>43986</v>
      </c>
      <c r="J1172">
        <v>159.08964650139779</v>
      </c>
      <c r="K1172" t="s">
        <v>135</v>
      </c>
    </row>
    <row r="1173" spans="1:11" x14ac:dyDescent="0.25">
      <c r="A1173" s="1">
        <v>43959</v>
      </c>
      <c r="B1173">
        <v>1954.6339501693174</v>
      </c>
      <c r="C1173" t="s">
        <v>119</v>
      </c>
      <c r="I1173" s="1">
        <v>43987</v>
      </c>
      <c r="J1173">
        <v>156.61792930027957</v>
      </c>
      <c r="K1173" t="s">
        <v>135</v>
      </c>
    </row>
    <row r="1174" spans="1:11" x14ac:dyDescent="0.25">
      <c r="A1174" s="1">
        <v>43960</v>
      </c>
      <c r="B1174">
        <v>1910.9267900338634</v>
      </c>
      <c r="C1174" t="s">
        <v>119</v>
      </c>
      <c r="I1174" s="1">
        <v>43988</v>
      </c>
      <c r="J1174">
        <v>135.32358586005591</v>
      </c>
      <c r="K1174" t="s">
        <v>135</v>
      </c>
    </row>
    <row r="1175" spans="1:11" x14ac:dyDescent="0.25">
      <c r="A1175" s="1">
        <v>43961</v>
      </c>
      <c r="B1175">
        <v>1493.3853580067725</v>
      </c>
      <c r="C1175" t="s">
        <v>119</v>
      </c>
      <c r="I1175" s="1">
        <v>43989</v>
      </c>
      <c r="J1175">
        <v>122.26471717201119</v>
      </c>
      <c r="K1175" t="s">
        <v>135</v>
      </c>
    </row>
    <row r="1176" spans="1:11" x14ac:dyDescent="0.25">
      <c r="A1176" s="1">
        <v>43962</v>
      </c>
      <c r="B1176">
        <v>1275.4770716013545</v>
      </c>
      <c r="C1176" t="s">
        <v>119</v>
      </c>
      <c r="I1176" s="1">
        <v>43990</v>
      </c>
      <c r="J1176">
        <v>64.452943434402243</v>
      </c>
      <c r="K1176" t="s">
        <v>135</v>
      </c>
    </row>
    <row r="1177" spans="1:11" x14ac:dyDescent="0.25">
      <c r="A1177" s="1">
        <v>43963</v>
      </c>
      <c r="B1177">
        <v>1115.0954143202709</v>
      </c>
      <c r="C1177" t="s">
        <v>119</v>
      </c>
      <c r="I1177" s="1">
        <v>43991</v>
      </c>
      <c r="J1177">
        <v>86.490588686880443</v>
      </c>
      <c r="K1177" t="s">
        <v>135</v>
      </c>
    </row>
    <row r="1178" spans="1:11" x14ac:dyDescent="0.25">
      <c r="A1178" s="1">
        <v>43964</v>
      </c>
      <c r="B1178">
        <v>1378.2190828640541</v>
      </c>
      <c r="C1178" t="s">
        <v>119</v>
      </c>
      <c r="I1178" s="1">
        <v>43992</v>
      </c>
      <c r="J1178">
        <v>79.698117737376094</v>
      </c>
      <c r="K1178" t="s">
        <v>135</v>
      </c>
    </row>
    <row r="1179" spans="1:11" x14ac:dyDescent="0.25">
      <c r="A1179" s="1">
        <v>43965</v>
      </c>
      <c r="B1179">
        <v>1396.4438165728109</v>
      </c>
      <c r="C1179" t="s">
        <v>119</v>
      </c>
      <c r="I1179" s="1">
        <v>43993</v>
      </c>
      <c r="J1179">
        <v>109.53962354747522</v>
      </c>
      <c r="K1179" t="s">
        <v>135</v>
      </c>
    </row>
    <row r="1180" spans="1:11" x14ac:dyDescent="0.25">
      <c r="A1180" s="1">
        <v>43966</v>
      </c>
      <c r="B1180">
        <v>1340.8887633145621</v>
      </c>
      <c r="C1180" t="s">
        <v>119</v>
      </c>
      <c r="I1180" s="1">
        <v>43994</v>
      </c>
      <c r="J1180">
        <v>77.907924709495035</v>
      </c>
      <c r="K1180" t="s">
        <v>135</v>
      </c>
    </row>
    <row r="1181" spans="1:11" x14ac:dyDescent="0.25">
      <c r="A1181" s="1">
        <v>43967</v>
      </c>
      <c r="B1181">
        <v>1134.5777526629124</v>
      </c>
      <c r="C1181" t="s">
        <v>119</v>
      </c>
      <c r="I1181" s="1">
        <v>43995</v>
      </c>
      <c r="J1181">
        <v>85.181584941899004</v>
      </c>
      <c r="K1181" t="s">
        <v>135</v>
      </c>
    </row>
    <row r="1182" spans="1:11" x14ac:dyDescent="0.25">
      <c r="A1182" s="1">
        <v>43968</v>
      </c>
      <c r="B1182">
        <v>868.51555053258244</v>
      </c>
      <c r="C1182" t="s">
        <v>119</v>
      </c>
      <c r="I1182" s="1">
        <v>43996</v>
      </c>
      <c r="J1182">
        <v>105.83631698837981</v>
      </c>
      <c r="K1182" t="s">
        <v>135</v>
      </c>
    </row>
    <row r="1183" spans="1:11" x14ac:dyDescent="0.25">
      <c r="A1183" s="1">
        <v>43969</v>
      </c>
      <c r="B1183">
        <v>768.90311010651646</v>
      </c>
      <c r="C1183" t="s">
        <v>119</v>
      </c>
      <c r="I1183" s="1">
        <v>43997</v>
      </c>
      <c r="J1183">
        <v>81.167263397675953</v>
      </c>
      <c r="K1183" t="s">
        <v>135</v>
      </c>
    </row>
    <row r="1184" spans="1:11" x14ac:dyDescent="0.25">
      <c r="A1184" s="1">
        <v>43970</v>
      </c>
      <c r="B1184">
        <v>1275.3806220213032</v>
      </c>
      <c r="C1184" t="s">
        <v>119</v>
      </c>
      <c r="I1184" s="1">
        <v>43998</v>
      </c>
      <c r="J1184">
        <v>64.233452679535191</v>
      </c>
      <c r="K1184" t="s">
        <v>135</v>
      </c>
    </row>
    <row r="1185" spans="1:11" x14ac:dyDescent="0.25">
      <c r="A1185" s="1">
        <v>43971</v>
      </c>
      <c r="B1185">
        <v>965.47612440426064</v>
      </c>
      <c r="C1185" t="s">
        <v>119</v>
      </c>
      <c r="I1185" s="1">
        <v>43999</v>
      </c>
      <c r="J1185">
        <v>56.846690535907037</v>
      </c>
      <c r="K1185" t="s">
        <v>135</v>
      </c>
    </row>
    <row r="1186" spans="1:11" x14ac:dyDescent="0.25">
      <c r="A1186" s="1">
        <v>43972</v>
      </c>
      <c r="B1186">
        <v>986.69522488085215</v>
      </c>
      <c r="C1186" t="s">
        <v>119</v>
      </c>
      <c r="I1186" s="1">
        <v>44000</v>
      </c>
      <c r="J1186">
        <v>68.169338107181403</v>
      </c>
      <c r="K1186" t="s">
        <v>135</v>
      </c>
    </row>
    <row r="1187" spans="1:11" x14ac:dyDescent="0.25">
      <c r="A1187" s="1">
        <v>43973</v>
      </c>
      <c r="B1187">
        <v>828.53904497617043</v>
      </c>
      <c r="C1187" t="s">
        <v>119</v>
      </c>
      <c r="I1187" s="1">
        <v>44001</v>
      </c>
      <c r="J1187">
        <v>84.033867621436286</v>
      </c>
      <c r="K1187" t="s">
        <v>135</v>
      </c>
    </row>
    <row r="1188" spans="1:11" x14ac:dyDescent="0.25">
      <c r="A1188" s="1">
        <v>43974</v>
      </c>
      <c r="B1188">
        <v>865.70780899523413</v>
      </c>
      <c r="C1188" t="s">
        <v>119</v>
      </c>
      <c r="I1188" s="1">
        <v>44002</v>
      </c>
      <c r="J1188">
        <v>84.806773524287252</v>
      </c>
      <c r="K1188" t="s">
        <v>135</v>
      </c>
    </row>
    <row r="1189" spans="1:11" x14ac:dyDescent="0.25">
      <c r="A1189" s="1">
        <v>43975</v>
      </c>
      <c r="B1189">
        <v>713.14156179904683</v>
      </c>
      <c r="C1189" t="s">
        <v>119</v>
      </c>
      <c r="I1189" s="1">
        <v>44003</v>
      </c>
      <c r="J1189">
        <v>74.56135470485745</v>
      </c>
      <c r="K1189" t="s">
        <v>135</v>
      </c>
    </row>
    <row r="1190" spans="1:11" x14ac:dyDescent="0.25">
      <c r="A1190" s="1">
        <v>43976</v>
      </c>
      <c r="B1190">
        <v>503.42831235980935</v>
      </c>
      <c r="C1190" t="s">
        <v>119</v>
      </c>
      <c r="I1190" s="1">
        <v>44004</v>
      </c>
      <c r="J1190">
        <v>57.312270940971487</v>
      </c>
      <c r="K1190" t="s">
        <v>135</v>
      </c>
    </row>
    <row r="1191" spans="1:11" x14ac:dyDescent="0.25">
      <c r="A1191" s="1">
        <v>43977</v>
      </c>
      <c r="B1191">
        <v>751.08566247196188</v>
      </c>
      <c r="C1191" t="s">
        <v>119</v>
      </c>
      <c r="I1191" s="1">
        <v>44005</v>
      </c>
      <c r="J1191">
        <v>63.4624541881943</v>
      </c>
      <c r="K1191" t="s">
        <v>135</v>
      </c>
    </row>
    <row r="1192" spans="1:11" x14ac:dyDescent="0.25">
      <c r="A1192" s="1">
        <v>43978</v>
      </c>
      <c r="B1192">
        <v>682.21713249439233</v>
      </c>
      <c r="C1192" t="s">
        <v>119</v>
      </c>
      <c r="I1192" s="1">
        <v>44006</v>
      </c>
      <c r="J1192">
        <v>75.89249083763886</v>
      </c>
      <c r="K1192" t="s">
        <v>135</v>
      </c>
    </row>
    <row r="1193" spans="1:11" x14ac:dyDescent="0.25">
      <c r="A1193" s="1">
        <v>43979</v>
      </c>
      <c r="B1193">
        <v>650.04342649887849</v>
      </c>
      <c r="C1193" t="s">
        <v>119</v>
      </c>
      <c r="I1193" s="1">
        <v>44007</v>
      </c>
      <c r="J1193">
        <v>71.978498167527775</v>
      </c>
      <c r="K1193" t="s">
        <v>135</v>
      </c>
    </row>
    <row r="1194" spans="1:11" x14ac:dyDescent="0.25">
      <c r="A1194" s="1">
        <v>43980</v>
      </c>
      <c r="B1194">
        <v>651.60868529977574</v>
      </c>
      <c r="C1194" t="s">
        <v>119</v>
      </c>
      <c r="I1194" s="1">
        <v>44008</v>
      </c>
      <c r="J1194">
        <v>56.795699633505556</v>
      </c>
      <c r="K1194" t="s">
        <v>135</v>
      </c>
    </row>
    <row r="1195" spans="1:11" x14ac:dyDescent="0.25">
      <c r="A1195" s="1">
        <v>43981</v>
      </c>
      <c r="B1195">
        <v>665.52173705995517</v>
      </c>
      <c r="C1195" t="s">
        <v>119</v>
      </c>
      <c r="I1195" s="1">
        <v>44009</v>
      </c>
      <c r="J1195">
        <v>56.159139926701108</v>
      </c>
      <c r="K1195" t="s">
        <v>135</v>
      </c>
    </row>
    <row r="1196" spans="1:11" x14ac:dyDescent="0.25">
      <c r="A1196" s="1">
        <v>43982</v>
      </c>
      <c r="B1196">
        <v>557.90434741199101</v>
      </c>
      <c r="C1196" t="s">
        <v>119</v>
      </c>
      <c r="I1196" s="1">
        <v>44010</v>
      </c>
      <c r="J1196">
        <v>73.631827985340223</v>
      </c>
      <c r="K1196" t="s">
        <v>135</v>
      </c>
    </row>
    <row r="1197" spans="1:11" x14ac:dyDescent="0.25">
      <c r="A1197" s="1">
        <v>43983</v>
      </c>
      <c r="B1197">
        <v>351.58086948239816</v>
      </c>
      <c r="C1197" t="s">
        <v>119</v>
      </c>
      <c r="I1197" s="1">
        <v>44011</v>
      </c>
      <c r="J1197">
        <v>49.926365597068042</v>
      </c>
      <c r="K1197" t="s">
        <v>135</v>
      </c>
    </row>
    <row r="1198" spans="1:11" x14ac:dyDescent="0.25">
      <c r="A1198" s="1">
        <v>43984</v>
      </c>
      <c r="B1198">
        <v>387.91617389647962</v>
      </c>
      <c r="C1198" t="s">
        <v>119</v>
      </c>
      <c r="I1198" s="1">
        <v>44012</v>
      </c>
      <c r="J1198">
        <v>30.785273119413606</v>
      </c>
      <c r="K1198" t="s">
        <v>135</v>
      </c>
    </row>
    <row r="1199" spans="1:11" x14ac:dyDescent="0.25">
      <c r="A1199" s="1">
        <v>43985</v>
      </c>
      <c r="B1199">
        <v>544.78323477929598</v>
      </c>
      <c r="C1199" t="s">
        <v>119</v>
      </c>
      <c r="I1199" s="1">
        <v>44013</v>
      </c>
      <c r="J1199">
        <v>33.357054623882718</v>
      </c>
      <c r="K1199" t="s">
        <v>135</v>
      </c>
    </row>
    <row r="1200" spans="1:11" x14ac:dyDescent="0.25">
      <c r="A1200" s="1">
        <v>43986</v>
      </c>
      <c r="B1200">
        <v>583.35664695585922</v>
      </c>
      <c r="C1200" t="s">
        <v>119</v>
      </c>
      <c r="I1200" s="1">
        <v>44014</v>
      </c>
      <c r="J1200">
        <v>41.071410924776544</v>
      </c>
      <c r="K1200" t="s">
        <v>135</v>
      </c>
    </row>
    <row r="1201" spans="1:11" x14ac:dyDescent="0.25">
      <c r="A1201" s="1">
        <v>43987</v>
      </c>
      <c r="B1201">
        <v>529.47132939117182</v>
      </c>
      <c r="C1201" t="s">
        <v>119</v>
      </c>
      <c r="I1201" s="1">
        <v>44015</v>
      </c>
      <c r="J1201">
        <v>61.014282184955306</v>
      </c>
      <c r="K1201" t="s">
        <v>135</v>
      </c>
    </row>
    <row r="1202" spans="1:11" x14ac:dyDescent="0.25">
      <c r="A1202" s="1">
        <v>43988</v>
      </c>
      <c r="B1202">
        <v>438.69426587823438</v>
      </c>
      <c r="C1202" t="s">
        <v>119</v>
      </c>
      <c r="I1202" s="1">
        <v>43896</v>
      </c>
      <c r="J1202">
        <v>1</v>
      </c>
      <c r="K1202" t="s">
        <v>114</v>
      </c>
    </row>
    <row r="1203" spans="1:11" x14ac:dyDescent="0.25">
      <c r="A1203" s="1">
        <v>43989</v>
      </c>
      <c r="B1203">
        <v>371.73885317564685</v>
      </c>
      <c r="C1203" t="s">
        <v>119</v>
      </c>
      <c r="I1203" s="1">
        <v>43897</v>
      </c>
      <c r="J1203">
        <v>1</v>
      </c>
      <c r="K1203" t="s">
        <v>114</v>
      </c>
    </row>
    <row r="1204" spans="1:11" x14ac:dyDescent="0.25">
      <c r="A1204" s="1">
        <v>43990</v>
      </c>
      <c r="B1204">
        <v>216.74777063512937</v>
      </c>
      <c r="C1204" t="s">
        <v>119</v>
      </c>
      <c r="I1204" s="1">
        <v>43898</v>
      </c>
      <c r="J1204">
        <v>1</v>
      </c>
      <c r="K1204" t="s">
        <v>114</v>
      </c>
    </row>
    <row r="1205" spans="1:11" x14ac:dyDescent="0.25">
      <c r="A1205" s="1">
        <v>43991</v>
      </c>
      <c r="B1205">
        <v>297.74955412702587</v>
      </c>
      <c r="C1205" t="s">
        <v>119</v>
      </c>
      <c r="I1205" s="1">
        <v>43899</v>
      </c>
      <c r="J1205">
        <v>1</v>
      </c>
      <c r="K1205" t="s">
        <v>114</v>
      </c>
    </row>
    <row r="1206" spans="1:11" x14ac:dyDescent="0.25">
      <c r="A1206" s="1">
        <v>43992</v>
      </c>
      <c r="B1206">
        <v>316.34991082540517</v>
      </c>
      <c r="C1206" t="s">
        <v>119</v>
      </c>
      <c r="I1206" s="1">
        <v>43900</v>
      </c>
      <c r="J1206">
        <v>1.7200000000000002</v>
      </c>
      <c r="K1206" t="s">
        <v>114</v>
      </c>
    </row>
    <row r="1207" spans="1:11" x14ac:dyDescent="0.25">
      <c r="A1207" s="1">
        <v>43993</v>
      </c>
      <c r="B1207">
        <v>204.86998216508101</v>
      </c>
      <c r="C1207" t="s">
        <v>119</v>
      </c>
      <c r="I1207" s="1">
        <v>43901</v>
      </c>
      <c r="J1207">
        <v>2.1472000000000002</v>
      </c>
      <c r="K1207" t="s">
        <v>114</v>
      </c>
    </row>
    <row r="1208" spans="1:11" x14ac:dyDescent="0.25">
      <c r="A1208" s="1">
        <v>43994</v>
      </c>
      <c r="B1208">
        <v>455.3739964330162</v>
      </c>
      <c r="C1208" t="s">
        <v>119</v>
      </c>
      <c r="I1208" s="1">
        <v>43902</v>
      </c>
      <c r="J1208">
        <v>2.2830720000000002</v>
      </c>
      <c r="K1208" t="s">
        <v>114</v>
      </c>
    </row>
    <row r="1209" spans="1:11" x14ac:dyDescent="0.25">
      <c r="A1209" s="1">
        <v>43995</v>
      </c>
      <c r="B1209">
        <v>307.07479928660325</v>
      </c>
      <c r="C1209" t="s">
        <v>119</v>
      </c>
      <c r="I1209" s="1">
        <v>43903</v>
      </c>
      <c r="J1209">
        <v>3.1004467200000003</v>
      </c>
      <c r="K1209" t="s">
        <v>114</v>
      </c>
    </row>
    <row r="1210" spans="1:11" x14ac:dyDescent="0.25">
      <c r="A1210" s="1">
        <v>43996</v>
      </c>
      <c r="B1210">
        <v>219.01495985732066</v>
      </c>
      <c r="C1210" t="s">
        <v>119</v>
      </c>
      <c r="I1210" s="1">
        <v>43904</v>
      </c>
      <c r="J1210">
        <v>3.5903286272000003</v>
      </c>
      <c r="K1210" t="s">
        <v>114</v>
      </c>
    </row>
    <row r="1211" spans="1:11" x14ac:dyDescent="0.25">
      <c r="A1211" s="1">
        <v>43997</v>
      </c>
      <c r="B1211">
        <v>267.80299197146417</v>
      </c>
      <c r="C1211" t="s">
        <v>119</v>
      </c>
      <c r="I1211" s="1">
        <v>43905</v>
      </c>
      <c r="J1211">
        <v>4.9586210078720008</v>
      </c>
      <c r="K1211" t="s">
        <v>114</v>
      </c>
    </row>
    <row r="1212" spans="1:11" x14ac:dyDescent="0.25">
      <c r="A1212" s="1">
        <v>43998</v>
      </c>
      <c r="B1212">
        <v>279.96059839429284</v>
      </c>
      <c r="C1212" t="s">
        <v>119</v>
      </c>
      <c r="I1212" s="1">
        <v>43906</v>
      </c>
      <c r="J1212">
        <v>5.4549100720947203</v>
      </c>
      <c r="K1212" t="s">
        <v>114</v>
      </c>
    </row>
    <row r="1213" spans="1:11" x14ac:dyDescent="0.25">
      <c r="A1213" s="1">
        <v>43999</v>
      </c>
      <c r="B1213">
        <v>217.59211967885858</v>
      </c>
      <c r="C1213" t="s">
        <v>119</v>
      </c>
      <c r="I1213" s="1">
        <v>43907</v>
      </c>
      <c r="J1213">
        <v>8.9537449205891075</v>
      </c>
      <c r="K1213" t="s">
        <v>114</v>
      </c>
    </row>
    <row r="1214" spans="1:11" x14ac:dyDescent="0.25">
      <c r="A1214" s="1">
        <v>44000</v>
      </c>
      <c r="B1214">
        <v>346.71842393577174</v>
      </c>
      <c r="C1214" t="s">
        <v>119</v>
      </c>
      <c r="I1214" s="1">
        <v>43908</v>
      </c>
      <c r="J1214">
        <v>14.274663002561052</v>
      </c>
      <c r="K1214" t="s">
        <v>114</v>
      </c>
    </row>
    <row r="1215" spans="1:11" x14ac:dyDescent="0.25">
      <c r="A1215" s="1">
        <v>44001</v>
      </c>
      <c r="B1215">
        <v>199.74368478715434</v>
      </c>
      <c r="C1215" t="s">
        <v>119</v>
      </c>
      <c r="I1215" s="1">
        <v>43909</v>
      </c>
      <c r="J1215">
        <v>19.280410948036167</v>
      </c>
      <c r="K1215" t="s">
        <v>114</v>
      </c>
    </row>
    <row r="1216" spans="1:11" x14ac:dyDescent="0.25">
      <c r="A1216" s="1">
        <v>44002</v>
      </c>
      <c r="B1216">
        <v>316.74873695743088</v>
      </c>
      <c r="C1216" t="s">
        <v>119</v>
      </c>
      <c r="I1216" s="1">
        <v>43910</v>
      </c>
      <c r="J1216">
        <v>26.753792866494813</v>
      </c>
      <c r="K1216" t="s">
        <v>114</v>
      </c>
    </row>
    <row r="1217" spans="1:11" x14ac:dyDescent="0.25">
      <c r="A1217" s="1">
        <v>44003</v>
      </c>
      <c r="B1217">
        <v>333.74974739148615</v>
      </c>
      <c r="C1217" t="s">
        <v>119</v>
      </c>
      <c r="I1217" s="1">
        <v>43911</v>
      </c>
      <c r="J1217">
        <v>35.222346686601938</v>
      </c>
      <c r="K1217" t="s">
        <v>114</v>
      </c>
    </row>
    <row r="1218" spans="1:11" x14ac:dyDescent="0.25">
      <c r="A1218" s="1">
        <v>44004</v>
      </c>
      <c r="B1218">
        <v>309.14994947829723</v>
      </c>
      <c r="C1218" t="s">
        <v>119</v>
      </c>
      <c r="I1218" s="1">
        <v>43912</v>
      </c>
      <c r="J1218">
        <v>39.428295875223554</v>
      </c>
      <c r="K1218" t="s">
        <v>114</v>
      </c>
    </row>
    <row r="1219" spans="1:11" x14ac:dyDescent="0.25">
      <c r="A1219" s="1">
        <v>44005</v>
      </c>
      <c r="B1219">
        <v>229.82998989565942</v>
      </c>
      <c r="C1219" t="s">
        <v>119</v>
      </c>
      <c r="I1219" s="1">
        <v>43913</v>
      </c>
      <c r="J1219">
        <v>65.935923391111913</v>
      </c>
      <c r="K1219" t="s">
        <v>114</v>
      </c>
    </row>
    <row r="1220" spans="1:11" x14ac:dyDescent="0.25">
      <c r="A1220" s="1">
        <v>44006</v>
      </c>
      <c r="B1220">
        <v>309.16599797913187</v>
      </c>
      <c r="C1220" t="s">
        <v>119</v>
      </c>
      <c r="I1220" s="1">
        <v>43914</v>
      </c>
      <c r="J1220">
        <v>81.184588468178106</v>
      </c>
      <c r="K1220" t="s">
        <v>114</v>
      </c>
    </row>
    <row r="1221" spans="1:11" x14ac:dyDescent="0.25">
      <c r="A1221" s="1">
        <v>44007</v>
      </c>
      <c r="B1221">
        <v>328.23319959582636</v>
      </c>
      <c r="C1221" t="s">
        <v>119</v>
      </c>
      <c r="I1221" s="1">
        <v>43915</v>
      </c>
      <c r="J1221">
        <v>111.05613699110394</v>
      </c>
      <c r="K1221" t="s">
        <v>114</v>
      </c>
    </row>
    <row r="1222" spans="1:11" x14ac:dyDescent="0.25">
      <c r="A1222" s="1">
        <v>43886</v>
      </c>
      <c r="B1222">
        <v>2</v>
      </c>
      <c r="C1222" t="s">
        <v>89</v>
      </c>
      <c r="I1222" s="1">
        <v>43916</v>
      </c>
      <c r="J1222">
        <v>143.95113032980046</v>
      </c>
      <c r="K1222" t="s">
        <v>114</v>
      </c>
    </row>
    <row r="1223" spans="1:11" x14ac:dyDescent="0.25">
      <c r="A1223" s="1">
        <v>43887</v>
      </c>
      <c r="B1223">
        <v>2</v>
      </c>
      <c r="C1223" t="s">
        <v>89</v>
      </c>
      <c r="I1223" s="1">
        <v>43917</v>
      </c>
      <c r="J1223">
        <v>170.66907978756566</v>
      </c>
      <c r="K1223" t="s">
        <v>114</v>
      </c>
    </row>
    <row r="1224" spans="1:11" x14ac:dyDescent="0.25">
      <c r="A1224" s="1">
        <v>43888</v>
      </c>
      <c r="B1224">
        <v>1.76</v>
      </c>
      <c r="C1224" t="s">
        <v>89</v>
      </c>
      <c r="I1224" s="1">
        <v>43918</v>
      </c>
      <c r="J1224">
        <v>207.41667616227519</v>
      </c>
      <c r="K1224" t="s">
        <v>114</v>
      </c>
    </row>
    <row r="1225" spans="1:11" x14ac:dyDescent="0.25">
      <c r="A1225" s="1">
        <v>43889</v>
      </c>
      <c r="B1225">
        <v>5.3776000000000002</v>
      </c>
      <c r="C1225" t="s">
        <v>89</v>
      </c>
      <c r="I1225" s="1">
        <v>43919</v>
      </c>
      <c r="J1225">
        <v>220.51808621555182</v>
      </c>
      <c r="K1225" t="s">
        <v>114</v>
      </c>
    </row>
    <row r="1226" spans="1:11" x14ac:dyDescent="0.25">
      <c r="A1226" s="1">
        <v>43890</v>
      </c>
      <c r="B1226">
        <v>18.816576000000001</v>
      </c>
      <c r="C1226" t="s">
        <v>89</v>
      </c>
      <c r="I1226" s="1">
        <v>43920</v>
      </c>
      <c r="J1226">
        <v>275.49849080955101</v>
      </c>
      <c r="K1226" t="s">
        <v>114</v>
      </c>
    </row>
    <row r="1227" spans="1:11" x14ac:dyDescent="0.25">
      <c r="A1227" s="1">
        <v>43891</v>
      </c>
      <c r="B1227">
        <v>34.055093760000005</v>
      </c>
      <c r="C1227" t="s">
        <v>89</v>
      </c>
      <c r="I1227" s="1">
        <v>43921</v>
      </c>
      <c r="J1227">
        <v>318.62287485236834</v>
      </c>
      <c r="K1227" t="s">
        <v>114</v>
      </c>
    </row>
    <row r="1228" spans="1:11" x14ac:dyDescent="0.25">
      <c r="A1228" s="1">
        <v>43892</v>
      </c>
      <c r="B1228">
        <v>49.163704217599999</v>
      </c>
      <c r="C1228" t="s">
        <v>89</v>
      </c>
      <c r="I1228" s="1">
        <v>43922</v>
      </c>
      <c r="J1228">
        <v>353.37746709252747</v>
      </c>
      <c r="K1228" t="s">
        <v>114</v>
      </c>
    </row>
    <row r="1229" spans="1:11" x14ac:dyDescent="0.25">
      <c r="A1229" s="1">
        <v>43893</v>
      </c>
      <c r="B1229">
        <v>66.204044414975996</v>
      </c>
      <c r="C1229" t="s">
        <v>89</v>
      </c>
      <c r="I1229" s="1">
        <v>43923</v>
      </c>
      <c r="J1229">
        <v>412.04604220095371</v>
      </c>
      <c r="K1229" t="s">
        <v>114</v>
      </c>
    </row>
    <row r="1230" spans="1:11" x14ac:dyDescent="0.25">
      <c r="A1230" s="1">
        <v>43894</v>
      </c>
      <c r="B1230">
        <v>88.588154796277763</v>
      </c>
      <c r="C1230" t="s">
        <v>89</v>
      </c>
      <c r="I1230" s="1">
        <v>43924</v>
      </c>
      <c r="J1230">
        <v>449.97906059965658</v>
      </c>
      <c r="K1230" t="s">
        <v>114</v>
      </c>
    </row>
    <row r="1231" spans="1:11" x14ac:dyDescent="0.25">
      <c r="A1231" s="1">
        <v>43895</v>
      </c>
      <c r="B1231">
        <v>127.15191690946806</v>
      </c>
      <c r="C1231" t="s">
        <v>89</v>
      </c>
      <c r="I1231" s="1">
        <v>43925</v>
      </c>
      <c r="J1231">
        <v>527.40631289463249</v>
      </c>
      <c r="K1231" t="s">
        <v>114</v>
      </c>
    </row>
    <row r="1232" spans="1:11" x14ac:dyDescent="0.25">
      <c r="A1232" s="1">
        <v>43896</v>
      </c>
      <c r="B1232">
        <v>169.03684992364157</v>
      </c>
      <c r="C1232" t="s">
        <v>89</v>
      </c>
      <c r="I1232" s="1">
        <v>43926</v>
      </c>
      <c r="J1232">
        <v>633.17186221482802</v>
      </c>
      <c r="K1232" t="s">
        <v>114</v>
      </c>
    </row>
    <row r="1233" spans="1:11" x14ac:dyDescent="0.25">
      <c r="A1233" s="1">
        <v>43897</v>
      </c>
      <c r="B1233">
        <v>205.78332233803471</v>
      </c>
      <c r="C1233" t="s">
        <v>89</v>
      </c>
      <c r="I1233" s="1">
        <v>43927</v>
      </c>
      <c r="J1233">
        <v>689.85742718239123</v>
      </c>
      <c r="K1233" t="s">
        <v>114</v>
      </c>
    </row>
    <row r="1234" spans="1:11" x14ac:dyDescent="0.25">
      <c r="A1234" s="1">
        <v>43898</v>
      </c>
      <c r="B1234">
        <v>314.78916737602782</v>
      </c>
      <c r="C1234" t="s">
        <v>89</v>
      </c>
      <c r="I1234" s="1">
        <v>43928</v>
      </c>
      <c r="J1234">
        <v>722.09158206914617</v>
      </c>
      <c r="K1234" t="s">
        <v>114</v>
      </c>
    </row>
    <row r="1235" spans="1:11" x14ac:dyDescent="0.25">
      <c r="A1235" s="1">
        <v>43899</v>
      </c>
      <c r="B1235">
        <v>358.28227671138126</v>
      </c>
      <c r="C1235" t="s">
        <v>89</v>
      </c>
      <c r="I1235" s="1">
        <v>43929</v>
      </c>
      <c r="J1235">
        <v>776.91524269578429</v>
      </c>
      <c r="K1235" t="s">
        <v>114</v>
      </c>
    </row>
    <row r="1236" spans="1:11" x14ac:dyDescent="0.25">
      <c r="A1236" s="1">
        <v>43900</v>
      </c>
      <c r="B1236">
        <v>422.18547311120875</v>
      </c>
      <c r="C1236" t="s">
        <v>89</v>
      </c>
      <c r="I1236" s="1">
        <v>43930</v>
      </c>
      <c r="J1236">
        <v>805.01756148926336</v>
      </c>
      <c r="K1236" t="s">
        <v>114</v>
      </c>
    </row>
    <row r="1237" spans="1:11" x14ac:dyDescent="0.25">
      <c r="A1237" s="1">
        <v>43901</v>
      </c>
      <c r="B1237">
        <v>504.1006113066224</v>
      </c>
      <c r="C1237" t="s">
        <v>89</v>
      </c>
      <c r="I1237" s="1">
        <v>43931</v>
      </c>
      <c r="J1237">
        <v>829.57871406447612</v>
      </c>
      <c r="K1237" t="s">
        <v>114</v>
      </c>
    </row>
    <row r="1238" spans="1:11" x14ac:dyDescent="0.25">
      <c r="A1238" s="1">
        <v>43902</v>
      </c>
      <c r="B1238">
        <v>616.62869741068835</v>
      </c>
      <c r="C1238" t="s">
        <v>89</v>
      </c>
      <c r="I1238" s="1">
        <v>43932</v>
      </c>
      <c r="J1238">
        <v>894.20448756206736</v>
      </c>
      <c r="K1238" t="s">
        <v>114</v>
      </c>
    </row>
    <row r="1239" spans="1:11" x14ac:dyDescent="0.25">
      <c r="A1239" s="1">
        <v>43903</v>
      </c>
      <c r="B1239">
        <v>714.90601839751366</v>
      </c>
      <c r="C1239" t="s">
        <v>89</v>
      </c>
      <c r="I1239" s="1">
        <v>43933</v>
      </c>
      <c r="J1239">
        <v>939.69692685765756</v>
      </c>
      <c r="K1239" t="s">
        <v>114</v>
      </c>
    </row>
    <row r="1240" spans="1:11" x14ac:dyDescent="0.25">
      <c r="A1240" s="1">
        <v>43904</v>
      </c>
      <c r="B1240">
        <v>908.61163445107331</v>
      </c>
      <c r="C1240" t="s">
        <v>89</v>
      </c>
      <c r="I1240" s="1">
        <v>43934</v>
      </c>
      <c r="J1240">
        <v>942.14300121982342</v>
      </c>
      <c r="K1240" t="s">
        <v>114</v>
      </c>
    </row>
    <row r="1241" spans="1:11" x14ac:dyDescent="0.25">
      <c r="A1241" s="1">
        <v>43905</v>
      </c>
      <c r="B1241">
        <v>1135.9116619158781</v>
      </c>
      <c r="C1241" t="s">
        <v>89</v>
      </c>
      <c r="I1241" s="1">
        <v>43935</v>
      </c>
      <c r="J1241">
        <v>950.09414066076329</v>
      </c>
      <c r="K1241" t="s">
        <v>114</v>
      </c>
    </row>
    <row r="1242" spans="1:11" x14ac:dyDescent="0.25">
      <c r="A1242" s="1">
        <v>43906</v>
      </c>
      <c r="B1242">
        <v>1405.1952174110868</v>
      </c>
      <c r="C1242" t="s">
        <v>89</v>
      </c>
      <c r="I1242" s="1">
        <v>43936</v>
      </c>
      <c r="J1242">
        <v>956.93128658708463</v>
      </c>
      <c r="K1242" t="s">
        <v>114</v>
      </c>
    </row>
    <row r="1243" spans="1:11" x14ac:dyDescent="0.25">
      <c r="A1243" s="1">
        <v>43907</v>
      </c>
      <c r="B1243">
        <v>1439.4942531108102</v>
      </c>
      <c r="C1243" t="s">
        <v>89</v>
      </c>
      <c r="I1243" s="1">
        <v>43937</v>
      </c>
      <c r="J1243">
        <v>931.20375186465822</v>
      </c>
      <c r="K1243" t="s">
        <v>114</v>
      </c>
    </row>
    <row r="1244" spans="1:11" x14ac:dyDescent="0.25">
      <c r="A1244" s="1">
        <v>43908</v>
      </c>
      <c r="B1244">
        <v>1769.0737115461566</v>
      </c>
      <c r="C1244" t="s">
        <v>89</v>
      </c>
      <c r="I1244" s="1">
        <v>43938</v>
      </c>
      <c r="J1244">
        <v>910.3735740121308</v>
      </c>
      <c r="K1244" t="s">
        <v>114</v>
      </c>
    </row>
    <row r="1245" spans="1:11" x14ac:dyDescent="0.25">
      <c r="A1245" s="1">
        <v>43909</v>
      </c>
      <c r="B1245">
        <v>2135.6143298325874</v>
      </c>
      <c r="C1245" t="s">
        <v>89</v>
      </c>
      <c r="I1245" s="1">
        <v>43939</v>
      </c>
      <c r="J1245">
        <v>889.13448876962366</v>
      </c>
      <c r="K1245" t="s">
        <v>114</v>
      </c>
    </row>
    <row r="1246" spans="1:11" x14ac:dyDescent="0.25">
      <c r="A1246" s="1">
        <v>43910</v>
      </c>
      <c r="B1246">
        <v>2424.5022512684286</v>
      </c>
      <c r="C1246" t="s">
        <v>89</v>
      </c>
      <c r="I1246" s="1">
        <v>43940</v>
      </c>
      <c r="J1246">
        <v>846.817841024833</v>
      </c>
      <c r="K1246" t="s">
        <v>114</v>
      </c>
    </row>
    <row r="1247" spans="1:11" x14ac:dyDescent="0.25">
      <c r="A1247" s="1">
        <v>43911</v>
      </c>
      <c r="B1247">
        <v>2888.5124983663645</v>
      </c>
      <c r="C1247" t="s">
        <v>89</v>
      </c>
      <c r="I1247" s="1">
        <v>43941</v>
      </c>
      <c r="J1247">
        <v>768.89180918800719</v>
      </c>
      <c r="K1247" t="s">
        <v>114</v>
      </c>
    </row>
    <row r="1248" spans="1:11" x14ac:dyDescent="0.25">
      <c r="A1248" s="1">
        <v>43912</v>
      </c>
      <c r="B1248">
        <v>3178.9401961100584</v>
      </c>
      <c r="C1248" t="s">
        <v>89</v>
      </c>
      <c r="I1248" s="1">
        <v>43942</v>
      </c>
      <c r="J1248">
        <v>723.43531135102626</v>
      </c>
      <c r="K1248" t="s">
        <v>114</v>
      </c>
    </row>
    <row r="1249" spans="1:11" x14ac:dyDescent="0.25">
      <c r="A1249" s="1">
        <v>43913</v>
      </c>
      <c r="B1249">
        <v>3448.2447464606112</v>
      </c>
      <c r="C1249" t="s">
        <v>89</v>
      </c>
      <c r="I1249" s="1">
        <v>43943</v>
      </c>
      <c r="J1249">
        <v>675.89270062740047</v>
      </c>
      <c r="K1249" t="s">
        <v>114</v>
      </c>
    </row>
    <row r="1250" spans="1:11" x14ac:dyDescent="0.25">
      <c r="A1250" s="1">
        <v>43914</v>
      </c>
      <c r="B1250">
        <v>3725.3985968826291</v>
      </c>
      <c r="C1250" t="s">
        <v>89</v>
      </c>
      <c r="I1250" s="1">
        <v>43944</v>
      </c>
      <c r="J1250">
        <v>620.10290402340388</v>
      </c>
      <c r="K1250" t="s">
        <v>114</v>
      </c>
    </row>
    <row r="1251" spans="1:11" x14ac:dyDescent="0.25">
      <c r="A1251" s="1">
        <v>43915</v>
      </c>
      <c r="B1251">
        <v>4102.5857333449385</v>
      </c>
      <c r="C1251" t="s">
        <v>89</v>
      </c>
      <c r="I1251" s="1">
        <v>43945</v>
      </c>
      <c r="J1251">
        <v>588.66695057927041</v>
      </c>
      <c r="K1251" t="s">
        <v>114</v>
      </c>
    </row>
    <row r="1252" spans="1:11" x14ac:dyDescent="0.25">
      <c r="A1252" s="1">
        <v>43916</v>
      </c>
      <c r="B1252">
        <v>4676.1120131809885</v>
      </c>
      <c r="C1252" t="s">
        <v>89</v>
      </c>
      <c r="I1252" s="1">
        <v>43946</v>
      </c>
      <c r="J1252">
        <v>554.77150980079284</v>
      </c>
      <c r="K1252" t="s">
        <v>114</v>
      </c>
    </row>
    <row r="1253" spans="1:11" x14ac:dyDescent="0.25">
      <c r="A1253" s="1">
        <v>43917</v>
      </c>
      <c r="B1253">
        <v>5320.128556522589</v>
      </c>
      <c r="C1253" t="s">
        <v>89</v>
      </c>
      <c r="I1253" s="1">
        <v>43947</v>
      </c>
      <c r="J1253">
        <v>540.024296785979</v>
      </c>
      <c r="K1253" t="s">
        <v>114</v>
      </c>
    </row>
    <row r="1254" spans="1:11" x14ac:dyDescent="0.25">
      <c r="A1254" s="1">
        <v>43918</v>
      </c>
      <c r="B1254">
        <v>5999.0166489349658</v>
      </c>
      <c r="C1254" t="s">
        <v>89</v>
      </c>
      <c r="I1254" s="1">
        <v>43948</v>
      </c>
      <c r="J1254">
        <v>486.26555450268876</v>
      </c>
      <c r="K1254" t="s">
        <v>114</v>
      </c>
    </row>
    <row r="1255" spans="1:11" x14ac:dyDescent="0.25">
      <c r="A1255" s="1">
        <v>43919</v>
      </c>
      <c r="B1255">
        <v>6325.1664569074683</v>
      </c>
      <c r="C1255" t="s">
        <v>89</v>
      </c>
      <c r="I1255" s="1">
        <v>43949</v>
      </c>
      <c r="J1255">
        <v>473.44793849594896</v>
      </c>
      <c r="K1255" t="s">
        <v>114</v>
      </c>
    </row>
    <row r="1256" spans="1:11" x14ac:dyDescent="0.25">
      <c r="A1256" s="1">
        <v>43920</v>
      </c>
      <c r="B1256">
        <v>6370.4396450091717</v>
      </c>
      <c r="C1256" t="s">
        <v>89</v>
      </c>
      <c r="I1256" s="1">
        <v>43950</v>
      </c>
      <c r="J1256">
        <v>475.5359281507192</v>
      </c>
      <c r="K1256" t="s">
        <v>114</v>
      </c>
    </row>
    <row r="1257" spans="1:11" x14ac:dyDescent="0.25">
      <c r="A1257" s="1">
        <v>43921</v>
      </c>
      <c r="B1257">
        <v>6453.8006096901672</v>
      </c>
      <c r="C1257" t="s">
        <v>89</v>
      </c>
      <c r="I1257" s="1">
        <v>43951</v>
      </c>
      <c r="J1257">
        <v>476.50488274850665</v>
      </c>
      <c r="K1257" t="s">
        <v>114</v>
      </c>
    </row>
    <row r="1258" spans="1:11" x14ac:dyDescent="0.25">
      <c r="A1258" s="1">
        <v>43922</v>
      </c>
      <c r="B1258">
        <v>6462.9373570473572</v>
      </c>
      <c r="C1258" t="s">
        <v>89</v>
      </c>
      <c r="I1258" s="1">
        <v>43952</v>
      </c>
      <c r="J1258">
        <v>468.61985111679633</v>
      </c>
      <c r="K1258" t="s">
        <v>114</v>
      </c>
    </row>
    <row r="1259" spans="1:11" x14ac:dyDescent="0.25">
      <c r="A1259" s="1">
        <v>43923</v>
      </c>
      <c r="B1259">
        <v>6646.4492606512149</v>
      </c>
      <c r="C1259" t="s">
        <v>89</v>
      </c>
      <c r="I1259" s="1">
        <v>43953</v>
      </c>
      <c r="J1259">
        <v>476.5670317667562</v>
      </c>
      <c r="K1259" t="s">
        <v>114</v>
      </c>
    </row>
    <row r="1260" spans="1:11" x14ac:dyDescent="0.25">
      <c r="A1260" s="1">
        <v>43924</v>
      </c>
      <c r="B1260">
        <v>6726.9608131082523</v>
      </c>
      <c r="C1260" t="s">
        <v>89</v>
      </c>
      <c r="I1260" s="1">
        <v>43954</v>
      </c>
      <c r="J1260">
        <v>464.54209501605385</v>
      </c>
      <c r="K1260" t="s">
        <v>114</v>
      </c>
    </row>
    <row r="1261" spans="1:11" x14ac:dyDescent="0.25">
      <c r="A1261" s="1">
        <v>43925</v>
      </c>
      <c r="B1261">
        <v>6764.2516225495519</v>
      </c>
      <c r="C1261" t="s">
        <v>89</v>
      </c>
      <c r="I1261" s="1">
        <v>43955</v>
      </c>
      <c r="J1261">
        <v>443.86046181484983</v>
      </c>
      <c r="K1261" t="s">
        <v>114</v>
      </c>
    </row>
    <row r="1262" spans="1:11" x14ac:dyDescent="0.25">
      <c r="A1262" s="1">
        <v>43926</v>
      </c>
      <c r="B1262">
        <v>6580.7942052006101</v>
      </c>
      <c r="C1262" t="s">
        <v>89</v>
      </c>
      <c r="I1262" s="1">
        <v>43956</v>
      </c>
      <c r="J1262">
        <v>431.92073678129259</v>
      </c>
      <c r="K1262" t="s">
        <v>114</v>
      </c>
    </row>
    <row r="1263" spans="1:11" x14ac:dyDescent="0.25">
      <c r="A1263" s="1">
        <v>43927</v>
      </c>
      <c r="B1263">
        <v>6099.3965031134321</v>
      </c>
      <c r="C1263" t="s">
        <v>89</v>
      </c>
      <c r="I1263" s="1">
        <v>43957</v>
      </c>
      <c r="J1263">
        <v>442.45212728319507</v>
      </c>
      <c r="K1263" t="s">
        <v>114</v>
      </c>
    </row>
    <row r="1264" spans="1:11" x14ac:dyDescent="0.25">
      <c r="A1264" s="1">
        <v>43928</v>
      </c>
      <c r="B1264">
        <v>5633.0224813191526</v>
      </c>
      <c r="C1264" t="s">
        <v>89</v>
      </c>
      <c r="I1264" s="1">
        <v>43958</v>
      </c>
      <c r="J1264">
        <v>431.25915459338927</v>
      </c>
      <c r="K1264" t="s">
        <v>114</v>
      </c>
    </row>
    <row r="1265" spans="1:11" x14ac:dyDescent="0.25">
      <c r="A1265" s="1">
        <v>43929</v>
      </c>
      <c r="B1265">
        <v>5371.6823646309631</v>
      </c>
      <c r="C1265" t="s">
        <v>89</v>
      </c>
      <c r="I1265" s="1">
        <v>43959</v>
      </c>
      <c r="J1265">
        <v>429.01441025780912</v>
      </c>
      <c r="K1265" t="s">
        <v>114</v>
      </c>
    </row>
    <row r="1266" spans="1:11" x14ac:dyDescent="0.25">
      <c r="A1266" s="1">
        <v>43930</v>
      </c>
      <c r="B1266">
        <v>5111.6629766951728</v>
      </c>
      <c r="C1266" t="s">
        <v>89</v>
      </c>
      <c r="I1266" s="1">
        <v>43960</v>
      </c>
      <c r="J1266">
        <v>418.05803837903261</v>
      </c>
      <c r="K1266" t="s">
        <v>114</v>
      </c>
    </row>
    <row r="1267" spans="1:11" x14ac:dyDescent="0.25">
      <c r="A1267" s="1">
        <v>43931</v>
      </c>
      <c r="B1267">
        <v>4865.9809472787329</v>
      </c>
      <c r="C1267" t="s">
        <v>89</v>
      </c>
      <c r="I1267" s="1">
        <v>43961</v>
      </c>
      <c r="J1267">
        <v>408.17061934085012</v>
      </c>
      <c r="K1267" t="s">
        <v>114</v>
      </c>
    </row>
    <row r="1268" spans="1:11" x14ac:dyDescent="0.25">
      <c r="A1268" s="1">
        <v>43932</v>
      </c>
      <c r="B1268">
        <v>4710.9960858544327</v>
      </c>
      <c r="C1268" t="s">
        <v>89</v>
      </c>
      <c r="I1268" s="1">
        <v>43962</v>
      </c>
      <c r="J1268">
        <v>363.33385933667012</v>
      </c>
      <c r="K1268" t="s">
        <v>114</v>
      </c>
    </row>
    <row r="1269" spans="1:11" x14ac:dyDescent="0.25">
      <c r="A1269" s="1">
        <v>43933</v>
      </c>
      <c r="B1269">
        <v>4473.4083532808154</v>
      </c>
      <c r="C1269" t="s">
        <v>89</v>
      </c>
      <c r="I1269" s="1">
        <v>43963</v>
      </c>
      <c r="J1269">
        <v>340.85109695985932</v>
      </c>
      <c r="K1269" t="s">
        <v>114</v>
      </c>
    </row>
    <row r="1270" spans="1:11" x14ac:dyDescent="0.25">
      <c r="A1270" s="1">
        <v>43934</v>
      </c>
      <c r="B1270">
        <v>4104.9618330906887</v>
      </c>
      <c r="C1270" t="s">
        <v>89</v>
      </c>
      <c r="I1270" s="1">
        <v>43964</v>
      </c>
      <c r="J1270">
        <v>334.31084318001626</v>
      </c>
      <c r="K1270" t="s">
        <v>114</v>
      </c>
    </row>
    <row r="1271" spans="1:11" x14ac:dyDescent="0.25">
      <c r="A1271" s="1">
        <v>43935</v>
      </c>
      <c r="B1271">
        <v>3655.5661436149594</v>
      </c>
      <c r="C1271" t="s">
        <v>89</v>
      </c>
      <c r="I1271" s="1">
        <v>43965</v>
      </c>
      <c r="J1271">
        <v>316.82620642894119</v>
      </c>
      <c r="K1271" t="s">
        <v>114</v>
      </c>
    </row>
    <row r="1272" spans="1:11" x14ac:dyDescent="0.25">
      <c r="A1272" s="1">
        <v>43936</v>
      </c>
      <c r="B1272">
        <v>3462.6669462897776</v>
      </c>
      <c r="C1272" t="s">
        <v>89</v>
      </c>
      <c r="I1272" s="1">
        <v>43966</v>
      </c>
      <c r="J1272">
        <v>293.9654487709235</v>
      </c>
      <c r="K1272" t="s">
        <v>114</v>
      </c>
    </row>
    <row r="1273" spans="1:11" x14ac:dyDescent="0.25">
      <c r="A1273" s="1">
        <v>43937</v>
      </c>
      <c r="B1273">
        <v>3411.6009105780413</v>
      </c>
      <c r="C1273" t="s">
        <v>89</v>
      </c>
      <c r="I1273" s="1">
        <v>43967</v>
      </c>
      <c r="J1273">
        <v>271.47822469367236</v>
      </c>
      <c r="K1273" t="s">
        <v>114</v>
      </c>
    </row>
    <row r="1274" spans="1:11" x14ac:dyDescent="0.25">
      <c r="A1274" s="1">
        <v>43938</v>
      </c>
      <c r="B1274">
        <v>3341.7240455855303</v>
      </c>
      <c r="C1274" t="s">
        <v>89</v>
      </c>
      <c r="I1274" s="1">
        <v>43968</v>
      </c>
      <c r="J1274">
        <v>302.58931644412456</v>
      </c>
      <c r="K1274" t="s">
        <v>114</v>
      </c>
    </row>
    <row r="1275" spans="1:11" x14ac:dyDescent="0.25">
      <c r="A1275" s="1">
        <v>43939</v>
      </c>
      <c r="B1275">
        <v>3488.5135917681005</v>
      </c>
      <c r="C1275" t="s">
        <v>89</v>
      </c>
      <c r="I1275" s="1">
        <v>43969</v>
      </c>
      <c r="J1275">
        <v>262.33461718672135</v>
      </c>
      <c r="K1275" t="s">
        <v>114</v>
      </c>
    </row>
    <row r="1276" spans="1:11" x14ac:dyDescent="0.25">
      <c r="A1276" s="1">
        <v>43940</v>
      </c>
      <c r="B1276">
        <v>3509.6846850434326</v>
      </c>
      <c r="C1276" t="s">
        <v>89</v>
      </c>
      <c r="I1276" s="1">
        <v>43970</v>
      </c>
      <c r="J1276">
        <v>231.63747309332993</v>
      </c>
      <c r="K1276" t="s">
        <v>114</v>
      </c>
    </row>
    <row r="1277" spans="1:11" x14ac:dyDescent="0.25">
      <c r="A1277" s="1">
        <v>43941</v>
      </c>
      <c r="B1277">
        <v>3324.554172261961</v>
      </c>
      <c r="C1277" t="s">
        <v>89</v>
      </c>
      <c r="I1277" s="1">
        <v>43971</v>
      </c>
      <c r="J1277">
        <v>215.45425889488359</v>
      </c>
      <c r="K1277" t="s">
        <v>114</v>
      </c>
    </row>
    <row r="1278" spans="1:11" x14ac:dyDescent="0.25">
      <c r="A1278" s="1">
        <v>43942</v>
      </c>
      <c r="B1278">
        <v>3126.1475951463049</v>
      </c>
      <c r="C1278" t="s">
        <v>89</v>
      </c>
      <c r="I1278" s="1">
        <v>43972</v>
      </c>
      <c r="J1278">
        <v>235.24951718033117</v>
      </c>
      <c r="K1278" t="s">
        <v>114</v>
      </c>
    </row>
    <row r="1279" spans="1:11" x14ac:dyDescent="0.25">
      <c r="A1279" s="1">
        <v>43943</v>
      </c>
      <c r="B1279">
        <v>2888.0564296479279</v>
      </c>
      <c r="C1279" t="s">
        <v>89</v>
      </c>
      <c r="I1279" s="1">
        <v>43973</v>
      </c>
      <c r="J1279">
        <v>233.635743121476</v>
      </c>
      <c r="K1279" t="s">
        <v>114</v>
      </c>
    </row>
    <row r="1280" spans="1:11" x14ac:dyDescent="0.25">
      <c r="A1280" s="1">
        <v>43944</v>
      </c>
      <c r="B1280">
        <v>2957.3012400633093</v>
      </c>
      <c r="C1280" t="s">
        <v>89</v>
      </c>
      <c r="I1280" s="1">
        <v>43974</v>
      </c>
      <c r="J1280">
        <v>226.51929414953284</v>
      </c>
      <c r="K1280" t="s">
        <v>114</v>
      </c>
    </row>
    <row r="1281" spans="1:11" x14ac:dyDescent="0.25">
      <c r="A1281" s="1">
        <v>43945</v>
      </c>
      <c r="B1281">
        <v>2975.5250387930819</v>
      </c>
      <c r="C1281" t="s">
        <v>89</v>
      </c>
      <c r="I1281" s="1">
        <v>43975</v>
      </c>
      <c r="J1281">
        <v>209.72536320599698</v>
      </c>
      <c r="K1281" t="s">
        <v>114</v>
      </c>
    </row>
    <row r="1282" spans="1:11" x14ac:dyDescent="0.25">
      <c r="A1282" s="1">
        <v>43946</v>
      </c>
      <c r="B1282">
        <v>3010.3230762251769</v>
      </c>
      <c r="C1282" t="s">
        <v>89</v>
      </c>
      <c r="I1282" s="1">
        <v>43976</v>
      </c>
      <c r="J1282">
        <v>188.70120392292841</v>
      </c>
      <c r="K1282" t="s">
        <v>114</v>
      </c>
    </row>
    <row r="1283" spans="1:11" x14ac:dyDescent="0.25">
      <c r="A1283" s="1">
        <v>43947</v>
      </c>
      <c r="B1283">
        <v>2950.8285831218459</v>
      </c>
      <c r="C1283" t="s">
        <v>89</v>
      </c>
      <c r="I1283" s="1">
        <v>43977</v>
      </c>
      <c r="J1283">
        <v>174.29382833955643</v>
      </c>
      <c r="K1283" t="s">
        <v>114</v>
      </c>
    </row>
    <row r="1284" spans="1:11" x14ac:dyDescent="0.25">
      <c r="A1284" s="1">
        <v>43948</v>
      </c>
      <c r="B1284">
        <v>2717.2398453143073</v>
      </c>
      <c r="C1284" t="s">
        <v>89</v>
      </c>
      <c r="I1284" s="1">
        <v>43978</v>
      </c>
      <c r="J1284">
        <v>161.2761747392766</v>
      </c>
      <c r="K1284" t="s">
        <v>114</v>
      </c>
    </row>
    <row r="1285" spans="1:11" x14ac:dyDescent="0.25">
      <c r="A1285" s="1">
        <v>43949</v>
      </c>
      <c r="B1285">
        <v>2625.439261255704</v>
      </c>
      <c r="C1285" t="s">
        <v>89</v>
      </c>
      <c r="I1285" s="1">
        <v>43979</v>
      </c>
      <c r="J1285">
        <v>156.81100486948168</v>
      </c>
      <c r="K1285" t="s">
        <v>114</v>
      </c>
    </row>
    <row r="1286" spans="1:11" x14ac:dyDescent="0.25">
      <c r="A1286" s="1">
        <v>43950</v>
      </c>
      <c r="B1286">
        <v>2709.9812235585932</v>
      </c>
      <c r="C1286" t="s">
        <v>89</v>
      </c>
      <c r="I1286" s="1">
        <v>43980</v>
      </c>
      <c r="J1286">
        <v>170.84642877886645</v>
      </c>
      <c r="K1286" t="s">
        <v>114</v>
      </c>
    </row>
    <row r="1287" spans="1:11" x14ac:dyDescent="0.25">
      <c r="A1287" s="1">
        <v>43951</v>
      </c>
      <c r="B1287">
        <v>2630.2555444585605</v>
      </c>
      <c r="C1287" t="s">
        <v>89</v>
      </c>
      <c r="I1287" s="1">
        <v>43981</v>
      </c>
      <c r="J1287">
        <v>180.92091075521961</v>
      </c>
      <c r="K1287" t="s">
        <v>114</v>
      </c>
    </row>
    <row r="1288" spans="1:11" x14ac:dyDescent="0.25">
      <c r="A1288" s="1">
        <v>43952</v>
      </c>
      <c r="B1288">
        <v>2657.1047794001925</v>
      </c>
      <c r="C1288" t="s">
        <v>89</v>
      </c>
      <c r="I1288" s="1">
        <v>43982</v>
      </c>
      <c r="J1288">
        <v>170.06365990609333</v>
      </c>
      <c r="K1288" t="s">
        <v>114</v>
      </c>
    </row>
    <row r="1289" spans="1:11" x14ac:dyDescent="0.25">
      <c r="A1289" s="1">
        <v>43953</v>
      </c>
      <c r="B1289">
        <v>2533.7799761774904</v>
      </c>
      <c r="C1289" t="s">
        <v>89</v>
      </c>
      <c r="I1289" s="1">
        <v>43983</v>
      </c>
      <c r="J1289">
        <v>158.77531283054859</v>
      </c>
      <c r="K1289" t="s">
        <v>114</v>
      </c>
    </row>
    <row r="1290" spans="1:11" x14ac:dyDescent="0.25">
      <c r="A1290" s="1">
        <v>43954</v>
      </c>
      <c r="B1290">
        <v>2420.1289345522291</v>
      </c>
      <c r="C1290" t="s">
        <v>89</v>
      </c>
      <c r="I1290" s="1">
        <v>43984</v>
      </c>
      <c r="J1290">
        <v>138.15362265689086</v>
      </c>
      <c r="K1290" t="s">
        <v>114</v>
      </c>
    </row>
    <row r="1291" spans="1:11" x14ac:dyDescent="0.25">
      <c r="A1291" s="1">
        <v>43955</v>
      </c>
      <c r="B1291">
        <v>2184.9629438699303</v>
      </c>
      <c r="C1291" t="s">
        <v>89</v>
      </c>
      <c r="I1291" s="1">
        <v>43985</v>
      </c>
      <c r="J1291">
        <v>135.21012561168905</v>
      </c>
      <c r="K1291" t="s">
        <v>114</v>
      </c>
    </row>
    <row r="1292" spans="1:11" x14ac:dyDescent="0.25">
      <c r="A1292" s="1">
        <v>43956</v>
      </c>
      <c r="B1292">
        <v>2063.4716335692942</v>
      </c>
      <c r="C1292" t="s">
        <v>89</v>
      </c>
      <c r="I1292" s="1">
        <v>43986</v>
      </c>
      <c r="J1292">
        <v>133.68692295106004</v>
      </c>
      <c r="K1292" t="s">
        <v>114</v>
      </c>
    </row>
    <row r="1293" spans="1:11" x14ac:dyDescent="0.25">
      <c r="A1293" s="1">
        <v>43957</v>
      </c>
      <c r="B1293">
        <v>1966.1797199860139</v>
      </c>
      <c r="C1293" t="s">
        <v>89</v>
      </c>
      <c r="I1293" s="1">
        <v>43987</v>
      </c>
      <c r="J1293">
        <v>132.36088390451442</v>
      </c>
      <c r="K1293" t="s">
        <v>114</v>
      </c>
    </row>
    <row r="1294" spans="1:11" x14ac:dyDescent="0.25">
      <c r="A1294" s="1">
        <v>43958</v>
      </c>
      <c r="B1294">
        <v>1841.7790003199489</v>
      </c>
      <c r="C1294" t="s">
        <v>89</v>
      </c>
      <c r="I1294" s="1">
        <v>43988</v>
      </c>
      <c r="J1294">
        <v>126.00561731109735</v>
      </c>
      <c r="K1294" t="s">
        <v>114</v>
      </c>
    </row>
    <row r="1295" spans="1:11" x14ac:dyDescent="0.25">
      <c r="A1295" s="1">
        <v>43959</v>
      </c>
      <c r="B1295">
        <v>1765.7872645742989</v>
      </c>
      <c r="C1295" t="s">
        <v>89</v>
      </c>
      <c r="I1295" s="1">
        <v>43989</v>
      </c>
      <c r="J1295">
        <v>118.4411793439198</v>
      </c>
      <c r="K1295" t="s">
        <v>114</v>
      </c>
    </row>
    <row r="1296" spans="1:11" x14ac:dyDescent="0.25">
      <c r="A1296" s="1">
        <v>43960</v>
      </c>
      <c r="B1296">
        <v>1697.362385394807</v>
      </c>
      <c r="C1296" t="s">
        <v>89</v>
      </c>
      <c r="I1296" s="1">
        <v>43990</v>
      </c>
      <c r="J1296">
        <v>95.851981796420972</v>
      </c>
      <c r="K1296" t="s">
        <v>114</v>
      </c>
    </row>
    <row r="1297" spans="1:11" x14ac:dyDescent="0.25">
      <c r="A1297" s="1">
        <v>43961</v>
      </c>
      <c r="B1297">
        <v>1528.0879866354212</v>
      </c>
      <c r="C1297" t="s">
        <v>89</v>
      </c>
      <c r="I1297" s="1">
        <v>43991</v>
      </c>
      <c r="J1297">
        <v>86.026544486565072</v>
      </c>
      <c r="K1297" t="s">
        <v>114</v>
      </c>
    </row>
    <row r="1298" spans="1:11" x14ac:dyDescent="0.25">
      <c r="A1298" s="1">
        <v>43962</v>
      </c>
      <c r="B1298">
        <v>1346.7849481624958</v>
      </c>
      <c r="C1298" t="s">
        <v>89</v>
      </c>
      <c r="I1298" s="1">
        <v>43992</v>
      </c>
      <c r="J1298">
        <v>75.045132859217745</v>
      </c>
      <c r="K1298" t="s">
        <v>114</v>
      </c>
    </row>
    <row r="1299" spans="1:11" x14ac:dyDescent="0.25">
      <c r="A1299" s="1">
        <v>43963</v>
      </c>
      <c r="B1299">
        <v>1161.6711194576555</v>
      </c>
      <c r="C1299" t="s">
        <v>89</v>
      </c>
      <c r="I1299" s="1">
        <v>43993</v>
      </c>
      <c r="J1299">
        <v>75.73819824297118</v>
      </c>
      <c r="K1299" t="s">
        <v>114</v>
      </c>
    </row>
    <row r="1300" spans="1:11" x14ac:dyDescent="0.25">
      <c r="A1300" s="1">
        <v>43964</v>
      </c>
      <c r="B1300">
        <v>1098.673211715477</v>
      </c>
      <c r="C1300" t="s">
        <v>89</v>
      </c>
      <c r="I1300" s="1">
        <v>43994</v>
      </c>
      <c r="J1300">
        <v>66.663122620255081</v>
      </c>
      <c r="K1300" t="s">
        <v>114</v>
      </c>
    </row>
    <row r="1301" spans="1:11" x14ac:dyDescent="0.25">
      <c r="A1301" s="1">
        <v>43965</v>
      </c>
      <c r="B1301">
        <v>1051.7679570531152</v>
      </c>
      <c r="C1301" t="s">
        <v>89</v>
      </c>
      <c r="I1301" s="1">
        <v>43995</v>
      </c>
      <c r="J1301">
        <v>63.61653721727199</v>
      </c>
      <c r="K1301" t="s">
        <v>114</v>
      </c>
    </row>
    <row r="1302" spans="1:11" x14ac:dyDescent="0.25">
      <c r="A1302" s="1">
        <v>43966</v>
      </c>
      <c r="B1302">
        <v>1010.4530350411013</v>
      </c>
      <c r="C1302" t="s">
        <v>89</v>
      </c>
      <c r="I1302" s="1">
        <v>43996</v>
      </c>
      <c r="J1302">
        <v>67.874607406194656</v>
      </c>
      <c r="K1302" t="s">
        <v>114</v>
      </c>
    </row>
    <row r="1303" spans="1:11" x14ac:dyDescent="0.25">
      <c r="A1303" s="1">
        <v>43967</v>
      </c>
      <c r="B1303">
        <v>931.50297602984597</v>
      </c>
      <c r="C1303" t="s">
        <v>89</v>
      </c>
      <c r="I1303" s="1">
        <v>43997</v>
      </c>
      <c r="J1303">
        <v>64.366079261084991</v>
      </c>
      <c r="K1303" t="s">
        <v>114</v>
      </c>
    </row>
    <row r="1304" spans="1:11" x14ac:dyDescent="0.25">
      <c r="A1304" s="1">
        <v>43968</v>
      </c>
      <c r="B1304">
        <v>806.96280977964784</v>
      </c>
      <c r="C1304" t="s">
        <v>89</v>
      </c>
      <c r="I1304" s="1">
        <v>43998</v>
      </c>
      <c r="J1304">
        <v>58.384613574553853</v>
      </c>
      <c r="K1304" t="s">
        <v>114</v>
      </c>
    </row>
    <row r="1305" spans="1:11" x14ac:dyDescent="0.25">
      <c r="A1305" s="1">
        <v>43969</v>
      </c>
      <c r="B1305">
        <v>693.21216438830356</v>
      </c>
      <c r="C1305" t="s">
        <v>89</v>
      </c>
      <c r="I1305" s="1">
        <v>43999</v>
      </c>
      <c r="J1305">
        <v>52.464056482346791</v>
      </c>
      <c r="K1305" t="s">
        <v>114</v>
      </c>
    </row>
    <row r="1306" spans="1:11" x14ac:dyDescent="0.25">
      <c r="A1306" s="1">
        <v>43970</v>
      </c>
      <c r="B1306">
        <v>762.163161499696</v>
      </c>
      <c r="C1306" t="s">
        <v>89</v>
      </c>
      <c r="I1306" s="1">
        <v>44000</v>
      </c>
      <c r="J1306">
        <v>51.669048549287268</v>
      </c>
      <c r="K1306" t="s">
        <v>114</v>
      </c>
    </row>
    <row r="1307" spans="1:11" x14ac:dyDescent="0.25">
      <c r="A1307" s="1">
        <v>43971</v>
      </c>
      <c r="B1307">
        <v>719.55743272882205</v>
      </c>
      <c r="C1307" t="s">
        <v>89</v>
      </c>
      <c r="I1307" s="1">
        <v>44001</v>
      </c>
      <c r="J1307">
        <v>55.886280260868162</v>
      </c>
      <c r="K1307" t="s">
        <v>114</v>
      </c>
    </row>
    <row r="1308" spans="1:11" x14ac:dyDescent="0.25">
      <c r="A1308" s="1">
        <v>43972</v>
      </c>
      <c r="B1308">
        <v>717.17055240296997</v>
      </c>
      <c r="C1308" t="s">
        <v>89</v>
      </c>
      <c r="I1308" s="1">
        <v>44002</v>
      </c>
      <c r="J1308">
        <v>59.82461441969815</v>
      </c>
      <c r="K1308" t="s">
        <v>114</v>
      </c>
    </row>
    <row r="1309" spans="1:11" x14ac:dyDescent="0.25">
      <c r="A1309" s="1">
        <v>43973</v>
      </c>
      <c r="B1309">
        <v>677.53422604616958</v>
      </c>
      <c r="C1309" t="s">
        <v>89</v>
      </c>
      <c r="I1309" s="1">
        <v>44003</v>
      </c>
      <c r="J1309">
        <v>60.862297169974212</v>
      </c>
      <c r="K1309" t="s">
        <v>114</v>
      </c>
    </row>
    <row r="1310" spans="1:11" x14ac:dyDescent="0.25">
      <c r="A1310" s="1">
        <v>43974</v>
      </c>
      <c r="B1310">
        <v>670.92379591888243</v>
      </c>
      <c r="C1310" t="s">
        <v>89</v>
      </c>
      <c r="I1310" s="1">
        <v>44004</v>
      </c>
      <c r="J1310">
        <v>57.577951483396092</v>
      </c>
      <c r="K1310" t="s">
        <v>114</v>
      </c>
    </row>
    <row r="1311" spans="1:11" x14ac:dyDescent="0.25">
      <c r="A1311" s="1">
        <v>43975</v>
      </c>
      <c r="B1311">
        <v>625.79849998029749</v>
      </c>
      <c r="C1311" t="s">
        <v>89</v>
      </c>
      <c r="I1311" s="1">
        <v>44005</v>
      </c>
      <c r="J1311">
        <v>57.647356874797751</v>
      </c>
      <c r="K1311" t="s">
        <v>114</v>
      </c>
    </row>
    <row r="1312" spans="1:11" x14ac:dyDescent="0.25">
      <c r="A1312" s="1">
        <v>43976</v>
      </c>
      <c r="B1312">
        <v>537.90632323021759</v>
      </c>
      <c r="C1312" t="s">
        <v>89</v>
      </c>
      <c r="I1312" s="1">
        <v>44006</v>
      </c>
      <c r="J1312">
        <v>61.356986912927169</v>
      </c>
      <c r="K1312" t="s">
        <v>114</v>
      </c>
    </row>
    <row r="1313" spans="1:11" x14ac:dyDescent="0.25">
      <c r="A1313" s="1">
        <v>43977</v>
      </c>
      <c r="B1313">
        <v>550.99632890094495</v>
      </c>
      <c r="C1313" t="s">
        <v>89</v>
      </c>
      <c r="I1313" s="1">
        <v>44007</v>
      </c>
      <c r="J1313">
        <v>63.110411466913625</v>
      </c>
      <c r="K1313" t="s">
        <v>114</v>
      </c>
    </row>
    <row r="1314" spans="1:11" x14ac:dyDescent="0.25">
      <c r="A1314" s="1">
        <v>43978</v>
      </c>
      <c r="B1314">
        <v>536.4284802814891</v>
      </c>
      <c r="C1314" t="s">
        <v>89</v>
      </c>
      <c r="I1314" s="1">
        <v>44008</v>
      </c>
      <c r="J1314">
        <v>60.508734651426245</v>
      </c>
      <c r="K1314" t="s">
        <v>114</v>
      </c>
    </row>
    <row r="1315" spans="1:11" x14ac:dyDescent="0.25">
      <c r="A1315" s="1">
        <v>43979</v>
      </c>
      <c r="B1315">
        <v>524.39706217466482</v>
      </c>
      <c r="C1315" t="s">
        <v>89</v>
      </c>
      <c r="I1315" s="1">
        <v>44009</v>
      </c>
      <c r="J1315">
        <v>58.847043812979287</v>
      </c>
      <c r="K1315" t="s">
        <v>114</v>
      </c>
    </row>
    <row r="1316" spans="1:11" x14ac:dyDescent="0.25">
      <c r="A1316" s="1">
        <v>43980</v>
      </c>
      <c r="B1316">
        <v>521.87604520221873</v>
      </c>
      <c r="C1316" t="s">
        <v>89</v>
      </c>
      <c r="I1316" s="1">
        <v>44010</v>
      </c>
      <c r="J1316">
        <v>62.683809389702546</v>
      </c>
      <c r="K1316" t="s">
        <v>114</v>
      </c>
    </row>
    <row r="1317" spans="1:11" x14ac:dyDescent="0.25">
      <c r="A1317" s="1">
        <v>43981</v>
      </c>
      <c r="B1317">
        <v>529.14418981617325</v>
      </c>
      <c r="C1317" t="s">
        <v>89</v>
      </c>
      <c r="I1317" s="1">
        <v>44011</v>
      </c>
      <c r="J1317">
        <v>58.205869475493053</v>
      </c>
      <c r="K1317" t="s">
        <v>114</v>
      </c>
    </row>
    <row r="1318" spans="1:11" x14ac:dyDescent="0.25">
      <c r="A1318" s="1">
        <v>43982</v>
      </c>
      <c r="B1318">
        <v>507.43293791468983</v>
      </c>
      <c r="C1318" t="s">
        <v>89</v>
      </c>
      <c r="I1318" s="1">
        <v>44012</v>
      </c>
      <c r="J1318">
        <v>49.735282765105744</v>
      </c>
      <c r="K1318" t="s">
        <v>114</v>
      </c>
    </row>
    <row r="1319" spans="1:11" x14ac:dyDescent="0.25">
      <c r="A1319" s="1">
        <v>43983</v>
      </c>
      <c r="B1319">
        <v>435.56661887691558</v>
      </c>
      <c r="C1319" t="s">
        <v>89</v>
      </c>
      <c r="I1319" s="1">
        <v>44013</v>
      </c>
      <c r="J1319">
        <v>43.929402086191658</v>
      </c>
      <c r="K1319" t="s">
        <v>114</v>
      </c>
    </row>
    <row r="1320" spans="1:11" x14ac:dyDescent="0.25">
      <c r="A1320" s="1">
        <v>43984</v>
      </c>
      <c r="B1320">
        <v>395.93089889161956</v>
      </c>
      <c r="C1320" t="s">
        <v>89</v>
      </c>
      <c r="I1320" s="1">
        <v>44014</v>
      </c>
      <c r="J1320">
        <v>41.047521459612724</v>
      </c>
      <c r="K1320" t="s">
        <v>114</v>
      </c>
    </row>
    <row r="1321" spans="1:11" x14ac:dyDescent="0.25">
      <c r="A1321" s="1">
        <v>43985</v>
      </c>
      <c r="B1321">
        <v>409.14508694771791</v>
      </c>
      <c r="C1321" t="s">
        <v>89</v>
      </c>
      <c r="I1321" s="1">
        <v>44015</v>
      </c>
      <c r="J1321">
        <v>44.340116099965066</v>
      </c>
      <c r="K1321" t="s">
        <v>114</v>
      </c>
    </row>
    <row r="1322" spans="1:11" x14ac:dyDescent="0.25">
      <c r="A1322" s="1">
        <v>43986</v>
      </c>
      <c r="B1322">
        <v>428.87063391468791</v>
      </c>
      <c r="C1322" t="s">
        <v>89</v>
      </c>
      <c r="I1322" s="1">
        <v>43896</v>
      </c>
      <c r="J1322">
        <v>1</v>
      </c>
      <c r="K1322" t="s">
        <v>115</v>
      </c>
    </row>
    <row r="1323" spans="1:11" x14ac:dyDescent="0.25">
      <c r="A1323" s="1">
        <v>43987</v>
      </c>
      <c r="B1323">
        <v>432.73624613167635</v>
      </c>
      <c r="C1323" t="s">
        <v>89</v>
      </c>
      <c r="I1323" s="1">
        <v>43897</v>
      </c>
      <c r="J1323">
        <v>1</v>
      </c>
      <c r="K1323" t="s">
        <v>115</v>
      </c>
    </row>
    <row r="1324" spans="1:11" x14ac:dyDescent="0.25">
      <c r="A1324" s="1">
        <v>43988</v>
      </c>
      <c r="B1324">
        <v>415.15928606000006</v>
      </c>
      <c r="C1324" t="s">
        <v>89</v>
      </c>
      <c r="I1324" s="1">
        <v>43898</v>
      </c>
      <c r="J1324">
        <v>1</v>
      </c>
      <c r="K1324" t="s">
        <v>115</v>
      </c>
    </row>
    <row r="1325" spans="1:11" x14ac:dyDescent="0.25">
      <c r="A1325" s="1">
        <v>43989</v>
      </c>
      <c r="B1325">
        <v>386.49134656025899</v>
      </c>
      <c r="C1325" t="s">
        <v>89</v>
      </c>
      <c r="I1325" s="1">
        <v>43899</v>
      </c>
      <c r="J1325">
        <v>1</v>
      </c>
      <c r="K1325" t="s">
        <v>115</v>
      </c>
    </row>
    <row r="1326" spans="1:11" x14ac:dyDescent="0.25">
      <c r="A1326" s="1">
        <v>43990</v>
      </c>
      <c r="B1326">
        <v>319.81734109805581</v>
      </c>
      <c r="C1326" t="s">
        <v>89</v>
      </c>
      <c r="I1326" s="1">
        <v>43900</v>
      </c>
      <c r="J1326">
        <v>3.25</v>
      </c>
      <c r="K1326" t="s">
        <v>115</v>
      </c>
    </row>
    <row r="1327" spans="1:11" x14ac:dyDescent="0.25">
      <c r="A1327" s="1">
        <v>43991</v>
      </c>
      <c r="B1327">
        <v>294.40544308437103</v>
      </c>
      <c r="C1327" t="s">
        <v>89</v>
      </c>
      <c r="I1327" s="1">
        <v>43901</v>
      </c>
      <c r="J1327">
        <v>3.8125</v>
      </c>
      <c r="K1327" t="s">
        <v>115</v>
      </c>
    </row>
    <row r="1328" spans="1:11" x14ac:dyDescent="0.25">
      <c r="A1328" s="1">
        <v>43992</v>
      </c>
      <c r="B1328">
        <v>275.73970695004834</v>
      </c>
      <c r="C1328" t="s">
        <v>89</v>
      </c>
      <c r="I1328" s="1">
        <v>43902</v>
      </c>
      <c r="J1328">
        <v>3.140625</v>
      </c>
      <c r="K1328" t="s">
        <v>115</v>
      </c>
    </row>
    <row r="1329" spans="1:11" x14ac:dyDescent="0.25">
      <c r="A1329" s="1">
        <v>43993</v>
      </c>
      <c r="B1329">
        <v>228.05752976458831</v>
      </c>
      <c r="C1329" t="s">
        <v>89</v>
      </c>
      <c r="I1329" s="1">
        <v>43903</v>
      </c>
      <c r="J1329">
        <v>4.76953125</v>
      </c>
      <c r="K1329" t="s">
        <v>115</v>
      </c>
    </row>
    <row r="1330" spans="1:11" x14ac:dyDescent="0.25">
      <c r="A1330" s="1">
        <v>43994</v>
      </c>
      <c r="B1330">
        <v>269.7094868256367</v>
      </c>
      <c r="C1330" t="s">
        <v>89</v>
      </c>
      <c r="I1330" s="1">
        <v>43904</v>
      </c>
      <c r="J1330">
        <v>4.8916015625</v>
      </c>
      <c r="K1330" t="s">
        <v>115</v>
      </c>
    </row>
    <row r="1331" spans="1:11" x14ac:dyDescent="0.25">
      <c r="A1331" s="1">
        <v>43995</v>
      </c>
      <c r="B1331">
        <v>253.44267300145</v>
      </c>
      <c r="C1331" t="s">
        <v>89</v>
      </c>
      <c r="I1331" s="1">
        <v>43905</v>
      </c>
      <c r="J1331">
        <v>7.729736328125</v>
      </c>
      <c r="K1331" t="s">
        <v>115</v>
      </c>
    </row>
    <row r="1332" spans="1:11" x14ac:dyDescent="0.25">
      <c r="A1332" s="1">
        <v>43996</v>
      </c>
      <c r="B1332">
        <v>223.5715150220426</v>
      </c>
      <c r="C1332" t="s">
        <v>89</v>
      </c>
      <c r="I1332" s="1">
        <v>43906</v>
      </c>
      <c r="J1332">
        <v>6.96636962890625</v>
      </c>
      <c r="K1332" t="s">
        <v>115</v>
      </c>
    </row>
    <row r="1333" spans="1:11" x14ac:dyDescent="0.25">
      <c r="A1333" s="1">
        <v>43997</v>
      </c>
      <c r="B1333">
        <v>218.53172803763499</v>
      </c>
      <c r="C1333" t="s">
        <v>89</v>
      </c>
      <c r="I1333" s="1">
        <v>43907</v>
      </c>
      <c r="J1333">
        <v>15.843093872070313</v>
      </c>
      <c r="K1333" t="s">
        <v>115</v>
      </c>
    </row>
    <row r="1334" spans="1:11" x14ac:dyDescent="0.25">
      <c r="A1334" s="1">
        <v>43998</v>
      </c>
      <c r="B1334">
        <v>217.67862932860351</v>
      </c>
      <c r="C1334" t="s">
        <v>89</v>
      </c>
      <c r="I1334" s="1">
        <v>43908</v>
      </c>
      <c r="J1334">
        <v>27.570682525634766</v>
      </c>
      <c r="K1334" t="s">
        <v>115</v>
      </c>
    </row>
    <row r="1335" spans="1:11" x14ac:dyDescent="0.25">
      <c r="A1335" s="1">
        <v>43999</v>
      </c>
      <c r="B1335">
        <v>200.16900518823417</v>
      </c>
      <c r="C1335" t="s">
        <v>89</v>
      </c>
      <c r="I1335" s="1">
        <v>43909</v>
      </c>
      <c r="J1335">
        <v>34.041806221008301</v>
      </c>
      <c r="K1335" t="s">
        <v>115</v>
      </c>
    </row>
    <row r="1336" spans="1:11" x14ac:dyDescent="0.25">
      <c r="A1336" s="1">
        <v>44000</v>
      </c>
      <c r="B1336">
        <v>228.71454566840933</v>
      </c>
      <c r="C1336" t="s">
        <v>89</v>
      </c>
      <c r="I1336" s="1">
        <v>43910</v>
      </c>
      <c r="J1336">
        <v>45.516916513442993</v>
      </c>
      <c r="K1336" t="s">
        <v>115</v>
      </c>
    </row>
    <row r="1337" spans="1:11" x14ac:dyDescent="0.25">
      <c r="A1337" s="1">
        <v>44001</v>
      </c>
      <c r="B1337">
        <v>205.7223962258131</v>
      </c>
      <c r="C1337" t="s">
        <v>89</v>
      </c>
      <c r="I1337" s="1">
        <v>43911</v>
      </c>
      <c r="J1337">
        <v>56.125242531299591</v>
      </c>
      <c r="K1337" t="s">
        <v>115</v>
      </c>
    </row>
    <row r="1338" spans="1:11" x14ac:dyDescent="0.25">
      <c r="A1338" s="1">
        <v>44002</v>
      </c>
      <c r="B1338">
        <v>229.53978082270359</v>
      </c>
      <c r="C1338" t="s">
        <v>89</v>
      </c>
      <c r="I1338" s="1">
        <v>43912</v>
      </c>
      <c r="J1338">
        <v>49.898094907402992</v>
      </c>
      <c r="K1338" t="s">
        <v>115</v>
      </c>
    </row>
    <row r="1339" spans="1:11" x14ac:dyDescent="0.25">
      <c r="A1339" s="1">
        <v>44003</v>
      </c>
      <c r="B1339">
        <v>251.33209726730783</v>
      </c>
      <c r="C1339" t="s">
        <v>89</v>
      </c>
      <c r="I1339" s="1">
        <v>43913</v>
      </c>
      <c r="J1339">
        <v>116.05999736860394</v>
      </c>
      <c r="K1339" t="s">
        <v>115</v>
      </c>
    </row>
    <row r="1340" spans="1:11" x14ac:dyDescent="0.25">
      <c r="A1340" s="1">
        <v>44004</v>
      </c>
      <c r="B1340">
        <v>263.83266653229896</v>
      </c>
      <c r="C1340" t="s">
        <v>89</v>
      </c>
      <c r="I1340" s="1">
        <v>43914</v>
      </c>
      <c r="J1340">
        <v>126.37594925705343</v>
      </c>
      <c r="K1340" t="s">
        <v>115</v>
      </c>
    </row>
    <row r="1341" spans="1:11" x14ac:dyDescent="0.25">
      <c r="A1341" s="1">
        <v>44005</v>
      </c>
      <c r="B1341">
        <v>253.07981528299987</v>
      </c>
      <c r="C1341" t="s">
        <v>89</v>
      </c>
      <c r="I1341" s="1">
        <v>43915</v>
      </c>
      <c r="J1341">
        <v>177.43993788701482</v>
      </c>
      <c r="K1341" t="s">
        <v>115</v>
      </c>
    </row>
    <row r="1342" spans="1:11" x14ac:dyDescent="0.25">
      <c r="A1342" s="1">
        <v>44006</v>
      </c>
      <c r="B1342">
        <v>271.31434167224057</v>
      </c>
      <c r="C1342" t="s">
        <v>89</v>
      </c>
      <c r="I1342" s="1">
        <v>43916</v>
      </c>
      <c r="J1342">
        <v>221.61194773024181</v>
      </c>
      <c r="K1342" t="s">
        <v>115</v>
      </c>
    </row>
    <row r="1343" spans="1:11" x14ac:dyDescent="0.25">
      <c r="A1343" s="1">
        <v>44007</v>
      </c>
      <c r="B1343">
        <v>289.16938911674356</v>
      </c>
      <c r="C1343" t="s">
        <v>89</v>
      </c>
      <c r="I1343" s="1">
        <v>43917</v>
      </c>
      <c r="J1343">
        <v>232.04496571929485</v>
      </c>
      <c r="K1343" t="s">
        <v>115</v>
      </c>
    </row>
    <row r="1344" spans="1:11" x14ac:dyDescent="0.25">
      <c r="A1344" s="1">
        <v>43886</v>
      </c>
      <c r="B1344">
        <v>2</v>
      </c>
      <c r="C1344" t="s">
        <v>90</v>
      </c>
      <c r="I1344" s="1">
        <v>43918</v>
      </c>
      <c r="J1344">
        <v>272.25023328399766</v>
      </c>
      <c r="K1344" t="s">
        <v>115</v>
      </c>
    </row>
    <row r="1345" spans="1:11" x14ac:dyDescent="0.25">
      <c r="A1345" s="1">
        <v>43887</v>
      </c>
      <c r="B1345">
        <v>2</v>
      </c>
      <c r="C1345" t="s">
        <v>90</v>
      </c>
      <c r="I1345" s="1">
        <v>43919</v>
      </c>
      <c r="J1345">
        <v>230.54030874534965</v>
      </c>
      <c r="K1345" t="s">
        <v>115</v>
      </c>
    </row>
    <row r="1346" spans="1:11" x14ac:dyDescent="0.25">
      <c r="A1346" s="1">
        <v>43888</v>
      </c>
      <c r="B1346">
        <v>1.25</v>
      </c>
      <c r="C1346" t="s">
        <v>90</v>
      </c>
      <c r="I1346" s="1">
        <v>43920</v>
      </c>
      <c r="J1346">
        <v>340.55026928968823</v>
      </c>
      <c r="K1346" t="s">
        <v>115</v>
      </c>
    </row>
    <row r="1347" spans="1:11" x14ac:dyDescent="0.25">
      <c r="A1347" s="1">
        <v>43889</v>
      </c>
      <c r="B1347">
        <v>12.8125</v>
      </c>
      <c r="C1347" t="s">
        <v>90</v>
      </c>
      <c r="I1347" s="1">
        <v>43921</v>
      </c>
      <c r="J1347">
        <v>388.16768223943546</v>
      </c>
      <c r="K1347" t="s">
        <v>115</v>
      </c>
    </row>
    <row r="1348" spans="1:11" x14ac:dyDescent="0.25">
      <c r="A1348" s="1">
        <v>43890</v>
      </c>
      <c r="B1348">
        <v>51.140625</v>
      </c>
      <c r="C1348" t="s">
        <v>90</v>
      </c>
      <c r="I1348" s="1">
        <v>43922</v>
      </c>
      <c r="J1348">
        <v>399.1844681544502</v>
      </c>
      <c r="K1348" t="s">
        <v>115</v>
      </c>
    </row>
    <row r="1349" spans="1:11" x14ac:dyDescent="0.25">
      <c r="A1349" s="1">
        <v>43891</v>
      </c>
      <c r="B1349">
        <v>81.26953125</v>
      </c>
      <c r="C1349" t="s">
        <v>90</v>
      </c>
      <c r="I1349" s="1">
        <v>43923</v>
      </c>
      <c r="J1349">
        <v>488.64674407334502</v>
      </c>
      <c r="K1349" t="s">
        <v>115</v>
      </c>
    </row>
    <row r="1350" spans="1:11" x14ac:dyDescent="0.25">
      <c r="A1350" s="1">
        <v>43892</v>
      </c>
      <c r="B1350">
        <v>98.2666015625</v>
      </c>
      <c r="C1350" t="s">
        <v>90</v>
      </c>
      <c r="I1350" s="1">
        <v>43924</v>
      </c>
      <c r="J1350">
        <v>493.96619601445616</v>
      </c>
      <c r="K1350" t="s">
        <v>115</v>
      </c>
    </row>
    <row r="1351" spans="1:11" x14ac:dyDescent="0.25">
      <c r="A1351" s="1">
        <v>43893</v>
      </c>
      <c r="B1351">
        <v>113.448486328125</v>
      </c>
      <c r="C1351" t="s">
        <v>90</v>
      </c>
      <c r="I1351" s="1">
        <v>43925</v>
      </c>
      <c r="J1351">
        <v>629.88437298139775</v>
      </c>
      <c r="K1351" t="s">
        <v>115</v>
      </c>
    </row>
    <row r="1352" spans="1:11" x14ac:dyDescent="0.25">
      <c r="A1352" s="1">
        <v>43894</v>
      </c>
      <c r="B1352">
        <v>139.92730712890625</v>
      </c>
      <c r="C1352" t="s">
        <v>90</v>
      </c>
      <c r="I1352" s="1">
        <v>43926</v>
      </c>
      <c r="J1352">
        <v>821.6223682195191</v>
      </c>
      <c r="K1352" t="s">
        <v>115</v>
      </c>
    </row>
    <row r="1353" spans="1:11" x14ac:dyDescent="0.25">
      <c r="A1353" s="1">
        <v>43895</v>
      </c>
      <c r="B1353">
        <v>209.43489074707031</v>
      </c>
      <c r="C1353" t="s">
        <v>90</v>
      </c>
      <c r="I1353" s="1">
        <v>43927</v>
      </c>
      <c r="J1353">
        <v>803.08577378370001</v>
      </c>
      <c r="K1353" t="s">
        <v>115</v>
      </c>
    </row>
    <row r="1354" spans="1:11" x14ac:dyDescent="0.25">
      <c r="A1354" s="1">
        <v>43896</v>
      </c>
      <c r="B1354">
        <v>267.82995986938477</v>
      </c>
      <c r="C1354" t="s">
        <v>90</v>
      </c>
      <c r="I1354" s="1">
        <v>43928</v>
      </c>
      <c r="J1354">
        <v>719.54603311986546</v>
      </c>
      <c r="K1354" t="s">
        <v>115</v>
      </c>
    </row>
    <row r="1355" spans="1:11" x14ac:dyDescent="0.25">
      <c r="A1355" s="1">
        <v>43897</v>
      </c>
      <c r="B1355">
        <v>291.0700044631958</v>
      </c>
      <c r="C1355" t="s">
        <v>90</v>
      </c>
      <c r="I1355" s="1">
        <v>43929</v>
      </c>
      <c r="J1355">
        <v>754.13965450798185</v>
      </c>
      <c r="K1355" t="s">
        <v>115</v>
      </c>
    </row>
    <row r="1356" spans="1:11" x14ac:dyDescent="0.25">
      <c r="A1356" s="1">
        <v>43898</v>
      </c>
      <c r="B1356">
        <v>534.42252564430237</v>
      </c>
      <c r="C1356" t="s">
        <v>90</v>
      </c>
      <c r="I1356" s="1">
        <v>43930</v>
      </c>
      <c r="J1356">
        <v>723.65155157504466</v>
      </c>
      <c r="K1356" t="s">
        <v>115</v>
      </c>
    </row>
    <row r="1357" spans="1:11" x14ac:dyDescent="0.25">
      <c r="A1357" s="1">
        <v>43899</v>
      </c>
      <c r="B1357">
        <v>495.99315482378006</v>
      </c>
      <c r="C1357" t="s">
        <v>90</v>
      </c>
      <c r="I1357" s="1">
        <v>43931</v>
      </c>
      <c r="J1357">
        <v>719.99461221481488</v>
      </c>
      <c r="K1357" t="s">
        <v>115</v>
      </c>
    </row>
    <row r="1358" spans="1:11" x14ac:dyDescent="0.25">
      <c r="A1358" s="1">
        <v>43900</v>
      </c>
      <c r="B1358">
        <v>531.28018070757389</v>
      </c>
      <c r="C1358" t="s">
        <v>90</v>
      </c>
      <c r="I1358" s="1">
        <v>43932</v>
      </c>
      <c r="J1358">
        <v>871.41748948099621</v>
      </c>
      <c r="K1358" t="s">
        <v>115</v>
      </c>
    </row>
    <row r="1359" spans="1:11" x14ac:dyDescent="0.25">
      <c r="A1359" s="1">
        <v>43901</v>
      </c>
      <c r="B1359">
        <v>623.35364847257733</v>
      </c>
      <c r="C1359" t="s">
        <v>90</v>
      </c>
      <c r="I1359" s="1">
        <v>43933</v>
      </c>
      <c r="J1359">
        <v>936.52455574383782</v>
      </c>
      <c r="K1359" t="s">
        <v>115</v>
      </c>
    </row>
    <row r="1360" spans="1:11" x14ac:dyDescent="0.25">
      <c r="A1360" s="1">
        <v>43902</v>
      </c>
      <c r="B1360">
        <v>796.80197023693472</v>
      </c>
      <c r="C1360" t="s">
        <v>90</v>
      </c>
      <c r="I1360" s="1">
        <v>43934</v>
      </c>
      <c r="J1360">
        <v>857.44694993929932</v>
      </c>
      <c r="K1360" t="s">
        <v>115</v>
      </c>
    </row>
    <row r="1361" spans="1:11" x14ac:dyDescent="0.25">
      <c r="A1361" s="1">
        <v>43903</v>
      </c>
      <c r="B1361">
        <v>883.32563855987974</v>
      </c>
      <c r="C1361" t="s">
        <v>90</v>
      </c>
      <c r="I1361" s="1">
        <v>43935</v>
      </c>
      <c r="J1361">
        <v>834.5464095522052</v>
      </c>
      <c r="K1361" t="s">
        <v>115</v>
      </c>
    </row>
    <row r="1362" spans="1:11" x14ac:dyDescent="0.25">
      <c r="A1362" s="1">
        <v>43904</v>
      </c>
      <c r="B1362">
        <v>1252.0060630813823</v>
      </c>
      <c r="C1362" t="s">
        <v>90</v>
      </c>
      <c r="I1362" s="1">
        <v>43936</v>
      </c>
      <c r="J1362">
        <v>836.20953697060679</v>
      </c>
      <c r="K1362" t="s">
        <v>115</v>
      </c>
    </row>
    <row r="1363" spans="1:11" x14ac:dyDescent="0.25">
      <c r="A1363" s="1">
        <v>43905</v>
      </c>
      <c r="B1363">
        <v>1618.844759571788</v>
      </c>
      <c r="C1363" t="s">
        <v>90</v>
      </c>
      <c r="I1363" s="1">
        <v>43937</v>
      </c>
      <c r="J1363">
        <v>754.73871643715586</v>
      </c>
      <c r="K1363" t="s">
        <v>115</v>
      </c>
    </row>
    <row r="1364" spans="1:11" x14ac:dyDescent="0.25">
      <c r="A1364" s="1">
        <v>43906</v>
      </c>
      <c r="B1364">
        <v>1999.3029179240439</v>
      </c>
      <c r="C1364" t="s">
        <v>90</v>
      </c>
      <c r="I1364" s="1">
        <v>43938</v>
      </c>
      <c r="J1364">
        <v>731.81862706114134</v>
      </c>
      <c r="K1364" t="s">
        <v>115</v>
      </c>
    </row>
    <row r="1365" spans="1:11" x14ac:dyDescent="0.25">
      <c r="A1365" s="1">
        <v>43907</v>
      </c>
      <c r="B1365">
        <v>1523.9562676191608</v>
      </c>
      <c r="C1365" t="s">
        <v>90</v>
      </c>
      <c r="I1365" s="1">
        <v>43939</v>
      </c>
      <c r="J1365">
        <v>731.90392560784881</v>
      </c>
      <c r="K1365" t="s">
        <v>115</v>
      </c>
    </row>
    <row r="1366" spans="1:11" x14ac:dyDescent="0.25">
      <c r="A1366" s="1">
        <v>43908</v>
      </c>
      <c r="B1366">
        <v>2151.5438755619289</v>
      </c>
      <c r="C1366" t="s">
        <v>90</v>
      </c>
      <c r="I1366" s="1">
        <v>43940</v>
      </c>
      <c r="J1366">
        <v>676.72059347924039</v>
      </c>
      <c r="K1366" t="s">
        <v>115</v>
      </c>
    </row>
    <row r="1367" spans="1:11" x14ac:dyDescent="0.25">
      <c r="A1367" s="1">
        <v>43909</v>
      </c>
      <c r="B1367">
        <v>2759.2017106428311</v>
      </c>
      <c r="C1367" t="s">
        <v>90</v>
      </c>
      <c r="I1367" s="1">
        <v>43941</v>
      </c>
      <c r="J1367">
        <v>533.19877904512612</v>
      </c>
      <c r="K1367" t="s">
        <v>115</v>
      </c>
    </row>
    <row r="1368" spans="1:11" x14ac:dyDescent="0.25">
      <c r="A1368" s="1">
        <v>43910</v>
      </c>
      <c r="B1368">
        <v>2957.9802005225743</v>
      </c>
      <c r="C1368" t="s">
        <v>90</v>
      </c>
      <c r="I1368" s="1">
        <v>43942</v>
      </c>
      <c r="J1368">
        <v>542.63817706678753</v>
      </c>
      <c r="K1368" t="s">
        <v>115</v>
      </c>
    </row>
    <row r="1369" spans="1:11" x14ac:dyDescent="0.25">
      <c r="A1369" s="1">
        <v>43911</v>
      </c>
      <c r="B1369">
        <v>3667.1243953318017</v>
      </c>
      <c r="C1369" t="s">
        <v>90</v>
      </c>
      <c r="I1369" s="1">
        <v>43943</v>
      </c>
      <c r="J1369">
        <v>546.69833181092133</v>
      </c>
      <c r="K1369" t="s">
        <v>115</v>
      </c>
    </row>
    <row r="1370" spans="1:11" x14ac:dyDescent="0.25">
      <c r="A1370" s="1">
        <v>43912</v>
      </c>
      <c r="B1370">
        <v>3650.6653939034654</v>
      </c>
      <c r="C1370" t="s">
        <v>90</v>
      </c>
      <c r="I1370" s="1">
        <v>43944</v>
      </c>
      <c r="J1370">
        <v>516.55382623025798</v>
      </c>
      <c r="K1370" t="s">
        <v>115</v>
      </c>
    </row>
    <row r="1371" spans="1:11" x14ac:dyDescent="0.25">
      <c r="A1371" s="1">
        <v>43913</v>
      </c>
      <c r="B1371">
        <v>3625.0195447134311</v>
      </c>
      <c r="C1371" t="s">
        <v>90</v>
      </c>
      <c r="I1371" s="1">
        <v>43945</v>
      </c>
      <c r="J1371">
        <v>558.84311688236176</v>
      </c>
      <c r="K1371" t="s">
        <v>115</v>
      </c>
    </row>
    <row r="1372" spans="1:11" x14ac:dyDescent="0.25">
      <c r="A1372" s="1">
        <v>43914</v>
      </c>
      <c r="B1372">
        <v>3733.9417339400561</v>
      </c>
      <c r="C1372" t="s">
        <v>90</v>
      </c>
      <c r="I1372" s="1">
        <v>43946</v>
      </c>
      <c r="J1372">
        <v>562.7769829878232</v>
      </c>
      <c r="K1372" t="s">
        <v>115</v>
      </c>
    </row>
    <row r="1373" spans="1:11" x14ac:dyDescent="0.25">
      <c r="A1373" s="1">
        <v>43915</v>
      </c>
      <c r="B1373">
        <v>4247.1673950683544</v>
      </c>
      <c r="C1373" t="s">
        <v>90</v>
      </c>
      <c r="I1373" s="1">
        <v>43947</v>
      </c>
      <c r="J1373">
        <v>603.29967029359807</v>
      </c>
      <c r="K1373" t="s">
        <v>115</v>
      </c>
    </row>
    <row r="1374" spans="1:11" x14ac:dyDescent="0.25">
      <c r="A1374" s="1">
        <v>43916</v>
      </c>
      <c r="B1374">
        <v>5329.9883768654154</v>
      </c>
      <c r="C1374" t="s">
        <v>90</v>
      </c>
      <c r="I1374" s="1">
        <v>43948</v>
      </c>
      <c r="J1374">
        <v>486.48609637308596</v>
      </c>
      <c r="K1374" t="s">
        <v>115</v>
      </c>
    </row>
    <row r="1375" spans="1:11" x14ac:dyDescent="0.25">
      <c r="A1375" s="1">
        <v>43917</v>
      </c>
      <c r="B1375">
        <v>6367.4017735475909</v>
      </c>
      <c r="C1375" t="s">
        <v>90</v>
      </c>
      <c r="I1375" s="1">
        <v>43949</v>
      </c>
      <c r="J1375">
        <v>515.45778531955841</v>
      </c>
      <c r="K1375" t="s">
        <v>115</v>
      </c>
    </row>
    <row r="1376" spans="1:11" x14ac:dyDescent="0.25">
      <c r="A1376" s="1">
        <v>43918</v>
      </c>
      <c r="B1376">
        <v>7219.0080285017812</v>
      </c>
      <c r="C1376" t="s">
        <v>90</v>
      </c>
      <c r="I1376" s="1">
        <v>43950</v>
      </c>
      <c r="J1376">
        <v>569.57918346290501</v>
      </c>
      <c r="K1376" t="s">
        <v>115</v>
      </c>
    </row>
    <row r="1377" spans="1:11" x14ac:dyDescent="0.25">
      <c r="A1377" s="1">
        <v>43919</v>
      </c>
      <c r="B1377">
        <v>6731.559148853431</v>
      </c>
      <c r="C1377" t="s">
        <v>90</v>
      </c>
      <c r="I1377" s="1">
        <v>43951</v>
      </c>
      <c r="J1377">
        <v>586.74508666885197</v>
      </c>
      <c r="K1377" t="s">
        <v>115</v>
      </c>
    </row>
    <row r="1378" spans="1:11" x14ac:dyDescent="0.25">
      <c r="A1378" s="1">
        <v>43920</v>
      </c>
      <c r="B1378">
        <v>5616.6949218158979</v>
      </c>
      <c r="C1378" t="s">
        <v>90</v>
      </c>
      <c r="I1378" s="1">
        <v>43952</v>
      </c>
      <c r="J1378">
        <v>553.39176660461249</v>
      </c>
      <c r="K1378" t="s">
        <v>115</v>
      </c>
    </row>
    <row r="1379" spans="1:11" x14ac:dyDescent="0.25">
      <c r="A1379" s="1">
        <v>43921</v>
      </c>
      <c r="B1379">
        <v>5197.3390778431576</v>
      </c>
      <c r="C1379" t="s">
        <v>90</v>
      </c>
      <c r="I1379" s="1">
        <v>43953</v>
      </c>
      <c r="J1379">
        <v>567.11716492133962</v>
      </c>
      <c r="K1379" t="s">
        <v>115</v>
      </c>
    </row>
    <row r="1380" spans="1:11" x14ac:dyDescent="0.25">
      <c r="A1380" s="1">
        <v>43922</v>
      </c>
      <c r="B1380">
        <v>4971.3263863959974</v>
      </c>
      <c r="C1380" t="s">
        <v>90</v>
      </c>
      <c r="I1380" s="1">
        <v>43954</v>
      </c>
      <c r="J1380">
        <v>506.20057284936843</v>
      </c>
      <c r="K1380" t="s">
        <v>115</v>
      </c>
    </row>
    <row r="1381" spans="1:11" x14ac:dyDescent="0.25">
      <c r="A1381" s="1">
        <v>43923</v>
      </c>
      <c r="B1381">
        <v>5625.2384440734186</v>
      </c>
      <c r="C1381" t="s">
        <v>90</v>
      </c>
      <c r="I1381" s="1">
        <v>43955</v>
      </c>
      <c r="J1381">
        <v>432.94213360104061</v>
      </c>
      <c r="K1381" t="s">
        <v>115</v>
      </c>
    </row>
    <row r="1382" spans="1:11" x14ac:dyDescent="0.25">
      <c r="A1382" s="1">
        <v>43924</v>
      </c>
      <c r="B1382">
        <v>5938.6348618937745</v>
      </c>
      <c r="C1382" t="s">
        <v>90</v>
      </c>
      <c r="I1382" s="1">
        <v>43956</v>
      </c>
      <c r="J1382">
        <v>412.07738057661658</v>
      </c>
      <c r="K1382" t="s">
        <v>115</v>
      </c>
    </row>
    <row r="1383" spans="1:11" x14ac:dyDescent="0.25">
      <c r="A1383" s="1">
        <v>43925</v>
      </c>
      <c r="B1383">
        <v>6111.6743553305078</v>
      </c>
      <c r="C1383" t="s">
        <v>90</v>
      </c>
      <c r="I1383" s="1">
        <v>43957</v>
      </c>
      <c r="J1383">
        <v>472.12565892025043</v>
      </c>
      <c r="K1383" t="s">
        <v>115</v>
      </c>
    </row>
    <row r="1384" spans="1:11" x14ac:dyDescent="0.25">
      <c r="A1384" s="1">
        <v>43926</v>
      </c>
      <c r="B1384">
        <v>5596.0255132162483</v>
      </c>
      <c r="C1384" t="s">
        <v>90</v>
      </c>
      <c r="I1384" s="1">
        <v>43958</v>
      </c>
      <c r="J1384">
        <v>444.86838336200475</v>
      </c>
      <c r="K1384" t="s">
        <v>115</v>
      </c>
    </row>
    <row r="1385" spans="1:11" x14ac:dyDescent="0.25">
      <c r="A1385" s="1">
        <v>43927</v>
      </c>
      <c r="B1385">
        <v>4368.1947138550568</v>
      </c>
      <c r="C1385" t="s">
        <v>90</v>
      </c>
      <c r="I1385" s="1">
        <v>43959</v>
      </c>
      <c r="J1385">
        <v>449.52264974238074</v>
      </c>
      <c r="K1385" t="s">
        <v>115</v>
      </c>
    </row>
    <row r="1386" spans="1:11" x14ac:dyDescent="0.25">
      <c r="A1386" s="1">
        <v>43928</v>
      </c>
      <c r="B1386">
        <v>3676.9806357106963</v>
      </c>
      <c r="C1386" t="s">
        <v>90</v>
      </c>
      <c r="I1386" s="1">
        <v>43960</v>
      </c>
      <c r="J1386">
        <v>422.46912049697357</v>
      </c>
      <c r="K1386" t="s">
        <v>115</v>
      </c>
    </row>
    <row r="1387" spans="1:11" x14ac:dyDescent="0.25">
      <c r="A1387" s="1">
        <v>43929</v>
      </c>
      <c r="B1387">
        <v>3972.1284377108432</v>
      </c>
      <c r="C1387" t="s">
        <v>90</v>
      </c>
      <c r="I1387" s="1">
        <v>43961</v>
      </c>
      <c r="J1387">
        <v>404.5750757500266</v>
      </c>
      <c r="K1387" t="s">
        <v>115</v>
      </c>
    </row>
    <row r="1388" spans="1:11" x14ac:dyDescent="0.25">
      <c r="A1388" s="1">
        <v>43930</v>
      </c>
      <c r="B1388">
        <v>4236.6702292832042</v>
      </c>
      <c r="C1388" t="s">
        <v>90</v>
      </c>
      <c r="I1388" s="1">
        <v>43962</v>
      </c>
      <c r="J1388">
        <v>281.98428443904641</v>
      </c>
      <c r="K1388" t="s">
        <v>115</v>
      </c>
    </row>
    <row r="1389" spans="1:11" x14ac:dyDescent="0.25">
      <c r="A1389" s="1">
        <v>43931</v>
      </c>
      <c r="B1389">
        <v>4414.5235677485853</v>
      </c>
      <c r="C1389" t="s">
        <v>90</v>
      </c>
      <c r="I1389" s="1">
        <v>43963</v>
      </c>
      <c r="J1389">
        <v>269.94281767379471</v>
      </c>
      <c r="K1389" t="s">
        <v>115</v>
      </c>
    </row>
    <row r="1390" spans="1:11" x14ac:dyDescent="0.25">
      <c r="A1390" s="1">
        <v>43932</v>
      </c>
      <c r="B1390">
        <v>4711.0693450441286</v>
      </c>
      <c r="C1390" t="s">
        <v>90</v>
      </c>
      <c r="I1390" s="1">
        <v>43964</v>
      </c>
      <c r="J1390">
        <v>316.43637987272018</v>
      </c>
      <c r="K1390" t="s">
        <v>115</v>
      </c>
    </row>
    <row r="1391" spans="1:11" x14ac:dyDescent="0.25">
      <c r="A1391" s="1">
        <v>43933</v>
      </c>
      <c r="B1391">
        <v>4516.0748974308681</v>
      </c>
      <c r="C1391" t="s">
        <v>90</v>
      </c>
      <c r="I1391" s="1">
        <v>43965</v>
      </c>
      <c r="J1391">
        <v>311.82406600400293</v>
      </c>
      <c r="K1391" t="s">
        <v>115</v>
      </c>
    </row>
    <row r="1392" spans="1:11" x14ac:dyDescent="0.25">
      <c r="A1392" s="1">
        <v>43934</v>
      </c>
      <c r="B1392">
        <v>3830.8089492665213</v>
      </c>
      <c r="C1392" t="s">
        <v>90</v>
      </c>
      <c r="I1392" s="1">
        <v>43966</v>
      </c>
      <c r="J1392">
        <v>283.81189256864354</v>
      </c>
      <c r="K1392" t="s">
        <v>115</v>
      </c>
    </row>
    <row r="1393" spans="1:11" x14ac:dyDescent="0.25">
      <c r="A1393" s="1">
        <v>43935</v>
      </c>
      <c r="B1393">
        <v>3010.2237378677173</v>
      </c>
      <c r="C1393" t="s">
        <v>90</v>
      </c>
      <c r="I1393" s="1">
        <v>43967</v>
      </c>
      <c r="J1393">
        <v>258.10283270880296</v>
      </c>
      <c r="K1393" t="s">
        <v>115</v>
      </c>
    </row>
    <row r="1394" spans="1:11" x14ac:dyDescent="0.25">
      <c r="A1394" s="1">
        <v>43936</v>
      </c>
      <c r="B1394">
        <v>3204.8751977013862</v>
      </c>
      <c r="C1394" t="s">
        <v>90</v>
      </c>
      <c r="I1394" s="1">
        <v>43968</v>
      </c>
      <c r="J1394">
        <v>401.72259460168186</v>
      </c>
      <c r="K1394" t="s">
        <v>115</v>
      </c>
    </row>
    <row r="1395" spans="1:11" x14ac:dyDescent="0.25">
      <c r="A1395" s="1">
        <v>43937</v>
      </c>
      <c r="B1395">
        <v>3735.9821281928739</v>
      </c>
      <c r="C1395" t="s">
        <v>90</v>
      </c>
      <c r="I1395" s="1">
        <v>43969</v>
      </c>
      <c r="J1395">
        <v>266.6018268977009</v>
      </c>
      <c r="K1395" t="s">
        <v>115</v>
      </c>
    </row>
    <row r="1396" spans="1:11" x14ac:dyDescent="0.25">
      <c r="A1396" s="1">
        <v>43938</v>
      </c>
      <c r="B1396">
        <v>3928.7900613903994</v>
      </c>
      <c r="C1396" t="s">
        <v>90</v>
      </c>
      <c r="I1396" s="1">
        <v>43970</v>
      </c>
      <c r="J1396">
        <v>191.6409863212852</v>
      </c>
      <c r="K1396" t="s">
        <v>115</v>
      </c>
    </row>
    <row r="1397" spans="1:11" x14ac:dyDescent="0.25">
      <c r="A1397" s="1">
        <v>43939</v>
      </c>
      <c r="B1397">
        <v>4587.9965126415618</v>
      </c>
      <c r="C1397" t="s">
        <v>90</v>
      </c>
      <c r="I1397" s="1">
        <v>43971</v>
      </c>
      <c r="J1397">
        <v>185.75031945275606</v>
      </c>
      <c r="K1397" t="s">
        <v>115</v>
      </c>
    </row>
    <row r="1398" spans="1:11" x14ac:dyDescent="0.25">
      <c r="A1398" s="1">
        <v>43940</v>
      </c>
      <c r="B1398">
        <v>4492.6006101067533</v>
      </c>
      <c r="C1398" t="s">
        <v>90</v>
      </c>
      <c r="I1398" s="1">
        <v>43972</v>
      </c>
      <c r="J1398">
        <v>295.11740615530243</v>
      </c>
      <c r="K1398" t="s">
        <v>115</v>
      </c>
    </row>
    <row r="1399" spans="1:11" x14ac:dyDescent="0.25">
      <c r="A1399" s="1">
        <v>43941</v>
      </c>
      <c r="B1399">
        <v>3640.5025063126604</v>
      </c>
      <c r="C1399" t="s">
        <v>90</v>
      </c>
      <c r="I1399" s="1">
        <v>43973</v>
      </c>
      <c r="J1399">
        <v>297.02159796775004</v>
      </c>
      <c r="K1399" t="s">
        <v>115</v>
      </c>
    </row>
    <row r="1400" spans="1:11" x14ac:dyDescent="0.25">
      <c r="A1400" s="1">
        <v>43942</v>
      </c>
      <c r="B1400">
        <v>2956.8278278374491</v>
      </c>
      <c r="C1400" t="s">
        <v>90</v>
      </c>
      <c r="I1400" s="1">
        <v>43974</v>
      </c>
      <c r="J1400">
        <v>268.96829438203633</v>
      </c>
      <c r="K1400" t="s">
        <v>115</v>
      </c>
    </row>
    <row r="1401" spans="1:11" x14ac:dyDescent="0.25">
      <c r="A1401" s="1">
        <v>43943</v>
      </c>
      <c r="B1401">
        <v>2390.0335316404808</v>
      </c>
      <c r="C1401" t="s">
        <v>90</v>
      </c>
      <c r="I1401" s="1">
        <v>43975</v>
      </c>
      <c r="J1401">
        <v>211.69956899367037</v>
      </c>
      <c r="K1401" t="s">
        <v>115</v>
      </c>
    </row>
    <row r="1402" spans="1:11" x14ac:dyDescent="0.25">
      <c r="A1402" s="1">
        <v>43944</v>
      </c>
      <c r="B1402">
        <v>3015.1280006318766</v>
      </c>
      <c r="C1402" t="s">
        <v>90</v>
      </c>
      <c r="I1402" s="1">
        <v>43976</v>
      </c>
      <c r="J1402">
        <v>156.89031405106982</v>
      </c>
      <c r="K1402" t="s">
        <v>115</v>
      </c>
    </row>
    <row r="1403" spans="1:11" x14ac:dyDescent="0.25">
      <c r="A1403" s="1">
        <v>43945</v>
      </c>
      <c r="B1403">
        <v>3300.6432349696051</v>
      </c>
      <c r="C1403" t="s">
        <v>90</v>
      </c>
      <c r="I1403" s="1">
        <v>43977</v>
      </c>
      <c r="J1403">
        <v>142.01310806700207</v>
      </c>
      <c r="K1403" t="s">
        <v>115</v>
      </c>
    </row>
    <row r="1404" spans="1:11" x14ac:dyDescent="0.25">
      <c r="A1404" s="1">
        <v>43946</v>
      </c>
      <c r="B1404">
        <v>3489.9900433960684</v>
      </c>
      <c r="C1404" t="s">
        <v>90</v>
      </c>
      <c r="I1404" s="1">
        <v>43978</v>
      </c>
      <c r="J1404">
        <v>138.57122805821768</v>
      </c>
      <c r="K1404" t="s">
        <v>115</v>
      </c>
    </row>
    <row r="1405" spans="1:11" x14ac:dyDescent="0.25">
      <c r="A1405" s="1">
        <v>43947</v>
      </c>
      <c r="B1405">
        <v>3251.9159367602829</v>
      </c>
      <c r="C1405" t="s">
        <v>90</v>
      </c>
      <c r="I1405" s="1">
        <v>43979</v>
      </c>
      <c r="J1405">
        <v>162.45748103927107</v>
      </c>
      <c r="K1405" t="s">
        <v>115</v>
      </c>
    </row>
    <row r="1406" spans="1:11" x14ac:dyDescent="0.25">
      <c r="A1406" s="1">
        <v>43948</v>
      </c>
      <c r="B1406">
        <v>2488.3998992523193</v>
      </c>
      <c r="C1406" t="s">
        <v>90</v>
      </c>
      <c r="I1406" s="1">
        <v>43980</v>
      </c>
      <c r="J1406">
        <v>232.78623726998001</v>
      </c>
      <c r="K1406" t="s">
        <v>115</v>
      </c>
    </row>
    <row r="1407" spans="1:11" x14ac:dyDescent="0.25">
      <c r="A1407" s="1">
        <v>43949</v>
      </c>
      <c r="B1407">
        <v>2403.2919056852579</v>
      </c>
      <c r="C1407" t="s">
        <v>90</v>
      </c>
      <c r="I1407" s="1">
        <v>43981</v>
      </c>
      <c r="J1407">
        <v>260.25405606783949</v>
      </c>
      <c r="K1407" t="s">
        <v>115</v>
      </c>
    </row>
    <row r="1408" spans="1:11" x14ac:dyDescent="0.25">
      <c r="A1408" s="1">
        <v>43950</v>
      </c>
      <c r="B1408">
        <v>2922.9149324804125</v>
      </c>
      <c r="C1408" t="s">
        <v>90</v>
      </c>
      <c r="I1408" s="1">
        <v>43982</v>
      </c>
      <c r="J1408">
        <v>202.67445144980934</v>
      </c>
      <c r="K1408" t="s">
        <v>115</v>
      </c>
    </row>
    <row r="1409" spans="1:11" x14ac:dyDescent="0.25">
      <c r="A1409" s="1">
        <v>43951</v>
      </c>
      <c r="B1409">
        <v>2751.4977127578868</v>
      </c>
      <c r="C1409" t="s">
        <v>90</v>
      </c>
      <c r="I1409" s="1">
        <v>43983</v>
      </c>
      <c r="J1409">
        <v>155.46603627834193</v>
      </c>
      <c r="K1409" t="s">
        <v>115</v>
      </c>
    </row>
    <row r="1410" spans="1:11" x14ac:dyDescent="0.25">
      <c r="A1410" s="1">
        <v>43952</v>
      </c>
      <c r="B1410">
        <v>2920.6646747071522</v>
      </c>
      <c r="C1410" t="s">
        <v>90</v>
      </c>
      <c r="I1410" s="1">
        <v>43984</v>
      </c>
      <c r="J1410">
        <v>94.745319623022738</v>
      </c>
      <c r="K1410" t="s">
        <v>115</v>
      </c>
    </row>
    <row r="1411" spans="1:11" x14ac:dyDescent="0.25">
      <c r="A1411" s="1">
        <v>43953</v>
      </c>
      <c r="B1411">
        <v>2532.3319870049963</v>
      </c>
      <c r="C1411" t="s">
        <v>90</v>
      </c>
      <c r="I1411" s="1">
        <v>43985</v>
      </c>
      <c r="J1411">
        <v>112.69863138960747</v>
      </c>
      <c r="K1411" t="s">
        <v>115</v>
      </c>
    </row>
    <row r="1412" spans="1:11" x14ac:dyDescent="0.25">
      <c r="A1412" s="1">
        <v>43954</v>
      </c>
      <c r="B1412">
        <v>2269.5826464026695</v>
      </c>
      <c r="C1412" t="s">
        <v>90</v>
      </c>
      <c r="I1412" s="1">
        <v>43986</v>
      </c>
      <c r="J1412">
        <v>133.25062942549798</v>
      </c>
      <c r="K1412" t="s">
        <v>115</v>
      </c>
    </row>
    <row r="1413" spans="1:11" x14ac:dyDescent="0.25">
      <c r="A1413" s="1">
        <v>43955</v>
      </c>
      <c r="B1413">
        <v>1713.062314500839</v>
      </c>
      <c r="C1413" t="s">
        <v>90</v>
      </c>
      <c r="I1413" s="1">
        <v>43987</v>
      </c>
      <c r="J1413">
        <v>146.71397108706876</v>
      </c>
      <c r="K1413" t="s">
        <v>115</v>
      </c>
    </row>
    <row r="1414" spans="1:11" x14ac:dyDescent="0.25">
      <c r="A1414" s="1">
        <v>43956</v>
      </c>
      <c r="B1414">
        <v>1705.2865699247141</v>
      </c>
      <c r="C1414" t="s">
        <v>90</v>
      </c>
      <c r="I1414" s="1">
        <v>43988</v>
      </c>
      <c r="J1414">
        <v>136.26714914608695</v>
      </c>
      <c r="K1414" t="s">
        <v>115</v>
      </c>
    </row>
    <row r="1415" spans="1:11" x14ac:dyDescent="0.25">
      <c r="A1415" s="1">
        <v>43957</v>
      </c>
      <c r="B1415">
        <v>1794.0770551554729</v>
      </c>
      <c r="C1415" t="s">
        <v>90</v>
      </c>
      <c r="I1415" s="1">
        <v>43989</v>
      </c>
      <c r="J1415">
        <v>121.2269508890743</v>
      </c>
      <c r="K1415" t="s">
        <v>115</v>
      </c>
    </row>
    <row r="1416" spans="1:11" x14ac:dyDescent="0.25">
      <c r="A1416" s="1">
        <v>43958</v>
      </c>
      <c r="B1416">
        <v>1750.9530339819842</v>
      </c>
      <c r="C1416" t="s">
        <v>90</v>
      </c>
      <c r="I1416" s="1">
        <v>43990</v>
      </c>
      <c r="J1416">
        <v>61.400114038299414</v>
      </c>
      <c r="K1416" t="s">
        <v>115</v>
      </c>
    </row>
    <row r="1417" spans="1:11" x14ac:dyDescent="0.25">
      <c r="A1417" s="1">
        <v>43959</v>
      </c>
      <c r="B1417">
        <v>1829.4027648997435</v>
      </c>
      <c r="C1417" t="s">
        <v>90</v>
      </c>
      <c r="I1417" s="1">
        <v>43991</v>
      </c>
      <c r="J1417">
        <v>60.136667103337118</v>
      </c>
      <c r="K1417" t="s">
        <v>115</v>
      </c>
    </row>
    <row r="1418" spans="1:11" x14ac:dyDescent="0.25">
      <c r="A1418" s="1">
        <v>43960</v>
      </c>
      <c r="B1418">
        <v>1853.7769391336874</v>
      </c>
      <c r="C1418" t="s">
        <v>90</v>
      </c>
      <c r="I1418" s="1">
        <v>43992</v>
      </c>
      <c r="J1418">
        <v>56.970776860021687</v>
      </c>
      <c r="K1418" t="s">
        <v>115</v>
      </c>
    </row>
    <row r="1419" spans="1:11" x14ac:dyDescent="0.25">
      <c r="A1419" s="1">
        <v>43961</v>
      </c>
      <c r="B1419">
        <v>1494.2697914672376</v>
      </c>
      <c r="C1419" t="s">
        <v>90</v>
      </c>
      <c r="I1419" s="1">
        <v>43993</v>
      </c>
      <c r="J1419">
        <v>89.895137523358542</v>
      </c>
      <c r="K1419" t="s">
        <v>115</v>
      </c>
    </row>
    <row r="1420" spans="1:11" x14ac:dyDescent="0.25">
      <c r="A1420" s="1">
        <v>43962</v>
      </c>
      <c r="B1420">
        <v>1162.1987697672034</v>
      </c>
      <c r="C1420" t="s">
        <v>90</v>
      </c>
      <c r="I1420" s="1">
        <v>43994</v>
      </c>
      <c r="J1420">
        <v>77.883533474187331</v>
      </c>
      <c r="K1420" t="s">
        <v>115</v>
      </c>
    </row>
    <row r="1421" spans="1:11" x14ac:dyDescent="0.25">
      <c r="A1421" s="1">
        <v>43963</v>
      </c>
      <c r="B1421">
        <v>901.36356647538537</v>
      </c>
      <c r="C1421" t="s">
        <v>90</v>
      </c>
      <c r="I1421" s="1">
        <v>43995</v>
      </c>
      <c r="J1421">
        <v>82.656848081054903</v>
      </c>
      <c r="K1421" t="s">
        <v>115</v>
      </c>
    </row>
    <row r="1422" spans="1:11" x14ac:dyDescent="0.25">
      <c r="A1422" s="1">
        <v>43964</v>
      </c>
      <c r="B1422">
        <v>1091.1050732106301</v>
      </c>
      <c r="C1422" t="s">
        <v>90</v>
      </c>
      <c r="I1422" s="1">
        <v>43996</v>
      </c>
      <c r="J1422">
        <v>104.12929336422496</v>
      </c>
      <c r="K1422" t="s">
        <v>115</v>
      </c>
    </row>
    <row r="1423" spans="1:11" x14ac:dyDescent="0.25">
      <c r="A1423" s="1">
        <v>43965</v>
      </c>
      <c r="B1423">
        <v>1241.9495582755949</v>
      </c>
      <c r="C1423" t="s">
        <v>90</v>
      </c>
      <c r="I1423" s="1">
        <v>43997</v>
      </c>
      <c r="J1423">
        <v>89.583192664753753</v>
      </c>
      <c r="K1423" t="s">
        <v>115</v>
      </c>
    </row>
    <row r="1424" spans="1:11" x14ac:dyDescent="0.25">
      <c r="A1424" s="1">
        <v>43966</v>
      </c>
      <c r="B1424">
        <v>1301.6344112391785</v>
      </c>
      <c r="C1424" t="s">
        <v>90</v>
      </c>
      <c r="I1424" s="1">
        <v>43998</v>
      </c>
      <c r="J1424">
        <v>67.414344148829713</v>
      </c>
      <c r="K1424" t="s">
        <v>115</v>
      </c>
    </row>
    <row r="1425" spans="1:11" x14ac:dyDescent="0.25">
      <c r="A1425" s="1">
        <v>43967</v>
      </c>
      <c r="B1425">
        <v>1154.8182349111758</v>
      </c>
      <c r="C1425" t="s">
        <v>90</v>
      </c>
      <c r="I1425" s="1">
        <v>43999</v>
      </c>
      <c r="J1425">
        <v>50.726333853660265</v>
      </c>
      <c r="K1425" t="s">
        <v>115</v>
      </c>
    </row>
    <row r="1426" spans="1:11" x14ac:dyDescent="0.25">
      <c r="A1426" s="1">
        <v>43968</v>
      </c>
      <c r="B1426">
        <v>852.70558801938046</v>
      </c>
      <c r="C1426" t="s">
        <v>90</v>
      </c>
      <c r="I1426" s="1">
        <v>44000</v>
      </c>
      <c r="J1426">
        <v>55.450745242660474</v>
      </c>
      <c r="K1426" t="s">
        <v>115</v>
      </c>
    </row>
    <row r="1427" spans="1:11" x14ac:dyDescent="0.25">
      <c r="A1427" s="1">
        <v>43969</v>
      </c>
      <c r="B1427">
        <v>645.47286756863764</v>
      </c>
      <c r="C1427" t="s">
        <v>90</v>
      </c>
      <c r="I1427" s="1">
        <v>44001</v>
      </c>
      <c r="J1427">
        <v>74.450264626495454</v>
      </c>
      <c r="K1427" t="s">
        <v>115</v>
      </c>
    </row>
    <row r="1428" spans="1:11" x14ac:dyDescent="0.25">
      <c r="A1428" s="1">
        <v>43970</v>
      </c>
      <c r="B1428">
        <v>1059.9882904511069</v>
      </c>
      <c r="C1428" t="s">
        <v>90</v>
      </c>
      <c r="I1428" s="1">
        <v>44002</v>
      </c>
      <c r="J1428">
        <v>85.087458161789087</v>
      </c>
      <c r="K1428" t="s">
        <v>115</v>
      </c>
    </row>
    <row r="1429" spans="1:11" x14ac:dyDescent="0.25">
      <c r="A1429" s="1">
        <v>43971</v>
      </c>
      <c r="B1429">
        <v>967.24892927956478</v>
      </c>
      <c r="C1429" t="s">
        <v>90</v>
      </c>
      <c r="I1429" s="1">
        <v>44003</v>
      </c>
      <c r="J1429">
        <v>80.634190388988614</v>
      </c>
      <c r="K1429" t="s">
        <v>115</v>
      </c>
    </row>
    <row r="1430" spans="1:11" x14ac:dyDescent="0.25">
      <c r="A1430" s="1">
        <v>43972</v>
      </c>
      <c r="B1430">
        <v>979.06701637390256</v>
      </c>
      <c r="C1430" t="s">
        <v>90</v>
      </c>
      <c r="I1430" s="1">
        <v>44004</v>
      </c>
      <c r="J1430">
        <v>61.999008905341228</v>
      </c>
      <c r="K1430" t="s">
        <v>115</v>
      </c>
    </row>
    <row r="1431" spans="1:11" x14ac:dyDescent="0.25">
      <c r="A1431" s="1">
        <v>43973</v>
      </c>
      <c r="B1431">
        <v>835.95930582759581</v>
      </c>
      <c r="C1431" t="s">
        <v>90</v>
      </c>
      <c r="I1431" s="1">
        <v>44005</v>
      </c>
      <c r="J1431">
        <v>59.431665937182231</v>
      </c>
      <c r="K1431" t="s">
        <v>115</v>
      </c>
    </row>
    <row r="1432" spans="1:11" x14ac:dyDescent="0.25">
      <c r="A1432" s="1">
        <v>43974</v>
      </c>
      <c r="B1432">
        <v>817.16562409754351</v>
      </c>
      <c r="C1432" t="s">
        <v>90</v>
      </c>
      <c r="I1432" s="1">
        <v>44006</v>
      </c>
      <c r="J1432">
        <v>70.040077968807168</v>
      </c>
      <c r="K1432" t="s">
        <v>115</v>
      </c>
    </row>
    <row r="1433" spans="1:11" x14ac:dyDescent="0.25">
      <c r="A1433" s="1">
        <v>43975</v>
      </c>
      <c r="B1433">
        <v>672.22737720813143</v>
      </c>
      <c r="C1433" t="s">
        <v>90</v>
      </c>
      <c r="I1433" s="1">
        <v>44007</v>
      </c>
      <c r="J1433">
        <v>71.584264492417844</v>
      </c>
      <c r="K1433" t="s">
        <v>115</v>
      </c>
    </row>
    <row r="1434" spans="1:11" x14ac:dyDescent="0.25">
      <c r="A1434" s="1">
        <v>43976</v>
      </c>
      <c r="B1434">
        <v>432.45140946139259</v>
      </c>
      <c r="C1434" t="s">
        <v>90</v>
      </c>
      <c r="I1434" s="1">
        <v>44008</v>
      </c>
      <c r="J1434">
        <v>58.710291631118729</v>
      </c>
      <c r="K1434" t="s">
        <v>115</v>
      </c>
    </row>
    <row r="1435" spans="1:11" x14ac:dyDescent="0.25">
      <c r="A1435" s="1">
        <v>43977</v>
      </c>
      <c r="B1435">
        <v>588.70057322267508</v>
      </c>
      <c r="C1435" t="s">
        <v>90</v>
      </c>
      <c r="I1435" s="1">
        <v>44009</v>
      </c>
      <c r="J1435">
        <v>53.09573229268949</v>
      </c>
      <c r="K1435" t="s">
        <v>115</v>
      </c>
    </row>
    <row r="1436" spans="1:11" x14ac:dyDescent="0.25">
      <c r="A1436" s="1">
        <v>43978</v>
      </c>
      <c r="B1436">
        <v>611.90001179764749</v>
      </c>
      <c r="C1436" t="s">
        <v>90</v>
      </c>
      <c r="I1436" s="1">
        <v>44010</v>
      </c>
      <c r="J1436">
        <v>67.514519550302495</v>
      </c>
      <c r="K1436" t="s">
        <v>115</v>
      </c>
    </row>
    <row r="1437" spans="1:11" x14ac:dyDescent="0.25">
      <c r="A1437" s="1">
        <v>43979</v>
      </c>
      <c r="B1437">
        <v>619.52472813572183</v>
      </c>
      <c r="C1437" t="s">
        <v>90</v>
      </c>
      <c r="I1437" s="1">
        <v>44011</v>
      </c>
      <c r="J1437">
        <v>51.845283291533377</v>
      </c>
      <c r="K1437" t="s">
        <v>115</v>
      </c>
    </row>
    <row r="1438" spans="1:11" x14ac:dyDescent="0.25">
      <c r="A1438" s="1">
        <v>43980</v>
      </c>
      <c r="B1438">
        <v>636.45590427082857</v>
      </c>
      <c r="C1438" t="s">
        <v>90</v>
      </c>
      <c r="I1438" s="1">
        <v>44012</v>
      </c>
      <c r="J1438">
        <v>28.549344339265474</v>
      </c>
      <c r="K1438" t="s">
        <v>115</v>
      </c>
    </row>
    <row r="1439" spans="1:11" x14ac:dyDescent="0.25">
      <c r="A1439" s="1">
        <v>43981</v>
      </c>
      <c r="B1439">
        <v>661.5575162706748</v>
      </c>
      <c r="C1439" t="s">
        <v>90</v>
      </c>
      <c r="I1439" s="1">
        <v>44013</v>
      </c>
      <c r="J1439">
        <v>22.264038778315154</v>
      </c>
      <c r="K1439" t="s">
        <v>115</v>
      </c>
    </row>
    <row r="1440" spans="1:11" x14ac:dyDescent="0.25">
      <c r="A1440" s="1">
        <v>43982</v>
      </c>
      <c r="B1440">
        <v>572.46894320292927</v>
      </c>
      <c r="C1440" t="s">
        <v>90</v>
      </c>
      <c r="I1440" s="1">
        <v>44014</v>
      </c>
      <c r="J1440">
        <v>28.805376303261205</v>
      </c>
      <c r="K1440" t="s">
        <v>115</v>
      </c>
    </row>
    <row r="1441" spans="1:11" x14ac:dyDescent="0.25">
      <c r="A1441" s="1">
        <v>43983</v>
      </c>
      <c r="B1441">
        <v>344.30742086832413</v>
      </c>
      <c r="C1441" t="s">
        <v>90</v>
      </c>
      <c r="I1441" s="1">
        <v>44015</v>
      </c>
      <c r="J1441">
        <v>52.874700989918921</v>
      </c>
      <c r="K1441" t="s">
        <v>115</v>
      </c>
    </row>
    <row r="1442" spans="1:11" x14ac:dyDescent="0.25">
      <c r="A1442" s="1">
        <v>43984</v>
      </c>
      <c r="B1442">
        <v>291.89980448394056</v>
      </c>
      <c r="C1442" t="s">
        <v>90</v>
      </c>
      <c r="I1442" s="1">
        <v>43896</v>
      </c>
      <c r="J1442">
        <v>1</v>
      </c>
      <c r="K1442" t="s">
        <v>116</v>
      </c>
    </row>
    <row r="1443" spans="1:11" x14ac:dyDescent="0.25">
      <c r="A1443" s="1">
        <v>43985</v>
      </c>
      <c r="B1443">
        <v>432.2210451707636</v>
      </c>
      <c r="C1443" t="s">
        <v>90</v>
      </c>
      <c r="I1443" s="1">
        <v>43897</v>
      </c>
      <c r="J1443">
        <v>1</v>
      </c>
      <c r="K1443" t="s">
        <v>116</v>
      </c>
    </row>
    <row r="1444" spans="1:11" x14ac:dyDescent="0.25">
      <c r="A1444" s="1">
        <v>43986</v>
      </c>
      <c r="B1444">
        <v>547.07640422148415</v>
      </c>
      <c r="C1444" t="s">
        <v>90</v>
      </c>
      <c r="I1444" s="1">
        <v>43898</v>
      </c>
      <c r="J1444">
        <v>1</v>
      </c>
      <c r="K1444" t="s">
        <v>116</v>
      </c>
    </row>
    <row r="1445" spans="1:11" x14ac:dyDescent="0.25">
      <c r="A1445" s="1">
        <v>43987</v>
      </c>
      <c r="B1445">
        <v>558.23498269147342</v>
      </c>
      <c r="C1445" t="s">
        <v>90</v>
      </c>
      <c r="I1445" s="1">
        <v>43899</v>
      </c>
      <c r="J1445">
        <v>1</v>
      </c>
      <c r="K1445" t="s">
        <v>116</v>
      </c>
    </row>
    <row r="1446" spans="1:11" x14ac:dyDescent="0.25">
      <c r="A1446" s="1">
        <v>43988</v>
      </c>
      <c r="B1446">
        <v>478.25552625359973</v>
      </c>
      <c r="C1446" t="s">
        <v>90</v>
      </c>
      <c r="I1446" s="1">
        <v>43900</v>
      </c>
      <c r="J1446">
        <v>5.32</v>
      </c>
      <c r="K1446" t="s">
        <v>116</v>
      </c>
    </row>
    <row r="1447" spans="1:11" x14ac:dyDescent="0.25">
      <c r="A1447" s="1">
        <v>43989</v>
      </c>
      <c r="B1447">
        <v>376.95191647126296</v>
      </c>
      <c r="C1447" t="s">
        <v>90</v>
      </c>
      <c r="I1447" s="1">
        <v>43901</v>
      </c>
      <c r="J1447">
        <v>3.8992</v>
      </c>
      <c r="K1447" t="s">
        <v>116</v>
      </c>
    </row>
    <row r="1448" spans="1:11" x14ac:dyDescent="0.25">
      <c r="A1448" s="1">
        <v>43990</v>
      </c>
      <c r="B1448">
        <v>188.06213246227884</v>
      </c>
      <c r="C1448" t="s">
        <v>90</v>
      </c>
      <c r="I1448" s="1">
        <v>43902</v>
      </c>
      <c r="J1448">
        <v>1.5995519999999994</v>
      </c>
      <c r="K1448" t="s">
        <v>116</v>
      </c>
    </row>
    <row r="1449" spans="1:11" x14ac:dyDescent="0.25">
      <c r="A1449" s="1">
        <v>43991</v>
      </c>
      <c r="B1449">
        <v>196.10170734221708</v>
      </c>
      <c r="C1449" t="s">
        <v>90</v>
      </c>
      <c r="I1449" s="1">
        <v>43903</v>
      </c>
      <c r="J1449">
        <v>5.715909120000001</v>
      </c>
      <c r="K1449" t="s">
        <v>116</v>
      </c>
    </row>
    <row r="1450" spans="1:11" x14ac:dyDescent="0.25">
      <c r="A1450" s="1">
        <v>43992</v>
      </c>
      <c r="B1450">
        <v>232.84606794663193</v>
      </c>
      <c r="C1450" t="s">
        <v>90</v>
      </c>
      <c r="I1450" s="1">
        <v>43904</v>
      </c>
      <c r="J1450">
        <v>4.6409987072000005</v>
      </c>
      <c r="K1450" t="s">
        <v>116</v>
      </c>
    </row>
    <row r="1451" spans="1:11" x14ac:dyDescent="0.25">
      <c r="A1451" s="1">
        <v>43993</v>
      </c>
      <c r="B1451">
        <v>165.25673126218135</v>
      </c>
      <c r="C1451" t="s">
        <v>90</v>
      </c>
      <c r="I1451" s="1">
        <v>43905</v>
      </c>
      <c r="J1451">
        <v>9.7757774520320009</v>
      </c>
      <c r="K1451" t="s">
        <v>116</v>
      </c>
    </row>
    <row r="1452" spans="1:11" x14ac:dyDescent="0.25">
      <c r="A1452" s="1">
        <v>43994</v>
      </c>
      <c r="B1452">
        <v>390.14788010441072</v>
      </c>
      <c r="C1452" t="s">
        <v>90</v>
      </c>
      <c r="I1452" s="1">
        <v>43906</v>
      </c>
      <c r="J1452">
        <v>5.3462356316979189</v>
      </c>
      <c r="K1452" t="s">
        <v>116</v>
      </c>
    </row>
    <row r="1453" spans="1:11" x14ac:dyDescent="0.25">
      <c r="A1453" s="1">
        <v>43995</v>
      </c>
      <c r="B1453">
        <v>348.55648449942271</v>
      </c>
      <c r="C1453" t="s">
        <v>90</v>
      </c>
      <c r="I1453" s="1">
        <v>43907</v>
      </c>
      <c r="J1453">
        <v>22.958736463344437</v>
      </c>
      <c r="K1453" t="s">
        <v>116</v>
      </c>
    </row>
    <row r="1454" spans="1:11" x14ac:dyDescent="0.25">
      <c r="A1454" s="1">
        <v>43996</v>
      </c>
      <c r="B1454">
        <v>253.37166557207303</v>
      </c>
      <c r="C1454" t="s">
        <v>90</v>
      </c>
      <c r="I1454" s="1">
        <v>43908</v>
      </c>
      <c r="J1454">
        <v>36.267645293133299</v>
      </c>
      <c r="K1454" t="s">
        <v>116</v>
      </c>
    </row>
    <row r="1455" spans="1:11" x14ac:dyDescent="0.25">
      <c r="A1455" s="1">
        <v>43997</v>
      </c>
      <c r="B1455">
        <v>253.93633971537992</v>
      </c>
      <c r="C1455" t="s">
        <v>90</v>
      </c>
      <c r="I1455" s="1">
        <v>43909</v>
      </c>
      <c r="J1455">
        <v>34.438134071485763</v>
      </c>
      <c r="K1455" t="s">
        <v>116</v>
      </c>
    </row>
    <row r="1456" spans="1:11" x14ac:dyDescent="0.25">
      <c r="A1456" s="1">
        <v>43998</v>
      </c>
      <c r="B1456">
        <v>262.98459185818842</v>
      </c>
      <c r="C1456" t="s">
        <v>90</v>
      </c>
      <c r="I1456" s="1">
        <v>43910</v>
      </c>
      <c r="J1456">
        <v>48.671826021405366</v>
      </c>
      <c r="K1456" t="s">
        <v>116</v>
      </c>
    </row>
    <row r="1457" spans="1:11" x14ac:dyDescent="0.25">
      <c r="A1457" s="1">
        <v>43999</v>
      </c>
      <c r="B1457">
        <v>211.76256996504554</v>
      </c>
      <c r="C1457" t="s">
        <v>90</v>
      </c>
      <c r="I1457" s="1">
        <v>43911</v>
      </c>
      <c r="J1457">
        <v>58.128595757689851</v>
      </c>
      <c r="K1457" t="s">
        <v>116</v>
      </c>
    </row>
    <row r="1458" spans="1:11" x14ac:dyDescent="0.25">
      <c r="A1458" s="1">
        <v>44000</v>
      </c>
      <c r="B1458">
        <v>316.4609165272127</v>
      </c>
      <c r="C1458" t="s">
        <v>90</v>
      </c>
      <c r="I1458" s="1">
        <v>43912</v>
      </c>
      <c r="J1458">
        <v>35.457648420025244</v>
      </c>
      <c r="K1458" t="s">
        <v>116</v>
      </c>
    </row>
    <row r="1459" spans="1:11" x14ac:dyDescent="0.25">
      <c r="A1459" s="1">
        <v>44001</v>
      </c>
      <c r="B1459">
        <v>222.44486067649314</v>
      </c>
      <c r="C1459" t="s">
        <v>90</v>
      </c>
      <c r="I1459" s="1">
        <v>43913</v>
      </c>
      <c r="J1459">
        <v>170.95056396367619</v>
      </c>
      <c r="K1459" t="s">
        <v>116</v>
      </c>
    </row>
    <row r="1460" spans="1:11" x14ac:dyDescent="0.25">
      <c r="A1460" s="1">
        <v>44002</v>
      </c>
      <c r="B1460">
        <v>297.82561758201007</v>
      </c>
      <c r="C1460" t="s">
        <v>90</v>
      </c>
      <c r="I1460" s="1">
        <v>43914</v>
      </c>
      <c r="J1460">
        <v>121.92078613565363</v>
      </c>
      <c r="K1460" t="s">
        <v>116</v>
      </c>
    </row>
    <row r="1461" spans="1:11" x14ac:dyDescent="0.25">
      <c r="A1461" s="1">
        <v>44003</v>
      </c>
      <c r="B1461">
        <v>341.55959163926599</v>
      </c>
      <c r="C1461" t="s">
        <v>90</v>
      </c>
      <c r="I1461" s="1">
        <v>43915</v>
      </c>
      <c r="J1461">
        <v>198.40552744323077</v>
      </c>
      <c r="K1461" t="s">
        <v>116</v>
      </c>
    </row>
    <row r="1462" spans="1:11" x14ac:dyDescent="0.25">
      <c r="A1462" s="1">
        <v>44004</v>
      </c>
      <c r="B1462">
        <v>336.28668075807752</v>
      </c>
      <c r="C1462" t="s">
        <v>90</v>
      </c>
      <c r="I1462" s="1">
        <v>43916</v>
      </c>
      <c r="J1462">
        <v>234.56293814107855</v>
      </c>
      <c r="K1462" t="s">
        <v>116</v>
      </c>
    </row>
    <row r="1463" spans="1:11" x14ac:dyDescent="0.25">
      <c r="A1463" s="1">
        <v>44005</v>
      </c>
      <c r="B1463">
        <v>255.57855512796385</v>
      </c>
      <c r="C1463" t="s">
        <v>90</v>
      </c>
      <c r="I1463" s="1">
        <v>43917</v>
      </c>
      <c r="J1463">
        <v>207.03413987035779</v>
      </c>
      <c r="K1463" t="s">
        <v>116</v>
      </c>
    </row>
    <row r="1464" spans="1:11" x14ac:dyDescent="0.25">
      <c r="A1464" s="1">
        <v>44006</v>
      </c>
      <c r="B1464">
        <v>293.07985353091613</v>
      </c>
      <c r="C1464" t="s">
        <v>90</v>
      </c>
      <c r="I1464" s="1">
        <v>43918</v>
      </c>
      <c r="J1464">
        <v>277.82653069918467</v>
      </c>
      <c r="K1464" t="s">
        <v>116</v>
      </c>
    </row>
    <row r="1465" spans="1:11" x14ac:dyDescent="0.25">
      <c r="A1465" s="1">
        <v>44007</v>
      </c>
      <c r="B1465">
        <v>323.8105393496632</v>
      </c>
      <c r="C1465" t="s">
        <v>90</v>
      </c>
      <c r="I1465" s="1">
        <v>43919</v>
      </c>
      <c r="J1465">
        <v>166.17602921747186</v>
      </c>
      <c r="K1465" t="s">
        <v>116</v>
      </c>
    </row>
    <row r="1466" spans="1:11" x14ac:dyDescent="0.25">
      <c r="A1466" s="1">
        <v>43886</v>
      </c>
      <c r="B1466">
        <v>2</v>
      </c>
      <c r="C1466" t="s">
        <v>99</v>
      </c>
      <c r="I1466" s="1">
        <v>43920</v>
      </c>
      <c r="J1466">
        <v>427.41327022194741</v>
      </c>
      <c r="K1466" t="s">
        <v>116</v>
      </c>
    </row>
    <row r="1467" spans="1:11" x14ac:dyDescent="0.25">
      <c r="A1467" s="1">
        <v>43887</v>
      </c>
      <c r="B1467">
        <v>2</v>
      </c>
      <c r="C1467" t="s">
        <v>99</v>
      </c>
      <c r="I1467" s="1">
        <v>43921</v>
      </c>
      <c r="J1467">
        <v>414.27622548079614</v>
      </c>
      <c r="K1467" t="s">
        <v>116</v>
      </c>
    </row>
    <row r="1468" spans="1:11" x14ac:dyDescent="0.25">
      <c r="A1468" s="1">
        <v>43888</v>
      </c>
      <c r="B1468">
        <v>0.55999999999999983</v>
      </c>
      <c r="C1468" t="s">
        <v>99</v>
      </c>
      <c r="I1468" s="1">
        <v>43922</v>
      </c>
      <c r="J1468">
        <v>364.11203222485636</v>
      </c>
      <c r="K1468" t="s">
        <v>116</v>
      </c>
    </row>
    <row r="1469" spans="1:11" x14ac:dyDescent="0.25">
      <c r="A1469" s="1">
        <v>43889</v>
      </c>
      <c r="B1469">
        <v>23.593600000000002</v>
      </c>
      <c r="C1469" t="s">
        <v>99</v>
      </c>
      <c r="I1469" s="1">
        <v>43923</v>
      </c>
      <c r="J1469">
        <v>529.04749294976034</v>
      </c>
      <c r="K1469" t="s">
        <v>116</v>
      </c>
    </row>
    <row r="1470" spans="1:11" x14ac:dyDescent="0.25">
      <c r="A1470" s="1">
        <v>43890</v>
      </c>
      <c r="B1470">
        <v>84.460416000000009</v>
      </c>
      <c r="C1470" t="s">
        <v>99</v>
      </c>
      <c r="I1470" s="1">
        <v>43924</v>
      </c>
      <c r="J1470">
        <v>458.32418960689455</v>
      </c>
      <c r="K1470" t="s">
        <v>116</v>
      </c>
    </row>
    <row r="1471" spans="1:11" x14ac:dyDescent="0.25">
      <c r="A1471" s="1">
        <v>43891</v>
      </c>
      <c r="B1471">
        <v>97.619112959999995</v>
      </c>
      <c r="C1471" t="s">
        <v>99</v>
      </c>
      <c r="I1471" s="1">
        <v>43925</v>
      </c>
      <c r="J1471">
        <v>712.13204758990889</v>
      </c>
      <c r="K1471" t="s">
        <v>116</v>
      </c>
    </row>
    <row r="1472" spans="1:11" x14ac:dyDescent="0.25">
      <c r="A1472" s="1">
        <v>43892</v>
      </c>
      <c r="B1472">
        <v>91.854620057599988</v>
      </c>
      <c r="C1472" t="s">
        <v>99</v>
      </c>
      <c r="I1472" s="1">
        <v>43926</v>
      </c>
      <c r="J1472">
        <v>947.44910872897003</v>
      </c>
      <c r="K1472" t="s">
        <v>116</v>
      </c>
    </row>
    <row r="1473" spans="1:11" x14ac:dyDescent="0.25">
      <c r="A1473" s="1">
        <v>43893</v>
      </c>
      <c r="B1473">
        <v>104.23476464025599</v>
      </c>
      <c r="C1473" t="s">
        <v>99</v>
      </c>
      <c r="I1473" s="1">
        <v>43927</v>
      </c>
      <c r="J1473">
        <v>689.74509137024143</v>
      </c>
      <c r="K1473" t="s">
        <v>116</v>
      </c>
    </row>
    <row r="1474" spans="1:11" x14ac:dyDescent="0.25">
      <c r="A1474" s="1">
        <v>43894</v>
      </c>
      <c r="B1474">
        <v>145.60054418702336</v>
      </c>
      <c r="C1474" t="s">
        <v>99</v>
      </c>
      <c r="I1474" s="1">
        <v>43928</v>
      </c>
      <c r="J1474">
        <v>543.64742942154123</v>
      </c>
      <c r="K1474" t="s">
        <v>116</v>
      </c>
    </row>
    <row r="1475" spans="1:11" x14ac:dyDescent="0.25">
      <c r="A1475" s="1">
        <v>43895</v>
      </c>
      <c r="B1475">
        <v>255.88935181668188</v>
      </c>
      <c r="C1475" t="s">
        <v>99</v>
      </c>
      <c r="I1475" s="1">
        <v>43929</v>
      </c>
      <c r="J1475">
        <v>754.81354220201479</v>
      </c>
      <c r="K1475" t="s">
        <v>116</v>
      </c>
    </row>
    <row r="1476" spans="1:11" x14ac:dyDescent="0.25">
      <c r="A1476" s="1">
        <v>43896</v>
      </c>
      <c r="B1476">
        <v>292.8979281799372</v>
      </c>
      <c r="C1476" t="s">
        <v>99</v>
      </c>
      <c r="I1476" s="1">
        <v>43930</v>
      </c>
      <c r="J1476">
        <v>703.08609774881995</v>
      </c>
      <c r="K1476" t="s">
        <v>116</v>
      </c>
    </row>
    <row r="1477" spans="1:11" x14ac:dyDescent="0.25">
      <c r="A1477" s="1">
        <v>43897</v>
      </c>
      <c r="B1477">
        <v>268.04496941742843</v>
      </c>
      <c r="C1477" t="s">
        <v>99</v>
      </c>
      <c r="I1477" s="1">
        <v>43931</v>
      </c>
      <c r="J1477">
        <v>721.6455062989362</v>
      </c>
      <c r="K1477" t="s">
        <v>116</v>
      </c>
    </row>
    <row r="1478" spans="1:11" x14ac:dyDescent="0.25">
      <c r="A1478" s="1">
        <v>43898</v>
      </c>
      <c r="B1478">
        <v>714.56559723777241</v>
      </c>
      <c r="C1478" t="s">
        <v>99</v>
      </c>
      <c r="I1478" s="1">
        <v>43932</v>
      </c>
      <c r="J1478">
        <v>1017.2642639776403</v>
      </c>
      <c r="K1478" t="s">
        <v>116</v>
      </c>
    </row>
    <row r="1479" spans="1:11" x14ac:dyDescent="0.25">
      <c r="A1479" s="1">
        <v>43899</v>
      </c>
      <c r="B1479">
        <v>386.22774056966688</v>
      </c>
      <c r="C1479" t="s">
        <v>99</v>
      </c>
      <c r="I1479" s="1">
        <v>43933</v>
      </c>
      <c r="J1479">
        <v>970.29888656769117</v>
      </c>
      <c r="K1479" t="s">
        <v>116</v>
      </c>
    </row>
    <row r="1480" spans="1:11" x14ac:dyDescent="0.25">
      <c r="A1480" s="1">
        <v>43900</v>
      </c>
      <c r="B1480">
        <v>470.81441527145898</v>
      </c>
      <c r="C1480" t="s">
        <v>99</v>
      </c>
      <c r="I1480" s="1">
        <v>43934</v>
      </c>
      <c r="J1480">
        <v>717.35452368237907</v>
      </c>
      <c r="K1480" t="s">
        <v>116</v>
      </c>
    </row>
    <row r="1481" spans="1:11" x14ac:dyDescent="0.25">
      <c r="A1481" s="1">
        <v>43901</v>
      </c>
      <c r="B1481">
        <v>658.89052443808373</v>
      </c>
      <c r="C1481" t="s">
        <v>99</v>
      </c>
      <c r="I1481" s="1">
        <v>43935</v>
      </c>
      <c r="J1481">
        <v>772.13875594859394</v>
      </c>
      <c r="K1481" t="s">
        <v>116</v>
      </c>
    </row>
    <row r="1482" spans="1:11" x14ac:dyDescent="0.25">
      <c r="A1482" s="1">
        <v>43902</v>
      </c>
      <c r="B1482">
        <v>912.57581063103498</v>
      </c>
      <c r="C1482" t="s">
        <v>99</v>
      </c>
      <c r="I1482" s="1">
        <v>43936</v>
      </c>
      <c r="J1482">
        <v>844.6067985947368</v>
      </c>
      <c r="K1482" t="s">
        <v>116</v>
      </c>
    </row>
    <row r="1483" spans="1:11" x14ac:dyDescent="0.25">
      <c r="A1483" s="1">
        <v>43903</v>
      </c>
      <c r="B1483">
        <v>884.38434906576276</v>
      </c>
      <c r="C1483" t="s">
        <v>99</v>
      </c>
      <c r="I1483" s="1">
        <v>43937</v>
      </c>
      <c r="J1483">
        <v>695.83205602333373</v>
      </c>
      <c r="K1483" t="s">
        <v>116</v>
      </c>
    </row>
    <row r="1484" spans="1:11" x14ac:dyDescent="0.25">
      <c r="A1484" s="1">
        <v>43904</v>
      </c>
      <c r="B1484">
        <v>1486.0200733506201</v>
      </c>
      <c r="C1484" t="s">
        <v>99</v>
      </c>
      <c r="I1484" s="1">
        <v>43938</v>
      </c>
      <c r="J1484">
        <v>733.54459165411959</v>
      </c>
      <c r="K1484" t="s">
        <v>116</v>
      </c>
    </row>
    <row r="1485" spans="1:11" x14ac:dyDescent="0.25">
      <c r="A1485" s="1">
        <v>43905</v>
      </c>
      <c r="B1485">
        <v>1806.1743712631946</v>
      </c>
      <c r="C1485" t="s">
        <v>99</v>
      </c>
      <c r="I1485" s="1">
        <v>43939</v>
      </c>
      <c r="J1485">
        <v>766.65856012164022</v>
      </c>
      <c r="K1485" t="s">
        <v>116</v>
      </c>
    </row>
    <row r="1486" spans="1:11" x14ac:dyDescent="0.25">
      <c r="A1486" s="1">
        <v>43906</v>
      </c>
      <c r="B1486">
        <v>2108.3336332372651</v>
      </c>
      <c r="C1486" t="s">
        <v>99</v>
      </c>
      <c r="I1486" s="1">
        <v>43940</v>
      </c>
      <c r="J1486">
        <v>650.45987533729465</v>
      </c>
      <c r="K1486" t="s">
        <v>116</v>
      </c>
    </row>
    <row r="1487" spans="1:11" x14ac:dyDescent="0.25">
      <c r="A1487" s="1">
        <v>43907</v>
      </c>
      <c r="B1487">
        <v>788.71196036022934</v>
      </c>
      <c r="C1487" t="s">
        <v>99</v>
      </c>
      <c r="I1487" s="1">
        <v>43941</v>
      </c>
      <c r="J1487">
        <v>422.12581816455679</v>
      </c>
      <c r="K1487" t="s">
        <v>116</v>
      </c>
    </row>
    <row r="1488" spans="1:11" x14ac:dyDescent="0.25">
      <c r="A1488" s="1">
        <v>43908</v>
      </c>
      <c r="B1488">
        <v>2569.1319711542756</v>
      </c>
      <c r="C1488" t="s">
        <v>99</v>
      </c>
      <c r="I1488" s="1">
        <v>43942</v>
      </c>
      <c r="J1488">
        <v>602.13848310469302</v>
      </c>
      <c r="K1488" t="s">
        <v>116</v>
      </c>
    </row>
    <row r="1489" spans="1:11" x14ac:dyDescent="0.25">
      <c r="A1489" s="1">
        <v>43909</v>
      </c>
      <c r="B1489">
        <v>3248.011511774348</v>
      </c>
      <c r="C1489" t="s">
        <v>99</v>
      </c>
      <c r="I1489" s="1">
        <v>43943</v>
      </c>
      <c r="J1489">
        <v>613.73238690571679</v>
      </c>
      <c r="K1489" t="s">
        <v>116</v>
      </c>
    </row>
    <row r="1490" spans="1:11" x14ac:dyDescent="0.25">
      <c r="A1490" s="1">
        <v>43910</v>
      </c>
      <c r="B1490">
        <v>2851.9400523627801</v>
      </c>
      <c r="C1490" t="s">
        <v>99</v>
      </c>
      <c r="I1490" s="1">
        <v>43944</v>
      </c>
      <c r="J1490">
        <v>520.54244004626275</v>
      </c>
      <c r="K1490" t="s">
        <v>116</v>
      </c>
    </row>
    <row r="1491" spans="1:11" x14ac:dyDescent="0.25">
      <c r="A1491" s="1">
        <v>43911</v>
      </c>
      <c r="B1491">
        <v>3945.5641269682874</v>
      </c>
      <c r="C1491" t="s">
        <v>99</v>
      </c>
      <c r="I1491" s="1">
        <v>43945</v>
      </c>
      <c r="J1491">
        <v>613.55728904476382</v>
      </c>
      <c r="K1491" t="s">
        <v>116</v>
      </c>
    </row>
    <row r="1492" spans="1:11" x14ac:dyDescent="0.25">
      <c r="A1492" s="1">
        <v>43912</v>
      </c>
      <c r="B1492">
        <v>3246.4879006296846</v>
      </c>
      <c r="C1492" t="s">
        <v>99</v>
      </c>
      <c r="I1492" s="1">
        <v>43946</v>
      </c>
      <c r="J1492">
        <v>572.28359385581518</v>
      </c>
      <c r="K1492" t="s">
        <v>116</v>
      </c>
    </row>
    <row r="1493" spans="1:11" x14ac:dyDescent="0.25">
      <c r="A1493" s="1">
        <v>43913</v>
      </c>
      <c r="B1493">
        <v>3237.2403989589657</v>
      </c>
      <c r="C1493" t="s">
        <v>99</v>
      </c>
      <c r="I1493" s="1">
        <v>43947</v>
      </c>
      <c r="J1493">
        <v>633.12735475030365</v>
      </c>
      <c r="K1493" t="s">
        <v>116</v>
      </c>
    </row>
    <row r="1494" spans="1:11" x14ac:dyDescent="0.25">
      <c r="A1494" s="1">
        <v>43914</v>
      </c>
      <c r="B1494">
        <v>3654.5970432910844</v>
      </c>
      <c r="C1494" t="s">
        <v>99</v>
      </c>
      <c r="I1494" s="1">
        <v>43948</v>
      </c>
      <c r="J1494">
        <v>365.53459988900704</v>
      </c>
      <c r="K1494" t="s">
        <v>116</v>
      </c>
    </row>
    <row r="1495" spans="1:11" x14ac:dyDescent="0.25">
      <c r="A1495" s="1">
        <v>43915</v>
      </c>
      <c r="B1495">
        <v>4636.4062644512142</v>
      </c>
      <c r="C1495" t="s">
        <v>99</v>
      </c>
      <c r="I1495" s="1">
        <v>43949</v>
      </c>
      <c r="J1495">
        <v>548.31390498778319</v>
      </c>
      <c r="K1495" t="s">
        <v>116</v>
      </c>
    </row>
    <row r="1496" spans="1:11" x14ac:dyDescent="0.25">
      <c r="A1496" s="1">
        <v>43916</v>
      </c>
      <c r="B1496">
        <v>6163.5480994344625</v>
      </c>
      <c r="C1496" t="s">
        <v>99</v>
      </c>
      <c r="I1496" s="1">
        <v>43950</v>
      </c>
      <c r="J1496">
        <v>648.02886681535733</v>
      </c>
      <c r="K1496" t="s">
        <v>116</v>
      </c>
    </row>
    <row r="1497" spans="1:11" x14ac:dyDescent="0.25">
      <c r="A1497" s="1">
        <v>43917</v>
      </c>
      <c r="B1497">
        <v>6886.5456827930557</v>
      </c>
      <c r="C1497" t="s">
        <v>99</v>
      </c>
      <c r="I1497" s="1">
        <v>43951</v>
      </c>
      <c r="J1497">
        <v>603.95338441904346</v>
      </c>
      <c r="K1497" t="s">
        <v>116</v>
      </c>
    </row>
    <row r="1498" spans="1:11" x14ac:dyDescent="0.25">
      <c r="A1498" s="1">
        <v>43918</v>
      </c>
      <c r="B1498">
        <v>7277.0359624772191</v>
      </c>
      <c r="C1498" t="s">
        <v>99</v>
      </c>
      <c r="I1498" s="1">
        <v>43952</v>
      </c>
      <c r="J1498">
        <v>502.20812191159285</v>
      </c>
      <c r="K1498" t="s">
        <v>116</v>
      </c>
    </row>
    <row r="1499" spans="1:11" x14ac:dyDescent="0.25">
      <c r="A1499" s="1">
        <v>43919</v>
      </c>
      <c r="B1499">
        <v>5458.6310024286322</v>
      </c>
      <c r="C1499" t="s">
        <v>99</v>
      </c>
      <c r="I1499" s="1">
        <v>43953</v>
      </c>
      <c r="J1499">
        <v>568.44587138668328</v>
      </c>
      <c r="K1499" t="s">
        <v>116</v>
      </c>
    </row>
    <row r="1500" spans="1:11" x14ac:dyDescent="0.25">
      <c r="A1500" s="1">
        <v>43920</v>
      </c>
      <c r="B1500">
        <v>4049.58616886459</v>
      </c>
      <c r="C1500" t="s">
        <v>99</v>
      </c>
      <c r="I1500" s="1">
        <v>43954</v>
      </c>
      <c r="J1500">
        <v>451.96806359422408</v>
      </c>
      <c r="K1500" t="s">
        <v>116</v>
      </c>
    </row>
    <row r="1501" spans="1:11" x14ac:dyDescent="0.25">
      <c r="A1501" s="1">
        <v>43921</v>
      </c>
      <c r="B1501">
        <v>4903.402054078445</v>
      </c>
      <c r="C1501" t="s">
        <v>99</v>
      </c>
      <c r="I1501" s="1">
        <v>43955</v>
      </c>
      <c r="J1501">
        <v>377.33294133542881</v>
      </c>
      <c r="K1501" t="s">
        <v>116</v>
      </c>
    </row>
    <row r="1502" spans="1:11" x14ac:dyDescent="0.25">
      <c r="A1502" s="1">
        <v>43922</v>
      </c>
      <c r="B1502">
        <v>5239.1879165110113</v>
      </c>
      <c r="C1502" t="s">
        <v>99</v>
      </c>
      <c r="I1502" s="1">
        <v>43956</v>
      </c>
      <c r="J1502">
        <v>428.27283442899534</v>
      </c>
      <c r="K1502" t="s">
        <v>116</v>
      </c>
    </row>
    <row r="1503" spans="1:11" x14ac:dyDescent="0.25">
      <c r="A1503" s="1">
        <v>43923</v>
      </c>
      <c r="B1503">
        <v>6645.5848224304773</v>
      </c>
      <c r="C1503" t="s">
        <v>99</v>
      </c>
      <c r="I1503" s="1">
        <v>43957</v>
      </c>
      <c r="J1503">
        <v>570.12619901315156</v>
      </c>
      <c r="K1503" t="s">
        <v>116</v>
      </c>
    </row>
    <row r="1504" spans="1:11" x14ac:dyDescent="0.25">
      <c r="A1504" s="1">
        <v>43924</v>
      </c>
      <c r="B1504">
        <v>6332.249917258865</v>
      </c>
      <c r="C1504" t="s">
        <v>99</v>
      </c>
      <c r="I1504" s="1">
        <v>43958</v>
      </c>
      <c r="J1504">
        <v>435.69610456156579</v>
      </c>
      <c r="K1504" t="s">
        <v>116</v>
      </c>
    </row>
    <row r="1505" spans="1:11" x14ac:dyDescent="0.25">
      <c r="A1505" s="1">
        <v>43925</v>
      </c>
      <c r="B1505">
        <v>6052.3029891788683</v>
      </c>
      <c r="C1505" t="s">
        <v>99</v>
      </c>
      <c r="I1505" s="1">
        <v>43959</v>
      </c>
      <c r="J1505">
        <v>448.5245787518466</v>
      </c>
      <c r="K1505" t="s">
        <v>116</v>
      </c>
    </row>
    <row r="1506" spans="1:11" x14ac:dyDescent="0.25">
      <c r="A1506" s="1">
        <v>43926</v>
      </c>
      <c r="B1506">
        <v>4856.1196904883927</v>
      </c>
      <c r="C1506" t="s">
        <v>99</v>
      </c>
      <c r="I1506" s="1">
        <v>43960</v>
      </c>
      <c r="J1506">
        <v>397.6345431887209</v>
      </c>
      <c r="K1506" t="s">
        <v>116</v>
      </c>
    </row>
    <row r="1507" spans="1:11" x14ac:dyDescent="0.25">
      <c r="A1507" s="1">
        <v>43927</v>
      </c>
      <c r="B1507">
        <v>3167.3664288377272</v>
      </c>
      <c r="C1507" t="s">
        <v>99</v>
      </c>
      <c r="I1507" s="1">
        <v>43961</v>
      </c>
      <c r="J1507">
        <v>394.5704284353144</v>
      </c>
      <c r="K1507" t="s">
        <v>116</v>
      </c>
    </row>
    <row r="1508" spans="1:11" x14ac:dyDescent="0.25">
      <c r="A1508" s="1">
        <v>43928</v>
      </c>
      <c r="B1508">
        <v>3398.8212620514482</v>
      </c>
      <c r="C1508" t="s">
        <v>99</v>
      </c>
      <c r="I1508" s="1">
        <v>43962</v>
      </c>
      <c r="J1508">
        <v>183.83253128603187</v>
      </c>
      <c r="K1508" t="s">
        <v>116</v>
      </c>
    </row>
    <row r="1509" spans="1:11" x14ac:dyDescent="0.25">
      <c r="A1509" s="1">
        <v>43929</v>
      </c>
      <c r="B1509">
        <v>4913.5466209812657</v>
      </c>
      <c r="C1509" t="s">
        <v>99</v>
      </c>
      <c r="I1509" s="1">
        <v>43963</v>
      </c>
      <c r="J1509">
        <v>295.55213183311497</v>
      </c>
      <c r="K1509" t="s">
        <v>116</v>
      </c>
    </row>
    <row r="1510" spans="1:11" x14ac:dyDescent="0.25">
      <c r="A1510" s="1">
        <v>43930</v>
      </c>
      <c r="B1510">
        <v>4968.1418553392195</v>
      </c>
      <c r="C1510" t="s">
        <v>99</v>
      </c>
      <c r="I1510" s="1">
        <v>43964</v>
      </c>
      <c r="J1510">
        <v>412.422687569338</v>
      </c>
      <c r="K1510" t="s">
        <v>116</v>
      </c>
    </row>
    <row r="1511" spans="1:11" x14ac:dyDescent="0.25">
      <c r="A1511" s="1">
        <v>43931</v>
      </c>
      <c r="B1511">
        <v>4667.450114793709</v>
      </c>
      <c r="C1511" t="s">
        <v>99</v>
      </c>
      <c r="I1511" s="1">
        <v>43965</v>
      </c>
      <c r="J1511">
        <v>331.36627867220631</v>
      </c>
      <c r="K1511" t="s">
        <v>116</v>
      </c>
    </row>
    <row r="1512" spans="1:11" x14ac:dyDescent="0.25">
      <c r="A1512" s="1">
        <v>43932</v>
      </c>
      <c r="B1512">
        <v>4871.3436932166342</v>
      </c>
      <c r="C1512" t="s">
        <v>99</v>
      </c>
      <c r="I1512" s="1">
        <v>43966</v>
      </c>
      <c r="J1512">
        <v>255.08057854256791</v>
      </c>
      <c r="K1512" t="s">
        <v>116</v>
      </c>
    </row>
    <row r="1513" spans="1:11" x14ac:dyDescent="0.25">
      <c r="A1513" s="1">
        <v>43933</v>
      </c>
      <c r="B1513">
        <v>4165.5024452425723</v>
      </c>
      <c r="C1513" t="s">
        <v>99</v>
      </c>
      <c r="I1513" s="1">
        <v>43967</v>
      </c>
      <c r="J1513">
        <v>235.93186824939681</v>
      </c>
      <c r="K1513" t="s">
        <v>116</v>
      </c>
    </row>
    <row r="1514" spans="1:11" x14ac:dyDescent="0.25">
      <c r="A1514" s="1">
        <v>43934</v>
      </c>
      <c r="B1514">
        <v>3088.1726306925138</v>
      </c>
      <c r="C1514" t="s">
        <v>99</v>
      </c>
      <c r="I1514" s="1">
        <v>43968</v>
      </c>
      <c r="J1514">
        <v>548.46573051114865</v>
      </c>
      <c r="K1514" t="s">
        <v>116</v>
      </c>
    </row>
    <row r="1515" spans="1:11" x14ac:dyDescent="0.25">
      <c r="A1515" s="1">
        <v>43935</v>
      </c>
      <c r="B1515">
        <v>2393.2361841392935</v>
      </c>
      <c r="C1515" t="s">
        <v>99</v>
      </c>
      <c r="I1515" s="1">
        <v>43969</v>
      </c>
      <c r="J1515">
        <v>131.31443543636382</v>
      </c>
      <c r="K1515" t="s">
        <v>116</v>
      </c>
    </row>
    <row r="1516" spans="1:11" x14ac:dyDescent="0.25">
      <c r="A1516" s="1">
        <v>43936</v>
      </c>
      <c r="B1516">
        <v>3815.2177369795008</v>
      </c>
      <c r="C1516" t="s">
        <v>99</v>
      </c>
      <c r="I1516" s="1">
        <v>43970</v>
      </c>
      <c r="J1516">
        <v>105.44293774213403</v>
      </c>
      <c r="K1516" t="s">
        <v>116</v>
      </c>
    </row>
    <row r="1517" spans="1:11" x14ac:dyDescent="0.25">
      <c r="A1517" s="1">
        <v>43937</v>
      </c>
      <c r="B1517">
        <v>4642.8346958806624</v>
      </c>
      <c r="C1517" t="s">
        <v>99</v>
      </c>
      <c r="I1517" s="1">
        <v>43971</v>
      </c>
      <c r="J1517">
        <v>216.62515804832231</v>
      </c>
      <c r="K1517" t="s">
        <v>116</v>
      </c>
    </row>
    <row r="1518" spans="1:11" x14ac:dyDescent="0.25">
      <c r="A1518" s="1">
        <v>43938</v>
      </c>
      <c r="B1518">
        <v>4163.1838822972704</v>
      </c>
      <c r="C1518" t="s">
        <v>99</v>
      </c>
      <c r="I1518" s="1">
        <v>43972</v>
      </c>
      <c r="J1518">
        <v>442.78150095863367</v>
      </c>
      <c r="K1518" t="s">
        <v>116</v>
      </c>
    </row>
    <row r="1519" spans="1:11" x14ac:dyDescent="0.25">
      <c r="A1519" s="1">
        <v>43939</v>
      </c>
      <c r="B1519">
        <v>5001.3760349103395</v>
      </c>
      <c r="C1519" t="s">
        <v>99</v>
      </c>
      <c r="I1519" s="1">
        <v>43973</v>
      </c>
      <c r="J1519">
        <v>303.99260892717041</v>
      </c>
      <c r="K1519" t="s">
        <v>116</v>
      </c>
    </row>
    <row r="1520" spans="1:11" x14ac:dyDescent="0.25">
      <c r="A1520" s="1">
        <v>43940</v>
      </c>
      <c r="B1520">
        <v>4105.413803090335</v>
      </c>
      <c r="C1520" t="s">
        <v>99</v>
      </c>
      <c r="I1520" s="1">
        <v>43974</v>
      </c>
      <c r="J1520">
        <v>212.39956080748868</v>
      </c>
      <c r="K1520" t="s">
        <v>116</v>
      </c>
    </row>
    <row r="1521" spans="1:11" x14ac:dyDescent="0.25">
      <c r="A1521" s="1">
        <v>43941</v>
      </c>
      <c r="B1521">
        <v>2565.47652274852</v>
      </c>
      <c r="C1521" t="s">
        <v>99</v>
      </c>
      <c r="I1521" s="1">
        <v>43975</v>
      </c>
      <c r="J1521">
        <v>143.10523226675954</v>
      </c>
      <c r="K1521" t="s">
        <v>116</v>
      </c>
    </row>
    <row r="1522" spans="1:11" x14ac:dyDescent="0.25">
      <c r="A1522" s="1">
        <v>43942</v>
      </c>
      <c r="B1522">
        <v>2372.864092121104</v>
      </c>
      <c r="C1522" t="s">
        <v>99</v>
      </c>
      <c r="I1522" s="1">
        <v>43976</v>
      </c>
      <c r="J1522">
        <v>120.05901790788764</v>
      </c>
      <c r="K1522" t="s">
        <v>116</v>
      </c>
    </row>
    <row r="1523" spans="1:11" x14ac:dyDescent="0.25">
      <c r="A1523" s="1">
        <v>43943</v>
      </c>
      <c r="B1523">
        <v>2278.5885870381144</v>
      </c>
      <c r="C1523" t="s">
        <v>99</v>
      </c>
      <c r="I1523" s="1">
        <v>43977</v>
      </c>
      <c r="J1523">
        <v>164.37200357506515</v>
      </c>
      <c r="K1523" t="s">
        <v>116</v>
      </c>
    </row>
    <row r="1524" spans="1:11" x14ac:dyDescent="0.25">
      <c r="A1524" s="1">
        <v>43944</v>
      </c>
      <c r="B1524">
        <v>4119.6767903171231</v>
      </c>
      <c r="C1524" t="s">
        <v>99</v>
      </c>
      <c r="I1524" s="1">
        <v>43978</v>
      </c>
      <c r="J1524">
        <v>172.51651842045897</v>
      </c>
      <c r="K1524" t="s">
        <v>116</v>
      </c>
    </row>
    <row r="1525" spans="1:11" x14ac:dyDescent="0.25">
      <c r="A1525" s="1">
        <v>43945</v>
      </c>
      <c r="B1525">
        <v>3852.4212851699667</v>
      </c>
      <c r="C1525" t="s">
        <v>99</v>
      </c>
      <c r="I1525" s="1">
        <v>43979</v>
      </c>
      <c r="J1525">
        <v>206.93484960044401</v>
      </c>
      <c r="K1525" t="s">
        <v>116</v>
      </c>
    </row>
    <row r="1526" spans="1:11" x14ac:dyDescent="0.25">
      <c r="A1526" s="1">
        <v>43946</v>
      </c>
      <c r="B1526">
        <v>3566.0605616317566</v>
      </c>
      <c r="C1526" t="s">
        <v>99</v>
      </c>
      <c r="I1526" s="1">
        <v>43980</v>
      </c>
      <c r="J1526">
        <v>302.66021209215683</v>
      </c>
      <c r="K1526" t="s">
        <v>116</v>
      </c>
    </row>
    <row r="1527" spans="1:11" x14ac:dyDescent="0.25">
      <c r="A1527" s="1">
        <v>43947</v>
      </c>
      <c r="B1527">
        <v>2821.3896574797905</v>
      </c>
      <c r="C1527" t="s">
        <v>99</v>
      </c>
      <c r="I1527" s="1">
        <v>43981</v>
      </c>
      <c r="J1527">
        <v>266.98274885151903</v>
      </c>
      <c r="K1527" t="s">
        <v>116</v>
      </c>
    </row>
    <row r="1528" spans="1:11" x14ac:dyDescent="0.25">
      <c r="A1528" s="1">
        <v>43948</v>
      </c>
      <c r="B1528">
        <v>1677.8060958623314</v>
      </c>
      <c r="C1528" t="s">
        <v>99</v>
      </c>
      <c r="I1528" s="1">
        <v>43982</v>
      </c>
      <c r="J1528">
        <v>115.69829693841925</v>
      </c>
      <c r="K1528" t="s">
        <v>116</v>
      </c>
    </row>
    <row r="1529" spans="1:11" x14ac:dyDescent="0.25">
      <c r="A1529" s="1">
        <v>43949</v>
      </c>
      <c r="B1529">
        <v>2500.2534821869481</v>
      </c>
      <c r="C1529" t="s">
        <v>99</v>
      </c>
      <c r="I1529" s="1">
        <v>43983</v>
      </c>
      <c r="J1529">
        <v>97.794496515210994</v>
      </c>
      <c r="K1529" t="s">
        <v>116</v>
      </c>
    </row>
    <row r="1530" spans="1:11" x14ac:dyDescent="0.25">
      <c r="A1530" s="1">
        <v>43950</v>
      </c>
      <c r="B1530">
        <v>3734.1807308522248</v>
      </c>
      <c r="C1530" t="s">
        <v>99</v>
      </c>
      <c r="I1530" s="1">
        <v>43984</v>
      </c>
      <c r="J1530">
        <v>58.1852586608343</v>
      </c>
      <c r="K1530" t="s">
        <v>116</v>
      </c>
    </row>
    <row r="1531" spans="1:11" x14ac:dyDescent="0.25">
      <c r="A1531" s="1">
        <v>43951</v>
      </c>
      <c r="B1531">
        <v>2705.3305128398561</v>
      </c>
      <c r="C1531" t="s">
        <v>99</v>
      </c>
      <c r="I1531" s="1">
        <v>43985</v>
      </c>
      <c r="J1531">
        <v>167.10484554702501</v>
      </c>
      <c r="K1531" t="s">
        <v>116</v>
      </c>
    </row>
    <row r="1532" spans="1:11" x14ac:dyDescent="0.25">
      <c r="A1532" s="1">
        <v>43952</v>
      </c>
      <c r="B1532">
        <v>3001.5889410198743</v>
      </c>
      <c r="C1532" t="s">
        <v>99</v>
      </c>
      <c r="I1532" s="1">
        <v>43986</v>
      </c>
      <c r="J1532">
        <v>184.18166177416714</v>
      </c>
      <c r="K1532" t="s">
        <v>116</v>
      </c>
    </row>
    <row r="1533" spans="1:11" x14ac:dyDescent="0.25">
      <c r="A1533" s="1">
        <v>43953</v>
      </c>
      <c r="B1533">
        <v>2117.1037044031586</v>
      </c>
      <c r="C1533" t="s">
        <v>99</v>
      </c>
      <c r="I1533" s="1">
        <v>43987</v>
      </c>
      <c r="J1533">
        <v>165.56076148412859</v>
      </c>
      <c r="K1533" t="s">
        <v>116</v>
      </c>
    </row>
    <row r="1534" spans="1:11" x14ac:dyDescent="0.25">
      <c r="A1534" s="1">
        <v>43954</v>
      </c>
      <c r="B1534">
        <v>2046.2202862617937</v>
      </c>
      <c r="C1534" t="s">
        <v>99</v>
      </c>
      <c r="I1534" s="1">
        <v>43988</v>
      </c>
      <c r="J1534">
        <v>118.27769407627858</v>
      </c>
      <c r="K1534" t="s">
        <v>116</v>
      </c>
    </row>
    <row r="1535" spans="1:11" x14ac:dyDescent="0.25">
      <c r="A1535" s="1">
        <v>43955</v>
      </c>
      <c r="B1535">
        <v>1367.4226194259729</v>
      </c>
      <c r="C1535" t="s">
        <v>99</v>
      </c>
      <c r="I1535" s="1">
        <v>43989</v>
      </c>
      <c r="J1535">
        <v>100.48335638589029</v>
      </c>
      <c r="K1535" t="s">
        <v>116</v>
      </c>
    </row>
    <row r="1536" spans="1:11" x14ac:dyDescent="0.25">
      <c r="A1536" s="1">
        <v>43956</v>
      </c>
      <c r="B1536">
        <v>1976.3526096261862</v>
      </c>
      <c r="C1536" t="s">
        <v>99</v>
      </c>
      <c r="I1536" s="1">
        <v>43990</v>
      </c>
      <c r="J1536">
        <v>9.4151407608428386</v>
      </c>
      <c r="K1536" t="s">
        <v>116</v>
      </c>
    </row>
    <row r="1537" spans="1:11" x14ac:dyDescent="0.25">
      <c r="A1537" s="1">
        <v>43957</v>
      </c>
      <c r="B1537">
        <v>2164.3129375054696</v>
      </c>
      <c r="C1537" t="s">
        <v>99</v>
      </c>
      <c r="I1537" s="1">
        <v>43991</v>
      </c>
      <c r="J1537">
        <v>77.655807548893961</v>
      </c>
      <c r="K1537" t="s">
        <v>116</v>
      </c>
    </row>
    <row r="1538" spans="1:11" x14ac:dyDescent="0.25">
      <c r="A1538" s="1">
        <v>43958</v>
      </c>
      <c r="B1538">
        <v>1843.6247230778256</v>
      </c>
      <c r="C1538" t="s">
        <v>99</v>
      </c>
      <c r="I1538" s="1">
        <v>43992</v>
      </c>
      <c r="J1538">
        <v>80.32422407521203</v>
      </c>
      <c r="K1538" t="s">
        <v>116</v>
      </c>
    </row>
    <row r="1539" spans="1:11" x14ac:dyDescent="0.25">
      <c r="A1539" s="1">
        <v>43959</v>
      </c>
      <c r="B1539">
        <v>1931.5672574224886</v>
      </c>
      <c r="C1539" t="s">
        <v>99</v>
      </c>
      <c r="I1539" s="1">
        <v>43993</v>
      </c>
      <c r="J1539">
        <v>135.53040397233997</v>
      </c>
      <c r="K1539" t="s">
        <v>116</v>
      </c>
    </row>
    <row r="1540" spans="1:11" x14ac:dyDescent="0.25">
      <c r="A1540" s="1">
        <v>43960</v>
      </c>
      <c r="B1540">
        <v>1876.9527195410285</v>
      </c>
      <c r="C1540" t="s">
        <v>99</v>
      </c>
      <c r="I1540" s="1">
        <v>43994</v>
      </c>
      <c r="J1540">
        <v>67.032181409467967</v>
      </c>
      <c r="K1540" t="s">
        <v>116</v>
      </c>
    </row>
    <row r="1541" spans="1:11" x14ac:dyDescent="0.25">
      <c r="A1541" s="1">
        <v>43961</v>
      </c>
      <c r="B1541">
        <v>1144.9400714584783</v>
      </c>
      <c r="C1541" t="s">
        <v>99</v>
      </c>
      <c r="I1541" s="1">
        <v>43995</v>
      </c>
      <c r="J1541">
        <v>79.711940794834078</v>
      </c>
      <c r="K1541" t="s">
        <v>116</v>
      </c>
    </row>
    <row r="1542" spans="1:11" x14ac:dyDescent="0.25">
      <c r="A1542" s="1">
        <v>43962</v>
      </c>
      <c r="B1542">
        <v>912.81589610854201</v>
      </c>
      <c r="C1542" t="s">
        <v>99</v>
      </c>
      <c r="I1542" s="1">
        <v>43996</v>
      </c>
      <c r="J1542">
        <v>121.47225056321349</v>
      </c>
      <c r="K1542" t="s">
        <v>116</v>
      </c>
    </row>
    <row r="1543" spans="1:11" x14ac:dyDescent="0.25">
      <c r="A1543" s="1">
        <v>43963</v>
      </c>
      <c r="B1543">
        <v>853.38888752908792</v>
      </c>
      <c r="C1543" t="s">
        <v>99</v>
      </c>
      <c r="I1543" s="1">
        <v>43997</v>
      </c>
      <c r="J1543">
        <v>71.282072156432719</v>
      </c>
      <c r="K1543" t="s">
        <v>116</v>
      </c>
    </row>
    <row r="1544" spans="1:11" x14ac:dyDescent="0.25">
      <c r="A1544" s="1">
        <v>43964</v>
      </c>
      <c r="B1544">
        <v>1514.6945977945811</v>
      </c>
      <c r="C1544" t="s">
        <v>99</v>
      </c>
      <c r="I1544" s="1">
        <v>43998</v>
      </c>
      <c r="J1544">
        <v>42.023510294959635</v>
      </c>
      <c r="K1544" t="s">
        <v>116</v>
      </c>
    </row>
    <row r="1545" spans="1:11" x14ac:dyDescent="0.25">
      <c r="A1545" s="1">
        <v>43965</v>
      </c>
      <c r="B1545">
        <v>1539.7911972591476</v>
      </c>
      <c r="C1545" t="s">
        <v>99</v>
      </c>
      <c r="I1545" s="1">
        <v>43999</v>
      </c>
      <c r="J1545">
        <v>40.47675133389086</v>
      </c>
      <c r="K1545" t="s">
        <v>116</v>
      </c>
    </row>
    <row r="1546" spans="1:11" x14ac:dyDescent="0.25">
      <c r="A1546" s="1">
        <v>43966</v>
      </c>
      <c r="B1546">
        <v>1349.4241509062063</v>
      </c>
      <c r="C1546" t="s">
        <v>99</v>
      </c>
      <c r="I1546" s="1">
        <v>44000</v>
      </c>
      <c r="J1546">
        <v>72.502278687986944</v>
      </c>
      <c r="K1546" t="s">
        <v>116</v>
      </c>
    </row>
    <row r="1547" spans="1:11" x14ac:dyDescent="0.25">
      <c r="A1547" s="1">
        <v>43967</v>
      </c>
      <c r="B1547">
        <v>945.63928505564604</v>
      </c>
      <c r="C1547" t="s">
        <v>99</v>
      </c>
      <c r="I1547" s="1">
        <v>44001</v>
      </c>
      <c r="J1547">
        <v>102.42592579849452</v>
      </c>
      <c r="K1547" t="s">
        <v>116</v>
      </c>
    </row>
    <row r="1548" spans="1:11" x14ac:dyDescent="0.25">
      <c r="A1548" s="1">
        <v>43968</v>
      </c>
      <c r="B1548">
        <v>548.1531694499206</v>
      </c>
      <c r="C1548" t="s">
        <v>99</v>
      </c>
      <c r="I1548" s="1">
        <v>44002</v>
      </c>
      <c r="J1548">
        <v>94.858062709559533</v>
      </c>
      <c r="K1548" t="s">
        <v>116</v>
      </c>
    </row>
    <row r="1549" spans="1:11" x14ac:dyDescent="0.25">
      <c r="A1549" s="1">
        <v>43969</v>
      </c>
      <c r="B1549">
        <v>547.59791788082634</v>
      </c>
      <c r="C1549" t="s">
        <v>99</v>
      </c>
      <c r="I1549" s="1">
        <v>44003</v>
      </c>
      <c r="J1549">
        <v>68.315329957654427</v>
      </c>
      <c r="K1549" t="s">
        <v>116</v>
      </c>
    </row>
    <row r="1550" spans="1:11" x14ac:dyDescent="0.25">
      <c r="A1550" s="1">
        <v>43970</v>
      </c>
      <c r="B1550">
        <v>1620.7042001232787</v>
      </c>
      <c r="C1550" t="s">
        <v>99</v>
      </c>
      <c r="I1550" s="1">
        <v>44004</v>
      </c>
      <c r="J1550">
        <v>38.004972234374577</v>
      </c>
      <c r="K1550" t="s">
        <v>116</v>
      </c>
    </row>
    <row r="1551" spans="1:11" x14ac:dyDescent="0.25">
      <c r="A1551" s="1">
        <v>43971</v>
      </c>
      <c r="B1551">
        <v>955.19476849287048</v>
      </c>
      <c r="C1551" t="s">
        <v>99</v>
      </c>
      <c r="I1551" s="1">
        <v>44005</v>
      </c>
      <c r="J1551">
        <v>58.819718459718885</v>
      </c>
      <c r="K1551" t="s">
        <v>116</v>
      </c>
    </row>
    <row r="1552" spans="1:11" x14ac:dyDescent="0.25">
      <c r="A1552" s="1">
        <v>43972</v>
      </c>
      <c r="B1552">
        <v>928.84823033135194</v>
      </c>
      <c r="C1552" t="s">
        <v>99</v>
      </c>
      <c r="I1552" s="1">
        <v>44006</v>
      </c>
      <c r="J1552">
        <v>87.09804789056767</v>
      </c>
      <c r="K1552" t="s">
        <v>116</v>
      </c>
    </row>
    <row r="1553" spans="1:11" x14ac:dyDescent="0.25">
      <c r="A1553" s="1">
        <v>43973</v>
      </c>
      <c r="B1553">
        <v>671.67605528698289</v>
      </c>
      <c r="C1553" t="s">
        <v>99</v>
      </c>
      <c r="I1553" s="1">
        <v>44007</v>
      </c>
      <c r="J1553">
        <v>76.050963126774107</v>
      </c>
      <c r="K1553" t="s">
        <v>116</v>
      </c>
    </row>
    <row r="1554" spans="1:11" x14ac:dyDescent="0.25">
      <c r="A1554" s="1">
        <v>43974</v>
      </c>
      <c r="B1554">
        <v>819.16894489444007</v>
      </c>
      <c r="C1554" t="s">
        <v>99</v>
      </c>
      <c r="I1554" s="1">
        <v>44008</v>
      </c>
      <c r="J1554">
        <v>44.688929772879966</v>
      </c>
      <c r="K1554" t="s">
        <v>116</v>
      </c>
    </row>
    <row r="1555" spans="1:11" x14ac:dyDescent="0.25">
      <c r="A1555" s="1">
        <v>43975</v>
      </c>
      <c r="B1555">
        <v>596.39939808348981</v>
      </c>
      <c r="C1555" t="s">
        <v>99</v>
      </c>
      <c r="I1555" s="1">
        <v>44009</v>
      </c>
      <c r="J1555">
        <v>48.055608047457966</v>
      </c>
      <c r="K1555" t="s">
        <v>116</v>
      </c>
    </row>
    <row r="1556" spans="1:11" x14ac:dyDescent="0.25">
      <c r="A1556" s="1">
        <v>43976</v>
      </c>
      <c r="B1556">
        <v>279.58987394786629</v>
      </c>
      <c r="C1556" t="s">
        <v>99</v>
      </c>
      <c r="I1556" s="1">
        <v>44010</v>
      </c>
      <c r="J1556">
        <v>85.493354552000469</v>
      </c>
      <c r="K1556" t="s">
        <v>116</v>
      </c>
    </row>
    <row r="1557" spans="1:11" x14ac:dyDescent="0.25">
      <c r="A1557" s="1">
        <v>43977</v>
      </c>
      <c r="B1557">
        <v>847.21044979410726</v>
      </c>
      <c r="C1557" t="s">
        <v>99</v>
      </c>
      <c r="I1557" s="1">
        <v>44011</v>
      </c>
      <c r="J1557">
        <v>39.225156939628661</v>
      </c>
      <c r="K1557" t="s">
        <v>116</v>
      </c>
    </row>
    <row r="1558" spans="1:11" x14ac:dyDescent="0.25">
      <c r="A1558" s="1">
        <v>43978</v>
      </c>
      <c r="B1558">
        <v>725.71987709512689</v>
      </c>
      <c r="C1558" t="s">
        <v>99</v>
      </c>
      <c r="I1558" s="1">
        <v>44012</v>
      </c>
      <c r="J1558">
        <v>7.1074169757919634</v>
      </c>
      <c r="K1558" t="s">
        <v>116</v>
      </c>
    </row>
    <row r="1559" spans="1:11" x14ac:dyDescent="0.25">
      <c r="A1559" s="1">
        <v>43979</v>
      </c>
      <c r="B1559">
        <v>629.44104121444946</v>
      </c>
      <c r="C1559" t="s">
        <v>99</v>
      </c>
      <c r="I1559" s="1">
        <v>44013</v>
      </c>
      <c r="J1559">
        <v>24.295122118517767</v>
      </c>
      <c r="K1559" t="s">
        <v>116</v>
      </c>
    </row>
    <row r="1560" spans="1:11" x14ac:dyDescent="0.25">
      <c r="A1560" s="1">
        <v>43980</v>
      </c>
      <c r="B1560">
        <v>632.62300766106637</v>
      </c>
      <c r="C1560" t="s">
        <v>99</v>
      </c>
      <c r="I1560" s="1">
        <v>44014</v>
      </c>
      <c r="J1560">
        <v>46.903784991211552</v>
      </c>
      <c r="K1560" t="s">
        <v>116</v>
      </c>
    </row>
    <row r="1561" spans="1:11" x14ac:dyDescent="0.25">
      <c r="A1561" s="1">
        <v>43981</v>
      </c>
      <c r="B1561">
        <v>670.14067604730712</v>
      </c>
      <c r="C1561" t="s">
        <v>99</v>
      </c>
      <c r="I1561" s="1">
        <v>44015</v>
      </c>
      <c r="J1561">
        <v>82.04709517137492</v>
      </c>
      <c r="K1561" t="s">
        <v>116</v>
      </c>
    </row>
    <row r="1562" spans="1:11" x14ac:dyDescent="0.25">
      <c r="A1562" s="1">
        <v>43982</v>
      </c>
      <c r="B1562">
        <v>478.19417705427873</v>
      </c>
      <c r="C1562" t="s">
        <v>99</v>
      </c>
      <c r="I1562" s="1">
        <v>43896</v>
      </c>
      <c r="K1562" t="s">
        <v>128</v>
      </c>
    </row>
    <row r="1563" spans="1:11" x14ac:dyDescent="0.25">
      <c r="A1563" s="1">
        <v>43983</v>
      </c>
      <c r="B1563">
        <v>140.96060394093467</v>
      </c>
      <c r="C1563" t="s">
        <v>99</v>
      </c>
      <c r="I1563" s="1">
        <v>43897</v>
      </c>
      <c r="K1563" t="s">
        <v>128</v>
      </c>
    </row>
    <row r="1564" spans="1:11" x14ac:dyDescent="0.25">
      <c r="A1564" s="1">
        <v>43984</v>
      </c>
      <c r="B1564">
        <v>314.97910279606771</v>
      </c>
      <c r="C1564" t="s">
        <v>99</v>
      </c>
      <c r="I1564" s="1">
        <v>43898</v>
      </c>
      <c r="K1564" t="s">
        <v>128</v>
      </c>
    </row>
    <row r="1565" spans="1:11" x14ac:dyDescent="0.25">
      <c r="A1565" s="1">
        <v>43985</v>
      </c>
      <c r="B1565">
        <v>671.55617677761097</v>
      </c>
      <c r="C1565" t="s">
        <v>99</v>
      </c>
      <c r="I1565" s="1">
        <v>43899</v>
      </c>
      <c r="K1565" t="s">
        <v>128</v>
      </c>
    </row>
    <row r="1566" spans="1:11" x14ac:dyDescent="0.25">
      <c r="A1566" s="1">
        <v>43986</v>
      </c>
      <c r="B1566">
        <v>699.79563843624851</v>
      </c>
      <c r="C1566" t="s">
        <v>99</v>
      </c>
      <c r="I1566" s="1">
        <v>43900</v>
      </c>
      <c r="K1566" t="s">
        <v>128</v>
      </c>
    </row>
    <row r="1567" spans="1:11" x14ac:dyDescent="0.25">
      <c r="A1567" s="1">
        <v>43987</v>
      </c>
      <c r="B1567">
        <v>526.21432216877702</v>
      </c>
      <c r="C1567" t="s">
        <v>99</v>
      </c>
      <c r="I1567" s="1">
        <v>43901</v>
      </c>
      <c r="J1567">
        <v>2.7527218546744687</v>
      </c>
      <c r="K1567" t="s">
        <v>128</v>
      </c>
    </row>
    <row r="1568" spans="1:11" x14ac:dyDescent="0.25">
      <c r="A1568" s="1">
        <v>43988</v>
      </c>
      <c r="B1568">
        <v>340.9608927272655</v>
      </c>
      <c r="C1568" t="s">
        <v>99</v>
      </c>
      <c r="I1568" s="1">
        <v>43902</v>
      </c>
      <c r="J1568">
        <v>2.776210423142893</v>
      </c>
      <c r="K1568" t="s">
        <v>128</v>
      </c>
    </row>
    <row r="1569" spans="1:11" x14ac:dyDescent="0.25">
      <c r="A1569" s="1">
        <v>43989</v>
      </c>
      <c r="B1569">
        <v>264.0952354935132</v>
      </c>
      <c r="C1569" t="s">
        <v>99</v>
      </c>
      <c r="I1569" s="1">
        <v>43903</v>
      </c>
      <c r="J1569">
        <v>4.6056756036397815</v>
      </c>
      <c r="K1569" t="s">
        <v>128</v>
      </c>
    </row>
    <row r="1570" spans="1:11" x14ac:dyDescent="0.25">
      <c r="A1570" s="1">
        <v>43990</v>
      </c>
      <c r="B1570">
        <v>52.021153330914274</v>
      </c>
      <c r="C1570" t="s">
        <v>99</v>
      </c>
      <c r="I1570" s="1">
        <v>43904</v>
      </c>
      <c r="J1570">
        <v>3.443933301872713</v>
      </c>
      <c r="K1570" t="s">
        <v>128</v>
      </c>
    </row>
    <row r="1571" spans="1:11" x14ac:dyDescent="0.25">
      <c r="A1571" s="1">
        <v>43991</v>
      </c>
      <c r="B1571">
        <v>291.83279876660947</v>
      </c>
      <c r="C1571" t="s">
        <v>99</v>
      </c>
      <c r="I1571" s="1">
        <v>43905</v>
      </c>
      <c r="J1571">
        <v>6.6871997986612159</v>
      </c>
      <c r="K1571" t="s">
        <v>128</v>
      </c>
    </row>
    <row r="1572" spans="1:11" x14ac:dyDescent="0.25">
      <c r="A1572" s="1">
        <v>43992</v>
      </c>
      <c r="B1572">
        <v>360.86213664311839</v>
      </c>
      <c r="C1572" t="s">
        <v>99</v>
      </c>
      <c r="I1572" s="1">
        <v>43906</v>
      </c>
      <c r="J1572">
        <v>5.8165388532056275</v>
      </c>
      <c r="K1572" t="s">
        <v>128</v>
      </c>
    </row>
    <row r="1573" spans="1:11" x14ac:dyDescent="0.25">
      <c r="A1573" s="1">
        <v>43993</v>
      </c>
      <c r="B1573">
        <v>141.79623676682439</v>
      </c>
      <c r="C1573" t="s">
        <v>99</v>
      </c>
      <c r="I1573" s="1">
        <v>43907</v>
      </c>
      <c r="J1573">
        <v>13.785143593679967</v>
      </c>
      <c r="K1573" t="s">
        <v>128</v>
      </c>
    </row>
    <row r="1574" spans="1:11" x14ac:dyDescent="0.25">
      <c r="A1574" s="1">
        <v>43994</v>
      </c>
      <c r="B1574">
        <v>611.55346526079802</v>
      </c>
      <c r="C1574" t="s">
        <v>99</v>
      </c>
      <c r="I1574" s="1">
        <v>43908</v>
      </c>
      <c r="J1574">
        <v>21.556117907021381</v>
      </c>
      <c r="K1574" t="s">
        <v>128</v>
      </c>
    </row>
    <row r="1575" spans="1:11" x14ac:dyDescent="0.25">
      <c r="A1575" s="1">
        <v>43995</v>
      </c>
      <c r="B1575">
        <v>288.51069319268197</v>
      </c>
      <c r="C1575" t="s">
        <v>99</v>
      </c>
      <c r="I1575" s="1">
        <v>43909</v>
      </c>
      <c r="J1575">
        <v>26.025866740202282</v>
      </c>
      <c r="K1575" t="s">
        <v>128</v>
      </c>
    </row>
    <row r="1576" spans="1:11" x14ac:dyDescent="0.25">
      <c r="A1576" s="1">
        <v>43996</v>
      </c>
      <c r="B1576">
        <v>106.93529513574236</v>
      </c>
      <c r="C1576" t="s">
        <v>99</v>
      </c>
      <c r="I1576" s="1">
        <v>43910</v>
      </c>
      <c r="J1576">
        <v>39.149486288119718</v>
      </c>
      <c r="K1576" t="s">
        <v>128</v>
      </c>
    </row>
    <row r="1577" spans="1:11" x14ac:dyDescent="0.25">
      <c r="A1577" s="1">
        <v>43997</v>
      </c>
      <c r="B1577">
        <v>247.78162663747932</v>
      </c>
      <c r="C1577" t="s">
        <v>99</v>
      </c>
      <c r="I1577" s="1">
        <v>43911</v>
      </c>
      <c r="J1577">
        <v>45.050189233272285</v>
      </c>
      <c r="K1577" t="s">
        <v>128</v>
      </c>
    </row>
    <row r="1578" spans="1:11" x14ac:dyDescent="0.25">
      <c r="A1578" s="1">
        <v>43998</v>
      </c>
      <c r="B1578">
        <v>300.89065188983994</v>
      </c>
      <c r="C1578" t="s">
        <v>99</v>
      </c>
      <c r="I1578" s="1">
        <v>43912</v>
      </c>
      <c r="J1578">
        <v>40.021202690982889</v>
      </c>
      <c r="K1578" t="s">
        <v>128</v>
      </c>
    </row>
    <row r="1579" spans="1:11" x14ac:dyDescent="0.25">
      <c r="A1579" s="1">
        <v>43999</v>
      </c>
      <c r="B1579">
        <v>183.42243973081449</v>
      </c>
      <c r="C1579" t="s">
        <v>99</v>
      </c>
      <c r="I1579" s="1">
        <v>43913</v>
      </c>
      <c r="J1579">
        <v>102.33174993954032</v>
      </c>
      <c r="K1579" t="s">
        <v>128</v>
      </c>
    </row>
    <row r="1580" spans="1:11" x14ac:dyDescent="0.25">
      <c r="A1580" s="1">
        <v>44000</v>
      </c>
      <c r="B1580">
        <v>426.69843587128821</v>
      </c>
      <c r="C1580" t="s">
        <v>99</v>
      </c>
      <c r="I1580" s="1">
        <v>43914</v>
      </c>
      <c r="J1580">
        <v>90.954120666587727</v>
      </c>
      <c r="K1580" t="s">
        <v>128</v>
      </c>
    </row>
    <row r="1581" spans="1:11" x14ac:dyDescent="0.25">
      <c r="A1581" s="1">
        <v>44001</v>
      </c>
      <c r="B1581">
        <v>133.78663614175844</v>
      </c>
      <c r="C1581" t="s">
        <v>99</v>
      </c>
      <c r="I1581" s="1">
        <v>43915</v>
      </c>
      <c r="J1581">
        <v>152.51060523808357</v>
      </c>
      <c r="K1581" t="s">
        <v>128</v>
      </c>
    </row>
    <row r="1582" spans="1:11" x14ac:dyDescent="0.25">
      <c r="A1582" s="1">
        <v>44002</v>
      </c>
      <c r="B1582">
        <v>357.42082906512712</v>
      </c>
      <c r="C1582" t="s">
        <v>99</v>
      </c>
      <c r="I1582" s="1">
        <v>43916</v>
      </c>
      <c r="J1582">
        <v>187.72339218059975</v>
      </c>
      <c r="K1582" t="s">
        <v>128</v>
      </c>
    </row>
    <row r="1583" spans="1:11" x14ac:dyDescent="0.25">
      <c r="A1583" s="1">
        <v>44003</v>
      </c>
      <c r="B1583">
        <v>383.31833704811953</v>
      </c>
      <c r="C1583" t="s">
        <v>99</v>
      </c>
      <c r="I1583" s="1">
        <v>43917</v>
      </c>
      <c r="J1583">
        <v>182.11500669315933</v>
      </c>
      <c r="K1583" t="s">
        <v>128</v>
      </c>
    </row>
    <row r="1584" spans="1:11" x14ac:dyDescent="0.25">
      <c r="A1584" s="1">
        <v>44004</v>
      </c>
      <c r="B1584">
        <v>309.09410293392148</v>
      </c>
      <c r="C1584" t="s">
        <v>99</v>
      </c>
      <c r="I1584" s="1">
        <v>43918</v>
      </c>
      <c r="J1584">
        <v>243.79783425905359</v>
      </c>
      <c r="K1584" t="s">
        <v>128</v>
      </c>
    </row>
    <row r="1585" spans="1:11" x14ac:dyDescent="0.25">
      <c r="A1585" s="1">
        <v>44005</v>
      </c>
      <c r="B1585">
        <v>156.42903023337212</v>
      </c>
      <c r="C1585" t="s">
        <v>99</v>
      </c>
      <c r="I1585" s="1">
        <v>43919</v>
      </c>
      <c r="J1585">
        <v>193.69707049821773</v>
      </c>
      <c r="K1585" t="s">
        <v>128</v>
      </c>
    </row>
    <row r="1586" spans="1:11" x14ac:dyDescent="0.25">
      <c r="A1586" s="1">
        <v>44006</v>
      </c>
      <c r="B1586">
        <v>331.54143634390414</v>
      </c>
      <c r="C1586" t="s">
        <v>99</v>
      </c>
      <c r="I1586" s="1">
        <v>43920</v>
      </c>
      <c r="J1586">
        <v>311.81634155386132</v>
      </c>
      <c r="K1586" t="s">
        <v>128</v>
      </c>
    </row>
    <row r="1587" spans="1:11" x14ac:dyDescent="0.25">
      <c r="A1587" s="1">
        <v>44007</v>
      </c>
      <c r="B1587">
        <v>370.69739830591192</v>
      </c>
      <c r="C1587" t="s">
        <v>99</v>
      </c>
      <c r="I1587" s="1">
        <v>43921</v>
      </c>
      <c r="J1587">
        <v>321.6457056013212</v>
      </c>
      <c r="K1587" t="s">
        <v>128</v>
      </c>
    </row>
    <row r="1588" spans="1:11" x14ac:dyDescent="0.25">
      <c r="A1588" s="1">
        <v>43886</v>
      </c>
      <c r="C1588" t="s">
        <v>100</v>
      </c>
      <c r="I1588" s="1">
        <v>43922</v>
      </c>
      <c r="J1588">
        <v>345.91058991662931</v>
      </c>
      <c r="K1588" t="s">
        <v>128</v>
      </c>
    </row>
    <row r="1589" spans="1:11" x14ac:dyDescent="0.25">
      <c r="A1589" s="1">
        <v>43887</v>
      </c>
      <c r="C1589" t="s">
        <v>100</v>
      </c>
      <c r="I1589" s="1">
        <v>43923</v>
      </c>
      <c r="J1589">
        <v>462.76399996377103</v>
      </c>
      <c r="K1589" t="s">
        <v>128</v>
      </c>
    </row>
    <row r="1590" spans="1:11" x14ac:dyDescent="0.25">
      <c r="A1590" s="1">
        <v>43888</v>
      </c>
      <c r="C1590" t="s">
        <v>100</v>
      </c>
      <c r="I1590" s="1">
        <v>43924</v>
      </c>
      <c r="J1590">
        <v>409.97746825860918</v>
      </c>
      <c r="K1590" t="s">
        <v>128</v>
      </c>
    </row>
    <row r="1591" spans="1:11" x14ac:dyDescent="0.25">
      <c r="A1591" s="1">
        <v>43889</v>
      </c>
      <c r="C1591" t="s">
        <v>100</v>
      </c>
      <c r="I1591" s="1">
        <v>43925</v>
      </c>
      <c r="J1591">
        <v>566.38695248286558</v>
      </c>
      <c r="K1591" t="s">
        <v>128</v>
      </c>
    </row>
    <row r="1592" spans="1:11" x14ac:dyDescent="0.25">
      <c r="A1592" s="1">
        <v>43890</v>
      </c>
      <c r="C1592" t="s">
        <v>100</v>
      </c>
      <c r="I1592" s="1">
        <v>43926</v>
      </c>
      <c r="J1592">
        <v>709.20666058876213</v>
      </c>
      <c r="K1592" t="s">
        <v>128</v>
      </c>
    </row>
    <row r="1593" spans="1:11" x14ac:dyDescent="0.25">
      <c r="A1593" s="1">
        <v>43891</v>
      </c>
      <c r="B1593">
        <v>37.271432262824561</v>
      </c>
      <c r="C1593" t="s">
        <v>100</v>
      </c>
      <c r="I1593" s="1">
        <v>43927</v>
      </c>
      <c r="J1593">
        <v>668.43698760043412</v>
      </c>
      <c r="K1593" t="s">
        <v>128</v>
      </c>
    </row>
    <row r="1594" spans="1:11" x14ac:dyDescent="0.25">
      <c r="A1594" s="1">
        <v>43892</v>
      </c>
      <c r="B1594">
        <v>52.255823375615051</v>
      </c>
      <c r="C1594" t="s">
        <v>100</v>
      </c>
      <c r="I1594" s="1">
        <v>43928</v>
      </c>
      <c r="J1594">
        <v>695.755669650399</v>
      </c>
      <c r="K1594" t="s">
        <v>128</v>
      </c>
    </row>
    <row r="1595" spans="1:11" x14ac:dyDescent="0.25">
      <c r="A1595" s="1">
        <v>43893</v>
      </c>
      <c r="B1595">
        <v>70.146965485911664</v>
      </c>
      <c r="C1595" t="s">
        <v>100</v>
      </c>
      <c r="I1595" s="1">
        <v>43929</v>
      </c>
      <c r="J1595">
        <v>715.8563885515282</v>
      </c>
      <c r="K1595" t="s">
        <v>128</v>
      </c>
    </row>
    <row r="1596" spans="1:11" x14ac:dyDescent="0.25">
      <c r="A1596" s="1">
        <v>43894</v>
      </c>
      <c r="B1596">
        <v>90.826099986798724</v>
      </c>
      <c r="C1596" t="s">
        <v>100</v>
      </c>
      <c r="I1596" s="1">
        <v>43930</v>
      </c>
      <c r="J1596">
        <v>634.96994634434191</v>
      </c>
      <c r="K1596" t="s">
        <v>128</v>
      </c>
    </row>
    <row r="1597" spans="1:11" x14ac:dyDescent="0.25">
      <c r="A1597" s="1">
        <v>43895</v>
      </c>
      <c r="B1597">
        <v>131.69777199277274</v>
      </c>
      <c r="C1597" t="s">
        <v>100</v>
      </c>
      <c r="I1597" s="1">
        <v>43931</v>
      </c>
      <c r="J1597">
        <v>705.81587070334422</v>
      </c>
      <c r="K1597" t="s">
        <v>128</v>
      </c>
    </row>
    <row r="1598" spans="1:11" x14ac:dyDescent="0.25">
      <c r="A1598" s="1">
        <v>43896</v>
      </c>
      <c r="B1598">
        <v>160.20924622660132</v>
      </c>
      <c r="C1598" t="s">
        <v>100</v>
      </c>
      <c r="I1598" s="1">
        <v>43932</v>
      </c>
      <c r="J1598">
        <v>852.8213569150804</v>
      </c>
      <c r="K1598" t="s">
        <v>128</v>
      </c>
    </row>
    <row r="1599" spans="1:11" x14ac:dyDescent="0.25">
      <c r="A1599" s="1">
        <v>43897</v>
      </c>
      <c r="B1599">
        <v>186.86660451933369</v>
      </c>
      <c r="C1599" t="s">
        <v>100</v>
      </c>
      <c r="I1599" s="1">
        <v>43933</v>
      </c>
      <c r="J1599">
        <v>839.20870198183763</v>
      </c>
      <c r="K1599" t="s">
        <v>128</v>
      </c>
    </row>
    <row r="1600" spans="1:11" x14ac:dyDescent="0.25">
      <c r="A1600" s="1">
        <v>43898</v>
      </c>
      <c r="B1600">
        <v>347.31152656037375</v>
      </c>
      <c r="C1600" t="s">
        <v>100</v>
      </c>
      <c r="I1600" s="1">
        <v>43934</v>
      </c>
      <c r="J1600">
        <v>823.90589233423134</v>
      </c>
      <c r="K1600" t="s">
        <v>128</v>
      </c>
    </row>
    <row r="1601" spans="1:11" x14ac:dyDescent="0.25">
      <c r="A1601" s="1">
        <v>43899</v>
      </c>
      <c r="B1601">
        <v>282.88241100858966</v>
      </c>
      <c r="C1601" t="s">
        <v>100</v>
      </c>
      <c r="I1601" s="1">
        <v>43935</v>
      </c>
      <c r="J1601">
        <v>849.00757286199155</v>
      </c>
      <c r="K1601" t="s">
        <v>128</v>
      </c>
    </row>
    <row r="1602" spans="1:11" x14ac:dyDescent="0.25">
      <c r="A1602" s="1">
        <v>43900</v>
      </c>
      <c r="B1602">
        <v>396.28173771129048</v>
      </c>
      <c r="C1602" t="s">
        <v>100</v>
      </c>
      <c r="I1602" s="1">
        <v>43936</v>
      </c>
      <c r="J1602">
        <v>789.70986035288774</v>
      </c>
      <c r="K1602" t="s">
        <v>128</v>
      </c>
    </row>
    <row r="1603" spans="1:11" x14ac:dyDescent="0.25">
      <c r="A1603" s="1">
        <v>43901</v>
      </c>
      <c r="B1603">
        <v>460.39822271498093</v>
      </c>
      <c r="C1603" t="s">
        <v>100</v>
      </c>
      <c r="I1603" s="1">
        <v>43937</v>
      </c>
      <c r="J1603">
        <v>729.34239970372562</v>
      </c>
      <c r="K1603" t="s">
        <v>128</v>
      </c>
    </row>
    <row r="1604" spans="1:11" x14ac:dyDescent="0.25">
      <c r="A1604" s="1">
        <v>43902</v>
      </c>
      <c r="B1604">
        <v>556.29355918705221</v>
      </c>
      <c r="C1604" t="s">
        <v>100</v>
      </c>
      <c r="I1604" s="1">
        <v>43938</v>
      </c>
      <c r="J1604">
        <v>773.87913970165869</v>
      </c>
      <c r="K1604" t="s">
        <v>128</v>
      </c>
    </row>
    <row r="1605" spans="1:11" x14ac:dyDescent="0.25">
      <c r="A1605" s="1">
        <v>43903</v>
      </c>
      <c r="B1605">
        <v>601.78960512952801</v>
      </c>
      <c r="C1605" t="s">
        <v>100</v>
      </c>
      <c r="I1605" s="1">
        <v>43939</v>
      </c>
      <c r="J1605">
        <v>744.45842906569783</v>
      </c>
      <c r="K1605" t="s">
        <v>128</v>
      </c>
    </row>
    <row r="1606" spans="1:11" x14ac:dyDescent="0.25">
      <c r="A1606" s="1">
        <v>43904</v>
      </c>
      <c r="B1606">
        <v>868.78375759690812</v>
      </c>
      <c r="C1606" t="s">
        <v>100</v>
      </c>
      <c r="I1606" s="1">
        <v>43940</v>
      </c>
      <c r="J1606">
        <v>681.50447521312481</v>
      </c>
      <c r="K1606" t="s">
        <v>128</v>
      </c>
    </row>
    <row r="1607" spans="1:11" x14ac:dyDescent="0.25">
      <c r="A1607" s="1">
        <v>43905</v>
      </c>
      <c r="B1607">
        <v>1039.5968094665802</v>
      </c>
      <c r="C1607" t="s">
        <v>100</v>
      </c>
      <c r="I1607" s="1">
        <v>43941</v>
      </c>
      <c r="J1607">
        <v>598.61877573588072</v>
      </c>
      <c r="K1607" t="s">
        <v>128</v>
      </c>
    </row>
    <row r="1608" spans="1:11" x14ac:dyDescent="0.25">
      <c r="A1608" s="1">
        <v>43906</v>
      </c>
      <c r="B1608">
        <v>1298.5935336821465</v>
      </c>
      <c r="C1608" t="s">
        <v>100</v>
      </c>
      <c r="I1608" s="1">
        <v>43942</v>
      </c>
      <c r="J1608">
        <v>612.20007493232515</v>
      </c>
      <c r="K1608" t="s">
        <v>128</v>
      </c>
    </row>
    <row r="1609" spans="1:11" x14ac:dyDescent="0.25">
      <c r="A1609" s="1">
        <v>43907</v>
      </c>
      <c r="B1609">
        <v>1103.0424600461399</v>
      </c>
      <c r="C1609" t="s">
        <v>100</v>
      </c>
      <c r="I1609" s="1">
        <v>43943</v>
      </c>
      <c r="J1609">
        <v>555.95248458306048</v>
      </c>
      <c r="K1609" t="s">
        <v>128</v>
      </c>
    </row>
    <row r="1610" spans="1:11" x14ac:dyDescent="0.25">
      <c r="A1610" s="1">
        <v>43908</v>
      </c>
      <c r="B1610">
        <v>1760.8031885586688</v>
      </c>
      <c r="C1610" t="s">
        <v>100</v>
      </c>
      <c r="I1610" s="1">
        <v>43944</v>
      </c>
      <c r="J1610">
        <v>539.79774301511975</v>
      </c>
      <c r="K1610" t="s">
        <v>128</v>
      </c>
    </row>
    <row r="1611" spans="1:11" x14ac:dyDescent="0.25">
      <c r="A1611" s="1">
        <v>43909</v>
      </c>
      <c r="B1611">
        <v>1868.3381017247684</v>
      </c>
      <c r="C1611" t="s">
        <v>100</v>
      </c>
      <c r="I1611" s="1">
        <v>43945</v>
      </c>
      <c r="J1611">
        <v>610.93987360257245</v>
      </c>
      <c r="K1611" t="s">
        <v>128</v>
      </c>
    </row>
    <row r="1612" spans="1:11" x14ac:dyDescent="0.25">
      <c r="A1612" s="1">
        <v>43910</v>
      </c>
      <c r="B1612">
        <v>2018.474744209449</v>
      </c>
      <c r="C1612" t="s">
        <v>100</v>
      </c>
      <c r="I1612" s="1">
        <v>43946</v>
      </c>
      <c r="J1612">
        <v>552.57202701296524</v>
      </c>
      <c r="K1612" t="s">
        <v>128</v>
      </c>
    </row>
    <row r="1613" spans="1:11" x14ac:dyDescent="0.25">
      <c r="A1613" s="1">
        <v>43911</v>
      </c>
      <c r="B1613">
        <v>2653.6577768703969</v>
      </c>
      <c r="C1613" t="s">
        <v>100</v>
      </c>
      <c r="I1613" s="1">
        <v>43947</v>
      </c>
      <c r="J1613">
        <v>593.86390888684116</v>
      </c>
      <c r="K1613" t="s">
        <v>128</v>
      </c>
    </row>
    <row r="1614" spans="1:11" x14ac:dyDescent="0.25">
      <c r="A1614" s="1">
        <v>43912</v>
      </c>
      <c r="B1614">
        <v>2650.9188824589341</v>
      </c>
      <c r="C1614" t="s">
        <v>100</v>
      </c>
      <c r="I1614" s="1">
        <v>43948</v>
      </c>
      <c r="J1614">
        <v>495.41957161644922</v>
      </c>
      <c r="K1614" t="s">
        <v>128</v>
      </c>
    </row>
    <row r="1615" spans="1:11" x14ac:dyDescent="0.25">
      <c r="A1615" s="1">
        <v>43913</v>
      </c>
      <c r="B1615">
        <v>2913.083245441147</v>
      </c>
      <c r="C1615" t="s">
        <v>100</v>
      </c>
      <c r="I1615" s="1">
        <v>43949</v>
      </c>
      <c r="J1615">
        <v>541.80922441585813</v>
      </c>
      <c r="K1615" t="s">
        <v>128</v>
      </c>
    </row>
    <row r="1616" spans="1:11" x14ac:dyDescent="0.25">
      <c r="A1616" s="1">
        <v>43914</v>
      </c>
      <c r="B1616">
        <v>3103.3268480919119</v>
      </c>
      <c r="C1616" t="s">
        <v>100</v>
      </c>
      <c r="I1616" s="1">
        <v>43950</v>
      </c>
      <c r="J1616">
        <v>550.83997855758776</v>
      </c>
      <c r="K1616" t="s">
        <v>128</v>
      </c>
    </row>
    <row r="1617" spans="1:11" x14ac:dyDescent="0.25">
      <c r="A1617" s="1">
        <v>43915</v>
      </c>
      <c r="B1617">
        <v>3438.1802511620754</v>
      </c>
      <c r="C1617" t="s">
        <v>100</v>
      </c>
      <c r="I1617" s="1">
        <v>43951</v>
      </c>
      <c r="J1617">
        <v>543.86967605364532</v>
      </c>
      <c r="K1617" t="s">
        <v>128</v>
      </c>
    </row>
    <row r="1618" spans="1:11" x14ac:dyDescent="0.25">
      <c r="A1618" s="1">
        <v>43916</v>
      </c>
      <c r="B1618">
        <v>4008.8612729704819</v>
      </c>
      <c r="C1618" t="s">
        <v>100</v>
      </c>
      <c r="I1618" s="1">
        <v>43952</v>
      </c>
      <c r="J1618">
        <v>574.13637445907568</v>
      </c>
      <c r="K1618" t="s">
        <v>128</v>
      </c>
    </row>
    <row r="1619" spans="1:11" x14ac:dyDescent="0.25">
      <c r="A1619" s="1">
        <v>43917</v>
      </c>
      <c r="B1619">
        <v>4561.6513592336323</v>
      </c>
      <c r="C1619" t="s">
        <v>100</v>
      </c>
      <c r="I1619" s="1">
        <v>43953</v>
      </c>
      <c r="J1619">
        <v>565.79011477900679</v>
      </c>
      <c r="K1619" t="s">
        <v>128</v>
      </c>
    </row>
    <row r="1620" spans="1:11" x14ac:dyDescent="0.25">
      <c r="A1620" s="1">
        <v>43918</v>
      </c>
      <c r="B1620">
        <v>5218.1005742202287</v>
      </c>
      <c r="C1620" t="s">
        <v>100</v>
      </c>
      <c r="I1620" s="1">
        <v>43954</v>
      </c>
      <c r="J1620">
        <v>490.63316123491916</v>
      </c>
      <c r="K1620" t="s">
        <v>128</v>
      </c>
    </row>
    <row r="1621" spans="1:11" x14ac:dyDescent="0.25">
      <c r="A1621" s="1">
        <v>43919</v>
      </c>
      <c r="B1621">
        <v>5210.3143387997397</v>
      </c>
      <c r="C1621" t="s">
        <v>100</v>
      </c>
      <c r="I1621" s="1">
        <v>43955</v>
      </c>
      <c r="J1621">
        <v>455.97360193243691</v>
      </c>
      <c r="K1621" t="s">
        <v>128</v>
      </c>
    </row>
    <row r="1622" spans="1:11" x14ac:dyDescent="0.25">
      <c r="A1622" s="1">
        <v>43920</v>
      </c>
      <c r="B1622">
        <v>5143.9063026905378</v>
      </c>
      <c r="C1622" t="s">
        <v>100</v>
      </c>
      <c r="I1622" s="1">
        <v>43956</v>
      </c>
      <c r="J1622">
        <v>453.20369126369195</v>
      </c>
      <c r="K1622" t="s">
        <v>128</v>
      </c>
    </row>
    <row r="1623" spans="1:11" x14ac:dyDescent="0.25">
      <c r="A1623" s="1">
        <v>43921</v>
      </c>
      <c r="B1623">
        <v>5219.8085202816383</v>
      </c>
      <c r="C1623" t="s">
        <v>100</v>
      </c>
      <c r="I1623" s="1">
        <v>43957</v>
      </c>
      <c r="J1623">
        <v>470.75083857379633</v>
      </c>
      <c r="K1623" t="s">
        <v>128</v>
      </c>
    </row>
    <row r="1624" spans="1:11" x14ac:dyDescent="0.25">
      <c r="A1624" s="1">
        <v>43922</v>
      </c>
      <c r="B1624">
        <v>4933.757268797347</v>
      </c>
      <c r="C1624" t="s">
        <v>100</v>
      </c>
      <c r="I1624" s="1">
        <v>43958</v>
      </c>
      <c r="J1624">
        <v>442.72022679336908</v>
      </c>
      <c r="K1624" t="s">
        <v>128</v>
      </c>
    </row>
    <row r="1625" spans="1:11" x14ac:dyDescent="0.25">
      <c r="A1625" s="1">
        <v>43923</v>
      </c>
      <c r="B1625">
        <v>5229.4322764846675</v>
      </c>
      <c r="C1625" t="s">
        <v>100</v>
      </c>
      <c r="I1625" s="1">
        <v>43959</v>
      </c>
      <c r="J1625">
        <v>478.25321047409267</v>
      </c>
      <c r="K1625" t="s">
        <v>128</v>
      </c>
    </row>
    <row r="1626" spans="1:11" x14ac:dyDescent="0.25">
      <c r="A1626" s="1">
        <v>43924</v>
      </c>
      <c r="B1626">
        <v>5215.2898096911522</v>
      </c>
      <c r="C1626" t="s">
        <v>100</v>
      </c>
      <c r="I1626" s="1">
        <v>43960</v>
      </c>
      <c r="J1626">
        <v>434.64782704973152</v>
      </c>
      <c r="K1626" t="s">
        <v>128</v>
      </c>
    </row>
    <row r="1627" spans="1:11" x14ac:dyDescent="0.25">
      <c r="A1627" s="1">
        <v>43925</v>
      </c>
      <c r="B1627">
        <v>5442.1851016948967</v>
      </c>
      <c r="C1627" t="s">
        <v>100</v>
      </c>
      <c r="I1627" s="1">
        <v>43961</v>
      </c>
      <c r="J1627">
        <v>401.68622214941212</v>
      </c>
      <c r="K1627" t="s">
        <v>128</v>
      </c>
    </row>
    <row r="1628" spans="1:11" x14ac:dyDescent="0.25">
      <c r="A1628" s="1">
        <v>43926</v>
      </c>
      <c r="B1628">
        <v>5237.4506028150618</v>
      </c>
      <c r="C1628" t="s">
        <v>100</v>
      </c>
      <c r="I1628" s="1">
        <v>43962</v>
      </c>
      <c r="J1628">
        <v>315.79332609263815</v>
      </c>
      <c r="K1628" t="s">
        <v>128</v>
      </c>
    </row>
    <row r="1629" spans="1:11" x14ac:dyDescent="0.25">
      <c r="A1629" s="1">
        <v>43927</v>
      </c>
      <c r="B1629">
        <v>4739.9709859000104</v>
      </c>
      <c r="C1629" t="s">
        <v>100</v>
      </c>
      <c r="I1629" s="1">
        <v>43963</v>
      </c>
      <c r="J1629">
        <v>322.35799995756298</v>
      </c>
      <c r="K1629" t="s">
        <v>128</v>
      </c>
    </row>
    <row r="1630" spans="1:11" x14ac:dyDescent="0.25">
      <c r="A1630" s="1">
        <v>43928</v>
      </c>
      <c r="B1630">
        <v>4499.2407865498963</v>
      </c>
      <c r="C1630" t="s">
        <v>100</v>
      </c>
      <c r="I1630" s="1">
        <v>43964</v>
      </c>
      <c r="J1630">
        <v>331.84285541046063</v>
      </c>
      <c r="K1630" t="s">
        <v>128</v>
      </c>
    </row>
    <row r="1631" spans="1:11" x14ac:dyDescent="0.25">
      <c r="A1631" s="1">
        <v>43929</v>
      </c>
      <c r="B1631">
        <v>4425.99494218994</v>
      </c>
      <c r="C1631" t="s">
        <v>100</v>
      </c>
      <c r="I1631" s="1">
        <v>43965</v>
      </c>
      <c r="J1631">
        <v>303.9954709762664</v>
      </c>
      <c r="K1631" t="s">
        <v>128</v>
      </c>
    </row>
    <row r="1632" spans="1:11" x14ac:dyDescent="0.25">
      <c r="A1632" s="1">
        <v>43930</v>
      </c>
      <c r="B1632">
        <v>4170.0420250819907</v>
      </c>
      <c r="C1632" t="s">
        <v>100</v>
      </c>
      <c r="I1632" s="1">
        <v>43966</v>
      </c>
      <c r="J1632">
        <v>326.14641196706015</v>
      </c>
      <c r="K1632" t="s">
        <v>128</v>
      </c>
    </row>
    <row r="1633" spans="1:11" x14ac:dyDescent="0.25">
      <c r="A1633" s="1">
        <v>43931</v>
      </c>
      <c r="B1633">
        <v>4205.8167120176431</v>
      </c>
      <c r="C1633" t="s">
        <v>100</v>
      </c>
      <c r="I1633" s="1">
        <v>43967</v>
      </c>
      <c r="J1633">
        <v>284.30436749750641</v>
      </c>
      <c r="K1633" t="s">
        <v>128</v>
      </c>
    </row>
    <row r="1634" spans="1:11" x14ac:dyDescent="0.25">
      <c r="A1634" s="1">
        <v>43932</v>
      </c>
      <c r="B1634">
        <v>4391.8325919515046</v>
      </c>
      <c r="C1634" t="s">
        <v>100</v>
      </c>
      <c r="I1634" s="1">
        <v>43968</v>
      </c>
      <c r="J1634">
        <v>381.63187072464643</v>
      </c>
      <c r="K1634" t="s">
        <v>128</v>
      </c>
    </row>
    <row r="1635" spans="1:11" x14ac:dyDescent="0.25">
      <c r="A1635" s="1">
        <v>43933</v>
      </c>
      <c r="B1635">
        <v>4212.2209004730312</v>
      </c>
      <c r="C1635" t="s">
        <v>100</v>
      </c>
      <c r="I1635" s="1">
        <v>43969</v>
      </c>
      <c r="J1635">
        <v>231.56166024577891</v>
      </c>
      <c r="K1635" t="s">
        <v>128</v>
      </c>
    </row>
    <row r="1636" spans="1:11" x14ac:dyDescent="0.25">
      <c r="A1636" s="1">
        <v>43934</v>
      </c>
      <c r="B1636">
        <v>3908.3866293241322</v>
      </c>
      <c r="C1636" t="s">
        <v>100</v>
      </c>
      <c r="I1636" s="1">
        <v>43970</v>
      </c>
      <c r="J1636">
        <v>255.8380226304408</v>
      </c>
      <c r="K1636" t="s">
        <v>128</v>
      </c>
    </row>
    <row r="1637" spans="1:11" x14ac:dyDescent="0.25">
      <c r="A1637" s="1">
        <v>43935</v>
      </c>
      <c r="B1637">
        <v>3556.4249719906925</v>
      </c>
      <c r="C1637" t="s">
        <v>100</v>
      </c>
      <c r="I1637" s="1">
        <v>43971</v>
      </c>
      <c r="J1637">
        <v>233.18830916522018</v>
      </c>
      <c r="K1637" t="s">
        <v>128</v>
      </c>
    </row>
    <row r="1638" spans="1:11" x14ac:dyDescent="0.25">
      <c r="A1638" s="1">
        <v>43936</v>
      </c>
      <c r="B1638">
        <v>3637.7679183417276</v>
      </c>
      <c r="C1638" t="s">
        <v>100</v>
      </c>
      <c r="I1638" s="1">
        <v>43972</v>
      </c>
      <c r="J1638">
        <v>246.45125287250249</v>
      </c>
      <c r="K1638" t="s">
        <v>128</v>
      </c>
    </row>
    <row r="1639" spans="1:11" x14ac:dyDescent="0.25">
      <c r="A1639" s="1">
        <v>43937</v>
      </c>
      <c r="B1639">
        <v>3560.642183099872</v>
      </c>
      <c r="C1639" t="s">
        <v>100</v>
      </c>
      <c r="I1639" s="1">
        <v>43973</v>
      </c>
      <c r="J1639">
        <v>287.48885351612188</v>
      </c>
      <c r="K1639" t="s">
        <v>128</v>
      </c>
    </row>
    <row r="1640" spans="1:11" x14ac:dyDescent="0.25">
      <c r="A1640" s="1">
        <v>43938</v>
      </c>
      <c r="B1640">
        <v>3503.7907776526176</v>
      </c>
      <c r="C1640" t="s">
        <v>100</v>
      </c>
      <c r="I1640" s="1">
        <v>43974</v>
      </c>
      <c r="J1640">
        <v>289.13994523618771</v>
      </c>
      <c r="K1640" t="s">
        <v>128</v>
      </c>
    </row>
    <row r="1641" spans="1:11" x14ac:dyDescent="0.25">
      <c r="A1641" s="1">
        <v>43939</v>
      </c>
      <c r="B1641">
        <v>3977.5430449752344</v>
      </c>
      <c r="C1641" t="s">
        <v>100</v>
      </c>
      <c r="I1641" s="1">
        <v>43975</v>
      </c>
      <c r="J1641">
        <v>235.7216527118226</v>
      </c>
      <c r="K1641" t="s">
        <v>128</v>
      </c>
    </row>
    <row r="1642" spans="1:11" x14ac:dyDescent="0.25">
      <c r="A1642" s="1">
        <v>43940</v>
      </c>
      <c r="B1642">
        <v>3828.5546882595645</v>
      </c>
      <c r="C1642" t="s">
        <v>100</v>
      </c>
      <c r="I1642" s="1">
        <v>43976</v>
      </c>
      <c r="J1642">
        <v>159.92730562338284</v>
      </c>
      <c r="K1642" t="s">
        <v>128</v>
      </c>
    </row>
    <row r="1643" spans="1:11" x14ac:dyDescent="0.25">
      <c r="A1643" s="1">
        <v>43941</v>
      </c>
      <c r="B1643">
        <v>3544.2077955955237</v>
      </c>
      <c r="C1643" t="s">
        <v>100</v>
      </c>
      <c r="I1643" s="1">
        <v>43977</v>
      </c>
      <c r="J1643">
        <v>166.61350820631057</v>
      </c>
      <c r="K1643" t="s">
        <v>128</v>
      </c>
    </row>
    <row r="1644" spans="1:11" x14ac:dyDescent="0.25">
      <c r="A1644" s="1">
        <v>43942</v>
      </c>
      <c r="B1644">
        <v>3390.8316387233508</v>
      </c>
      <c r="C1644" t="s">
        <v>100</v>
      </c>
      <c r="I1644" s="1">
        <v>43978</v>
      </c>
      <c r="J1644">
        <v>156.89819323553286</v>
      </c>
      <c r="K1644" t="s">
        <v>128</v>
      </c>
    </row>
    <row r="1645" spans="1:11" x14ac:dyDescent="0.25">
      <c r="A1645" s="1">
        <v>43943</v>
      </c>
      <c r="B1645">
        <v>2998.4453289078542</v>
      </c>
      <c r="C1645" t="s">
        <v>100</v>
      </c>
      <c r="I1645" s="1">
        <v>43979</v>
      </c>
      <c r="J1645">
        <v>180.64865044707409</v>
      </c>
      <c r="K1645" t="s">
        <v>128</v>
      </c>
    </row>
    <row r="1646" spans="1:11" x14ac:dyDescent="0.25">
      <c r="A1646" s="1">
        <v>43944</v>
      </c>
      <c r="B1646">
        <v>3213.143442466665</v>
      </c>
      <c r="C1646" t="s">
        <v>100</v>
      </c>
      <c r="I1646" s="1">
        <v>43980</v>
      </c>
      <c r="J1646">
        <v>232.69346342680322</v>
      </c>
      <c r="K1646" t="s">
        <v>128</v>
      </c>
    </row>
    <row r="1647" spans="1:11" x14ac:dyDescent="0.25">
      <c r="A1647" s="1">
        <v>43945</v>
      </c>
      <c r="B1647">
        <v>2989.5369096424365</v>
      </c>
      <c r="C1647" t="s">
        <v>100</v>
      </c>
      <c r="I1647" s="1">
        <v>43981</v>
      </c>
      <c r="J1647">
        <v>233.93237197318874</v>
      </c>
      <c r="K1647" t="s">
        <v>128</v>
      </c>
    </row>
    <row r="1648" spans="1:11" x14ac:dyDescent="0.25">
      <c r="A1648" s="1">
        <v>43946</v>
      </c>
      <c r="B1648">
        <v>3152.1354443480154</v>
      </c>
      <c r="C1648" t="s">
        <v>100</v>
      </c>
      <c r="I1648" s="1">
        <v>43982</v>
      </c>
      <c r="J1648">
        <v>197.52557489137482</v>
      </c>
      <c r="K1648" t="s">
        <v>128</v>
      </c>
    </row>
    <row r="1649" spans="1:11" x14ac:dyDescent="0.25">
      <c r="A1649" s="1">
        <v>43947</v>
      </c>
      <c r="B1649">
        <v>3067.6445719507306</v>
      </c>
      <c r="C1649" t="s">
        <v>100</v>
      </c>
      <c r="I1649" s="1">
        <v>43983</v>
      </c>
      <c r="J1649">
        <v>175.72383952631213</v>
      </c>
      <c r="K1649" t="s">
        <v>128</v>
      </c>
    </row>
    <row r="1650" spans="1:11" x14ac:dyDescent="0.25">
      <c r="A1650" s="1">
        <v>43948</v>
      </c>
      <c r="B1650">
        <v>2738.361077645563</v>
      </c>
      <c r="C1650" t="s">
        <v>100</v>
      </c>
      <c r="I1650" s="1">
        <v>43984</v>
      </c>
      <c r="J1650">
        <v>104.23929709705808</v>
      </c>
      <c r="K1650" t="s">
        <v>128</v>
      </c>
    </row>
    <row r="1651" spans="1:11" x14ac:dyDescent="0.25">
      <c r="A1651" s="1">
        <v>43949</v>
      </c>
      <c r="B1651">
        <v>2775.3639221567146</v>
      </c>
      <c r="C1651" t="s">
        <v>100</v>
      </c>
      <c r="I1651" s="1">
        <v>43985</v>
      </c>
      <c r="J1651">
        <v>126.41491668239759</v>
      </c>
      <c r="K1651" t="s">
        <v>128</v>
      </c>
    </row>
    <row r="1652" spans="1:11" x14ac:dyDescent="0.25">
      <c r="A1652" s="1">
        <v>43950</v>
      </c>
      <c r="B1652">
        <v>2824.9394422212245</v>
      </c>
      <c r="C1652" t="s">
        <v>100</v>
      </c>
      <c r="I1652" s="1">
        <v>43986</v>
      </c>
      <c r="J1652">
        <v>141.87563621181823</v>
      </c>
      <c r="K1652" t="s">
        <v>128</v>
      </c>
    </row>
    <row r="1653" spans="1:11" x14ac:dyDescent="0.25">
      <c r="A1653" s="1">
        <v>43951</v>
      </c>
      <c r="B1653">
        <v>2494.6709330447907</v>
      </c>
      <c r="C1653" t="s">
        <v>100</v>
      </c>
      <c r="I1653" s="1">
        <v>43987</v>
      </c>
      <c r="J1653">
        <v>151.51767633491806</v>
      </c>
      <c r="K1653" t="s">
        <v>128</v>
      </c>
    </row>
    <row r="1654" spans="1:11" x14ac:dyDescent="0.25">
      <c r="A1654" s="1">
        <v>43952</v>
      </c>
      <c r="B1654">
        <v>2775.5028158736072</v>
      </c>
      <c r="C1654" t="s">
        <v>100</v>
      </c>
      <c r="I1654" s="1">
        <v>43988</v>
      </c>
      <c r="J1654">
        <v>152.12010181923762</v>
      </c>
      <c r="K1654" t="s">
        <v>128</v>
      </c>
    </row>
    <row r="1655" spans="1:11" x14ac:dyDescent="0.25">
      <c r="A1655" s="1">
        <v>43953</v>
      </c>
      <c r="B1655">
        <v>2500.000181640713</v>
      </c>
      <c r="C1655" t="s">
        <v>100</v>
      </c>
      <c r="I1655" s="1">
        <v>43989</v>
      </c>
      <c r="J1655">
        <v>125.84704919987313</v>
      </c>
      <c r="K1655" t="s">
        <v>128</v>
      </c>
    </row>
    <row r="1656" spans="1:11" x14ac:dyDescent="0.25">
      <c r="A1656" s="1">
        <v>43954</v>
      </c>
      <c r="B1656">
        <v>2453.8777627930963</v>
      </c>
      <c r="C1656" t="s">
        <v>100</v>
      </c>
      <c r="I1656" s="1">
        <v>43990</v>
      </c>
      <c r="J1656">
        <v>73.138028803522133</v>
      </c>
      <c r="K1656" t="s">
        <v>128</v>
      </c>
    </row>
    <row r="1657" spans="1:11" x14ac:dyDescent="0.25">
      <c r="A1657" s="1">
        <v>43955</v>
      </c>
      <c r="B1657">
        <v>2072.6362762840431</v>
      </c>
      <c r="C1657" t="s">
        <v>100</v>
      </c>
      <c r="I1657" s="1">
        <v>43991</v>
      </c>
      <c r="J1657">
        <v>82.419094345486485</v>
      </c>
      <c r="K1657" t="s">
        <v>128</v>
      </c>
    </row>
    <row r="1658" spans="1:11" x14ac:dyDescent="0.25">
      <c r="A1658" s="1">
        <v>43956</v>
      </c>
      <c r="B1658">
        <v>2095.6306656244215</v>
      </c>
      <c r="C1658" t="s">
        <v>100</v>
      </c>
      <c r="I1658" s="1">
        <v>43992</v>
      </c>
      <c r="J1658">
        <v>66.016363819582736</v>
      </c>
      <c r="K1658" t="s">
        <v>128</v>
      </c>
    </row>
    <row r="1659" spans="1:11" x14ac:dyDescent="0.25">
      <c r="A1659" s="1">
        <v>43957</v>
      </c>
      <c r="B1659">
        <v>1933.4285617826613</v>
      </c>
      <c r="C1659" t="s">
        <v>100</v>
      </c>
      <c r="I1659" s="1">
        <v>43993</v>
      </c>
      <c r="J1659">
        <v>92.945478142497947</v>
      </c>
      <c r="K1659" t="s">
        <v>128</v>
      </c>
    </row>
    <row r="1660" spans="1:11" x14ac:dyDescent="0.25">
      <c r="A1660" s="1">
        <v>43958</v>
      </c>
      <c r="B1660">
        <v>1818.9828352192112</v>
      </c>
      <c r="C1660" t="s">
        <v>100</v>
      </c>
      <c r="I1660" s="1">
        <v>43994</v>
      </c>
      <c r="J1660">
        <v>86.472591208850758</v>
      </c>
      <c r="K1660" t="s">
        <v>128</v>
      </c>
    </row>
    <row r="1661" spans="1:11" x14ac:dyDescent="0.25">
      <c r="A1661" s="1">
        <v>43959</v>
      </c>
      <c r="B1661">
        <v>1862.9873102927395</v>
      </c>
      <c r="C1661" t="s">
        <v>100</v>
      </c>
      <c r="I1661" s="1">
        <v>43995</v>
      </c>
      <c r="J1661">
        <v>89.021992894645606</v>
      </c>
      <c r="K1661" t="s">
        <v>128</v>
      </c>
    </row>
    <row r="1662" spans="1:11" x14ac:dyDescent="0.25">
      <c r="A1662" s="1">
        <v>43960</v>
      </c>
      <c r="B1662">
        <v>1818.1404315135876</v>
      </c>
      <c r="C1662" t="s">
        <v>100</v>
      </c>
      <c r="I1662" s="1">
        <v>43996</v>
      </c>
      <c r="J1662">
        <v>102.18310209511981</v>
      </c>
      <c r="K1662" t="s">
        <v>128</v>
      </c>
    </row>
    <row r="1663" spans="1:11" x14ac:dyDescent="0.25">
      <c r="A1663" s="1">
        <v>43961</v>
      </c>
      <c r="B1663">
        <v>1583.0017649836043</v>
      </c>
      <c r="C1663" t="s">
        <v>100</v>
      </c>
      <c r="I1663" s="1">
        <v>43997</v>
      </c>
      <c r="J1663">
        <v>73.876498217399103</v>
      </c>
      <c r="K1663" t="s">
        <v>128</v>
      </c>
    </row>
    <row r="1664" spans="1:11" x14ac:dyDescent="0.25">
      <c r="A1664" s="1">
        <v>43962</v>
      </c>
      <c r="B1664">
        <v>1469.7607408697527</v>
      </c>
      <c r="C1664" t="s">
        <v>100</v>
      </c>
      <c r="I1664" s="1">
        <v>43998</v>
      </c>
      <c r="J1664">
        <v>77.163832990899209</v>
      </c>
      <c r="K1664" t="s">
        <v>128</v>
      </c>
    </row>
    <row r="1665" spans="1:11" x14ac:dyDescent="0.25">
      <c r="A1665" s="1">
        <v>43963</v>
      </c>
      <c r="B1665">
        <v>1282.9434808710894</v>
      </c>
      <c r="C1665" t="s">
        <v>100</v>
      </c>
      <c r="I1665" s="1">
        <v>43999</v>
      </c>
      <c r="J1665">
        <v>61.125084757610921</v>
      </c>
      <c r="K1665" t="s">
        <v>128</v>
      </c>
    </row>
    <row r="1666" spans="1:11" x14ac:dyDescent="0.25">
      <c r="A1666" s="1">
        <v>43964</v>
      </c>
      <c r="B1666">
        <v>1303.1139990865063</v>
      </c>
      <c r="C1666" t="s">
        <v>100</v>
      </c>
      <c r="I1666" s="1">
        <v>44000</v>
      </c>
      <c r="J1666">
        <v>56.388894205351804</v>
      </c>
      <c r="K1666" t="s">
        <v>128</v>
      </c>
    </row>
    <row r="1667" spans="1:11" x14ac:dyDescent="0.25">
      <c r="A1667" s="1">
        <v>43965</v>
      </c>
      <c r="B1667">
        <v>1209.6633410570848</v>
      </c>
      <c r="C1667" t="s">
        <v>100</v>
      </c>
      <c r="I1667" s="1">
        <v>44001</v>
      </c>
      <c r="J1667">
        <v>74.137513012981799</v>
      </c>
      <c r="K1667" t="s">
        <v>128</v>
      </c>
    </row>
    <row r="1668" spans="1:11" x14ac:dyDescent="0.25">
      <c r="A1668" s="1">
        <v>43966</v>
      </c>
      <c r="B1668">
        <v>1220.1105543363201</v>
      </c>
      <c r="C1668" t="s">
        <v>100</v>
      </c>
      <c r="I1668" s="1">
        <v>44002</v>
      </c>
      <c r="J1668">
        <v>82.075591532228586</v>
      </c>
      <c r="K1668" t="s">
        <v>128</v>
      </c>
    </row>
    <row r="1669" spans="1:11" x14ac:dyDescent="0.25">
      <c r="A1669" s="1">
        <v>43967</v>
      </c>
      <c r="B1669">
        <v>1155.4672138422156</v>
      </c>
      <c r="C1669" t="s">
        <v>100</v>
      </c>
      <c r="I1669" s="1">
        <v>44003</v>
      </c>
      <c r="J1669">
        <v>81.215673532991588</v>
      </c>
      <c r="K1669" t="s">
        <v>128</v>
      </c>
    </row>
    <row r="1670" spans="1:11" x14ac:dyDescent="0.25">
      <c r="A1670" s="1">
        <v>43968</v>
      </c>
      <c r="B1670">
        <v>1025.9094009863395</v>
      </c>
      <c r="C1670" t="s">
        <v>100</v>
      </c>
      <c r="I1670" s="1">
        <v>44004</v>
      </c>
      <c r="J1670">
        <v>65.064926712024274</v>
      </c>
      <c r="K1670" t="s">
        <v>128</v>
      </c>
    </row>
    <row r="1671" spans="1:11" x14ac:dyDescent="0.25">
      <c r="A1671" s="1">
        <v>43969</v>
      </c>
      <c r="B1671">
        <v>916.93992168734735</v>
      </c>
      <c r="C1671" t="s">
        <v>100</v>
      </c>
      <c r="I1671" s="1">
        <v>44005</v>
      </c>
      <c r="J1671">
        <v>61.783375211464417</v>
      </c>
      <c r="K1671" t="s">
        <v>128</v>
      </c>
    </row>
    <row r="1672" spans="1:11" x14ac:dyDescent="0.25">
      <c r="A1672" s="1">
        <v>43970</v>
      </c>
      <c r="B1672">
        <v>1083.5256517182158</v>
      </c>
      <c r="C1672" t="s">
        <v>100</v>
      </c>
      <c r="I1672" s="1">
        <v>44006</v>
      </c>
      <c r="J1672">
        <v>66.353330022182959</v>
      </c>
      <c r="K1672" t="s">
        <v>128</v>
      </c>
    </row>
    <row r="1673" spans="1:11" x14ac:dyDescent="0.25">
      <c r="A1673" s="1">
        <v>43971</v>
      </c>
      <c r="B1673">
        <v>826.82184145426527</v>
      </c>
      <c r="C1673" t="s">
        <v>100</v>
      </c>
      <c r="I1673" s="1">
        <v>44007</v>
      </c>
      <c r="J1673">
        <v>67.297557235460928</v>
      </c>
      <c r="K1673" t="s">
        <v>128</v>
      </c>
    </row>
    <row r="1674" spans="1:11" x14ac:dyDescent="0.25">
      <c r="A1674" s="1">
        <v>43972</v>
      </c>
      <c r="B1674">
        <v>955.61294454479992</v>
      </c>
      <c r="C1674" t="s">
        <v>100</v>
      </c>
      <c r="I1674" s="1">
        <v>44008</v>
      </c>
      <c r="J1674">
        <v>64.097646880596002</v>
      </c>
      <c r="K1674" t="s">
        <v>128</v>
      </c>
    </row>
    <row r="1675" spans="1:11" x14ac:dyDescent="0.25">
      <c r="A1675" s="1">
        <v>43973</v>
      </c>
      <c r="B1675">
        <v>870.38551174281952</v>
      </c>
      <c r="C1675" t="s">
        <v>100</v>
      </c>
      <c r="I1675" s="1">
        <v>44009</v>
      </c>
      <c r="J1675">
        <v>59.992613228301401</v>
      </c>
      <c r="K1675" t="s">
        <v>128</v>
      </c>
    </row>
    <row r="1676" spans="1:11" x14ac:dyDescent="0.25">
      <c r="A1676" s="1">
        <v>43974</v>
      </c>
      <c r="B1676">
        <v>877.8290504233878</v>
      </c>
      <c r="C1676" t="s">
        <v>100</v>
      </c>
      <c r="I1676" s="1">
        <v>44010</v>
      </c>
      <c r="J1676">
        <v>65.346220208250742</v>
      </c>
      <c r="K1676" t="s">
        <v>128</v>
      </c>
    </row>
    <row r="1677" spans="1:11" x14ac:dyDescent="0.25">
      <c r="A1677" s="1">
        <v>43975</v>
      </c>
      <c r="B1677">
        <v>735.34843489103127</v>
      </c>
      <c r="C1677" t="s">
        <v>100</v>
      </c>
      <c r="I1677" s="1">
        <v>44011</v>
      </c>
      <c r="J1677">
        <v>47.94053273912462</v>
      </c>
      <c r="K1677" t="s">
        <v>128</v>
      </c>
    </row>
    <row r="1678" spans="1:11" x14ac:dyDescent="0.25">
      <c r="A1678" s="1">
        <v>43976</v>
      </c>
      <c r="B1678">
        <v>621.5959797568795</v>
      </c>
      <c r="C1678" t="s">
        <v>100</v>
      </c>
      <c r="I1678" s="1">
        <v>44012</v>
      </c>
      <c r="J1678">
        <v>41.120967117133588</v>
      </c>
      <c r="K1678" t="s">
        <v>128</v>
      </c>
    </row>
    <row r="1679" spans="1:11" x14ac:dyDescent="0.25">
      <c r="A1679" s="1">
        <v>43977</v>
      </c>
      <c r="B1679">
        <v>718.11213400880445</v>
      </c>
      <c r="C1679" t="s">
        <v>100</v>
      </c>
      <c r="I1679" s="1">
        <v>44013</v>
      </c>
      <c r="J1679">
        <v>36.003165851642279</v>
      </c>
      <c r="K1679" t="s">
        <v>128</v>
      </c>
    </row>
    <row r="1680" spans="1:11" x14ac:dyDescent="0.25">
      <c r="A1680" s="1">
        <v>43978</v>
      </c>
      <c r="B1680">
        <v>599.70663289719494</v>
      </c>
      <c r="C1680" t="s">
        <v>100</v>
      </c>
      <c r="I1680" s="1">
        <v>44014</v>
      </c>
      <c r="J1680">
        <v>28.953451442406987</v>
      </c>
      <c r="K1680" t="s">
        <v>128</v>
      </c>
    </row>
    <row r="1681" spans="1:11" x14ac:dyDescent="0.25">
      <c r="A1681" s="1">
        <v>43979</v>
      </c>
      <c r="B1681">
        <v>608.83533918084265</v>
      </c>
      <c r="C1681" t="s">
        <v>100</v>
      </c>
      <c r="I1681" s="1">
        <v>44015</v>
      </c>
      <c r="J1681">
        <v>52.014514816784157</v>
      </c>
      <c r="K1681" t="s">
        <v>128</v>
      </c>
    </row>
    <row r="1682" spans="1:11" x14ac:dyDescent="0.25">
      <c r="A1682" s="1">
        <v>43980</v>
      </c>
      <c r="B1682">
        <v>624.56734219401562</v>
      </c>
      <c r="C1682" t="s">
        <v>100</v>
      </c>
      <c r="I1682" s="1">
        <v>43896</v>
      </c>
      <c r="K1682" t="s">
        <v>129</v>
      </c>
    </row>
    <row r="1683" spans="1:11" x14ac:dyDescent="0.25">
      <c r="A1683" s="1">
        <v>43981</v>
      </c>
      <c r="B1683">
        <v>627.91574328515196</v>
      </c>
      <c r="C1683" t="s">
        <v>100</v>
      </c>
      <c r="I1683" s="1">
        <v>43897</v>
      </c>
      <c r="K1683" t="s">
        <v>129</v>
      </c>
    </row>
    <row r="1684" spans="1:11" x14ac:dyDescent="0.25">
      <c r="A1684" s="1">
        <v>43982</v>
      </c>
      <c r="B1684">
        <v>558.57708354561146</v>
      </c>
      <c r="C1684" t="s">
        <v>100</v>
      </c>
      <c r="I1684" s="1">
        <v>43898</v>
      </c>
      <c r="K1684" t="s">
        <v>129</v>
      </c>
    </row>
    <row r="1685" spans="1:11" x14ac:dyDescent="0.25">
      <c r="A1685" s="1">
        <v>43983</v>
      </c>
      <c r="B1685">
        <v>457.18845810709644</v>
      </c>
      <c r="C1685" t="s">
        <v>100</v>
      </c>
      <c r="I1685" s="1">
        <v>43899</v>
      </c>
      <c r="K1685" t="s">
        <v>129</v>
      </c>
    </row>
    <row r="1686" spans="1:11" x14ac:dyDescent="0.25">
      <c r="A1686" s="1">
        <v>43984</v>
      </c>
      <c r="B1686">
        <v>458.5325156822488</v>
      </c>
      <c r="C1686" t="s">
        <v>100</v>
      </c>
      <c r="I1686" s="1">
        <v>43900</v>
      </c>
      <c r="K1686" t="s">
        <v>129</v>
      </c>
    </row>
    <row r="1687" spans="1:11" x14ac:dyDescent="0.25">
      <c r="A1687" s="1">
        <v>43985</v>
      </c>
      <c r="B1687">
        <v>470.44802150100065</v>
      </c>
      <c r="C1687" t="s">
        <v>100</v>
      </c>
      <c r="I1687" s="1">
        <v>43901</v>
      </c>
      <c r="J1687">
        <v>13.057241014680494</v>
      </c>
      <c r="K1687" t="s">
        <v>129</v>
      </c>
    </row>
    <row r="1688" spans="1:11" x14ac:dyDescent="0.25">
      <c r="A1688" s="1">
        <v>43986</v>
      </c>
      <c r="B1688">
        <v>457.35407047502133</v>
      </c>
      <c r="C1688" t="s">
        <v>100</v>
      </c>
      <c r="I1688" s="1">
        <v>43902</v>
      </c>
      <c r="J1688">
        <v>13.082012021031055</v>
      </c>
      <c r="K1688" t="s">
        <v>129</v>
      </c>
    </row>
    <row r="1689" spans="1:11" x14ac:dyDescent="0.25">
      <c r="A1689" s="1">
        <v>43987</v>
      </c>
      <c r="B1689">
        <v>466.20469530386436</v>
      </c>
      <c r="C1689" t="s">
        <v>100</v>
      </c>
      <c r="I1689" s="1">
        <v>43903</v>
      </c>
      <c r="J1689">
        <v>14.888265741249844</v>
      </c>
      <c r="K1689" t="s">
        <v>129</v>
      </c>
    </row>
    <row r="1690" spans="1:11" x14ac:dyDescent="0.25">
      <c r="A1690" s="1">
        <v>43988</v>
      </c>
      <c r="B1690">
        <v>459.96044387956988</v>
      </c>
      <c r="C1690" t="s">
        <v>100</v>
      </c>
      <c r="I1690" s="1">
        <v>43904</v>
      </c>
      <c r="J1690">
        <v>13.715232113080722</v>
      </c>
      <c r="K1690" t="s">
        <v>129</v>
      </c>
    </row>
    <row r="1691" spans="1:11" x14ac:dyDescent="0.25">
      <c r="A1691" s="1">
        <v>43989</v>
      </c>
      <c r="B1691">
        <v>426.51797158072122</v>
      </c>
      <c r="C1691" t="s">
        <v>100</v>
      </c>
      <c r="I1691" s="1">
        <v>43905</v>
      </c>
      <c r="J1691">
        <v>16.928006189395468</v>
      </c>
      <c r="K1691" t="s">
        <v>129</v>
      </c>
    </row>
    <row r="1692" spans="1:11" x14ac:dyDescent="0.25">
      <c r="A1692" s="1">
        <v>43990</v>
      </c>
      <c r="B1692">
        <v>314.34462774566725</v>
      </c>
      <c r="C1692" t="s">
        <v>100</v>
      </c>
      <c r="I1692" s="1">
        <v>43906</v>
      </c>
      <c r="J1692">
        <v>16.074165157733002</v>
      </c>
      <c r="K1692" t="s">
        <v>129</v>
      </c>
    </row>
    <row r="1693" spans="1:11" x14ac:dyDescent="0.25">
      <c r="A1693" s="1">
        <v>43991</v>
      </c>
      <c r="B1693">
        <v>327.83871574186918</v>
      </c>
      <c r="C1693" t="s">
        <v>100</v>
      </c>
      <c r="I1693" s="1">
        <v>43907</v>
      </c>
      <c r="J1693">
        <v>23.922009047267931</v>
      </c>
      <c r="K1693" t="s">
        <v>129</v>
      </c>
    </row>
    <row r="1694" spans="1:11" x14ac:dyDescent="0.25">
      <c r="A1694" s="1">
        <v>43992</v>
      </c>
      <c r="B1694">
        <v>281.08724260506011</v>
      </c>
      <c r="C1694" t="s">
        <v>100</v>
      </c>
      <c r="I1694" s="1">
        <v>43908</v>
      </c>
      <c r="J1694">
        <v>31.598303741671192</v>
      </c>
      <c r="K1694" t="s">
        <v>129</v>
      </c>
    </row>
    <row r="1695" spans="1:11" x14ac:dyDescent="0.25">
      <c r="A1695" s="1">
        <v>43993</v>
      </c>
      <c r="B1695">
        <v>217.01333261064985</v>
      </c>
      <c r="C1695" t="s">
        <v>100</v>
      </c>
      <c r="I1695" s="1">
        <v>43909</v>
      </c>
      <c r="J1695">
        <v>35.982545920544695</v>
      </c>
      <c r="K1695" t="s">
        <v>129</v>
      </c>
    </row>
    <row r="1696" spans="1:11" x14ac:dyDescent="0.25">
      <c r="A1696" s="1">
        <v>43994</v>
      </c>
      <c r="B1696">
        <v>364.36617177550482</v>
      </c>
      <c r="C1696" t="s">
        <v>100</v>
      </c>
      <c r="I1696" s="1">
        <v>43910</v>
      </c>
      <c r="J1696">
        <v>48.969065069491734</v>
      </c>
      <c r="K1696" t="s">
        <v>129</v>
      </c>
    </row>
    <row r="1697" spans="1:11" x14ac:dyDescent="0.25">
      <c r="A1697" s="1">
        <v>43995</v>
      </c>
      <c r="B1697">
        <v>258.01359807641575</v>
      </c>
      <c r="C1697" t="s">
        <v>100</v>
      </c>
      <c r="I1697" s="1">
        <v>43911</v>
      </c>
      <c r="J1697">
        <v>54.685312750945506</v>
      </c>
      <c r="K1697" t="s">
        <v>129</v>
      </c>
    </row>
    <row r="1698" spans="1:11" x14ac:dyDescent="0.25">
      <c r="A1698" s="1">
        <v>43996</v>
      </c>
      <c r="B1698">
        <v>263.61677600602172</v>
      </c>
      <c r="C1698" t="s">
        <v>100</v>
      </c>
      <c r="I1698" s="1">
        <v>43912</v>
      </c>
      <c r="J1698">
        <v>49.648066368051886</v>
      </c>
      <c r="K1698" t="s">
        <v>129</v>
      </c>
    </row>
    <row r="1699" spans="1:11" x14ac:dyDescent="0.25">
      <c r="A1699" s="1">
        <v>43997</v>
      </c>
      <c r="B1699">
        <v>287.60721205082399</v>
      </c>
      <c r="C1699" t="s">
        <v>100</v>
      </c>
      <c r="I1699" s="1">
        <v>43913</v>
      </c>
      <c r="J1699">
        <v>111.18146931967765</v>
      </c>
      <c r="K1699" t="s">
        <v>129</v>
      </c>
    </row>
    <row r="1700" spans="1:11" x14ac:dyDescent="0.25">
      <c r="A1700" s="1">
        <v>43998</v>
      </c>
      <c r="B1700">
        <v>259.96677422916036</v>
      </c>
      <c r="C1700" t="s">
        <v>100</v>
      </c>
      <c r="I1700" s="1">
        <v>43914</v>
      </c>
      <c r="J1700">
        <v>99.800106735758305</v>
      </c>
      <c r="K1700" t="s">
        <v>129</v>
      </c>
    </row>
    <row r="1701" spans="1:11" x14ac:dyDescent="0.25">
      <c r="A1701" s="1">
        <v>43999</v>
      </c>
      <c r="B1701">
        <v>214.32651643671628</v>
      </c>
      <c r="C1701" t="s">
        <v>100</v>
      </c>
      <c r="I1701" s="1">
        <v>43915</v>
      </c>
      <c r="J1701">
        <v>160.57958067780851</v>
      </c>
      <c r="K1701" t="s">
        <v>129</v>
      </c>
    </row>
    <row r="1702" spans="1:11" x14ac:dyDescent="0.25">
      <c r="A1702" s="1">
        <v>44000</v>
      </c>
      <c r="B1702">
        <v>293.8420434247127</v>
      </c>
      <c r="C1702" t="s">
        <v>100</v>
      </c>
      <c r="I1702" s="1">
        <v>43916</v>
      </c>
      <c r="J1702">
        <v>195.40889503891108</v>
      </c>
      <c r="K1702" t="s">
        <v>129</v>
      </c>
    </row>
    <row r="1703" spans="1:11" x14ac:dyDescent="0.25">
      <c r="A1703" s="1">
        <v>44001</v>
      </c>
      <c r="B1703">
        <v>201.45558383608744</v>
      </c>
      <c r="C1703" t="s">
        <v>100</v>
      </c>
      <c r="I1703" s="1">
        <v>43917</v>
      </c>
      <c r="J1703">
        <v>189.10441277172274</v>
      </c>
      <c r="K1703" t="s">
        <v>129</v>
      </c>
    </row>
    <row r="1704" spans="1:11" x14ac:dyDescent="0.25">
      <c r="A1704" s="1">
        <v>44002</v>
      </c>
      <c r="B1704">
        <v>291.61269997791356</v>
      </c>
      <c r="C1704" t="s">
        <v>100</v>
      </c>
      <c r="I1704" s="1">
        <v>43918</v>
      </c>
      <c r="J1704">
        <v>250.31806926492936</v>
      </c>
      <c r="K1704" t="s">
        <v>129</v>
      </c>
    </row>
    <row r="1705" spans="1:11" x14ac:dyDescent="0.25">
      <c r="A1705" s="1">
        <v>44003</v>
      </c>
      <c r="B1705">
        <v>275.50831809760228</v>
      </c>
      <c r="C1705" t="s">
        <v>100</v>
      </c>
      <c r="I1705" s="1">
        <v>43919</v>
      </c>
      <c r="J1705">
        <v>200.23490426817881</v>
      </c>
      <c r="K1705" t="s">
        <v>129</v>
      </c>
    </row>
    <row r="1706" spans="1:11" x14ac:dyDescent="0.25">
      <c r="A1706" s="1">
        <v>44004</v>
      </c>
      <c r="B1706">
        <v>276.36220661301411</v>
      </c>
      <c r="C1706" t="s">
        <v>100</v>
      </c>
      <c r="I1706" s="1">
        <v>43920</v>
      </c>
      <c r="J1706">
        <v>316.70836785232069</v>
      </c>
      <c r="K1706" t="s">
        <v>129</v>
      </c>
    </row>
    <row r="1707" spans="1:11" x14ac:dyDescent="0.25">
      <c r="A1707" s="1">
        <v>44005</v>
      </c>
      <c r="B1707">
        <v>248.98725778357806</v>
      </c>
      <c r="C1707" t="s">
        <v>100</v>
      </c>
      <c r="I1707" s="1">
        <v>43921</v>
      </c>
      <c r="J1707">
        <v>326.36819423102537</v>
      </c>
      <c r="K1707" t="s">
        <v>129</v>
      </c>
    </row>
    <row r="1708" spans="1:11" x14ac:dyDescent="0.25">
      <c r="A1708" s="1">
        <v>44006</v>
      </c>
      <c r="B1708">
        <v>297.83620242951827</v>
      </c>
      <c r="C1708" t="s">
        <v>100</v>
      </c>
      <c r="I1708" s="1">
        <v>43922</v>
      </c>
      <c r="J1708">
        <v>349.92984499439763</v>
      </c>
      <c r="K1708" t="s">
        <v>129</v>
      </c>
    </row>
    <row r="1709" spans="1:11" x14ac:dyDescent="0.25">
      <c r="A1709" s="1">
        <v>44007</v>
      </c>
      <c r="B1709">
        <v>279.49905353760596</v>
      </c>
      <c r="C1709" t="s">
        <v>100</v>
      </c>
      <c r="I1709" s="1">
        <v>43923</v>
      </c>
      <c r="J1709">
        <v>465.90955589044097</v>
      </c>
      <c r="K1709" t="s">
        <v>129</v>
      </c>
    </row>
    <row r="1710" spans="1:11" x14ac:dyDescent="0.25">
      <c r="A1710" s="1">
        <v>43886</v>
      </c>
      <c r="C1710" t="s">
        <v>91</v>
      </c>
      <c r="I1710" s="1">
        <v>43924</v>
      </c>
      <c r="J1710">
        <v>412.16400700547024</v>
      </c>
      <c r="K1710" t="s">
        <v>129</v>
      </c>
    </row>
    <row r="1711" spans="1:11" x14ac:dyDescent="0.25">
      <c r="A1711" s="1">
        <v>43887</v>
      </c>
      <c r="C1711" t="s">
        <v>91</v>
      </c>
      <c r="I1711" s="1">
        <v>43925</v>
      </c>
      <c r="J1711">
        <v>566.85310911555928</v>
      </c>
      <c r="K1711" t="s">
        <v>129</v>
      </c>
    </row>
    <row r="1712" spans="1:11" x14ac:dyDescent="0.25">
      <c r="A1712" s="1">
        <v>43888</v>
      </c>
      <c r="C1712" t="s">
        <v>91</v>
      </c>
      <c r="I1712" s="1">
        <v>43926</v>
      </c>
      <c r="J1712">
        <v>707.82454383825745</v>
      </c>
      <c r="K1712" t="s">
        <v>129</v>
      </c>
    </row>
    <row r="1713" spans="1:11" x14ac:dyDescent="0.25">
      <c r="A1713" s="1">
        <v>43889</v>
      </c>
      <c r="C1713" t="s">
        <v>91</v>
      </c>
      <c r="I1713" s="1">
        <v>43927</v>
      </c>
      <c r="J1713">
        <v>666.53501063468946</v>
      </c>
      <c r="K1713" t="s">
        <v>129</v>
      </c>
    </row>
    <row r="1714" spans="1:11" x14ac:dyDescent="0.25">
      <c r="A1714" s="1">
        <v>43890</v>
      </c>
      <c r="C1714" t="s">
        <v>91</v>
      </c>
      <c r="I1714" s="1">
        <v>43928</v>
      </c>
      <c r="J1714">
        <v>693.99621891300967</v>
      </c>
      <c r="K1714" t="s">
        <v>129</v>
      </c>
    </row>
    <row r="1715" spans="1:11" x14ac:dyDescent="0.25">
      <c r="A1715" s="1">
        <v>43891</v>
      </c>
      <c r="B1715">
        <v>66.392357111744928</v>
      </c>
      <c r="C1715" t="s">
        <v>91</v>
      </c>
      <c r="I1715" s="1">
        <v>43929</v>
      </c>
      <c r="J1715">
        <v>712.15391675384762</v>
      </c>
      <c r="K1715" t="s">
        <v>129</v>
      </c>
    </row>
    <row r="1716" spans="1:11" x14ac:dyDescent="0.25">
      <c r="A1716" s="1">
        <v>43892</v>
      </c>
      <c r="B1716">
        <v>80.405793547475483</v>
      </c>
      <c r="C1716" t="s">
        <v>91</v>
      </c>
      <c r="I1716" s="1">
        <v>43930</v>
      </c>
      <c r="J1716">
        <v>630.87195425777281</v>
      </c>
      <c r="K1716" t="s">
        <v>129</v>
      </c>
    </row>
    <row r="1717" spans="1:11" x14ac:dyDescent="0.25">
      <c r="A1717" s="1">
        <v>43893</v>
      </c>
      <c r="B1717">
        <v>97.159306709829096</v>
      </c>
      <c r="C1717" t="s">
        <v>91</v>
      </c>
      <c r="I1717" s="1">
        <v>43931</v>
      </c>
      <c r="J1717">
        <v>702.0861247697494</v>
      </c>
      <c r="K1717" t="s">
        <v>129</v>
      </c>
    </row>
    <row r="1718" spans="1:11" x14ac:dyDescent="0.25">
      <c r="A1718" s="1">
        <v>43894</v>
      </c>
      <c r="B1718">
        <v>116.38603477753801</v>
      </c>
      <c r="C1718" t="s">
        <v>91</v>
      </c>
      <c r="I1718" s="1">
        <v>43932</v>
      </c>
      <c r="J1718">
        <v>847.60149167039049</v>
      </c>
      <c r="K1718" t="s">
        <v>129</v>
      </c>
    </row>
    <row r="1719" spans="1:11" x14ac:dyDescent="0.25">
      <c r="A1719" s="1">
        <v>43895</v>
      </c>
      <c r="B1719">
        <v>155.0265213094772</v>
      </c>
      <c r="C1719" t="s">
        <v>91</v>
      </c>
      <c r="I1719" s="1">
        <v>43933</v>
      </c>
      <c r="J1719">
        <v>832.95880423775759</v>
      </c>
      <c r="K1719" t="s">
        <v>129</v>
      </c>
    </row>
    <row r="1720" spans="1:11" x14ac:dyDescent="0.25">
      <c r="A1720" s="1">
        <v>43896</v>
      </c>
      <c r="B1720">
        <v>181.29436460092637</v>
      </c>
      <c r="C1720" t="s">
        <v>91</v>
      </c>
      <c r="I1720" s="1">
        <v>43934</v>
      </c>
      <c r="J1720">
        <v>818.42677297525574</v>
      </c>
      <c r="K1720" t="s">
        <v>129</v>
      </c>
    </row>
    <row r="1721" spans="1:11" x14ac:dyDescent="0.25">
      <c r="A1721" s="1">
        <v>43897</v>
      </c>
      <c r="B1721">
        <v>205.92249621735235</v>
      </c>
      <c r="C1721" t="s">
        <v>91</v>
      </c>
      <c r="I1721" s="1">
        <v>43935</v>
      </c>
      <c r="J1721">
        <v>842.98635342507737</v>
      </c>
      <c r="K1721" t="s">
        <v>129</v>
      </c>
    </row>
    <row r="1722" spans="1:11" x14ac:dyDescent="0.25">
      <c r="A1722" s="1">
        <v>43898</v>
      </c>
      <c r="B1722">
        <v>358.92141107911652</v>
      </c>
      <c r="C1722" t="s">
        <v>91</v>
      </c>
      <c r="I1722" s="1">
        <v>43936</v>
      </c>
      <c r="J1722">
        <v>782.67004919653573</v>
      </c>
      <c r="K1722" t="s">
        <v>129</v>
      </c>
    </row>
    <row r="1723" spans="1:11" x14ac:dyDescent="0.25">
      <c r="A1723" s="1">
        <v>43899</v>
      </c>
      <c r="B1723">
        <v>293.12190910841963</v>
      </c>
      <c r="C1723" t="s">
        <v>91</v>
      </c>
      <c r="I1723" s="1">
        <v>43937</v>
      </c>
      <c r="J1723">
        <v>723.32942729831291</v>
      </c>
      <c r="K1723" t="s">
        <v>129</v>
      </c>
    </row>
    <row r="1724" spans="1:11" x14ac:dyDescent="0.25">
      <c r="A1724" s="1">
        <v>43900</v>
      </c>
      <c r="B1724">
        <v>402.361806109057</v>
      </c>
      <c r="C1724" t="s">
        <v>91</v>
      </c>
      <c r="I1724" s="1">
        <v>43938</v>
      </c>
      <c r="J1724">
        <v>768.43613946251367</v>
      </c>
      <c r="K1724" t="s">
        <v>129</v>
      </c>
    </row>
    <row r="1725" spans="1:11" x14ac:dyDescent="0.25">
      <c r="A1725" s="1">
        <v>43901</v>
      </c>
      <c r="B1725">
        <v>462.37143491032271</v>
      </c>
      <c r="C1725" t="s">
        <v>91</v>
      </c>
      <c r="I1725" s="1">
        <v>43939</v>
      </c>
      <c r="J1725">
        <v>738.86550718827777</v>
      </c>
      <c r="K1725" t="s">
        <v>129</v>
      </c>
    </row>
    <row r="1726" spans="1:11" x14ac:dyDescent="0.25">
      <c r="A1726" s="1">
        <v>43902</v>
      </c>
      <c r="B1726">
        <v>550.46764580762863</v>
      </c>
      <c r="C1726" t="s">
        <v>91</v>
      </c>
      <c r="I1726" s="1">
        <v>43940</v>
      </c>
      <c r="J1726">
        <v>676.51658047086107</v>
      </c>
      <c r="K1726" t="s">
        <v>129</v>
      </c>
    </row>
    <row r="1727" spans="1:11" x14ac:dyDescent="0.25">
      <c r="A1727" s="1">
        <v>43903</v>
      </c>
      <c r="B1727">
        <v>593.20021612231324</v>
      </c>
      <c r="C1727" t="s">
        <v>91</v>
      </c>
      <c r="I1727" s="1">
        <v>43941</v>
      </c>
      <c r="J1727">
        <v>595.58505617109915</v>
      </c>
      <c r="K1727" t="s">
        <v>129</v>
      </c>
    </row>
    <row r="1728" spans="1:11" x14ac:dyDescent="0.25">
      <c r="A1728" s="1">
        <v>43904</v>
      </c>
      <c r="B1728">
        <v>846.65692458488445</v>
      </c>
      <c r="C1728" t="s">
        <v>91</v>
      </c>
      <c r="I1728" s="1">
        <v>43942</v>
      </c>
      <c r="J1728">
        <v>608.74589712647503</v>
      </c>
      <c r="K1728" t="s">
        <v>129</v>
      </c>
    </row>
    <row r="1729" spans="1:11" x14ac:dyDescent="0.25">
      <c r="A1729" s="1">
        <v>43905</v>
      </c>
      <c r="B1729">
        <v>1003.8882590961782</v>
      </c>
      <c r="C1729" t="s">
        <v>91</v>
      </c>
      <c r="I1729" s="1">
        <v>43943</v>
      </c>
      <c r="J1729">
        <v>553.05801026002007</v>
      </c>
      <c r="K1729" t="s">
        <v>129</v>
      </c>
    </row>
    <row r="1730" spans="1:11" x14ac:dyDescent="0.25">
      <c r="A1730" s="1">
        <v>43906</v>
      </c>
      <c r="B1730">
        <v>1245.9861109230148</v>
      </c>
      <c r="C1730" t="s">
        <v>91</v>
      </c>
      <c r="I1730" s="1">
        <v>43944</v>
      </c>
      <c r="J1730">
        <v>537.87316319105537</v>
      </c>
      <c r="K1730" t="s">
        <v>129</v>
      </c>
    </row>
    <row r="1731" spans="1:11" x14ac:dyDescent="0.25">
      <c r="A1731" s="1">
        <v>43907</v>
      </c>
      <c r="B1731">
        <v>1052.9483133638651</v>
      </c>
      <c r="C1731" t="s">
        <v>91</v>
      </c>
      <c r="I1731" s="1">
        <v>43945</v>
      </c>
      <c r="J1731">
        <v>609.39487362688976</v>
      </c>
      <c r="K1731" t="s">
        <v>129</v>
      </c>
    </row>
    <row r="1732" spans="1:11" x14ac:dyDescent="0.25">
      <c r="A1732" s="1">
        <v>43908</v>
      </c>
      <c r="B1732">
        <v>1685.2355921247226</v>
      </c>
      <c r="C1732" t="s">
        <v>91</v>
      </c>
      <c r="I1732" s="1">
        <v>43946</v>
      </c>
      <c r="J1732">
        <v>550.80428434898135</v>
      </c>
      <c r="K1732" t="s">
        <v>129</v>
      </c>
    </row>
    <row r="1733" spans="1:11" x14ac:dyDescent="0.25">
      <c r="A1733" s="1">
        <v>43909</v>
      </c>
      <c r="B1733">
        <v>1775.1081975445013</v>
      </c>
      <c r="C1733" t="s">
        <v>91</v>
      </c>
      <c r="I1733" s="1">
        <v>43947</v>
      </c>
      <c r="J1733">
        <v>591.89275881441426</v>
      </c>
      <c r="K1733" t="s">
        <v>129</v>
      </c>
    </row>
    <row r="1734" spans="1:11" x14ac:dyDescent="0.25">
      <c r="A1734" s="1">
        <v>43910</v>
      </c>
      <c r="B1734">
        <v>1910.0666447667445</v>
      </c>
      <c r="C1734" t="s">
        <v>91</v>
      </c>
      <c r="I1734" s="1">
        <v>43948</v>
      </c>
      <c r="J1734">
        <v>495.13613824684069</v>
      </c>
      <c r="K1734" t="s">
        <v>129</v>
      </c>
    </row>
    <row r="1735" spans="1:11" x14ac:dyDescent="0.25">
      <c r="A1735" s="1">
        <v>43911</v>
      </c>
      <c r="B1735">
        <v>2520.7045024731779</v>
      </c>
      <c r="C1735" t="s">
        <v>91</v>
      </c>
      <c r="I1735" s="1">
        <v>43949</v>
      </c>
      <c r="J1735">
        <v>540.48405414235481</v>
      </c>
      <c r="K1735" t="s">
        <v>129</v>
      </c>
    </row>
    <row r="1736" spans="1:11" x14ac:dyDescent="0.25">
      <c r="A1736" s="1">
        <v>43912</v>
      </c>
      <c r="B1736">
        <v>2496.4938982930289</v>
      </c>
      <c r="C1736" t="s">
        <v>91</v>
      </c>
      <c r="I1736" s="1">
        <v>43950</v>
      </c>
      <c r="J1736">
        <v>549.59877727453841</v>
      </c>
      <c r="K1736" t="s">
        <v>129</v>
      </c>
    </row>
    <row r="1737" spans="1:11" x14ac:dyDescent="0.25">
      <c r="A1737" s="1">
        <v>43913</v>
      </c>
      <c r="B1737">
        <v>2745.5578480010595</v>
      </c>
      <c r="C1737" t="s">
        <v>91</v>
      </c>
      <c r="I1737" s="1">
        <v>43951</v>
      </c>
      <c r="J1737">
        <v>542.38341499827595</v>
      </c>
      <c r="K1737" t="s">
        <v>129</v>
      </c>
    </row>
    <row r="1738" spans="1:11" x14ac:dyDescent="0.25">
      <c r="A1738" s="1">
        <v>43914</v>
      </c>
      <c r="B1738">
        <v>2925.6158221474666</v>
      </c>
      <c r="C1738" t="s">
        <v>91</v>
      </c>
      <c r="I1738" s="1">
        <v>43952</v>
      </c>
      <c r="J1738">
        <v>573.81078307433745</v>
      </c>
      <c r="K1738" t="s">
        <v>129</v>
      </c>
    </row>
    <row r="1739" spans="1:11" x14ac:dyDescent="0.25">
      <c r="A1739" s="1">
        <v>43915</v>
      </c>
      <c r="B1739">
        <v>3236.0836187627187</v>
      </c>
      <c r="C1739" t="s">
        <v>91</v>
      </c>
      <c r="I1739" s="1">
        <v>43953</v>
      </c>
      <c r="J1739">
        <v>564.47215419825625</v>
      </c>
      <c r="K1739" t="s">
        <v>129</v>
      </c>
    </row>
    <row r="1740" spans="1:11" x14ac:dyDescent="0.25">
      <c r="A1740" s="1">
        <v>43916</v>
      </c>
      <c r="B1740">
        <v>3777.7971836521588</v>
      </c>
      <c r="C1740" t="s">
        <v>91</v>
      </c>
      <c r="I1740" s="1">
        <v>43954</v>
      </c>
      <c r="J1740">
        <v>489.92104044294842</v>
      </c>
      <c r="K1740" t="s">
        <v>129</v>
      </c>
    </row>
    <row r="1741" spans="1:11" x14ac:dyDescent="0.25">
      <c r="A1741" s="1">
        <v>43917</v>
      </c>
      <c r="B1741">
        <v>4290.7989942906834</v>
      </c>
      <c r="C1741" t="s">
        <v>91</v>
      </c>
      <c r="I1741" s="1">
        <v>43955</v>
      </c>
      <c r="J1741">
        <v>455.94708179403585</v>
      </c>
      <c r="K1741" t="s">
        <v>129</v>
      </c>
    </row>
    <row r="1742" spans="1:11" x14ac:dyDescent="0.25">
      <c r="A1742" s="1">
        <v>43918</v>
      </c>
      <c r="B1742">
        <v>4903.5480530459445</v>
      </c>
      <c r="C1742" t="s">
        <v>91</v>
      </c>
      <c r="I1742" s="1">
        <v>43956</v>
      </c>
      <c r="J1742">
        <v>453.61534798698091</v>
      </c>
      <c r="K1742" t="s">
        <v>129</v>
      </c>
    </row>
    <row r="1743" spans="1:11" x14ac:dyDescent="0.25">
      <c r="A1743" s="1">
        <v>43919</v>
      </c>
      <c r="B1743">
        <v>4878.1172542590557</v>
      </c>
      <c r="C1743" t="s">
        <v>91</v>
      </c>
      <c r="I1743" s="1">
        <v>43957</v>
      </c>
      <c r="J1743">
        <v>470.52154086447649</v>
      </c>
      <c r="K1743" t="s">
        <v>129</v>
      </c>
    </row>
    <row r="1744" spans="1:11" x14ac:dyDescent="0.25">
      <c r="A1744" s="1">
        <v>43920</v>
      </c>
      <c r="B1744">
        <v>4810.535254292553</v>
      </c>
      <c r="C1744" t="s">
        <v>91</v>
      </c>
      <c r="I1744" s="1">
        <v>43958</v>
      </c>
      <c r="J1744">
        <v>443.58488617118326</v>
      </c>
      <c r="K1744" t="s">
        <v>129</v>
      </c>
    </row>
    <row r="1745" spans="1:11" x14ac:dyDescent="0.25">
      <c r="A1745" s="1">
        <v>43921</v>
      </c>
      <c r="B1745">
        <v>4887.6587539114662</v>
      </c>
      <c r="C1745" t="s">
        <v>91</v>
      </c>
      <c r="I1745" s="1">
        <v>43959</v>
      </c>
      <c r="J1745">
        <v>479.13826427051606</v>
      </c>
      <c r="K1745" t="s">
        <v>129</v>
      </c>
    </row>
    <row r="1746" spans="1:11" x14ac:dyDescent="0.25">
      <c r="A1746" s="1">
        <v>43922</v>
      </c>
      <c r="B1746">
        <v>4610.6661849385746</v>
      </c>
      <c r="C1746" t="s">
        <v>91</v>
      </c>
      <c r="I1746" s="1">
        <v>43960</v>
      </c>
      <c r="J1746">
        <v>435.84485109214069</v>
      </c>
      <c r="K1746" t="s">
        <v>129</v>
      </c>
    </row>
    <row r="1747" spans="1:11" x14ac:dyDescent="0.25">
      <c r="A1747" s="1">
        <v>43923</v>
      </c>
      <c r="B1747">
        <v>4903.3665976011071</v>
      </c>
      <c r="C1747" t="s">
        <v>91</v>
      </c>
      <c r="I1747" s="1">
        <v>43961</v>
      </c>
      <c r="J1747">
        <v>402.68004893912507</v>
      </c>
      <c r="K1747" t="s">
        <v>129</v>
      </c>
    </row>
    <row r="1748" spans="1:11" x14ac:dyDescent="0.25">
      <c r="A1748" s="1">
        <v>43924</v>
      </c>
      <c r="B1748">
        <v>4885.4957057807096</v>
      </c>
      <c r="C1748" t="s">
        <v>91</v>
      </c>
      <c r="I1748" s="1">
        <v>43962</v>
      </c>
      <c r="J1748">
        <v>318.62582615943512</v>
      </c>
      <c r="K1748" t="s">
        <v>129</v>
      </c>
    </row>
    <row r="1749" spans="1:11" x14ac:dyDescent="0.25">
      <c r="A1749" s="1">
        <v>43925</v>
      </c>
      <c r="B1749">
        <v>5097.0955010263251</v>
      </c>
      <c r="C1749" t="s">
        <v>91</v>
      </c>
      <c r="I1749" s="1">
        <v>43963</v>
      </c>
      <c r="J1749">
        <v>324.94518067123568</v>
      </c>
      <c r="K1749" t="s">
        <v>129</v>
      </c>
    </row>
    <row r="1750" spans="1:11" x14ac:dyDescent="0.25">
      <c r="A1750" s="1">
        <v>43926</v>
      </c>
      <c r="B1750">
        <v>4898.8590148473631</v>
      </c>
      <c r="C1750" t="s">
        <v>91</v>
      </c>
      <c r="I1750" s="1">
        <v>43964</v>
      </c>
      <c r="J1750">
        <v>334.58251809727108</v>
      </c>
      <c r="K1750" t="s">
        <v>129</v>
      </c>
    </row>
    <row r="1751" spans="1:11" x14ac:dyDescent="0.25">
      <c r="A1751" s="1">
        <v>43927</v>
      </c>
      <c r="B1751">
        <v>4422.5325443975662</v>
      </c>
      <c r="C1751" t="s">
        <v>91</v>
      </c>
      <c r="I1751" s="1">
        <v>43965</v>
      </c>
      <c r="J1751">
        <v>307.1554765292268</v>
      </c>
      <c r="K1751" t="s">
        <v>129</v>
      </c>
    </row>
    <row r="1752" spans="1:11" x14ac:dyDescent="0.25">
      <c r="A1752" s="1">
        <v>43928</v>
      </c>
      <c r="B1752">
        <v>4208.451126188429</v>
      </c>
      <c r="C1752" t="s">
        <v>91</v>
      </c>
      <c r="I1752" s="1">
        <v>43966</v>
      </c>
      <c r="J1752">
        <v>330.3244061964167</v>
      </c>
      <c r="K1752" t="s">
        <v>129</v>
      </c>
    </row>
    <row r="1753" spans="1:11" x14ac:dyDescent="0.25">
      <c r="A1753" s="1">
        <v>43929</v>
      </c>
      <c r="B1753">
        <v>4145.487929359434</v>
      </c>
      <c r="C1753" t="s">
        <v>91</v>
      </c>
      <c r="I1753" s="1">
        <v>43967</v>
      </c>
      <c r="J1753">
        <v>288.3905134378067</v>
      </c>
      <c r="K1753" t="s">
        <v>129</v>
      </c>
    </row>
    <row r="1754" spans="1:11" x14ac:dyDescent="0.25">
      <c r="A1754" s="1">
        <v>43930</v>
      </c>
      <c r="B1754">
        <v>3903.2100584043715</v>
      </c>
      <c r="C1754" t="s">
        <v>91</v>
      </c>
      <c r="I1754" s="1">
        <v>43968</v>
      </c>
      <c r="J1754">
        <v>384.10561785610406</v>
      </c>
      <c r="K1754" t="s">
        <v>129</v>
      </c>
    </row>
    <row r="1755" spans="1:11" x14ac:dyDescent="0.25">
      <c r="A1755" s="1">
        <v>43931</v>
      </c>
      <c r="B1755">
        <v>3945.4760793146233</v>
      </c>
      <c r="C1755" t="s">
        <v>91</v>
      </c>
      <c r="I1755" s="1">
        <v>43969</v>
      </c>
      <c r="J1755">
        <v>236.3112444591319</v>
      </c>
      <c r="K1755" t="s">
        <v>129</v>
      </c>
    </row>
    <row r="1756" spans="1:11" x14ac:dyDescent="0.25">
      <c r="A1756" s="1">
        <v>43932</v>
      </c>
      <c r="B1756">
        <v>4122.5464504151741</v>
      </c>
      <c r="C1756" t="s">
        <v>91</v>
      </c>
      <c r="I1756" s="1">
        <v>43970</v>
      </c>
      <c r="J1756">
        <v>260.78361023509518</v>
      </c>
      <c r="K1756" t="s">
        <v>129</v>
      </c>
    </row>
    <row r="1757" spans="1:11" x14ac:dyDescent="0.25">
      <c r="A1757" s="1">
        <v>43933</v>
      </c>
      <c r="B1757">
        <v>3942.8169459789865</v>
      </c>
      <c r="C1757" t="s">
        <v>91</v>
      </c>
      <c r="I1757" s="1">
        <v>43971</v>
      </c>
      <c r="J1757">
        <v>238.38910329058277</v>
      </c>
      <c r="K1757" t="s">
        <v>129</v>
      </c>
    </row>
    <row r="1758" spans="1:11" x14ac:dyDescent="0.25">
      <c r="A1758" s="1">
        <v>43934</v>
      </c>
      <c r="B1758">
        <v>3657.0253643596038</v>
      </c>
      <c r="C1758" t="s">
        <v>91</v>
      </c>
      <c r="I1758" s="1">
        <v>43972</v>
      </c>
      <c r="J1758">
        <v>249.85026536454552</v>
      </c>
      <c r="K1758" t="s">
        <v>129</v>
      </c>
    </row>
    <row r="1759" spans="1:11" x14ac:dyDescent="0.25">
      <c r="A1759" s="1">
        <v>43935</v>
      </c>
      <c r="B1759">
        <v>3329.1238757847095</v>
      </c>
      <c r="C1759" t="s">
        <v>91</v>
      </c>
      <c r="I1759" s="1">
        <v>43973</v>
      </c>
      <c r="J1759">
        <v>292.79019854436774</v>
      </c>
      <c r="K1759" t="s">
        <v>129</v>
      </c>
    </row>
    <row r="1760" spans="1:11" x14ac:dyDescent="0.25">
      <c r="A1760" s="1">
        <v>43936</v>
      </c>
      <c r="B1760">
        <v>3415.4226717498404</v>
      </c>
      <c r="C1760" t="s">
        <v>91</v>
      </c>
      <c r="I1760" s="1">
        <v>43974</v>
      </c>
      <c r="J1760">
        <v>294.3314688270363</v>
      </c>
      <c r="K1760" t="s">
        <v>129</v>
      </c>
    </row>
    <row r="1761" spans="1:11" x14ac:dyDescent="0.25">
      <c r="A1761" s="1">
        <v>43937</v>
      </c>
      <c r="B1761">
        <v>3342.3498449612448</v>
      </c>
      <c r="C1761" t="s">
        <v>91</v>
      </c>
      <c r="I1761" s="1">
        <v>43975</v>
      </c>
      <c r="J1761">
        <v>241.19803751468186</v>
      </c>
      <c r="K1761" t="s">
        <v>129</v>
      </c>
    </row>
    <row r="1762" spans="1:11" x14ac:dyDescent="0.25">
      <c r="A1762" s="1">
        <v>43938</v>
      </c>
      <c r="B1762">
        <v>3288.7850305437623</v>
      </c>
      <c r="C1762" t="s">
        <v>91</v>
      </c>
      <c r="I1762" s="1">
        <v>43976</v>
      </c>
      <c r="J1762">
        <v>165.27909993281901</v>
      </c>
      <c r="K1762" t="s">
        <v>129</v>
      </c>
    </row>
    <row r="1763" spans="1:11" x14ac:dyDescent="0.25">
      <c r="A1763" s="1">
        <v>43939</v>
      </c>
      <c r="B1763">
        <v>3745.7358489102648</v>
      </c>
      <c r="C1763" t="s">
        <v>91</v>
      </c>
      <c r="I1763" s="1">
        <v>43977</v>
      </c>
      <c r="J1763">
        <v>172.64967619682827</v>
      </c>
      <c r="K1763" t="s">
        <v>129</v>
      </c>
    </row>
    <row r="1764" spans="1:11" x14ac:dyDescent="0.25">
      <c r="A1764" s="1">
        <v>43940</v>
      </c>
      <c r="B1764">
        <v>3588.6109927515404</v>
      </c>
      <c r="C1764" t="s">
        <v>91</v>
      </c>
      <c r="I1764" s="1">
        <v>43978</v>
      </c>
      <c r="J1764">
        <v>163.29731347513811</v>
      </c>
      <c r="K1764" t="s">
        <v>129</v>
      </c>
    </row>
    <row r="1765" spans="1:11" x14ac:dyDescent="0.25">
      <c r="A1765" s="1">
        <v>43941</v>
      </c>
      <c r="B1765">
        <v>3316.9199024917834</v>
      </c>
      <c r="C1765" t="s">
        <v>91</v>
      </c>
      <c r="I1765" s="1">
        <v>43979</v>
      </c>
      <c r="J1765">
        <v>187.16336425453017</v>
      </c>
      <c r="K1765" t="s">
        <v>129</v>
      </c>
    </row>
    <row r="1766" spans="1:11" x14ac:dyDescent="0.25">
      <c r="A1766" s="1">
        <v>43942</v>
      </c>
      <c r="B1766">
        <v>3181.6723427837542</v>
      </c>
      <c r="C1766" t="s">
        <v>91</v>
      </c>
      <c r="I1766" s="1">
        <v>43980</v>
      </c>
      <c r="J1766">
        <v>238.78456276280355</v>
      </c>
      <c r="K1766" t="s">
        <v>129</v>
      </c>
    </row>
    <row r="1767" spans="1:11" x14ac:dyDescent="0.25">
      <c r="A1767" s="1">
        <v>43943</v>
      </c>
      <c r="B1767">
        <v>2807.2234213069883</v>
      </c>
      <c r="C1767" t="s">
        <v>91</v>
      </c>
      <c r="I1767" s="1">
        <v>43981</v>
      </c>
      <c r="J1767">
        <v>239.88159846833602</v>
      </c>
      <c r="K1767" t="s">
        <v>129</v>
      </c>
    </row>
    <row r="1768" spans="1:11" x14ac:dyDescent="0.25">
      <c r="A1768" s="1">
        <v>43944</v>
      </c>
      <c r="B1768">
        <v>3024.9125459477445</v>
      </c>
      <c r="C1768" t="s">
        <v>91</v>
      </c>
      <c r="I1768" s="1">
        <v>43982</v>
      </c>
      <c r="J1768">
        <v>204.01609388991642</v>
      </c>
      <c r="K1768" t="s">
        <v>129</v>
      </c>
    </row>
    <row r="1769" spans="1:11" x14ac:dyDescent="0.25">
      <c r="A1769" s="1">
        <v>43945</v>
      </c>
      <c r="B1769">
        <v>2809.2648283450017</v>
      </c>
      <c r="C1769" t="s">
        <v>91</v>
      </c>
      <c r="I1769" s="1">
        <v>43983</v>
      </c>
      <c r="J1769">
        <v>182.31162665473286</v>
      </c>
      <c r="K1769" t="s">
        <v>129</v>
      </c>
    </row>
    <row r="1770" spans="1:11" x14ac:dyDescent="0.25">
      <c r="A1770" s="1">
        <v>43946</v>
      </c>
      <c r="B1770">
        <v>2965.8507123961926</v>
      </c>
      <c r="C1770" t="s">
        <v>91</v>
      </c>
      <c r="I1770" s="1">
        <v>43984</v>
      </c>
      <c r="J1770">
        <v>111.13911014537301</v>
      </c>
      <c r="K1770" t="s">
        <v>129</v>
      </c>
    </row>
    <row r="1771" spans="1:11" x14ac:dyDescent="0.25">
      <c r="A1771" s="1">
        <v>43947</v>
      </c>
      <c r="B1771">
        <v>2885.0560046382211</v>
      </c>
      <c r="C1771" t="s">
        <v>91</v>
      </c>
      <c r="I1771" s="1">
        <v>43985</v>
      </c>
      <c r="J1771">
        <v>133.22556787852827</v>
      </c>
      <c r="K1771" t="s">
        <v>129</v>
      </c>
    </row>
    <row r="1772" spans="1:11" x14ac:dyDescent="0.25">
      <c r="A1772" s="1">
        <v>43948</v>
      </c>
      <c r="B1772">
        <v>2565.5949036202655</v>
      </c>
      <c r="C1772" t="s">
        <v>91</v>
      </c>
      <c r="I1772" s="1">
        <v>43986</v>
      </c>
      <c r="J1772">
        <v>149.17965227082618</v>
      </c>
      <c r="K1772" t="s">
        <v>129</v>
      </c>
    </row>
    <row r="1773" spans="1:11" x14ac:dyDescent="0.25">
      <c r="A1773" s="1">
        <v>43949</v>
      </c>
      <c r="B1773">
        <v>2613.3565274105795</v>
      </c>
      <c r="C1773" t="s">
        <v>91</v>
      </c>
      <c r="I1773" s="1">
        <v>43987</v>
      </c>
      <c r="J1773">
        <v>158.79908731572971</v>
      </c>
      <c r="K1773" t="s">
        <v>129</v>
      </c>
    </row>
    <row r="1774" spans="1:11" x14ac:dyDescent="0.25">
      <c r="A1774" s="1">
        <v>43950</v>
      </c>
      <c r="B1774">
        <v>2660.8522060002429</v>
      </c>
      <c r="C1774" t="s">
        <v>91</v>
      </c>
      <c r="I1774" s="1">
        <v>43988</v>
      </c>
      <c r="J1774">
        <v>159.76195672462697</v>
      </c>
      <c r="K1774" t="s">
        <v>129</v>
      </c>
    </row>
    <row r="1775" spans="1:11" x14ac:dyDescent="0.25">
      <c r="A1775" s="1">
        <v>43951</v>
      </c>
      <c r="B1775">
        <v>2342.4227364424337</v>
      </c>
      <c r="C1775" t="s">
        <v>91</v>
      </c>
      <c r="I1775" s="1">
        <v>43989</v>
      </c>
      <c r="J1775">
        <v>133.30940938230822</v>
      </c>
      <c r="K1775" t="s">
        <v>129</v>
      </c>
    </row>
    <row r="1776" spans="1:11" x14ac:dyDescent="0.25">
      <c r="A1776" s="1">
        <v>43952</v>
      </c>
      <c r="B1776">
        <v>2621.211198507297</v>
      </c>
      <c r="C1776" t="s">
        <v>91</v>
      </c>
      <c r="I1776" s="1">
        <v>43990</v>
      </c>
      <c r="J1776">
        <v>81.257833095744218</v>
      </c>
      <c r="K1776" t="s">
        <v>129</v>
      </c>
    </row>
    <row r="1777" spans="1:11" x14ac:dyDescent="0.25">
      <c r="A1777" s="1">
        <v>43953</v>
      </c>
      <c r="B1777">
        <v>2350.4178061869166</v>
      </c>
      <c r="C1777" t="s">
        <v>91</v>
      </c>
      <c r="I1777" s="1">
        <v>43991</v>
      </c>
      <c r="J1777">
        <v>90.486450285662542</v>
      </c>
      <c r="K1777" t="s">
        <v>129</v>
      </c>
    </row>
    <row r="1778" spans="1:11" x14ac:dyDescent="0.25">
      <c r="A1778" s="1">
        <v>43954</v>
      </c>
      <c r="B1778">
        <v>2308.3196418181651</v>
      </c>
      <c r="C1778" t="s">
        <v>91</v>
      </c>
      <c r="I1778" s="1">
        <v>43992</v>
      </c>
      <c r="J1778">
        <v>74.458274246132163</v>
      </c>
      <c r="K1778" t="s">
        <v>129</v>
      </c>
    </row>
    <row r="1779" spans="1:11" x14ac:dyDescent="0.25">
      <c r="A1779" s="1">
        <v>43955</v>
      </c>
      <c r="B1779">
        <v>1951.1278583049434</v>
      </c>
      <c r="C1779" t="s">
        <v>91</v>
      </c>
      <c r="I1779" s="1">
        <v>43993</v>
      </c>
      <c r="J1779">
        <v>101.1729212817155</v>
      </c>
      <c r="K1779" t="s">
        <v>129</v>
      </c>
    </row>
    <row r="1780" spans="1:11" x14ac:dyDescent="0.25">
      <c r="A1780" s="1">
        <v>43956</v>
      </c>
      <c r="B1780">
        <v>1978.198504807089</v>
      </c>
      <c r="C1780" t="s">
        <v>91</v>
      </c>
      <c r="I1780" s="1">
        <v>43994</v>
      </c>
      <c r="J1780">
        <v>95.318222866642287</v>
      </c>
      <c r="K1780" t="s">
        <v>129</v>
      </c>
    </row>
    <row r="1781" spans="1:11" x14ac:dyDescent="0.25">
      <c r="A1781" s="1">
        <v>43957</v>
      </c>
      <c r="B1781">
        <v>1827.451130543694</v>
      </c>
      <c r="C1781" t="s">
        <v>91</v>
      </c>
      <c r="I1781" s="1">
        <v>43995</v>
      </c>
      <c r="J1781">
        <v>97.527603163570134</v>
      </c>
      <c r="K1781" t="s">
        <v>129</v>
      </c>
    </row>
    <row r="1782" spans="1:11" x14ac:dyDescent="0.25">
      <c r="A1782" s="1">
        <v>43958</v>
      </c>
      <c r="B1782">
        <v>1718.6138538386899</v>
      </c>
      <c r="C1782" t="s">
        <v>91</v>
      </c>
      <c r="I1782" s="1">
        <v>43996</v>
      </c>
      <c r="J1782">
        <v>110.60893609896763</v>
      </c>
      <c r="K1782" t="s">
        <v>129</v>
      </c>
    </row>
    <row r="1783" spans="1:11" x14ac:dyDescent="0.25">
      <c r="A1783" s="1">
        <v>43959</v>
      </c>
      <c r="B1783">
        <v>1766.7449890696255</v>
      </c>
      <c r="C1783" t="s">
        <v>91</v>
      </c>
      <c r="I1783" s="1">
        <v>43997</v>
      </c>
      <c r="J1783">
        <v>82.341582284164645</v>
      </c>
      <c r="K1783" t="s">
        <v>129</v>
      </c>
    </row>
    <row r="1784" spans="1:11" x14ac:dyDescent="0.25">
      <c r="A1784" s="1">
        <v>43960</v>
      </c>
      <c r="B1784">
        <v>1720.7716076576694</v>
      </c>
      <c r="C1784" t="s">
        <v>91</v>
      </c>
      <c r="I1784" s="1">
        <v>43998</v>
      </c>
      <c r="J1784">
        <v>85.990831148665109</v>
      </c>
      <c r="K1784" t="s">
        <v>129</v>
      </c>
    </row>
    <row r="1785" spans="1:11" x14ac:dyDescent="0.25">
      <c r="A1785" s="1">
        <v>43961</v>
      </c>
      <c r="B1785">
        <v>1496.5457455943774</v>
      </c>
      <c r="C1785" t="s">
        <v>91</v>
      </c>
      <c r="I1785" s="1">
        <v>43999</v>
      </c>
      <c r="J1785">
        <v>70.000307854404696</v>
      </c>
      <c r="K1785" t="s">
        <v>129</v>
      </c>
    </row>
    <row r="1786" spans="1:11" x14ac:dyDescent="0.25">
      <c r="A1786" s="1">
        <v>43962</v>
      </c>
      <c r="B1786">
        <v>1395.0023162416176</v>
      </c>
      <c r="C1786" t="s">
        <v>91</v>
      </c>
      <c r="I1786" s="1">
        <v>44000</v>
      </c>
      <c r="J1786">
        <v>65.127661079815525</v>
      </c>
      <c r="K1786" t="s">
        <v>129</v>
      </c>
    </row>
    <row r="1787" spans="1:11" x14ac:dyDescent="0.25">
      <c r="A1787" s="1">
        <v>43963</v>
      </c>
      <c r="B1787">
        <v>1219.2971901707174</v>
      </c>
      <c r="C1787" t="s">
        <v>91</v>
      </c>
      <c r="I1787" s="1">
        <v>44001</v>
      </c>
      <c r="J1787">
        <v>82.943196050066121</v>
      </c>
      <c r="K1787" t="s">
        <v>129</v>
      </c>
    </row>
    <row r="1788" spans="1:11" x14ac:dyDescent="0.25">
      <c r="A1788" s="1">
        <v>43964</v>
      </c>
      <c r="B1788">
        <v>1243.0257587013566</v>
      </c>
      <c r="C1788" t="s">
        <v>91</v>
      </c>
      <c r="I1788" s="1">
        <v>44002</v>
      </c>
      <c r="J1788">
        <v>90.906172913507206</v>
      </c>
      <c r="K1788" t="s">
        <v>129</v>
      </c>
    </row>
    <row r="1789" spans="1:11" x14ac:dyDescent="0.25">
      <c r="A1789" s="1">
        <v>43965</v>
      </c>
      <c r="B1789">
        <v>1155.2829200194822</v>
      </c>
      <c r="C1789" t="s">
        <v>91</v>
      </c>
      <c r="I1789" s="1">
        <v>44003</v>
      </c>
      <c r="J1789">
        <v>90.103647876877261</v>
      </c>
      <c r="K1789" t="s">
        <v>129</v>
      </c>
    </row>
    <row r="1790" spans="1:11" x14ac:dyDescent="0.25">
      <c r="A1790" s="1">
        <v>43966</v>
      </c>
      <c r="B1790">
        <v>1166.0920204645549</v>
      </c>
      <c r="C1790" t="s">
        <v>91</v>
      </c>
      <c r="I1790" s="1">
        <v>44004</v>
      </c>
      <c r="J1790">
        <v>74.02446229655385</v>
      </c>
      <c r="K1790" t="s">
        <v>129</v>
      </c>
    </row>
    <row r="1791" spans="1:11" x14ac:dyDescent="0.25">
      <c r="A1791" s="1">
        <v>43967</v>
      </c>
      <c r="B1791">
        <v>1105.1169208094841</v>
      </c>
      <c r="C1791" t="s">
        <v>91</v>
      </c>
      <c r="I1791" s="1">
        <v>44005</v>
      </c>
      <c r="J1791">
        <v>70.646739746844119</v>
      </c>
      <c r="K1791" t="s">
        <v>129</v>
      </c>
    </row>
    <row r="1792" spans="1:11" x14ac:dyDescent="0.25">
      <c r="A1792" s="1">
        <v>43968</v>
      </c>
      <c r="B1792">
        <v>980.79377328764099</v>
      </c>
      <c r="C1792" t="s">
        <v>91</v>
      </c>
      <c r="I1792" s="1">
        <v>44006</v>
      </c>
      <c r="J1792">
        <v>75.174055582357283</v>
      </c>
      <c r="K1792" t="s">
        <v>129</v>
      </c>
    </row>
    <row r="1793" spans="1:11" x14ac:dyDescent="0.25">
      <c r="A1793" s="1">
        <v>43969</v>
      </c>
      <c r="B1793">
        <v>880.86931989114998</v>
      </c>
      <c r="C1793" t="s">
        <v>91</v>
      </c>
      <c r="I1793" s="1">
        <v>44007</v>
      </c>
      <c r="J1793">
        <v>76.215048632070449</v>
      </c>
      <c r="K1793" t="s">
        <v>129</v>
      </c>
    </row>
    <row r="1794" spans="1:11" x14ac:dyDescent="0.25">
      <c r="A1794" s="1">
        <v>43970</v>
      </c>
      <c r="B1794">
        <v>1043.6303092208095</v>
      </c>
      <c r="C1794" t="s">
        <v>91</v>
      </c>
      <c r="I1794" s="1">
        <v>44008</v>
      </c>
      <c r="J1794">
        <v>73.216659408158463</v>
      </c>
      <c r="K1794" t="s">
        <v>129</v>
      </c>
    </row>
    <row r="1795" spans="1:11" x14ac:dyDescent="0.25">
      <c r="A1795" s="1">
        <v>43971</v>
      </c>
      <c r="B1795">
        <v>794.33381464178967</v>
      </c>
      <c r="C1795" t="s">
        <v>91</v>
      </c>
      <c r="I1795" s="1">
        <v>44009</v>
      </c>
      <c r="J1795">
        <v>69.065967985468149</v>
      </c>
      <c r="K1795" t="s">
        <v>129</v>
      </c>
    </row>
    <row r="1796" spans="1:11" x14ac:dyDescent="0.25">
      <c r="A1796" s="1">
        <v>43972</v>
      </c>
      <c r="B1796">
        <v>922.71837189027394</v>
      </c>
      <c r="C1796" t="s">
        <v>91</v>
      </c>
      <c r="I1796" s="1">
        <v>44010</v>
      </c>
      <c r="J1796">
        <v>74.231536975396864</v>
      </c>
      <c r="K1796" t="s">
        <v>129</v>
      </c>
    </row>
    <row r="1797" spans="1:11" x14ac:dyDescent="0.25">
      <c r="A1797" s="1">
        <v>43973</v>
      </c>
      <c r="B1797">
        <v>840.49494975210848</v>
      </c>
      <c r="C1797" t="s">
        <v>91</v>
      </c>
      <c r="I1797" s="1">
        <v>44011</v>
      </c>
      <c r="J1797">
        <v>57.103577391916041</v>
      </c>
      <c r="K1797" t="s">
        <v>129</v>
      </c>
    </row>
    <row r="1798" spans="1:11" x14ac:dyDescent="0.25">
      <c r="A1798" s="1">
        <v>43974</v>
      </c>
      <c r="B1798">
        <v>845.35305579062276</v>
      </c>
      <c r="C1798" t="s">
        <v>91</v>
      </c>
      <c r="I1798" s="1">
        <v>44012</v>
      </c>
      <c r="J1798">
        <v>50.535694710337943</v>
      </c>
      <c r="K1798" t="s">
        <v>129</v>
      </c>
    </row>
    <row r="1799" spans="1:11" x14ac:dyDescent="0.25">
      <c r="A1799" s="1">
        <v>43975</v>
      </c>
      <c r="B1799">
        <v>712.8640092447273</v>
      </c>
      <c r="C1799" t="s">
        <v>91</v>
      </c>
      <c r="I1799" s="1">
        <v>44013</v>
      </c>
      <c r="J1799">
        <v>45.446422772894884</v>
      </c>
      <c r="K1799" t="s">
        <v>129</v>
      </c>
    </row>
    <row r="1800" spans="1:11" x14ac:dyDescent="0.25">
      <c r="A1800" s="1">
        <v>43976</v>
      </c>
      <c r="B1800">
        <v>605.34484831739053</v>
      </c>
      <c r="C1800" t="s">
        <v>91</v>
      </c>
      <c r="I1800" s="1">
        <v>44014</v>
      </c>
      <c r="J1800">
        <v>38.299410065275481</v>
      </c>
      <c r="K1800" t="s">
        <v>129</v>
      </c>
    </row>
    <row r="1801" spans="1:11" x14ac:dyDescent="0.25">
      <c r="A1801" s="1">
        <v>43977</v>
      </c>
      <c r="B1801">
        <v>702.32818951138825</v>
      </c>
      <c r="C1801" t="s">
        <v>91</v>
      </c>
      <c r="I1801" s="1">
        <v>44015</v>
      </c>
      <c r="J1801">
        <v>61.353133222753428</v>
      </c>
      <c r="K1801" t="s">
        <v>129</v>
      </c>
    </row>
    <row r="1802" spans="1:11" x14ac:dyDescent="0.25">
      <c r="A1802" s="1">
        <v>43978</v>
      </c>
      <c r="B1802">
        <v>586.11987551945526</v>
      </c>
      <c r="C1802" t="s">
        <v>91</v>
      </c>
      <c r="I1802" s="1">
        <v>43896</v>
      </c>
      <c r="K1802" t="s">
        <v>130</v>
      </c>
    </row>
    <row r="1803" spans="1:11" x14ac:dyDescent="0.25">
      <c r="A1803" s="1">
        <v>43979</v>
      </c>
      <c r="B1803">
        <v>597.28216001333089</v>
      </c>
      <c r="C1803" t="s">
        <v>91</v>
      </c>
      <c r="I1803" s="1">
        <v>43897</v>
      </c>
      <c r="K1803" t="s">
        <v>130</v>
      </c>
    </row>
    <row r="1804" spans="1:11" x14ac:dyDescent="0.25">
      <c r="A1804" s="1">
        <v>43980</v>
      </c>
      <c r="B1804">
        <v>613.90701038757447</v>
      </c>
      <c r="C1804" t="s">
        <v>91</v>
      </c>
      <c r="I1804" s="1">
        <v>43898</v>
      </c>
      <c r="K1804" t="s">
        <v>130</v>
      </c>
    </row>
    <row r="1805" spans="1:11" x14ac:dyDescent="0.25">
      <c r="A1805" s="1">
        <v>43981</v>
      </c>
      <c r="B1805">
        <v>614.52772169570244</v>
      </c>
      <c r="C1805" t="s">
        <v>91</v>
      </c>
      <c r="I1805" s="1">
        <v>43899</v>
      </c>
      <c r="K1805" t="s">
        <v>130</v>
      </c>
    </row>
    <row r="1806" spans="1:11" x14ac:dyDescent="0.25">
      <c r="A1806" s="1">
        <v>43982</v>
      </c>
      <c r="B1806">
        <v>549.22527361516939</v>
      </c>
      <c r="C1806" t="s">
        <v>91</v>
      </c>
      <c r="I1806" s="1">
        <v>43900</v>
      </c>
      <c r="K1806" t="s">
        <v>130</v>
      </c>
    </row>
    <row r="1807" spans="1:11" x14ac:dyDescent="0.25">
      <c r="A1807" s="1">
        <v>43983</v>
      </c>
      <c r="B1807">
        <v>453.58688546375026</v>
      </c>
      <c r="C1807" t="s">
        <v>91</v>
      </c>
      <c r="I1807" s="1">
        <v>43901</v>
      </c>
      <c r="K1807" t="s">
        <v>130</v>
      </c>
    </row>
    <row r="1808" spans="1:11" x14ac:dyDescent="0.25">
      <c r="A1808" s="1">
        <v>43984</v>
      </c>
      <c r="B1808">
        <v>457.63763220094353</v>
      </c>
      <c r="C1808" t="s">
        <v>91</v>
      </c>
      <c r="I1808" s="1">
        <v>43902</v>
      </c>
      <c r="K1808" t="s">
        <v>130</v>
      </c>
    </row>
    <row r="1809" spans="1:11" x14ac:dyDescent="0.25">
      <c r="A1809" s="1">
        <v>43985</v>
      </c>
      <c r="B1809">
        <v>469.3466963538969</v>
      </c>
      <c r="C1809" t="s">
        <v>91</v>
      </c>
      <c r="I1809" s="1">
        <v>43903</v>
      </c>
      <c r="K1809" t="s">
        <v>130</v>
      </c>
    </row>
    <row r="1810" spans="1:11" x14ac:dyDescent="0.25">
      <c r="A1810" s="1">
        <v>43986</v>
      </c>
      <c r="B1810">
        <v>456.44560330408211</v>
      </c>
      <c r="C1810" t="s">
        <v>91</v>
      </c>
      <c r="I1810" s="1">
        <v>43904</v>
      </c>
      <c r="K1810" t="s">
        <v>130</v>
      </c>
    </row>
    <row r="1811" spans="1:11" x14ac:dyDescent="0.25">
      <c r="A1811" s="1">
        <v>43987</v>
      </c>
      <c r="B1811">
        <v>465.69281812214734</v>
      </c>
      <c r="C1811" t="s">
        <v>91</v>
      </c>
      <c r="I1811" s="1">
        <v>43905</v>
      </c>
      <c r="K1811" t="s">
        <v>130</v>
      </c>
    </row>
    <row r="1812" spans="1:11" x14ac:dyDescent="0.25">
      <c r="A1812" s="1">
        <v>43988</v>
      </c>
      <c r="B1812">
        <v>459.01156885825736</v>
      </c>
      <c r="C1812" t="s">
        <v>91</v>
      </c>
      <c r="I1812" s="1">
        <v>43906</v>
      </c>
      <c r="J1812">
        <v>6.6161831487102942</v>
      </c>
      <c r="K1812" t="s">
        <v>130</v>
      </c>
    </row>
    <row r="1813" spans="1:11" x14ac:dyDescent="0.25">
      <c r="A1813" s="1">
        <v>43989</v>
      </c>
      <c r="B1813">
        <v>426.69057836741615</v>
      </c>
      <c r="C1813" t="s">
        <v>91</v>
      </c>
      <c r="I1813" s="1">
        <v>43907</v>
      </c>
      <c r="J1813">
        <v>12.448591174950717</v>
      </c>
      <c r="K1813" t="s">
        <v>130</v>
      </c>
    </row>
    <row r="1814" spans="1:11" x14ac:dyDescent="0.25">
      <c r="A1814" s="1">
        <v>43990</v>
      </c>
      <c r="B1814">
        <v>320.44792088954262</v>
      </c>
      <c r="C1814" t="s">
        <v>91</v>
      </c>
      <c r="I1814" s="1">
        <v>43908</v>
      </c>
      <c r="J1814">
        <v>19.326198338831286</v>
      </c>
      <c r="K1814" t="s">
        <v>130</v>
      </c>
    </row>
    <row r="1815" spans="1:11" x14ac:dyDescent="0.25">
      <c r="A1815" s="1">
        <v>43991</v>
      </c>
      <c r="B1815">
        <v>336.39521540029028</v>
      </c>
      <c r="C1815" t="s">
        <v>91</v>
      </c>
      <c r="I1815" s="1">
        <v>43909</v>
      </c>
      <c r="J1815">
        <v>24.191151112639577</v>
      </c>
      <c r="K1815" t="s">
        <v>130</v>
      </c>
    </row>
    <row r="1816" spans="1:11" x14ac:dyDescent="0.25">
      <c r="A1816" s="1">
        <v>43992</v>
      </c>
      <c r="B1816">
        <v>291.98646660958997</v>
      </c>
      <c r="C1816" t="s">
        <v>91</v>
      </c>
      <c r="I1816" s="1">
        <v>43910</v>
      </c>
      <c r="J1816">
        <v>36.215735625341736</v>
      </c>
      <c r="K1816" t="s">
        <v>130</v>
      </c>
    </row>
    <row r="1817" spans="1:11" x14ac:dyDescent="0.25">
      <c r="A1817" s="1">
        <v>43993</v>
      </c>
      <c r="B1817">
        <v>231.09642574030474</v>
      </c>
      <c r="C1817" t="s">
        <v>91</v>
      </c>
      <c r="I1817" s="1">
        <v>43911</v>
      </c>
      <c r="J1817">
        <v>43.859400463176826</v>
      </c>
      <c r="K1817" t="s">
        <v>130</v>
      </c>
    </row>
    <row r="1818" spans="1:11" x14ac:dyDescent="0.25">
      <c r="A1818" s="1">
        <v>43994</v>
      </c>
      <c r="B1818">
        <v>374.7258054837518</v>
      </c>
      <c r="C1818" t="s">
        <v>91</v>
      </c>
      <c r="I1818" s="1">
        <v>43912</v>
      </c>
      <c r="J1818">
        <v>41.843429387703786</v>
      </c>
      <c r="K1818" t="s">
        <v>130</v>
      </c>
    </row>
    <row r="1819" spans="1:11" x14ac:dyDescent="0.25">
      <c r="A1819" s="1">
        <v>43995</v>
      </c>
      <c r="B1819">
        <v>268.81468351983193</v>
      </c>
      <c r="C1819" t="s">
        <v>91</v>
      </c>
      <c r="I1819" s="1">
        <v>43913</v>
      </c>
      <c r="J1819">
        <v>97.914019541299965</v>
      </c>
      <c r="K1819" t="s">
        <v>130</v>
      </c>
    </row>
    <row r="1820" spans="1:11" x14ac:dyDescent="0.25">
      <c r="A1820" s="1">
        <v>43996</v>
      </c>
      <c r="B1820">
        <v>275.71070490083383</v>
      </c>
      <c r="C1820" t="s">
        <v>91</v>
      </c>
      <c r="I1820" s="1">
        <v>43914</v>
      </c>
      <c r="J1820">
        <v>92.509366861289408</v>
      </c>
      <c r="K1820" t="s">
        <v>130</v>
      </c>
    </row>
    <row r="1821" spans="1:11" x14ac:dyDescent="0.25">
      <c r="A1821" s="1">
        <v>43997</v>
      </c>
      <c r="B1821">
        <v>300.55804389645101</v>
      </c>
      <c r="C1821" t="s">
        <v>91</v>
      </c>
      <c r="I1821" s="1">
        <v>43915</v>
      </c>
      <c r="J1821">
        <v>144.24434132660181</v>
      </c>
      <c r="K1821" t="s">
        <v>130</v>
      </c>
    </row>
    <row r="1822" spans="1:11" x14ac:dyDescent="0.25">
      <c r="A1822" s="1">
        <v>43998</v>
      </c>
      <c r="B1822">
        <v>271.47418244072122</v>
      </c>
      <c r="C1822" t="s">
        <v>91</v>
      </c>
      <c r="I1822" s="1">
        <v>43916</v>
      </c>
      <c r="J1822">
        <v>181.64193541400186</v>
      </c>
      <c r="K1822" t="s">
        <v>130</v>
      </c>
    </row>
    <row r="1823" spans="1:11" x14ac:dyDescent="0.25">
      <c r="A1823" s="1">
        <v>43999</v>
      </c>
      <c r="B1823">
        <v>229.72229223775031</v>
      </c>
      <c r="C1823" t="s">
        <v>91</v>
      </c>
      <c r="I1823" s="1">
        <v>43917</v>
      </c>
      <c r="J1823">
        <v>183.01516386916046</v>
      </c>
      <c r="K1823" t="s">
        <v>130</v>
      </c>
    </row>
    <row r="1824" spans="1:11" x14ac:dyDescent="0.25">
      <c r="A1824" s="1">
        <v>44000</v>
      </c>
      <c r="B1824">
        <v>307.04053998603098</v>
      </c>
      <c r="C1824" t="s">
        <v>91</v>
      </c>
      <c r="I1824" s="1">
        <v>43918</v>
      </c>
      <c r="J1824">
        <v>245.75557470642985</v>
      </c>
      <c r="K1824" t="s">
        <v>130</v>
      </c>
    </row>
    <row r="1825" spans="1:11" x14ac:dyDescent="0.25">
      <c r="A1825" s="1">
        <v>44001</v>
      </c>
      <c r="B1825">
        <v>216.38201904869447</v>
      </c>
      <c r="C1825" t="s">
        <v>91</v>
      </c>
      <c r="I1825" s="1">
        <v>43919</v>
      </c>
      <c r="J1825">
        <v>230.73041513413636</v>
      </c>
      <c r="K1825" t="s">
        <v>130</v>
      </c>
    </row>
    <row r="1826" spans="1:11" x14ac:dyDescent="0.25">
      <c r="A1826" s="1">
        <v>44002</v>
      </c>
      <c r="B1826">
        <v>304.42606710990617</v>
      </c>
      <c r="C1826" t="s">
        <v>91</v>
      </c>
      <c r="I1826" s="1">
        <v>43920</v>
      </c>
      <c r="J1826">
        <v>315.20163415330387</v>
      </c>
      <c r="K1826" t="s">
        <v>130</v>
      </c>
    </row>
    <row r="1827" spans="1:11" x14ac:dyDescent="0.25">
      <c r="A1827" s="1">
        <v>44003</v>
      </c>
      <c r="B1827">
        <v>288.15801055412908</v>
      </c>
      <c r="C1827" t="s">
        <v>91</v>
      </c>
      <c r="I1827" s="1">
        <v>43921</v>
      </c>
      <c r="J1827">
        <v>346.46679900276138</v>
      </c>
      <c r="K1827" t="s">
        <v>130</v>
      </c>
    </row>
    <row r="1828" spans="1:11" x14ac:dyDescent="0.25">
      <c r="A1828" s="1">
        <v>44004</v>
      </c>
      <c r="B1828">
        <v>287.5050656761324</v>
      </c>
      <c r="C1828" t="s">
        <v>91</v>
      </c>
      <c r="I1828" s="1">
        <v>43922</v>
      </c>
      <c r="J1828">
        <v>354.7681573084763</v>
      </c>
      <c r="K1828" t="s">
        <v>130</v>
      </c>
    </row>
    <row r="1829" spans="1:11" x14ac:dyDescent="0.25">
      <c r="A1829" s="1">
        <v>44005</v>
      </c>
      <c r="B1829">
        <v>262.89706687077307</v>
      </c>
      <c r="C1829" t="s">
        <v>91</v>
      </c>
      <c r="I1829" s="1">
        <v>43923</v>
      </c>
      <c r="J1829">
        <v>457.96877903787703</v>
      </c>
      <c r="K1829" t="s">
        <v>130</v>
      </c>
    </row>
    <row r="1830" spans="1:11" x14ac:dyDescent="0.25">
      <c r="A1830" s="1">
        <v>44006</v>
      </c>
      <c r="B1830">
        <v>309.24806780379265</v>
      </c>
      <c r="C1830" t="s">
        <v>91</v>
      </c>
      <c r="I1830" s="1">
        <v>43924</v>
      </c>
      <c r="J1830">
        <v>425.02022413868536</v>
      </c>
      <c r="K1830" t="s">
        <v>130</v>
      </c>
    </row>
    <row r="1831" spans="1:11" x14ac:dyDescent="0.25">
      <c r="A1831" s="1">
        <v>44007</v>
      </c>
      <c r="B1831">
        <v>291.05360899374898</v>
      </c>
      <c r="C1831" t="s">
        <v>91</v>
      </c>
      <c r="I1831" s="1">
        <v>43925</v>
      </c>
      <c r="J1831">
        <v>552.94661853174409</v>
      </c>
      <c r="K1831" t="s">
        <v>130</v>
      </c>
    </row>
    <row r="1832" spans="1:11" x14ac:dyDescent="0.25">
      <c r="A1832" s="1">
        <v>43886</v>
      </c>
      <c r="C1832" t="s">
        <v>92</v>
      </c>
      <c r="I1832" s="1">
        <v>43926</v>
      </c>
      <c r="J1832">
        <v>729.02410117549778</v>
      </c>
      <c r="K1832" t="s">
        <v>130</v>
      </c>
    </row>
    <row r="1833" spans="1:11" x14ac:dyDescent="0.25">
      <c r="A1833" s="1">
        <v>43887</v>
      </c>
      <c r="C1833" t="s">
        <v>92</v>
      </c>
      <c r="I1833" s="1">
        <v>43927</v>
      </c>
      <c r="J1833">
        <v>678.16211880097796</v>
      </c>
      <c r="K1833" t="s">
        <v>130</v>
      </c>
    </row>
    <row r="1834" spans="1:11" x14ac:dyDescent="0.25">
      <c r="A1834" s="1">
        <v>43888</v>
      </c>
      <c r="C1834" t="s">
        <v>92</v>
      </c>
      <c r="I1834" s="1">
        <v>43928</v>
      </c>
      <c r="J1834">
        <v>725.79654946382459</v>
      </c>
      <c r="K1834" t="s">
        <v>130</v>
      </c>
    </row>
    <row r="1835" spans="1:11" x14ac:dyDescent="0.25">
      <c r="A1835" s="1">
        <v>43889</v>
      </c>
      <c r="C1835" t="s">
        <v>92</v>
      </c>
      <c r="I1835" s="1">
        <v>43929</v>
      </c>
      <c r="J1835">
        <v>764.82837419680311</v>
      </c>
      <c r="K1835" t="s">
        <v>130</v>
      </c>
    </row>
    <row r="1836" spans="1:11" x14ac:dyDescent="0.25">
      <c r="A1836" s="1">
        <v>43890</v>
      </c>
      <c r="C1836" t="s">
        <v>92</v>
      </c>
      <c r="I1836" s="1">
        <v>43930</v>
      </c>
      <c r="J1836">
        <v>705.83416034052857</v>
      </c>
      <c r="K1836" t="s">
        <v>130</v>
      </c>
    </row>
    <row r="1837" spans="1:11" x14ac:dyDescent="0.25">
      <c r="A1837" s="1">
        <v>43891</v>
      </c>
      <c r="C1837" t="s">
        <v>92</v>
      </c>
      <c r="I1837" s="1">
        <v>43931</v>
      </c>
      <c r="J1837">
        <v>809.99749970510959</v>
      </c>
      <c r="K1837" t="s">
        <v>130</v>
      </c>
    </row>
    <row r="1838" spans="1:11" x14ac:dyDescent="0.25">
      <c r="A1838" s="1">
        <v>43892</v>
      </c>
      <c r="C1838" t="s">
        <v>92</v>
      </c>
      <c r="I1838" s="1">
        <v>43932</v>
      </c>
      <c r="J1838">
        <v>899.63879895865807</v>
      </c>
      <c r="K1838" t="s">
        <v>130</v>
      </c>
    </row>
    <row r="1839" spans="1:11" x14ac:dyDescent="0.25">
      <c r="A1839" s="1">
        <v>43893</v>
      </c>
      <c r="C1839" t="s">
        <v>92</v>
      </c>
      <c r="I1839" s="1">
        <v>43933</v>
      </c>
      <c r="J1839">
        <v>819.12805765924088</v>
      </c>
      <c r="K1839" t="s">
        <v>130</v>
      </c>
    </row>
    <row r="1840" spans="1:11" x14ac:dyDescent="0.25">
      <c r="A1840" s="1">
        <v>43894</v>
      </c>
      <c r="C1840" t="s">
        <v>92</v>
      </c>
      <c r="I1840" s="1">
        <v>43934</v>
      </c>
      <c r="J1840">
        <v>797.95734394848228</v>
      </c>
      <c r="K1840" t="s">
        <v>130</v>
      </c>
    </row>
    <row r="1841" spans="1:11" x14ac:dyDescent="0.25">
      <c r="A1841" s="1">
        <v>43895</v>
      </c>
      <c r="C1841" t="s">
        <v>92</v>
      </c>
      <c r="I1841" s="1">
        <v>43935</v>
      </c>
      <c r="J1841">
        <v>857.28305831582429</v>
      </c>
      <c r="K1841" t="s">
        <v>130</v>
      </c>
    </row>
    <row r="1842" spans="1:11" x14ac:dyDescent="0.25">
      <c r="A1842" s="1">
        <v>43896</v>
      </c>
      <c r="B1842">
        <v>168.55773099698109</v>
      </c>
      <c r="C1842" t="s">
        <v>92</v>
      </c>
      <c r="I1842" s="1">
        <v>43936</v>
      </c>
      <c r="J1842">
        <v>816.91217843207278</v>
      </c>
      <c r="K1842" t="s">
        <v>130</v>
      </c>
    </row>
    <row r="1843" spans="1:11" x14ac:dyDescent="0.25">
      <c r="A1843" s="1">
        <v>43897</v>
      </c>
      <c r="B1843">
        <v>197.27294410408356</v>
      </c>
      <c r="C1843" t="s">
        <v>92</v>
      </c>
      <c r="I1843" s="1">
        <v>43937</v>
      </c>
      <c r="J1843">
        <v>794.65772065941576</v>
      </c>
      <c r="K1843" t="s">
        <v>130</v>
      </c>
    </row>
    <row r="1844" spans="1:11" x14ac:dyDescent="0.25">
      <c r="A1844" s="1">
        <v>43898</v>
      </c>
      <c r="B1844">
        <v>358.18091878735976</v>
      </c>
      <c r="C1844" t="s">
        <v>92</v>
      </c>
      <c r="I1844" s="1">
        <v>43938</v>
      </c>
      <c r="J1844">
        <v>841.22658119896437</v>
      </c>
      <c r="K1844" t="s">
        <v>130</v>
      </c>
    </row>
    <row r="1845" spans="1:11" x14ac:dyDescent="0.25">
      <c r="A1845" s="1">
        <v>43899</v>
      </c>
      <c r="B1845">
        <v>305.58184762423815</v>
      </c>
      <c r="C1845" t="s">
        <v>92</v>
      </c>
      <c r="I1845" s="1">
        <v>43939</v>
      </c>
      <c r="J1845">
        <v>762.99173372833695</v>
      </c>
      <c r="K1845" t="s">
        <v>130</v>
      </c>
    </row>
    <row r="1846" spans="1:11" x14ac:dyDescent="0.25">
      <c r="A1846" s="1">
        <v>43900</v>
      </c>
      <c r="B1846">
        <v>424.08633477996369</v>
      </c>
      <c r="C1846" t="s">
        <v>92</v>
      </c>
      <c r="I1846" s="1">
        <v>43940</v>
      </c>
      <c r="J1846">
        <v>662.0131433634707</v>
      </c>
      <c r="K1846" t="s">
        <v>130</v>
      </c>
    </row>
    <row r="1847" spans="1:11" x14ac:dyDescent="0.25">
      <c r="A1847" s="1">
        <v>43901</v>
      </c>
      <c r="B1847">
        <v>494.03643621857128</v>
      </c>
      <c r="C1847" t="s">
        <v>92</v>
      </c>
      <c r="I1847" s="1">
        <v>43941</v>
      </c>
      <c r="J1847">
        <v>597.50038511345508</v>
      </c>
      <c r="K1847" t="s">
        <v>130</v>
      </c>
    </row>
    <row r="1848" spans="1:11" x14ac:dyDescent="0.25">
      <c r="A1848" s="1">
        <v>43902</v>
      </c>
      <c r="B1848">
        <v>584.42857239903947</v>
      </c>
      <c r="C1848" t="s">
        <v>92</v>
      </c>
      <c r="I1848" s="1">
        <v>43942</v>
      </c>
      <c r="J1848">
        <v>603.55646669825956</v>
      </c>
      <c r="K1848" t="s">
        <v>130</v>
      </c>
    </row>
    <row r="1849" spans="1:11" x14ac:dyDescent="0.25">
      <c r="A1849" s="1">
        <v>43903</v>
      </c>
      <c r="B1849">
        <v>654.44455140190928</v>
      </c>
      <c r="C1849" t="s">
        <v>92</v>
      </c>
      <c r="I1849" s="1">
        <v>43943</v>
      </c>
      <c r="J1849">
        <v>537.91134774438126</v>
      </c>
      <c r="K1849" t="s">
        <v>130</v>
      </c>
    </row>
    <row r="1850" spans="1:11" x14ac:dyDescent="0.25">
      <c r="A1850" s="1">
        <v>43904</v>
      </c>
      <c r="B1850">
        <v>867.87438408366415</v>
      </c>
      <c r="C1850" t="s">
        <v>92</v>
      </c>
      <c r="I1850" s="1">
        <v>43944</v>
      </c>
      <c r="J1850">
        <v>522.15077656915378</v>
      </c>
      <c r="K1850" t="s">
        <v>130</v>
      </c>
    </row>
    <row r="1851" spans="1:11" x14ac:dyDescent="0.25">
      <c r="A1851" s="1">
        <v>43905</v>
      </c>
      <c r="B1851">
        <v>1061.9640960173117</v>
      </c>
      <c r="C1851" t="s">
        <v>92</v>
      </c>
      <c r="I1851" s="1">
        <v>43945</v>
      </c>
      <c r="J1851">
        <v>563.27308259908204</v>
      </c>
      <c r="K1851" t="s">
        <v>130</v>
      </c>
    </row>
    <row r="1852" spans="1:11" x14ac:dyDescent="0.25">
      <c r="A1852" s="1">
        <v>43906</v>
      </c>
      <c r="B1852">
        <v>1372.289631184989</v>
      </c>
      <c r="C1852" t="s">
        <v>92</v>
      </c>
      <c r="I1852" s="1">
        <v>43946</v>
      </c>
      <c r="J1852">
        <v>492.47935683951903</v>
      </c>
      <c r="K1852" t="s">
        <v>130</v>
      </c>
    </row>
    <row r="1853" spans="1:11" x14ac:dyDescent="0.25">
      <c r="A1853" s="1">
        <v>43907</v>
      </c>
      <c r="B1853">
        <v>1175.2625093454621</v>
      </c>
      <c r="C1853" t="s">
        <v>92</v>
      </c>
      <c r="I1853" s="1">
        <v>43947</v>
      </c>
      <c r="J1853">
        <v>512.31486026543087</v>
      </c>
      <c r="K1853" t="s">
        <v>130</v>
      </c>
    </row>
    <row r="1854" spans="1:11" x14ac:dyDescent="0.25">
      <c r="A1854" s="1">
        <v>43908</v>
      </c>
      <c r="B1854">
        <v>1847.8325845502561</v>
      </c>
      <c r="C1854" t="s">
        <v>92</v>
      </c>
      <c r="I1854" s="1">
        <v>43948</v>
      </c>
      <c r="J1854">
        <v>488.55199435653736</v>
      </c>
      <c r="K1854" t="s">
        <v>130</v>
      </c>
    </row>
    <row r="1855" spans="1:11" x14ac:dyDescent="0.25">
      <c r="A1855" s="1">
        <v>43909</v>
      </c>
      <c r="B1855">
        <v>1991.8214310232477</v>
      </c>
      <c r="C1855" t="s">
        <v>92</v>
      </c>
      <c r="I1855" s="1">
        <v>43949</v>
      </c>
      <c r="J1855">
        <v>521.22128027382871</v>
      </c>
      <c r="K1855" t="s">
        <v>130</v>
      </c>
    </row>
    <row r="1856" spans="1:11" x14ac:dyDescent="0.25">
      <c r="A1856" s="1">
        <v>43910</v>
      </c>
      <c r="B1856">
        <v>2109.1463203416333</v>
      </c>
      <c r="C1856" t="s">
        <v>92</v>
      </c>
      <c r="I1856" s="1">
        <v>43950</v>
      </c>
      <c r="J1856">
        <v>537.86101648717431</v>
      </c>
      <c r="K1856" t="s">
        <v>130</v>
      </c>
    </row>
    <row r="1857" spans="1:11" x14ac:dyDescent="0.25">
      <c r="A1857" s="1">
        <v>43911</v>
      </c>
      <c r="B1857">
        <v>2706.5390552636272</v>
      </c>
      <c r="C1857" t="s">
        <v>92</v>
      </c>
      <c r="I1857" s="1">
        <v>43951</v>
      </c>
      <c r="J1857">
        <v>533.55491184709706</v>
      </c>
      <c r="K1857" t="s">
        <v>130</v>
      </c>
    </row>
    <row r="1858" spans="1:11" x14ac:dyDescent="0.25">
      <c r="A1858" s="1">
        <v>43912</v>
      </c>
      <c r="B1858">
        <v>2725.7645209798129</v>
      </c>
      <c r="C1858" t="s">
        <v>92</v>
      </c>
      <c r="I1858" s="1">
        <v>43952</v>
      </c>
      <c r="J1858">
        <v>551.403287508213</v>
      </c>
      <c r="K1858" t="s">
        <v>130</v>
      </c>
    </row>
    <row r="1859" spans="1:11" x14ac:dyDescent="0.25">
      <c r="A1859" s="1">
        <v>43913</v>
      </c>
      <c r="B1859">
        <v>3146.4091894359226</v>
      </c>
      <c r="C1859" t="s">
        <v>92</v>
      </c>
      <c r="I1859" s="1">
        <v>43953</v>
      </c>
      <c r="J1859">
        <v>548.11724082546186</v>
      </c>
      <c r="K1859" t="s">
        <v>130</v>
      </c>
    </row>
    <row r="1860" spans="1:11" x14ac:dyDescent="0.25">
      <c r="A1860" s="1">
        <v>43914</v>
      </c>
      <c r="B1860">
        <v>3311.7389193903232</v>
      </c>
      <c r="C1860" t="s">
        <v>92</v>
      </c>
      <c r="I1860" s="1">
        <v>43954</v>
      </c>
      <c r="J1860">
        <v>454.96038935710544</v>
      </c>
      <c r="K1860" t="s">
        <v>130</v>
      </c>
    </row>
    <row r="1861" spans="1:11" x14ac:dyDescent="0.25">
      <c r="A1861" s="1">
        <v>43915</v>
      </c>
      <c r="B1861">
        <v>3426.7983420278892</v>
      </c>
      <c r="C1861" t="s">
        <v>92</v>
      </c>
      <c r="I1861" s="1">
        <v>43955</v>
      </c>
      <c r="J1861">
        <v>486.91398735119424</v>
      </c>
      <c r="K1861" t="s">
        <v>130</v>
      </c>
    </row>
    <row r="1862" spans="1:11" x14ac:dyDescent="0.25">
      <c r="A1862" s="1">
        <v>43916</v>
      </c>
      <c r="B1862">
        <v>4209.8852281955924</v>
      </c>
      <c r="C1862" t="s">
        <v>92</v>
      </c>
      <c r="I1862" s="1">
        <v>43956</v>
      </c>
      <c r="J1862">
        <v>474.48876995583225</v>
      </c>
      <c r="K1862" t="s">
        <v>130</v>
      </c>
    </row>
    <row r="1863" spans="1:11" x14ac:dyDescent="0.25">
      <c r="A1863" s="1">
        <v>43917</v>
      </c>
      <c r="B1863">
        <v>4530.7355094969089</v>
      </c>
      <c r="C1863" t="s">
        <v>92</v>
      </c>
      <c r="I1863" s="1">
        <v>43957</v>
      </c>
      <c r="J1863">
        <v>475.32279103575172</v>
      </c>
      <c r="K1863" t="s">
        <v>130</v>
      </c>
    </row>
    <row r="1864" spans="1:11" x14ac:dyDescent="0.25">
      <c r="A1864" s="1">
        <v>43918</v>
      </c>
      <c r="B1864">
        <v>5208.1635379303616</v>
      </c>
      <c r="C1864" t="s">
        <v>92</v>
      </c>
      <c r="I1864" s="1">
        <v>43958</v>
      </c>
      <c r="J1864">
        <v>418.52279241678684</v>
      </c>
      <c r="K1864" t="s">
        <v>130</v>
      </c>
    </row>
    <row r="1865" spans="1:11" x14ac:dyDescent="0.25">
      <c r="A1865" s="1">
        <v>43919</v>
      </c>
      <c r="B1865">
        <v>5464.5450613887915</v>
      </c>
      <c r="C1865" t="s">
        <v>92</v>
      </c>
      <c r="I1865" s="1">
        <v>43959</v>
      </c>
      <c r="J1865">
        <v>448.0863023371428</v>
      </c>
      <c r="K1865" t="s">
        <v>130</v>
      </c>
    </row>
    <row r="1866" spans="1:11" x14ac:dyDescent="0.25">
      <c r="A1866" s="1">
        <v>43920</v>
      </c>
      <c r="B1866">
        <v>5393.9591146710982</v>
      </c>
      <c r="C1866" t="s">
        <v>92</v>
      </c>
      <c r="I1866" s="1">
        <v>43960</v>
      </c>
      <c r="J1866">
        <v>392.68372104433888</v>
      </c>
      <c r="K1866" t="s">
        <v>130</v>
      </c>
    </row>
    <row r="1867" spans="1:11" x14ac:dyDescent="0.25">
      <c r="A1867" s="1">
        <v>43921</v>
      </c>
      <c r="B1867">
        <v>5556.1183372626065</v>
      </c>
      <c r="C1867" t="s">
        <v>92</v>
      </c>
      <c r="I1867" s="1">
        <v>43961</v>
      </c>
      <c r="J1867">
        <v>376.16172817670156</v>
      </c>
      <c r="K1867" t="s">
        <v>130</v>
      </c>
    </row>
    <row r="1868" spans="1:11" x14ac:dyDescent="0.25">
      <c r="A1868" s="1">
        <v>43922</v>
      </c>
      <c r="B1868">
        <v>5096.9054558056414</v>
      </c>
      <c r="C1868" t="s">
        <v>92</v>
      </c>
      <c r="I1868" s="1">
        <v>43962</v>
      </c>
      <c r="J1868">
        <v>327.16917104873465</v>
      </c>
      <c r="K1868" t="s">
        <v>130</v>
      </c>
    </row>
    <row r="1869" spans="1:11" x14ac:dyDescent="0.25">
      <c r="A1869" s="1">
        <v>43923</v>
      </c>
      <c r="B1869">
        <v>5158.9519968642362</v>
      </c>
      <c r="C1869" t="s">
        <v>92</v>
      </c>
      <c r="I1869" s="1">
        <v>43963</v>
      </c>
      <c r="J1869">
        <v>344.5522518298755</v>
      </c>
      <c r="K1869" t="s">
        <v>130</v>
      </c>
    </row>
    <row r="1870" spans="1:11" x14ac:dyDescent="0.25">
      <c r="A1870" s="1">
        <v>43924</v>
      </c>
      <c r="B1870">
        <v>4924.8943858362782</v>
      </c>
      <c r="C1870" t="s">
        <v>92</v>
      </c>
      <c r="I1870" s="1">
        <v>43964</v>
      </c>
      <c r="J1870">
        <v>317.24929021086342</v>
      </c>
      <c r="K1870" t="s">
        <v>130</v>
      </c>
    </row>
    <row r="1871" spans="1:11" x14ac:dyDescent="0.25">
      <c r="A1871" s="1">
        <v>43925</v>
      </c>
      <c r="B1871">
        <v>5097.1185782695957</v>
      </c>
      <c r="C1871" t="s">
        <v>92</v>
      </c>
      <c r="I1871" s="1">
        <v>43965</v>
      </c>
      <c r="J1871">
        <v>287.9465563042686</v>
      </c>
      <c r="K1871" t="s">
        <v>130</v>
      </c>
    </row>
    <row r="1872" spans="1:11" x14ac:dyDescent="0.25">
      <c r="A1872" s="1">
        <v>43926</v>
      </c>
      <c r="B1872">
        <v>5119.4433049666277</v>
      </c>
      <c r="C1872" t="s">
        <v>92</v>
      </c>
      <c r="I1872" s="1">
        <v>43966</v>
      </c>
      <c r="J1872">
        <v>282.40724335882697</v>
      </c>
      <c r="K1872" t="s">
        <v>130</v>
      </c>
    </row>
    <row r="1873" spans="1:11" x14ac:dyDescent="0.25">
      <c r="A1873" s="1">
        <v>43927</v>
      </c>
      <c r="B1873">
        <v>4565.7577069668241</v>
      </c>
      <c r="C1873" t="s">
        <v>92</v>
      </c>
      <c r="I1873" s="1">
        <v>43967</v>
      </c>
      <c r="J1873">
        <v>250.54816853218517</v>
      </c>
      <c r="K1873" t="s">
        <v>130</v>
      </c>
    </row>
    <row r="1874" spans="1:11" x14ac:dyDescent="0.25">
      <c r="A1874" s="1">
        <v>43928</v>
      </c>
      <c r="B1874">
        <v>4404.2526976957597</v>
      </c>
      <c r="C1874" t="s">
        <v>92</v>
      </c>
      <c r="I1874" s="1">
        <v>43968</v>
      </c>
      <c r="J1874">
        <v>307.70554718055348</v>
      </c>
      <c r="K1874" t="s">
        <v>130</v>
      </c>
    </row>
    <row r="1875" spans="1:11" x14ac:dyDescent="0.25">
      <c r="A1875" s="1">
        <v>43929</v>
      </c>
      <c r="B1875">
        <v>4240.5412053296714</v>
      </c>
      <c r="C1875" t="s">
        <v>92</v>
      </c>
      <c r="I1875" s="1">
        <v>43969</v>
      </c>
      <c r="J1875">
        <v>240.09122291519651</v>
      </c>
      <c r="K1875" t="s">
        <v>130</v>
      </c>
    </row>
    <row r="1876" spans="1:11" x14ac:dyDescent="0.25">
      <c r="A1876" s="1">
        <v>43930</v>
      </c>
      <c r="B1876">
        <v>3763.9399205065315</v>
      </c>
      <c r="C1876" t="s">
        <v>92</v>
      </c>
      <c r="I1876" s="1">
        <v>43970</v>
      </c>
      <c r="J1876">
        <v>261.94008201786198</v>
      </c>
      <c r="K1876" t="s">
        <v>130</v>
      </c>
    </row>
    <row r="1877" spans="1:11" x14ac:dyDescent="0.25">
      <c r="A1877" s="1">
        <v>43931</v>
      </c>
      <c r="B1877">
        <v>3760.6012208121479</v>
      </c>
      <c r="C1877" t="s">
        <v>92</v>
      </c>
      <c r="I1877" s="1">
        <v>43971</v>
      </c>
      <c r="J1877">
        <v>235.8490253968119</v>
      </c>
      <c r="K1877" t="s">
        <v>130</v>
      </c>
    </row>
    <row r="1878" spans="1:11" x14ac:dyDescent="0.25">
      <c r="A1878" s="1">
        <v>43932</v>
      </c>
      <c r="B1878">
        <v>3845.5465671660368</v>
      </c>
      <c r="C1878" t="s">
        <v>92</v>
      </c>
      <c r="I1878" s="1">
        <v>43972</v>
      </c>
      <c r="J1878">
        <v>225.33833301259841</v>
      </c>
      <c r="K1878" t="s">
        <v>130</v>
      </c>
    </row>
    <row r="1879" spans="1:11" x14ac:dyDescent="0.25">
      <c r="A1879" s="1">
        <v>43933</v>
      </c>
      <c r="B1879">
        <v>3928.0349725063093</v>
      </c>
      <c r="C1879" t="s">
        <v>92</v>
      </c>
      <c r="I1879" s="1">
        <v>43973</v>
      </c>
      <c r="J1879">
        <v>271.24494715911771</v>
      </c>
      <c r="K1879" t="s">
        <v>130</v>
      </c>
    </row>
    <row r="1880" spans="1:11" x14ac:dyDescent="0.25">
      <c r="A1880" s="1">
        <v>43934</v>
      </c>
      <c r="B1880">
        <v>3739.4611653398711</v>
      </c>
      <c r="C1880" t="s">
        <v>92</v>
      </c>
      <c r="I1880" s="1">
        <v>43974</v>
      </c>
      <c r="J1880">
        <v>294.28270121517846</v>
      </c>
      <c r="K1880" t="s">
        <v>130</v>
      </c>
    </row>
    <row r="1881" spans="1:11" x14ac:dyDescent="0.25">
      <c r="A1881" s="1">
        <v>43935</v>
      </c>
      <c r="B1881">
        <v>3326.0379266095756</v>
      </c>
      <c r="C1881" t="s">
        <v>92</v>
      </c>
      <c r="I1881" s="1">
        <v>43975</v>
      </c>
      <c r="J1881">
        <v>172.51094267439106</v>
      </c>
      <c r="K1881" t="s">
        <v>130</v>
      </c>
    </row>
    <row r="1882" spans="1:11" x14ac:dyDescent="0.25">
      <c r="A1882" s="1">
        <v>43936</v>
      </c>
      <c r="B1882">
        <v>3433.9942589120501</v>
      </c>
      <c r="C1882" t="s">
        <v>92</v>
      </c>
      <c r="I1882" s="1">
        <v>43976</v>
      </c>
      <c r="J1882">
        <v>154.93649192632313</v>
      </c>
      <c r="K1882" t="s">
        <v>130</v>
      </c>
    </row>
    <row r="1883" spans="1:11" x14ac:dyDescent="0.25">
      <c r="A1883" s="1">
        <v>43937</v>
      </c>
      <c r="B1883">
        <v>3346.7854946450225</v>
      </c>
      <c r="C1883" t="s">
        <v>92</v>
      </c>
      <c r="I1883" s="1">
        <v>43977</v>
      </c>
      <c r="J1883">
        <v>177.66604391581944</v>
      </c>
      <c r="K1883" t="s">
        <v>130</v>
      </c>
    </row>
    <row r="1884" spans="1:11" x14ac:dyDescent="0.25">
      <c r="A1884" s="1">
        <v>43938</v>
      </c>
      <c r="B1884">
        <v>3089.4652142681298</v>
      </c>
      <c r="C1884" t="s">
        <v>92</v>
      </c>
      <c r="I1884" s="1">
        <v>43978</v>
      </c>
      <c r="J1884">
        <v>209.4282037494622</v>
      </c>
      <c r="K1884" t="s">
        <v>130</v>
      </c>
    </row>
    <row r="1885" spans="1:11" x14ac:dyDescent="0.25">
      <c r="A1885" s="1">
        <v>43939</v>
      </c>
      <c r="B1885">
        <v>3557.5876971215594</v>
      </c>
      <c r="C1885" t="s">
        <v>92</v>
      </c>
      <c r="I1885" s="1">
        <v>43979</v>
      </c>
      <c r="J1885">
        <v>164.50993657616738</v>
      </c>
      <c r="K1885" t="s">
        <v>130</v>
      </c>
    </row>
    <row r="1886" spans="1:11" x14ac:dyDescent="0.25">
      <c r="A1886" s="1">
        <v>43940</v>
      </c>
      <c r="B1886">
        <v>3590.5929742414091</v>
      </c>
      <c r="C1886" t="s">
        <v>92</v>
      </c>
      <c r="I1886" s="1">
        <v>43980</v>
      </c>
      <c r="J1886">
        <v>185.91139550019545</v>
      </c>
      <c r="K1886" t="s">
        <v>130</v>
      </c>
    </row>
    <row r="1887" spans="1:11" x14ac:dyDescent="0.25">
      <c r="A1887" s="1">
        <v>43941</v>
      </c>
      <c r="B1887">
        <v>3475.5647240085577</v>
      </c>
      <c r="C1887" t="s">
        <v>92</v>
      </c>
      <c r="I1887" s="1">
        <v>43981</v>
      </c>
      <c r="J1887">
        <v>173.26242593317551</v>
      </c>
      <c r="K1887" t="s">
        <v>130</v>
      </c>
    </row>
    <row r="1888" spans="1:11" x14ac:dyDescent="0.25">
      <c r="A1888" s="1">
        <v>43942</v>
      </c>
      <c r="B1888">
        <v>3341.3903951988132</v>
      </c>
      <c r="C1888" t="s">
        <v>92</v>
      </c>
      <c r="I1888" s="1">
        <v>43982</v>
      </c>
      <c r="J1888">
        <v>169.7401663411249</v>
      </c>
      <c r="K1888" t="s">
        <v>130</v>
      </c>
    </row>
    <row r="1889" spans="1:11" x14ac:dyDescent="0.25">
      <c r="A1889" s="1">
        <v>43943</v>
      </c>
      <c r="B1889">
        <v>2863.8378653335858</v>
      </c>
      <c r="C1889" t="s">
        <v>92</v>
      </c>
      <c r="I1889" s="1">
        <v>43983</v>
      </c>
      <c r="J1889">
        <v>174.71776031393611</v>
      </c>
      <c r="K1889" t="s">
        <v>130</v>
      </c>
    </row>
    <row r="1890" spans="1:11" x14ac:dyDescent="0.25">
      <c r="A1890" s="1">
        <v>43944</v>
      </c>
      <c r="B1890">
        <v>3120.8294326228061</v>
      </c>
      <c r="C1890" t="s">
        <v>92</v>
      </c>
      <c r="I1890" s="1">
        <v>43984</v>
      </c>
      <c r="J1890">
        <v>128.27613388716537</v>
      </c>
      <c r="K1890" t="s">
        <v>130</v>
      </c>
    </row>
    <row r="1891" spans="1:11" x14ac:dyDescent="0.25">
      <c r="A1891" s="1">
        <v>43945</v>
      </c>
      <c r="B1891">
        <v>2657.0231199426989</v>
      </c>
      <c r="C1891" t="s">
        <v>92</v>
      </c>
      <c r="I1891" s="1">
        <v>43985</v>
      </c>
      <c r="J1891">
        <v>153.7104656492144</v>
      </c>
      <c r="K1891" t="s">
        <v>130</v>
      </c>
    </row>
    <row r="1892" spans="1:11" x14ac:dyDescent="0.25">
      <c r="A1892" s="1">
        <v>43946</v>
      </c>
      <c r="B1892">
        <v>2682.676118037095</v>
      </c>
      <c r="C1892" t="s">
        <v>92</v>
      </c>
      <c r="I1892" s="1">
        <v>43986</v>
      </c>
      <c r="J1892">
        <v>162.53404312805725</v>
      </c>
      <c r="K1892" t="s">
        <v>130</v>
      </c>
    </row>
    <row r="1893" spans="1:11" x14ac:dyDescent="0.25">
      <c r="A1893" s="1">
        <v>43947</v>
      </c>
      <c r="B1893">
        <v>2866.272298385627</v>
      </c>
      <c r="C1893" t="s">
        <v>92</v>
      </c>
      <c r="I1893" s="1">
        <v>43987</v>
      </c>
      <c r="J1893">
        <v>136.00306800595999</v>
      </c>
      <c r="K1893" t="s">
        <v>130</v>
      </c>
    </row>
    <row r="1894" spans="1:11" x14ac:dyDescent="0.25">
      <c r="A1894" s="1">
        <v>43948</v>
      </c>
      <c r="B1894">
        <v>2543.048278543034</v>
      </c>
      <c r="C1894" t="s">
        <v>92</v>
      </c>
      <c r="I1894" s="1">
        <v>43988</v>
      </c>
      <c r="J1894">
        <v>109.1400515411309</v>
      </c>
      <c r="K1894" t="s">
        <v>130</v>
      </c>
    </row>
    <row r="1895" spans="1:11" x14ac:dyDescent="0.25">
      <c r="A1895" s="1">
        <v>43949</v>
      </c>
      <c r="B1895">
        <v>2692.9544876028094</v>
      </c>
      <c r="C1895" t="s">
        <v>92</v>
      </c>
      <c r="I1895" s="1">
        <v>43989</v>
      </c>
      <c r="J1895">
        <v>92.824944572406665</v>
      </c>
      <c r="K1895" t="s">
        <v>130</v>
      </c>
    </row>
    <row r="1896" spans="1:11" x14ac:dyDescent="0.25">
      <c r="A1896" s="1">
        <v>43950</v>
      </c>
      <c r="B1896">
        <v>2667.3563881715977</v>
      </c>
      <c r="C1896" t="s">
        <v>92</v>
      </c>
      <c r="I1896" s="1">
        <v>43990</v>
      </c>
      <c r="J1896">
        <v>63.502114996771773</v>
      </c>
      <c r="K1896" t="s">
        <v>130</v>
      </c>
    </row>
    <row r="1897" spans="1:11" x14ac:dyDescent="0.25">
      <c r="A1897" s="1">
        <v>43951</v>
      </c>
      <c r="B1897">
        <v>2241.6201570799672</v>
      </c>
      <c r="C1897" t="s">
        <v>92</v>
      </c>
      <c r="I1897" s="1">
        <v>43991</v>
      </c>
      <c r="J1897">
        <v>101.38325978550029</v>
      </c>
      <c r="K1897" t="s">
        <v>130</v>
      </c>
    </row>
    <row r="1898" spans="1:11" x14ac:dyDescent="0.25">
      <c r="A1898" s="1">
        <v>43952</v>
      </c>
      <c r="B1898">
        <v>2593.2945046583427</v>
      </c>
      <c r="C1898" t="s">
        <v>92</v>
      </c>
      <c r="I1898" s="1">
        <v>43992</v>
      </c>
      <c r="J1898">
        <v>77.573851346320239</v>
      </c>
      <c r="K1898" t="s">
        <v>130</v>
      </c>
    </row>
    <row r="1899" spans="1:11" x14ac:dyDescent="0.25">
      <c r="A1899" s="1">
        <v>43953</v>
      </c>
      <c r="B1899">
        <v>2219.7142369470007</v>
      </c>
      <c r="C1899" t="s">
        <v>92</v>
      </c>
      <c r="I1899" s="1">
        <v>43993</v>
      </c>
      <c r="J1899">
        <v>87.464509890980835</v>
      </c>
      <c r="K1899" t="s">
        <v>130</v>
      </c>
    </row>
    <row r="1900" spans="1:11" x14ac:dyDescent="0.25">
      <c r="A1900" s="1">
        <v>43954</v>
      </c>
      <c r="B1900">
        <v>2363.8211046317888</v>
      </c>
      <c r="C1900" t="s">
        <v>92</v>
      </c>
      <c r="I1900" s="1">
        <v>43994</v>
      </c>
      <c r="J1900">
        <v>64.197964843603458</v>
      </c>
      <c r="K1900" t="s">
        <v>130</v>
      </c>
    </row>
    <row r="1901" spans="1:11" x14ac:dyDescent="0.25">
      <c r="A1901" s="1">
        <v>43955</v>
      </c>
      <c r="B1901">
        <v>2002.616059551601</v>
      </c>
      <c r="C1901" t="s">
        <v>92</v>
      </c>
      <c r="I1901" s="1">
        <v>43995</v>
      </c>
      <c r="J1901">
        <v>61.765655388735809</v>
      </c>
      <c r="K1901" t="s">
        <v>130</v>
      </c>
    </row>
    <row r="1902" spans="1:11" x14ac:dyDescent="0.25">
      <c r="A1902" s="1">
        <v>43956</v>
      </c>
      <c r="B1902">
        <v>1829.2399779222437</v>
      </c>
      <c r="C1902" t="s">
        <v>92</v>
      </c>
      <c r="I1902" s="1">
        <v>43996</v>
      </c>
      <c r="J1902">
        <v>70.905350682960758</v>
      </c>
      <c r="K1902" t="s">
        <v>130</v>
      </c>
    </row>
    <row r="1903" spans="1:11" x14ac:dyDescent="0.25">
      <c r="A1903" s="1">
        <v>43957</v>
      </c>
      <c r="B1903">
        <v>1797.3926049189035</v>
      </c>
      <c r="C1903" t="s">
        <v>92</v>
      </c>
      <c r="I1903" s="1">
        <v>43997</v>
      </c>
      <c r="J1903">
        <v>73.323681559815768</v>
      </c>
      <c r="K1903" t="s">
        <v>130</v>
      </c>
    </row>
    <row r="1904" spans="1:11" x14ac:dyDescent="0.25">
      <c r="A1904" s="1">
        <v>43958</v>
      </c>
      <c r="B1904">
        <v>1598.4932510228739</v>
      </c>
      <c r="C1904" t="s">
        <v>92</v>
      </c>
      <c r="I1904" s="1">
        <v>43998</v>
      </c>
      <c r="J1904">
        <v>78.364703924087792</v>
      </c>
      <c r="K1904" t="s">
        <v>130</v>
      </c>
    </row>
    <row r="1905" spans="1:11" x14ac:dyDescent="0.25">
      <c r="A1905" s="1">
        <v>43959</v>
      </c>
      <c r="B1905">
        <v>1547.686757215514</v>
      </c>
      <c r="C1905" t="s">
        <v>92</v>
      </c>
      <c r="I1905" s="1">
        <v>43999</v>
      </c>
      <c r="J1905">
        <v>75.902651550590832</v>
      </c>
      <c r="K1905" t="s">
        <v>130</v>
      </c>
    </row>
    <row r="1906" spans="1:11" x14ac:dyDescent="0.25">
      <c r="A1906" s="1">
        <v>43960</v>
      </c>
      <c r="B1906">
        <v>1639.5340437381797</v>
      </c>
      <c r="C1906" t="s">
        <v>92</v>
      </c>
      <c r="I1906" s="1">
        <v>44000</v>
      </c>
      <c r="J1906">
        <v>51.654739002062044</v>
      </c>
      <c r="K1906" t="s">
        <v>130</v>
      </c>
    </row>
    <row r="1907" spans="1:11" x14ac:dyDescent="0.25">
      <c r="A1907" s="1">
        <v>43961</v>
      </c>
      <c r="B1907">
        <v>1416.7597969337785</v>
      </c>
      <c r="C1907" t="s">
        <v>92</v>
      </c>
      <c r="I1907" s="1">
        <v>44001</v>
      </c>
      <c r="J1907">
        <v>74.408614015724751</v>
      </c>
      <c r="K1907" t="s">
        <v>130</v>
      </c>
    </row>
    <row r="1908" spans="1:11" x14ac:dyDescent="0.25">
      <c r="A1908" s="1">
        <v>43962</v>
      </c>
      <c r="B1908">
        <v>1381.1561321572528</v>
      </c>
      <c r="C1908" t="s">
        <v>92</v>
      </c>
      <c r="I1908" s="1">
        <v>44002</v>
      </c>
      <c r="J1908">
        <v>76.551138781672094</v>
      </c>
      <c r="K1908" t="s">
        <v>130</v>
      </c>
    </row>
    <row r="1909" spans="1:11" x14ac:dyDescent="0.25">
      <c r="A1909" s="1">
        <v>43963</v>
      </c>
      <c r="B1909">
        <v>1109.5582165995793</v>
      </c>
      <c r="C1909" t="s">
        <v>92</v>
      </c>
      <c r="I1909" s="1">
        <v>44003</v>
      </c>
      <c r="J1909">
        <v>67.899277342788878</v>
      </c>
      <c r="K1909" t="s">
        <v>130</v>
      </c>
    </row>
    <row r="1910" spans="1:11" x14ac:dyDescent="0.25">
      <c r="A1910" s="1">
        <v>43964</v>
      </c>
      <c r="B1910">
        <v>1201.2169709010955</v>
      </c>
      <c r="C1910" t="s">
        <v>92</v>
      </c>
      <c r="I1910" s="1">
        <v>44004</v>
      </c>
      <c r="J1910">
        <v>54.466792784958557</v>
      </c>
      <c r="K1910" t="s">
        <v>130</v>
      </c>
    </row>
    <row r="1911" spans="1:11" x14ac:dyDescent="0.25">
      <c r="A1911" s="1">
        <v>43965</v>
      </c>
      <c r="B1911">
        <v>1028.1183303059804</v>
      </c>
      <c r="C1911" t="s">
        <v>92</v>
      </c>
      <c r="I1911" s="1">
        <v>44005</v>
      </c>
      <c r="J1911">
        <v>57.175371799488715</v>
      </c>
      <c r="K1911" t="s">
        <v>130</v>
      </c>
    </row>
    <row r="1912" spans="1:11" x14ac:dyDescent="0.25">
      <c r="A1912" s="1">
        <v>43966</v>
      </c>
      <c r="B1912">
        <v>975.89797894618528</v>
      </c>
      <c r="C1912" t="s">
        <v>92</v>
      </c>
      <c r="I1912" s="1">
        <v>44006</v>
      </c>
      <c r="J1912">
        <v>73.100908094444534</v>
      </c>
      <c r="K1912" t="s">
        <v>130</v>
      </c>
    </row>
    <row r="1913" spans="1:11" x14ac:dyDescent="0.25">
      <c r="A1913" s="1">
        <v>43967</v>
      </c>
      <c r="B1913">
        <v>1009.4468891606122</v>
      </c>
      <c r="C1913" t="s">
        <v>92</v>
      </c>
      <c r="I1913" s="1">
        <v>44007</v>
      </c>
      <c r="J1913">
        <v>74.849616285609329</v>
      </c>
      <c r="K1913" t="s">
        <v>130</v>
      </c>
    </row>
    <row r="1914" spans="1:11" x14ac:dyDescent="0.25">
      <c r="A1914" s="1">
        <v>43968</v>
      </c>
      <c r="B1914">
        <v>933.55858892052584</v>
      </c>
      <c r="C1914" t="s">
        <v>92</v>
      </c>
      <c r="I1914" s="1">
        <v>44008</v>
      </c>
      <c r="J1914">
        <v>64.822245394609013</v>
      </c>
      <c r="K1914" t="s">
        <v>130</v>
      </c>
    </row>
    <row r="1915" spans="1:11" x14ac:dyDescent="0.25">
      <c r="A1915" s="1">
        <v>43969</v>
      </c>
      <c r="B1915">
        <v>848.79145484789751</v>
      </c>
      <c r="C1915" t="s">
        <v>92</v>
      </c>
      <c r="I1915" s="1">
        <v>44009</v>
      </c>
      <c r="J1915">
        <v>53.494410834841332</v>
      </c>
      <c r="K1915" t="s">
        <v>130</v>
      </c>
    </row>
    <row r="1916" spans="1:11" x14ac:dyDescent="0.25">
      <c r="A1916" s="1">
        <v>43970</v>
      </c>
      <c r="B1916">
        <v>993.3607412396284</v>
      </c>
      <c r="C1916" t="s">
        <v>92</v>
      </c>
      <c r="I1916" s="1">
        <v>44010</v>
      </c>
      <c r="J1916">
        <v>55.902881482651964</v>
      </c>
      <c r="K1916" t="s">
        <v>130</v>
      </c>
    </row>
    <row r="1917" spans="1:11" x14ac:dyDescent="0.25">
      <c r="A1917" s="1">
        <v>43971</v>
      </c>
      <c r="B1917">
        <v>703.45368105057025</v>
      </c>
      <c r="C1917" t="s">
        <v>92</v>
      </c>
      <c r="I1917" s="1">
        <v>44011</v>
      </c>
      <c r="J1917">
        <v>50.307206844120451</v>
      </c>
      <c r="K1917" t="s">
        <v>130</v>
      </c>
    </row>
    <row r="1918" spans="1:11" x14ac:dyDescent="0.25">
      <c r="A1918" s="1">
        <v>43972</v>
      </c>
      <c r="B1918">
        <v>849.91409884658697</v>
      </c>
      <c r="C1918" t="s">
        <v>92</v>
      </c>
      <c r="I1918" s="1">
        <v>44012</v>
      </c>
      <c r="J1918">
        <v>46.979224239816922</v>
      </c>
      <c r="K1918" t="s">
        <v>130</v>
      </c>
    </row>
    <row r="1919" spans="1:11" x14ac:dyDescent="0.25">
      <c r="A1919" s="1">
        <v>43973</v>
      </c>
      <c r="B1919">
        <v>759.59153786181355</v>
      </c>
      <c r="C1919" t="s">
        <v>92</v>
      </c>
      <c r="I1919" s="1">
        <v>44013</v>
      </c>
      <c r="J1919">
        <v>37.573281877839541</v>
      </c>
      <c r="K1919" t="s">
        <v>130</v>
      </c>
    </row>
    <row r="1920" spans="1:11" x14ac:dyDescent="0.25">
      <c r="A1920" s="1">
        <v>43974</v>
      </c>
      <c r="B1920">
        <v>817.26042380426509</v>
      </c>
      <c r="C1920" t="s">
        <v>92</v>
      </c>
      <c r="I1920" s="1">
        <v>44014</v>
      </c>
      <c r="J1920">
        <v>25.101735515197547</v>
      </c>
      <c r="K1920" t="s">
        <v>130</v>
      </c>
    </row>
    <row r="1921" spans="1:11" x14ac:dyDescent="0.25">
      <c r="A1921" s="1">
        <v>43975</v>
      </c>
      <c r="B1921">
        <v>731.40964929867323</v>
      </c>
      <c r="C1921" t="s">
        <v>92</v>
      </c>
      <c r="I1921" s="1">
        <v>44015</v>
      </c>
      <c r="J1921">
        <v>45.5662369339571</v>
      </c>
      <c r="K1921" t="s">
        <v>130</v>
      </c>
    </row>
    <row r="1922" spans="1:11" x14ac:dyDescent="0.25">
      <c r="A1922" s="1">
        <v>43976</v>
      </c>
      <c r="B1922">
        <v>519.39164749306008</v>
      </c>
      <c r="C1922" t="s">
        <v>92</v>
      </c>
      <c r="I1922" s="1">
        <v>43896</v>
      </c>
      <c r="K1922" t="s">
        <v>131</v>
      </c>
    </row>
    <row r="1923" spans="1:11" x14ac:dyDescent="0.25">
      <c r="A1923" s="1">
        <v>43977</v>
      </c>
      <c r="B1923">
        <v>635.94920031235063</v>
      </c>
      <c r="C1923" t="s">
        <v>92</v>
      </c>
      <c r="I1923" s="1">
        <v>43897</v>
      </c>
      <c r="K1923" t="s">
        <v>131</v>
      </c>
    </row>
    <row r="1924" spans="1:11" x14ac:dyDescent="0.25">
      <c r="A1924" s="1">
        <v>43978</v>
      </c>
      <c r="B1924">
        <v>569.79320013101972</v>
      </c>
      <c r="C1924" t="s">
        <v>92</v>
      </c>
      <c r="I1924" s="1">
        <v>43898</v>
      </c>
      <c r="K1924" t="s">
        <v>131</v>
      </c>
    </row>
    <row r="1925" spans="1:11" x14ac:dyDescent="0.25">
      <c r="A1925" s="1">
        <v>43979</v>
      </c>
      <c r="B1925">
        <v>472.50415037216999</v>
      </c>
      <c r="C1925" t="s">
        <v>92</v>
      </c>
      <c r="I1925" s="1">
        <v>43899</v>
      </c>
      <c r="K1925" t="s">
        <v>131</v>
      </c>
    </row>
    <row r="1926" spans="1:11" x14ac:dyDescent="0.25">
      <c r="A1926" s="1">
        <v>43980</v>
      </c>
      <c r="B1926">
        <v>553.80134921097488</v>
      </c>
      <c r="C1926" t="s">
        <v>92</v>
      </c>
      <c r="I1926" s="1">
        <v>43900</v>
      </c>
      <c r="K1926" t="s">
        <v>131</v>
      </c>
    </row>
    <row r="1927" spans="1:11" x14ac:dyDescent="0.25">
      <c r="A1927" s="1">
        <v>43981</v>
      </c>
      <c r="B1927">
        <v>540.18472234045521</v>
      </c>
      <c r="C1927" t="s">
        <v>92</v>
      </c>
      <c r="I1927" s="1">
        <v>43901</v>
      </c>
      <c r="K1927" t="s">
        <v>131</v>
      </c>
    </row>
    <row r="1928" spans="1:11" x14ac:dyDescent="0.25">
      <c r="A1928" s="1">
        <v>43982</v>
      </c>
      <c r="B1928">
        <v>564.86042621358217</v>
      </c>
      <c r="C1928" t="s">
        <v>92</v>
      </c>
      <c r="I1928" s="1">
        <v>43902</v>
      </c>
      <c r="K1928" t="s">
        <v>131</v>
      </c>
    </row>
    <row r="1929" spans="1:11" x14ac:dyDescent="0.25">
      <c r="A1929" s="1">
        <v>43983</v>
      </c>
      <c r="B1929">
        <v>411.49213714782178</v>
      </c>
      <c r="C1929" t="s">
        <v>92</v>
      </c>
      <c r="I1929" s="1">
        <v>43903</v>
      </c>
      <c r="K1929" t="s">
        <v>131</v>
      </c>
    </row>
    <row r="1930" spans="1:11" x14ac:dyDescent="0.25">
      <c r="A1930" s="1">
        <v>43984</v>
      </c>
      <c r="B1930">
        <v>402.60845858390798</v>
      </c>
      <c r="C1930" t="s">
        <v>92</v>
      </c>
      <c r="I1930" s="1">
        <v>43904</v>
      </c>
      <c r="K1930" t="s">
        <v>131</v>
      </c>
    </row>
    <row r="1931" spans="1:11" x14ac:dyDescent="0.25">
      <c r="A1931" s="1">
        <v>43985</v>
      </c>
      <c r="B1931">
        <v>460.85097177184093</v>
      </c>
      <c r="C1931" t="s">
        <v>92</v>
      </c>
      <c r="I1931" s="1">
        <v>43905</v>
      </c>
      <c r="K1931" t="s">
        <v>131</v>
      </c>
    </row>
    <row r="1932" spans="1:11" x14ac:dyDescent="0.25">
      <c r="A1932" s="1">
        <v>43986</v>
      </c>
      <c r="B1932">
        <v>379.11849384447879</v>
      </c>
      <c r="C1932" t="s">
        <v>92</v>
      </c>
      <c r="I1932" s="1">
        <v>43906</v>
      </c>
      <c r="J1932">
        <v>27.580803219626659</v>
      </c>
      <c r="K1932" t="s">
        <v>131</v>
      </c>
    </row>
    <row r="1933" spans="1:11" x14ac:dyDescent="0.25">
      <c r="A1933" s="1">
        <v>43987</v>
      </c>
      <c r="B1933">
        <v>390.12383830208609</v>
      </c>
      <c r="C1933" t="s">
        <v>92</v>
      </c>
      <c r="I1933" s="1">
        <v>43907</v>
      </c>
      <c r="J1933">
        <v>33.034324665893266</v>
      </c>
      <c r="K1933" t="s">
        <v>131</v>
      </c>
    </row>
    <row r="1934" spans="1:11" x14ac:dyDescent="0.25">
      <c r="A1934" s="1">
        <v>43988</v>
      </c>
      <c r="B1934">
        <v>401.32527258518684</v>
      </c>
      <c r="C1934" t="s">
        <v>92</v>
      </c>
      <c r="I1934" s="1">
        <v>43908</v>
      </c>
      <c r="J1934">
        <v>39.487260811352961</v>
      </c>
      <c r="K1934" t="s">
        <v>131</v>
      </c>
    </row>
    <row r="1935" spans="1:11" x14ac:dyDescent="0.25">
      <c r="A1935" s="1">
        <v>43989</v>
      </c>
      <c r="B1935">
        <v>422.0282374384181</v>
      </c>
      <c r="C1935" t="s">
        <v>92</v>
      </c>
      <c r="I1935" s="1">
        <v>43909</v>
      </c>
      <c r="J1935">
        <v>44.235068372032352</v>
      </c>
      <c r="K1935" t="s">
        <v>131</v>
      </c>
    </row>
    <row r="1936" spans="1:11" x14ac:dyDescent="0.25">
      <c r="A1936" s="1">
        <v>43990</v>
      </c>
      <c r="B1936">
        <v>320.10653925293292</v>
      </c>
      <c r="C1936" t="s">
        <v>92</v>
      </c>
      <c r="I1936" s="1">
        <v>43910</v>
      </c>
      <c r="J1936">
        <v>55.980152715482248</v>
      </c>
      <c r="K1936" t="s">
        <v>131</v>
      </c>
    </row>
    <row r="1937" spans="1:11" x14ac:dyDescent="0.25">
      <c r="A1937" s="1">
        <v>43991</v>
      </c>
      <c r="B1937">
        <v>291.9003633586745</v>
      </c>
      <c r="C1937" t="s">
        <v>92</v>
      </c>
      <c r="I1937" s="1">
        <v>43911</v>
      </c>
      <c r="J1937">
        <v>63.408150635260107</v>
      </c>
      <c r="K1937" t="s">
        <v>131</v>
      </c>
    </row>
    <row r="1938" spans="1:11" x14ac:dyDescent="0.25">
      <c r="A1938" s="1">
        <v>43992</v>
      </c>
      <c r="B1938">
        <v>243.61153267158261</v>
      </c>
      <c r="C1938" t="s">
        <v>92</v>
      </c>
      <c r="I1938" s="1">
        <v>43912</v>
      </c>
      <c r="J1938">
        <v>61.897640351579817</v>
      </c>
      <c r="K1938" t="s">
        <v>131</v>
      </c>
    </row>
    <row r="1939" spans="1:11" x14ac:dyDescent="0.25">
      <c r="A1939" s="1">
        <v>43993</v>
      </c>
      <c r="B1939">
        <v>169.51328443822314</v>
      </c>
      <c r="C1939" t="s">
        <v>92</v>
      </c>
      <c r="I1939" s="1">
        <v>43913</v>
      </c>
      <c r="J1939">
        <v>115.04019547881288</v>
      </c>
      <c r="K1939" t="s">
        <v>131</v>
      </c>
    </row>
    <row r="1940" spans="1:11" x14ac:dyDescent="0.25">
      <c r="A1940" s="1">
        <v>43994</v>
      </c>
      <c r="B1940">
        <v>296.2576332511332</v>
      </c>
      <c r="C1940" t="s">
        <v>92</v>
      </c>
      <c r="I1940" s="1">
        <v>43914</v>
      </c>
      <c r="J1940">
        <v>110.18603653016548</v>
      </c>
      <c r="K1940" t="s">
        <v>131</v>
      </c>
    </row>
    <row r="1941" spans="1:11" x14ac:dyDescent="0.25">
      <c r="A1941" s="1">
        <v>43995</v>
      </c>
      <c r="B1941">
        <v>199.46458219295255</v>
      </c>
      <c r="C1941" t="s">
        <v>92</v>
      </c>
      <c r="I1941" s="1">
        <v>43915</v>
      </c>
      <c r="J1941">
        <v>160.33440162769915</v>
      </c>
      <c r="K1941" t="s">
        <v>131</v>
      </c>
    </row>
    <row r="1942" spans="1:11" x14ac:dyDescent="0.25">
      <c r="A1942" s="1">
        <v>43996</v>
      </c>
      <c r="B1942">
        <v>242.81320499746013</v>
      </c>
      <c r="C1942" t="s">
        <v>92</v>
      </c>
      <c r="I1942" s="1">
        <v>43916</v>
      </c>
      <c r="J1942">
        <v>196.22098860568025</v>
      </c>
      <c r="K1942" t="s">
        <v>131</v>
      </c>
    </row>
    <row r="1943" spans="1:11" x14ac:dyDescent="0.25">
      <c r="A1943" s="1">
        <v>43997</v>
      </c>
      <c r="B1943">
        <v>279.77141904408535</v>
      </c>
      <c r="C1943" t="s">
        <v>92</v>
      </c>
      <c r="I1943" s="1">
        <v>43917</v>
      </c>
      <c r="J1943">
        <v>198.15627512681974</v>
      </c>
      <c r="K1943" t="s">
        <v>131</v>
      </c>
    </row>
    <row r="1944" spans="1:11" x14ac:dyDescent="0.25">
      <c r="A1944" s="1">
        <v>43998</v>
      </c>
      <c r="B1944">
        <v>228.8014606682525</v>
      </c>
      <c r="C1944" t="s">
        <v>92</v>
      </c>
      <c r="I1944" s="1">
        <v>43918</v>
      </c>
      <c r="J1944">
        <v>259.63218253407916</v>
      </c>
      <c r="K1944" t="s">
        <v>131</v>
      </c>
    </row>
    <row r="1945" spans="1:11" x14ac:dyDescent="0.25">
      <c r="A1945" s="1">
        <v>43999</v>
      </c>
      <c r="B1945">
        <v>241.12125262937565</v>
      </c>
      <c r="C1945" t="s">
        <v>92</v>
      </c>
      <c r="I1945" s="1">
        <v>43919</v>
      </c>
      <c r="J1945">
        <v>247.20412285453565</v>
      </c>
      <c r="K1945" t="s">
        <v>131</v>
      </c>
    </row>
    <row r="1946" spans="1:11" x14ac:dyDescent="0.25">
      <c r="A1946" s="1">
        <v>44000</v>
      </c>
      <c r="B1946">
        <v>253.79188626407779</v>
      </c>
      <c r="C1946" t="s">
        <v>92</v>
      </c>
      <c r="I1946" s="1">
        <v>43920</v>
      </c>
      <c r="J1946">
        <v>326.81378349315759</v>
      </c>
      <c r="K1946" t="s">
        <v>131</v>
      </c>
    </row>
    <row r="1947" spans="1:11" x14ac:dyDescent="0.25">
      <c r="A1947" s="1">
        <v>44001</v>
      </c>
      <c r="B1947">
        <v>156.39696081161983</v>
      </c>
      <c r="C1947" t="s">
        <v>92</v>
      </c>
      <c r="I1947" s="1">
        <v>43921</v>
      </c>
      <c r="J1947">
        <v>357.22520764069378</v>
      </c>
      <c r="K1947" t="s">
        <v>131</v>
      </c>
    </row>
    <row r="1948" spans="1:11" x14ac:dyDescent="0.25">
      <c r="A1948" s="1">
        <v>44002</v>
      </c>
      <c r="B1948">
        <v>310.88828009896514</v>
      </c>
      <c r="C1948" t="s">
        <v>92</v>
      </c>
      <c r="I1948" s="1">
        <v>43922</v>
      </c>
      <c r="J1948">
        <v>364.52948075372296</v>
      </c>
      <c r="K1948" t="s">
        <v>131</v>
      </c>
    </row>
    <row r="1949" spans="1:11" x14ac:dyDescent="0.25">
      <c r="A1949" s="1">
        <v>44003</v>
      </c>
      <c r="B1949">
        <v>240.30602299616098</v>
      </c>
      <c r="C1949" t="s">
        <v>92</v>
      </c>
      <c r="I1949" s="1">
        <v>43923</v>
      </c>
      <c r="J1949">
        <v>464.94352072067403</v>
      </c>
      <c r="K1949" t="s">
        <v>131</v>
      </c>
    </row>
    <row r="1950" spans="1:11" x14ac:dyDescent="0.25">
      <c r="A1950" s="1">
        <v>44004</v>
      </c>
      <c r="B1950">
        <v>254.98274707954641</v>
      </c>
      <c r="C1950" t="s">
        <v>92</v>
      </c>
      <c r="I1950" s="1">
        <v>43924</v>
      </c>
      <c r="J1950">
        <v>431.35337014925534</v>
      </c>
      <c r="K1950" t="s">
        <v>131</v>
      </c>
    </row>
    <row r="1951" spans="1:11" x14ac:dyDescent="0.25">
      <c r="A1951" s="1">
        <v>44005</v>
      </c>
      <c r="B1951">
        <v>265.23876804648637</v>
      </c>
      <c r="C1951" t="s">
        <v>92</v>
      </c>
      <c r="I1951" s="1">
        <v>43925</v>
      </c>
      <c r="J1951">
        <v>553.59376388883686</v>
      </c>
      <c r="K1951" t="s">
        <v>131</v>
      </c>
    </row>
    <row r="1952" spans="1:11" x14ac:dyDescent="0.25">
      <c r="A1952" s="1">
        <v>44006</v>
      </c>
      <c r="B1952">
        <v>278.85102557782284</v>
      </c>
      <c r="C1952" t="s">
        <v>92</v>
      </c>
      <c r="I1952" s="1">
        <v>43926</v>
      </c>
      <c r="J1952">
        <v>723.45344786119733</v>
      </c>
      <c r="K1952" t="s">
        <v>131</v>
      </c>
    </row>
    <row r="1953" spans="1:11" x14ac:dyDescent="0.25">
      <c r="A1953" s="1">
        <v>44007</v>
      </c>
      <c r="B1953">
        <v>276.2679631669003</v>
      </c>
      <c r="C1953" t="s">
        <v>92</v>
      </c>
      <c r="I1953" s="1">
        <v>43927</v>
      </c>
      <c r="J1953">
        <v>677.25801647741594</v>
      </c>
      <c r="K1953" t="s">
        <v>131</v>
      </c>
    </row>
    <row r="1954" spans="1:11" x14ac:dyDescent="0.25">
      <c r="A1954" s="1">
        <v>43886</v>
      </c>
      <c r="C1954" t="s">
        <v>93</v>
      </c>
      <c r="I1954" s="1">
        <v>43928</v>
      </c>
      <c r="J1954">
        <v>730.73080531157552</v>
      </c>
      <c r="K1954" t="s">
        <v>131</v>
      </c>
    </row>
    <row r="1955" spans="1:11" x14ac:dyDescent="0.25">
      <c r="A1955" s="1">
        <v>43887</v>
      </c>
      <c r="C1955" t="s">
        <v>93</v>
      </c>
      <c r="I1955" s="1">
        <v>43929</v>
      </c>
      <c r="J1955">
        <v>762.13486252905545</v>
      </c>
      <c r="K1955" t="s">
        <v>131</v>
      </c>
    </row>
    <row r="1956" spans="1:11" x14ac:dyDescent="0.25">
      <c r="A1956" s="1">
        <v>43888</v>
      </c>
      <c r="C1956" t="s">
        <v>93</v>
      </c>
      <c r="I1956" s="1">
        <v>43930</v>
      </c>
      <c r="J1956">
        <v>706.48661551104556</v>
      </c>
      <c r="K1956" t="s">
        <v>131</v>
      </c>
    </row>
    <row r="1957" spans="1:11" x14ac:dyDescent="0.25">
      <c r="A1957" s="1">
        <v>43889</v>
      </c>
      <c r="C1957" t="s">
        <v>93</v>
      </c>
      <c r="I1957" s="1">
        <v>43931</v>
      </c>
      <c r="J1957">
        <v>810.7058998280354</v>
      </c>
      <c r="K1957" t="s">
        <v>131</v>
      </c>
    </row>
    <row r="1958" spans="1:11" x14ac:dyDescent="0.25">
      <c r="A1958" s="1">
        <v>43890</v>
      </c>
      <c r="C1958" t="s">
        <v>93</v>
      </c>
      <c r="I1958" s="1">
        <v>43932</v>
      </c>
      <c r="J1958">
        <v>891.14708055951837</v>
      </c>
      <c r="K1958" t="s">
        <v>131</v>
      </c>
    </row>
    <row r="1959" spans="1:11" x14ac:dyDescent="0.25">
      <c r="A1959" s="1">
        <v>43891</v>
      </c>
      <c r="C1959" t="s">
        <v>93</v>
      </c>
      <c r="I1959" s="1">
        <v>43933</v>
      </c>
      <c r="J1959">
        <v>810.27312072145946</v>
      </c>
      <c r="K1959" t="s">
        <v>131</v>
      </c>
    </row>
    <row r="1960" spans="1:11" x14ac:dyDescent="0.25">
      <c r="A1960" s="1">
        <v>43892</v>
      </c>
      <c r="C1960" t="s">
        <v>93</v>
      </c>
      <c r="I1960" s="1">
        <v>43934</v>
      </c>
      <c r="J1960">
        <v>786.89593296947544</v>
      </c>
      <c r="K1960" t="s">
        <v>131</v>
      </c>
    </row>
    <row r="1961" spans="1:11" x14ac:dyDescent="0.25">
      <c r="A1961" s="1">
        <v>43893</v>
      </c>
      <c r="C1961" t="s">
        <v>93</v>
      </c>
      <c r="I1961" s="1">
        <v>43935</v>
      </c>
      <c r="J1961">
        <v>843.17343348043005</v>
      </c>
      <c r="K1961" t="s">
        <v>131</v>
      </c>
    </row>
    <row r="1962" spans="1:11" x14ac:dyDescent="0.25">
      <c r="A1962" s="1">
        <v>43894</v>
      </c>
      <c r="C1962" t="s">
        <v>93</v>
      </c>
      <c r="I1962" s="1">
        <v>43936</v>
      </c>
      <c r="J1962">
        <v>807.55210621716799</v>
      </c>
      <c r="K1962" t="s">
        <v>131</v>
      </c>
    </row>
    <row r="1963" spans="1:11" x14ac:dyDescent="0.25">
      <c r="A1963" s="1">
        <v>43895</v>
      </c>
      <c r="C1963" t="s">
        <v>93</v>
      </c>
      <c r="I1963" s="1">
        <v>43937</v>
      </c>
      <c r="J1963">
        <v>789.58281291520484</v>
      </c>
      <c r="K1963" t="s">
        <v>131</v>
      </c>
    </row>
    <row r="1964" spans="1:11" x14ac:dyDescent="0.25">
      <c r="A1964" s="1">
        <v>43896</v>
      </c>
      <c r="B1964">
        <v>198.77356856461205</v>
      </c>
      <c r="C1964" t="s">
        <v>93</v>
      </c>
      <c r="I1964" s="1">
        <v>43938</v>
      </c>
      <c r="J1964">
        <v>833.01614705795487</v>
      </c>
      <c r="K1964" t="s">
        <v>131</v>
      </c>
    </row>
    <row r="1965" spans="1:11" x14ac:dyDescent="0.25">
      <c r="A1965" s="1">
        <v>43897</v>
      </c>
      <c r="B1965">
        <v>225.3507258331615</v>
      </c>
      <c r="C1965" t="s">
        <v>93</v>
      </c>
      <c r="I1965" s="1">
        <v>43939</v>
      </c>
      <c r="J1965">
        <v>756.10183509052501</v>
      </c>
      <c r="K1965" t="s">
        <v>131</v>
      </c>
    </row>
    <row r="1966" spans="1:11" x14ac:dyDescent="0.25">
      <c r="A1966" s="1">
        <v>43898</v>
      </c>
      <c r="B1966">
        <v>376.56099179194456</v>
      </c>
      <c r="C1966" t="s">
        <v>93</v>
      </c>
      <c r="I1966" s="1">
        <v>43940</v>
      </c>
      <c r="J1966">
        <v>654.39539065453505</v>
      </c>
      <c r="K1966" t="s">
        <v>131</v>
      </c>
    </row>
    <row r="1967" spans="1:11" x14ac:dyDescent="0.25">
      <c r="A1967" s="1">
        <v>43899</v>
      </c>
      <c r="B1967">
        <v>323.4836636725687</v>
      </c>
      <c r="C1967" t="s">
        <v>93</v>
      </c>
      <c r="I1967" s="1">
        <v>43941</v>
      </c>
      <c r="J1967">
        <v>589.05681479374061</v>
      </c>
      <c r="K1967" t="s">
        <v>131</v>
      </c>
    </row>
    <row r="1968" spans="1:11" x14ac:dyDescent="0.25">
      <c r="A1968" s="1">
        <v>43900</v>
      </c>
      <c r="B1968">
        <v>438.3154760056409</v>
      </c>
      <c r="C1968" t="s">
        <v>93</v>
      </c>
      <c r="I1968" s="1">
        <v>43942</v>
      </c>
      <c r="J1968">
        <v>594.28613782077764</v>
      </c>
      <c r="K1968" t="s">
        <v>131</v>
      </c>
    </row>
    <row r="1969" spans="1:11" x14ac:dyDescent="0.25">
      <c r="A1969" s="1">
        <v>43901</v>
      </c>
      <c r="B1969">
        <v>504.45627073117384</v>
      </c>
      <c r="C1969" t="s">
        <v>93</v>
      </c>
      <c r="I1969" s="1">
        <v>43943</v>
      </c>
      <c r="J1969">
        <v>530.86167001668832</v>
      </c>
      <c r="K1969" t="s">
        <v>131</v>
      </c>
    </row>
    <row r="1970" spans="1:11" x14ac:dyDescent="0.25">
      <c r="A1970" s="1">
        <v>43902</v>
      </c>
      <c r="B1970">
        <v>586.71420828852536</v>
      </c>
      <c r="C1970" t="s">
        <v>93</v>
      </c>
      <c r="I1970" s="1">
        <v>43944</v>
      </c>
      <c r="J1970">
        <v>514.11079927757601</v>
      </c>
      <c r="K1970" t="s">
        <v>131</v>
      </c>
    </row>
    <row r="1971" spans="1:11" x14ac:dyDescent="0.25">
      <c r="A1971" s="1">
        <v>43903</v>
      </c>
      <c r="B1971">
        <v>650.28247193315917</v>
      </c>
      <c r="C1971" t="s">
        <v>93</v>
      </c>
      <c r="I1971" s="1">
        <v>43945</v>
      </c>
      <c r="J1971">
        <v>552.6154140348857</v>
      </c>
      <c r="K1971" t="s">
        <v>131</v>
      </c>
    </row>
    <row r="1972" spans="1:11" x14ac:dyDescent="0.25">
      <c r="A1972" s="1">
        <v>43904</v>
      </c>
      <c r="B1972">
        <v>846.87840555684238</v>
      </c>
      <c r="C1972" t="s">
        <v>93</v>
      </c>
      <c r="I1972" s="1">
        <v>43946</v>
      </c>
      <c r="J1972">
        <v>484.46653648901366</v>
      </c>
      <c r="K1972" t="s">
        <v>131</v>
      </c>
    </row>
    <row r="1973" spans="1:11" x14ac:dyDescent="0.25">
      <c r="A1973" s="1">
        <v>43905</v>
      </c>
      <c r="B1973">
        <v>1023.5431905991767</v>
      </c>
      <c r="C1973" t="s">
        <v>93</v>
      </c>
      <c r="I1973" s="1">
        <v>43947</v>
      </c>
      <c r="J1973">
        <v>500.77287090979331</v>
      </c>
      <c r="K1973" t="s">
        <v>131</v>
      </c>
    </row>
    <row r="1974" spans="1:11" x14ac:dyDescent="0.25">
      <c r="A1974" s="1">
        <v>43906</v>
      </c>
      <c r="B1974">
        <v>1315.4911873380361</v>
      </c>
      <c r="C1974" t="s">
        <v>93</v>
      </c>
      <c r="I1974" s="1">
        <v>43948</v>
      </c>
      <c r="J1974">
        <v>482.90092419843745</v>
      </c>
      <c r="K1974" t="s">
        <v>131</v>
      </c>
    </row>
    <row r="1975" spans="1:11" x14ac:dyDescent="0.25">
      <c r="A1975" s="1">
        <v>43907</v>
      </c>
      <c r="B1975">
        <v>1125.2536688336954</v>
      </c>
      <c r="C1975" t="s">
        <v>93</v>
      </c>
      <c r="I1975" s="1">
        <v>43949</v>
      </c>
      <c r="J1975">
        <v>516.81577343368781</v>
      </c>
      <c r="K1975" t="s">
        <v>131</v>
      </c>
    </row>
    <row r="1976" spans="1:11" x14ac:dyDescent="0.25">
      <c r="A1976" s="1">
        <v>43908</v>
      </c>
      <c r="B1976">
        <v>1775.7811024873483</v>
      </c>
      <c r="C1976" t="s">
        <v>93</v>
      </c>
      <c r="I1976" s="1">
        <v>43950</v>
      </c>
      <c r="J1976">
        <v>534.01034348856751</v>
      </c>
      <c r="K1976" t="s">
        <v>131</v>
      </c>
    </row>
    <row r="1977" spans="1:11" x14ac:dyDescent="0.25">
      <c r="A1977" s="1">
        <v>43909</v>
      </c>
      <c r="B1977">
        <v>1894.9933296110323</v>
      </c>
      <c r="C1977" t="s">
        <v>93</v>
      </c>
      <c r="I1977" s="1">
        <v>43951</v>
      </c>
      <c r="J1977">
        <v>526.75347216692774</v>
      </c>
      <c r="K1977" t="s">
        <v>131</v>
      </c>
    </row>
    <row r="1978" spans="1:11" x14ac:dyDescent="0.25">
      <c r="A1978" s="1">
        <v>43910</v>
      </c>
      <c r="B1978">
        <v>1992.5097415727257</v>
      </c>
      <c r="C1978" t="s">
        <v>93</v>
      </c>
      <c r="I1978" s="1">
        <v>43952</v>
      </c>
      <c r="J1978">
        <v>548.07212390593838</v>
      </c>
      <c r="K1978" t="s">
        <v>131</v>
      </c>
    </row>
    <row r="1979" spans="1:11" x14ac:dyDescent="0.25">
      <c r="A1979" s="1">
        <v>43911</v>
      </c>
      <c r="B1979">
        <v>2550.6895768574213</v>
      </c>
      <c r="C1979" t="s">
        <v>93</v>
      </c>
      <c r="I1979" s="1">
        <v>43953</v>
      </c>
      <c r="J1979">
        <v>544.85683127628567</v>
      </c>
      <c r="K1979" t="s">
        <v>131</v>
      </c>
    </row>
    <row r="1980" spans="1:11" x14ac:dyDescent="0.25">
      <c r="A1980" s="1">
        <v>43912</v>
      </c>
      <c r="B1980">
        <v>2558.5702669250772</v>
      </c>
      <c r="C1980" t="s">
        <v>93</v>
      </c>
      <c r="I1980" s="1">
        <v>43954</v>
      </c>
      <c r="J1980">
        <v>452.4654238473654</v>
      </c>
      <c r="K1980" t="s">
        <v>131</v>
      </c>
    </row>
    <row r="1981" spans="1:11" x14ac:dyDescent="0.25">
      <c r="A1981" s="1">
        <v>43913</v>
      </c>
      <c r="B1981">
        <v>2959.3186517712779</v>
      </c>
      <c r="C1981" t="s">
        <v>93</v>
      </c>
      <c r="I1981" s="1">
        <v>43955</v>
      </c>
      <c r="J1981">
        <v>487.47049761758274</v>
      </c>
      <c r="K1981" t="s">
        <v>131</v>
      </c>
    </row>
    <row r="1982" spans="1:11" x14ac:dyDescent="0.25">
      <c r="A1982" s="1">
        <v>43914</v>
      </c>
      <c r="B1982">
        <v>3116.6209478613359</v>
      </c>
      <c r="C1982" t="s">
        <v>93</v>
      </c>
      <c r="I1982" s="1">
        <v>43956</v>
      </c>
      <c r="J1982">
        <v>475.11831445065081</v>
      </c>
      <c r="K1982" t="s">
        <v>131</v>
      </c>
    </row>
    <row r="1983" spans="1:11" x14ac:dyDescent="0.25">
      <c r="A1983" s="1">
        <v>43915</v>
      </c>
      <c r="B1983">
        <v>3201.8452421090274</v>
      </c>
      <c r="C1983" t="s">
        <v>93</v>
      </c>
      <c r="I1983" s="1">
        <v>43957</v>
      </c>
      <c r="J1983">
        <v>476.98308751513173</v>
      </c>
      <c r="K1983" t="s">
        <v>131</v>
      </c>
    </row>
    <row r="1984" spans="1:11" x14ac:dyDescent="0.25">
      <c r="A1984" s="1">
        <v>43916</v>
      </c>
      <c r="B1984">
        <v>3941.37389769335</v>
      </c>
      <c r="C1984" t="s">
        <v>93</v>
      </c>
      <c r="I1984" s="1">
        <v>43958</v>
      </c>
      <c r="J1984">
        <v>417.38157706378951</v>
      </c>
      <c r="K1984" t="s">
        <v>131</v>
      </c>
    </row>
    <row r="1985" spans="1:11" x14ac:dyDescent="0.25">
      <c r="A1985" s="1">
        <v>43917</v>
      </c>
      <c r="B1985">
        <v>4187.6263093333364</v>
      </c>
      <c r="C1985" t="s">
        <v>93</v>
      </c>
      <c r="I1985" s="1">
        <v>43959</v>
      </c>
      <c r="J1985">
        <v>445.46834752291323</v>
      </c>
      <c r="K1985" t="s">
        <v>131</v>
      </c>
    </row>
    <row r="1986" spans="1:11" x14ac:dyDescent="0.25">
      <c r="A1986" s="1">
        <v>43918</v>
      </c>
      <c r="B1986">
        <v>4811.307218721664</v>
      </c>
      <c r="C1986" t="s">
        <v>93</v>
      </c>
      <c r="I1986" s="1">
        <v>43960</v>
      </c>
      <c r="J1986">
        <v>392.03045295966388</v>
      </c>
      <c r="K1986" t="s">
        <v>131</v>
      </c>
    </row>
    <row r="1987" spans="1:11" x14ac:dyDescent="0.25">
      <c r="A1987" s="1">
        <v>43919</v>
      </c>
      <c r="B1987">
        <v>5069.3887886995963</v>
      </c>
      <c r="C1987" t="s">
        <v>93</v>
      </c>
      <c r="I1987" s="1">
        <v>43961</v>
      </c>
      <c r="J1987">
        <v>376.63215115691696</v>
      </c>
      <c r="K1987" t="s">
        <v>131</v>
      </c>
    </row>
    <row r="1988" spans="1:11" x14ac:dyDescent="0.25">
      <c r="A1988" s="1">
        <v>43920</v>
      </c>
      <c r="B1988">
        <v>5013.1850165865126</v>
      </c>
      <c r="C1988" t="s">
        <v>93</v>
      </c>
      <c r="I1988" s="1">
        <v>43962</v>
      </c>
      <c r="J1988">
        <v>331.80151299904583</v>
      </c>
      <c r="K1988" t="s">
        <v>131</v>
      </c>
    </row>
    <row r="1989" spans="1:11" x14ac:dyDescent="0.25">
      <c r="A1989" s="1">
        <v>43921</v>
      </c>
      <c r="B1989">
        <v>5194.5469299031993</v>
      </c>
      <c r="C1989" t="s">
        <v>93</v>
      </c>
      <c r="I1989" s="1">
        <v>43963</v>
      </c>
      <c r="J1989">
        <v>351.13323111500142</v>
      </c>
      <c r="K1989" t="s">
        <v>131</v>
      </c>
    </row>
    <row r="1990" spans="1:11" x14ac:dyDescent="0.25">
      <c r="A1990" s="1">
        <v>43922</v>
      </c>
      <c r="B1990">
        <v>4730.609541179997</v>
      </c>
      <c r="C1990" t="s">
        <v>93</v>
      </c>
      <c r="I1990" s="1">
        <v>43964</v>
      </c>
      <c r="J1990">
        <v>321.8469360020855</v>
      </c>
      <c r="K1990" t="s">
        <v>131</v>
      </c>
    </row>
    <row r="1991" spans="1:11" x14ac:dyDescent="0.25">
      <c r="A1991" s="1">
        <v>43923</v>
      </c>
      <c r="B1991">
        <v>4741.3695426506056</v>
      </c>
      <c r="C1991" t="s">
        <v>93</v>
      </c>
      <c r="I1991" s="1">
        <v>43965</v>
      </c>
      <c r="J1991">
        <v>291.547944946771</v>
      </c>
      <c r="K1991" t="s">
        <v>131</v>
      </c>
    </row>
    <row r="1992" spans="1:11" x14ac:dyDescent="0.25">
      <c r="A1992" s="1">
        <v>43924</v>
      </c>
      <c r="B1992">
        <v>4458.8905285106121</v>
      </c>
      <c r="C1992" t="s">
        <v>93</v>
      </c>
      <c r="I1992" s="1">
        <v>43966</v>
      </c>
      <c r="J1992">
        <v>285.45708245931985</v>
      </c>
      <c r="K1992" t="s">
        <v>131</v>
      </c>
    </row>
    <row r="1993" spans="1:11" x14ac:dyDescent="0.25">
      <c r="A1993" s="1">
        <v>43925</v>
      </c>
      <c r="B1993">
        <v>4585.3877168501513</v>
      </c>
      <c r="C1993" t="s">
        <v>93</v>
      </c>
      <c r="I1993" s="1">
        <v>43967</v>
      </c>
      <c r="J1993">
        <v>256.45613520824895</v>
      </c>
      <c r="K1993" t="s">
        <v>131</v>
      </c>
    </row>
    <row r="1994" spans="1:11" x14ac:dyDescent="0.25">
      <c r="A1994" s="1">
        <v>43926</v>
      </c>
      <c r="B1994">
        <v>4615.8919746143274</v>
      </c>
      <c r="C1994" t="s">
        <v>93</v>
      </c>
      <c r="I1994" s="1">
        <v>43968</v>
      </c>
      <c r="J1994">
        <v>305.55885860362605</v>
      </c>
      <c r="K1994" t="s">
        <v>131</v>
      </c>
    </row>
    <row r="1995" spans="1:11" x14ac:dyDescent="0.25">
      <c r="A1995" s="1">
        <v>43927</v>
      </c>
      <c r="B1995">
        <v>4113.0281336108783</v>
      </c>
      <c r="C1995" t="s">
        <v>93</v>
      </c>
      <c r="I1995" s="1">
        <v>43969</v>
      </c>
      <c r="J1995">
        <v>246.97635007174409</v>
      </c>
      <c r="K1995" t="s">
        <v>131</v>
      </c>
    </row>
    <row r="1996" spans="1:11" x14ac:dyDescent="0.25">
      <c r="A1996" s="1">
        <v>43928</v>
      </c>
      <c r="B1996">
        <v>4006.3693498603916</v>
      </c>
      <c r="C1996" t="s">
        <v>93</v>
      </c>
      <c r="I1996" s="1">
        <v>43970</v>
      </c>
      <c r="J1996">
        <v>272.81641182740128</v>
      </c>
      <c r="K1996" t="s">
        <v>131</v>
      </c>
    </row>
    <row r="1997" spans="1:11" x14ac:dyDescent="0.25">
      <c r="A1997" s="1">
        <v>43929</v>
      </c>
      <c r="B1997">
        <v>3850.7424150983475</v>
      </c>
      <c r="C1997" t="s">
        <v>93</v>
      </c>
      <c r="I1997" s="1">
        <v>43971</v>
      </c>
      <c r="J1997">
        <v>248.76513536493448</v>
      </c>
      <c r="K1997" t="s">
        <v>131</v>
      </c>
    </row>
    <row r="1998" spans="1:11" x14ac:dyDescent="0.25">
      <c r="A1998" s="1">
        <v>43930</v>
      </c>
      <c r="B1998">
        <v>3349.6932636936067</v>
      </c>
      <c r="C1998" t="s">
        <v>93</v>
      </c>
      <c r="I1998" s="1">
        <v>43972</v>
      </c>
      <c r="J1998">
        <v>229.89350310820078</v>
      </c>
      <c r="K1998" t="s">
        <v>131</v>
      </c>
    </row>
    <row r="1999" spans="1:11" x14ac:dyDescent="0.25">
      <c r="A1999" s="1">
        <v>43931</v>
      </c>
      <c r="B1999">
        <v>3328.6834456581164</v>
      </c>
      <c r="C1999" t="s">
        <v>93</v>
      </c>
      <c r="I1999" s="1">
        <v>43973</v>
      </c>
      <c r="J1999">
        <v>276.0082453292589</v>
      </c>
      <c r="K1999" t="s">
        <v>131</v>
      </c>
    </row>
    <row r="2000" spans="1:11" x14ac:dyDescent="0.25">
      <c r="A2000" s="1">
        <v>43932</v>
      </c>
      <c r="B2000">
        <v>3388.4576206119664</v>
      </c>
      <c r="C2000" t="s">
        <v>93</v>
      </c>
      <c r="I2000" s="1">
        <v>43974</v>
      </c>
      <c r="J2000">
        <v>303.27428299555731</v>
      </c>
      <c r="K2000" t="s">
        <v>131</v>
      </c>
    </row>
    <row r="2001" spans="1:11" x14ac:dyDescent="0.25">
      <c r="A2001" s="1">
        <v>43933</v>
      </c>
      <c r="B2001">
        <v>3493.2785667478074</v>
      </c>
      <c r="C2001" t="s">
        <v>93</v>
      </c>
      <c r="I2001" s="1">
        <v>43975</v>
      </c>
      <c r="J2001">
        <v>184.65371828118481</v>
      </c>
      <c r="K2001" t="s">
        <v>131</v>
      </c>
    </row>
    <row r="2002" spans="1:11" x14ac:dyDescent="0.25">
      <c r="A2002" s="1">
        <v>43934</v>
      </c>
      <c r="B2002">
        <v>3349.3060352289453</v>
      </c>
      <c r="C2002" t="s">
        <v>93</v>
      </c>
      <c r="I2002" s="1">
        <v>43976</v>
      </c>
      <c r="J2002">
        <v>166.30971193086782</v>
      </c>
      <c r="K2002" t="s">
        <v>131</v>
      </c>
    </row>
    <row r="2003" spans="1:11" x14ac:dyDescent="0.25">
      <c r="A2003" s="1">
        <v>43935</v>
      </c>
      <c r="B2003">
        <v>2995.5816740122891</v>
      </c>
      <c r="C2003" t="s">
        <v>93</v>
      </c>
      <c r="I2003" s="1">
        <v>43977</v>
      </c>
      <c r="J2003">
        <v>185.14194983393011</v>
      </c>
      <c r="K2003" t="s">
        <v>131</v>
      </c>
    </row>
    <row r="2004" spans="1:11" x14ac:dyDescent="0.25">
      <c r="A2004" s="1">
        <v>43936</v>
      </c>
      <c r="B2004">
        <v>3119.7484375570643</v>
      </c>
      <c r="C2004" t="s">
        <v>93</v>
      </c>
      <c r="I2004" s="1">
        <v>43978</v>
      </c>
      <c r="J2004">
        <v>225.80048534592603</v>
      </c>
      <c r="K2004" t="s">
        <v>131</v>
      </c>
    </row>
    <row r="2005" spans="1:11" x14ac:dyDescent="0.25">
      <c r="A2005" s="1">
        <v>43937</v>
      </c>
      <c r="B2005">
        <v>3011.3614484680211</v>
      </c>
      <c r="C2005" t="s">
        <v>93</v>
      </c>
      <c r="I2005" s="1">
        <v>43979</v>
      </c>
      <c r="J2005">
        <v>178.63783702063529</v>
      </c>
      <c r="K2005" t="s">
        <v>131</v>
      </c>
    </row>
    <row r="2006" spans="1:11" x14ac:dyDescent="0.25">
      <c r="A2006" s="1">
        <v>43938</v>
      </c>
      <c r="B2006">
        <v>2731.2526568825119</v>
      </c>
      <c r="C2006" t="s">
        <v>93</v>
      </c>
      <c r="I2006" s="1">
        <v>43980</v>
      </c>
      <c r="J2006">
        <v>194.06508744825811</v>
      </c>
      <c r="K2006" t="s">
        <v>131</v>
      </c>
    </row>
    <row r="2007" spans="1:11" x14ac:dyDescent="0.25">
      <c r="A2007" s="1">
        <v>43939</v>
      </c>
      <c r="B2007">
        <v>3176.3298775910225</v>
      </c>
      <c r="C2007" t="s">
        <v>93</v>
      </c>
      <c r="I2007" s="1">
        <v>43981</v>
      </c>
      <c r="J2007">
        <v>177.71715892182885</v>
      </c>
      <c r="K2007" t="s">
        <v>131</v>
      </c>
    </row>
    <row r="2008" spans="1:11" x14ac:dyDescent="0.25">
      <c r="A2008" s="1">
        <v>43940</v>
      </c>
      <c r="B2008">
        <v>3218.3441405399117</v>
      </c>
      <c r="C2008" t="s">
        <v>93</v>
      </c>
      <c r="I2008" s="1">
        <v>43982</v>
      </c>
      <c r="J2008">
        <v>180.46661629488841</v>
      </c>
      <c r="K2008" t="s">
        <v>131</v>
      </c>
    </row>
    <row r="2009" spans="1:11" x14ac:dyDescent="0.25">
      <c r="A2009" s="1">
        <v>43941</v>
      </c>
      <c r="B2009">
        <v>3139.0108261872961</v>
      </c>
      <c r="C2009" t="s">
        <v>93</v>
      </c>
      <c r="I2009" s="1">
        <v>43983</v>
      </c>
      <c r="J2009">
        <v>188.14660071385518</v>
      </c>
      <c r="K2009" t="s">
        <v>131</v>
      </c>
    </row>
    <row r="2010" spans="1:11" x14ac:dyDescent="0.25">
      <c r="A2010" s="1">
        <v>43942</v>
      </c>
      <c r="B2010">
        <v>3053.5705582001492</v>
      </c>
      <c r="C2010" t="s">
        <v>93</v>
      </c>
      <c r="I2010" s="1">
        <v>43984</v>
      </c>
      <c r="J2010">
        <v>145.21566655416464</v>
      </c>
      <c r="K2010" t="s">
        <v>131</v>
      </c>
    </row>
    <row r="2011" spans="1:11" x14ac:dyDescent="0.25">
      <c r="A2011" s="1">
        <v>43943</v>
      </c>
      <c r="B2011">
        <v>2614.379330073567</v>
      </c>
      <c r="C2011" t="s">
        <v>93</v>
      </c>
      <c r="I2011" s="1">
        <v>43985</v>
      </c>
      <c r="J2011">
        <v>169.50045485228503</v>
      </c>
      <c r="K2011" t="s">
        <v>131</v>
      </c>
    </row>
    <row r="2012" spans="1:11" x14ac:dyDescent="0.25">
      <c r="A2012" s="1">
        <v>43944</v>
      </c>
      <c r="B2012">
        <v>2852.2545620609126</v>
      </c>
      <c r="C2012" t="s">
        <v>93</v>
      </c>
      <c r="I2012" s="1">
        <v>43986</v>
      </c>
      <c r="J2012">
        <v>177.03388013141418</v>
      </c>
      <c r="K2012" t="s">
        <v>131</v>
      </c>
    </row>
    <row r="2013" spans="1:11" x14ac:dyDescent="0.25">
      <c r="A2013" s="1">
        <v>43945</v>
      </c>
      <c r="B2013">
        <v>2360.5576271674959</v>
      </c>
      <c r="C2013" t="s">
        <v>93</v>
      </c>
      <c r="I2013" s="1">
        <v>43987</v>
      </c>
      <c r="J2013">
        <v>150.30351132305947</v>
      </c>
      <c r="K2013" t="s">
        <v>131</v>
      </c>
    </row>
    <row r="2014" spans="1:11" x14ac:dyDescent="0.25">
      <c r="A2014" s="1">
        <v>43946</v>
      </c>
      <c r="B2014">
        <v>2364.2346644925879</v>
      </c>
      <c r="C2014" t="s">
        <v>93</v>
      </c>
      <c r="I2014" s="1">
        <v>43988</v>
      </c>
      <c r="J2014">
        <v>122.40568675035</v>
      </c>
      <c r="K2014" t="s">
        <v>131</v>
      </c>
    </row>
    <row r="2015" spans="1:11" x14ac:dyDescent="0.25">
      <c r="A2015" s="1">
        <v>43947</v>
      </c>
      <c r="B2015">
        <v>2560.0402072019692</v>
      </c>
      <c r="C2015" t="s">
        <v>93</v>
      </c>
      <c r="I2015" s="1">
        <v>43989</v>
      </c>
      <c r="J2015">
        <v>104.38017262861953</v>
      </c>
      <c r="K2015" t="s">
        <v>131</v>
      </c>
    </row>
    <row r="2016" spans="1:11" x14ac:dyDescent="0.25">
      <c r="A2016" s="1">
        <v>43948</v>
      </c>
      <c r="B2016">
        <v>2266.6617161213962</v>
      </c>
      <c r="C2016" t="s">
        <v>93</v>
      </c>
      <c r="I2016" s="1">
        <v>43990</v>
      </c>
      <c r="J2016">
        <v>78.689085528671612</v>
      </c>
      <c r="K2016" t="s">
        <v>131</v>
      </c>
    </row>
    <row r="2017" spans="1:11" x14ac:dyDescent="0.25">
      <c r="A2017" s="1">
        <v>43949</v>
      </c>
      <c r="B2017">
        <v>2450.0485414098771</v>
      </c>
      <c r="C2017" t="s">
        <v>93</v>
      </c>
      <c r="I2017" s="1">
        <v>43991</v>
      </c>
      <c r="J2017">
        <v>118.39117662388723</v>
      </c>
      <c r="K2017" t="s">
        <v>131</v>
      </c>
    </row>
    <row r="2018" spans="1:11" x14ac:dyDescent="0.25">
      <c r="A2018" s="1">
        <v>43950</v>
      </c>
      <c r="B2018">
        <v>2435.2050569839889</v>
      </c>
      <c r="C2018" t="s">
        <v>93</v>
      </c>
      <c r="I2018" s="1">
        <v>43992</v>
      </c>
      <c r="J2018">
        <v>95.083807335682579</v>
      </c>
      <c r="K2018" t="s">
        <v>131</v>
      </c>
    </row>
    <row r="2019" spans="1:11" x14ac:dyDescent="0.25">
      <c r="A2019" s="1">
        <v>43951</v>
      </c>
      <c r="B2019">
        <v>2010.2910320627425</v>
      </c>
      <c r="C2019" t="s">
        <v>93</v>
      </c>
      <c r="I2019" s="1">
        <v>43993</v>
      </c>
      <c r="J2019">
        <v>104.13323823002926</v>
      </c>
      <c r="K2019" t="s">
        <v>131</v>
      </c>
    </row>
    <row r="2020" spans="1:11" x14ac:dyDescent="0.25">
      <c r="A2020" s="1">
        <v>43952</v>
      </c>
      <c r="B2020">
        <v>2347.8989057956069</v>
      </c>
      <c r="C2020" t="s">
        <v>93</v>
      </c>
      <c r="I2020" s="1">
        <v>43994</v>
      </c>
      <c r="J2020">
        <v>79.650586410707731</v>
      </c>
      <c r="K2020" t="s">
        <v>131</v>
      </c>
    </row>
    <row r="2021" spans="1:11" x14ac:dyDescent="0.25">
      <c r="A2021" s="1">
        <v>43953</v>
      </c>
      <c r="B2021">
        <v>1971.2682669139572</v>
      </c>
      <c r="C2021" t="s">
        <v>93</v>
      </c>
      <c r="I2021" s="1">
        <v>43995</v>
      </c>
      <c r="J2021">
        <v>76.811847063534827</v>
      </c>
      <c r="K2021" t="s">
        <v>131</v>
      </c>
    </row>
    <row r="2022" spans="1:11" x14ac:dyDescent="0.25">
      <c r="A2022" s="1">
        <v>43954</v>
      </c>
      <c r="B2022">
        <v>2136.930305490534</v>
      </c>
      <c r="C2022" t="s">
        <v>93</v>
      </c>
      <c r="I2022" s="1">
        <v>43996</v>
      </c>
      <c r="J2022">
        <v>85.026233519451523</v>
      </c>
      <c r="K2022" t="s">
        <v>131</v>
      </c>
    </row>
    <row r="2023" spans="1:11" x14ac:dyDescent="0.25">
      <c r="A2023" s="1">
        <v>43955</v>
      </c>
      <c r="B2023">
        <v>1810.7406720003016</v>
      </c>
      <c r="C2023" t="s">
        <v>93</v>
      </c>
      <c r="I2023" s="1">
        <v>43997</v>
      </c>
      <c r="J2023">
        <v>89.209702680204629</v>
      </c>
      <c r="K2023" t="s">
        <v>131</v>
      </c>
    </row>
    <row r="2024" spans="1:11" x14ac:dyDescent="0.25">
      <c r="A2024" s="1">
        <v>43956</v>
      </c>
      <c r="B2024">
        <v>1653.2396204894339</v>
      </c>
      <c r="C2024" t="s">
        <v>93</v>
      </c>
      <c r="I2024" s="1">
        <v>43998</v>
      </c>
      <c r="J2024">
        <v>96.187640730603718</v>
      </c>
      <c r="K2024" t="s">
        <v>131</v>
      </c>
    </row>
    <row r="2025" spans="1:11" x14ac:dyDescent="0.25">
      <c r="A2025" s="1">
        <v>43957</v>
      </c>
      <c r="B2025">
        <v>1627.3003721353409</v>
      </c>
      <c r="C2025" t="s">
        <v>93</v>
      </c>
      <c r="I2025" s="1">
        <v>43999</v>
      </c>
      <c r="J2025">
        <v>95.77336280060986</v>
      </c>
      <c r="K2025" t="s">
        <v>131</v>
      </c>
    </row>
    <row r="2026" spans="1:11" x14ac:dyDescent="0.25">
      <c r="A2026" s="1">
        <v>43958</v>
      </c>
      <c r="B2026">
        <v>1418.9946759075344</v>
      </c>
      <c r="C2026" t="s">
        <v>93</v>
      </c>
      <c r="I2026" s="1">
        <v>44000</v>
      </c>
      <c r="J2026">
        <v>69.77361844021047</v>
      </c>
      <c r="K2026" t="s">
        <v>131</v>
      </c>
    </row>
    <row r="2027" spans="1:11" x14ac:dyDescent="0.25">
      <c r="A2027" s="1">
        <v>43959</v>
      </c>
      <c r="B2027">
        <v>1359.0315121456142</v>
      </c>
      <c r="C2027" t="s">
        <v>93</v>
      </c>
      <c r="I2027" s="1">
        <v>44001</v>
      </c>
      <c r="J2027">
        <v>91.564933942576076</v>
      </c>
      <c r="K2027" t="s">
        <v>131</v>
      </c>
    </row>
    <row r="2028" spans="1:11" x14ac:dyDescent="0.25">
      <c r="A2028" s="1">
        <v>43960</v>
      </c>
      <c r="B2028">
        <v>1469.3636507450296</v>
      </c>
      <c r="C2028" t="s">
        <v>93</v>
      </c>
      <c r="I2028" s="1">
        <v>44002</v>
      </c>
      <c r="J2028">
        <v>92.811256209190049</v>
      </c>
      <c r="K2028" t="s">
        <v>131</v>
      </c>
    </row>
    <row r="2029" spans="1:11" x14ac:dyDescent="0.25">
      <c r="A2029" s="1">
        <v>43961</v>
      </c>
      <c r="B2029">
        <v>1261.385444330509</v>
      </c>
      <c r="C2029" t="s">
        <v>93</v>
      </c>
      <c r="I2029" s="1">
        <v>44003</v>
      </c>
      <c r="J2029">
        <v>85.834854109352406</v>
      </c>
      <c r="K2029" t="s">
        <v>131</v>
      </c>
    </row>
    <row r="2030" spans="1:11" x14ac:dyDescent="0.25">
      <c r="A2030" s="1">
        <v>43962</v>
      </c>
      <c r="B2030">
        <v>1257.6611661382226</v>
      </c>
      <c r="C2030" t="s">
        <v>93</v>
      </c>
      <c r="I2030" s="1">
        <v>44004</v>
      </c>
      <c r="J2030">
        <v>72.318179029606412</v>
      </c>
      <c r="K2030" t="s">
        <v>131</v>
      </c>
    </row>
    <row r="2031" spans="1:11" x14ac:dyDescent="0.25">
      <c r="A2031" s="1">
        <v>43963</v>
      </c>
      <c r="B2031">
        <v>1002.7374543523241</v>
      </c>
      <c r="C2031" t="s">
        <v>93</v>
      </c>
      <c r="I2031" s="1">
        <v>44005</v>
      </c>
      <c r="J2031">
        <v>74.370835033841857</v>
      </c>
      <c r="K2031" t="s">
        <v>131</v>
      </c>
    </row>
    <row r="2032" spans="1:11" x14ac:dyDescent="0.25">
      <c r="A2032" s="1">
        <v>43964</v>
      </c>
      <c r="B2032">
        <v>1098.89586765126</v>
      </c>
      <c r="C2032" t="s">
        <v>93</v>
      </c>
      <c r="I2032" s="1">
        <v>44006</v>
      </c>
      <c r="J2032">
        <v>90.939029458446555</v>
      </c>
      <c r="K2032" t="s">
        <v>131</v>
      </c>
    </row>
    <row r="2033" spans="1:11" x14ac:dyDescent="0.25">
      <c r="A2033" s="1">
        <v>43965</v>
      </c>
      <c r="B2033">
        <v>916.95030504356259</v>
      </c>
      <c r="C2033" t="s">
        <v>93</v>
      </c>
      <c r="I2033" s="1">
        <v>44007</v>
      </c>
      <c r="J2033">
        <v>93.36345943331645</v>
      </c>
      <c r="K2033" t="s">
        <v>131</v>
      </c>
    </row>
    <row r="2034" spans="1:11" x14ac:dyDescent="0.25">
      <c r="A2034" s="1">
        <v>43966</v>
      </c>
      <c r="B2034">
        <v>863.47031265867668</v>
      </c>
      <c r="C2034" t="s">
        <v>93</v>
      </c>
      <c r="I2034" s="1">
        <v>44008</v>
      </c>
      <c r="J2034">
        <v>84.021802067812402</v>
      </c>
      <c r="K2034" t="s">
        <v>131</v>
      </c>
    </row>
    <row r="2035" spans="1:11" x14ac:dyDescent="0.25">
      <c r="A2035" s="1">
        <v>43967</v>
      </c>
      <c r="B2035">
        <v>906.90785128855737</v>
      </c>
      <c r="C2035" t="s">
        <v>93</v>
      </c>
      <c r="I2035" s="1">
        <v>44009</v>
      </c>
      <c r="J2035">
        <v>72.033919186165136</v>
      </c>
      <c r="K2035" t="s">
        <v>131</v>
      </c>
    </row>
    <row r="2036" spans="1:11" x14ac:dyDescent="0.25">
      <c r="A2036" s="1">
        <v>43968</v>
      </c>
      <c r="B2036">
        <v>846.9079591419395</v>
      </c>
      <c r="C2036" t="s">
        <v>93</v>
      </c>
      <c r="I2036" s="1">
        <v>44010</v>
      </c>
      <c r="J2036">
        <v>73.03470194305126</v>
      </c>
      <c r="K2036" t="s">
        <v>131</v>
      </c>
    </row>
    <row r="2037" spans="1:11" x14ac:dyDescent="0.25">
      <c r="A2037" s="1">
        <v>43969</v>
      </c>
      <c r="B2037">
        <v>781.03695301132575</v>
      </c>
      <c r="C2037" t="s">
        <v>93</v>
      </c>
      <c r="I2037" s="1">
        <v>44011</v>
      </c>
      <c r="J2037">
        <v>68.51031324062329</v>
      </c>
      <c r="K2037" t="s">
        <v>131</v>
      </c>
    </row>
    <row r="2038" spans="1:11" x14ac:dyDescent="0.25">
      <c r="A2038" s="1">
        <v>43970</v>
      </c>
      <c r="B2038">
        <v>927.68969667275496</v>
      </c>
      <c r="C2038" t="s">
        <v>93</v>
      </c>
      <c r="I2038" s="1">
        <v>44012</v>
      </c>
      <c r="J2038">
        <v>66.70584442184682</v>
      </c>
      <c r="K2038" t="s">
        <v>131</v>
      </c>
    </row>
    <row r="2039" spans="1:11" x14ac:dyDescent="0.25">
      <c r="A2039" s="1">
        <v>43971</v>
      </c>
      <c r="B2039">
        <v>642.91595702820928</v>
      </c>
      <c r="C2039" t="s">
        <v>93</v>
      </c>
      <c r="I2039" s="1">
        <v>44013</v>
      </c>
      <c r="J2039">
        <v>57.578199031955258</v>
      </c>
      <c r="K2039" t="s">
        <v>131</v>
      </c>
    </row>
    <row r="2040" spans="1:11" x14ac:dyDescent="0.25">
      <c r="A2040" s="1">
        <v>43972</v>
      </c>
      <c r="B2040">
        <v>785.02789842126822</v>
      </c>
      <c r="C2040" t="s">
        <v>93</v>
      </c>
      <c r="I2040" s="1">
        <v>44014</v>
      </c>
      <c r="J2040">
        <v>43.993759572355401</v>
      </c>
      <c r="K2040" t="s">
        <v>131</v>
      </c>
    </row>
    <row r="2041" spans="1:11" x14ac:dyDescent="0.25">
      <c r="A2041" s="1">
        <v>43973</v>
      </c>
      <c r="B2041">
        <v>695.15606048718053</v>
      </c>
      <c r="C2041" t="s">
        <v>93</v>
      </c>
      <c r="I2041" s="1">
        <v>44015</v>
      </c>
      <c r="J2041">
        <v>62.980644587512423</v>
      </c>
      <c r="K2041" t="s">
        <v>131</v>
      </c>
    </row>
    <row r="2042" spans="1:11" x14ac:dyDescent="0.25">
      <c r="A2042" s="1">
        <v>43974</v>
      </c>
      <c r="B2042">
        <v>759.29154619477254</v>
      </c>
      <c r="C2042" t="s">
        <v>93</v>
      </c>
    </row>
    <row r="2043" spans="1:11" x14ac:dyDescent="0.25">
      <c r="A2043" s="1">
        <v>43975</v>
      </c>
      <c r="B2043">
        <v>686.94944673864143</v>
      </c>
      <c r="C2043" t="s">
        <v>93</v>
      </c>
    </row>
    <row r="2044" spans="1:11" x14ac:dyDescent="0.25">
      <c r="A2044" s="1">
        <v>43976</v>
      </c>
      <c r="B2044">
        <v>491.14429132013527</v>
      </c>
      <c r="C2044" t="s">
        <v>93</v>
      </c>
    </row>
    <row r="2045" spans="1:11" x14ac:dyDescent="0.25">
      <c r="A2045" s="1">
        <v>43977</v>
      </c>
      <c r="B2045">
        <v>604.48406545614284</v>
      </c>
      <c r="C2045" t="s">
        <v>93</v>
      </c>
    </row>
    <row r="2046" spans="1:11" x14ac:dyDescent="0.25">
      <c r="A2046" s="1">
        <v>43978</v>
      </c>
      <c r="B2046">
        <v>537.33565884336349</v>
      </c>
      <c r="C2046" t="s">
        <v>93</v>
      </c>
    </row>
    <row r="2047" spans="1:11" x14ac:dyDescent="0.25">
      <c r="A2047" s="1">
        <v>43979</v>
      </c>
      <c r="B2047">
        <v>430.79236107892172</v>
      </c>
      <c r="C2047" t="s">
        <v>93</v>
      </c>
    </row>
    <row r="2048" spans="1:11" x14ac:dyDescent="0.25">
      <c r="A2048" s="1">
        <v>43980</v>
      </c>
      <c r="B2048">
        <v>523.17107147513002</v>
      </c>
      <c r="C2048" t="s">
        <v>93</v>
      </c>
    </row>
    <row r="2049" spans="1:3" x14ac:dyDescent="0.25">
      <c r="A2049" s="1">
        <v>43981</v>
      </c>
      <c r="B2049">
        <v>509.29415135774696</v>
      </c>
      <c r="C2049" t="s">
        <v>93</v>
      </c>
    </row>
    <row r="2050" spans="1:3" x14ac:dyDescent="0.25">
      <c r="A2050" s="1">
        <v>43982</v>
      </c>
      <c r="B2050">
        <v>542.73713851744185</v>
      </c>
      <c r="C2050" t="s">
        <v>93</v>
      </c>
    </row>
    <row r="2051" spans="1:3" x14ac:dyDescent="0.25">
      <c r="A2051" s="1">
        <v>43983</v>
      </c>
      <c r="B2051">
        <v>399.43548990838394</v>
      </c>
      <c r="C2051" t="s">
        <v>93</v>
      </c>
    </row>
    <row r="2052" spans="1:3" x14ac:dyDescent="0.25">
      <c r="A2052" s="1">
        <v>43984</v>
      </c>
      <c r="B2052">
        <v>396.74860948176132</v>
      </c>
      <c r="C2052" t="s">
        <v>93</v>
      </c>
    </row>
    <row r="2053" spans="1:3" x14ac:dyDescent="0.25">
      <c r="A2053" s="1">
        <v>43985</v>
      </c>
      <c r="B2053">
        <v>453.62387472388093</v>
      </c>
      <c r="C2053" t="s">
        <v>93</v>
      </c>
    </row>
    <row r="2054" spans="1:3" x14ac:dyDescent="0.25">
      <c r="A2054" s="1">
        <v>43986</v>
      </c>
      <c r="B2054">
        <v>362.55225836673321</v>
      </c>
      <c r="C2054" t="s">
        <v>93</v>
      </c>
    </row>
    <row r="2055" spans="1:3" x14ac:dyDescent="0.25">
      <c r="A2055" s="1">
        <v>43987</v>
      </c>
      <c r="B2055">
        <v>375.25873784144062</v>
      </c>
      <c r="C2055" t="s">
        <v>93</v>
      </c>
    </row>
    <row r="2056" spans="1:3" x14ac:dyDescent="0.25">
      <c r="A2056" s="1">
        <v>43988</v>
      </c>
      <c r="B2056">
        <v>389.32541095862058</v>
      </c>
      <c r="C2056" t="s">
        <v>93</v>
      </c>
    </row>
    <row r="2057" spans="1:3" x14ac:dyDescent="0.25">
      <c r="A2057" s="1">
        <v>43989</v>
      </c>
      <c r="B2057">
        <v>415.50717365204815</v>
      </c>
      <c r="C2057" t="s">
        <v>93</v>
      </c>
    </row>
    <row r="2058" spans="1:3" x14ac:dyDescent="0.25">
      <c r="A2058" s="1">
        <v>43990</v>
      </c>
      <c r="B2058">
        <v>324.36692608713088</v>
      </c>
      <c r="C2058" t="s">
        <v>93</v>
      </c>
    </row>
    <row r="2059" spans="1:3" x14ac:dyDescent="0.25">
      <c r="A2059" s="1">
        <v>43991</v>
      </c>
      <c r="B2059">
        <v>301.0481929706242</v>
      </c>
      <c r="C2059" t="s">
        <v>93</v>
      </c>
    </row>
    <row r="2060" spans="1:3" x14ac:dyDescent="0.25">
      <c r="A2060" s="1">
        <v>43992</v>
      </c>
      <c r="B2060">
        <v>254.22209153447517</v>
      </c>
      <c r="C2060" t="s">
        <v>93</v>
      </c>
    </row>
    <row r="2061" spans="1:3" x14ac:dyDescent="0.25">
      <c r="A2061" s="1">
        <v>43993</v>
      </c>
      <c r="B2061">
        <v>177.85709269815061</v>
      </c>
      <c r="C2061" t="s">
        <v>93</v>
      </c>
    </row>
    <row r="2062" spans="1:3" x14ac:dyDescent="0.25">
      <c r="A2062" s="1">
        <v>43994</v>
      </c>
      <c r="B2062">
        <v>294.12770919529765</v>
      </c>
      <c r="C2062" t="s">
        <v>93</v>
      </c>
    </row>
    <row r="2063" spans="1:3" x14ac:dyDescent="0.25">
      <c r="A2063" s="1">
        <v>43995</v>
      </c>
      <c r="B2063">
        <v>201.36675055619878</v>
      </c>
      <c r="C2063" t="s">
        <v>93</v>
      </c>
    </row>
    <row r="2064" spans="1:3" x14ac:dyDescent="0.25">
      <c r="A2064" s="1">
        <v>43996</v>
      </c>
      <c r="B2064">
        <v>250.52192191990216</v>
      </c>
      <c r="C2064" t="s">
        <v>93</v>
      </c>
    </row>
    <row r="2065" spans="1:3" x14ac:dyDescent="0.25">
      <c r="A2065" s="1">
        <v>43997</v>
      </c>
      <c r="B2065">
        <v>292.67478730661588</v>
      </c>
      <c r="C2065" t="s">
        <v>93</v>
      </c>
    </row>
    <row r="2066" spans="1:3" x14ac:dyDescent="0.25">
      <c r="A2066" s="1">
        <v>43998</v>
      </c>
      <c r="B2066">
        <v>244.2807084972622</v>
      </c>
      <c r="C2066" t="s">
        <v>93</v>
      </c>
    </row>
    <row r="2067" spans="1:3" x14ac:dyDescent="0.25">
      <c r="A2067" s="1">
        <v>43999</v>
      </c>
      <c r="B2067">
        <v>260.1228990098063</v>
      </c>
      <c r="C2067" t="s">
        <v>93</v>
      </c>
    </row>
    <row r="2068" spans="1:3" x14ac:dyDescent="0.25">
      <c r="A2068" s="1">
        <v>44000</v>
      </c>
      <c r="B2068">
        <v>267.02127412534583</v>
      </c>
      <c r="C2068" t="s">
        <v>93</v>
      </c>
    </row>
    <row r="2069" spans="1:3" x14ac:dyDescent="0.25">
      <c r="A2069" s="1">
        <v>44001</v>
      </c>
      <c r="B2069">
        <v>171.66892093901174</v>
      </c>
      <c r="C2069" t="s">
        <v>93</v>
      </c>
    </row>
    <row r="2070" spans="1:3" x14ac:dyDescent="0.25">
      <c r="A2070" s="1">
        <v>44002</v>
      </c>
      <c r="B2070">
        <v>324.49737844271664</v>
      </c>
      <c r="C2070" t="s">
        <v>93</v>
      </c>
    </row>
    <row r="2071" spans="1:3" x14ac:dyDescent="0.25">
      <c r="A2071" s="1">
        <v>44003</v>
      </c>
      <c r="B2071">
        <v>249.77618418832432</v>
      </c>
      <c r="C2071" t="s">
        <v>93</v>
      </c>
    </row>
    <row r="2072" spans="1:3" x14ac:dyDescent="0.25">
      <c r="A2072" s="1">
        <v>44004</v>
      </c>
      <c r="B2072">
        <v>269.2404017807537</v>
      </c>
      <c r="C2072" t="s">
        <v>93</v>
      </c>
    </row>
    <row r="2073" spans="1:3" x14ac:dyDescent="0.25">
      <c r="A2073" s="1">
        <v>44005</v>
      </c>
      <c r="B2073">
        <v>282.45133943295116</v>
      </c>
      <c r="C2073" t="s">
        <v>93</v>
      </c>
    </row>
    <row r="2074" spans="1:3" x14ac:dyDescent="0.25">
      <c r="A2074" s="1">
        <v>44006</v>
      </c>
      <c r="B2074">
        <v>293.81312329061473</v>
      </c>
      <c r="C2074" t="s">
        <v>93</v>
      </c>
    </row>
    <row r="2075" spans="1:3" x14ac:dyDescent="0.25">
      <c r="A2075" s="1">
        <v>44007</v>
      </c>
      <c r="B2075">
        <v>290.15980949434231</v>
      </c>
      <c r="C2075" t="s">
        <v>93</v>
      </c>
    </row>
  </sheetData>
  <pageMargins left="0.7" right="0.7" top="0.75" bottom="0.75" header="0.3" footer="0.3"/>
  <pageSetup paperSize="9" orientation="portrait" horizontalDpi="300" verticalDpi="300"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45</vt:i4>
      </vt:variant>
    </vt:vector>
  </HeadingPairs>
  <TitlesOfParts>
    <vt:vector size="45" baseType="lpstr">
      <vt:lpstr>Portada</vt:lpstr>
      <vt:lpstr>Modelos Nuevos Casos</vt:lpstr>
      <vt:lpstr>Modelos Muertes</vt:lpstr>
      <vt:lpstr> España Nuevos Casos</vt:lpstr>
      <vt:lpstr>España Muertes</vt:lpstr>
      <vt:lpstr> Muertes Italia</vt:lpstr>
      <vt:lpstr> Italia Nuevos Casos</vt:lpstr>
      <vt:lpstr>Nuevos Casos(China)</vt:lpstr>
      <vt:lpstr> Muertes (China)</vt:lpstr>
      <vt:lpstr>MMSNC(Epaña)</vt:lpstr>
      <vt:lpstr>MMPNC(España)</vt:lpstr>
      <vt:lpstr>RLMNC(España)</vt:lpstr>
      <vt:lpstr>SENC(España)Fecha</vt:lpstr>
      <vt:lpstr>SEATNC(España)</vt:lpstr>
      <vt:lpstr>SEM(España)</vt:lpstr>
      <vt:lpstr>MMPM(España) </vt:lpstr>
      <vt:lpstr>MMSM(Epaña) </vt:lpstr>
      <vt:lpstr>SEATM(España)</vt:lpstr>
      <vt:lpstr>RLMM(España)</vt:lpstr>
      <vt:lpstr>RLMCalculos(España)</vt:lpstr>
      <vt:lpstr>MMPM(Italia)  </vt:lpstr>
      <vt:lpstr>MMSM(Italia)</vt:lpstr>
      <vt:lpstr>SENM(Italia) </vt:lpstr>
      <vt:lpstr>SEATM(Italia) </vt:lpstr>
      <vt:lpstr>RLMCalculos(Italia) </vt:lpstr>
      <vt:lpstr>RLMM(Italia)</vt:lpstr>
      <vt:lpstr>MMSNC(Italia)</vt:lpstr>
      <vt:lpstr>MMPNC(Italia) </vt:lpstr>
      <vt:lpstr>SENC(Italia)</vt:lpstr>
      <vt:lpstr>SEATNC(Italia) </vt:lpstr>
      <vt:lpstr>RLMNC(Italia) </vt:lpstr>
      <vt:lpstr>MMSNC(China)</vt:lpstr>
      <vt:lpstr>MMPNC(China)</vt:lpstr>
      <vt:lpstr>SENC(China)</vt:lpstr>
      <vt:lpstr>SEATNC(China)</vt:lpstr>
      <vt:lpstr>RLMNC(China)</vt:lpstr>
      <vt:lpstr>MMSM(China)</vt:lpstr>
      <vt:lpstr>MMPM(China)</vt:lpstr>
      <vt:lpstr>SEM(China)</vt:lpstr>
      <vt:lpstr>SEATM(China)</vt:lpstr>
      <vt:lpstr>RLMM(China)</vt:lpstr>
      <vt:lpstr>RLMCalculos(China)</vt:lpstr>
      <vt:lpstr>analisi de datos(España)</vt:lpstr>
      <vt:lpstr>analisis de datos(China) </vt:lpstr>
      <vt:lpstr>Analisis de datos (Italia)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dcterms:created xsi:type="dcterms:W3CDTF">2020-06-20T07:57:45Z</dcterms:created>
  <dcterms:modified xsi:type="dcterms:W3CDTF">2020-07-06T00:03:10Z</dcterms:modified>
</cp:coreProperties>
</file>